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D65506E1-6243-461A-8492-9FCF98976FE9}" xr6:coauthVersionLast="47" xr6:coauthVersionMax="47" xr10:uidLastSave="{00000000-0000-0000-0000-000000000000}"/>
  <bookViews>
    <workbookView xWindow="-120" yWindow="-120" windowWidth="29040" windowHeight="15720" tabRatio="528" xr2:uid="{00000000-000D-0000-FFFF-FFFF00000000}"/>
  </bookViews>
  <sheets>
    <sheet name="01.10-գործառն" sheetId="64" r:id="rId1"/>
    <sheet name="01.10-տնտեսագիտ" sheetId="65" r:id="rId2"/>
  </sheets>
  <definedNames>
    <definedName name="_xlnm.Print_Titles" localSheetId="0">'01.10-գործառն'!$A:$B</definedName>
    <definedName name="_xlnm.Print_Titles" localSheetId="1">'01.10-տնտեսագիտ'!$A:$B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T15" i="64" l="1"/>
  <c r="DS15" i="64"/>
  <c r="DR15" i="64"/>
  <c r="DQ15" i="64"/>
  <c r="DP15" i="64"/>
  <c r="DO15" i="64"/>
  <c r="DN15" i="64"/>
  <c r="DM15" i="64"/>
  <c r="DL15" i="64"/>
  <c r="DK15" i="64"/>
  <c r="DJ15" i="64"/>
  <c r="DI15" i="64"/>
  <c r="DH15" i="64"/>
  <c r="DG15" i="64"/>
  <c r="DF15" i="64"/>
  <c r="DE15" i="64"/>
  <c r="DD15" i="64"/>
  <c r="DC15" i="64"/>
  <c r="DB15" i="64"/>
  <c r="DA15" i="64"/>
  <c r="CZ15" i="64"/>
  <c r="CY15" i="64"/>
  <c r="CX15" i="64"/>
  <c r="CW15" i="64"/>
  <c r="CV15" i="64"/>
  <c r="CU15" i="64"/>
  <c r="CT15" i="64"/>
  <c r="CS15" i="64"/>
  <c r="CR15" i="64"/>
  <c r="CQ15" i="64"/>
  <c r="CP15" i="64"/>
  <c r="CO15" i="64"/>
  <c r="CN15" i="64"/>
  <c r="CM15" i="64"/>
  <c r="CL15" i="64"/>
  <c r="CK15" i="64"/>
  <c r="CJ15" i="64"/>
  <c r="CI15" i="64"/>
  <c r="CH15" i="64"/>
  <c r="CG15" i="64"/>
  <c r="CF15" i="64"/>
  <c r="CE15" i="64"/>
  <c r="CD15" i="64"/>
  <c r="CC15" i="64"/>
  <c r="CB15" i="64"/>
  <c r="CA15" i="64"/>
  <c r="BZ15" i="64"/>
  <c r="BY15" i="64"/>
  <c r="BX15" i="64"/>
  <c r="BW15" i="64"/>
  <c r="BV15" i="64"/>
  <c r="BU15" i="64"/>
  <c r="BT15" i="64"/>
  <c r="BS15" i="64"/>
  <c r="BR15" i="64"/>
  <c r="BQ15" i="64"/>
  <c r="BP15" i="64"/>
  <c r="BO15" i="64"/>
  <c r="BN15" i="64"/>
  <c r="BM15" i="64"/>
  <c r="BL15" i="64"/>
  <c r="BK15" i="64"/>
  <c r="BJ15" i="64"/>
  <c r="BI15" i="64"/>
  <c r="BH15" i="64"/>
  <c r="BG15" i="64"/>
  <c r="BF15" i="64"/>
  <c r="BE15" i="64"/>
  <c r="BD15" i="64"/>
  <c r="BC15" i="64"/>
  <c r="BB15" i="64"/>
  <c r="BA15" i="64"/>
  <c r="AZ15" i="64"/>
  <c r="AY15" i="64"/>
  <c r="AX15" i="64"/>
  <c r="AW15" i="64"/>
  <c r="AV15" i="64"/>
  <c r="AU15" i="64"/>
  <c r="AT15" i="64"/>
  <c r="AS15" i="64"/>
  <c r="AR15" i="64"/>
  <c r="AQ15" i="64"/>
  <c r="AP15" i="64"/>
  <c r="AO15" i="64"/>
  <c r="AN15" i="64"/>
  <c r="AM15" i="64"/>
  <c r="AL15" i="64"/>
  <c r="AK15" i="64"/>
  <c r="AJ15" i="64"/>
  <c r="AI15" i="64"/>
  <c r="AH15" i="64"/>
  <c r="AG15" i="64"/>
  <c r="AF15" i="64"/>
  <c r="AE15" i="64"/>
  <c r="AD15" i="64"/>
  <c r="AC15" i="64"/>
  <c r="AB15" i="64"/>
  <c r="AA15" i="64"/>
  <c r="Z15" i="64"/>
  <c r="Y15" i="64"/>
  <c r="X15" i="64"/>
  <c r="W15" i="64"/>
  <c r="V15" i="64"/>
  <c r="U15" i="64"/>
  <c r="T15" i="64"/>
  <c r="S15" i="64"/>
  <c r="R15" i="64"/>
  <c r="Q15" i="64"/>
  <c r="P15" i="64"/>
  <c r="O15" i="64"/>
  <c r="N15" i="64"/>
  <c r="M15" i="64"/>
  <c r="L15" i="64"/>
  <c r="K15" i="64"/>
  <c r="J15" i="64"/>
  <c r="I15" i="64"/>
  <c r="H14" i="64"/>
  <c r="G14" i="64"/>
  <c r="F14" i="64"/>
  <c r="E14" i="64"/>
  <c r="C14" i="64" s="1"/>
  <c r="D14" i="64"/>
  <c r="H13" i="64"/>
  <c r="D13" i="64" s="1"/>
  <c r="G13" i="64"/>
  <c r="F13" i="64"/>
  <c r="E13" i="64"/>
  <c r="C13" i="64"/>
  <c r="H12" i="64"/>
  <c r="G12" i="64"/>
  <c r="F12" i="64"/>
  <c r="D12" i="64" s="1"/>
  <c r="E12" i="64"/>
  <c r="C12" i="64" s="1"/>
  <c r="H11" i="64"/>
  <c r="D11" i="64" s="1"/>
  <c r="G11" i="64"/>
  <c r="G15" i="64" s="1"/>
  <c r="F11" i="64"/>
  <c r="E11" i="64"/>
  <c r="E15" i="64" s="1"/>
  <c r="C11" i="64"/>
  <c r="C10" i="64"/>
  <c r="D10" i="64" s="1"/>
  <c r="E10" i="64" s="1"/>
  <c r="F10" i="64" s="1"/>
  <c r="G10" i="64" s="1"/>
  <c r="H10" i="64" s="1"/>
  <c r="I10" i="64" s="1"/>
  <c r="J10" i="64" s="1"/>
  <c r="K10" i="64" s="1"/>
  <c r="L10" i="64" s="1"/>
  <c r="M10" i="64" s="1"/>
  <c r="N10" i="64" s="1"/>
  <c r="O10" i="64" s="1"/>
  <c r="P10" i="64" s="1"/>
  <c r="Q10" i="64" s="1"/>
  <c r="R10" i="64" s="1"/>
  <c r="S10" i="64" s="1"/>
  <c r="T10" i="64" s="1"/>
  <c r="U10" i="64" s="1"/>
  <c r="V10" i="64" s="1"/>
  <c r="W10" i="64" s="1"/>
  <c r="X10" i="64" s="1"/>
  <c r="Y10" i="64" s="1"/>
  <c r="Z10" i="64" s="1"/>
  <c r="AA10" i="64" s="1"/>
  <c r="AB10" i="64" s="1"/>
  <c r="AC10" i="64" s="1"/>
  <c r="AD10" i="64" s="1"/>
  <c r="AE10" i="64" s="1"/>
  <c r="AF10" i="64" s="1"/>
  <c r="AG10" i="64" s="1"/>
  <c r="AH10" i="64" s="1"/>
  <c r="AI10" i="64" s="1"/>
  <c r="AJ10" i="64" s="1"/>
  <c r="AK10" i="64" s="1"/>
  <c r="AL10" i="64" s="1"/>
  <c r="AM10" i="64" s="1"/>
  <c r="AN10" i="64" s="1"/>
  <c r="AO10" i="64" s="1"/>
  <c r="AP10" i="64" s="1"/>
  <c r="AQ10" i="64" s="1"/>
  <c r="AR10" i="64" s="1"/>
  <c r="AS10" i="64" s="1"/>
  <c r="AT10" i="64" s="1"/>
  <c r="AU10" i="64" s="1"/>
  <c r="AV10" i="64" s="1"/>
  <c r="AW10" i="64" s="1"/>
  <c r="AX10" i="64" s="1"/>
  <c r="AY10" i="64" s="1"/>
  <c r="AZ10" i="64" s="1"/>
  <c r="BA10" i="64" s="1"/>
  <c r="BB10" i="64" s="1"/>
  <c r="BC10" i="64" s="1"/>
  <c r="BD10" i="64" s="1"/>
  <c r="BE10" i="64" s="1"/>
  <c r="BF10" i="64" s="1"/>
  <c r="BG10" i="64" s="1"/>
  <c r="BH10" i="64" s="1"/>
  <c r="BI10" i="64" s="1"/>
  <c r="BJ10" i="64" s="1"/>
  <c r="BK10" i="64" s="1"/>
  <c r="BL10" i="64" s="1"/>
  <c r="BM10" i="64" s="1"/>
  <c r="BN10" i="64" s="1"/>
  <c r="BO10" i="64" s="1"/>
  <c r="BP10" i="64" s="1"/>
  <c r="BQ10" i="64" s="1"/>
  <c r="BR10" i="64" s="1"/>
  <c r="BS10" i="64" s="1"/>
  <c r="BT10" i="64" s="1"/>
  <c r="BU10" i="64" s="1"/>
  <c r="BV10" i="64" s="1"/>
  <c r="BW10" i="64" s="1"/>
  <c r="BX10" i="64" s="1"/>
  <c r="BY10" i="64" s="1"/>
  <c r="BZ10" i="64" s="1"/>
  <c r="CA10" i="64" s="1"/>
  <c r="CB10" i="64" s="1"/>
  <c r="CC10" i="64" s="1"/>
  <c r="CD10" i="64" s="1"/>
  <c r="CE10" i="64" s="1"/>
  <c r="CF10" i="64" s="1"/>
  <c r="CG10" i="64" s="1"/>
  <c r="CH10" i="64" s="1"/>
  <c r="CI10" i="64" s="1"/>
  <c r="CJ10" i="64" s="1"/>
  <c r="CK10" i="64" s="1"/>
  <c r="CL10" i="64" s="1"/>
  <c r="CM10" i="64" s="1"/>
  <c r="CN10" i="64" s="1"/>
  <c r="CO10" i="64" s="1"/>
  <c r="CP10" i="64" s="1"/>
  <c r="CQ10" i="64" s="1"/>
  <c r="CR10" i="64" s="1"/>
  <c r="CS10" i="64" s="1"/>
  <c r="CT10" i="64" s="1"/>
  <c r="CU10" i="64" s="1"/>
  <c r="CV10" i="64" s="1"/>
  <c r="CW10" i="64" s="1"/>
  <c r="CX10" i="64" s="1"/>
  <c r="CY10" i="64" s="1"/>
  <c r="CZ10" i="64" s="1"/>
  <c r="DA10" i="64" s="1"/>
  <c r="DB10" i="64" s="1"/>
  <c r="DC10" i="64" s="1"/>
  <c r="DD10" i="64" s="1"/>
  <c r="DE10" i="64" s="1"/>
  <c r="DF10" i="64" s="1"/>
  <c r="DG10" i="64" s="1"/>
  <c r="DH10" i="64" s="1"/>
  <c r="DI10" i="64" s="1"/>
  <c r="DJ10" i="64" s="1"/>
  <c r="DK10" i="64" s="1"/>
  <c r="DL10" i="64" s="1"/>
  <c r="DM10" i="64" s="1"/>
  <c r="DN10" i="64" s="1"/>
  <c r="DO10" i="64" s="1"/>
  <c r="DP10" i="64" s="1"/>
  <c r="DQ10" i="64" s="1"/>
  <c r="DR10" i="64" s="1"/>
  <c r="DS10" i="64" s="1"/>
  <c r="DT10" i="64" s="1"/>
  <c r="D15" i="64" l="1"/>
  <c r="F15" i="64"/>
  <c r="C15" i="64"/>
  <c r="H15" i="64"/>
  <c r="G13" i="65"/>
  <c r="H13" i="65"/>
  <c r="G14" i="65"/>
  <c r="H14" i="65"/>
  <c r="G15" i="65"/>
  <c r="H15" i="65"/>
  <c r="H12" i="65"/>
  <c r="G12" i="65"/>
  <c r="BP16" i="65"/>
  <c r="BO16" i="65"/>
  <c r="BN16" i="65"/>
  <c r="BM16" i="65"/>
  <c r="BL16" i="65"/>
  <c r="BK16" i="65"/>
  <c r="BJ16" i="65"/>
  <c r="BI16" i="65"/>
  <c r="BH16" i="65"/>
  <c r="BG16" i="65"/>
  <c r="BF16" i="65"/>
  <c r="BE16" i="65"/>
  <c r="BD16" i="65"/>
  <c r="BC16" i="65"/>
  <c r="BB16" i="65"/>
  <c r="BA16" i="65"/>
  <c r="AZ16" i="65"/>
  <c r="AY16" i="65"/>
  <c r="AX16" i="65"/>
  <c r="AW16" i="65"/>
  <c r="AV16" i="65"/>
  <c r="AU16" i="65"/>
  <c r="AT16" i="65"/>
  <c r="AS16" i="65"/>
  <c r="AR16" i="65"/>
  <c r="AQ16" i="65"/>
  <c r="AP16" i="65"/>
  <c r="AO16" i="65"/>
  <c r="AN16" i="65"/>
  <c r="AM16" i="65"/>
  <c r="AL16" i="65"/>
  <c r="AK16" i="65"/>
  <c r="AJ16" i="65"/>
  <c r="AI16" i="65"/>
  <c r="AH16" i="65"/>
  <c r="AG16" i="65"/>
  <c r="AF16" i="65"/>
  <c r="AE16" i="65"/>
  <c r="AD16" i="65"/>
  <c r="AC16" i="65"/>
  <c r="AB16" i="65"/>
  <c r="AA16" i="65"/>
  <c r="Z16" i="65"/>
  <c r="Y16" i="65"/>
  <c r="X16" i="65"/>
  <c r="W16" i="65"/>
  <c r="V16" i="65"/>
  <c r="U16" i="65"/>
  <c r="T16" i="65"/>
  <c r="S16" i="65"/>
  <c r="R16" i="65"/>
  <c r="Q16" i="65"/>
  <c r="P16" i="65"/>
  <c r="O16" i="65"/>
  <c r="N16" i="65"/>
  <c r="M16" i="65"/>
  <c r="L16" i="65"/>
  <c r="K16" i="65"/>
  <c r="J16" i="65"/>
  <c r="I16" i="65"/>
  <c r="F15" i="65"/>
  <c r="E15" i="65"/>
  <c r="C15" i="65" s="1"/>
  <c r="F14" i="65"/>
  <c r="E14" i="65"/>
  <c r="C13" i="65"/>
  <c r="F13" i="65"/>
  <c r="D13" i="65" s="1"/>
  <c r="E13" i="65"/>
  <c r="F12" i="65"/>
  <c r="E12" i="65"/>
  <c r="E16" i="65" s="1"/>
  <c r="F16" i="65" l="1"/>
  <c r="D15" i="65"/>
  <c r="D14" i="65"/>
  <c r="C14" i="65"/>
  <c r="G16" i="65"/>
  <c r="H16" i="65"/>
  <c r="C12" i="65"/>
  <c r="D12" i="65"/>
  <c r="D16" i="65" l="1"/>
  <c r="C16" i="65"/>
</calcChain>
</file>

<file path=xl/sharedStrings.xml><?xml version="1.0" encoding="utf-8"?>
<sst xmlns="http://schemas.openxmlformats.org/spreadsheetml/2006/main" count="351" uniqueCount="90">
  <si>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</si>
  <si>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</si>
  <si>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</si>
  <si>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</si>
  <si>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</si>
  <si>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</si>
  <si>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</si>
  <si>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</si>
  <si>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</si>
  <si>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</si>
  <si>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</si>
  <si>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</si>
  <si>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</si>
  <si>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</si>
  <si>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</si>
  <si>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</si>
  <si>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</si>
  <si>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</si>
  <si>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</si>
  <si>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</si>
  <si>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</si>
  <si>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</si>
  <si>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</si>
  <si>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</si>
  <si>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</si>
  <si>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</si>
  <si>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</si>
  <si>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</si>
  <si>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</si>
  <si>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</si>
  <si>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</si>
  <si>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</si>
  <si>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</si>
  <si>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</si>
  <si>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</si>
  <si>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</si>
  <si>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</si>
  <si>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</si>
  <si>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</si>
  <si>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</si>
  <si>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</si>
  <si>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</si>
  <si>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</si>
  <si>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</si>
  <si>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</si>
  <si>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</si>
  <si>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</si>
  <si>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</si>
  <si>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</si>
  <si>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2025Թ  ԾԱԽՍԵՐԸ`  ԸՍՏ  ԲՅՈՒՋԵՏԱՅԻՆ ԾԱԽՍԵՐԻ ՏՆՏԵՍԱԳԻՏԱԿԱՆ ԴԱՍԱԿԱՐԳՄԱՆ</t>
  </si>
  <si>
    <t>01.010.2025թ. դրությամբ</t>
  </si>
  <si>
    <t>բյուջ տող 4000
  ԸՆԴԱՄԵՆԸ    ԾԱԽՍԵՐ 
   (տող4050+տող5000+տող 6000)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</si>
  <si>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</si>
  <si>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</si>
  <si>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</si>
  <si>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</si>
  <si>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1.2. ՊԱՇԱՐՆԵՐ
(բյուջ. տող 5200)
1.3. ԲԱՐՁՐԱՐԺԵՔ ԱԿՏԻՎՆԵՐ 
 բյուջ. տող 5300)
1.4. ՉԱՐՏԱԴՐՎԱԾ ԱԿՏԻՎՆԵՐ   
(բյուջ. տող 5400)</t>
  </si>
  <si>
    <t xml:space="preserve">բյուջ. տող 6100)
1.1ՀԻՄՆԱԿԱՆ ՄԻՋՈՑՆԵՐԻ ԻՐԱՑՈՒՄԻՑ ՄՈՒՏՔԵՐ 
(բյուջ. տող 6110) 
1.2. ՊԱՇԱՐՆԵՐԻ ԻՐԱՑՈՒՄԻՑ ՄՈՒՏՔԵՐ 
(բյուջ. տող 6200)
1.3. ԲԱՐՁՐԱՐԺԵՔ ԱԿՏԻՎ-ՆԵՐԻ ԻՐԱՑՈՒՄԻՑ ՄՈՒՏՔԵՐ 
  (տող 6300)
</t>
  </si>
  <si>
    <t xml:space="preserve">1.4. ՉԱՐՏԱԴՐՎԱԾ ԱԿՏԻՎՆԵՐԻ ԻՐԱՑՈՒՄԻՑ ՄՈՒՏՔԵՐ`                               (տող6410+տող6420+տող6430+տող6440) </t>
  </si>
  <si>
    <t xml:space="preserve">         որից` </t>
  </si>
  <si>
    <t>բյուջ տող. 4300 
1.3. ՏՈԿՈՍԱՎՃԱՐՆԵՐ (տող4310+տող 4320+տող4330)</t>
  </si>
  <si>
    <t>բյուջետ. տող 4400
1.4. ՍՈՒԲՍԻԴԻԱՆԵՐ  (տող4410+տող4420)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</si>
  <si>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</si>
  <si>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</si>
  <si>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>բյուջետ. տող 4700
1.7. ԱՅԼ ԾԱԽՍԵՐ (տող4710+տող4720+տող4730+տող4740+տող4750+տող4760+տող4770)</t>
  </si>
  <si>
    <t>որից` 
ՊԱՀՈՒՍՏԱՅԻՆ ՄԻՋՈՑՆԵՐ (տող4771)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</si>
  <si>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</si>
  <si>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</si>
  <si>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ԸՆԴԱՄԵՆԸ 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</si>
  <si>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</si>
  <si>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</si>
  <si>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t>տող4212
 Էներգետիկ  ծառայություններ</t>
  </si>
  <si>
    <t>տող4213
Կոմունալ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</si>
  <si>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</si>
  <si>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</si>
  <si>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</si>
  <si>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բյուջ տող. 4238 
 Ընդհանուր բնույթի այլ ծառայություններ</t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</si>
  <si>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</si>
  <si>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</si>
  <si>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</si>
  <si>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>բյուջետ. տող 4531
- Ընթացիկ դրամաշնորհներ պետական և համայնքների ոչ առևտրային կազմակերպություններին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</si>
  <si>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</si>
  <si>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</si>
  <si>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</si>
  <si>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 xml:space="preserve">  (տող 6410)
ՀՈՂԻ ԻՐԱՑՈՒՄԻՑ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</si>
  <si>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</si>
  <si>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>բյուջ տող 4200
1.2 ԾԱՌԱՅՈՒԹՅՈՒՆՆԵՐԻ ԵՎ ԱՊՐԱՆՔՆԵՐԻ ՁԵՌՔ ԲԵՐՈՒՄ</t>
    </r>
    <r>
      <rPr>
        <sz val="8"/>
        <rFont val="GHEA Grapalat"/>
        <family val="3"/>
      </rPr>
      <t xml:space="preserve"> (տող4210+տող4220+տող4230+տող4240+տող4250+տող4260)</t>
    </r>
  </si>
  <si>
    <r>
      <t xml:space="preserve">1.1. ԱՇԽԱՏԱՆՔԻ ՎԱՐՁԱՏՐՈՒԹՅՈՒՆ </t>
    </r>
    <r>
      <rPr>
        <sz val="8"/>
        <rFont val="GHEA Grapalat"/>
        <family val="3"/>
      </rPr>
      <t xml:space="preserve">(տող4110+տող4120+տող4130)          </t>
    </r>
  </si>
  <si>
    <t>01.10.2025թ. դրությամբ</t>
  </si>
  <si>
    <t>(բյուջ. տող 5500) Համաֆինասնսավորմամբ իրականացվող ծրագրեր եւ /կամ/կապիտալ ակտիվի ձեռք բերում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</si>
</sst>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Armenian"/>
      <family val="1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b/>
      <sz val="7"/>
      <name val="GHEA Grapalat"/>
      <family val="3"/>
    </font>
    <font>
      <sz val="9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sz val="9"/>
      <name val="GHEA Grapalat"/>
      <family val="3"/>
    </font>
    <font>
      <b/>
      <u/>
      <sz val="9"/>
      <name val="GHEA Grapalat"/>
      <family val="3"/>
    </font>
    <font>
      <sz val="11"/>
      <name val="GHEA Grapalat"/>
      <family val="3"/>
    </font>
    <font>
      <i/>
      <sz val="12"/>
      <name val="GHEA Grapalat"/>
      <family val="3"/>
    </font>
    <font>
      <sz val="9"/>
      <color rgb="FFFF000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60">
    <xf numFmtId="0" fontId="0" fillId="0" borderId="0" xfId="0"/>
    <xf numFmtId="164" fontId="6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4" fillId="0" borderId="0" xfId="0" applyFont="1"/>
    <xf numFmtId="0" fontId="4" fillId="7" borderId="3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10" fillId="0" borderId="0" xfId="0" applyFont="1"/>
    <xf numFmtId="4" fontId="8" fillId="8" borderId="8" xfId="0" applyNumberFormat="1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4" fontId="6" fillId="8" borderId="8" xfId="0" applyNumberFormat="1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164" fontId="10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Protection="1"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165" fontId="18" fillId="0" borderId="0" xfId="0" applyNumberFormat="1" applyFont="1"/>
    <xf numFmtId="0" fontId="18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4" fontId="10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10" borderId="8" xfId="0" applyFont="1" applyFill="1" applyBorder="1" applyAlignment="1">
      <alignment horizontal="center" vertical="center" wrapText="1"/>
    </xf>
    <xf numFmtId="0" fontId="19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164" fontId="10" fillId="0" borderId="8" xfId="0" applyNumberFormat="1" applyFont="1" applyBorder="1" applyAlignment="1">
      <alignment horizontal="center" vertical="center" wrapText="1"/>
    </xf>
    <xf numFmtId="4" fontId="10" fillId="11" borderId="5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left" vertical="center"/>
    </xf>
    <xf numFmtId="164" fontId="10" fillId="0" borderId="10" xfId="0" applyNumberFormat="1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10" fillId="0" borderId="8" xfId="0" applyFont="1" applyBorder="1" applyAlignment="1">
      <alignment horizontal="left" vertical="center"/>
    </xf>
    <xf numFmtId="164" fontId="10" fillId="0" borderId="8" xfId="1" applyNumberFormat="1" applyFont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164" fontId="10" fillId="0" borderId="9" xfId="1" applyNumberFormat="1" applyFont="1" applyBorder="1" applyAlignment="1">
      <alignment horizontal="center" vertical="center"/>
    </xf>
    <xf numFmtId="164" fontId="10" fillId="0" borderId="10" xfId="1" applyNumberFormat="1" applyFont="1" applyBorder="1" applyAlignment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  <protection locked="0"/>
    </xf>
    <xf numFmtId="164" fontId="10" fillId="0" borderId="8" xfId="0" applyNumberFormat="1" applyFont="1" applyBorder="1" applyAlignment="1" applyProtection="1">
      <alignment horizontal="center" vertical="center"/>
      <protection locked="0"/>
    </xf>
    <xf numFmtId="164" fontId="10" fillId="0" borderId="5" xfId="0" applyNumberFormat="1" applyFont="1" applyBorder="1" applyAlignment="1" applyProtection="1">
      <alignment horizontal="center" vertical="center"/>
      <protection locked="0"/>
    </xf>
    <xf numFmtId="164" fontId="20" fillId="0" borderId="8" xfId="0" applyNumberFormat="1" applyFont="1" applyBorder="1" applyAlignment="1" applyProtection="1">
      <alignment horizontal="center" vertical="center"/>
      <protection locked="0"/>
    </xf>
    <xf numFmtId="164" fontId="10" fillId="2" borderId="8" xfId="0" applyNumberFormat="1" applyFont="1" applyFill="1" applyBorder="1" applyAlignment="1" applyProtection="1">
      <alignment horizontal="center" vertical="center"/>
      <protection locked="0"/>
    </xf>
    <xf numFmtId="1" fontId="10" fillId="4" borderId="8" xfId="0" applyNumberFormat="1" applyFont="1" applyFill="1" applyBorder="1" applyAlignment="1" applyProtection="1">
      <alignment horizontal="left" vertical="center" wrapText="1"/>
      <protection locked="0"/>
    </xf>
    <xf numFmtId="165" fontId="10" fillId="0" borderId="8" xfId="0" applyNumberFormat="1" applyFont="1" applyBorder="1" applyAlignment="1">
      <alignment horizontal="left" vertical="center"/>
    </xf>
    <xf numFmtId="164" fontId="16" fillId="0" borderId="8" xfId="0" applyNumberFormat="1" applyFont="1" applyBorder="1" applyAlignment="1" applyProtection="1">
      <alignment horizontal="center" vertical="center"/>
      <protection locked="0"/>
    </xf>
    <xf numFmtId="165" fontId="16" fillId="0" borderId="0" xfId="0" applyNumberFormat="1" applyFont="1" applyAlignment="1" applyProtection="1">
      <alignment horizontal="center" vertical="center"/>
      <protection locked="0"/>
    </xf>
    <xf numFmtId="3" fontId="10" fillId="0" borderId="8" xfId="0" applyNumberFormat="1" applyFont="1" applyBorder="1" applyAlignment="1" applyProtection="1">
      <alignment horizontal="center" vertical="center"/>
      <protection locked="0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8" xfId="0" applyFont="1" applyBorder="1" applyAlignment="1" applyProtection="1">
      <alignment horizontal="center" vertical="center"/>
      <protection locked="0"/>
    </xf>
    <xf numFmtId="0" fontId="6" fillId="10" borderId="8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4" fontId="10" fillId="3" borderId="9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4" fontId="10" fillId="3" borderId="10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11" borderId="9" xfId="0" applyNumberFormat="1" applyFont="1" applyFill="1" applyBorder="1" applyAlignment="1">
      <alignment horizontal="center" vertical="center" wrapText="1"/>
    </xf>
    <xf numFmtId="4" fontId="10" fillId="11" borderId="5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T138"/>
  <sheetViews>
    <sheetView tabSelected="1" workbookViewId="0">
      <selection activeCell="I22" sqref="I22"/>
    </sheetView>
  </sheetViews>
  <sheetFormatPr defaultColWidth="11.140625" defaultRowHeight="17.25" x14ac:dyDescent="0.3"/>
  <cols>
    <col min="1" max="1" width="3.85546875" style="7" customWidth="1"/>
    <col min="2" max="2" width="12.28515625" style="7" customWidth="1"/>
    <col min="3" max="3" width="12" style="7" customWidth="1"/>
    <col min="4" max="4" width="12.5703125" style="7" customWidth="1"/>
    <col min="5" max="5" width="12.140625" style="7" customWidth="1"/>
    <col min="6" max="6" width="13.5703125" style="7" customWidth="1"/>
    <col min="7" max="7" width="10.85546875" style="7" customWidth="1"/>
    <col min="8" max="8" width="11.85546875" style="7" customWidth="1"/>
    <col min="9" max="12" width="11.140625" style="7"/>
    <col min="13" max="13" width="10.5703125" style="7" customWidth="1"/>
    <col min="14" max="14" width="10.140625" style="7" customWidth="1"/>
    <col min="15" max="15" width="9.28515625" style="7" customWidth="1"/>
    <col min="16" max="16" width="8" style="7" customWidth="1"/>
    <col min="17" max="17" width="9.42578125" style="7" customWidth="1"/>
    <col min="18" max="18" width="9.5703125" style="7" customWidth="1"/>
    <col min="19" max="19" width="12" style="7" customWidth="1"/>
    <col min="20" max="20" width="10.42578125" style="7" customWidth="1"/>
    <col min="21" max="21" width="8.5703125" style="7" customWidth="1"/>
    <col min="22" max="22" width="7.85546875" style="7" customWidth="1"/>
    <col min="23" max="23" width="9.42578125" style="7" customWidth="1"/>
    <col min="24" max="24" width="7.28515625" style="7" customWidth="1"/>
    <col min="25" max="26" width="7.140625" style="7" hidden="1" customWidth="1"/>
    <col min="27" max="27" width="7" style="7" hidden="1" customWidth="1"/>
    <col min="28" max="28" width="4" style="7" hidden="1" customWidth="1"/>
    <col min="29" max="29" width="10.140625" style="7" customWidth="1"/>
    <col min="30" max="30" width="10" style="7" customWidth="1"/>
    <col min="31" max="31" width="10.42578125" style="7" customWidth="1"/>
    <col min="32" max="32" width="9.7109375" style="7" customWidth="1"/>
    <col min="33" max="33" width="3.42578125" style="7" hidden="1" customWidth="1"/>
    <col min="34" max="34" width="3.140625" style="7" hidden="1" customWidth="1"/>
    <col min="35" max="35" width="3.5703125" style="7" hidden="1" customWidth="1"/>
    <col min="36" max="36" width="3.42578125" style="7" hidden="1" customWidth="1"/>
    <col min="37" max="37" width="8.42578125" style="7" customWidth="1"/>
    <col min="38" max="39" width="9.42578125" style="7" customWidth="1"/>
    <col min="40" max="40" width="7.85546875" style="7" customWidth="1"/>
    <col min="41" max="41" width="5.85546875" style="7" hidden="1" customWidth="1"/>
    <col min="42" max="42" width="6.140625" style="7" hidden="1" customWidth="1"/>
    <col min="43" max="43" width="5.5703125" style="7" hidden="1" customWidth="1"/>
    <col min="44" max="44" width="4.5703125" style="7" hidden="1" customWidth="1"/>
    <col min="45" max="45" width="8.5703125" style="7" customWidth="1"/>
    <col min="46" max="46" width="9.140625" style="7" customWidth="1"/>
    <col min="47" max="47" width="10.7109375" style="7" customWidth="1"/>
    <col min="48" max="48" width="10" style="7" customWidth="1"/>
    <col min="49" max="49" width="5.140625" style="7" customWidth="1"/>
    <col min="50" max="50" width="9.42578125" style="7" customWidth="1"/>
    <col min="51" max="51" width="10.42578125" style="7" customWidth="1"/>
    <col min="52" max="52" width="9.42578125" style="7" customWidth="1"/>
    <col min="53" max="53" width="10.28515625" style="7" customWidth="1"/>
    <col min="54" max="54" width="9.42578125" style="7" customWidth="1"/>
    <col min="55" max="56" width="8" style="7" customWidth="1"/>
    <col min="57" max="57" width="11.5703125" style="7" customWidth="1"/>
    <col min="58" max="58" width="9.5703125" style="7" customWidth="1"/>
    <col min="59" max="59" width="8.85546875" style="7" customWidth="1"/>
    <col min="60" max="60" width="7.42578125" style="7" customWidth="1"/>
    <col min="61" max="61" width="7.140625" style="7" customWidth="1"/>
    <col min="62" max="62" width="8" style="7" customWidth="1"/>
    <col min="63" max="64" width="7" style="7" customWidth="1"/>
    <col min="65" max="65" width="9.42578125" style="7" customWidth="1"/>
    <col min="66" max="66" width="10.140625" style="7" customWidth="1"/>
    <col min="67" max="68" width="9.5703125" style="7" customWidth="1"/>
    <col min="69" max="70" width="8.85546875" style="7" customWidth="1"/>
    <col min="71" max="71" width="8.5703125" style="7" customWidth="1"/>
    <col min="72" max="72" width="7.7109375" style="7" customWidth="1"/>
    <col min="73" max="78" width="8.5703125" style="7" customWidth="1"/>
    <col min="79" max="79" width="8.85546875" style="7" customWidth="1"/>
    <col min="80" max="80" width="7.85546875" style="7" customWidth="1"/>
    <col min="81" max="81" width="9" style="7" customWidth="1"/>
    <col min="82" max="82" width="8.5703125" style="7" customWidth="1"/>
    <col min="83" max="83" width="8.85546875" style="7" customWidth="1"/>
    <col min="84" max="84" width="9.42578125" style="7" customWidth="1"/>
    <col min="85" max="85" width="9.140625" style="7" customWidth="1"/>
    <col min="86" max="86" width="8.85546875" style="7" customWidth="1"/>
    <col min="87" max="88" width="9.28515625" style="7" customWidth="1"/>
    <col min="89" max="90" width="7.28515625" style="7" hidden="1" customWidth="1"/>
    <col min="91" max="92" width="4" style="7" hidden="1" customWidth="1"/>
    <col min="93" max="93" width="8.85546875" style="7" customWidth="1"/>
    <col min="94" max="94" width="8.42578125" style="7" customWidth="1"/>
    <col min="95" max="95" width="8.85546875" style="7" customWidth="1"/>
    <col min="96" max="96" width="7.85546875" style="7" customWidth="1"/>
    <col min="97" max="98" width="9" style="7" customWidth="1"/>
    <col min="99" max="99" width="8.5703125" style="7" customWidth="1"/>
    <col min="100" max="100" width="7.7109375" style="7" customWidth="1"/>
    <col min="101" max="101" width="8.85546875" style="7" customWidth="1"/>
    <col min="102" max="102" width="8.7109375" style="7" customWidth="1"/>
    <col min="103" max="103" width="8.5703125" style="7" customWidth="1"/>
    <col min="104" max="104" width="7.85546875" style="7" customWidth="1"/>
    <col min="105" max="105" width="10.5703125" style="7" customWidth="1"/>
    <col min="106" max="106" width="10" style="7" customWidth="1"/>
    <col min="107" max="107" width="9.85546875" style="7" customWidth="1"/>
    <col min="108" max="108" width="8.5703125" style="7" customWidth="1"/>
    <col min="109" max="109" width="10.140625" style="7" customWidth="1"/>
    <col min="110" max="110" width="9.85546875" style="7" customWidth="1"/>
    <col min="111" max="112" width="8.42578125" style="7" customWidth="1"/>
    <col min="113" max="114" width="8.85546875" style="7" customWidth="1"/>
    <col min="115" max="116" width="5.7109375" style="7" customWidth="1"/>
    <col min="117" max="117" width="9.85546875" style="7" customWidth="1"/>
    <col min="118" max="118" width="8.28515625" style="7" customWidth="1"/>
    <col min="119" max="119" width="10.140625" style="7" customWidth="1"/>
    <col min="120" max="120" width="9.140625" style="7" customWidth="1"/>
    <col min="121" max="122" width="6.28515625" style="7" customWidth="1"/>
    <col min="123" max="123" width="13.28515625" style="7" customWidth="1"/>
    <col min="124" max="124" width="12.42578125" style="7" customWidth="1"/>
    <col min="125" max="125" width="1.28515625" style="7" customWidth="1"/>
    <col min="126" max="16384" width="11.140625" style="7"/>
  </cols>
  <sheetData>
    <row r="2" spans="1:124" s="6" customFormat="1" ht="31.5" customHeight="1" x14ac:dyDescent="0.25">
      <c r="A2" s="3"/>
      <c r="B2" s="101" t="s">
        <v>7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4"/>
      <c r="R2" s="4"/>
      <c r="S2" s="4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5"/>
      <c r="DI2" s="5"/>
      <c r="DJ2" s="5"/>
      <c r="DK2" s="5"/>
      <c r="DL2" s="5"/>
      <c r="DM2" s="5"/>
      <c r="DN2" s="5"/>
      <c r="DO2" s="5"/>
      <c r="DP2" s="5"/>
      <c r="DQ2" s="5"/>
    </row>
    <row r="3" spans="1:124" s="6" customFormat="1" ht="16.5" x14ac:dyDescent="0.25">
      <c r="A3" s="3"/>
      <c r="B3" s="51"/>
      <c r="C3" s="51"/>
      <c r="D3" s="51"/>
      <c r="E3" s="101" t="s">
        <v>88</v>
      </c>
      <c r="F3" s="101"/>
      <c r="G3" s="101"/>
      <c r="H3" s="101"/>
      <c r="I3" s="101"/>
      <c r="J3" s="101"/>
      <c r="K3" s="101"/>
      <c r="L3" s="51"/>
      <c r="M3" s="51"/>
      <c r="N3" s="51"/>
      <c r="O3" s="3"/>
      <c r="P3" s="4"/>
      <c r="Q3" s="4"/>
      <c r="R3" s="4"/>
      <c r="S3" s="4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5"/>
      <c r="DI3" s="5"/>
      <c r="DJ3" s="5"/>
      <c r="DK3" s="5"/>
      <c r="DL3" s="5"/>
      <c r="DM3" s="5"/>
      <c r="DN3" s="5"/>
      <c r="DO3" s="5"/>
      <c r="DP3" s="5"/>
      <c r="DQ3" s="5"/>
    </row>
    <row r="4" spans="1:124" x14ac:dyDescent="0.3">
      <c r="B4" s="8"/>
      <c r="C4" s="8"/>
      <c r="D4" s="8"/>
      <c r="E4" s="9"/>
      <c r="F4" s="9"/>
      <c r="G4" s="9"/>
      <c r="H4" s="9"/>
      <c r="I4" s="9"/>
      <c r="J4" s="9"/>
      <c r="K4" s="9"/>
      <c r="L4" s="9"/>
      <c r="M4" s="9"/>
      <c r="O4" s="10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2"/>
      <c r="AB4" s="102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11"/>
      <c r="DF4" s="11"/>
      <c r="DG4" s="11"/>
      <c r="DH4" s="11"/>
    </row>
    <row r="5" spans="1:124" s="12" customFormat="1" ht="22.5" customHeight="1" x14ac:dyDescent="0.25">
      <c r="A5" s="103" t="s">
        <v>1</v>
      </c>
      <c r="B5" s="104" t="s">
        <v>8</v>
      </c>
      <c r="C5" s="95" t="s">
        <v>9</v>
      </c>
      <c r="D5" s="96"/>
      <c r="E5" s="96"/>
      <c r="F5" s="96"/>
      <c r="G5" s="96"/>
      <c r="H5" s="97"/>
      <c r="I5" s="108" t="s">
        <v>10</v>
      </c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10"/>
    </row>
    <row r="6" spans="1:124" s="12" customFormat="1" ht="38.25" customHeight="1" x14ac:dyDescent="0.25">
      <c r="A6" s="103"/>
      <c r="B6" s="104"/>
      <c r="C6" s="105"/>
      <c r="D6" s="106"/>
      <c r="E6" s="106"/>
      <c r="F6" s="106"/>
      <c r="G6" s="106"/>
      <c r="H6" s="107"/>
      <c r="I6" s="95" t="s">
        <v>11</v>
      </c>
      <c r="J6" s="96"/>
      <c r="K6" s="96"/>
      <c r="L6" s="96"/>
      <c r="M6" s="111" t="s">
        <v>12</v>
      </c>
      <c r="N6" s="112"/>
      <c r="O6" s="112"/>
      <c r="P6" s="112"/>
      <c r="Q6" s="112"/>
      <c r="R6" s="112"/>
      <c r="S6" s="112"/>
      <c r="T6" s="113"/>
      <c r="U6" s="95" t="s">
        <v>13</v>
      </c>
      <c r="V6" s="96"/>
      <c r="W6" s="96"/>
      <c r="X6" s="97"/>
      <c r="Y6" s="95" t="s">
        <v>14</v>
      </c>
      <c r="Z6" s="96"/>
      <c r="AA6" s="96"/>
      <c r="AB6" s="97"/>
      <c r="AC6" s="95" t="s">
        <v>15</v>
      </c>
      <c r="AD6" s="96"/>
      <c r="AE6" s="96"/>
      <c r="AF6" s="97"/>
      <c r="AG6" s="115" t="s">
        <v>10</v>
      </c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7"/>
      <c r="BA6" s="95" t="s">
        <v>16</v>
      </c>
      <c r="BB6" s="96"/>
      <c r="BC6" s="96"/>
      <c r="BD6" s="97"/>
      <c r="BE6" s="13" t="s">
        <v>17</v>
      </c>
      <c r="BF6" s="13"/>
      <c r="BG6" s="13"/>
      <c r="BH6" s="13"/>
      <c r="BI6" s="13"/>
      <c r="BJ6" s="13"/>
      <c r="BK6" s="13"/>
      <c r="BL6" s="13"/>
      <c r="BM6" s="95" t="s">
        <v>18</v>
      </c>
      <c r="BN6" s="96"/>
      <c r="BO6" s="96"/>
      <c r="BP6" s="97"/>
      <c r="BQ6" s="14" t="s">
        <v>19</v>
      </c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18"/>
      <c r="CF6" s="118"/>
      <c r="CG6" s="118"/>
      <c r="CH6" s="118"/>
      <c r="CI6" s="118"/>
      <c r="CJ6" s="119"/>
      <c r="CK6" s="95" t="s">
        <v>20</v>
      </c>
      <c r="CL6" s="96"/>
      <c r="CM6" s="96"/>
      <c r="CN6" s="97"/>
      <c r="CO6" s="95" t="s">
        <v>21</v>
      </c>
      <c r="CP6" s="96"/>
      <c r="CQ6" s="96"/>
      <c r="CR6" s="97"/>
      <c r="CS6" s="50" t="s">
        <v>19</v>
      </c>
      <c r="CT6" s="50"/>
      <c r="CU6" s="50"/>
      <c r="CV6" s="50"/>
      <c r="CW6" s="50"/>
      <c r="CX6" s="50"/>
      <c r="CY6" s="50"/>
      <c r="CZ6" s="50"/>
      <c r="DA6" s="95" t="s">
        <v>22</v>
      </c>
      <c r="DB6" s="96"/>
      <c r="DC6" s="96"/>
      <c r="DD6" s="97"/>
      <c r="DE6" s="50" t="s">
        <v>19</v>
      </c>
      <c r="DF6" s="50"/>
      <c r="DG6" s="50"/>
      <c r="DH6" s="50"/>
      <c r="DI6" s="95" t="s">
        <v>23</v>
      </c>
      <c r="DJ6" s="96"/>
      <c r="DK6" s="96"/>
      <c r="DL6" s="97"/>
      <c r="DM6" s="95" t="s">
        <v>24</v>
      </c>
      <c r="DN6" s="96"/>
      <c r="DO6" s="96"/>
      <c r="DP6" s="96"/>
      <c r="DQ6" s="96"/>
      <c r="DR6" s="97"/>
      <c r="DS6" s="104" t="s">
        <v>25</v>
      </c>
      <c r="DT6" s="104"/>
    </row>
    <row r="7" spans="1:124" s="16" customFormat="1" ht="92.25" customHeight="1" x14ac:dyDescent="0.25">
      <c r="A7" s="103"/>
      <c r="B7" s="104"/>
      <c r="C7" s="98"/>
      <c r="D7" s="99"/>
      <c r="E7" s="99"/>
      <c r="F7" s="99"/>
      <c r="G7" s="99"/>
      <c r="H7" s="100"/>
      <c r="I7" s="105"/>
      <c r="J7" s="106"/>
      <c r="K7" s="106"/>
      <c r="L7" s="106"/>
      <c r="M7" s="89" t="s">
        <v>26</v>
      </c>
      <c r="N7" s="90"/>
      <c r="O7" s="90"/>
      <c r="P7" s="90"/>
      <c r="Q7" s="89" t="s">
        <v>27</v>
      </c>
      <c r="R7" s="90"/>
      <c r="S7" s="90"/>
      <c r="T7" s="90"/>
      <c r="U7" s="98"/>
      <c r="V7" s="99"/>
      <c r="W7" s="99"/>
      <c r="X7" s="100"/>
      <c r="Y7" s="98"/>
      <c r="Z7" s="99"/>
      <c r="AA7" s="99"/>
      <c r="AB7" s="100"/>
      <c r="AC7" s="98"/>
      <c r="AD7" s="99"/>
      <c r="AE7" s="99"/>
      <c r="AF7" s="100"/>
      <c r="AG7" s="92" t="s">
        <v>28</v>
      </c>
      <c r="AH7" s="93"/>
      <c r="AI7" s="93"/>
      <c r="AJ7" s="94"/>
      <c r="AK7" s="89" t="s">
        <v>29</v>
      </c>
      <c r="AL7" s="90"/>
      <c r="AM7" s="90"/>
      <c r="AN7" s="90"/>
      <c r="AO7" s="89" t="s">
        <v>30</v>
      </c>
      <c r="AP7" s="90"/>
      <c r="AQ7" s="90"/>
      <c r="AR7" s="90"/>
      <c r="AS7" s="89" t="s">
        <v>31</v>
      </c>
      <c r="AT7" s="90"/>
      <c r="AU7" s="90"/>
      <c r="AV7" s="90"/>
      <c r="AW7" s="89" t="s">
        <v>32</v>
      </c>
      <c r="AX7" s="90"/>
      <c r="AY7" s="90"/>
      <c r="AZ7" s="90"/>
      <c r="BA7" s="98"/>
      <c r="BB7" s="99"/>
      <c r="BC7" s="99"/>
      <c r="BD7" s="100"/>
      <c r="BE7" s="91" t="s">
        <v>33</v>
      </c>
      <c r="BF7" s="91"/>
      <c r="BG7" s="91"/>
      <c r="BH7" s="91"/>
      <c r="BI7" s="92" t="s">
        <v>34</v>
      </c>
      <c r="BJ7" s="93"/>
      <c r="BK7" s="93"/>
      <c r="BL7" s="94"/>
      <c r="BM7" s="98"/>
      <c r="BN7" s="99"/>
      <c r="BO7" s="99"/>
      <c r="BP7" s="100"/>
      <c r="BQ7" s="89" t="s">
        <v>35</v>
      </c>
      <c r="BR7" s="90"/>
      <c r="BS7" s="90"/>
      <c r="BT7" s="90"/>
      <c r="BU7" s="89" t="s">
        <v>36</v>
      </c>
      <c r="BV7" s="90"/>
      <c r="BW7" s="90"/>
      <c r="BX7" s="90"/>
      <c r="BY7" s="91" t="s">
        <v>37</v>
      </c>
      <c r="BZ7" s="91"/>
      <c r="CA7" s="91"/>
      <c r="CB7" s="91"/>
      <c r="CC7" s="89" t="s">
        <v>38</v>
      </c>
      <c r="CD7" s="90"/>
      <c r="CE7" s="90"/>
      <c r="CF7" s="90"/>
      <c r="CG7" s="89" t="s">
        <v>39</v>
      </c>
      <c r="CH7" s="90"/>
      <c r="CI7" s="90"/>
      <c r="CJ7" s="90"/>
      <c r="CK7" s="98"/>
      <c r="CL7" s="99"/>
      <c r="CM7" s="99"/>
      <c r="CN7" s="100"/>
      <c r="CO7" s="98"/>
      <c r="CP7" s="99"/>
      <c r="CQ7" s="99"/>
      <c r="CR7" s="100"/>
      <c r="CS7" s="91" t="s">
        <v>40</v>
      </c>
      <c r="CT7" s="91"/>
      <c r="CU7" s="91"/>
      <c r="CV7" s="91"/>
      <c r="CW7" s="91" t="s">
        <v>41</v>
      </c>
      <c r="CX7" s="91"/>
      <c r="CY7" s="91"/>
      <c r="CZ7" s="91"/>
      <c r="DA7" s="98"/>
      <c r="DB7" s="99"/>
      <c r="DC7" s="99"/>
      <c r="DD7" s="100"/>
      <c r="DE7" s="89" t="s">
        <v>42</v>
      </c>
      <c r="DF7" s="90"/>
      <c r="DG7" s="90"/>
      <c r="DH7" s="114"/>
      <c r="DI7" s="98"/>
      <c r="DJ7" s="99"/>
      <c r="DK7" s="99"/>
      <c r="DL7" s="100"/>
      <c r="DM7" s="98"/>
      <c r="DN7" s="99"/>
      <c r="DO7" s="99"/>
      <c r="DP7" s="99"/>
      <c r="DQ7" s="99"/>
      <c r="DR7" s="100"/>
      <c r="DS7" s="104"/>
      <c r="DT7" s="104"/>
    </row>
    <row r="8" spans="1:124" s="16" customFormat="1" ht="24" customHeight="1" x14ac:dyDescent="0.25">
      <c r="A8" s="103"/>
      <c r="B8" s="104"/>
      <c r="C8" s="87" t="s">
        <v>43</v>
      </c>
      <c r="D8" s="88"/>
      <c r="E8" s="83" t="s">
        <v>44</v>
      </c>
      <c r="F8" s="83"/>
      <c r="G8" s="83" t="s">
        <v>45</v>
      </c>
      <c r="H8" s="83"/>
      <c r="I8" s="83" t="s">
        <v>44</v>
      </c>
      <c r="J8" s="83"/>
      <c r="K8" s="83" t="s">
        <v>45</v>
      </c>
      <c r="L8" s="83"/>
      <c r="M8" s="83" t="s">
        <v>44</v>
      </c>
      <c r="N8" s="83"/>
      <c r="O8" s="83" t="s">
        <v>45</v>
      </c>
      <c r="P8" s="83"/>
      <c r="Q8" s="83" t="s">
        <v>44</v>
      </c>
      <c r="R8" s="83"/>
      <c r="S8" s="83" t="s">
        <v>45</v>
      </c>
      <c r="T8" s="83"/>
      <c r="U8" s="83" t="s">
        <v>44</v>
      </c>
      <c r="V8" s="83"/>
      <c r="W8" s="83" t="s">
        <v>45</v>
      </c>
      <c r="X8" s="83"/>
      <c r="Y8" s="83" t="s">
        <v>44</v>
      </c>
      <c r="Z8" s="83"/>
      <c r="AA8" s="83" t="s">
        <v>45</v>
      </c>
      <c r="AB8" s="83"/>
      <c r="AC8" s="83" t="s">
        <v>44</v>
      </c>
      <c r="AD8" s="83"/>
      <c r="AE8" s="83" t="s">
        <v>45</v>
      </c>
      <c r="AF8" s="83"/>
      <c r="AG8" s="79" t="s">
        <v>44</v>
      </c>
      <c r="AH8" s="80"/>
      <c r="AI8" s="79" t="s">
        <v>45</v>
      </c>
      <c r="AJ8" s="80"/>
      <c r="AK8" s="83" t="s">
        <v>44</v>
      </c>
      <c r="AL8" s="83"/>
      <c r="AM8" s="83" t="s">
        <v>45</v>
      </c>
      <c r="AN8" s="83"/>
      <c r="AO8" s="83" t="s">
        <v>44</v>
      </c>
      <c r="AP8" s="83"/>
      <c r="AQ8" s="83" t="s">
        <v>45</v>
      </c>
      <c r="AR8" s="83"/>
      <c r="AS8" s="83" t="s">
        <v>44</v>
      </c>
      <c r="AT8" s="83"/>
      <c r="AU8" s="83" t="s">
        <v>45</v>
      </c>
      <c r="AV8" s="83"/>
      <c r="AW8" s="83" t="s">
        <v>44</v>
      </c>
      <c r="AX8" s="83"/>
      <c r="AY8" s="83" t="s">
        <v>45</v>
      </c>
      <c r="AZ8" s="83"/>
      <c r="BA8" s="83" t="s">
        <v>44</v>
      </c>
      <c r="BB8" s="83"/>
      <c r="BC8" s="83" t="s">
        <v>45</v>
      </c>
      <c r="BD8" s="83"/>
      <c r="BE8" s="83" t="s">
        <v>44</v>
      </c>
      <c r="BF8" s="83"/>
      <c r="BG8" s="83" t="s">
        <v>45</v>
      </c>
      <c r="BH8" s="83"/>
      <c r="BI8" s="83" t="s">
        <v>44</v>
      </c>
      <c r="BJ8" s="83"/>
      <c r="BK8" s="83" t="s">
        <v>45</v>
      </c>
      <c r="BL8" s="83"/>
      <c r="BM8" s="83" t="s">
        <v>44</v>
      </c>
      <c r="BN8" s="83"/>
      <c r="BO8" s="83" t="s">
        <v>45</v>
      </c>
      <c r="BP8" s="83"/>
      <c r="BQ8" s="83" t="s">
        <v>44</v>
      </c>
      <c r="BR8" s="83"/>
      <c r="BS8" s="83" t="s">
        <v>45</v>
      </c>
      <c r="BT8" s="83"/>
      <c r="BU8" s="83" t="s">
        <v>44</v>
      </c>
      <c r="BV8" s="83"/>
      <c r="BW8" s="83" t="s">
        <v>45</v>
      </c>
      <c r="BX8" s="83"/>
      <c r="BY8" s="83" t="s">
        <v>44</v>
      </c>
      <c r="BZ8" s="83"/>
      <c r="CA8" s="83" t="s">
        <v>45</v>
      </c>
      <c r="CB8" s="83"/>
      <c r="CC8" s="83" t="s">
        <v>44</v>
      </c>
      <c r="CD8" s="83"/>
      <c r="CE8" s="83" t="s">
        <v>45</v>
      </c>
      <c r="CF8" s="83"/>
      <c r="CG8" s="83" t="s">
        <v>44</v>
      </c>
      <c r="CH8" s="83"/>
      <c r="CI8" s="83" t="s">
        <v>45</v>
      </c>
      <c r="CJ8" s="83"/>
      <c r="CK8" s="83" t="s">
        <v>44</v>
      </c>
      <c r="CL8" s="83"/>
      <c r="CM8" s="83" t="s">
        <v>45</v>
      </c>
      <c r="CN8" s="83"/>
      <c r="CO8" s="83" t="s">
        <v>44</v>
      </c>
      <c r="CP8" s="83"/>
      <c r="CQ8" s="83" t="s">
        <v>45</v>
      </c>
      <c r="CR8" s="83"/>
      <c r="CS8" s="83" t="s">
        <v>44</v>
      </c>
      <c r="CT8" s="83"/>
      <c r="CU8" s="83" t="s">
        <v>45</v>
      </c>
      <c r="CV8" s="83"/>
      <c r="CW8" s="83" t="s">
        <v>44</v>
      </c>
      <c r="CX8" s="83"/>
      <c r="CY8" s="83" t="s">
        <v>45</v>
      </c>
      <c r="CZ8" s="83"/>
      <c r="DA8" s="83" t="s">
        <v>44</v>
      </c>
      <c r="DB8" s="83"/>
      <c r="DC8" s="83" t="s">
        <v>45</v>
      </c>
      <c r="DD8" s="83"/>
      <c r="DE8" s="83" t="s">
        <v>44</v>
      </c>
      <c r="DF8" s="83"/>
      <c r="DG8" s="83" t="s">
        <v>45</v>
      </c>
      <c r="DH8" s="83"/>
      <c r="DI8" s="83" t="s">
        <v>44</v>
      </c>
      <c r="DJ8" s="83"/>
      <c r="DK8" s="83" t="s">
        <v>45</v>
      </c>
      <c r="DL8" s="83"/>
      <c r="DM8" s="85" t="s">
        <v>46</v>
      </c>
      <c r="DN8" s="86"/>
      <c r="DO8" s="83" t="s">
        <v>44</v>
      </c>
      <c r="DP8" s="83"/>
      <c r="DQ8" s="83" t="s">
        <v>45</v>
      </c>
      <c r="DR8" s="83"/>
      <c r="DS8" s="83" t="s">
        <v>45</v>
      </c>
      <c r="DT8" s="83"/>
    </row>
    <row r="9" spans="1:124" s="21" customFormat="1" ht="38.25" customHeight="1" x14ac:dyDescent="0.2">
      <c r="A9" s="103"/>
      <c r="B9" s="104"/>
      <c r="C9" s="17" t="s">
        <v>47</v>
      </c>
      <c r="D9" s="18" t="s">
        <v>48</v>
      </c>
      <c r="E9" s="17" t="s">
        <v>47</v>
      </c>
      <c r="F9" s="18" t="s">
        <v>48</v>
      </c>
      <c r="G9" s="17" t="s">
        <v>47</v>
      </c>
      <c r="H9" s="18" t="s">
        <v>48</v>
      </c>
      <c r="I9" s="17" t="s">
        <v>47</v>
      </c>
      <c r="J9" s="18" t="s">
        <v>48</v>
      </c>
      <c r="K9" s="17" t="s">
        <v>47</v>
      </c>
      <c r="L9" s="18" t="s">
        <v>48</v>
      </c>
      <c r="M9" s="17" t="s">
        <v>47</v>
      </c>
      <c r="N9" s="18" t="s">
        <v>48</v>
      </c>
      <c r="O9" s="17" t="s">
        <v>47</v>
      </c>
      <c r="P9" s="18" t="s">
        <v>48</v>
      </c>
      <c r="Q9" s="17" t="s">
        <v>47</v>
      </c>
      <c r="R9" s="18" t="s">
        <v>48</v>
      </c>
      <c r="S9" s="17" t="s">
        <v>47</v>
      </c>
      <c r="T9" s="18" t="s">
        <v>48</v>
      </c>
      <c r="U9" s="17" t="s">
        <v>47</v>
      </c>
      <c r="V9" s="18" t="s">
        <v>48</v>
      </c>
      <c r="W9" s="17" t="s">
        <v>47</v>
      </c>
      <c r="X9" s="18" t="s">
        <v>48</v>
      </c>
      <c r="Y9" s="17" t="s">
        <v>47</v>
      </c>
      <c r="Z9" s="18" t="s">
        <v>48</v>
      </c>
      <c r="AA9" s="17" t="s">
        <v>47</v>
      </c>
      <c r="AB9" s="18" t="s">
        <v>48</v>
      </c>
      <c r="AC9" s="17" t="s">
        <v>47</v>
      </c>
      <c r="AD9" s="18" t="s">
        <v>48</v>
      </c>
      <c r="AE9" s="17" t="s">
        <v>47</v>
      </c>
      <c r="AF9" s="18" t="s">
        <v>48</v>
      </c>
      <c r="AG9" s="19" t="s">
        <v>47</v>
      </c>
      <c r="AH9" s="20" t="s">
        <v>48</v>
      </c>
      <c r="AI9" s="19" t="s">
        <v>47</v>
      </c>
      <c r="AJ9" s="20" t="s">
        <v>48</v>
      </c>
      <c r="AK9" s="17" t="s">
        <v>47</v>
      </c>
      <c r="AL9" s="18" t="s">
        <v>48</v>
      </c>
      <c r="AM9" s="17" t="s">
        <v>47</v>
      </c>
      <c r="AN9" s="18" t="s">
        <v>48</v>
      </c>
      <c r="AO9" s="17" t="s">
        <v>47</v>
      </c>
      <c r="AP9" s="18" t="s">
        <v>48</v>
      </c>
      <c r="AQ9" s="17" t="s">
        <v>47</v>
      </c>
      <c r="AR9" s="18" t="s">
        <v>48</v>
      </c>
      <c r="AS9" s="17" t="s">
        <v>47</v>
      </c>
      <c r="AT9" s="18" t="s">
        <v>48</v>
      </c>
      <c r="AU9" s="17" t="s">
        <v>47</v>
      </c>
      <c r="AV9" s="18" t="s">
        <v>48</v>
      </c>
      <c r="AW9" s="17" t="s">
        <v>47</v>
      </c>
      <c r="AX9" s="18" t="s">
        <v>48</v>
      </c>
      <c r="AY9" s="17" t="s">
        <v>47</v>
      </c>
      <c r="AZ9" s="18" t="s">
        <v>48</v>
      </c>
      <c r="BA9" s="17" t="s">
        <v>47</v>
      </c>
      <c r="BB9" s="18" t="s">
        <v>48</v>
      </c>
      <c r="BC9" s="17" t="s">
        <v>47</v>
      </c>
      <c r="BD9" s="18" t="s">
        <v>48</v>
      </c>
      <c r="BE9" s="17" t="s">
        <v>47</v>
      </c>
      <c r="BF9" s="18" t="s">
        <v>48</v>
      </c>
      <c r="BG9" s="17" t="s">
        <v>47</v>
      </c>
      <c r="BH9" s="18" t="s">
        <v>48</v>
      </c>
      <c r="BI9" s="17" t="s">
        <v>47</v>
      </c>
      <c r="BJ9" s="18" t="s">
        <v>48</v>
      </c>
      <c r="BK9" s="17" t="s">
        <v>47</v>
      </c>
      <c r="BL9" s="18" t="s">
        <v>48</v>
      </c>
      <c r="BM9" s="17" t="s">
        <v>47</v>
      </c>
      <c r="BN9" s="18" t="s">
        <v>48</v>
      </c>
      <c r="BO9" s="17" t="s">
        <v>47</v>
      </c>
      <c r="BP9" s="18" t="s">
        <v>48</v>
      </c>
      <c r="BQ9" s="17" t="s">
        <v>47</v>
      </c>
      <c r="BR9" s="18" t="s">
        <v>48</v>
      </c>
      <c r="BS9" s="17" t="s">
        <v>47</v>
      </c>
      <c r="BT9" s="18" t="s">
        <v>48</v>
      </c>
      <c r="BU9" s="17" t="s">
        <v>47</v>
      </c>
      <c r="BV9" s="18" t="s">
        <v>48</v>
      </c>
      <c r="BW9" s="17" t="s">
        <v>47</v>
      </c>
      <c r="BX9" s="18" t="s">
        <v>48</v>
      </c>
      <c r="BY9" s="17" t="s">
        <v>47</v>
      </c>
      <c r="BZ9" s="18" t="s">
        <v>48</v>
      </c>
      <c r="CA9" s="17" t="s">
        <v>47</v>
      </c>
      <c r="CB9" s="18" t="s">
        <v>48</v>
      </c>
      <c r="CC9" s="17" t="s">
        <v>47</v>
      </c>
      <c r="CD9" s="18" t="s">
        <v>48</v>
      </c>
      <c r="CE9" s="17" t="s">
        <v>47</v>
      </c>
      <c r="CF9" s="18" t="s">
        <v>48</v>
      </c>
      <c r="CG9" s="17" t="s">
        <v>47</v>
      </c>
      <c r="CH9" s="18" t="s">
        <v>48</v>
      </c>
      <c r="CI9" s="17" t="s">
        <v>47</v>
      </c>
      <c r="CJ9" s="18" t="s">
        <v>48</v>
      </c>
      <c r="CK9" s="17" t="s">
        <v>47</v>
      </c>
      <c r="CL9" s="18" t="s">
        <v>48</v>
      </c>
      <c r="CM9" s="17" t="s">
        <v>47</v>
      </c>
      <c r="CN9" s="18" t="s">
        <v>48</v>
      </c>
      <c r="CO9" s="17" t="s">
        <v>47</v>
      </c>
      <c r="CP9" s="18" t="s">
        <v>48</v>
      </c>
      <c r="CQ9" s="17" t="s">
        <v>47</v>
      </c>
      <c r="CR9" s="18" t="s">
        <v>48</v>
      </c>
      <c r="CS9" s="17" t="s">
        <v>47</v>
      </c>
      <c r="CT9" s="18" t="s">
        <v>48</v>
      </c>
      <c r="CU9" s="17" t="s">
        <v>47</v>
      </c>
      <c r="CV9" s="18" t="s">
        <v>48</v>
      </c>
      <c r="CW9" s="17" t="s">
        <v>47</v>
      </c>
      <c r="CX9" s="18" t="s">
        <v>48</v>
      </c>
      <c r="CY9" s="17" t="s">
        <v>47</v>
      </c>
      <c r="CZ9" s="18" t="s">
        <v>48</v>
      </c>
      <c r="DA9" s="17" t="s">
        <v>47</v>
      </c>
      <c r="DB9" s="18" t="s">
        <v>48</v>
      </c>
      <c r="DC9" s="17" t="s">
        <v>47</v>
      </c>
      <c r="DD9" s="18" t="s">
        <v>48</v>
      </c>
      <c r="DE9" s="17" t="s">
        <v>47</v>
      </c>
      <c r="DF9" s="18" t="s">
        <v>48</v>
      </c>
      <c r="DG9" s="17" t="s">
        <v>47</v>
      </c>
      <c r="DH9" s="18" t="s">
        <v>48</v>
      </c>
      <c r="DI9" s="17" t="s">
        <v>47</v>
      </c>
      <c r="DJ9" s="18" t="s">
        <v>48</v>
      </c>
      <c r="DK9" s="17" t="s">
        <v>47</v>
      </c>
      <c r="DL9" s="18" t="s">
        <v>48</v>
      </c>
      <c r="DM9" s="17" t="s">
        <v>47</v>
      </c>
      <c r="DN9" s="18" t="s">
        <v>48</v>
      </c>
      <c r="DO9" s="17" t="s">
        <v>47</v>
      </c>
      <c r="DP9" s="18" t="s">
        <v>48</v>
      </c>
      <c r="DQ9" s="17" t="s">
        <v>47</v>
      </c>
      <c r="DR9" s="18" t="s">
        <v>48</v>
      </c>
      <c r="DS9" s="17" t="s">
        <v>47</v>
      </c>
      <c r="DT9" s="18" t="s">
        <v>48</v>
      </c>
    </row>
    <row r="10" spans="1:124" s="12" customFormat="1" ht="18.75" customHeight="1" x14ac:dyDescent="0.25">
      <c r="A10" s="52"/>
      <c r="B10" s="53">
        <v>1</v>
      </c>
      <c r="C10" s="53">
        <f>B10+1</f>
        <v>2</v>
      </c>
      <c r="D10" s="53">
        <f t="shared" ref="D10:BO10" si="0">C10+1</f>
        <v>3</v>
      </c>
      <c r="E10" s="53">
        <f>D10+1</f>
        <v>4</v>
      </c>
      <c r="F10" s="53">
        <f t="shared" si="0"/>
        <v>5</v>
      </c>
      <c r="G10" s="53">
        <f>F10+1</f>
        <v>6</v>
      </c>
      <c r="H10" s="53">
        <f t="shared" si="0"/>
        <v>7</v>
      </c>
      <c r="I10" s="53">
        <f t="shared" si="0"/>
        <v>8</v>
      </c>
      <c r="J10" s="53">
        <f t="shared" si="0"/>
        <v>9</v>
      </c>
      <c r="K10" s="53">
        <f t="shared" si="0"/>
        <v>10</v>
      </c>
      <c r="L10" s="53">
        <f t="shared" si="0"/>
        <v>11</v>
      </c>
      <c r="M10" s="53">
        <f t="shared" si="0"/>
        <v>12</v>
      </c>
      <c r="N10" s="53">
        <f t="shared" si="0"/>
        <v>13</v>
      </c>
      <c r="O10" s="53">
        <f t="shared" si="0"/>
        <v>14</v>
      </c>
      <c r="P10" s="53">
        <f t="shared" si="0"/>
        <v>15</v>
      </c>
      <c r="Q10" s="53">
        <f t="shared" si="0"/>
        <v>16</v>
      </c>
      <c r="R10" s="53">
        <f t="shared" si="0"/>
        <v>17</v>
      </c>
      <c r="S10" s="53">
        <f t="shared" si="0"/>
        <v>18</v>
      </c>
      <c r="T10" s="53">
        <f t="shared" si="0"/>
        <v>19</v>
      </c>
      <c r="U10" s="53">
        <f t="shared" si="0"/>
        <v>20</v>
      </c>
      <c r="V10" s="53">
        <f t="shared" si="0"/>
        <v>21</v>
      </c>
      <c r="W10" s="53">
        <f t="shared" si="0"/>
        <v>22</v>
      </c>
      <c r="X10" s="53">
        <f t="shared" si="0"/>
        <v>23</v>
      </c>
      <c r="Y10" s="53">
        <f t="shared" si="0"/>
        <v>24</v>
      </c>
      <c r="Z10" s="53">
        <f t="shared" si="0"/>
        <v>25</v>
      </c>
      <c r="AA10" s="53">
        <f t="shared" si="0"/>
        <v>26</v>
      </c>
      <c r="AB10" s="53">
        <f t="shared" si="0"/>
        <v>27</v>
      </c>
      <c r="AC10" s="53">
        <f t="shared" si="0"/>
        <v>28</v>
      </c>
      <c r="AD10" s="53">
        <f t="shared" si="0"/>
        <v>29</v>
      </c>
      <c r="AE10" s="53">
        <f t="shared" si="0"/>
        <v>30</v>
      </c>
      <c r="AF10" s="53">
        <f t="shared" si="0"/>
        <v>31</v>
      </c>
      <c r="AG10" s="49">
        <f t="shared" si="0"/>
        <v>32</v>
      </c>
      <c r="AH10" s="49">
        <f t="shared" si="0"/>
        <v>33</v>
      </c>
      <c r="AI10" s="49">
        <f t="shared" si="0"/>
        <v>34</v>
      </c>
      <c r="AJ10" s="49">
        <f t="shared" si="0"/>
        <v>35</v>
      </c>
      <c r="AK10" s="49">
        <f t="shared" si="0"/>
        <v>36</v>
      </c>
      <c r="AL10" s="49">
        <f t="shared" si="0"/>
        <v>37</v>
      </c>
      <c r="AM10" s="49">
        <f t="shared" si="0"/>
        <v>38</v>
      </c>
      <c r="AN10" s="49">
        <f t="shared" si="0"/>
        <v>39</v>
      </c>
      <c r="AO10" s="49">
        <f t="shared" si="0"/>
        <v>40</v>
      </c>
      <c r="AP10" s="49">
        <f t="shared" si="0"/>
        <v>41</v>
      </c>
      <c r="AQ10" s="49">
        <f t="shared" si="0"/>
        <v>42</v>
      </c>
      <c r="AR10" s="49">
        <f t="shared" si="0"/>
        <v>43</v>
      </c>
      <c r="AS10" s="49">
        <f t="shared" si="0"/>
        <v>44</v>
      </c>
      <c r="AT10" s="49">
        <f t="shared" si="0"/>
        <v>45</v>
      </c>
      <c r="AU10" s="49">
        <f t="shared" si="0"/>
        <v>46</v>
      </c>
      <c r="AV10" s="49">
        <f t="shared" si="0"/>
        <v>47</v>
      </c>
      <c r="AW10" s="49">
        <f t="shared" si="0"/>
        <v>48</v>
      </c>
      <c r="AX10" s="49">
        <f t="shared" si="0"/>
        <v>49</v>
      </c>
      <c r="AY10" s="49">
        <f t="shared" si="0"/>
        <v>50</v>
      </c>
      <c r="AZ10" s="49">
        <f t="shared" si="0"/>
        <v>51</v>
      </c>
      <c r="BA10" s="49">
        <f t="shared" si="0"/>
        <v>52</v>
      </c>
      <c r="BB10" s="49">
        <f t="shared" si="0"/>
        <v>53</v>
      </c>
      <c r="BC10" s="49">
        <f t="shared" si="0"/>
        <v>54</v>
      </c>
      <c r="BD10" s="49">
        <f t="shared" si="0"/>
        <v>55</v>
      </c>
      <c r="BE10" s="49">
        <f t="shared" si="0"/>
        <v>56</v>
      </c>
      <c r="BF10" s="49">
        <f t="shared" si="0"/>
        <v>57</v>
      </c>
      <c r="BG10" s="49">
        <f t="shared" si="0"/>
        <v>58</v>
      </c>
      <c r="BH10" s="49">
        <f t="shared" si="0"/>
        <v>59</v>
      </c>
      <c r="BI10" s="49">
        <f t="shared" si="0"/>
        <v>60</v>
      </c>
      <c r="BJ10" s="49">
        <f t="shared" si="0"/>
        <v>61</v>
      </c>
      <c r="BK10" s="49">
        <f t="shared" si="0"/>
        <v>62</v>
      </c>
      <c r="BL10" s="49">
        <f t="shared" si="0"/>
        <v>63</v>
      </c>
      <c r="BM10" s="49">
        <f t="shared" si="0"/>
        <v>64</v>
      </c>
      <c r="BN10" s="49">
        <f t="shared" si="0"/>
        <v>65</v>
      </c>
      <c r="BO10" s="49">
        <f t="shared" si="0"/>
        <v>66</v>
      </c>
      <c r="BP10" s="49">
        <f t="shared" ref="BP10:DT10" si="1">BO10+1</f>
        <v>67</v>
      </c>
      <c r="BQ10" s="49">
        <f t="shared" si="1"/>
        <v>68</v>
      </c>
      <c r="BR10" s="49">
        <f t="shared" si="1"/>
        <v>69</v>
      </c>
      <c r="BS10" s="49">
        <f t="shared" si="1"/>
        <v>70</v>
      </c>
      <c r="BT10" s="49">
        <f t="shared" si="1"/>
        <v>71</v>
      </c>
      <c r="BU10" s="49">
        <f t="shared" si="1"/>
        <v>72</v>
      </c>
      <c r="BV10" s="49">
        <f t="shared" si="1"/>
        <v>73</v>
      </c>
      <c r="BW10" s="49">
        <f t="shared" si="1"/>
        <v>74</v>
      </c>
      <c r="BX10" s="49">
        <f t="shared" si="1"/>
        <v>75</v>
      </c>
      <c r="BY10" s="49">
        <f t="shared" si="1"/>
        <v>76</v>
      </c>
      <c r="BZ10" s="49">
        <f t="shared" si="1"/>
        <v>77</v>
      </c>
      <c r="CA10" s="49">
        <f t="shared" si="1"/>
        <v>78</v>
      </c>
      <c r="CB10" s="49">
        <f t="shared" si="1"/>
        <v>79</v>
      </c>
      <c r="CC10" s="49">
        <f t="shared" si="1"/>
        <v>80</v>
      </c>
      <c r="CD10" s="49">
        <f t="shared" si="1"/>
        <v>81</v>
      </c>
      <c r="CE10" s="49">
        <f t="shared" si="1"/>
        <v>82</v>
      </c>
      <c r="CF10" s="49">
        <f t="shared" si="1"/>
        <v>83</v>
      </c>
      <c r="CG10" s="49">
        <f t="shared" si="1"/>
        <v>84</v>
      </c>
      <c r="CH10" s="49">
        <f t="shared" si="1"/>
        <v>85</v>
      </c>
      <c r="CI10" s="49">
        <f t="shared" si="1"/>
        <v>86</v>
      </c>
      <c r="CJ10" s="49">
        <f t="shared" si="1"/>
        <v>87</v>
      </c>
      <c r="CK10" s="49">
        <f t="shared" si="1"/>
        <v>88</v>
      </c>
      <c r="CL10" s="49">
        <f t="shared" si="1"/>
        <v>89</v>
      </c>
      <c r="CM10" s="49">
        <f t="shared" si="1"/>
        <v>90</v>
      </c>
      <c r="CN10" s="49">
        <f t="shared" si="1"/>
        <v>91</v>
      </c>
      <c r="CO10" s="49">
        <f t="shared" si="1"/>
        <v>92</v>
      </c>
      <c r="CP10" s="49">
        <f t="shared" si="1"/>
        <v>93</v>
      </c>
      <c r="CQ10" s="49">
        <f t="shared" si="1"/>
        <v>94</v>
      </c>
      <c r="CR10" s="49">
        <f t="shared" si="1"/>
        <v>95</v>
      </c>
      <c r="CS10" s="49">
        <f t="shared" si="1"/>
        <v>96</v>
      </c>
      <c r="CT10" s="49">
        <f t="shared" si="1"/>
        <v>97</v>
      </c>
      <c r="CU10" s="49">
        <f t="shared" si="1"/>
        <v>98</v>
      </c>
      <c r="CV10" s="49">
        <f t="shared" si="1"/>
        <v>99</v>
      </c>
      <c r="CW10" s="49">
        <f t="shared" si="1"/>
        <v>100</v>
      </c>
      <c r="CX10" s="49">
        <f t="shared" si="1"/>
        <v>101</v>
      </c>
      <c r="CY10" s="49">
        <f t="shared" si="1"/>
        <v>102</v>
      </c>
      <c r="CZ10" s="49">
        <f t="shared" si="1"/>
        <v>103</v>
      </c>
      <c r="DA10" s="49">
        <f t="shared" si="1"/>
        <v>104</v>
      </c>
      <c r="DB10" s="49">
        <f t="shared" si="1"/>
        <v>105</v>
      </c>
      <c r="DC10" s="49">
        <f t="shared" si="1"/>
        <v>106</v>
      </c>
      <c r="DD10" s="49">
        <f t="shared" si="1"/>
        <v>107</v>
      </c>
      <c r="DE10" s="49">
        <f t="shared" si="1"/>
        <v>108</v>
      </c>
      <c r="DF10" s="49">
        <f t="shared" si="1"/>
        <v>109</v>
      </c>
      <c r="DG10" s="49">
        <f t="shared" si="1"/>
        <v>110</v>
      </c>
      <c r="DH10" s="49">
        <f t="shared" si="1"/>
        <v>111</v>
      </c>
      <c r="DI10" s="49">
        <f t="shared" si="1"/>
        <v>112</v>
      </c>
      <c r="DJ10" s="49">
        <f t="shared" si="1"/>
        <v>113</v>
      </c>
      <c r="DK10" s="49">
        <f t="shared" si="1"/>
        <v>114</v>
      </c>
      <c r="DL10" s="49">
        <f t="shared" si="1"/>
        <v>115</v>
      </c>
      <c r="DM10" s="49">
        <f t="shared" si="1"/>
        <v>116</v>
      </c>
      <c r="DN10" s="49">
        <f t="shared" si="1"/>
        <v>117</v>
      </c>
      <c r="DO10" s="49">
        <f t="shared" si="1"/>
        <v>118</v>
      </c>
      <c r="DP10" s="49">
        <f t="shared" si="1"/>
        <v>119</v>
      </c>
      <c r="DQ10" s="49">
        <f t="shared" si="1"/>
        <v>120</v>
      </c>
      <c r="DR10" s="49">
        <f t="shared" si="1"/>
        <v>121</v>
      </c>
      <c r="DS10" s="49">
        <f t="shared" si="1"/>
        <v>122</v>
      </c>
      <c r="DT10" s="49">
        <f t="shared" si="1"/>
        <v>123</v>
      </c>
    </row>
    <row r="11" spans="1:124" s="62" customFormat="1" ht="20.25" customHeight="1" x14ac:dyDescent="0.25">
      <c r="A11" s="59">
        <v>1</v>
      </c>
      <c r="B11" s="60" t="s">
        <v>2</v>
      </c>
      <c r="C11" s="61">
        <f t="shared" ref="C11:D14" si="2">E11+G11-DS11</f>
        <v>3281368.4435000001</v>
      </c>
      <c r="D11" s="61">
        <f t="shared" si="2"/>
        <v>2369842.8246000004</v>
      </c>
      <c r="E11" s="61">
        <f>I11+U11+Y11+AC11+BA11+BM11+CK11+CO11+DA11+DI11+DO11</f>
        <v>2782228.986</v>
      </c>
      <c r="F11" s="61">
        <f>J11+V11+Z11+AD11+BB11+BN11+CL11+CP11+DB11+DJ11+DP11</f>
        <v>1914700.1698000003</v>
      </c>
      <c r="G11" s="61">
        <f>K11+W11+AA11+AE11+BC11+BO11+CM11+CQ11+DC11+DK11+DQ11</f>
        <v>886899.45750000002</v>
      </c>
      <c r="H11" s="61">
        <f>L11+X11+AB11+AF11+BD11+BP11+CN11+CR11+DD11+DL11+DR11</f>
        <v>709456.65480000002</v>
      </c>
      <c r="I11" s="61">
        <v>729081.5</v>
      </c>
      <c r="J11" s="61">
        <v>478810.67910000001</v>
      </c>
      <c r="K11" s="61">
        <v>28264.2</v>
      </c>
      <c r="L11" s="61">
        <v>17328.145399999998</v>
      </c>
      <c r="M11" s="61">
        <v>720981.5</v>
      </c>
      <c r="N11" s="61">
        <v>474122.93910000002</v>
      </c>
      <c r="O11" s="61">
        <v>28264.2</v>
      </c>
      <c r="P11" s="61">
        <v>17328.145399999998</v>
      </c>
      <c r="Q11" s="61">
        <v>8100</v>
      </c>
      <c r="R11" s="61">
        <v>4687.74</v>
      </c>
      <c r="S11" s="61">
        <v>0</v>
      </c>
      <c r="T11" s="61">
        <v>0</v>
      </c>
      <c r="U11" s="61">
        <v>0</v>
      </c>
      <c r="V11" s="61">
        <v>0</v>
      </c>
      <c r="W11" s="61">
        <v>0</v>
      </c>
      <c r="X11" s="61">
        <v>0</v>
      </c>
      <c r="Y11" s="61"/>
      <c r="Z11" s="61"/>
      <c r="AA11" s="61"/>
      <c r="AB11" s="61"/>
      <c r="AC11" s="61">
        <v>114596.686</v>
      </c>
      <c r="AD11" s="61">
        <v>91439.364600000001</v>
      </c>
      <c r="AE11" s="61">
        <v>633478.27170000004</v>
      </c>
      <c r="AF11" s="61">
        <v>529145.33059999999</v>
      </c>
      <c r="AG11" s="61">
        <v>0</v>
      </c>
      <c r="AH11" s="61">
        <v>0</v>
      </c>
      <c r="AI11" s="61">
        <v>0</v>
      </c>
      <c r="AJ11" s="61">
        <v>0</v>
      </c>
      <c r="AK11" s="61">
        <v>42016.2</v>
      </c>
      <c r="AL11" s="61">
        <v>29495.678</v>
      </c>
      <c r="AM11" s="61">
        <v>11025.437199999998</v>
      </c>
      <c r="AN11" s="61">
        <v>11025.437199999998</v>
      </c>
      <c r="AO11" s="61">
        <v>8951.9860000000008</v>
      </c>
      <c r="AP11" s="61">
        <v>8951.9860000000008</v>
      </c>
      <c r="AQ11" s="61">
        <v>28198.686399999999</v>
      </c>
      <c r="AR11" s="61">
        <v>4949.8164000000006</v>
      </c>
      <c r="AS11" s="61">
        <v>63628.5</v>
      </c>
      <c r="AT11" s="61">
        <v>52991.700600000004</v>
      </c>
      <c r="AU11" s="61">
        <v>754254.14809999999</v>
      </c>
      <c r="AV11" s="61">
        <v>706448.01599999995</v>
      </c>
      <c r="AW11" s="61">
        <v>0</v>
      </c>
      <c r="AX11" s="61">
        <v>0</v>
      </c>
      <c r="AY11" s="61">
        <v>-160000</v>
      </c>
      <c r="AZ11" s="61">
        <v>-193277.93900000001</v>
      </c>
      <c r="BA11" s="61">
        <v>465333</v>
      </c>
      <c r="BB11" s="61">
        <v>311424.93400000001</v>
      </c>
      <c r="BC11" s="61">
        <v>11004.5</v>
      </c>
      <c r="BD11" s="61">
        <v>11004.5</v>
      </c>
      <c r="BE11" s="61">
        <v>465333</v>
      </c>
      <c r="BF11" s="61">
        <v>311424.93400000001</v>
      </c>
      <c r="BG11" s="61">
        <v>11004.5</v>
      </c>
      <c r="BH11" s="61">
        <v>11004.5</v>
      </c>
      <c r="BI11" s="61">
        <v>0</v>
      </c>
      <c r="BJ11" s="61">
        <v>0</v>
      </c>
      <c r="BK11" s="61">
        <v>0</v>
      </c>
      <c r="BL11" s="61">
        <v>0</v>
      </c>
      <c r="BM11" s="61">
        <v>104927.6</v>
      </c>
      <c r="BN11" s="61">
        <v>64917.491399999999</v>
      </c>
      <c r="BO11" s="61">
        <v>214152.48580000002</v>
      </c>
      <c r="BP11" s="61">
        <v>151978.67880000002</v>
      </c>
      <c r="BQ11" s="61">
        <v>0</v>
      </c>
      <c r="BR11" s="61">
        <v>0</v>
      </c>
      <c r="BS11" s="61">
        <v>0</v>
      </c>
      <c r="BT11" s="61">
        <v>0</v>
      </c>
      <c r="BU11" s="61">
        <v>0</v>
      </c>
      <c r="BV11" s="61">
        <v>0</v>
      </c>
      <c r="BW11" s="61">
        <v>9017.1974000000009</v>
      </c>
      <c r="BX11" s="61">
        <v>6713.9</v>
      </c>
      <c r="BY11" s="61">
        <v>4400</v>
      </c>
      <c r="BZ11" s="61">
        <v>1256.2731000000001</v>
      </c>
      <c r="CA11" s="61">
        <v>0</v>
      </c>
      <c r="CB11" s="61">
        <v>0</v>
      </c>
      <c r="CC11" s="61">
        <v>96000</v>
      </c>
      <c r="CD11" s="61">
        <v>60701.2183</v>
      </c>
      <c r="CE11" s="61">
        <v>0</v>
      </c>
      <c r="CF11" s="61">
        <v>0</v>
      </c>
      <c r="CG11" s="61">
        <v>4527.6000000000004</v>
      </c>
      <c r="CH11" s="61">
        <v>2960</v>
      </c>
      <c r="CI11" s="61">
        <v>205135.28840000002</v>
      </c>
      <c r="CJ11" s="61">
        <v>145264.7788</v>
      </c>
      <c r="CK11" s="61">
        <v>0</v>
      </c>
      <c r="CL11" s="61">
        <v>0</v>
      </c>
      <c r="CM11" s="61">
        <v>0</v>
      </c>
      <c r="CN11" s="61">
        <v>0</v>
      </c>
      <c r="CO11" s="61">
        <v>175646.3</v>
      </c>
      <c r="CP11" s="61">
        <v>119031.939</v>
      </c>
      <c r="CQ11" s="61">
        <v>0</v>
      </c>
      <c r="CR11" s="61">
        <v>0</v>
      </c>
      <c r="CS11" s="61">
        <v>175646.3</v>
      </c>
      <c r="CT11" s="61">
        <v>119031.939</v>
      </c>
      <c r="CU11" s="61">
        <v>0</v>
      </c>
      <c r="CV11" s="61">
        <v>0</v>
      </c>
      <c r="CW11" s="61">
        <v>103046</v>
      </c>
      <c r="CX11" s="61">
        <v>82126.218999999997</v>
      </c>
      <c r="CY11" s="61">
        <v>0</v>
      </c>
      <c r="CZ11" s="61">
        <v>0</v>
      </c>
      <c r="DA11" s="61">
        <v>792183.9</v>
      </c>
      <c r="DB11" s="61">
        <v>592501.76170000003</v>
      </c>
      <c r="DC11" s="61">
        <v>0</v>
      </c>
      <c r="DD11" s="61">
        <v>0</v>
      </c>
      <c r="DE11" s="61">
        <v>500544.4</v>
      </c>
      <c r="DF11" s="61">
        <v>372231.85570000001</v>
      </c>
      <c r="DG11" s="61">
        <v>0</v>
      </c>
      <c r="DH11" s="61">
        <v>0</v>
      </c>
      <c r="DI11" s="61">
        <v>12700</v>
      </c>
      <c r="DJ11" s="61">
        <v>2260</v>
      </c>
      <c r="DK11" s="61">
        <v>0</v>
      </c>
      <c r="DL11" s="61">
        <v>0</v>
      </c>
      <c r="DM11" s="61">
        <v>0</v>
      </c>
      <c r="DN11" s="61">
        <v>0</v>
      </c>
      <c r="DO11" s="61">
        <v>387760</v>
      </c>
      <c r="DP11" s="61">
        <v>254314</v>
      </c>
      <c r="DQ11" s="61">
        <v>0</v>
      </c>
      <c r="DR11" s="61">
        <v>0</v>
      </c>
      <c r="DS11" s="1">
        <v>387760</v>
      </c>
      <c r="DT11" s="1">
        <v>254314</v>
      </c>
    </row>
    <row r="12" spans="1:124" s="62" customFormat="1" ht="20.25" customHeight="1" x14ac:dyDescent="0.25">
      <c r="A12" s="59">
        <v>2</v>
      </c>
      <c r="B12" s="60" t="s">
        <v>4</v>
      </c>
      <c r="C12" s="61">
        <f t="shared" si="2"/>
        <v>2524804.6694999998</v>
      </c>
      <c r="D12" s="61">
        <f t="shared" si="2"/>
        <v>1041741.8207</v>
      </c>
      <c r="E12" s="61">
        <f t="shared" ref="E12:H14" si="3">I12+U12+Y12+AC12+BA12+BM12+CK12+CO12+DA12+DI12+DO12</f>
        <v>1730047</v>
      </c>
      <c r="F12" s="61">
        <f t="shared" si="3"/>
        <v>907051.63679999998</v>
      </c>
      <c r="G12" s="61">
        <f t="shared" si="3"/>
        <v>797757.66950000008</v>
      </c>
      <c r="H12" s="61">
        <f t="shared" si="3"/>
        <v>137690.1839</v>
      </c>
      <c r="I12" s="61">
        <v>460343.9</v>
      </c>
      <c r="J12" s="61">
        <v>265588.29019999999</v>
      </c>
      <c r="K12" s="61">
        <v>22600</v>
      </c>
      <c r="L12" s="61">
        <v>6058.81</v>
      </c>
      <c r="M12" s="61">
        <v>407544.9</v>
      </c>
      <c r="N12" s="61">
        <v>243705.09450000001</v>
      </c>
      <c r="O12" s="61">
        <v>22600</v>
      </c>
      <c r="P12" s="61">
        <v>6058.81</v>
      </c>
      <c r="Q12" s="61">
        <v>31200</v>
      </c>
      <c r="R12" s="61">
        <v>11533.424999999999</v>
      </c>
      <c r="S12" s="63">
        <v>0</v>
      </c>
      <c r="T12" s="61">
        <v>0</v>
      </c>
      <c r="U12" s="61">
        <v>2500</v>
      </c>
      <c r="V12" s="61">
        <v>585</v>
      </c>
      <c r="W12" s="61">
        <v>1000</v>
      </c>
      <c r="X12" s="61">
        <v>0</v>
      </c>
      <c r="Y12" s="61"/>
      <c r="Z12" s="61"/>
      <c r="AA12" s="61"/>
      <c r="AB12" s="61"/>
      <c r="AC12" s="61">
        <v>139000</v>
      </c>
      <c r="AD12" s="61">
        <v>90975.8</v>
      </c>
      <c r="AE12" s="61">
        <v>273897.45449999999</v>
      </c>
      <c r="AF12" s="61">
        <v>22433.434899999975</v>
      </c>
      <c r="AG12" s="61">
        <v>0</v>
      </c>
      <c r="AH12" s="61">
        <v>0</v>
      </c>
      <c r="AI12" s="61">
        <v>0</v>
      </c>
      <c r="AJ12" s="61">
        <v>0</v>
      </c>
      <c r="AK12" s="61">
        <v>0</v>
      </c>
      <c r="AL12" s="61">
        <v>0</v>
      </c>
      <c r="AM12" s="61">
        <v>0</v>
      </c>
      <c r="AN12" s="61">
        <v>0</v>
      </c>
      <c r="AO12" s="61">
        <v>0</v>
      </c>
      <c r="AP12" s="61">
        <v>0</v>
      </c>
      <c r="AQ12" s="61">
        <v>1000</v>
      </c>
      <c r="AR12" s="61">
        <v>0</v>
      </c>
      <c r="AS12" s="61">
        <v>137000</v>
      </c>
      <c r="AT12" s="61">
        <v>90775.8</v>
      </c>
      <c r="AU12" s="61">
        <v>682897.45449999999</v>
      </c>
      <c r="AV12" s="61">
        <v>319391.6029</v>
      </c>
      <c r="AW12" s="61">
        <v>0</v>
      </c>
      <c r="AX12" s="61">
        <v>0</v>
      </c>
      <c r="AY12" s="61">
        <v>-410000</v>
      </c>
      <c r="AZ12" s="61">
        <v>-296958.16800000001</v>
      </c>
      <c r="BA12" s="61">
        <v>189000</v>
      </c>
      <c r="BB12" s="61">
        <v>129323.524</v>
      </c>
      <c r="BC12" s="61">
        <v>0</v>
      </c>
      <c r="BD12" s="61">
        <v>0</v>
      </c>
      <c r="BE12" s="61">
        <v>186000</v>
      </c>
      <c r="BF12" s="61">
        <v>126329.912</v>
      </c>
      <c r="BG12" s="61">
        <v>0</v>
      </c>
      <c r="BH12" s="61">
        <v>0</v>
      </c>
      <c r="BI12" s="61">
        <v>3000</v>
      </c>
      <c r="BJ12" s="61">
        <v>2993.6120000000001</v>
      </c>
      <c r="BK12" s="61">
        <v>0</v>
      </c>
      <c r="BL12" s="61">
        <v>0</v>
      </c>
      <c r="BM12" s="61">
        <v>80000</v>
      </c>
      <c r="BN12" s="61">
        <v>55527.522799999999</v>
      </c>
      <c r="BO12" s="61">
        <v>385065.41499999998</v>
      </c>
      <c r="BP12" s="61">
        <v>42365.957000000002</v>
      </c>
      <c r="BQ12" s="61">
        <v>0</v>
      </c>
      <c r="BR12" s="61">
        <v>0</v>
      </c>
      <c r="BS12" s="61">
        <v>354371</v>
      </c>
      <c r="BT12" s="61">
        <v>35022.949000000001</v>
      </c>
      <c r="BU12" s="61">
        <v>0</v>
      </c>
      <c r="BV12" s="61">
        <v>0</v>
      </c>
      <c r="BW12" s="61">
        <v>0</v>
      </c>
      <c r="BX12" s="61">
        <v>0</v>
      </c>
      <c r="BY12" s="61">
        <v>2000</v>
      </c>
      <c r="BZ12" s="61">
        <v>697</v>
      </c>
      <c r="CA12" s="61">
        <v>30694.415000000001</v>
      </c>
      <c r="CB12" s="61">
        <v>7343.0079999999998</v>
      </c>
      <c r="CC12" s="61">
        <v>54000</v>
      </c>
      <c r="CD12" s="61">
        <v>39680.361799999999</v>
      </c>
      <c r="CE12" s="61">
        <v>0</v>
      </c>
      <c r="CF12" s="61">
        <v>0</v>
      </c>
      <c r="CG12" s="61">
        <v>24000</v>
      </c>
      <c r="CH12" s="61">
        <v>15150.161</v>
      </c>
      <c r="CI12" s="61">
        <v>0</v>
      </c>
      <c r="CJ12" s="61">
        <v>0</v>
      </c>
      <c r="CK12" s="61">
        <v>0</v>
      </c>
      <c r="CL12" s="61">
        <v>0</v>
      </c>
      <c r="CM12" s="61">
        <v>0</v>
      </c>
      <c r="CN12" s="61">
        <v>0</v>
      </c>
      <c r="CO12" s="64">
        <v>94161.8</v>
      </c>
      <c r="CP12" s="61">
        <v>48953.303799999994</v>
      </c>
      <c r="CQ12" s="61">
        <v>63685</v>
      </c>
      <c r="CR12" s="61">
        <v>29988.27</v>
      </c>
      <c r="CS12" s="61">
        <v>92800</v>
      </c>
      <c r="CT12" s="61">
        <v>48514.506999999998</v>
      </c>
      <c r="CU12" s="61">
        <v>47735</v>
      </c>
      <c r="CV12" s="61">
        <v>20897.982</v>
      </c>
      <c r="CW12" s="61">
        <v>15000</v>
      </c>
      <c r="CX12" s="61">
        <v>8781.2360000000008</v>
      </c>
      <c r="CY12" s="61">
        <v>10327</v>
      </c>
      <c r="CZ12" s="61">
        <v>3327</v>
      </c>
      <c r="DA12" s="61">
        <v>498403.1</v>
      </c>
      <c r="DB12" s="61">
        <v>308823.196</v>
      </c>
      <c r="DC12" s="63">
        <v>51509.8</v>
      </c>
      <c r="DD12" s="61">
        <v>36843.712</v>
      </c>
      <c r="DE12" s="61">
        <v>352286.2</v>
      </c>
      <c r="DF12" s="61">
        <v>216263.614</v>
      </c>
      <c r="DG12" s="61">
        <v>51509.8</v>
      </c>
      <c r="DH12" s="61">
        <v>36843.712</v>
      </c>
      <c r="DI12" s="61">
        <v>20638.2</v>
      </c>
      <c r="DJ12" s="61">
        <v>4275</v>
      </c>
      <c r="DK12" s="61">
        <v>0</v>
      </c>
      <c r="DL12" s="61">
        <v>0</v>
      </c>
      <c r="DM12" s="61">
        <v>243000</v>
      </c>
      <c r="DN12" s="61">
        <v>0</v>
      </c>
      <c r="DO12" s="61">
        <v>246000</v>
      </c>
      <c r="DP12" s="61">
        <v>3000</v>
      </c>
      <c r="DQ12" s="61">
        <v>0</v>
      </c>
      <c r="DR12" s="61">
        <v>0</v>
      </c>
      <c r="DS12" s="1">
        <v>3000</v>
      </c>
      <c r="DT12" s="1">
        <v>3000</v>
      </c>
    </row>
    <row r="13" spans="1:124" s="62" customFormat="1" ht="20.25" customHeight="1" x14ac:dyDescent="0.25">
      <c r="A13" s="59">
        <v>3</v>
      </c>
      <c r="B13" s="60" t="s">
        <v>5</v>
      </c>
      <c r="C13" s="61">
        <f t="shared" si="2"/>
        <v>2770208.6569999997</v>
      </c>
      <c r="D13" s="61">
        <f t="shared" si="2"/>
        <v>1378885.9128</v>
      </c>
      <c r="E13" s="61">
        <f t="shared" si="3"/>
        <v>1923634</v>
      </c>
      <c r="F13" s="61">
        <f t="shared" si="3"/>
        <v>1275622.2916000001</v>
      </c>
      <c r="G13" s="61">
        <f t="shared" si="3"/>
        <v>1096574.6569999999</v>
      </c>
      <c r="H13" s="61">
        <f t="shared" si="3"/>
        <v>353263.62119999999</v>
      </c>
      <c r="I13" s="65">
        <v>424072.1</v>
      </c>
      <c r="J13" s="66">
        <v>290807.02500000002</v>
      </c>
      <c r="K13" s="66">
        <v>5058.2</v>
      </c>
      <c r="L13" s="66">
        <v>4418.18</v>
      </c>
      <c r="M13" s="66">
        <v>402163.1</v>
      </c>
      <c r="N13" s="66">
        <v>273789.80849999998</v>
      </c>
      <c r="O13" s="66">
        <v>3158.2</v>
      </c>
      <c r="P13" s="66">
        <v>3158.18</v>
      </c>
      <c r="Q13" s="66">
        <v>19910</v>
      </c>
      <c r="R13" s="66">
        <v>17017.216499999999</v>
      </c>
      <c r="S13" s="67">
        <v>1900</v>
      </c>
      <c r="T13" s="66">
        <v>1260</v>
      </c>
      <c r="U13" s="66">
        <v>5000</v>
      </c>
      <c r="V13" s="66">
        <v>0</v>
      </c>
      <c r="W13" s="66">
        <v>0</v>
      </c>
      <c r="X13" s="66">
        <v>0</v>
      </c>
      <c r="Y13" s="66"/>
      <c r="Z13" s="66"/>
      <c r="AA13" s="66"/>
      <c r="AB13" s="66"/>
      <c r="AC13" s="66">
        <v>100821.46</v>
      </c>
      <c r="AD13" s="66">
        <v>42426.208399999996</v>
      </c>
      <c r="AE13" s="66">
        <v>863571.054</v>
      </c>
      <c r="AF13" s="66">
        <v>186052.45</v>
      </c>
      <c r="AG13" s="66">
        <v>0</v>
      </c>
      <c r="AH13" s="66">
        <v>0</v>
      </c>
      <c r="AI13" s="66">
        <v>0</v>
      </c>
      <c r="AJ13" s="66">
        <v>0</v>
      </c>
      <c r="AK13" s="66">
        <v>5630</v>
      </c>
      <c r="AL13" s="66">
        <v>305.19</v>
      </c>
      <c r="AM13" s="66">
        <v>362989.3</v>
      </c>
      <c r="AN13" s="66">
        <v>9078.1</v>
      </c>
      <c r="AO13" s="66">
        <v>1000</v>
      </c>
      <c r="AP13" s="66">
        <v>0</v>
      </c>
      <c r="AQ13" s="66">
        <v>0</v>
      </c>
      <c r="AR13" s="66">
        <v>0</v>
      </c>
      <c r="AS13" s="66">
        <v>94191.46</v>
      </c>
      <c r="AT13" s="66">
        <v>42121.018400000001</v>
      </c>
      <c r="AU13" s="66">
        <v>500581.75400000002</v>
      </c>
      <c r="AV13" s="66">
        <v>183382.016</v>
      </c>
      <c r="AW13" s="66">
        <v>0</v>
      </c>
      <c r="AX13" s="66">
        <v>0</v>
      </c>
      <c r="AY13" s="66">
        <v>0</v>
      </c>
      <c r="AZ13" s="66">
        <v>-6407.6660000000002</v>
      </c>
      <c r="BA13" s="66">
        <v>445000</v>
      </c>
      <c r="BB13" s="66">
        <v>317579</v>
      </c>
      <c r="BC13" s="66">
        <v>0</v>
      </c>
      <c r="BD13" s="66">
        <v>0</v>
      </c>
      <c r="BE13" s="66">
        <v>445000</v>
      </c>
      <c r="BF13" s="66">
        <v>317579</v>
      </c>
      <c r="BG13" s="66">
        <v>0</v>
      </c>
      <c r="BH13" s="66">
        <v>0</v>
      </c>
      <c r="BI13" s="68">
        <v>0</v>
      </c>
      <c r="BJ13" s="68">
        <v>0</v>
      </c>
      <c r="BK13" s="66">
        <v>0</v>
      </c>
      <c r="BL13" s="66">
        <v>0</v>
      </c>
      <c r="BM13" s="66">
        <v>51964.94</v>
      </c>
      <c r="BN13" s="66">
        <v>27174.6024</v>
      </c>
      <c r="BO13" s="66">
        <v>112378.7</v>
      </c>
      <c r="BP13" s="66">
        <v>80665.006999999998</v>
      </c>
      <c r="BQ13" s="66">
        <v>0</v>
      </c>
      <c r="BR13" s="66">
        <v>0</v>
      </c>
      <c r="BS13" s="66">
        <v>0</v>
      </c>
      <c r="BT13" s="66">
        <v>0</v>
      </c>
      <c r="BU13" s="66">
        <v>0</v>
      </c>
      <c r="BV13" s="66">
        <v>0</v>
      </c>
      <c r="BW13" s="66">
        <v>0</v>
      </c>
      <c r="BX13" s="66">
        <v>0</v>
      </c>
      <c r="BY13" s="66">
        <v>36082.239999999998</v>
      </c>
      <c r="BZ13" s="66">
        <v>23713.502399999998</v>
      </c>
      <c r="CA13" s="66">
        <v>112378.7</v>
      </c>
      <c r="CB13" s="66">
        <v>80665.006999999998</v>
      </c>
      <c r="CC13" s="66">
        <v>15382.7</v>
      </c>
      <c r="CD13" s="66">
        <v>3225.1</v>
      </c>
      <c r="CE13" s="66">
        <v>0</v>
      </c>
      <c r="CF13" s="66">
        <v>0</v>
      </c>
      <c r="CG13" s="66">
        <v>500</v>
      </c>
      <c r="CH13" s="66">
        <v>236</v>
      </c>
      <c r="CI13" s="66">
        <v>0</v>
      </c>
      <c r="CJ13" s="66">
        <v>0</v>
      </c>
      <c r="CK13" s="66">
        <v>1000</v>
      </c>
      <c r="CL13" s="66">
        <v>78.5</v>
      </c>
      <c r="CM13" s="66">
        <v>0</v>
      </c>
      <c r="CN13" s="66">
        <v>0</v>
      </c>
      <c r="CO13" s="66">
        <v>98899</v>
      </c>
      <c r="CP13" s="66">
        <v>59173.314299999998</v>
      </c>
      <c r="CQ13" s="66">
        <v>40869</v>
      </c>
      <c r="CR13" s="66">
        <v>40702.550000000003</v>
      </c>
      <c r="CS13" s="69">
        <v>95951</v>
      </c>
      <c r="CT13" s="69">
        <v>57700.014299999995</v>
      </c>
      <c r="CU13" s="69">
        <v>12247</v>
      </c>
      <c r="CV13" s="69">
        <v>12190.55</v>
      </c>
      <c r="CW13" s="69">
        <v>63827</v>
      </c>
      <c r="CX13" s="69">
        <v>36673.350299999998</v>
      </c>
      <c r="CY13" s="69">
        <v>12247</v>
      </c>
      <c r="CZ13" s="69">
        <v>12190.55</v>
      </c>
      <c r="DA13" s="66">
        <v>441697</v>
      </c>
      <c r="DB13" s="66">
        <v>287613.64150000003</v>
      </c>
      <c r="DC13" s="66">
        <v>74697.702999999994</v>
      </c>
      <c r="DD13" s="66">
        <v>41425.434200000003</v>
      </c>
      <c r="DE13" s="66">
        <v>379336.2</v>
      </c>
      <c r="DF13" s="66">
        <v>251585.77600000001</v>
      </c>
      <c r="DG13" s="66">
        <v>0</v>
      </c>
      <c r="DH13" s="66">
        <v>0</v>
      </c>
      <c r="DI13" s="66">
        <v>6000</v>
      </c>
      <c r="DJ13" s="66">
        <v>770</v>
      </c>
      <c r="DK13" s="66">
        <v>0</v>
      </c>
      <c r="DL13" s="66">
        <v>0</v>
      </c>
      <c r="DM13" s="66">
        <v>99179.5</v>
      </c>
      <c r="DN13" s="66">
        <v>0</v>
      </c>
      <c r="DO13" s="66">
        <v>349179.5</v>
      </c>
      <c r="DP13" s="66">
        <v>250000</v>
      </c>
      <c r="DQ13" s="66">
        <v>0</v>
      </c>
      <c r="DR13" s="66">
        <v>0</v>
      </c>
      <c r="DS13" s="1">
        <v>250000</v>
      </c>
      <c r="DT13" s="1">
        <v>250000</v>
      </c>
    </row>
    <row r="14" spans="1:124" s="73" customFormat="1" ht="20.25" customHeight="1" x14ac:dyDescent="0.25">
      <c r="A14" s="70">
        <v>4</v>
      </c>
      <c r="B14" s="71" t="s">
        <v>6</v>
      </c>
      <c r="C14" s="61">
        <f t="shared" si="2"/>
        <v>2484929.4860999999</v>
      </c>
      <c r="D14" s="61">
        <f t="shared" si="2"/>
        <v>1702352.5512999999</v>
      </c>
      <c r="E14" s="61">
        <f t="shared" si="3"/>
        <v>2052191.9</v>
      </c>
      <c r="F14" s="61">
        <f t="shared" si="3"/>
        <v>1382795.6771</v>
      </c>
      <c r="G14" s="61">
        <f t="shared" si="3"/>
        <v>513577.58609999996</v>
      </c>
      <c r="H14" s="61">
        <f t="shared" si="3"/>
        <v>400396.87420000002</v>
      </c>
      <c r="I14" s="63">
        <v>604020</v>
      </c>
      <c r="J14" s="61">
        <v>431815.84010000003</v>
      </c>
      <c r="K14" s="61">
        <v>128848.22</v>
      </c>
      <c r="L14" s="61">
        <v>113187.9979</v>
      </c>
      <c r="M14" s="61">
        <v>466570</v>
      </c>
      <c r="N14" s="61">
        <v>336332.8076</v>
      </c>
      <c r="O14" s="61">
        <v>0</v>
      </c>
      <c r="P14" s="61">
        <v>0</v>
      </c>
      <c r="Q14" s="61">
        <v>131150</v>
      </c>
      <c r="R14" s="61">
        <v>91155.032500000001</v>
      </c>
      <c r="S14" s="64">
        <v>128848.22</v>
      </c>
      <c r="T14" s="61">
        <v>113187.9979</v>
      </c>
      <c r="U14" s="61">
        <v>2000</v>
      </c>
      <c r="V14" s="61">
        <v>279</v>
      </c>
      <c r="W14" s="61">
        <v>0</v>
      </c>
      <c r="X14" s="61">
        <v>0</v>
      </c>
      <c r="Y14" s="61"/>
      <c r="Z14" s="61"/>
      <c r="AA14" s="61"/>
      <c r="AB14" s="61"/>
      <c r="AC14" s="61">
        <v>2000</v>
      </c>
      <c r="AD14" s="61">
        <v>796.5</v>
      </c>
      <c r="AE14" s="61">
        <v>249561.40049999999</v>
      </c>
      <c r="AF14" s="61">
        <v>161490.4129</v>
      </c>
      <c r="AG14" s="61">
        <v>0</v>
      </c>
      <c r="AH14" s="61">
        <v>0</v>
      </c>
      <c r="AI14" s="61">
        <v>0</v>
      </c>
      <c r="AJ14" s="61">
        <v>0</v>
      </c>
      <c r="AK14" s="61">
        <v>0</v>
      </c>
      <c r="AL14" s="61">
        <v>0</v>
      </c>
      <c r="AM14" s="61">
        <v>49589.767</v>
      </c>
      <c r="AN14" s="61">
        <v>6167.7669999999998</v>
      </c>
      <c r="AO14" s="61">
        <v>0</v>
      </c>
      <c r="AP14" s="61">
        <v>0</v>
      </c>
      <c r="AQ14" s="61">
        <v>0</v>
      </c>
      <c r="AR14" s="61">
        <v>0</v>
      </c>
      <c r="AS14" s="61">
        <v>2000</v>
      </c>
      <c r="AT14" s="61">
        <v>796.5</v>
      </c>
      <c r="AU14" s="61">
        <v>311971.6335</v>
      </c>
      <c r="AV14" s="61">
        <v>237422.57690000001</v>
      </c>
      <c r="AW14" s="61">
        <v>0</v>
      </c>
      <c r="AX14" s="61">
        <v>0</v>
      </c>
      <c r="AY14" s="61">
        <v>-112000</v>
      </c>
      <c r="AZ14" s="61">
        <v>-82099.930999999997</v>
      </c>
      <c r="BA14" s="61">
        <v>2000</v>
      </c>
      <c r="BB14" s="61">
        <v>174.59539999999998</v>
      </c>
      <c r="BC14" s="61">
        <v>0</v>
      </c>
      <c r="BD14" s="61">
        <v>0</v>
      </c>
      <c r="BE14" s="61">
        <v>0</v>
      </c>
      <c r="BF14" s="61">
        <v>0</v>
      </c>
      <c r="BG14" s="61">
        <v>0</v>
      </c>
      <c r="BH14" s="61">
        <v>0</v>
      </c>
      <c r="BI14" s="61">
        <v>2000</v>
      </c>
      <c r="BJ14" s="61">
        <v>174.59539999999998</v>
      </c>
      <c r="BK14" s="61">
        <v>0</v>
      </c>
      <c r="BL14" s="61">
        <v>0</v>
      </c>
      <c r="BM14" s="61">
        <v>493065</v>
      </c>
      <c r="BN14" s="61">
        <v>341978.89019999997</v>
      </c>
      <c r="BO14" s="61">
        <v>3772</v>
      </c>
      <c r="BP14" s="61">
        <v>2440.1999999999998</v>
      </c>
      <c r="BQ14" s="61">
        <v>0</v>
      </c>
      <c r="BR14" s="61">
        <v>0</v>
      </c>
      <c r="BS14" s="72">
        <v>0</v>
      </c>
      <c r="BT14" s="72">
        <v>0</v>
      </c>
      <c r="BU14" s="61">
        <v>0</v>
      </c>
      <c r="BV14" s="61">
        <v>0</v>
      </c>
      <c r="BW14" s="61">
        <v>0</v>
      </c>
      <c r="BX14" s="61">
        <v>0</v>
      </c>
      <c r="BY14" s="61">
        <v>24500</v>
      </c>
      <c r="BZ14" s="61">
        <v>17813.3161</v>
      </c>
      <c r="CA14" s="61">
        <v>1100</v>
      </c>
      <c r="CB14" s="61">
        <v>1021.8</v>
      </c>
      <c r="CC14" s="61">
        <v>38500</v>
      </c>
      <c r="CD14" s="61">
        <v>24789.289100000002</v>
      </c>
      <c r="CE14" s="61">
        <v>0</v>
      </c>
      <c r="CF14" s="61">
        <v>0</v>
      </c>
      <c r="CG14" s="61">
        <v>430065</v>
      </c>
      <c r="CH14" s="61">
        <v>299376.28499999997</v>
      </c>
      <c r="CI14" s="61">
        <v>2672</v>
      </c>
      <c r="CJ14" s="61">
        <v>1418.4</v>
      </c>
      <c r="CK14" s="61">
        <v>0</v>
      </c>
      <c r="CL14" s="61">
        <v>0</v>
      </c>
      <c r="CM14" s="61">
        <v>0</v>
      </c>
      <c r="CN14" s="61">
        <v>0</v>
      </c>
      <c r="CO14" s="61">
        <v>123378</v>
      </c>
      <c r="CP14" s="61">
        <v>85300.469400000002</v>
      </c>
      <c r="CQ14" s="61">
        <v>0</v>
      </c>
      <c r="CR14" s="61">
        <v>0</v>
      </c>
      <c r="CS14" s="61">
        <v>122878</v>
      </c>
      <c r="CT14" s="61">
        <v>85300.469400000002</v>
      </c>
      <c r="CU14" s="61">
        <v>0</v>
      </c>
      <c r="CV14" s="61">
        <v>0</v>
      </c>
      <c r="CW14" s="61">
        <v>109128</v>
      </c>
      <c r="CX14" s="61">
        <v>74542.332999999999</v>
      </c>
      <c r="CY14" s="61">
        <v>0</v>
      </c>
      <c r="CZ14" s="61">
        <v>0</v>
      </c>
      <c r="DA14" s="61">
        <v>705350.9</v>
      </c>
      <c r="DB14" s="61">
        <v>433740.38199999998</v>
      </c>
      <c r="DC14" s="61">
        <v>131395.9656</v>
      </c>
      <c r="DD14" s="61">
        <v>123278.26340000001</v>
      </c>
      <c r="DE14" s="61">
        <v>493088.5</v>
      </c>
      <c r="DF14" s="61">
        <v>298690.04700000002</v>
      </c>
      <c r="DG14" s="61">
        <v>131395.9656</v>
      </c>
      <c r="DH14" s="61">
        <v>123278.26340000001</v>
      </c>
      <c r="DI14" s="61">
        <v>15700</v>
      </c>
      <c r="DJ14" s="61">
        <v>7870</v>
      </c>
      <c r="DK14" s="61">
        <v>0</v>
      </c>
      <c r="DL14" s="61">
        <v>0</v>
      </c>
      <c r="DM14" s="61">
        <v>23838</v>
      </c>
      <c r="DN14" s="61">
        <v>0</v>
      </c>
      <c r="DO14" s="61">
        <v>104678</v>
      </c>
      <c r="DP14" s="61">
        <v>80840</v>
      </c>
      <c r="DQ14" s="61">
        <v>0</v>
      </c>
      <c r="DR14" s="61">
        <v>0</v>
      </c>
      <c r="DS14" s="1">
        <v>80840</v>
      </c>
      <c r="DT14" s="1">
        <v>80840</v>
      </c>
    </row>
    <row r="15" spans="1:124" s="57" customFormat="1" ht="20.25" customHeight="1" x14ac:dyDescent="0.25">
      <c r="A15" s="84" t="s">
        <v>3</v>
      </c>
      <c r="B15" s="84"/>
      <c r="C15" s="66">
        <f t="shared" ref="C15:BN15" si="4">SUM(C11:C14)</f>
        <v>11061311.256099999</v>
      </c>
      <c r="D15" s="66">
        <f t="shared" si="4"/>
        <v>6492823.1094000004</v>
      </c>
      <c r="E15" s="66">
        <f t="shared" si="4"/>
        <v>8488101.8859999999</v>
      </c>
      <c r="F15" s="66">
        <f t="shared" si="4"/>
        <v>5480169.7752999999</v>
      </c>
      <c r="G15" s="66">
        <f t="shared" si="4"/>
        <v>3294809.3700999999</v>
      </c>
      <c r="H15" s="66">
        <f t="shared" si="4"/>
        <v>1600807.3340999999</v>
      </c>
      <c r="I15" s="66">
        <f t="shared" si="4"/>
        <v>2217517.5</v>
      </c>
      <c r="J15" s="66">
        <f t="shared" si="4"/>
        <v>1467021.8344000001</v>
      </c>
      <c r="K15" s="66">
        <f t="shared" si="4"/>
        <v>184770.62</v>
      </c>
      <c r="L15" s="66">
        <f t="shared" si="4"/>
        <v>140993.13329999999</v>
      </c>
      <c r="M15" s="66">
        <f t="shared" si="4"/>
        <v>1997259.5</v>
      </c>
      <c r="N15" s="66">
        <f t="shared" si="4"/>
        <v>1327950.6497</v>
      </c>
      <c r="O15" s="66">
        <f t="shared" si="4"/>
        <v>54022.399999999994</v>
      </c>
      <c r="P15" s="66">
        <f t="shared" si="4"/>
        <v>26545.135399999999</v>
      </c>
      <c r="Q15" s="66">
        <f t="shared" si="4"/>
        <v>190360</v>
      </c>
      <c r="R15" s="66">
        <f t="shared" si="4"/>
        <v>124393.41399999999</v>
      </c>
      <c r="S15" s="66">
        <f t="shared" si="4"/>
        <v>130748.22</v>
      </c>
      <c r="T15" s="66">
        <f t="shared" si="4"/>
        <v>114447.9979</v>
      </c>
      <c r="U15" s="66">
        <f t="shared" si="4"/>
        <v>9500</v>
      </c>
      <c r="V15" s="66">
        <f t="shared" si="4"/>
        <v>864</v>
      </c>
      <c r="W15" s="66">
        <f t="shared" si="4"/>
        <v>1000</v>
      </c>
      <c r="X15" s="66">
        <f t="shared" si="4"/>
        <v>0</v>
      </c>
      <c r="Y15" s="66">
        <f t="shared" si="4"/>
        <v>0</v>
      </c>
      <c r="Z15" s="66">
        <f t="shared" si="4"/>
        <v>0</v>
      </c>
      <c r="AA15" s="66">
        <f t="shared" si="4"/>
        <v>0</v>
      </c>
      <c r="AB15" s="66">
        <f t="shared" si="4"/>
        <v>0</v>
      </c>
      <c r="AC15" s="66">
        <f t="shared" si="4"/>
        <v>356418.14600000001</v>
      </c>
      <c r="AD15" s="66">
        <f t="shared" si="4"/>
        <v>225637.87300000002</v>
      </c>
      <c r="AE15" s="66">
        <f t="shared" si="4"/>
        <v>2020508.1806999999</v>
      </c>
      <c r="AF15" s="66">
        <f t="shared" si="4"/>
        <v>899121.62839999993</v>
      </c>
      <c r="AG15" s="74">
        <f t="shared" si="4"/>
        <v>0</v>
      </c>
      <c r="AH15" s="74">
        <f t="shared" si="4"/>
        <v>0</v>
      </c>
      <c r="AI15" s="74">
        <f t="shared" si="4"/>
        <v>0</v>
      </c>
      <c r="AJ15" s="74">
        <f t="shared" si="4"/>
        <v>0</v>
      </c>
      <c r="AK15" s="66">
        <f t="shared" si="4"/>
        <v>47646.2</v>
      </c>
      <c r="AL15" s="66">
        <f t="shared" si="4"/>
        <v>29800.867999999999</v>
      </c>
      <c r="AM15" s="66">
        <f t="shared" si="4"/>
        <v>423604.50419999997</v>
      </c>
      <c r="AN15" s="66">
        <f t="shared" si="4"/>
        <v>26271.304199999999</v>
      </c>
      <c r="AO15" s="66">
        <f t="shared" si="4"/>
        <v>9951.9860000000008</v>
      </c>
      <c r="AP15" s="66">
        <f t="shared" si="4"/>
        <v>8951.9860000000008</v>
      </c>
      <c r="AQ15" s="66">
        <f t="shared" si="4"/>
        <v>29198.686399999999</v>
      </c>
      <c r="AR15" s="66">
        <f t="shared" si="4"/>
        <v>4949.8164000000006</v>
      </c>
      <c r="AS15" s="66">
        <f t="shared" si="4"/>
        <v>296819.96000000002</v>
      </c>
      <c r="AT15" s="66">
        <f t="shared" si="4"/>
        <v>186685.019</v>
      </c>
      <c r="AU15" s="66">
        <f t="shared" si="4"/>
        <v>2249704.9901000001</v>
      </c>
      <c r="AV15" s="66">
        <f t="shared" si="4"/>
        <v>1446644.2117999999</v>
      </c>
      <c r="AW15" s="66">
        <f t="shared" si="4"/>
        <v>0</v>
      </c>
      <c r="AX15" s="66">
        <f t="shared" si="4"/>
        <v>0</v>
      </c>
      <c r="AY15" s="66">
        <f t="shared" si="4"/>
        <v>-682000</v>
      </c>
      <c r="AZ15" s="66">
        <f t="shared" si="4"/>
        <v>-578743.70400000003</v>
      </c>
      <c r="BA15" s="66">
        <f t="shared" si="4"/>
        <v>1101333</v>
      </c>
      <c r="BB15" s="66">
        <f t="shared" si="4"/>
        <v>758502.05339999998</v>
      </c>
      <c r="BC15" s="66">
        <f t="shared" si="4"/>
        <v>11004.5</v>
      </c>
      <c r="BD15" s="66">
        <f t="shared" si="4"/>
        <v>11004.5</v>
      </c>
      <c r="BE15" s="66">
        <f t="shared" si="4"/>
        <v>1096333</v>
      </c>
      <c r="BF15" s="66">
        <f t="shared" si="4"/>
        <v>755333.84600000002</v>
      </c>
      <c r="BG15" s="66">
        <f t="shared" si="4"/>
        <v>11004.5</v>
      </c>
      <c r="BH15" s="66">
        <f t="shared" si="4"/>
        <v>11004.5</v>
      </c>
      <c r="BI15" s="66">
        <f t="shared" si="4"/>
        <v>5000</v>
      </c>
      <c r="BJ15" s="66">
        <f t="shared" si="4"/>
        <v>3168.2074000000002</v>
      </c>
      <c r="BK15" s="66">
        <f t="shared" si="4"/>
        <v>0</v>
      </c>
      <c r="BL15" s="66">
        <f t="shared" si="4"/>
        <v>0</v>
      </c>
      <c r="BM15" s="66">
        <f t="shared" si="4"/>
        <v>729957.54</v>
      </c>
      <c r="BN15" s="66">
        <f t="shared" si="4"/>
        <v>489598.50679999997</v>
      </c>
      <c r="BO15" s="66">
        <f t="shared" ref="BO15:DT15" si="5">SUM(BO11:BO14)</f>
        <v>715368.6007999999</v>
      </c>
      <c r="BP15" s="66">
        <f t="shared" si="5"/>
        <v>277449.84280000004</v>
      </c>
      <c r="BQ15" s="66">
        <f t="shared" si="5"/>
        <v>0</v>
      </c>
      <c r="BR15" s="66">
        <f t="shared" si="5"/>
        <v>0</v>
      </c>
      <c r="BS15" s="66">
        <f t="shared" si="5"/>
        <v>354371</v>
      </c>
      <c r="BT15" s="66">
        <f t="shared" si="5"/>
        <v>35022.949000000001</v>
      </c>
      <c r="BU15" s="66">
        <f t="shared" si="5"/>
        <v>0</v>
      </c>
      <c r="BV15" s="66">
        <f t="shared" si="5"/>
        <v>0</v>
      </c>
      <c r="BW15" s="66">
        <f t="shared" si="5"/>
        <v>9017.1974000000009</v>
      </c>
      <c r="BX15" s="66">
        <f t="shared" si="5"/>
        <v>6713.9</v>
      </c>
      <c r="BY15" s="66">
        <f t="shared" si="5"/>
        <v>66982.239999999991</v>
      </c>
      <c r="BZ15" s="66">
        <f t="shared" si="5"/>
        <v>43480.0916</v>
      </c>
      <c r="CA15" s="66">
        <f t="shared" si="5"/>
        <v>144173.11499999999</v>
      </c>
      <c r="CB15" s="66">
        <f t="shared" si="5"/>
        <v>89029.815000000002</v>
      </c>
      <c r="CC15" s="66">
        <f t="shared" si="5"/>
        <v>203882.7</v>
      </c>
      <c r="CD15" s="66">
        <f t="shared" si="5"/>
        <v>128395.96919999999</v>
      </c>
      <c r="CE15" s="66">
        <f t="shared" si="5"/>
        <v>0</v>
      </c>
      <c r="CF15" s="66">
        <f t="shared" si="5"/>
        <v>0</v>
      </c>
      <c r="CG15" s="66">
        <f t="shared" si="5"/>
        <v>459092.6</v>
      </c>
      <c r="CH15" s="66">
        <f t="shared" si="5"/>
        <v>317722.446</v>
      </c>
      <c r="CI15" s="66">
        <f t="shared" si="5"/>
        <v>207807.28840000002</v>
      </c>
      <c r="CJ15" s="66">
        <f t="shared" si="5"/>
        <v>146683.17879999999</v>
      </c>
      <c r="CK15" s="66">
        <f t="shared" si="5"/>
        <v>1000</v>
      </c>
      <c r="CL15" s="66">
        <f t="shared" si="5"/>
        <v>78.5</v>
      </c>
      <c r="CM15" s="66">
        <f t="shared" si="5"/>
        <v>0</v>
      </c>
      <c r="CN15" s="66">
        <f t="shared" si="5"/>
        <v>0</v>
      </c>
      <c r="CO15" s="66">
        <f t="shared" si="5"/>
        <v>492085.1</v>
      </c>
      <c r="CP15" s="66">
        <f t="shared" si="5"/>
        <v>312459.02650000004</v>
      </c>
      <c r="CQ15" s="66">
        <f t="shared" si="5"/>
        <v>104554</v>
      </c>
      <c r="CR15" s="66">
        <f t="shared" si="5"/>
        <v>70690.820000000007</v>
      </c>
      <c r="CS15" s="66">
        <f t="shared" si="5"/>
        <v>487275.3</v>
      </c>
      <c r="CT15" s="66">
        <f t="shared" si="5"/>
        <v>310546.92969999998</v>
      </c>
      <c r="CU15" s="66">
        <f t="shared" si="5"/>
        <v>59982</v>
      </c>
      <c r="CV15" s="66">
        <f t="shared" si="5"/>
        <v>33088.531999999999</v>
      </c>
      <c r="CW15" s="66">
        <f t="shared" si="5"/>
        <v>291001</v>
      </c>
      <c r="CX15" s="66">
        <f t="shared" si="5"/>
        <v>202123.13829999999</v>
      </c>
      <c r="CY15" s="66">
        <f t="shared" si="5"/>
        <v>22574</v>
      </c>
      <c r="CZ15" s="66">
        <f t="shared" si="5"/>
        <v>15517.55</v>
      </c>
      <c r="DA15" s="66">
        <f t="shared" si="5"/>
        <v>2437634.9</v>
      </c>
      <c r="DB15" s="66">
        <f t="shared" si="5"/>
        <v>1622678.9812</v>
      </c>
      <c r="DC15" s="66">
        <f t="shared" si="5"/>
        <v>257603.46859999999</v>
      </c>
      <c r="DD15" s="66">
        <f t="shared" si="5"/>
        <v>201547.40960000001</v>
      </c>
      <c r="DE15" s="66">
        <f t="shared" si="5"/>
        <v>1725255.3</v>
      </c>
      <c r="DF15" s="66">
        <f t="shared" si="5"/>
        <v>1138771.2927000001</v>
      </c>
      <c r="DG15" s="66">
        <f t="shared" si="5"/>
        <v>182905.76559999998</v>
      </c>
      <c r="DH15" s="74">
        <f t="shared" si="5"/>
        <v>160121.9754</v>
      </c>
      <c r="DI15" s="66">
        <f t="shared" si="5"/>
        <v>55038.2</v>
      </c>
      <c r="DJ15" s="66">
        <f t="shared" si="5"/>
        <v>15175</v>
      </c>
      <c r="DK15" s="74">
        <f t="shared" si="5"/>
        <v>0</v>
      </c>
      <c r="DL15" s="74">
        <f t="shared" si="5"/>
        <v>0</v>
      </c>
      <c r="DM15" s="66">
        <f t="shared" si="5"/>
        <v>366017.5</v>
      </c>
      <c r="DN15" s="74">
        <f t="shared" si="5"/>
        <v>0</v>
      </c>
      <c r="DO15" s="66">
        <f t="shared" si="5"/>
        <v>1087617.5</v>
      </c>
      <c r="DP15" s="74">
        <f t="shared" si="5"/>
        <v>588154</v>
      </c>
      <c r="DQ15" s="74">
        <f t="shared" si="5"/>
        <v>0</v>
      </c>
      <c r="DR15" s="74">
        <f t="shared" si="5"/>
        <v>0</v>
      </c>
      <c r="DS15" s="66">
        <f t="shared" si="5"/>
        <v>721600</v>
      </c>
      <c r="DT15" s="66">
        <f t="shared" si="5"/>
        <v>588154</v>
      </c>
    </row>
    <row r="16" spans="1:124" s="22" customFormat="1" ht="13.5" x14ac:dyDescent="0.25">
      <c r="C16" s="23"/>
      <c r="D16" s="23"/>
      <c r="E16" s="23"/>
      <c r="F16" s="23"/>
      <c r="G16" s="23"/>
      <c r="H16" s="23"/>
      <c r="I16" s="23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5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5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5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</row>
    <row r="17" spans="3:124" s="22" customFormat="1" ht="13.5" x14ac:dyDescent="0.25"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</row>
    <row r="18" spans="3:124" s="22" customFormat="1" ht="13.5" x14ac:dyDescent="0.25"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</row>
    <row r="19" spans="3:124" s="22" customFormat="1" ht="15.75" customHeight="1" x14ac:dyDescent="0.25"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</row>
    <row r="20" spans="3:124" s="22" customFormat="1" ht="13.5" x14ac:dyDescent="0.25"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</row>
    <row r="21" spans="3:124" s="22" customFormat="1" ht="13.5" x14ac:dyDescent="0.25"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</row>
    <row r="22" spans="3:124" s="22" customFormat="1" ht="13.5" x14ac:dyDescent="0.25"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</row>
    <row r="23" spans="3:124" s="22" customFormat="1" ht="13.5" x14ac:dyDescent="0.25"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</row>
    <row r="24" spans="3:124" s="22" customFormat="1" ht="13.5" x14ac:dyDescent="0.25"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</row>
    <row r="25" spans="3:124" s="22" customFormat="1" ht="13.5" x14ac:dyDescent="0.25"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</row>
    <row r="26" spans="3:124" s="22" customFormat="1" ht="13.5" x14ac:dyDescent="0.25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</row>
    <row r="27" spans="3:124" s="22" customFormat="1" ht="13.5" x14ac:dyDescent="0.25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</row>
    <row r="28" spans="3:124" s="22" customFormat="1" ht="13.5" x14ac:dyDescent="0.25"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</row>
    <row r="29" spans="3:124" s="22" customFormat="1" ht="13.5" x14ac:dyDescent="0.25"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</row>
    <row r="30" spans="3:124" s="22" customFormat="1" ht="13.5" x14ac:dyDescent="0.25"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</row>
    <row r="31" spans="3:124" s="22" customFormat="1" ht="13.5" x14ac:dyDescent="0.25"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</row>
    <row r="32" spans="3:124" s="22" customFormat="1" ht="13.5" x14ac:dyDescent="0.25"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</row>
    <row r="33" spans="3:124" s="22" customFormat="1" ht="13.5" x14ac:dyDescent="0.25"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</row>
    <row r="34" spans="3:124" s="22" customFormat="1" ht="13.5" x14ac:dyDescent="0.25"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</row>
    <row r="35" spans="3:124" s="27" customFormat="1" ht="13.5" x14ac:dyDescent="0.25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  <c r="CY35" s="26"/>
      <c r="CZ35" s="26"/>
      <c r="DA35" s="26"/>
      <c r="DB35" s="26"/>
      <c r="DC35" s="26"/>
      <c r="DD35" s="26"/>
      <c r="DE35" s="26"/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</row>
    <row r="36" spans="3:124" s="27" customFormat="1" ht="13.5" x14ac:dyDescent="0.25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</row>
    <row r="37" spans="3:124" s="27" customFormat="1" ht="13.5" x14ac:dyDescent="0.25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</row>
    <row r="38" spans="3:124" s="27" customFormat="1" ht="13.5" x14ac:dyDescent="0.25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</row>
    <row r="39" spans="3:124" s="27" customFormat="1" ht="13.5" x14ac:dyDescent="0.25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26"/>
      <c r="DA39" s="26"/>
      <c r="DB39" s="26"/>
      <c r="DC39" s="26"/>
      <c r="DD39" s="26"/>
      <c r="DE39" s="26"/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</row>
    <row r="40" spans="3:124" s="27" customFormat="1" ht="13.5" x14ac:dyDescent="0.25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</row>
    <row r="41" spans="3:124" s="27" customFormat="1" ht="13.5" x14ac:dyDescent="0.25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</row>
    <row r="42" spans="3:124" s="27" customFormat="1" ht="13.5" x14ac:dyDescent="0.25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</row>
    <row r="43" spans="3:124" s="27" customFormat="1" ht="13.5" x14ac:dyDescent="0.25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</row>
    <row r="44" spans="3:124" s="27" customFormat="1" ht="13.5" x14ac:dyDescent="0.25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</row>
    <row r="45" spans="3:124" s="27" customFormat="1" ht="13.5" x14ac:dyDescent="0.25"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</row>
    <row r="46" spans="3:124" s="27" customFormat="1" ht="13.5" x14ac:dyDescent="0.25"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</row>
    <row r="47" spans="3:124" s="27" customFormat="1" ht="13.5" x14ac:dyDescent="0.25"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</row>
    <row r="48" spans="3:124" s="27" customFormat="1" ht="13.5" x14ac:dyDescent="0.25"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</row>
    <row r="49" spans="3:124" s="27" customFormat="1" ht="13.5" x14ac:dyDescent="0.25"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</row>
    <row r="50" spans="3:124" s="27" customFormat="1" ht="13.5" x14ac:dyDescent="0.25"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</row>
    <row r="51" spans="3:124" s="27" customFormat="1" ht="13.5" x14ac:dyDescent="0.25"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</row>
    <row r="52" spans="3:124" s="27" customFormat="1" ht="13.5" x14ac:dyDescent="0.25"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</row>
    <row r="53" spans="3:124" s="27" customFormat="1" ht="13.5" x14ac:dyDescent="0.25"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</row>
    <row r="54" spans="3:124" s="27" customFormat="1" ht="13.5" x14ac:dyDescent="0.25"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</row>
    <row r="55" spans="3:124" s="27" customFormat="1" ht="13.5" x14ac:dyDescent="0.25"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</row>
    <row r="56" spans="3:124" s="27" customFormat="1" ht="13.5" x14ac:dyDescent="0.25"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</row>
    <row r="57" spans="3:124" s="27" customFormat="1" ht="13.5" x14ac:dyDescent="0.25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</row>
    <row r="58" spans="3:124" s="27" customFormat="1" ht="13.5" x14ac:dyDescent="0.25"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</row>
    <row r="59" spans="3:124" s="27" customFormat="1" ht="13.5" x14ac:dyDescent="0.25"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</row>
    <row r="60" spans="3:124" s="27" customFormat="1" ht="13.5" x14ac:dyDescent="0.25"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</row>
    <row r="61" spans="3:124" s="27" customFormat="1" ht="13.5" x14ac:dyDescent="0.25"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</row>
    <row r="62" spans="3:124" x14ac:dyDescent="0.3"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</row>
    <row r="63" spans="3:124" x14ac:dyDescent="0.3"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</row>
    <row r="64" spans="3:124" x14ac:dyDescent="0.3"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</row>
    <row r="65" spans="3:124" x14ac:dyDescent="0.3"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</row>
    <row r="66" spans="3:124" x14ac:dyDescent="0.3"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</row>
    <row r="67" spans="3:124" x14ac:dyDescent="0.3"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</row>
    <row r="68" spans="3:124" x14ac:dyDescent="0.3"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</row>
    <row r="69" spans="3:124" x14ac:dyDescent="0.3"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</row>
    <row r="70" spans="3:124" x14ac:dyDescent="0.3"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</row>
    <row r="71" spans="3:124" x14ac:dyDescent="0.3"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</row>
    <row r="72" spans="3:124" x14ac:dyDescent="0.3"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</row>
    <row r="73" spans="3:124" x14ac:dyDescent="0.3"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</row>
    <row r="74" spans="3:124" x14ac:dyDescent="0.3"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</row>
    <row r="75" spans="3:124" x14ac:dyDescent="0.3"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</row>
    <row r="76" spans="3:124" x14ac:dyDescent="0.3"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</row>
    <row r="77" spans="3:124" x14ac:dyDescent="0.3"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</row>
    <row r="78" spans="3:124" x14ac:dyDescent="0.3"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</row>
    <row r="79" spans="3:124" x14ac:dyDescent="0.3"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</row>
    <row r="80" spans="3:124" x14ac:dyDescent="0.3"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</row>
    <row r="81" spans="3:124" x14ac:dyDescent="0.3"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28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</row>
    <row r="82" spans="3:124" x14ac:dyDescent="0.3"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</row>
    <row r="83" spans="3:124" x14ac:dyDescent="0.3"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  <c r="DD83" s="28"/>
      <c r="DE83" s="28"/>
      <c r="DF83" s="28"/>
      <c r="DG83" s="28"/>
      <c r="DH83" s="28"/>
      <c r="DI83" s="28"/>
      <c r="DJ83" s="28"/>
      <c r="DK83" s="28"/>
      <c r="DL83" s="28"/>
      <c r="DM83" s="28"/>
      <c r="DN83" s="28"/>
      <c r="DO83" s="28"/>
      <c r="DP83" s="28"/>
      <c r="DQ83" s="28"/>
      <c r="DR83" s="28"/>
      <c r="DS83" s="28"/>
      <c r="DT83" s="28"/>
    </row>
    <row r="84" spans="3:124" x14ac:dyDescent="0.3"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</row>
    <row r="85" spans="3:124" x14ac:dyDescent="0.3"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  <c r="BV85" s="28"/>
      <c r="BW85" s="28"/>
      <c r="BX85" s="28"/>
      <c r="BY85" s="28"/>
      <c r="BZ85" s="28"/>
      <c r="CA85" s="28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8"/>
      <c r="CY85" s="28"/>
      <c r="CZ85" s="28"/>
      <c r="DA85" s="28"/>
      <c r="DB85" s="28"/>
      <c r="DC85" s="28"/>
      <c r="DD85" s="28"/>
      <c r="DE85" s="28"/>
      <c r="DF85" s="28"/>
      <c r="DG85" s="28"/>
      <c r="DH85" s="28"/>
      <c r="DI85" s="28"/>
      <c r="DJ85" s="28"/>
      <c r="DK85" s="28"/>
      <c r="DL85" s="28"/>
      <c r="DM85" s="28"/>
      <c r="DN85" s="28"/>
      <c r="DO85" s="28"/>
      <c r="DP85" s="28"/>
      <c r="DQ85" s="28"/>
      <c r="DR85" s="28"/>
      <c r="DS85" s="28"/>
      <c r="DT85" s="28"/>
    </row>
    <row r="86" spans="3:124" x14ac:dyDescent="0.3"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</row>
    <row r="87" spans="3:124" x14ac:dyDescent="0.3"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</row>
    <row r="88" spans="3:124" x14ac:dyDescent="0.3"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28"/>
      <c r="DF88" s="28"/>
      <c r="DG88" s="28"/>
      <c r="DH88" s="28"/>
      <c r="DI88" s="28"/>
      <c r="DJ88" s="28"/>
      <c r="DK88" s="28"/>
      <c r="DL88" s="28"/>
      <c r="DM88" s="28"/>
      <c r="DN88" s="28"/>
      <c r="DO88" s="28"/>
      <c r="DP88" s="28"/>
      <c r="DQ88" s="28"/>
      <c r="DR88" s="28"/>
      <c r="DS88" s="28"/>
      <c r="DT88" s="28"/>
    </row>
    <row r="89" spans="3:124" x14ac:dyDescent="0.3"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8"/>
      <c r="BR89" s="28"/>
      <c r="BS89" s="28"/>
      <c r="BT89" s="28"/>
      <c r="BU89" s="28"/>
      <c r="BV89" s="28"/>
      <c r="BW89" s="28"/>
      <c r="BX89" s="28"/>
      <c r="BY89" s="28"/>
      <c r="BZ89" s="28"/>
      <c r="CA89" s="28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  <c r="DC89" s="28"/>
      <c r="DD89" s="28"/>
      <c r="DE89" s="28"/>
      <c r="DF89" s="28"/>
      <c r="DG89" s="28"/>
      <c r="DH89" s="28"/>
      <c r="DI89" s="28"/>
      <c r="DJ89" s="28"/>
      <c r="DK89" s="28"/>
      <c r="DL89" s="28"/>
      <c r="DM89" s="28"/>
      <c r="DN89" s="28"/>
      <c r="DO89" s="28"/>
      <c r="DP89" s="28"/>
      <c r="DQ89" s="28"/>
      <c r="DR89" s="28"/>
      <c r="DS89" s="28"/>
      <c r="DT89" s="28"/>
    </row>
    <row r="90" spans="3:124" x14ac:dyDescent="0.3"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8"/>
      <c r="CO90" s="28"/>
      <c r="CP90" s="28"/>
      <c r="CQ90" s="28"/>
      <c r="CR90" s="28"/>
      <c r="CS90" s="28"/>
      <c r="CT90" s="28"/>
      <c r="CU90" s="28"/>
      <c r="CV90" s="28"/>
      <c r="CW90" s="28"/>
      <c r="CX90" s="28"/>
      <c r="CY90" s="28"/>
      <c r="CZ90" s="28"/>
      <c r="DA90" s="28"/>
      <c r="DB90" s="28"/>
      <c r="DC90" s="28"/>
      <c r="DD90" s="28"/>
      <c r="DE90" s="28"/>
      <c r="DF90" s="28"/>
      <c r="DG90" s="28"/>
      <c r="DH90" s="28"/>
      <c r="DI90" s="28"/>
      <c r="DJ90" s="28"/>
      <c r="DK90" s="28"/>
      <c r="DL90" s="28"/>
      <c r="DM90" s="28"/>
      <c r="DN90" s="28"/>
      <c r="DO90" s="28"/>
      <c r="DP90" s="28"/>
      <c r="DQ90" s="28"/>
      <c r="DR90" s="28"/>
      <c r="DS90" s="28"/>
      <c r="DT90" s="28"/>
    </row>
    <row r="91" spans="3:124" x14ac:dyDescent="0.3"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28"/>
      <c r="DF91" s="28"/>
      <c r="DG91" s="28"/>
      <c r="DH91" s="28"/>
      <c r="DI91" s="28"/>
      <c r="DJ91" s="28"/>
      <c r="DK91" s="28"/>
      <c r="DL91" s="28"/>
      <c r="DM91" s="28"/>
      <c r="DN91" s="28"/>
      <c r="DO91" s="28"/>
      <c r="DP91" s="28"/>
      <c r="DQ91" s="28"/>
      <c r="DR91" s="28"/>
      <c r="DS91" s="28"/>
      <c r="DT91" s="28"/>
    </row>
    <row r="92" spans="3:124" x14ac:dyDescent="0.3"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28"/>
      <c r="DF92" s="28"/>
      <c r="DG92" s="28"/>
      <c r="DH92" s="28"/>
      <c r="DI92" s="28"/>
      <c r="DJ92" s="28"/>
      <c r="DK92" s="28"/>
      <c r="DL92" s="28"/>
      <c r="DM92" s="28"/>
      <c r="DN92" s="28"/>
      <c r="DO92" s="28"/>
      <c r="DP92" s="28"/>
      <c r="DQ92" s="28"/>
      <c r="DR92" s="28"/>
      <c r="DS92" s="28"/>
      <c r="DT92" s="28"/>
    </row>
    <row r="93" spans="3:124" x14ac:dyDescent="0.3"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</row>
    <row r="94" spans="3:124" x14ac:dyDescent="0.3"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  <c r="BP94" s="28"/>
      <c r="BQ94" s="28"/>
      <c r="BR94" s="28"/>
      <c r="BS94" s="28"/>
      <c r="BT94" s="28"/>
      <c r="BU94" s="28"/>
      <c r="BV94" s="28"/>
      <c r="BW94" s="28"/>
      <c r="BX94" s="28"/>
      <c r="BY94" s="28"/>
      <c r="BZ94" s="28"/>
      <c r="CA94" s="28"/>
      <c r="CB94" s="28"/>
      <c r="CC94" s="28"/>
      <c r="CD94" s="28"/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  <c r="DD94" s="28"/>
      <c r="DE94" s="28"/>
      <c r="DF94" s="28"/>
      <c r="DG94" s="28"/>
      <c r="DH94" s="28"/>
      <c r="DI94" s="28"/>
      <c r="DJ94" s="28"/>
      <c r="DK94" s="28"/>
      <c r="DL94" s="28"/>
      <c r="DM94" s="28"/>
      <c r="DN94" s="28"/>
      <c r="DO94" s="28"/>
      <c r="DP94" s="28"/>
      <c r="DQ94" s="28"/>
      <c r="DR94" s="28"/>
      <c r="DS94" s="28"/>
      <c r="DT94" s="28"/>
    </row>
    <row r="95" spans="3:124" x14ac:dyDescent="0.3"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</row>
    <row r="96" spans="3:124" x14ac:dyDescent="0.3"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  <c r="BP96" s="28"/>
      <c r="BQ96" s="28"/>
      <c r="BR96" s="28"/>
      <c r="BS96" s="28"/>
      <c r="BT96" s="28"/>
      <c r="BU96" s="28"/>
      <c r="BV96" s="28"/>
      <c r="BW96" s="28"/>
      <c r="BX96" s="28"/>
      <c r="BY96" s="28"/>
      <c r="BZ96" s="28"/>
      <c r="CA96" s="28"/>
      <c r="CB96" s="28"/>
      <c r="CC96" s="28"/>
      <c r="CD96" s="28"/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  <c r="DD96" s="28"/>
      <c r="DE96" s="28"/>
      <c r="DF96" s="28"/>
      <c r="DG96" s="28"/>
      <c r="DH96" s="28"/>
      <c r="DI96" s="28"/>
      <c r="DJ96" s="28"/>
      <c r="DK96" s="28"/>
      <c r="DL96" s="28"/>
      <c r="DM96" s="28"/>
      <c r="DN96" s="28"/>
      <c r="DO96" s="28"/>
      <c r="DP96" s="28"/>
      <c r="DQ96" s="28"/>
      <c r="DR96" s="28"/>
      <c r="DS96" s="28"/>
      <c r="DT96" s="28"/>
    </row>
    <row r="97" spans="3:124" x14ac:dyDescent="0.3"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</row>
    <row r="98" spans="3:124" x14ac:dyDescent="0.3"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  <c r="DD98" s="28"/>
      <c r="DE98" s="28"/>
      <c r="DF98" s="28"/>
      <c r="DG98" s="28"/>
      <c r="DH98" s="28"/>
      <c r="DI98" s="28"/>
      <c r="DJ98" s="28"/>
      <c r="DK98" s="28"/>
      <c r="DL98" s="28"/>
      <c r="DM98" s="28"/>
      <c r="DN98" s="28"/>
      <c r="DO98" s="28"/>
      <c r="DP98" s="28"/>
      <c r="DQ98" s="28"/>
      <c r="DR98" s="28"/>
      <c r="DS98" s="28"/>
      <c r="DT98" s="28"/>
    </row>
    <row r="99" spans="3:124" x14ac:dyDescent="0.3"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</row>
    <row r="100" spans="3:124" x14ac:dyDescent="0.3"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</row>
    <row r="101" spans="3:124" x14ac:dyDescent="0.3"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</row>
    <row r="102" spans="3:124" x14ac:dyDescent="0.3"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/>
      <c r="DE102" s="28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</row>
    <row r="103" spans="3:124" x14ac:dyDescent="0.3"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8"/>
      <c r="BR103" s="28"/>
      <c r="BS103" s="28"/>
      <c r="BT103" s="28"/>
      <c r="BU103" s="28"/>
      <c r="BV103" s="28"/>
      <c r="BW103" s="28"/>
      <c r="BX103" s="28"/>
      <c r="BY103" s="28"/>
      <c r="BZ103" s="28"/>
      <c r="CA103" s="28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  <c r="DD103" s="28"/>
      <c r="DE103" s="28"/>
      <c r="DF103" s="28"/>
      <c r="DG103" s="28"/>
      <c r="DH103" s="28"/>
      <c r="DI103" s="28"/>
      <c r="DJ103" s="28"/>
      <c r="DK103" s="28"/>
      <c r="DL103" s="28"/>
      <c r="DM103" s="28"/>
      <c r="DN103" s="28"/>
      <c r="DO103" s="28"/>
      <c r="DP103" s="28"/>
      <c r="DQ103" s="28"/>
      <c r="DR103" s="28"/>
      <c r="DS103" s="28"/>
      <c r="DT103" s="28"/>
    </row>
    <row r="104" spans="3:124" x14ac:dyDescent="0.3"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8"/>
      <c r="BR104" s="28"/>
      <c r="BS104" s="28"/>
      <c r="BT104" s="28"/>
      <c r="BU104" s="28"/>
      <c r="BV104" s="28"/>
      <c r="BW104" s="28"/>
      <c r="BX104" s="28"/>
      <c r="BY104" s="28"/>
      <c r="BZ104" s="28"/>
      <c r="CA104" s="28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  <c r="DD104" s="28"/>
      <c r="DE104" s="28"/>
      <c r="DF104" s="28"/>
      <c r="DG104" s="28"/>
      <c r="DH104" s="28"/>
      <c r="DI104" s="28"/>
      <c r="DJ104" s="28"/>
      <c r="DK104" s="28"/>
      <c r="DL104" s="28"/>
      <c r="DM104" s="28"/>
      <c r="DN104" s="28"/>
      <c r="DO104" s="28"/>
      <c r="DP104" s="28"/>
      <c r="DQ104" s="28"/>
      <c r="DR104" s="28"/>
      <c r="DS104" s="28"/>
      <c r="DT104" s="28"/>
    </row>
    <row r="105" spans="3:124" x14ac:dyDescent="0.3"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</row>
    <row r="106" spans="3:124" x14ac:dyDescent="0.3"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</row>
    <row r="107" spans="3:124" x14ac:dyDescent="0.3"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28"/>
      <c r="DF107" s="28"/>
      <c r="DG107" s="28"/>
      <c r="DH107" s="28"/>
      <c r="DI107" s="28"/>
      <c r="DJ107" s="28"/>
      <c r="DK107" s="28"/>
      <c r="DL107" s="28"/>
      <c r="DM107" s="28"/>
      <c r="DN107" s="28"/>
      <c r="DO107" s="28"/>
      <c r="DP107" s="28"/>
      <c r="DQ107" s="28"/>
      <c r="DR107" s="28"/>
      <c r="DS107" s="28"/>
      <c r="DT107" s="28"/>
    </row>
    <row r="108" spans="3:124" x14ac:dyDescent="0.3"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28"/>
      <c r="DF108" s="28"/>
      <c r="DG108" s="28"/>
      <c r="DH108" s="28"/>
      <c r="DI108" s="28"/>
      <c r="DJ108" s="28"/>
      <c r="DK108" s="28"/>
      <c r="DL108" s="28"/>
      <c r="DM108" s="28"/>
      <c r="DN108" s="28"/>
      <c r="DO108" s="28"/>
      <c r="DP108" s="28"/>
      <c r="DQ108" s="28"/>
      <c r="DR108" s="28"/>
      <c r="DS108" s="28"/>
      <c r="DT108" s="28"/>
    </row>
    <row r="109" spans="3:124" x14ac:dyDescent="0.3"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  <c r="DD109" s="28"/>
      <c r="DE109" s="28"/>
      <c r="DF109" s="28"/>
      <c r="DG109" s="28"/>
      <c r="DH109" s="28"/>
      <c r="DI109" s="28"/>
      <c r="DJ109" s="28"/>
      <c r="DK109" s="28"/>
      <c r="DL109" s="28"/>
      <c r="DM109" s="28"/>
      <c r="DN109" s="28"/>
      <c r="DO109" s="28"/>
      <c r="DP109" s="28"/>
      <c r="DQ109" s="28"/>
      <c r="DR109" s="28"/>
      <c r="DS109" s="28"/>
      <c r="DT109" s="28"/>
    </row>
    <row r="110" spans="3:124" x14ac:dyDescent="0.3"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  <c r="DD110" s="28"/>
      <c r="DE110" s="28"/>
      <c r="DF110" s="28"/>
      <c r="DG110" s="28"/>
      <c r="DH110" s="28"/>
      <c r="DI110" s="28"/>
      <c r="DJ110" s="28"/>
      <c r="DK110" s="28"/>
      <c r="DL110" s="28"/>
      <c r="DM110" s="28"/>
      <c r="DN110" s="28"/>
      <c r="DO110" s="28"/>
      <c r="DP110" s="28"/>
      <c r="DQ110" s="28"/>
      <c r="DR110" s="28"/>
      <c r="DS110" s="28"/>
      <c r="DT110" s="28"/>
    </row>
    <row r="111" spans="3:124" x14ac:dyDescent="0.3"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  <c r="DD111" s="28"/>
      <c r="DE111" s="28"/>
      <c r="DF111" s="28"/>
      <c r="DG111" s="28"/>
      <c r="DH111" s="28"/>
      <c r="DI111" s="28"/>
      <c r="DJ111" s="28"/>
      <c r="DK111" s="28"/>
      <c r="DL111" s="28"/>
      <c r="DM111" s="28"/>
      <c r="DN111" s="28"/>
      <c r="DO111" s="28"/>
      <c r="DP111" s="28"/>
      <c r="DQ111" s="28"/>
      <c r="DR111" s="28"/>
      <c r="DS111" s="28"/>
      <c r="DT111" s="28"/>
    </row>
    <row r="112" spans="3:124" x14ac:dyDescent="0.3"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  <c r="DD112" s="28"/>
      <c r="DE112" s="28"/>
      <c r="DF112" s="28"/>
      <c r="DG112" s="28"/>
      <c r="DH112" s="28"/>
      <c r="DI112" s="28"/>
      <c r="DJ112" s="28"/>
      <c r="DK112" s="28"/>
      <c r="DL112" s="28"/>
      <c r="DM112" s="28"/>
      <c r="DN112" s="28"/>
      <c r="DO112" s="28"/>
      <c r="DP112" s="28"/>
      <c r="DQ112" s="28"/>
      <c r="DR112" s="28"/>
      <c r="DS112" s="28"/>
      <c r="DT112" s="28"/>
    </row>
    <row r="113" spans="3:124" x14ac:dyDescent="0.3"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8"/>
      <c r="BR113" s="28"/>
      <c r="BS113" s="28"/>
      <c r="BT113" s="28"/>
      <c r="BU113" s="28"/>
      <c r="BV113" s="28"/>
      <c r="BW113" s="28"/>
      <c r="BX113" s="28"/>
      <c r="BY113" s="28"/>
      <c r="BZ113" s="28"/>
      <c r="CA113" s="28"/>
      <c r="CB113" s="28"/>
      <c r="CC113" s="28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  <c r="DD113" s="28"/>
      <c r="DE113" s="28"/>
      <c r="DF113" s="28"/>
      <c r="DG113" s="28"/>
      <c r="DH113" s="28"/>
      <c r="DI113" s="28"/>
      <c r="DJ113" s="28"/>
      <c r="DK113" s="28"/>
      <c r="DL113" s="28"/>
      <c r="DM113" s="28"/>
      <c r="DN113" s="28"/>
      <c r="DO113" s="28"/>
      <c r="DP113" s="28"/>
      <c r="DQ113" s="28"/>
      <c r="DR113" s="28"/>
      <c r="DS113" s="28"/>
      <c r="DT113" s="28"/>
    </row>
    <row r="114" spans="3:124" x14ac:dyDescent="0.3"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28"/>
      <c r="DF114" s="28"/>
      <c r="DG114" s="28"/>
      <c r="DH114" s="28"/>
      <c r="DI114" s="28"/>
      <c r="DJ114" s="28"/>
      <c r="DK114" s="28"/>
      <c r="DL114" s="28"/>
      <c r="DM114" s="28"/>
      <c r="DN114" s="28"/>
      <c r="DO114" s="28"/>
      <c r="DP114" s="28"/>
      <c r="DQ114" s="28"/>
      <c r="DR114" s="28"/>
      <c r="DS114" s="28"/>
      <c r="DT114" s="28"/>
    </row>
    <row r="115" spans="3:124" x14ac:dyDescent="0.3"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  <c r="DD115" s="28"/>
      <c r="DE115" s="28"/>
      <c r="DF115" s="28"/>
      <c r="DG115" s="28"/>
      <c r="DH115" s="28"/>
      <c r="DI115" s="28"/>
      <c r="DJ115" s="28"/>
      <c r="DK115" s="28"/>
      <c r="DL115" s="28"/>
      <c r="DM115" s="28"/>
      <c r="DN115" s="28"/>
      <c r="DO115" s="28"/>
      <c r="DP115" s="28"/>
      <c r="DQ115" s="28"/>
      <c r="DR115" s="28"/>
      <c r="DS115" s="28"/>
      <c r="DT115" s="28"/>
    </row>
    <row r="116" spans="3:124" x14ac:dyDescent="0.3"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28"/>
      <c r="DF116" s="28"/>
      <c r="DG116" s="28"/>
      <c r="DH116" s="28"/>
      <c r="DI116" s="28"/>
      <c r="DJ116" s="28"/>
      <c r="DK116" s="28"/>
      <c r="DL116" s="28"/>
      <c r="DM116" s="28"/>
      <c r="DN116" s="28"/>
      <c r="DO116" s="28"/>
      <c r="DP116" s="28"/>
      <c r="DQ116" s="28"/>
      <c r="DR116" s="28"/>
      <c r="DS116" s="28"/>
      <c r="DT116" s="28"/>
    </row>
    <row r="117" spans="3:124" x14ac:dyDescent="0.3"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/>
      <c r="DE117" s="28"/>
      <c r="DF117" s="28"/>
      <c r="DG117" s="28"/>
      <c r="DH117" s="28"/>
      <c r="DI117" s="28"/>
      <c r="DJ117" s="28"/>
      <c r="DK117" s="28"/>
      <c r="DL117" s="28"/>
      <c r="DM117" s="28"/>
      <c r="DN117" s="28"/>
      <c r="DO117" s="28"/>
      <c r="DP117" s="28"/>
      <c r="DQ117" s="28"/>
      <c r="DR117" s="28"/>
      <c r="DS117" s="28"/>
      <c r="DT117" s="28"/>
    </row>
    <row r="118" spans="3:124" x14ac:dyDescent="0.3"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  <c r="DK118" s="28"/>
      <c r="DL118" s="28"/>
      <c r="DM118" s="28"/>
      <c r="DN118" s="28"/>
      <c r="DO118" s="28"/>
      <c r="DP118" s="28"/>
      <c r="DQ118" s="28"/>
      <c r="DR118" s="28"/>
      <c r="DS118" s="28"/>
      <c r="DT118" s="28"/>
    </row>
    <row r="119" spans="3:124" x14ac:dyDescent="0.3"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  <c r="DK119" s="28"/>
      <c r="DL119" s="28"/>
      <c r="DM119" s="28"/>
      <c r="DN119" s="28"/>
      <c r="DO119" s="28"/>
      <c r="DP119" s="28"/>
      <c r="DQ119" s="28"/>
      <c r="DR119" s="28"/>
      <c r="DS119" s="28"/>
      <c r="DT119" s="28"/>
    </row>
    <row r="120" spans="3:124" x14ac:dyDescent="0.3"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</row>
    <row r="121" spans="3:124" x14ac:dyDescent="0.3"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</row>
    <row r="122" spans="3:124" x14ac:dyDescent="0.3"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28"/>
      <c r="DF122" s="28"/>
      <c r="DG122" s="28"/>
      <c r="DH122" s="28"/>
      <c r="DI122" s="28"/>
      <c r="DJ122" s="28"/>
      <c r="DK122" s="28"/>
      <c r="DL122" s="28"/>
      <c r="DM122" s="28"/>
      <c r="DN122" s="28"/>
      <c r="DO122" s="28"/>
      <c r="DP122" s="28"/>
      <c r="DQ122" s="28"/>
      <c r="DR122" s="28"/>
      <c r="DS122" s="28"/>
      <c r="DT122" s="28"/>
    </row>
    <row r="123" spans="3:124" x14ac:dyDescent="0.3"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28"/>
      <c r="DF123" s="28"/>
      <c r="DG123" s="28"/>
      <c r="DH123" s="28"/>
      <c r="DI123" s="28"/>
      <c r="DJ123" s="28"/>
      <c r="DK123" s="28"/>
      <c r="DL123" s="28"/>
      <c r="DM123" s="28"/>
      <c r="DN123" s="28"/>
      <c r="DO123" s="28"/>
      <c r="DP123" s="28"/>
      <c r="DQ123" s="28"/>
      <c r="DR123" s="28"/>
      <c r="DS123" s="28"/>
      <c r="DT123" s="28"/>
    </row>
    <row r="124" spans="3:124" x14ac:dyDescent="0.3"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28"/>
      <c r="DF124" s="28"/>
      <c r="DG124" s="28"/>
      <c r="DH124" s="28"/>
      <c r="DI124" s="28"/>
      <c r="DJ124" s="28"/>
      <c r="DK124" s="28"/>
      <c r="DL124" s="28"/>
      <c r="DM124" s="28"/>
      <c r="DN124" s="28"/>
      <c r="DO124" s="28"/>
      <c r="DP124" s="28"/>
      <c r="DQ124" s="28"/>
      <c r="DR124" s="28"/>
      <c r="DS124" s="28"/>
      <c r="DT124" s="28"/>
    </row>
    <row r="125" spans="3:124" x14ac:dyDescent="0.3"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28"/>
      <c r="DF125" s="28"/>
      <c r="DG125" s="28"/>
      <c r="DH125" s="28"/>
      <c r="DI125" s="28"/>
      <c r="DJ125" s="28"/>
      <c r="DK125" s="28"/>
      <c r="DL125" s="28"/>
      <c r="DM125" s="28"/>
      <c r="DN125" s="28"/>
      <c r="DO125" s="28"/>
      <c r="DP125" s="28"/>
      <c r="DQ125" s="28"/>
      <c r="DR125" s="28"/>
      <c r="DS125" s="28"/>
      <c r="DT125" s="28"/>
    </row>
    <row r="126" spans="3:124" x14ac:dyDescent="0.3"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28"/>
      <c r="DF126" s="28"/>
      <c r="DG126" s="28"/>
      <c r="DH126" s="28"/>
      <c r="DI126" s="28"/>
      <c r="DJ126" s="28"/>
      <c r="DK126" s="28"/>
      <c r="DL126" s="28"/>
      <c r="DM126" s="28"/>
      <c r="DN126" s="28"/>
      <c r="DO126" s="28"/>
      <c r="DP126" s="28"/>
      <c r="DQ126" s="28"/>
      <c r="DR126" s="28"/>
      <c r="DS126" s="28"/>
      <c r="DT126" s="28"/>
    </row>
    <row r="127" spans="3:124" x14ac:dyDescent="0.3"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28"/>
      <c r="DF127" s="28"/>
      <c r="DG127" s="28"/>
      <c r="DH127" s="28"/>
      <c r="DI127" s="28"/>
      <c r="DJ127" s="28"/>
      <c r="DK127" s="28"/>
      <c r="DL127" s="28"/>
      <c r="DM127" s="28"/>
      <c r="DN127" s="28"/>
      <c r="DO127" s="28"/>
      <c r="DP127" s="28"/>
      <c r="DQ127" s="28"/>
      <c r="DR127" s="28"/>
      <c r="DS127" s="28"/>
      <c r="DT127" s="28"/>
    </row>
    <row r="128" spans="3:124" x14ac:dyDescent="0.3"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28"/>
      <c r="DF128" s="28"/>
      <c r="DG128" s="28"/>
      <c r="DH128" s="28"/>
      <c r="DI128" s="28"/>
      <c r="DJ128" s="28"/>
      <c r="DK128" s="28"/>
      <c r="DL128" s="28"/>
      <c r="DM128" s="28"/>
      <c r="DN128" s="28"/>
      <c r="DO128" s="28"/>
      <c r="DP128" s="28"/>
      <c r="DQ128" s="28"/>
      <c r="DR128" s="28"/>
      <c r="DS128" s="28"/>
      <c r="DT128" s="28"/>
    </row>
    <row r="129" spans="3:124" x14ac:dyDescent="0.3"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</row>
    <row r="130" spans="3:124" x14ac:dyDescent="0.3"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</row>
    <row r="131" spans="3:124" x14ac:dyDescent="0.3"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/>
      <c r="DE131" s="28"/>
      <c r="DF131" s="28"/>
      <c r="DG131" s="28"/>
      <c r="DH131" s="28"/>
      <c r="DI131" s="28"/>
      <c r="DJ131" s="28"/>
      <c r="DK131" s="28"/>
      <c r="DL131" s="28"/>
      <c r="DM131" s="28"/>
      <c r="DN131" s="28"/>
      <c r="DO131" s="28"/>
      <c r="DP131" s="28"/>
      <c r="DQ131" s="28"/>
      <c r="DR131" s="28"/>
      <c r="DS131" s="28"/>
      <c r="DT131" s="28"/>
    </row>
    <row r="132" spans="3:124" x14ac:dyDescent="0.3"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/>
      <c r="DE132" s="28"/>
      <c r="DF132" s="28"/>
      <c r="DG132" s="28"/>
      <c r="DH132" s="28"/>
      <c r="DI132" s="28"/>
      <c r="DJ132" s="28"/>
      <c r="DK132" s="28"/>
      <c r="DL132" s="28"/>
      <c r="DM132" s="28"/>
      <c r="DN132" s="28"/>
      <c r="DO132" s="28"/>
      <c r="DP132" s="28"/>
      <c r="DQ132" s="28"/>
      <c r="DR132" s="28"/>
      <c r="DS132" s="28"/>
      <c r="DT132" s="28"/>
    </row>
    <row r="133" spans="3:124" x14ac:dyDescent="0.3"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/>
      <c r="DE133" s="28"/>
      <c r="DF133" s="28"/>
      <c r="DG133" s="28"/>
      <c r="DH133" s="28"/>
      <c r="DI133" s="28"/>
      <c r="DJ133" s="28"/>
      <c r="DK133" s="28"/>
      <c r="DL133" s="28"/>
      <c r="DM133" s="28"/>
      <c r="DN133" s="28"/>
      <c r="DO133" s="28"/>
      <c r="DP133" s="28"/>
      <c r="DQ133" s="28"/>
      <c r="DR133" s="28"/>
      <c r="DS133" s="28"/>
      <c r="DT133" s="28"/>
    </row>
    <row r="134" spans="3:124" x14ac:dyDescent="0.3"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/>
      <c r="DE134" s="28"/>
      <c r="DF134" s="28"/>
      <c r="DG134" s="28"/>
      <c r="DH134" s="28"/>
      <c r="DI134" s="28"/>
      <c r="DJ134" s="28"/>
      <c r="DK134" s="28"/>
      <c r="DL134" s="28"/>
      <c r="DM134" s="28"/>
      <c r="DN134" s="28"/>
      <c r="DO134" s="28"/>
      <c r="DP134" s="28"/>
      <c r="DQ134" s="28"/>
      <c r="DR134" s="28"/>
      <c r="DS134" s="28"/>
      <c r="DT134" s="28"/>
    </row>
    <row r="135" spans="3:124" x14ac:dyDescent="0.3"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8"/>
      <c r="BR135" s="28"/>
      <c r="BS135" s="28"/>
      <c r="BT135" s="28"/>
      <c r="BU135" s="28"/>
      <c r="BV135" s="28"/>
      <c r="BW135" s="28"/>
      <c r="BX135" s="28"/>
      <c r="BY135" s="28"/>
      <c r="BZ135" s="28"/>
      <c r="CA135" s="28"/>
      <c r="CB135" s="28"/>
      <c r="CC135" s="28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  <c r="DD135" s="28"/>
      <c r="DE135" s="28"/>
      <c r="DF135" s="28"/>
      <c r="DG135" s="28"/>
      <c r="DH135" s="28"/>
      <c r="DI135" s="28"/>
      <c r="DJ135" s="28"/>
      <c r="DK135" s="28"/>
      <c r="DL135" s="28"/>
      <c r="DM135" s="28"/>
      <c r="DN135" s="28"/>
      <c r="DO135" s="28"/>
      <c r="DP135" s="28"/>
      <c r="DQ135" s="28"/>
      <c r="DR135" s="28"/>
      <c r="DS135" s="28"/>
      <c r="DT135" s="28"/>
    </row>
    <row r="136" spans="3:124" x14ac:dyDescent="0.3"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  <c r="BP136" s="28"/>
      <c r="BQ136" s="28"/>
      <c r="BR136" s="28"/>
      <c r="BS136" s="28"/>
      <c r="BT136" s="28"/>
      <c r="BU136" s="28"/>
      <c r="BV136" s="28"/>
      <c r="BW136" s="28"/>
      <c r="BX136" s="28"/>
      <c r="BY136" s="28"/>
      <c r="BZ136" s="28"/>
      <c r="CA136" s="28"/>
      <c r="CB136" s="28"/>
      <c r="CC136" s="28"/>
      <c r="CD136" s="28"/>
      <c r="CE136" s="28"/>
      <c r="CF136" s="28"/>
      <c r="CG136" s="28"/>
      <c r="CH136" s="28"/>
      <c r="CI136" s="28"/>
      <c r="CJ136" s="28"/>
      <c r="CK136" s="28"/>
      <c r="CL136" s="28"/>
      <c r="CM136" s="28"/>
      <c r="CN136" s="28"/>
      <c r="CO136" s="28"/>
      <c r="CP136" s="28"/>
      <c r="CQ136" s="28"/>
      <c r="CR136" s="28"/>
      <c r="CS136" s="28"/>
      <c r="CT136" s="28"/>
      <c r="CU136" s="28"/>
      <c r="CV136" s="28"/>
      <c r="CW136" s="28"/>
      <c r="CX136" s="28"/>
      <c r="CY136" s="28"/>
      <c r="CZ136" s="28"/>
      <c r="DA136" s="28"/>
      <c r="DB136" s="28"/>
      <c r="DC136" s="28"/>
      <c r="DD136" s="28"/>
      <c r="DE136" s="28"/>
      <c r="DF136" s="28"/>
      <c r="DG136" s="28"/>
      <c r="DH136" s="28"/>
      <c r="DI136" s="28"/>
      <c r="DJ136" s="28"/>
      <c r="DK136" s="28"/>
      <c r="DL136" s="28"/>
      <c r="DM136" s="28"/>
      <c r="DN136" s="28"/>
      <c r="DO136" s="28"/>
      <c r="DP136" s="28"/>
      <c r="DQ136" s="28"/>
      <c r="DR136" s="28"/>
      <c r="DS136" s="28"/>
      <c r="DT136" s="28"/>
    </row>
    <row r="137" spans="3:124" x14ac:dyDescent="0.3"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8"/>
      <c r="BR137" s="28"/>
      <c r="BS137" s="28"/>
      <c r="BT137" s="28"/>
      <c r="BU137" s="28"/>
      <c r="BV137" s="28"/>
      <c r="BW137" s="28"/>
      <c r="BX137" s="28"/>
      <c r="BY137" s="28"/>
      <c r="BZ137" s="28"/>
      <c r="CA137" s="28"/>
      <c r="CB137" s="28"/>
      <c r="CC137" s="28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  <c r="DD137" s="28"/>
      <c r="DE137" s="28"/>
      <c r="DF137" s="28"/>
      <c r="DG137" s="28"/>
      <c r="DH137" s="28"/>
      <c r="DI137" s="28"/>
      <c r="DJ137" s="28"/>
      <c r="DK137" s="28"/>
      <c r="DL137" s="28"/>
      <c r="DM137" s="28"/>
      <c r="DN137" s="28"/>
      <c r="DO137" s="28"/>
      <c r="DP137" s="28"/>
      <c r="DQ137" s="28"/>
      <c r="DR137" s="28"/>
      <c r="DS137" s="28"/>
      <c r="DT137" s="28"/>
    </row>
    <row r="138" spans="3:124" x14ac:dyDescent="0.3"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  <c r="DD138" s="28"/>
      <c r="DE138" s="28"/>
      <c r="DF138" s="28"/>
      <c r="DG138" s="28"/>
      <c r="DH138" s="28"/>
      <c r="DI138" s="28"/>
      <c r="DJ138" s="28"/>
      <c r="DK138" s="28"/>
      <c r="DL138" s="28"/>
      <c r="DM138" s="28"/>
      <c r="DN138" s="28"/>
      <c r="DO138" s="28"/>
      <c r="DP138" s="28"/>
      <c r="DQ138" s="28"/>
      <c r="DR138" s="28"/>
      <c r="DS138" s="28"/>
      <c r="DT138" s="28"/>
    </row>
  </sheetData>
  <protectedRanges>
    <protectedRange sqref="B11" name="Range3"/>
    <protectedRange sqref="Q11:AB11 AK11:AL11 AO11:AR11 AW11:AX11 BC11:BD11 BQ11:BT11 CE11:CF11 CK11:CN11 CU11:CV11 DC11:DD11 DK11:DL11 BG11:BL11" name="Range1"/>
    <protectedRange sqref="DQ11:DR11" name="Range2"/>
    <protectedRange sqref="AG11:AJ11" name="Range1_2"/>
    <protectedRange sqref="DE11:DJ11 I11:P11 AC11:AF11 AM11:AN11 AS11:AV11 AY11:BB11 BM11:BP11 CG11:CJ11 CW11:DB11 BE11:BF11 BU11:CD11 CO11:CT11" name="Range1_4"/>
    <protectedRange sqref="B12:B14" name="Range3_1"/>
    <protectedRange sqref="I12:AF12 AK12:BR12 BU12:DL12" name="Range1_1"/>
    <protectedRange sqref="DO12:DR12" name="Range2_1"/>
    <protectedRange sqref="AG12:AJ12" name="Range1_2_1"/>
    <protectedRange sqref="BS12:BT12 BU14:DL14 I14:BR14" name="Range1_3_1"/>
    <protectedRange sqref="DO14:DR14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AO8:AP8"/>
    <mergeCell ref="AQ8:AR8"/>
    <mergeCell ref="AS8:AT8"/>
    <mergeCell ref="AU8:AV8"/>
    <mergeCell ref="AW8:AX8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BU7:BX7"/>
    <mergeCell ref="BY7:CB7"/>
    <mergeCell ref="CC7:CF7"/>
    <mergeCell ref="BQ7:BT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CE8:CF8"/>
    <mergeCell ref="CG8:CH8"/>
    <mergeCell ref="BK8:BL8"/>
    <mergeCell ref="BM8:BN8"/>
    <mergeCell ref="BO8:BP8"/>
    <mergeCell ref="BQ8:BR8"/>
    <mergeCell ref="BS8:BT8"/>
    <mergeCell ref="BU8:BV8"/>
    <mergeCell ref="BE8:BF8"/>
    <mergeCell ref="BG8:BH8"/>
    <mergeCell ref="BI8:BJ8"/>
    <mergeCell ref="AA8:AB8"/>
    <mergeCell ref="AC8:AD8"/>
    <mergeCell ref="AE8:AF8"/>
    <mergeCell ref="AG8:AH8"/>
    <mergeCell ref="AI8:AJ8"/>
    <mergeCell ref="AK8:AL8"/>
    <mergeCell ref="AY8:AZ8"/>
    <mergeCell ref="BA8:BB8"/>
    <mergeCell ref="BC8:BD8"/>
    <mergeCell ref="AM8:AN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Y24"/>
  <sheetViews>
    <sheetView zoomScale="120" zoomScaleNormal="120" workbookViewId="0">
      <selection activeCell="J20" sqref="J20"/>
    </sheetView>
  </sheetViews>
  <sheetFormatPr defaultRowHeight="17.25" x14ac:dyDescent="0.3"/>
  <cols>
    <col min="1" max="1" width="2.28515625" style="7" customWidth="1"/>
    <col min="2" max="2" width="10.28515625" style="7" customWidth="1"/>
    <col min="3" max="3" width="10.7109375" style="7" customWidth="1"/>
    <col min="4" max="4" width="10.140625" style="7" customWidth="1"/>
    <col min="5" max="6" width="10" style="7" customWidth="1"/>
    <col min="7" max="7" width="11" style="7" customWidth="1"/>
    <col min="8" max="8" width="10.140625" style="7" customWidth="1"/>
    <col min="9" max="9" width="9.85546875" style="7" customWidth="1"/>
    <col min="10" max="10" width="9.42578125" style="7" customWidth="1"/>
    <col min="11" max="11" width="8.42578125" style="7" hidden="1" customWidth="1"/>
    <col min="12" max="12" width="12.28515625" style="7" hidden="1" customWidth="1"/>
    <col min="13" max="13" width="9.42578125" style="7" customWidth="1"/>
    <col min="14" max="14" width="8.7109375" style="7" customWidth="1"/>
    <col min="15" max="15" width="8.42578125" style="7" customWidth="1"/>
    <col min="16" max="16" width="8.28515625" style="7" customWidth="1"/>
    <col min="17" max="17" width="7.7109375" style="7" customWidth="1"/>
    <col min="18" max="18" width="7.28515625" style="7" customWidth="1"/>
    <col min="19" max="19" width="7.42578125" style="7" customWidth="1"/>
    <col min="20" max="20" width="7.5703125" style="7" bestFit="1" customWidth="1"/>
    <col min="21" max="21" width="8.5703125" style="7" customWidth="1"/>
    <col min="22" max="22" width="7.7109375" style="7" customWidth="1"/>
    <col min="23" max="23" width="8" style="7" customWidth="1"/>
    <col min="24" max="24" width="8.42578125" style="7" customWidth="1"/>
    <col min="25" max="25" width="8.7109375" style="7" bestFit="1" customWidth="1"/>
    <col min="26" max="26" width="8" style="7" customWidth="1"/>
    <col min="27" max="27" width="8.7109375" style="7" customWidth="1"/>
    <col min="28" max="28" width="8" style="7" customWidth="1"/>
    <col min="29" max="29" width="8.7109375" style="7" customWidth="1"/>
    <col min="30" max="30" width="8.5703125" style="7" customWidth="1"/>
    <col min="31" max="31" width="8" style="7" hidden="1" customWidth="1"/>
    <col min="32" max="32" width="5.42578125" style="7" hidden="1" customWidth="1"/>
    <col min="33" max="33" width="10.28515625" style="7" bestFit="1" customWidth="1"/>
    <col min="34" max="34" width="10" style="7" bestFit="1" customWidth="1"/>
    <col min="35" max="35" width="10.28515625" style="7" bestFit="1" customWidth="1"/>
    <col min="36" max="36" width="10" style="7" bestFit="1" customWidth="1"/>
    <col min="37" max="37" width="8.5703125" style="7" customWidth="1"/>
    <col min="38" max="38" width="7.7109375" style="7" customWidth="1"/>
    <col min="39" max="39" width="7.85546875" style="7" customWidth="1"/>
    <col min="40" max="40" width="8.42578125" style="7" customWidth="1"/>
    <col min="41" max="41" width="8.5703125" style="7" customWidth="1"/>
    <col min="42" max="42" width="8.28515625" style="7" customWidth="1"/>
    <col min="43" max="43" width="8.7109375" style="7" customWidth="1"/>
    <col min="44" max="44" width="8" style="7" bestFit="1" customWidth="1"/>
    <col min="45" max="46" width="9.5703125" style="7" customWidth="1"/>
    <col min="47" max="47" width="4" style="7" customWidth="1"/>
    <col min="48" max="48" width="3.5703125" style="7" customWidth="1"/>
    <col min="49" max="49" width="9.5703125" style="7" customWidth="1"/>
    <col min="50" max="50" width="10.85546875" style="7" customWidth="1"/>
    <col min="51" max="51" width="4.140625" style="7" customWidth="1"/>
    <col min="52" max="52" width="3.85546875" style="7" customWidth="1"/>
    <col min="53" max="54" width="9.140625" style="7" bestFit="1" customWidth="1"/>
    <col min="55" max="55" width="10.28515625" style="43" customWidth="1"/>
    <col min="56" max="56" width="11.140625" style="43" customWidth="1"/>
    <col min="57" max="57" width="9.140625" style="7"/>
    <col min="58" max="58" width="9.85546875" style="7" customWidth="1"/>
    <col min="59" max="60" width="5.7109375" style="46" customWidth="1"/>
    <col min="61" max="61" width="7.85546875" style="46" bestFit="1" customWidth="1"/>
    <col min="62" max="62" width="7.140625" style="46" bestFit="1" customWidth="1"/>
    <col min="63" max="63" width="9" style="46" bestFit="1" customWidth="1"/>
    <col min="64" max="64" width="8.42578125" style="46" bestFit="1" customWidth="1"/>
    <col min="65" max="65" width="10.28515625" style="7" customWidth="1"/>
    <col min="66" max="66" width="11.140625" style="7" customWidth="1"/>
    <col min="67" max="67" width="8.42578125" style="7" customWidth="1"/>
    <col min="68" max="68" width="8.5703125" style="7" customWidth="1"/>
    <col min="69" max="16384" width="9.140625" style="7"/>
  </cols>
  <sheetData>
    <row r="2" spans="1:103" s="30" customFormat="1" ht="28.5" customHeight="1" x14ac:dyDescent="0.3">
      <c r="B2" s="3"/>
      <c r="C2" s="120" t="s">
        <v>49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29"/>
      <c r="P2" s="29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2"/>
      <c r="BD2" s="32"/>
      <c r="BE2" s="33"/>
      <c r="BF2" s="33"/>
      <c r="BG2" s="2"/>
      <c r="BH2" s="2"/>
      <c r="BI2" s="2"/>
      <c r="BJ2" s="2"/>
      <c r="BK2" s="2"/>
      <c r="BL2" s="2"/>
      <c r="BM2" s="33"/>
      <c r="BN2" s="33"/>
      <c r="BO2" s="33"/>
      <c r="BP2" s="33"/>
    </row>
    <row r="3" spans="1:103" s="6" customFormat="1" ht="16.5" customHeight="1" x14ac:dyDescent="0.25">
      <c r="B3" s="34"/>
      <c r="C3" s="101" t="s">
        <v>50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3"/>
      <c r="P3" s="4"/>
      <c r="Q3" s="4"/>
      <c r="R3" s="4"/>
      <c r="S3" s="4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4"/>
      <c r="BD3" s="4"/>
      <c r="BE3" s="3"/>
      <c r="BF3" s="3"/>
      <c r="BG3" s="44"/>
      <c r="BH3" s="44"/>
      <c r="BI3" s="44"/>
      <c r="BJ3" s="44"/>
      <c r="BK3" s="44"/>
      <c r="BL3" s="44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s="30" customFormat="1" ht="16.5" x14ac:dyDescent="0.3">
      <c r="B4" s="35"/>
      <c r="E4" s="36"/>
      <c r="F4" s="36"/>
      <c r="I4" s="36"/>
      <c r="O4" s="12" t="s">
        <v>0</v>
      </c>
      <c r="W4" s="125"/>
      <c r="X4" s="125"/>
      <c r="AG4" s="126"/>
      <c r="AH4" s="126"/>
      <c r="AI4" s="37"/>
      <c r="AJ4" s="37"/>
      <c r="BC4" s="38"/>
      <c r="BD4" s="38"/>
      <c r="BG4" s="21"/>
      <c r="BH4" s="21"/>
      <c r="BI4" s="21"/>
      <c r="BJ4" s="21"/>
      <c r="BK4" s="21"/>
      <c r="BL4" s="21"/>
    </row>
    <row r="5" spans="1:103" s="16" customFormat="1" ht="13.5" customHeight="1" x14ac:dyDescent="0.25">
      <c r="A5" s="134" t="s">
        <v>1</v>
      </c>
      <c r="B5" s="104" t="s">
        <v>8</v>
      </c>
      <c r="C5" s="135" t="s">
        <v>51</v>
      </c>
      <c r="D5" s="136"/>
      <c r="E5" s="136"/>
      <c r="F5" s="136"/>
      <c r="G5" s="136"/>
      <c r="H5" s="137"/>
      <c r="I5" s="141" t="s">
        <v>52</v>
      </c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</row>
    <row r="6" spans="1:103" s="16" customFormat="1" ht="38.25" customHeight="1" x14ac:dyDescent="0.25">
      <c r="A6" s="134"/>
      <c r="B6" s="104"/>
      <c r="C6" s="138"/>
      <c r="D6" s="139"/>
      <c r="E6" s="139"/>
      <c r="F6" s="139"/>
      <c r="G6" s="139"/>
      <c r="H6" s="140"/>
      <c r="I6" s="141" t="s">
        <v>53</v>
      </c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3"/>
      <c r="BC6" s="157" t="s">
        <v>54</v>
      </c>
      <c r="BD6" s="158"/>
      <c r="BE6" s="158"/>
      <c r="BF6" s="158"/>
      <c r="BG6" s="158"/>
      <c r="BH6" s="158"/>
      <c r="BI6" s="48"/>
      <c r="BJ6" s="48"/>
      <c r="BK6" s="156" t="s">
        <v>55</v>
      </c>
      <c r="BL6" s="156"/>
      <c r="BM6" s="156"/>
      <c r="BN6" s="156"/>
      <c r="BO6" s="156"/>
      <c r="BP6" s="156"/>
    </row>
    <row r="7" spans="1:103" s="16" customFormat="1" ht="13.5" x14ac:dyDescent="0.25">
      <c r="A7" s="134"/>
      <c r="B7" s="104"/>
      <c r="C7" s="138"/>
      <c r="D7" s="139"/>
      <c r="E7" s="139"/>
      <c r="F7" s="139"/>
      <c r="G7" s="139"/>
      <c r="H7" s="140"/>
      <c r="I7" s="150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2"/>
      <c r="BC7" s="77"/>
      <c r="BD7" s="78"/>
      <c r="BE7" s="78"/>
      <c r="BF7" s="78"/>
      <c r="BG7" s="155" t="s">
        <v>56</v>
      </c>
      <c r="BH7" s="155"/>
      <c r="BI7" s="156" t="s">
        <v>89</v>
      </c>
      <c r="BJ7" s="156"/>
      <c r="BK7" s="155" t="s">
        <v>57</v>
      </c>
      <c r="BL7" s="155"/>
      <c r="BM7" s="154" t="s">
        <v>58</v>
      </c>
      <c r="BN7" s="154"/>
      <c r="BO7" s="154"/>
      <c r="BP7" s="154"/>
    </row>
    <row r="8" spans="1:103" s="16" customFormat="1" ht="54" customHeight="1" x14ac:dyDescent="0.25">
      <c r="A8" s="134"/>
      <c r="B8" s="104"/>
      <c r="C8" s="138"/>
      <c r="D8" s="139"/>
      <c r="E8" s="139"/>
      <c r="F8" s="139"/>
      <c r="G8" s="139"/>
      <c r="H8" s="140"/>
      <c r="I8" s="150" t="s">
        <v>87</v>
      </c>
      <c r="J8" s="151"/>
      <c r="K8" s="39"/>
      <c r="L8" s="39"/>
      <c r="M8" s="127" t="s">
        <v>86</v>
      </c>
      <c r="N8" s="128"/>
      <c r="O8" s="144" t="s">
        <v>59</v>
      </c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6"/>
      <c r="AE8" s="127" t="s">
        <v>60</v>
      </c>
      <c r="AF8" s="128"/>
      <c r="AG8" s="127" t="s">
        <v>61</v>
      </c>
      <c r="AH8" s="128"/>
      <c r="AI8" s="85" t="s">
        <v>17</v>
      </c>
      <c r="AJ8" s="86"/>
      <c r="AK8" s="149" t="s">
        <v>62</v>
      </c>
      <c r="AL8" s="83"/>
      <c r="AM8" s="85" t="s">
        <v>17</v>
      </c>
      <c r="AN8" s="86"/>
      <c r="AO8" s="83" t="s">
        <v>63</v>
      </c>
      <c r="AP8" s="83"/>
      <c r="AQ8" s="85" t="s">
        <v>64</v>
      </c>
      <c r="AR8" s="124"/>
      <c r="AS8" s="124"/>
      <c r="AT8" s="124"/>
      <c r="AU8" s="124"/>
      <c r="AV8" s="86"/>
      <c r="AW8" s="85" t="s">
        <v>65</v>
      </c>
      <c r="AX8" s="124"/>
      <c r="AY8" s="124"/>
      <c r="AZ8" s="124"/>
      <c r="BA8" s="124"/>
      <c r="BB8" s="86"/>
      <c r="BC8" s="75" t="s">
        <v>66</v>
      </c>
      <c r="BD8" s="76"/>
      <c r="BE8" s="75" t="s">
        <v>67</v>
      </c>
      <c r="BF8" s="76"/>
      <c r="BG8" s="155"/>
      <c r="BH8" s="155"/>
      <c r="BI8" s="156"/>
      <c r="BJ8" s="156"/>
      <c r="BK8" s="155"/>
      <c r="BL8" s="155"/>
      <c r="BM8" s="154"/>
      <c r="BN8" s="154"/>
      <c r="BO8" s="154"/>
      <c r="BP8" s="154"/>
    </row>
    <row r="9" spans="1:103" s="40" customFormat="1" ht="147" customHeight="1" x14ac:dyDescent="0.25">
      <c r="A9" s="134"/>
      <c r="B9" s="104"/>
      <c r="C9" s="121" t="s">
        <v>68</v>
      </c>
      <c r="D9" s="121"/>
      <c r="E9" s="147" t="s">
        <v>44</v>
      </c>
      <c r="F9" s="147"/>
      <c r="G9" s="148" t="s">
        <v>45</v>
      </c>
      <c r="H9" s="148"/>
      <c r="I9" s="159" t="s">
        <v>69</v>
      </c>
      <c r="J9" s="159"/>
      <c r="K9" s="79" t="s">
        <v>70</v>
      </c>
      <c r="L9" s="80"/>
      <c r="M9" s="129"/>
      <c r="N9" s="130"/>
      <c r="O9" s="79" t="s">
        <v>71</v>
      </c>
      <c r="P9" s="80"/>
      <c r="Q9" s="79" t="s">
        <v>72</v>
      </c>
      <c r="R9" s="80"/>
      <c r="S9" s="79" t="s">
        <v>73</v>
      </c>
      <c r="T9" s="80"/>
      <c r="U9" s="79" t="s">
        <v>74</v>
      </c>
      <c r="V9" s="80"/>
      <c r="W9" s="79" t="s">
        <v>75</v>
      </c>
      <c r="X9" s="80"/>
      <c r="Y9" s="131" t="s">
        <v>76</v>
      </c>
      <c r="Z9" s="132"/>
      <c r="AA9" s="79" t="s">
        <v>77</v>
      </c>
      <c r="AB9" s="80"/>
      <c r="AC9" s="79" t="s">
        <v>78</v>
      </c>
      <c r="AD9" s="80"/>
      <c r="AE9" s="129"/>
      <c r="AF9" s="130"/>
      <c r="AG9" s="129"/>
      <c r="AH9" s="130"/>
      <c r="AI9" s="79" t="s">
        <v>79</v>
      </c>
      <c r="AJ9" s="80"/>
      <c r="AK9" s="83"/>
      <c r="AL9" s="83"/>
      <c r="AM9" s="79" t="s">
        <v>80</v>
      </c>
      <c r="AN9" s="80"/>
      <c r="AO9" s="83"/>
      <c r="AP9" s="83"/>
      <c r="AQ9" s="121" t="s">
        <v>68</v>
      </c>
      <c r="AR9" s="121"/>
      <c r="AS9" s="121" t="s">
        <v>44</v>
      </c>
      <c r="AT9" s="121"/>
      <c r="AU9" s="121" t="s">
        <v>45</v>
      </c>
      <c r="AV9" s="121"/>
      <c r="AW9" s="121" t="s">
        <v>81</v>
      </c>
      <c r="AX9" s="121"/>
      <c r="AY9" s="122" t="s">
        <v>82</v>
      </c>
      <c r="AZ9" s="123"/>
      <c r="BA9" s="121" t="s">
        <v>83</v>
      </c>
      <c r="BB9" s="121"/>
      <c r="BC9" s="81"/>
      <c r="BD9" s="82"/>
      <c r="BE9" s="81"/>
      <c r="BF9" s="82"/>
      <c r="BG9" s="155"/>
      <c r="BH9" s="155"/>
      <c r="BI9" s="156"/>
      <c r="BJ9" s="156"/>
      <c r="BK9" s="155"/>
      <c r="BL9" s="155"/>
      <c r="BM9" s="154" t="s">
        <v>84</v>
      </c>
      <c r="BN9" s="154"/>
      <c r="BO9" s="155" t="s">
        <v>85</v>
      </c>
      <c r="BP9" s="155"/>
    </row>
    <row r="10" spans="1:103" s="21" customFormat="1" ht="35.25" customHeight="1" x14ac:dyDescent="0.2">
      <c r="A10" s="134"/>
      <c r="B10" s="104"/>
      <c r="C10" s="17" t="s">
        <v>47</v>
      </c>
      <c r="D10" s="18" t="s">
        <v>48</v>
      </c>
      <c r="E10" s="17" t="s">
        <v>47</v>
      </c>
      <c r="F10" s="18" t="s">
        <v>48</v>
      </c>
      <c r="G10" s="17" t="s">
        <v>47</v>
      </c>
      <c r="H10" s="18" t="s">
        <v>48</v>
      </c>
      <c r="I10" s="17" t="s">
        <v>47</v>
      </c>
      <c r="J10" s="18" t="s">
        <v>48</v>
      </c>
      <c r="K10" s="17" t="s">
        <v>47</v>
      </c>
      <c r="L10" s="18" t="s">
        <v>48</v>
      </c>
      <c r="M10" s="17" t="s">
        <v>47</v>
      </c>
      <c r="N10" s="18" t="s">
        <v>48</v>
      </c>
      <c r="O10" s="17" t="s">
        <v>47</v>
      </c>
      <c r="P10" s="18" t="s">
        <v>48</v>
      </c>
      <c r="Q10" s="17" t="s">
        <v>47</v>
      </c>
      <c r="R10" s="18" t="s">
        <v>48</v>
      </c>
      <c r="S10" s="17" t="s">
        <v>47</v>
      </c>
      <c r="T10" s="18" t="s">
        <v>48</v>
      </c>
      <c r="U10" s="17" t="s">
        <v>47</v>
      </c>
      <c r="V10" s="18" t="s">
        <v>48</v>
      </c>
      <c r="W10" s="17" t="s">
        <v>47</v>
      </c>
      <c r="X10" s="18" t="s">
        <v>48</v>
      </c>
      <c r="Y10" s="17" t="s">
        <v>47</v>
      </c>
      <c r="Z10" s="18" t="s">
        <v>48</v>
      </c>
      <c r="AA10" s="17" t="s">
        <v>47</v>
      </c>
      <c r="AB10" s="18" t="s">
        <v>48</v>
      </c>
      <c r="AC10" s="17" t="s">
        <v>47</v>
      </c>
      <c r="AD10" s="18" t="s">
        <v>48</v>
      </c>
      <c r="AE10" s="17" t="s">
        <v>47</v>
      </c>
      <c r="AF10" s="18" t="s">
        <v>48</v>
      </c>
      <c r="AG10" s="17" t="s">
        <v>47</v>
      </c>
      <c r="AH10" s="18" t="s">
        <v>48</v>
      </c>
      <c r="AI10" s="17" t="s">
        <v>47</v>
      </c>
      <c r="AJ10" s="18" t="s">
        <v>48</v>
      </c>
      <c r="AK10" s="17" t="s">
        <v>47</v>
      </c>
      <c r="AL10" s="18" t="s">
        <v>48</v>
      </c>
      <c r="AM10" s="17" t="s">
        <v>47</v>
      </c>
      <c r="AN10" s="18" t="s">
        <v>48</v>
      </c>
      <c r="AO10" s="17" t="s">
        <v>47</v>
      </c>
      <c r="AP10" s="18" t="s">
        <v>48</v>
      </c>
      <c r="AQ10" s="17" t="s">
        <v>47</v>
      </c>
      <c r="AR10" s="18" t="s">
        <v>48</v>
      </c>
      <c r="AS10" s="17" t="s">
        <v>47</v>
      </c>
      <c r="AT10" s="18" t="s">
        <v>48</v>
      </c>
      <c r="AU10" s="17" t="s">
        <v>47</v>
      </c>
      <c r="AV10" s="18" t="s">
        <v>48</v>
      </c>
      <c r="AW10" s="17" t="s">
        <v>47</v>
      </c>
      <c r="AX10" s="18" t="s">
        <v>48</v>
      </c>
      <c r="AY10" s="17" t="s">
        <v>47</v>
      </c>
      <c r="AZ10" s="18" t="s">
        <v>48</v>
      </c>
      <c r="BA10" s="17" t="s">
        <v>47</v>
      </c>
      <c r="BB10" s="18" t="s">
        <v>48</v>
      </c>
      <c r="BC10" s="17" t="s">
        <v>47</v>
      </c>
      <c r="BD10" s="18" t="s">
        <v>48</v>
      </c>
      <c r="BE10" s="17" t="s">
        <v>47</v>
      </c>
      <c r="BF10" s="18" t="s">
        <v>48</v>
      </c>
      <c r="BG10" s="17" t="s">
        <v>47</v>
      </c>
      <c r="BH10" s="18" t="s">
        <v>48</v>
      </c>
      <c r="BI10" s="17" t="s">
        <v>47</v>
      </c>
      <c r="BJ10" s="18" t="s">
        <v>48</v>
      </c>
      <c r="BK10" s="17" t="s">
        <v>47</v>
      </c>
      <c r="BL10" s="18" t="s">
        <v>48</v>
      </c>
      <c r="BM10" s="17" t="s">
        <v>47</v>
      </c>
      <c r="BN10" s="18" t="s">
        <v>48</v>
      </c>
      <c r="BO10" s="17" t="s">
        <v>47</v>
      </c>
      <c r="BP10" s="18" t="s">
        <v>48</v>
      </c>
    </row>
    <row r="11" spans="1:103" s="40" customFormat="1" ht="12.75" x14ac:dyDescent="0.25">
      <c r="A11" s="41"/>
      <c r="B11" s="41">
        <v>1</v>
      </c>
      <c r="C11" s="41">
        <v>2</v>
      </c>
      <c r="D11" s="41">
        <v>3</v>
      </c>
      <c r="E11" s="41">
        <v>4</v>
      </c>
      <c r="F11" s="41">
        <v>5</v>
      </c>
      <c r="G11" s="41">
        <v>6</v>
      </c>
      <c r="H11" s="41">
        <v>7</v>
      </c>
      <c r="I11" s="41">
        <v>8</v>
      </c>
      <c r="J11" s="41">
        <v>9</v>
      </c>
      <c r="K11" s="41">
        <v>10</v>
      </c>
      <c r="L11" s="41">
        <v>11</v>
      </c>
      <c r="M11" s="41">
        <v>12</v>
      </c>
      <c r="N11" s="41">
        <v>13</v>
      </c>
      <c r="O11" s="41">
        <v>14</v>
      </c>
      <c r="P11" s="41">
        <v>15</v>
      </c>
      <c r="Q11" s="41">
        <v>16</v>
      </c>
      <c r="R11" s="41">
        <v>17</v>
      </c>
      <c r="S11" s="41">
        <v>18</v>
      </c>
      <c r="T11" s="41">
        <v>19</v>
      </c>
      <c r="U11" s="41">
        <v>20</v>
      </c>
      <c r="V11" s="41">
        <v>21</v>
      </c>
      <c r="W11" s="41">
        <v>22</v>
      </c>
      <c r="X11" s="41">
        <v>23</v>
      </c>
      <c r="Y11" s="41">
        <v>24</v>
      </c>
      <c r="Z11" s="41">
        <v>25</v>
      </c>
      <c r="AA11" s="41">
        <v>26</v>
      </c>
      <c r="AB11" s="41">
        <v>27</v>
      </c>
      <c r="AC11" s="41">
        <v>28</v>
      </c>
      <c r="AD11" s="41">
        <v>29</v>
      </c>
      <c r="AE11" s="41">
        <v>30</v>
      </c>
      <c r="AF11" s="41">
        <v>31</v>
      </c>
      <c r="AG11" s="41">
        <v>32</v>
      </c>
      <c r="AH11" s="41">
        <v>33</v>
      </c>
      <c r="AI11" s="41">
        <v>34</v>
      </c>
      <c r="AJ11" s="41">
        <v>35</v>
      </c>
      <c r="AK11" s="41">
        <v>36</v>
      </c>
      <c r="AL11" s="41">
        <v>37</v>
      </c>
      <c r="AM11" s="41">
        <v>38</v>
      </c>
      <c r="AN11" s="41">
        <v>39</v>
      </c>
      <c r="AO11" s="41">
        <v>40</v>
      </c>
      <c r="AP11" s="41">
        <v>41</v>
      </c>
      <c r="AQ11" s="41">
        <v>42</v>
      </c>
      <c r="AR11" s="41">
        <v>43</v>
      </c>
      <c r="AS11" s="41">
        <v>44</v>
      </c>
      <c r="AT11" s="41">
        <v>45</v>
      </c>
      <c r="AU11" s="41">
        <v>46</v>
      </c>
      <c r="AV11" s="41">
        <v>47</v>
      </c>
      <c r="AW11" s="41">
        <v>48</v>
      </c>
      <c r="AX11" s="41">
        <v>49</v>
      </c>
      <c r="AY11" s="41">
        <v>50</v>
      </c>
      <c r="AZ11" s="41">
        <v>51</v>
      </c>
      <c r="BA11" s="41">
        <v>52</v>
      </c>
      <c r="BB11" s="41">
        <v>53</v>
      </c>
      <c r="BC11" s="41">
        <v>54</v>
      </c>
      <c r="BD11" s="41">
        <v>55</v>
      </c>
      <c r="BE11" s="41">
        <v>56</v>
      </c>
      <c r="BF11" s="41">
        <v>57</v>
      </c>
      <c r="BG11" s="45">
        <v>58</v>
      </c>
      <c r="BH11" s="45">
        <v>59</v>
      </c>
      <c r="BI11" s="45">
        <v>60</v>
      </c>
      <c r="BJ11" s="45">
        <v>61</v>
      </c>
      <c r="BK11" s="45">
        <v>62</v>
      </c>
      <c r="BL11" s="45">
        <v>63</v>
      </c>
      <c r="BM11" s="45">
        <v>64</v>
      </c>
      <c r="BN11" s="45">
        <v>65</v>
      </c>
      <c r="BO11" s="45">
        <v>66</v>
      </c>
      <c r="BP11" s="45">
        <v>67</v>
      </c>
    </row>
    <row r="12" spans="1:103" s="57" customFormat="1" ht="18.75" customHeight="1" x14ac:dyDescent="0.25">
      <c r="A12" s="54">
        <v>1</v>
      </c>
      <c r="B12" s="55" t="s">
        <v>2</v>
      </c>
      <c r="C12" s="47">
        <f t="shared" ref="C12:D15" si="0">E12+G12-BA12</f>
        <v>3281368.4435000001</v>
      </c>
      <c r="D12" s="47">
        <f t="shared" si="0"/>
        <v>2369842.8246000004</v>
      </c>
      <c r="E12" s="47">
        <f>I12+K14+M12+AE12+AG12+AK12+AO12+AS12</f>
        <v>2782228.986</v>
      </c>
      <c r="F12" s="47">
        <f>J12+L12+N12+AF12+AH12+AL12+AP12+AT12</f>
        <v>1914700.1698000003</v>
      </c>
      <c r="G12" s="47">
        <f>AY12+BC12+BE12+BG12+BI12+BK12+BM12+BO12</f>
        <v>886899.45750000002</v>
      </c>
      <c r="H12" s="47">
        <f>AZ12+BD12+BF12+BH12+BJ12+BL12+BN12+BP12</f>
        <v>709456.65480000013</v>
      </c>
      <c r="I12" s="56">
        <v>886231.1</v>
      </c>
      <c r="J12" s="47">
        <v>618303.78099999996</v>
      </c>
      <c r="L12" s="47"/>
      <c r="M12" s="47">
        <v>583310.38600000006</v>
      </c>
      <c r="N12" s="47">
        <v>371542.38579999999</v>
      </c>
      <c r="O12" s="47">
        <v>101727</v>
      </c>
      <c r="P12" s="47">
        <v>64449.110500000003</v>
      </c>
      <c r="Q12" s="47">
        <v>4400</v>
      </c>
      <c r="R12" s="47">
        <v>1256.2731000000001</v>
      </c>
      <c r="S12" s="47">
        <v>6927.1</v>
      </c>
      <c r="T12" s="47">
        <v>5189.5164000000004</v>
      </c>
      <c r="U12" s="47">
        <v>2585</v>
      </c>
      <c r="V12" s="47">
        <v>1157.8</v>
      </c>
      <c r="W12" s="47">
        <v>99482.98</v>
      </c>
      <c r="X12" s="47">
        <v>52317.48</v>
      </c>
      <c r="Y12" s="47">
        <v>79677.98</v>
      </c>
      <c r="Z12" s="47">
        <v>38232.69</v>
      </c>
      <c r="AA12" s="47">
        <v>100964</v>
      </c>
      <c r="AB12" s="47">
        <v>79413.050599999988</v>
      </c>
      <c r="AC12" s="47">
        <v>243245.30600000001</v>
      </c>
      <c r="AD12" s="47">
        <v>151940.86720000001</v>
      </c>
      <c r="AE12" s="47">
        <v>0</v>
      </c>
      <c r="AF12" s="47">
        <v>0</v>
      </c>
      <c r="AG12" s="47">
        <v>832385.5</v>
      </c>
      <c r="AH12" s="47">
        <v>629482.94200000004</v>
      </c>
      <c r="AI12" s="47">
        <v>832385.5</v>
      </c>
      <c r="AJ12" s="47">
        <v>629482.94200000004</v>
      </c>
      <c r="AK12" s="47">
        <v>21927.5</v>
      </c>
      <c r="AL12" s="47">
        <v>10530.6</v>
      </c>
      <c r="AM12" s="47">
        <v>0</v>
      </c>
      <c r="AN12" s="47">
        <v>0</v>
      </c>
      <c r="AO12" s="47">
        <v>28620</v>
      </c>
      <c r="AP12" s="47">
        <v>3100</v>
      </c>
      <c r="AQ12" s="47">
        <v>41994.5</v>
      </c>
      <c r="AR12" s="47">
        <v>27426.460999999999</v>
      </c>
      <c r="AS12" s="47">
        <v>429754.5</v>
      </c>
      <c r="AT12" s="47">
        <v>281740.46100000001</v>
      </c>
      <c r="AU12" s="47">
        <v>0</v>
      </c>
      <c r="AV12" s="47">
        <v>0</v>
      </c>
      <c r="AW12" s="47">
        <v>387760</v>
      </c>
      <c r="AX12" s="47">
        <v>254314</v>
      </c>
      <c r="AY12" s="47">
        <v>0</v>
      </c>
      <c r="AZ12" s="47">
        <v>0</v>
      </c>
      <c r="BA12" s="47">
        <v>387760</v>
      </c>
      <c r="BB12" s="47">
        <v>254314</v>
      </c>
      <c r="BC12" s="47">
        <v>989763.85750000004</v>
      </c>
      <c r="BD12" s="47">
        <v>866320.88080000004</v>
      </c>
      <c r="BE12" s="47">
        <v>50135.6</v>
      </c>
      <c r="BF12" s="47">
        <v>34715.43</v>
      </c>
      <c r="BG12" s="47">
        <v>0</v>
      </c>
      <c r="BH12" s="47">
        <v>0</v>
      </c>
      <c r="BI12" s="47">
        <v>7000</v>
      </c>
      <c r="BJ12" s="47">
        <v>1698.2829999999999</v>
      </c>
      <c r="BK12" s="47">
        <v>-40000</v>
      </c>
      <c r="BL12" s="47">
        <v>-13639.419</v>
      </c>
      <c r="BM12" s="47">
        <v>-120000</v>
      </c>
      <c r="BN12" s="47">
        <v>-179638.52</v>
      </c>
      <c r="BO12" s="47">
        <v>0</v>
      </c>
      <c r="BP12" s="47">
        <v>0</v>
      </c>
    </row>
    <row r="13" spans="1:103" s="57" customFormat="1" ht="18.75" customHeight="1" x14ac:dyDescent="0.25">
      <c r="A13" s="54">
        <v>2</v>
      </c>
      <c r="B13" s="55" t="s">
        <v>4</v>
      </c>
      <c r="C13" s="47">
        <f t="shared" si="0"/>
        <v>2524804.6694999998</v>
      </c>
      <c r="D13" s="47">
        <f t="shared" si="0"/>
        <v>1041741.8206999999</v>
      </c>
      <c r="E13" s="47">
        <f>I13+K13+M13+AE13+AG13+AK13+AO13+AS13</f>
        <v>1730047</v>
      </c>
      <c r="F13" s="47">
        <f>J13+L13+N13+AF13+AH13+AL13+AP13+AT13</f>
        <v>907051.63679999998</v>
      </c>
      <c r="G13" s="47">
        <f t="shared" ref="G13:G15" si="1">AY13+BC13+BE13+BG13+BI13+BK13+BM13+BO13</f>
        <v>797757.66950000008</v>
      </c>
      <c r="H13" s="47">
        <f t="shared" ref="H13:H15" si="2">AZ13+BD13+BF13+BH13+BJ13+BL13+BN13+BP13</f>
        <v>137690.18389999995</v>
      </c>
      <c r="I13" s="56">
        <v>335114</v>
      </c>
      <c r="J13" s="47">
        <v>206510.75399999999</v>
      </c>
      <c r="K13" s="47">
        <v>0</v>
      </c>
      <c r="L13" s="47">
        <v>0</v>
      </c>
      <c r="M13" s="47">
        <v>205685</v>
      </c>
      <c r="N13" s="47">
        <v>110665.0612</v>
      </c>
      <c r="O13" s="47">
        <v>62405</v>
      </c>
      <c r="P13" s="47">
        <v>44405.666100000002</v>
      </c>
      <c r="Q13" s="47">
        <v>1200</v>
      </c>
      <c r="R13" s="47">
        <v>229.5341</v>
      </c>
      <c r="S13" s="47">
        <v>4000</v>
      </c>
      <c r="T13" s="47">
        <v>2223.1475</v>
      </c>
      <c r="U13" s="47">
        <v>12000</v>
      </c>
      <c r="V13" s="47">
        <v>3851.3939999999998</v>
      </c>
      <c r="W13" s="47">
        <v>68900</v>
      </c>
      <c r="X13" s="47">
        <v>29215.039199999999</v>
      </c>
      <c r="Y13" s="47">
        <v>29400</v>
      </c>
      <c r="Z13" s="47">
        <v>8175</v>
      </c>
      <c r="AA13" s="47">
        <v>10000</v>
      </c>
      <c r="AB13" s="47">
        <v>4817.0119999999997</v>
      </c>
      <c r="AC13" s="47">
        <v>33700</v>
      </c>
      <c r="AD13" s="47">
        <v>23198.818299999999</v>
      </c>
      <c r="AE13" s="47">
        <v>0</v>
      </c>
      <c r="AF13" s="47">
        <v>0</v>
      </c>
      <c r="AG13" s="47">
        <v>881232.5</v>
      </c>
      <c r="AH13" s="47">
        <v>557168.076</v>
      </c>
      <c r="AI13" s="47">
        <v>881232.5</v>
      </c>
      <c r="AJ13" s="47">
        <v>557168.076</v>
      </c>
      <c r="AK13" s="47">
        <v>23943</v>
      </c>
      <c r="AL13" s="47">
        <v>16700.5</v>
      </c>
      <c r="AM13" s="47">
        <v>20643</v>
      </c>
      <c r="AN13" s="47">
        <v>16423.5</v>
      </c>
      <c r="AO13" s="47">
        <v>22327.599999999999</v>
      </c>
      <c r="AP13" s="47">
        <v>6893.8</v>
      </c>
      <c r="AQ13" s="47">
        <v>258744.9</v>
      </c>
      <c r="AR13" s="47">
        <v>6113.4456</v>
      </c>
      <c r="AS13" s="47">
        <v>261744.9</v>
      </c>
      <c r="AT13" s="47">
        <v>9113.4455999999991</v>
      </c>
      <c r="AU13" s="47">
        <v>0</v>
      </c>
      <c r="AV13" s="47">
        <v>0</v>
      </c>
      <c r="AW13" s="47">
        <v>246000</v>
      </c>
      <c r="AX13" s="47">
        <v>3000</v>
      </c>
      <c r="AY13" s="47">
        <v>0</v>
      </c>
      <c r="AZ13" s="47">
        <v>0</v>
      </c>
      <c r="BA13" s="47">
        <v>3000</v>
      </c>
      <c r="BB13" s="47">
        <v>3000</v>
      </c>
      <c r="BC13" s="47">
        <v>1145629.4175</v>
      </c>
      <c r="BD13" s="47">
        <v>406038.54189999995</v>
      </c>
      <c r="BE13" s="47">
        <v>62128.252</v>
      </c>
      <c r="BF13" s="47">
        <v>28609.81</v>
      </c>
      <c r="BG13" s="47">
        <v>0</v>
      </c>
      <c r="BH13" s="47">
        <v>0</v>
      </c>
      <c r="BI13" s="47">
        <v>0</v>
      </c>
      <c r="BJ13" s="47">
        <v>0</v>
      </c>
      <c r="BK13" s="47">
        <v>-10000</v>
      </c>
      <c r="BL13" s="47">
        <v>-12016.826999999999</v>
      </c>
      <c r="BM13" s="47">
        <v>-400000</v>
      </c>
      <c r="BN13" s="47">
        <v>-284941.34100000001</v>
      </c>
      <c r="BO13" s="47">
        <v>0</v>
      </c>
      <c r="BP13" s="47">
        <v>0</v>
      </c>
    </row>
    <row r="14" spans="1:103" s="57" customFormat="1" ht="18.75" customHeight="1" x14ac:dyDescent="0.25">
      <c r="A14" s="54">
        <v>3</v>
      </c>
      <c r="B14" s="55" t="s">
        <v>5</v>
      </c>
      <c r="C14" s="47">
        <f t="shared" si="0"/>
        <v>2770208.6569999997</v>
      </c>
      <c r="D14" s="47">
        <f t="shared" si="0"/>
        <v>1378885.9128</v>
      </c>
      <c r="E14" s="47">
        <f>I14+K14+M14+AE14+AG14+AK14+AO14+AS14</f>
        <v>1923634</v>
      </c>
      <c r="F14" s="47">
        <f>J14+L14+N14+AF14+AH14+AL14+AP14+AT14</f>
        <v>1275622.2916000001</v>
      </c>
      <c r="G14" s="47">
        <f t="shared" si="1"/>
        <v>1096574.6569999999</v>
      </c>
      <c r="H14" s="47">
        <f t="shared" si="2"/>
        <v>353263.62119999999</v>
      </c>
      <c r="I14" s="56">
        <v>391332.3</v>
      </c>
      <c r="J14" s="47">
        <v>268772.99800000002</v>
      </c>
      <c r="K14" s="47"/>
      <c r="L14" s="47"/>
      <c r="M14" s="47">
        <v>346771.3</v>
      </c>
      <c r="N14" s="47">
        <v>182724.37160000001</v>
      </c>
      <c r="O14" s="47">
        <v>56000</v>
      </c>
      <c r="P14" s="47">
        <v>44070.227899999998</v>
      </c>
      <c r="Q14" s="47">
        <v>550</v>
      </c>
      <c r="R14" s="47">
        <v>94.24860000000001</v>
      </c>
      <c r="S14" s="47">
        <v>5429.6</v>
      </c>
      <c r="T14" s="47">
        <v>3192.1817999999998</v>
      </c>
      <c r="U14" s="47">
        <v>2520</v>
      </c>
      <c r="V14" s="47">
        <v>1094</v>
      </c>
      <c r="W14" s="47">
        <v>40258.137000000002</v>
      </c>
      <c r="X14" s="47">
        <v>16189.027</v>
      </c>
      <c r="Y14" s="47">
        <v>28719.487000000001</v>
      </c>
      <c r="Z14" s="47">
        <v>8090.8469999999998</v>
      </c>
      <c r="AA14" s="47">
        <v>138587.29999999999</v>
      </c>
      <c r="AB14" s="47">
        <v>56765.801100000004</v>
      </c>
      <c r="AC14" s="47">
        <v>82951.663</v>
      </c>
      <c r="AD14" s="47">
        <v>48522.114700000006</v>
      </c>
      <c r="AE14" s="47">
        <v>0</v>
      </c>
      <c r="AF14" s="47">
        <v>0</v>
      </c>
      <c r="AG14" s="47">
        <v>767000</v>
      </c>
      <c r="AH14" s="47">
        <v>568513.10600000003</v>
      </c>
      <c r="AI14" s="47">
        <v>767000</v>
      </c>
      <c r="AJ14" s="47">
        <v>568513.10600000003</v>
      </c>
      <c r="AK14" s="47">
        <v>60474.2</v>
      </c>
      <c r="AL14" s="47">
        <v>3790</v>
      </c>
      <c r="AM14" s="47">
        <v>56834.2</v>
      </c>
      <c r="AN14" s="47">
        <v>150</v>
      </c>
      <c r="AO14" s="47">
        <v>6600</v>
      </c>
      <c r="AP14" s="47">
        <v>895</v>
      </c>
      <c r="AQ14" s="47">
        <v>101456.2</v>
      </c>
      <c r="AR14" s="47">
        <v>926.81600000000003</v>
      </c>
      <c r="AS14" s="47">
        <v>351456.2</v>
      </c>
      <c r="AT14" s="47">
        <v>250926.81599999999</v>
      </c>
      <c r="AU14" s="47">
        <v>0</v>
      </c>
      <c r="AV14" s="47">
        <v>0</v>
      </c>
      <c r="AW14" s="47">
        <v>349179.5</v>
      </c>
      <c r="AX14" s="47">
        <v>250000</v>
      </c>
      <c r="AY14" s="47">
        <v>0</v>
      </c>
      <c r="AZ14" s="47">
        <v>0</v>
      </c>
      <c r="BA14" s="47">
        <v>250000</v>
      </c>
      <c r="BB14" s="47">
        <v>250000</v>
      </c>
      <c r="BC14" s="47">
        <v>992762.98199999996</v>
      </c>
      <c r="BD14" s="47">
        <v>304275.13419999997</v>
      </c>
      <c r="BE14" s="47">
        <v>103811.675</v>
      </c>
      <c r="BF14" s="47">
        <v>55396.152999999998</v>
      </c>
      <c r="BG14" s="47">
        <v>0</v>
      </c>
      <c r="BH14" s="47">
        <v>0</v>
      </c>
      <c r="BI14" s="47">
        <v>0</v>
      </c>
      <c r="BJ14" s="47">
        <v>0</v>
      </c>
      <c r="BK14" s="47">
        <v>0</v>
      </c>
      <c r="BL14" s="47">
        <v>-656.67100000000005</v>
      </c>
      <c r="BM14" s="47">
        <v>0</v>
      </c>
      <c r="BN14" s="47">
        <v>-5750.9949999999999</v>
      </c>
      <c r="BO14" s="47">
        <v>0</v>
      </c>
      <c r="BP14" s="47">
        <v>0</v>
      </c>
    </row>
    <row r="15" spans="1:103" s="57" customFormat="1" ht="18.75" customHeight="1" x14ac:dyDescent="0.25">
      <c r="A15" s="54">
        <v>4</v>
      </c>
      <c r="B15" s="55" t="s">
        <v>6</v>
      </c>
      <c r="C15" s="47">
        <f t="shared" si="0"/>
        <v>2484929.4860999999</v>
      </c>
      <c r="D15" s="47">
        <f t="shared" si="0"/>
        <v>1702352.5512999999</v>
      </c>
      <c r="E15" s="47">
        <f>I15+K15+M15+AE15+AG15+AK15+AO15+AS15</f>
        <v>2052191.9</v>
      </c>
      <c r="F15" s="47">
        <f>J15+L15+N15+AF15+AH15+AL15+AP15+AT15</f>
        <v>1382795.6771</v>
      </c>
      <c r="G15" s="47">
        <f t="shared" si="1"/>
        <v>513577.58609999996</v>
      </c>
      <c r="H15" s="47">
        <f t="shared" si="2"/>
        <v>400396.8741999999</v>
      </c>
      <c r="I15" s="56">
        <v>409000</v>
      </c>
      <c r="J15" s="47">
        <v>298039.64500000002</v>
      </c>
      <c r="K15" s="47">
        <v>0</v>
      </c>
      <c r="L15" s="47">
        <v>0</v>
      </c>
      <c r="M15" s="47">
        <v>261670</v>
      </c>
      <c r="N15" s="47">
        <v>175799.97159999999</v>
      </c>
      <c r="O15" s="47">
        <v>59000</v>
      </c>
      <c r="P15" s="47">
        <v>44419.167000000001</v>
      </c>
      <c r="Q15" s="47">
        <v>16700</v>
      </c>
      <c r="R15" s="47">
        <v>12056.2572</v>
      </c>
      <c r="S15" s="47">
        <v>4000</v>
      </c>
      <c r="T15" s="47">
        <v>2900.2813999999998</v>
      </c>
      <c r="U15" s="47">
        <v>31800</v>
      </c>
      <c r="V15" s="47">
        <v>18653</v>
      </c>
      <c r="W15" s="47">
        <v>35500</v>
      </c>
      <c r="X15" s="47">
        <v>25683.775000000001</v>
      </c>
      <c r="Y15" s="47">
        <v>20700</v>
      </c>
      <c r="Z15" s="47">
        <v>19086.924999999999</v>
      </c>
      <c r="AA15" s="47">
        <v>20500</v>
      </c>
      <c r="AB15" s="47">
        <v>10045.963</v>
      </c>
      <c r="AC15" s="47">
        <v>80500</v>
      </c>
      <c r="AD15" s="47">
        <v>55326.362999999998</v>
      </c>
      <c r="AE15" s="47">
        <v>0</v>
      </c>
      <c r="AF15" s="47">
        <v>0</v>
      </c>
      <c r="AG15" s="47">
        <v>1244543.8999999999</v>
      </c>
      <c r="AH15" s="47">
        <v>807659</v>
      </c>
      <c r="AI15" s="47">
        <v>1244543.8999999999</v>
      </c>
      <c r="AJ15" s="47">
        <v>807659</v>
      </c>
      <c r="AK15" s="47">
        <v>7500</v>
      </c>
      <c r="AL15" s="47">
        <v>3000</v>
      </c>
      <c r="AM15" s="47">
        <v>0</v>
      </c>
      <c r="AN15" s="47">
        <v>0</v>
      </c>
      <c r="AO15" s="47">
        <v>9700</v>
      </c>
      <c r="AP15" s="47">
        <v>7170</v>
      </c>
      <c r="AQ15" s="47">
        <v>38938</v>
      </c>
      <c r="AR15" s="47">
        <v>10287.0605</v>
      </c>
      <c r="AS15" s="47">
        <v>119778</v>
      </c>
      <c r="AT15" s="47">
        <v>91127.060500000007</v>
      </c>
      <c r="AU15" s="47">
        <v>0</v>
      </c>
      <c r="AV15" s="47">
        <v>0</v>
      </c>
      <c r="AW15" s="47">
        <v>104678</v>
      </c>
      <c r="AX15" s="47">
        <v>80840</v>
      </c>
      <c r="AY15" s="47">
        <v>0</v>
      </c>
      <c r="AZ15" s="47">
        <v>0</v>
      </c>
      <c r="BA15" s="47">
        <v>80840</v>
      </c>
      <c r="BB15" s="47">
        <v>80840</v>
      </c>
      <c r="BC15" s="47">
        <v>485426.5661</v>
      </c>
      <c r="BD15" s="47">
        <v>367321.59529999999</v>
      </c>
      <c r="BE15" s="47">
        <v>136951.01999999999</v>
      </c>
      <c r="BF15" s="47">
        <v>111975.20989999999</v>
      </c>
      <c r="BG15" s="47">
        <v>0</v>
      </c>
      <c r="BH15" s="47">
        <v>0</v>
      </c>
      <c r="BI15" s="47">
        <v>3200</v>
      </c>
      <c r="BJ15" s="47">
        <v>3200</v>
      </c>
      <c r="BK15" s="47">
        <v>-25000</v>
      </c>
      <c r="BL15" s="47">
        <v>-8279.2800000000007</v>
      </c>
      <c r="BM15" s="47">
        <v>-87000</v>
      </c>
      <c r="BN15" s="47">
        <v>-73820.650999999998</v>
      </c>
      <c r="BO15" s="47">
        <v>0</v>
      </c>
      <c r="BP15" s="47">
        <v>0</v>
      </c>
    </row>
    <row r="16" spans="1:103" s="57" customFormat="1" ht="18.75" customHeight="1" x14ac:dyDescent="0.25">
      <c r="A16" s="133" t="s">
        <v>3</v>
      </c>
      <c r="B16" s="133"/>
      <c r="C16" s="58">
        <f t="shared" ref="C16:BH16" si="3">SUM(C12:C15)</f>
        <v>11061311.256099999</v>
      </c>
      <c r="D16" s="58">
        <f t="shared" si="3"/>
        <v>6492823.1094000004</v>
      </c>
      <c r="E16" s="58">
        <f t="shared" si="3"/>
        <v>8488101.8859999999</v>
      </c>
      <c r="F16" s="58">
        <f t="shared" si="3"/>
        <v>5480169.7752999999</v>
      </c>
      <c r="G16" s="58">
        <f t="shared" si="3"/>
        <v>3294809.3700999999</v>
      </c>
      <c r="H16" s="58">
        <f t="shared" si="3"/>
        <v>1600807.3341000001</v>
      </c>
      <c r="I16" s="47">
        <f t="shared" si="3"/>
        <v>2021677.4000000001</v>
      </c>
      <c r="J16" s="47">
        <f t="shared" si="3"/>
        <v>1391627.1779999998</v>
      </c>
      <c r="K16" s="47">
        <f>SUM(K13:K15)</f>
        <v>0</v>
      </c>
      <c r="L16" s="47">
        <f t="shared" si="3"/>
        <v>0</v>
      </c>
      <c r="M16" s="47">
        <f t="shared" si="3"/>
        <v>1397436.686</v>
      </c>
      <c r="N16" s="47">
        <f t="shared" si="3"/>
        <v>840731.79019999993</v>
      </c>
      <c r="O16" s="47">
        <f t="shared" si="3"/>
        <v>279132</v>
      </c>
      <c r="P16" s="47">
        <f t="shared" si="3"/>
        <v>197344.1715</v>
      </c>
      <c r="Q16" s="47">
        <f t="shared" si="3"/>
        <v>22850</v>
      </c>
      <c r="R16" s="47">
        <f t="shared" si="3"/>
        <v>13636.313</v>
      </c>
      <c r="S16" s="47">
        <f t="shared" si="3"/>
        <v>20356.7</v>
      </c>
      <c r="T16" s="47">
        <f t="shared" si="3"/>
        <v>13505.1271</v>
      </c>
      <c r="U16" s="47">
        <f t="shared" si="3"/>
        <v>48905</v>
      </c>
      <c r="V16" s="47">
        <f t="shared" si="3"/>
        <v>24756.194</v>
      </c>
      <c r="W16" s="47">
        <f t="shared" si="3"/>
        <v>244141.11699999997</v>
      </c>
      <c r="X16" s="47">
        <f t="shared" si="3"/>
        <v>123405.32120000001</v>
      </c>
      <c r="Y16" s="47">
        <f t="shared" si="3"/>
        <v>158497.467</v>
      </c>
      <c r="Z16" s="47">
        <f t="shared" si="3"/>
        <v>73585.462</v>
      </c>
      <c r="AA16" s="47">
        <f t="shared" si="3"/>
        <v>270051.3</v>
      </c>
      <c r="AB16" s="47">
        <f t="shared" si="3"/>
        <v>151041.82669999998</v>
      </c>
      <c r="AC16" s="47">
        <f t="shared" si="3"/>
        <v>440396.96899999998</v>
      </c>
      <c r="AD16" s="47">
        <f t="shared" si="3"/>
        <v>278988.16320000001</v>
      </c>
      <c r="AE16" s="47">
        <f t="shared" si="3"/>
        <v>0</v>
      </c>
      <c r="AF16" s="47">
        <f t="shared" si="3"/>
        <v>0</v>
      </c>
      <c r="AG16" s="47">
        <f t="shared" si="3"/>
        <v>3725161.9</v>
      </c>
      <c r="AH16" s="47">
        <f t="shared" si="3"/>
        <v>2562823.1240000003</v>
      </c>
      <c r="AI16" s="47">
        <f t="shared" si="3"/>
        <v>3725161.9</v>
      </c>
      <c r="AJ16" s="47">
        <f t="shared" si="3"/>
        <v>2562823.1240000003</v>
      </c>
      <c r="AK16" s="47">
        <f t="shared" si="3"/>
        <v>113844.7</v>
      </c>
      <c r="AL16" s="47">
        <f t="shared" si="3"/>
        <v>34021.1</v>
      </c>
      <c r="AM16" s="47">
        <f t="shared" si="3"/>
        <v>77477.2</v>
      </c>
      <c r="AN16" s="47">
        <f t="shared" si="3"/>
        <v>16573.5</v>
      </c>
      <c r="AO16" s="47">
        <f t="shared" si="3"/>
        <v>67247.600000000006</v>
      </c>
      <c r="AP16" s="47">
        <f t="shared" si="3"/>
        <v>18058.8</v>
      </c>
      <c r="AQ16" s="47">
        <f t="shared" si="3"/>
        <v>441133.60000000003</v>
      </c>
      <c r="AR16" s="47">
        <f t="shared" si="3"/>
        <v>44753.783100000001</v>
      </c>
      <c r="AS16" s="47">
        <f t="shared" si="3"/>
        <v>1162733.6000000001</v>
      </c>
      <c r="AT16" s="47">
        <f t="shared" si="3"/>
        <v>632907.7831</v>
      </c>
      <c r="AU16" s="47">
        <f t="shared" si="3"/>
        <v>0</v>
      </c>
      <c r="AV16" s="47">
        <f t="shared" si="3"/>
        <v>0</v>
      </c>
      <c r="AW16" s="47">
        <f t="shared" si="3"/>
        <v>1087617.5</v>
      </c>
      <c r="AX16" s="47">
        <f t="shared" si="3"/>
        <v>588154</v>
      </c>
      <c r="AY16" s="47">
        <f t="shared" si="3"/>
        <v>0</v>
      </c>
      <c r="AZ16" s="47">
        <f t="shared" si="3"/>
        <v>0</v>
      </c>
      <c r="BA16" s="47">
        <f t="shared" si="3"/>
        <v>721600</v>
      </c>
      <c r="BB16" s="47">
        <f t="shared" si="3"/>
        <v>588154</v>
      </c>
      <c r="BC16" s="47">
        <f t="shared" si="3"/>
        <v>3613582.8230999997</v>
      </c>
      <c r="BD16" s="47">
        <f t="shared" si="3"/>
        <v>1943956.1521999999</v>
      </c>
      <c r="BE16" s="47">
        <f t="shared" si="3"/>
        <v>353026.54700000002</v>
      </c>
      <c r="BF16" s="47">
        <f t="shared" si="3"/>
        <v>230696.6029</v>
      </c>
      <c r="BG16" s="47">
        <f t="shared" si="3"/>
        <v>0</v>
      </c>
      <c r="BH16" s="47">
        <f t="shared" si="3"/>
        <v>0</v>
      </c>
      <c r="BI16" s="47">
        <f t="shared" ref="BI16:BP16" si="4">SUM(BI12:BI15)</f>
        <v>10200</v>
      </c>
      <c r="BJ16" s="47">
        <f t="shared" si="4"/>
        <v>4898.2829999999994</v>
      </c>
      <c r="BK16" s="47">
        <f t="shared" si="4"/>
        <v>-75000</v>
      </c>
      <c r="BL16" s="47">
        <f t="shared" si="4"/>
        <v>-34592.197</v>
      </c>
      <c r="BM16" s="47">
        <f t="shared" si="4"/>
        <v>-607000</v>
      </c>
      <c r="BN16" s="47">
        <f t="shared" si="4"/>
        <v>-544151.50699999998</v>
      </c>
      <c r="BO16" s="47">
        <f t="shared" si="4"/>
        <v>0</v>
      </c>
      <c r="BP16" s="47">
        <f t="shared" si="4"/>
        <v>0</v>
      </c>
    </row>
    <row r="24" spans="3:3" x14ac:dyDescent="0.3">
      <c r="C24" s="42"/>
    </row>
  </sheetData>
  <protectedRanges>
    <protectedRange sqref="B12" name="Range3_1_1"/>
    <protectedRange sqref="BE12:BF15" name="Range3_5_1"/>
    <protectedRange sqref="BC12:BD15 I12:J15 K13:K15 L12:AZ15 BG12:BP15" name="Range2_4_1"/>
    <protectedRange sqref="B13:B15" name="Range3_1_2_1"/>
  </protectedRanges>
  <mergeCells count="55">
    <mergeCell ref="K9:L9"/>
    <mergeCell ref="O9:P9"/>
    <mergeCell ref="AQ9:AR9"/>
    <mergeCell ref="I7:BB7"/>
    <mergeCell ref="BC5:BP5"/>
    <mergeCell ref="I6:BB6"/>
    <mergeCell ref="BM9:BN9"/>
    <mergeCell ref="BO9:BP9"/>
    <mergeCell ref="BI7:BJ9"/>
    <mergeCell ref="BC6:BH6"/>
    <mergeCell ref="BK6:BP6"/>
    <mergeCell ref="BC7:BF7"/>
    <mergeCell ref="BG7:BH9"/>
    <mergeCell ref="BK7:BL9"/>
    <mergeCell ref="BM7:BP8"/>
    <mergeCell ref="I8:J8"/>
    <mergeCell ref="BE8:BF9"/>
    <mergeCell ref="I9:J9"/>
    <mergeCell ref="AI8:AJ8"/>
    <mergeCell ref="AK8:AL9"/>
    <mergeCell ref="AM8:AN8"/>
    <mergeCell ref="AO8:AP9"/>
    <mergeCell ref="AM9:AN9"/>
    <mergeCell ref="AE8:AF9"/>
    <mergeCell ref="AG8:AH9"/>
    <mergeCell ref="Y9:Z9"/>
    <mergeCell ref="AA9:AB9"/>
    <mergeCell ref="A16:B16"/>
    <mergeCell ref="AC9:AD9"/>
    <mergeCell ref="W9:X9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AI9:AJ9"/>
    <mergeCell ref="BC8:BD9"/>
    <mergeCell ref="C2:N2"/>
    <mergeCell ref="C3:N3"/>
    <mergeCell ref="AW9:AX9"/>
    <mergeCell ref="AY9:AZ9"/>
    <mergeCell ref="BA9:BB9"/>
    <mergeCell ref="AQ8:AV8"/>
    <mergeCell ref="AW8:BB8"/>
    <mergeCell ref="W4:X4"/>
    <mergeCell ref="AG4:AH4"/>
    <mergeCell ref="AS9:AT9"/>
    <mergeCell ref="AU9:AV9"/>
    <mergeCell ref="Q9:R9"/>
    <mergeCell ref="S9:T9"/>
    <mergeCell ref="U9:V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01.10-գործառն</vt:lpstr>
      <vt:lpstr>01.10-տնտեսագիտ</vt:lpstr>
      <vt:lpstr>'01.10-գործառն'!Заголовки_для_печати</vt:lpstr>
      <vt:lpstr>'01.10-տնտեսագիտ'!Заголовки_для_печати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2025-10-15T09:24:22Z</dcterms:modified>
</cp:coreProperties>
</file>