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48099D51-2A2B-40E7-A5C3-E68FB5935B95}" xr6:coauthVersionLast="47" xr6:coauthVersionMax="47" xr10:uidLastSave="{00000000-0000-0000-0000-000000000000}"/>
  <bookViews>
    <workbookView xWindow="-120" yWindow="-120" windowWidth="29040" windowHeight="15840" tabRatio="851" xr2:uid="{00000000-000D-0000-FFFF-FFFF00000000}"/>
  </bookViews>
  <sheets>
    <sheet name="06" sheetId="56" r:id="rId1"/>
    <sheet name="06-Գործառնական" sheetId="57" r:id="rId2"/>
    <sheet name="06-Տնտեսագիտական" sheetId="5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F13" i="56" l="1"/>
  <c r="BN16" i="58"/>
  <c r="BM16" i="58"/>
  <c r="BL16" i="58"/>
  <c r="BK16" i="58"/>
  <c r="BJ16" i="58"/>
  <c r="BI16" i="58"/>
  <c r="BH16" i="58"/>
  <c r="BG16" i="58"/>
  <c r="BF16" i="58"/>
  <c r="BE16" i="58"/>
  <c r="BD16" i="58"/>
  <c r="BC16" i="58"/>
  <c r="BB16" i="58"/>
  <c r="BA16" i="58"/>
  <c r="AZ16" i="58"/>
  <c r="AY16" i="58"/>
  <c r="AX16" i="58"/>
  <c r="AW16" i="58"/>
  <c r="AV16" i="58"/>
  <c r="AU16" i="58"/>
  <c r="AT16" i="58"/>
  <c r="AS16" i="58"/>
  <c r="AR16" i="58"/>
  <c r="AQ16" i="58"/>
  <c r="AP16" i="58"/>
  <c r="AO16" i="58"/>
  <c r="AN16" i="58"/>
  <c r="AM16" i="58"/>
  <c r="AL16" i="58"/>
  <c r="AK16" i="58"/>
  <c r="AJ16" i="58"/>
  <c r="AI16" i="58"/>
  <c r="AH16" i="58"/>
  <c r="AG16" i="58"/>
  <c r="AF16" i="58"/>
  <c r="AE16" i="58"/>
  <c r="AD16" i="58"/>
  <c r="AC16" i="58"/>
  <c r="AB16" i="58"/>
  <c r="AA16" i="58"/>
  <c r="Z16" i="58"/>
  <c r="Y16" i="58"/>
  <c r="X16" i="58"/>
  <c r="W16" i="58"/>
  <c r="V16" i="58"/>
  <c r="U16" i="58"/>
  <c r="T16" i="58"/>
  <c r="S16" i="58"/>
  <c r="R16" i="58"/>
  <c r="Q16" i="58"/>
  <c r="P16" i="58"/>
  <c r="O16" i="58"/>
  <c r="N16" i="58"/>
  <c r="M16" i="58"/>
  <c r="J16" i="58"/>
  <c r="I16" i="58"/>
  <c r="H15" i="58"/>
  <c r="G15" i="58"/>
  <c r="F15" i="58"/>
  <c r="E15" i="58"/>
  <c r="H14" i="58"/>
  <c r="G14" i="58"/>
  <c r="F14" i="58"/>
  <c r="E14" i="58"/>
  <c r="H13" i="58"/>
  <c r="G13" i="58"/>
  <c r="F13" i="58"/>
  <c r="E13" i="58"/>
  <c r="H12" i="58"/>
  <c r="G12" i="58"/>
  <c r="F12" i="58"/>
  <c r="E12" i="58"/>
  <c r="DT15" i="57"/>
  <c r="DS15" i="57"/>
  <c r="DR15" i="57"/>
  <c r="DQ15" i="57"/>
  <c r="DP15" i="57"/>
  <c r="DO15" i="57"/>
  <c r="DN15" i="57"/>
  <c r="DM15" i="57"/>
  <c r="DL15" i="57"/>
  <c r="DK15" i="57"/>
  <c r="DJ15" i="57"/>
  <c r="DI15" i="57"/>
  <c r="DH15" i="57"/>
  <c r="DG15" i="57"/>
  <c r="DF15" i="57"/>
  <c r="DE15" i="57"/>
  <c r="DD15" i="57"/>
  <c r="DC15" i="57"/>
  <c r="DB15" i="57"/>
  <c r="DA15" i="57"/>
  <c r="CZ15" i="57"/>
  <c r="CY15" i="57"/>
  <c r="CX15" i="57"/>
  <c r="CW15" i="57"/>
  <c r="CV15" i="57"/>
  <c r="CU15" i="57"/>
  <c r="CT15" i="57"/>
  <c r="CS15" i="57"/>
  <c r="CR15" i="57"/>
  <c r="CQ15" i="57"/>
  <c r="CP15" i="57"/>
  <c r="CO15" i="57"/>
  <c r="CN15" i="57"/>
  <c r="CM15" i="57"/>
  <c r="CL15" i="57"/>
  <c r="CK15" i="57"/>
  <c r="CJ15" i="57"/>
  <c r="CI15" i="57"/>
  <c r="CH15" i="57"/>
  <c r="CG15" i="57"/>
  <c r="CF15" i="57"/>
  <c r="CE15" i="57"/>
  <c r="CD15" i="57"/>
  <c r="CC15" i="57"/>
  <c r="CB15" i="57"/>
  <c r="CA15" i="57"/>
  <c r="BZ15" i="57"/>
  <c r="BY15" i="57"/>
  <c r="BX15" i="57"/>
  <c r="BW15" i="57"/>
  <c r="BV15" i="57"/>
  <c r="BU15" i="57"/>
  <c r="BT15" i="57"/>
  <c r="BS15" i="57"/>
  <c r="BR15" i="57"/>
  <c r="BQ15" i="57"/>
  <c r="BP15" i="57"/>
  <c r="BO15" i="57"/>
  <c r="BN15" i="57"/>
  <c r="BM15" i="57"/>
  <c r="BL15" i="57"/>
  <c r="BK15" i="57"/>
  <c r="BJ15" i="57"/>
  <c r="BI15" i="57"/>
  <c r="BH15" i="57"/>
  <c r="BG15" i="57"/>
  <c r="BF15" i="57"/>
  <c r="BE15" i="57"/>
  <c r="BD15" i="57"/>
  <c r="BC15" i="57"/>
  <c r="BB15" i="57"/>
  <c r="BA15" i="57"/>
  <c r="AZ15" i="57"/>
  <c r="AY15" i="57"/>
  <c r="AX15" i="57"/>
  <c r="AW15" i="57"/>
  <c r="AV15" i="57"/>
  <c r="AU15" i="57"/>
  <c r="AT15" i="57"/>
  <c r="AS15" i="57"/>
  <c r="AR15" i="57"/>
  <c r="AQ15" i="57"/>
  <c r="AP15" i="57"/>
  <c r="AO15" i="57"/>
  <c r="AN15" i="57"/>
  <c r="AM15" i="57"/>
  <c r="AL15" i="57"/>
  <c r="AK15" i="57"/>
  <c r="AJ15" i="57"/>
  <c r="AI15" i="57"/>
  <c r="AH15" i="57"/>
  <c r="AG15" i="57"/>
  <c r="AF15" i="57"/>
  <c r="AE15" i="57"/>
  <c r="AD15" i="57"/>
  <c r="AC15" i="57"/>
  <c r="AB15" i="57"/>
  <c r="AA15" i="57"/>
  <c r="Z15" i="57"/>
  <c r="Y15" i="57"/>
  <c r="X15" i="57"/>
  <c r="W15" i="57"/>
  <c r="V15" i="57"/>
  <c r="U15" i="57"/>
  <c r="T15" i="57"/>
  <c r="S15" i="57"/>
  <c r="R15" i="57"/>
  <c r="Q15" i="57"/>
  <c r="P15" i="57"/>
  <c r="O15" i="57"/>
  <c r="N15" i="57"/>
  <c r="M15" i="57"/>
  <c r="L15" i="57"/>
  <c r="K15" i="57"/>
  <c r="J15" i="57"/>
  <c r="I15" i="57"/>
  <c r="H14" i="57"/>
  <c r="G14" i="57"/>
  <c r="F14" i="57"/>
  <c r="D14" i="57" s="1"/>
  <c r="E14" i="57"/>
  <c r="H13" i="57"/>
  <c r="G13" i="57"/>
  <c r="F13" i="57"/>
  <c r="E13" i="57"/>
  <c r="H12" i="57"/>
  <c r="G12" i="57"/>
  <c r="F12" i="57"/>
  <c r="E12" i="57"/>
  <c r="H11" i="57"/>
  <c r="D11" i="57" s="1"/>
  <c r="G11" i="57"/>
  <c r="F11" i="57"/>
  <c r="E11" i="57"/>
  <c r="C11" i="57" s="1"/>
  <c r="D10" i="57"/>
  <c r="E10" i="57" s="1"/>
  <c r="F10" i="57" s="1"/>
  <c r="G10" i="57" s="1"/>
  <c r="H10" i="57" s="1"/>
  <c r="I10" i="57" s="1"/>
  <c r="J10" i="57" s="1"/>
  <c r="K10" i="57" s="1"/>
  <c r="L10" i="57" s="1"/>
  <c r="M10" i="57" s="1"/>
  <c r="N10" i="57" s="1"/>
  <c r="O10" i="57" s="1"/>
  <c r="P10" i="57" s="1"/>
  <c r="Q10" i="57" s="1"/>
  <c r="R10" i="57" s="1"/>
  <c r="S10" i="57" s="1"/>
  <c r="T10" i="57" s="1"/>
  <c r="U10" i="57" s="1"/>
  <c r="V10" i="57" s="1"/>
  <c r="W10" i="57" s="1"/>
  <c r="X10" i="57" s="1"/>
  <c r="Y10" i="57" s="1"/>
  <c r="Z10" i="57" s="1"/>
  <c r="AA10" i="57" s="1"/>
  <c r="AB10" i="57" s="1"/>
  <c r="AC10" i="57" s="1"/>
  <c r="AD10" i="57" s="1"/>
  <c r="AE10" i="57" s="1"/>
  <c r="AF10" i="57" s="1"/>
  <c r="AG10" i="57" s="1"/>
  <c r="AH10" i="57" s="1"/>
  <c r="AI10" i="57" s="1"/>
  <c r="AJ10" i="57" s="1"/>
  <c r="AK10" i="57" s="1"/>
  <c r="AL10" i="57" s="1"/>
  <c r="AM10" i="57" s="1"/>
  <c r="AN10" i="57" s="1"/>
  <c r="AO10" i="57" s="1"/>
  <c r="AP10" i="57" s="1"/>
  <c r="AQ10" i="57" s="1"/>
  <c r="AR10" i="57" s="1"/>
  <c r="AS10" i="57" s="1"/>
  <c r="AT10" i="57" s="1"/>
  <c r="AU10" i="57" s="1"/>
  <c r="AV10" i="57" s="1"/>
  <c r="AW10" i="57" s="1"/>
  <c r="AX10" i="57" s="1"/>
  <c r="AY10" i="57" s="1"/>
  <c r="AZ10" i="57" s="1"/>
  <c r="BA10" i="57" s="1"/>
  <c r="BB10" i="57" s="1"/>
  <c r="BC10" i="57" s="1"/>
  <c r="BD10" i="57" s="1"/>
  <c r="BE10" i="57" s="1"/>
  <c r="BF10" i="57" s="1"/>
  <c r="BG10" i="57" s="1"/>
  <c r="BH10" i="57" s="1"/>
  <c r="BI10" i="57" s="1"/>
  <c r="BJ10" i="57" s="1"/>
  <c r="BK10" i="57" s="1"/>
  <c r="BL10" i="57" s="1"/>
  <c r="BM10" i="57" s="1"/>
  <c r="BN10" i="57" s="1"/>
  <c r="BO10" i="57" s="1"/>
  <c r="BP10" i="57" s="1"/>
  <c r="BQ10" i="57" s="1"/>
  <c r="BR10" i="57" s="1"/>
  <c r="BS10" i="57" s="1"/>
  <c r="BT10" i="57" s="1"/>
  <c r="BU10" i="57" s="1"/>
  <c r="BV10" i="57" s="1"/>
  <c r="BW10" i="57" s="1"/>
  <c r="BX10" i="57" s="1"/>
  <c r="BY10" i="57" s="1"/>
  <c r="BZ10" i="57" s="1"/>
  <c r="CA10" i="57" s="1"/>
  <c r="CB10" i="57" s="1"/>
  <c r="CC10" i="57" s="1"/>
  <c r="CD10" i="57" s="1"/>
  <c r="CE10" i="57" s="1"/>
  <c r="CF10" i="57" s="1"/>
  <c r="CG10" i="57" s="1"/>
  <c r="CH10" i="57" s="1"/>
  <c r="CI10" i="57" s="1"/>
  <c r="CJ10" i="57" s="1"/>
  <c r="CK10" i="57" s="1"/>
  <c r="CL10" i="57" s="1"/>
  <c r="CM10" i="57" s="1"/>
  <c r="CN10" i="57" s="1"/>
  <c r="CO10" i="57" s="1"/>
  <c r="CP10" i="57" s="1"/>
  <c r="CQ10" i="57" s="1"/>
  <c r="CR10" i="57" s="1"/>
  <c r="CS10" i="57" s="1"/>
  <c r="CT10" i="57" s="1"/>
  <c r="CU10" i="57" s="1"/>
  <c r="CV10" i="57" s="1"/>
  <c r="CW10" i="57" s="1"/>
  <c r="CX10" i="57" s="1"/>
  <c r="CY10" i="57" s="1"/>
  <c r="CZ10" i="57" s="1"/>
  <c r="DA10" i="57" s="1"/>
  <c r="DB10" i="57" s="1"/>
  <c r="DC10" i="57" s="1"/>
  <c r="DD10" i="57" s="1"/>
  <c r="DE10" i="57" s="1"/>
  <c r="DF10" i="57" s="1"/>
  <c r="DG10" i="57" s="1"/>
  <c r="DH10" i="57" s="1"/>
  <c r="DI10" i="57" s="1"/>
  <c r="DJ10" i="57" s="1"/>
  <c r="DK10" i="57" s="1"/>
  <c r="DL10" i="57" s="1"/>
  <c r="DM10" i="57" s="1"/>
  <c r="DN10" i="57" s="1"/>
  <c r="DO10" i="57" s="1"/>
  <c r="DP10" i="57" s="1"/>
  <c r="DQ10" i="57" s="1"/>
  <c r="DR10" i="57" s="1"/>
  <c r="DS10" i="57" s="1"/>
  <c r="DT10" i="57" s="1"/>
  <c r="C10" i="57"/>
  <c r="EE15" i="56"/>
  <c r="ED15" i="56"/>
  <c r="EC15" i="56"/>
  <c r="EB15" i="56"/>
  <c r="EA15" i="56"/>
  <c r="DZ15" i="56"/>
  <c r="DY15" i="56"/>
  <c r="DX15" i="56"/>
  <c r="DW15" i="56"/>
  <c r="DV15" i="56"/>
  <c r="DU15" i="56"/>
  <c r="DT15" i="56"/>
  <c r="DS15" i="56"/>
  <c r="DR15" i="56"/>
  <c r="DQ15" i="56"/>
  <c r="DP15" i="56"/>
  <c r="DO15" i="56"/>
  <c r="DN15" i="56"/>
  <c r="DJ15" i="56"/>
  <c r="DI15" i="56"/>
  <c r="DH15" i="56"/>
  <c r="DG15" i="56"/>
  <c r="DF15" i="56"/>
  <c r="DE15" i="56"/>
  <c r="DD15" i="56"/>
  <c r="DC15" i="56"/>
  <c r="DB15" i="56"/>
  <c r="DA15" i="56"/>
  <c r="CZ15" i="56"/>
  <c r="CY15" i="56"/>
  <c r="CX15" i="56"/>
  <c r="CW15" i="56"/>
  <c r="CV15" i="56"/>
  <c r="CU15" i="56"/>
  <c r="CT15" i="56"/>
  <c r="CS15" i="56"/>
  <c r="CR15" i="56"/>
  <c r="CQ15" i="56"/>
  <c r="CP15" i="56"/>
  <c r="CO15" i="56"/>
  <c r="CN15" i="56"/>
  <c r="CM15" i="56"/>
  <c r="CL15" i="56"/>
  <c r="CK15" i="56"/>
  <c r="CJ15" i="56"/>
  <c r="CI15" i="56"/>
  <c r="CH15" i="56"/>
  <c r="CG15" i="56"/>
  <c r="CF15" i="56"/>
  <c r="CE15" i="56"/>
  <c r="CD15" i="56"/>
  <c r="CC15" i="56"/>
  <c r="CB15" i="56"/>
  <c r="CA15" i="56"/>
  <c r="BZ15" i="56"/>
  <c r="BY15" i="56"/>
  <c r="BX15" i="56"/>
  <c r="BR15" i="56"/>
  <c r="BQ15" i="56"/>
  <c r="BP15" i="56"/>
  <c r="BO15" i="56"/>
  <c r="BN15" i="56"/>
  <c r="BM15" i="56"/>
  <c r="BL15" i="56"/>
  <c r="BK15" i="56"/>
  <c r="BJ15" i="56"/>
  <c r="BI15" i="56"/>
  <c r="BH15" i="56"/>
  <c r="BG15" i="56"/>
  <c r="BF15" i="56"/>
  <c r="BE15" i="56"/>
  <c r="BD15" i="56"/>
  <c r="BC15" i="56"/>
  <c r="BB15" i="56"/>
  <c r="BA15" i="56"/>
  <c r="AZ15" i="56"/>
  <c r="AY15" i="56"/>
  <c r="AX15" i="56"/>
  <c r="AU15" i="56"/>
  <c r="AT15" i="56"/>
  <c r="AS15" i="56"/>
  <c r="AP15" i="56"/>
  <c r="AO15" i="56"/>
  <c r="AN15" i="56"/>
  <c r="AK15" i="56"/>
  <c r="AJ15" i="56"/>
  <c r="AI15" i="56"/>
  <c r="AF15" i="56"/>
  <c r="AH15" i="56" s="1"/>
  <c r="AE15" i="56"/>
  <c r="AD15" i="56"/>
  <c r="AA15" i="56"/>
  <c r="AB15" i="56" s="1"/>
  <c r="Z15" i="56"/>
  <c r="Y15" i="56"/>
  <c r="V15" i="56"/>
  <c r="U15" i="56"/>
  <c r="T15" i="56"/>
  <c r="D15" i="56"/>
  <c r="C15" i="56"/>
  <c r="EH14" i="56"/>
  <c r="EG14" i="56"/>
  <c r="EF14" i="56"/>
  <c r="DM14" i="56"/>
  <c r="DL14" i="56"/>
  <c r="F14" i="56" s="1"/>
  <c r="DK14" i="56"/>
  <c r="E14" i="56" s="1"/>
  <c r="BW14" i="56"/>
  <c r="BT14" i="56"/>
  <c r="BV14" i="56" s="1"/>
  <c r="BS14" i="56"/>
  <c r="AW14" i="56"/>
  <c r="AV14" i="56"/>
  <c r="AR14" i="56"/>
  <c r="AQ14" i="56"/>
  <c r="AM14" i="56"/>
  <c r="AL14" i="56"/>
  <c r="AH14" i="56"/>
  <c r="AG14" i="56"/>
  <c r="Q14" i="56"/>
  <c r="P14" i="56"/>
  <c r="O14" i="56"/>
  <c r="L14" i="56"/>
  <c r="M14" i="56" s="1"/>
  <c r="K14" i="56"/>
  <c r="J14" i="56"/>
  <c r="EH13" i="56"/>
  <c r="EG13" i="56"/>
  <c r="DM13" i="56"/>
  <c r="DL13" i="56"/>
  <c r="F13" i="56" s="1"/>
  <c r="DK13" i="56"/>
  <c r="BU13" i="56"/>
  <c r="BT13" i="56"/>
  <c r="BS13" i="56"/>
  <c r="AW13" i="56"/>
  <c r="AV13" i="56"/>
  <c r="AR13" i="56"/>
  <c r="AQ13" i="56"/>
  <c r="AM13" i="56"/>
  <c r="AL13" i="56"/>
  <c r="AH13" i="56"/>
  <c r="AG13" i="56"/>
  <c r="AC13" i="56"/>
  <c r="AB13" i="56"/>
  <c r="X13" i="56"/>
  <c r="W13" i="56"/>
  <c r="Q13" i="56"/>
  <c r="S13" i="56" s="1"/>
  <c r="P13" i="56"/>
  <c r="O13" i="56"/>
  <c r="L13" i="56"/>
  <c r="K13" i="56"/>
  <c r="J13" i="56"/>
  <c r="E13" i="56"/>
  <c r="EH12" i="56"/>
  <c r="EG12" i="56"/>
  <c r="EF12" i="56"/>
  <c r="DM12" i="56"/>
  <c r="DL12" i="56"/>
  <c r="DK12" i="56"/>
  <c r="E12" i="56" s="1"/>
  <c r="BU12" i="56"/>
  <c r="BT12" i="56"/>
  <c r="BS12" i="56"/>
  <c r="BS15" i="56" s="1"/>
  <c r="AW12" i="56"/>
  <c r="AV12" i="56"/>
  <c r="AR12" i="56"/>
  <c r="AQ12" i="56"/>
  <c r="AM12" i="56"/>
  <c r="AL12" i="56"/>
  <c r="AH12" i="56"/>
  <c r="AG12" i="56"/>
  <c r="AC12" i="56"/>
  <c r="AB12" i="56"/>
  <c r="X12" i="56"/>
  <c r="W12" i="56"/>
  <c r="Q12" i="56"/>
  <c r="P12" i="56"/>
  <c r="O12" i="56"/>
  <c r="L12" i="56"/>
  <c r="N12" i="56" s="1"/>
  <c r="K12" i="56"/>
  <c r="J12" i="56"/>
  <c r="EH11" i="56"/>
  <c r="EG11" i="56"/>
  <c r="EF11" i="56"/>
  <c r="DM11" i="56"/>
  <c r="DL11" i="56"/>
  <c r="F11" i="56" s="1"/>
  <c r="DK11" i="56"/>
  <c r="BU11" i="56"/>
  <c r="BT11" i="56"/>
  <c r="BS11" i="56"/>
  <c r="AW11" i="56"/>
  <c r="AV11" i="56"/>
  <c r="AR11" i="56"/>
  <c r="AQ11" i="56"/>
  <c r="AM11" i="56"/>
  <c r="AL11" i="56"/>
  <c r="AH11" i="56"/>
  <c r="AG11" i="56"/>
  <c r="X11" i="56"/>
  <c r="W11" i="56"/>
  <c r="Q11" i="56"/>
  <c r="S11" i="56" s="1"/>
  <c r="P11" i="56"/>
  <c r="P15" i="56" s="1"/>
  <c r="O11" i="56"/>
  <c r="L11" i="56"/>
  <c r="K11" i="56"/>
  <c r="J11" i="56"/>
  <c r="N9" i="56"/>
  <c r="S9" i="56" s="1"/>
  <c r="X9" i="56" s="1"/>
  <c r="AC9" i="56" s="1"/>
  <c r="M9" i="56"/>
  <c r="R9" i="56" s="1"/>
  <c r="W9" i="56" s="1"/>
  <c r="AB9" i="56" s="1"/>
  <c r="L9" i="56"/>
  <c r="Q9" i="56" s="1"/>
  <c r="V9" i="56" s="1"/>
  <c r="AA9" i="56" s="1"/>
  <c r="K9" i="56"/>
  <c r="P9" i="56" s="1"/>
  <c r="U9" i="56" s="1"/>
  <c r="Z9" i="56" s="1"/>
  <c r="N14" i="56" l="1"/>
  <c r="S12" i="56"/>
  <c r="X15" i="56"/>
  <c r="BW12" i="56"/>
  <c r="DL15" i="56"/>
  <c r="S14" i="56"/>
  <c r="AM15" i="56"/>
  <c r="K15" i="56"/>
  <c r="BT15" i="56"/>
  <c r="G12" i="56"/>
  <c r="J15" i="56"/>
  <c r="N11" i="56"/>
  <c r="BW11" i="56"/>
  <c r="EF15" i="56"/>
  <c r="BW13" i="56"/>
  <c r="O15" i="56"/>
  <c r="DK15" i="56"/>
  <c r="AQ15" i="56"/>
  <c r="D15" i="58"/>
  <c r="C15" i="58"/>
  <c r="D14" i="58"/>
  <c r="C14" i="58"/>
  <c r="H16" i="58"/>
  <c r="D13" i="58"/>
  <c r="C13" i="58"/>
  <c r="G16" i="58"/>
  <c r="F16" i="58"/>
  <c r="E16" i="58"/>
  <c r="C12" i="58"/>
  <c r="C14" i="57"/>
  <c r="D13" i="57"/>
  <c r="C13" i="57"/>
  <c r="D12" i="57"/>
  <c r="C12" i="57"/>
  <c r="F15" i="57"/>
  <c r="G15" i="57"/>
  <c r="G14" i="56"/>
  <c r="I14" i="56" s="1"/>
  <c r="AV15" i="56"/>
  <c r="M13" i="56"/>
  <c r="N13" i="56"/>
  <c r="G13" i="56"/>
  <c r="I13" i="56" s="1"/>
  <c r="R13" i="56"/>
  <c r="EG15" i="56"/>
  <c r="I12" i="56"/>
  <c r="AC15" i="56"/>
  <c r="M12" i="56"/>
  <c r="DM15" i="56"/>
  <c r="AW15" i="56"/>
  <c r="AR15" i="56"/>
  <c r="L15" i="56"/>
  <c r="M15" i="56" s="1"/>
  <c r="G11" i="56"/>
  <c r="H11" i="56" s="1"/>
  <c r="D12" i="58"/>
  <c r="E15" i="57"/>
  <c r="H15" i="57"/>
  <c r="AG9" i="56"/>
  <c r="AL9" i="56"/>
  <c r="AQ9" i="56" s="1"/>
  <c r="AH9" i="56"/>
  <c r="AM9" i="56"/>
  <c r="AR9" i="56" s="1"/>
  <c r="AF9" i="56"/>
  <c r="AK9" i="56"/>
  <c r="AP9" i="56" s="1"/>
  <c r="AU9" i="56" s="1"/>
  <c r="AZ9" i="56" s="1"/>
  <c r="BC9" i="56" s="1"/>
  <c r="AE9" i="56"/>
  <c r="AJ9" i="56"/>
  <c r="AO9" i="56" s="1"/>
  <c r="AT9" i="56" s="1"/>
  <c r="AY9" i="56" s="1"/>
  <c r="BB9" i="56" s="1"/>
  <c r="BE9" i="56" s="1"/>
  <c r="BH9" i="56" s="1"/>
  <c r="BK9" i="56" s="1"/>
  <c r="BN9" i="56" s="1"/>
  <c r="BQ9" i="56" s="1"/>
  <c r="BT9" i="56" s="1"/>
  <c r="BY9" i="56" s="1"/>
  <c r="CB9" i="56" s="1"/>
  <c r="CE9" i="56" s="1"/>
  <c r="CH9" i="56" s="1"/>
  <c r="CK9" i="56" s="1"/>
  <c r="CN9" i="56" s="1"/>
  <c r="CQ9" i="56" s="1"/>
  <c r="CT9" i="56" s="1"/>
  <c r="CW9" i="56" s="1"/>
  <c r="CZ9" i="56" s="1"/>
  <c r="DC9" i="56" s="1"/>
  <c r="DF9" i="56" s="1"/>
  <c r="DI9" i="56" s="1"/>
  <c r="DL9" i="56" s="1"/>
  <c r="DO9" i="56" s="1"/>
  <c r="DR9" i="56" s="1"/>
  <c r="DU9" i="56" s="1"/>
  <c r="DX9" i="56" s="1"/>
  <c r="EA9" i="56" s="1"/>
  <c r="ED9" i="56" s="1"/>
  <c r="EG9" i="56" s="1"/>
  <c r="R12" i="56"/>
  <c r="R14" i="56"/>
  <c r="Q15" i="56"/>
  <c r="AG15" i="56"/>
  <c r="BU15" i="56"/>
  <c r="E11" i="56"/>
  <c r="E15" i="56" s="1"/>
  <c r="M11" i="56"/>
  <c r="BV12" i="56"/>
  <c r="EH15" i="56"/>
  <c r="F12" i="56"/>
  <c r="F15" i="56" s="1"/>
  <c r="BV11" i="56"/>
  <c r="BV13" i="56"/>
  <c r="AL15" i="56"/>
  <c r="R11" i="56"/>
  <c r="W15" i="56"/>
  <c r="C16" i="58" l="1"/>
  <c r="D16" i="58"/>
  <c r="C15" i="57"/>
  <c r="D15" i="57"/>
  <c r="H14" i="56"/>
  <c r="H13" i="56"/>
  <c r="H12" i="56"/>
  <c r="N15" i="56"/>
  <c r="G15" i="56"/>
  <c r="H15" i="56" s="1"/>
  <c r="BW15" i="56"/>
  <c r="BV15" i="56"/>
  <c r="BI9" i="56"/>
  <c r="BL9" i="56" s="1"/>
  <c r="BF9" i="56"/>
  <c r="I11" i="56"/>
  <c r="S15" i="56"/>
  <c r="R15" i="56"/>
  <c r="BW9" i="56"/>
  <c r="AW9" i="56"/>
  <c r="AV9" i="56"/>
  <c r="BV9" i="56"/>
  <c r="I15" i="56" l="1"/>
  <c r="BO9" i="56"/>
  <c r="BR9" i="56"/>
  <c r="BU9" i="56" s="1"/>
  <c r="BZ9" i="56" s="1"/>
  <c r="CC9" i="56" s="1"/>
  <c r="CF9" i="56" s="1"/>
  <c r="CI9" i="56" s="1"/>
  <c r="CL9" i="56" s="1"/>
  <c r="CO9" i="56" s="1"/>
  <c r="CR9" i="56" s="1"/>
  <c r="CU9" i="56" s="1"/>
  <c r="CX9" i="56" s="1"/>
  <c r="DA9" i="56" s="1"/>
  <c r="DD9" i="56" s="1"/>
  <c r="DG9" i="56" s="1"/>
  <c r="DJ9" i="56" s="1"/>
  <c r="DM9" i="56" s="1"/>
  <c r="DP9" i="56" s="1"/>
  <c r="DS9" i="56" s="1"/>
  <c r="DV9" i="56" s="1"/>
  <c r="DY9" i="56" s="1"/>
  <c r="EB9" i="56" s="1"/>
  <c r="EE9" i="56" s="1"/>
  <c r="EH9" i="56" s="1"/>
</calcChain>
</file>

<file path=xl/sharedStrings.xml><?xml version="1.0" encoding="utf-8"?>
<sst xmlns="http://schemas.openxmlformats.org/spreadsheetml/2006/main" count="489" uniqueCount="146">
  <si>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</si>
  <si>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</si>
  <si>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</si>
  <si>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</si>
  <si>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</si>
  <si>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</si>
  <si>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</si>
  <si>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</si>
  <si>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</si>
  <si>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</si>
  <si>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</si>
  <si>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</si>
  <si>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</si>
  <si>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</si>
  <si>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</si>
  <si>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</si>
  <si>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</si>
  <si>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</si>
  <si>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</si>
  <si>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</si>
  <si>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</si>
  <si>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</si>
  <si>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</si>
  <si>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</si>
  <si>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</si>
  <si>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</si>
  <si>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</si>
  <si>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</si>
  <si>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</si>
  <si>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</si>
  <si>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</si>
  <si>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</si>
  <si>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</si>
  <si>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</si>
  <si>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</si>
  <si>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</si>
  <si>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</si>
  <si>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</si>
  <si>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</si>
  <si>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</si>
  <si>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</si>
  <si>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</si>
  <si>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</si>
  <si>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</si>
  <si>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</si>
  <si>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</si>
  <si>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</si>
  <si>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</si>
  <si>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1260   </t>
    </r>
    <r>
      <rPr>
        <sz val="7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</si>
  <si>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</si>
  <si>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</si>
  <si>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7"/>
        <rFont val="GHEA Grapalat"/>
        <family val="3"/>
      </rPr>
      <t>տող 1392</t>
    </r>
    <r>
      <rPr>
        <sz val="7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</si>
  <si>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</si>
  <si>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</si>
  <si>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</si>
  <si>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</si>
  <si>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կատ. %-ը տար.նկատմ.</t>
  </si>
  <si>
    <t xml:space="preserve">տող 1130. Տեղական տուրքեր
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</si>
  <si>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</si>
  <si>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t>տող 1113. Անշարժ գույքի միասնական հարկ</t>
  </si>
  <si>
    <t>տող 1140. Համայնքի բյուջե վճարվող պետական տուրքեր
(տող 1141+տող1142 )</t>
  </si>
  <si>
    <t>ՀՀ ՏԱՎՈՒՇԻ ՄԱՐԶԻ ՀԱՄԱՅՆՔՆԵՐԻ ԲՅՈՒՋԵՆԵՐԻ ԾԱԽՍԵՐԸ` ԸՍՏ ԲՅՈՒՋԵՏԱՅԻՆ ԾԱԽՍԵՐԻ  ԳՈՐԾԱՌԱԿԱՆ ԴԱՍԱԿԱՐԳՄԱՆ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</si>
  <si>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</si>
  <si>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</si>
  <si>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</si>
  <si>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</si>
  <si>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</si>
  <si>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</si>
  <si>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</si>
  <si>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</si>
  <si>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</si>
  <si>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</si>
  <si>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</si>
  <si>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</si>
  <si>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</si>
  <si>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</si>
  <si>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</si>
  <si>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</si>
  <si>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</si>
  <si>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</si>
  <si>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</si>
  <si>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</si>
  <si>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>տող 2410
Ընդհանուր բնույթի տնտեսական առևտրային և աշխատանքի գծով հարաբերություններ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</si>
  <si>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</si>
  <si>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</si>
  <si>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9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</si>
  <si>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9"/>
        <rFont val="GHEA Grapalat"/>
        <family val="3"/>
      </rPr>
      <t xml:space="preserve"> </t>
    </r>
    <r>
      <rPr>
        <b/>
        <u/>
        <sz val="9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</si>
  <si>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</si>
  <si>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</si>
  <si>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</si>
  <si>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</si>
  <si>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</si>
  <si>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</si>
  <si>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</si>
  <si>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</si>
  <si>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</si>
  <si>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</si>
  <si>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>ԸՆԴԱՄԵՆԸ ԾԱԽՍԵՐ</t>
    </r>
    <r>
      <rPr>
        <b/>
        <sz val="8"/>
        <rFont val="GHEA Grapalat"/>
        <family val="3"/>
      </rPr>
      <t/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</si>
  <si>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</si>
  <si>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</si>
  <si>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</si>
  <si>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</si>
  <si>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</si>
  <si>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</si>
  <si>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</si>
  <si>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</si>
  <si>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</si>
  <si>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</si>
  <si>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8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</si>
  <si>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  <r>
      <rPr>
        <sz val="8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</si>
  <si>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</si>
  <si>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</si>
  <si>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</si>
  <si>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</si>
  <si>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</si>
  <si>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</si>
  <si>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</si>
  <si>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</si>
  <si>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</si>
  <si>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</si>
  <si>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</si>
  <si>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</si>
  <si>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</si>
  <si>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</si>
  <si>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</si>
  <si>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</si>
  <si>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</si>
  <si>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</si>
  <si>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</si>
  <si>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</si>
  <si>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</si>
  <si>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</si>
  <si>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</si>
  <si>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</si>
  <si>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</si>
  <si>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</si>
  <si>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</si>
  <si>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</si>
  <si>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</si>
  <si>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</si>
  <si>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ՀՀ ՏԱՎՈՒՇԻ ՄԱՐԶԻ ՀԱՄԱՅՆՔՆԵՐԻ ԲՅՈՒՋԵՆԵՐԻ 2025Թ  ԾԱԽՍԵՐԸ`  ԸՍՏ  ԲՅՈՒՋԵՏԱՅԻՆ ԾԱԽՍԵՐԻ ՏՆՏԵՍԱԳԻՏԱԿԱՆ ԴԱՍԱԿԱՐԳՄԱՆ</t>
  </si>
  <si>
    <t>ծրագիր (1-ին կիսամսյակ)</t>
  </si>
  <si>
    <t>կատ. %-ը 1-ին կիս.  նկատմ.</t>
  </si>
  <si>
    <r>
      <t xml:space="preserve"> ՀՀ ՏԱՎՈւՇԻ ՄԱՐԶԻ ՀԱՄԱՅՆՔՆԵՐԻ ԲՅՈՒՋԵՏԱՅԻՆ ԵԿԱՄՈՒՏՆԵՐԻ ՎԵՐԱԲԵՐՅԱԼ (աճողական) 2025թ. հուլիսի 1-ի դրությամբ</t>
    </r>
    <r>
      <rPr>
        <b/>
        <sz val="10"/>
        <rFont val="GHEA Grapalat"/>
        <family val="3"/>
      </rPr>
      <t xml:space="preserve">       </t>
    </r>
  </si>
  <si>
    <t>01.07.2025թ. դրությամբ</t>
  </si>
  <si>
    <t>փաստացի (6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</si>
</sst>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7"/>
      <color theme="1"/>
      <name val="GHEA Grapalat"/>
      <family val="3"/>
    </font>
    <font>
      <sz val="8"/>
      <color theme="1"/>
      <name val="GHEA Grapalat"/>
      <family val="3"/>
    </font>
    <font>
      <sz val="12"/>
      <name val="Times Armenian"/>
      <family val="1"/>
    </font>
    <font>
      <b/>
      <sz val="11"/>
      <name val="GHEA Grapalat"/>
      <family val="3"/>
    </font>
    <font>
      <sz val="12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b/>
      <u/>
      <sz val="9"/>
      <name val="GHEA Grapalat"/>
      <family val="3"/>
    </font>
    <font>
      <sz val="9"/>
      <color rgb="FFFF0000"/>
      <name val="GHEA Grapalat"/>
      <family val="3"/>
    </font>
    <font>
      <sz val="11"/>
      <name val="GHEA Grapalat"/>
      <family val="3"/>
    </font>
    <font>
      <u/>
      <sz val="8"/>
      <name val="GHEA Grapalat"/>
      <family val="3"/>
    </font>
    <font>
      <i/>
      <sz val="12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5" fillId="0" borderId="0"/>
  </cellStyleXfs>
  <cellXfs count="321">
    <xf numFmtId="0" fontId="0" fillId="0" borderId="0" xfId="0"/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164" fontId="8" fillId="5" borderId="1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  <protection locked="0"/>
    </xf>
    <xf numFmtId="4" fontId="10" fillId="3" borderId="6" xfId="0" applyNumberFormat="1" applyFont="1" applyFill="1" applyBorder="1" applyAlignment="1" applyProtection="1">
      <alignment vertical="center" wrapText="1"/>
    </xf>
    <xf numFmtId="165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wrapText="1"/>
      <protection locked="0"/>
    </xf>
    <xf numFmtId="0" fontId="12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0" fontId="10" fillId="0" borderId="0" xfId="0" applyFont="1" applyFill="1" applyBorder="1" applyAlignment="1" applyProtection="1">
      <alignment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0" fontId="10" fillId="0" borderId="0" xfId="0" applyFont="1" applyFill="1" applyBorder="1" applyAlignment="1" applyProtection="1">
      <alignment wrapText="1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wrapText="1"/>
    </xf>
    <xf numFmtId="0" fontId="8" fillId="0" borderId="0" xfId="0" applyFont="1" applyFill="1" applyAlignment="1" applyProtection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65" fontId="13" fillId="5" borderId="10" xfId="0" applyNumberFormat="1" applyFont="1" applyFill="1" applyBorder="1" applyAlignment="1">
      <alignment horizontal="center" vertical="center" wrapText="1"/>
    </xf>
    <xf numFmtId="165" fontId="14" fillId="5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/>
    <xf numFmtId="0" fontId="17" fillId="0" borderId="0" xfId="0" applyFont="1" applyProtection="1">
      <protection locked="0"/>
    </xf>
    <xf numFmtId="165" fontId="17" fillId="0" borderId="0" xfId="0" applyNumberFormat="1" applyFont="1" applyProtection="1">
      <protection locked="0"/>
    </xf>
    <xf numFmtId="0" fontId="17" fillId="0" borderId="1" xfId="0" applyFont="1" applyBorder="1" applyAlignment="1" applyProtection="1">
      <alignment vertical="center"/>
      <protection locked="0"/>
    </xf>
    <xf numFmtId="0" fontId="10" fillId="0" borderId="1" xfId="0" applyFont="1" applyBorder="1" applyAlignment="1">
      <alignment vertical="center"/>
    </xf>
    <xf numFmtId="0" fontId="17" fillId="0" borderId="0" xfId="0" applyFont="1" applyAlignment="1" applyProtection="1">
      <alignment vertical="center"/>
      <protection locked="0"/>
    </xf>
    <xf numFmtId="0" fontId="10" fillId="0" borderId="0" xfId="0" applyFont="1"/>
    <xf numFmtId="0" fontId="10" fillId="10" borderId="4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vertical="center" wrapText="1"/>
    </xf>
    <xf numFmtId="0" fontId="10" fillId="9" borderId="6" xfId="0" applyFont="1" applyFill="1" applyBorder="1" applyAlignment="1">
      <alignment vertical="center" wrapText="1"/>
    </xf>
    <xf numFmtId="0" fontId="5" fillId="0" borderId="0" xfId="0" applyFont="1"/>
    <xf numFmtId="4" fontId="4" fillId="11" borderId="10" xfId="0" applyNumberFormat="1" applyFont="1" applyFill="1" applyBorder="1" applyAlignment="1">
      <alignment horizontal="center" vertical="center" wrapText="1"/>
    </xf>
    <xf numFmtId="0" fontId="4" fillId="12" borderId="10" xfId="0" applyFont="1" applyFill="1" applyBorder="1" applyAlignment="1">
      <alignment horizontal="center" vertical="center" wrapText="1"/>
    </xf>
    <xf numFmtId="4" fontId="8" fillId="11" borderId="10" xfId="0" applyNumberFormat="1" applyFont="1" applyFill="1" applyBorder="1" applyAlignment="1">
      <alignment horizontal="center" vertical="center" wrapText="1"/>
    </xf>
    <xf numFmtId="0" fontId="8" fillId="12" borderId="10" xfId="0" applyFont="1" applyFill="1" applyBorder="1" applyAlignment="1">
      <alignment horizontal="center" vertical="center" wrapText="1"/>
    </xf>
    <xf numFmtId="0" fontId="4" fillId="0" borderId="0" xfId="0" applyFont="1"/>
    <xf numFmtId="0" fontId="5" fillId="7" borderId="10" xfId="0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Border="1" applyAlignment="1">
      <alignment horizontal="left" vertical="center"/>
    </xf>
    <xf numFmtId="164" fontId="5" fillId="0" borderId="10" xfId="1" applyNumberFormat="1" applyFont="1" applyBorder="1" applyAlignment="1">
      <alignment horizontal="center" vertical="center"/>
    </xf>
    <xf numFmtId="3" fontId="5" fillId="0" borderId="10" xfId="1" applyNumberFormat="1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164" fontId="5" fillId="0" borderId="11" xfId="1" applyNumberFormat="1" applyFont="1" applyBorder="1" applyAlignment="1">
      <alignment horizontal="center" vertical="center"/>
    </xf>
    <xf numFmtId="164" fontId="5" fillId="0" borderId="12" xfId="1" applyNumberFormat="1" applyFont="1" applyBorder="1" applyAlignment="1">
      <alignment horizontal="center" vertical="center"/>
    </xf>
    <xf numFmtId="164" fontId="5" fillId="0" borderId="11" xfId="0" applyNumberFormat="1" applyFont="1" applyBorder="1" applyAlignment="1" applyProtection="1">
      <alignment horizontal="center" vertical="center"/>
      <protection locked="0"/>
    </xf>
    <xf numFmtId="164" fontId="5" fillId="0" borderId="10" xfId="0" applyNumberFormat="1" applyFont="1" applyBorder="1" applyAlignment="1" applyProtection="1">
      <alignment horizontal="center" vertical="center"/>
      <protection locked="0"/>
    </xf>
    <xf numFmtId="164" fontId="5" fillId="0" borderId="6" xfId="0" applyNumberFormat="1" applyFont="1" applyBorder="1" applyAlignment="1" applyProtection="1">
      <alignment horizontal="center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164" fontId="5" fillId="13" borderId="10" xfId="0" applyNumberFormat="1" applyFont="1" applyFill="1" applyBorder="1" applyAlignment="1" applyProtection="1">
      <alignment horizontal="center" vertical="center"/>
      <protection locked="0"/>
    </xf>
    <xf numFmtId="1" fontId="5" fillId="7" borderId="10" xfId="0" applyNumberFormat="1" applyFont="1" applyFill="1" applyBorder="1" applyAlignment="1" applyProtection="1">
      <alignment horizontal="left" vertical="center" wrapText="1"/>
      <protection locked="0"/>
    </xf>
    <xf numFmtId="165" fontId="5" fillId="0" borderId="10" xfId="0" applyNumberFormat="1" applyFont="1" applyBorder="1" applyAlignment="1">
      <alignment horizontal="left" vertical="center"/>
    </xf>
    <xf numFmtId="165" fontId="7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4" fontId="5" fillId="0" borderId="0" xfId="0" applyNumberFormat="1" applyFont="1" applyAlignment="1" applyProtection="1">
      <alignment horizontal="right" vertical="center"/>
      <protection locked="0"/>
    </xf>
    <xf numFmtId="164" fontId="5" fillId="0" borderId="0" xfId="0" applyNumberFormat="1" applyFont="1" applyAlignment="1" applyProtection="1">
      <alignment horizontal="right" vertical="center"/>
      <protection locked="0"/>
    </xf>
    <xf numFmtId="164" fontId="8" fillId="0" borderId="0" xfId="0" applyNumberFormat="1" applyFont="1" applyAlignment="1" applyProtection="1">
      <alignment horizontal="right" vertical="center"/>
      <protection locked="0"/>
    </xf>
    <xf numFmtId="4" fontId="10" fillId="0" borderId="0" xfId="0" applyNumberFormat="1" applyFont="1" applyAlignment="1" applyProtection="1">
      <alignment horizontal="right" vertical="center"/>
      <protection locked="0"/>
    </xf>
    <xf numFmtId="0" fontId="10" fillId="0" borderId="0" xfId="0" applyFont="1" applyProtection="1">
      <protection locked="0"/>
    </xf>
    <xf numFmtId="4" fontId="17" fillId="0" borderId="0" xfId="0" applyNumberFormat="1" applyFont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23" fillId="0" borderId="0" xfId="0" applyFont="1"/>
    <xf numFmtId="0" fontId="9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wrapText="1"/>
    </xf>
    <xf numFmtId="165" fontId="23" fillId="0" borderId="0" xfId="0" applyNumberFormat="1" applyFont="1"/>
    <xf numFmtId="0" fontId="23" fillId="0" borderId="1" xfId="0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4" fontId="5" fillId="0" borderId="4" xfId="0" applyNumberFormat="1" applyFont="1" applyBorder="1" applyAlignment="1">
      <alignment horizontal="center" vertical="center" wrapText="1"/>
    </xf>
    <xf numFmtId="0" fontId="8" fillId="0" borderId="0" xfId="0" applyFont="1"/>
    <xf numFmtId="0" fontId="5" fillId="7" borderId="10" xfId="0" applyFont="1" applyFill="1" applyBorder="1" applyAlignment="1" applyProtection="1">
      <alignment horizontal="center" vertical="center" wrapText="1"/>
      <protection locked="0"/>
    </xf>
    <xf numFmtId="164" fontId="5" fillId="0" borderId="10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25" fillId="0" borderId="0" xfId="0" applyFont="1" applyProtection="1">
      <protection locked="0"/>
    </xf>
    <xf numFmtId="165" fontId="7" fillId="0" borderId="10" xfId="0" applyNumberFormat="1" applyFont="1" applyBorder="1" applyAlignment="1" applyProtection="1">
      <alignment horizontal="center" vertical="center"/>
      <protection locked="0"/>
    </xf>
    <xf numFmtId="164" fontId="22" fillId="0" borderId="1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vertical="center" wrapText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14" borderId="10" xfId="0" applyFont="1" applyFill="1" applyBorder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15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4" fontId="12" fillId="0" borderId="11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Fill="1" applyBorder="1" applyAlignment="1" applyProtection="1">
      <alignment horizontal="center" vertical="center" wrapText="1"/>
    </xf>
    <xf numFmtId="4" fontId="12" fillId="0" borderId="12" xfId="0" applyNumberFormat="1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10" fillId="4" borderId="12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7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6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left" vertical="center" wrapText="1"/>
    </xf>
    <xf numFmtId="0" fontId="10" fillId="8" borderId="4" xfId="0" applyFont="1" applyFill="1" applyBorder="1" applyAlignment="1">
      <alignment horizontal="left" vertical="center" wrapText="1"/>
    </xf>
    <xf numFmtId="0" fontId="10" fillId="8" borderId="5" xfId="0" applyFont="1" applyFill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left" vertical="center" wrapText="1"/>
    </xf>
    <xf numFmtId="0" fontId="10" fillId="9" borderId="6" xfId="0" applyFont="1" applyFill="1" applyBorder="1" applyAlignment="1">
      <alignment horizontal="left" vertical="center" wrapText="1"/>
    </xf>
    <xf numFmtId="0" fontId="10" fillId="9" borderId="12" xfId="0" applyFont="1" applyFill="1" applyBorder="1" applyAlignment="1">
      <alignment horizontal="left" vertical="center" wrapText="1"/>
    </xf>
    <xf numFmtId="0" fontId="10" fillId="9" borderId="6" xfId="0" applyFont="1" applyFill="1" applyBorder="1" applyAlignment="1">
      <alignment horizontal="center" vertical="center" wrapText="1"/>
    </xf>
    <xf numFmtId="0" fontId="10" fillId="9" borderId="12" xfId="0" applyFont="1" applyFill="1" applyBorder="1" applyAlignment="1">
      <alignment horizontal="center" vertical="center" wrapText="1"/>
    </xf>
    <xf numFmtId="0" fontId="8" fillId="9" borderId="10" xfId="0" applyFont="1" applyFill="1" applyBorder="1" applyAlignment="1">
      <alignment horizontal="center" vertical="center" wrapText="1"/>
    </xf>
    <xf numFmtId="0" fontId="8" fillId="9" borderId="11" xfId="0" applyFont="1" applyFill="1" applyBorder="1" applyAlignment="1">
      <alignment horizontal="center" vertical="center" wrapText="1"/>
    </xf>
    <xf numFmtId="0" fontId="8" fillId="9" borderId="12" xfId="0" applyFont="1" applyFill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8" fillId="6" borderId="11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" fontId="5" fillId="9" borderId="6" xfId="0" applyNumberFormat="1" applyFont="1" applyFill="1" applyBorder="1" applyAlignment="1">
      <alignment horizontal="center" vertical="center" wrapText="1"/>
    </xf>
    <xf numFmtId="4" fontId="5" fillId="6" borderId="11" xfId="0" applyNumberFormat="1" applyFont="1" applyFill="1" applyBorder="1" applyAlignment="1">
      <alignment horizontal="center" vertical="center" wrapText="1"/>
    </xf>
    <xf numFmtId="4" fontId="5" fillId="6" borderId="6" xfId="0" applyNumberFormat="1" applyFont="1" applyFill="1" applyBorder="1" applyAlignment="1">
      <alignment horizontal="center" vertical="center" wrapText="1"/>
    </xf>
    <xf numFmtId="4" fontId="5" fillId="6" borderId="12" xfId="0" applyNumberFormat="1" applyFont="1" applyFill="1" applyBorder="1" applyAlignment="1">
      <alignment horizontal="center" vertical="center" wrapText="1"/>
    </xf>
    <xf numFmtId="4" fontId="5" fillId="15" borderId="11" xfId="0" applyNumberFormat="1" applyFont="1" applyFill="1" applyBorder="1" applyAlignment="1">
      <alignment horizontal="center" vertical="center" wrapText="1"/>
    </xf>
    <xf numFmtId="4" fontId="5" fillId="15" borderId="6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/>
    </xf>
    <xf numFmtId="0" fontId="8" fillId="14" borderId="10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 vertical="center" wrapText="1"/>
    </xf>
    <xf numFmtId="0" fontId="5" fillId="9" borderId="9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029BB-7AC2-4818-A80F-147123097919}">
  <dimension ref="A2:EH475"/>
  <sheetViews>
    <sheetView tabSelected="1" workbookViewId="0">
      <selection activeCell="R22" sqref="R22"/>
    </sheetView>
  </sheetViews>
  <sheetFormatPr defaultColWidth="9" defaultRowHeight="13.5" x14ac:dyDescent="0.25"/>
  <cols>
    <col min="1" max="1" width="3.5703125" style="17" customWidth="1"/>
    <col min="2" max="2" width="10.28515625" style="17" customWidth="1"/>
    <col min="3" max="4" width="6.7109375" style="18" customWidth="1"/>
    <col min="5" max="5" width="10" style="17" customWidth="1"/>
    <col min="6" max="6" width="9.7109375" style="17" customWidth="1"/>
    <col min="7" max="7" width="9.42578125" style="17" customWidth="1"/>
    <col min="8" max="8" width="6" style="17" customWidth="1"/>
    <col min="9" max="9" width="5.42578125" style="17" customWidth="1"/>
    <col min="10" max="10" width="9.140625" style="17" customWidth="1"/>
    <col min="11" max="11" width="8.85546875" style="17" customWidth="1"/>
    <col min="12" max="12" width="9" style="17"/>
    <col min="13" max="13" width="5.85546875" style="17" customWidth="1"/>
    <col min="14" max="14" width="4.5703125" style="17" customWidth="1"/>
    <col min="15" max="15" width="9" style="17"/>
    <col min="16" max="16" width="8.42578125" style="17" customWidth="1"/>
    <col min="17" max="17" width="9" style="17"/>
    <col min="18" max="18" width="5.85546875" style="17" customWidth="1"/>
    <col min="19" max="19" width="5.28515625" style="17" customWidth="1"/>
    <col min="20" max="20" width="7.7109375" style="17" customWidth="1"/>
    <col min="21" max="22" width="7.140625" style="17" customWidth="1"/>
    <col min="23" max="23" width="5.140625" style="17" customWidth="1"/>
    <col min="24" max="24" width="4.85546875" style="17" customWidth="1"/>
    <col min="25" max="25" width="7.42578125" style="17" customWidth="1"/>
    <col min="26" max="27" width="7" style="17" customWidth="1"/>
    <col min="28" max="28" width="5.140625" style="17" customWidth="1"/>
    <col min="29" max="29" width="5" style="17" customWidth="1"/>
    <col min="30" max="30" width="9" style="17"/>
    <col min="31" max="31" width="8.7109375" style="17" customWidth="1"/>
    <col min="32" max="32" width="8.42578125" style="17" customWidth="1"/>
    <col min="33" max="33" width="5.42578125" style="17" customWidth="1"/>
    <col min="34" max="34" width="4.85546875" style="17" customWidth="1"/>
    <col min="35" max="35" width="9.140625" style="17" customWidth="1"/>
    <col min="36" max="36" width="7.5703125" style="17" customWidth="1"/>
    <col min="37" max="37" width="8.28515625" style="17" customWidth="1"/>
    <col min="38" max="38" width="5.140625" style="17" customWidth="1"/>
    <col min="39" max="39" width="4.42578125" style="17" customWidth="1"/>
    <col min="40" max="40" width="9.5703125" style="17" customWidth="1"/>
    <col min="41" max="41" width="8.7109375" style="17" customWidth="1"/>
    <col min="42" max="42" width="8.5703125" style="17" customWidth="1"/>
    <col min="43" max="43" width="6.85546875" style="17" customWidth="1"/>
    <col min="44" max="44" width="7.5703125" style="17" customWidth="1"/>
    <col min="45" max="45" width="8.42578125" style="17" customWidth="1"/>
    <col min="46" max="46" width="10.140625" style="17" customWidth="1"/>
    <col min="47" max="47" width="7" style="17" customWidth="1"/>
    <col min="48" max="48" width="7.140625" style="17" customWidth="1"/>
    <col min="49" max="49" width="7" style="17" customWidth="1"/>
    <col min="50" max="50" width="8.28515625" style="17" hidden="1" customWidth="1"/>
    <col min="51" max="51" width="14.42578125" style="17" hidden="1" customWidth="1"/>
    <col min="52" max="52" width="11" style="17" hidden="1" customWidth="1"/>
    <col min="53" max="53" width="7.42578125" style="17" hidden="1" customWidth="1"/>
    <col min="54" max="54" width="16" style="17" hidden="1" customWidth="1"/>
    <col min="55" max="55" width="7.85546875" style="17" hidden="1" customWidth="1"/>
    <col min="56" max="56" width="10.42578125" style="17" customWidth="1"/>
    <col min="57" max="57" width="9.5703125" style="17" customWidth="1"/>
    <col min="58" max="58" width="9" style="17" customWidth="1"/>
    <col min="59" max="60" width="14.28515625" style="17" hidden="1" customWidth="1"/>
    <col min="61" max="61" width="8.7109375" style="17" hidden="1" customWidth="1"/>
    <col min="62" max="62" width="8.140625" style="17" customWidth="1"/>
    <col min="63" max="63" width="9" style="17"/>
    <col min="64" max="64" width="7.85546875" style="17" customWidth="1"/>
    <col min="65" max="67" width="14.28515625" style="17" hidden="1" customWidth="1"/>
    <col min="68" max="68" width="6.7109375" style="17" hidden="1" customWidth="1"/>
    <col min="69" max="69" width="8.28515625" style="17" hidden="1" customWidth="1"/>
    <col min="70" max="70" width="9.140625" style="17" hidden="1" customWidth="1"/>
    <col min="71" max="71" width="8.42578125" style="17" customWidth="1"/>
    <col min="72" max="72" width="8.140625" style="17" customWidth="1"/>
    <col min="73" max="73" width="8.42578125" style="17" customWidth="1"/>
    <col min="74" max="74" width="6.7109375" style="17" customWidth="1"/>
    <col min="75" max="75" width="6.85546875" style="17" customWidth="1"/>
    <col min="76" max="76" width="7.7109375" style="17" customWidth="1"/>
    <col min="77" max="78" width="7.42578125" style="17" customWidth="1"/>
    <col min="79" max="79" width="7.28515625" style="17" customWidth="1"/>
    <col min="80" max="80" width="7.42578125" style="17" customWidth="1"/>
    <col min="81" max="81" width="6.5703125" style="17" customWidth="1"/>
    <col min="82" max="82" width="7.140625" style="17" customWidth="1"/>
    <col min="83" max="83" width="6.5703125" style="17" customWidth="1"/>
    <col min="84" max="84" width="7.28515625" style="17" customWidth="1"/>
    <col min="85" max="85" width="7.140625" style="17" customWidth="1"/>
    <col min="86" max="86" width="6.5703125" style="17" customWidth="1"/>
    <col min="87" max="87" width="7.5703125" style="17" customWidth="1"/>
    <col min="88" max="88" width="0.28515625" style="17" hidden="1" customWidth="1"/>
    <col min="89" max="89" width="6.7109375" style="17" hidden="1" customWidth="1"/>
    <col min="90" max="90" width="5.7109375" style="17" hidden="1" customWidth="1"/>
    <col min="91" max="91" width="7.140625" style="22" customWidth="1"/>
    <col min="92" max="92" width="6.140625" style="22" customWidth="1"/>
    <col min="93" max="93" width="6.42578125" style="22" customWidth="1"/>
    <col min="94" max="94" width="8.140625" style="22" hidden="1" customWidth="1"/>
    <col min="95" max="96" width="7.28515625" style="22" hidden="1" customWidth="1"/>
    <col min="97" max="97" width="10.28515625" style="17" customWidth="1"/>
    <col min="98" max="98" width="10.85546875" style="17" customWidth="1"/>
    <col min="99" max="99" width="10.28515625" style="17" customWidth="1"/>
    <col min="100" max="100" width="9.85546875" style="22" customWidth="1"/>
    <col min="101" max="102" width="8.85546875" style="22" customWidth="1"/>
    <col min="103" max="105" width="8.28515625" style="22" customWidth="1"/>
    <col min="106" max="108" width="8" style="22" customWidth="1"/>
    <col min="109" max="109" width="5.42578125" style="22" hidden="1" customWidth="1"/>
    <col min="110" max="110" width="6.28515625" style="22" hidden="1" customWidth="1"/>
    <col min="111" max="111" width="6.140625" style="22" hidden="1" customWidth="1"/>
    <col min="112" max="112" width="8.5703125" style="22" customWidth="1"/>
    <col min="113" max="113" width="9.42578125" style="22" customWidth="1"/>
    <col min="114" max="114" width="8.7109375" style="22" customWidth="1"/>
    <col min="115" max="115" width="11.7109375" style="17" customWidth="1"/>
    <col min="116" max="116" width="10.85546875" style="17" customWidth="1"/>
    <col min="117" max="117" width="10.7109375" style="17" customWidth="1"/>
    <col min="118" max="120" width="12.7109375" style="22" hidden="1" customWidth="1"/>
    <col min="121" max="121" width="10" style="22" customWidth="1"/>
    <col min="122" max="122" width="7.85546875" style="22" customWidth="1"/>
    <col min="123" max="123" width="11.42578125" style="22" customWidth="1"/>
    <col min="124" max="125" width="10.140625" style="22" hidden="1" customWidth="1"/>
    <col min="126" max="126" width="11.7109375" style="22" hidden="1" customWidth="1"/>
    <col min="127" max="127" width="9" style="22"/>
    <col min="128" max="129" width="7.28515625" style="22" customWidth="1"/>
    <col min="130" max="132" width="10.140625" style="22" hidden="1" customWidth="1"/>
    <col min="133" max="133" width="9.5703125" style="22" customWidth="1"/>
    <col min="134" max="134" width="8.42578125" style="22" customWidth="1"/>
    <col min="135" max="135" width="8" style="22" customWidth="1"/>
    <col min="136" max="136" width="10.28515625" style="22" customWidth="1"/>
    <col min="137" max="137" width="9.85546875" style="22" customWidth="1"/>
    <col min="138" max="138" width="9" style="22"/>
    <col min="139" max="16384" width="9" style="17"/>
  </cols>
  <sheetData>
    <row r="2" spans="1:138" ht="18.75" customHeight="1" x14ac:dyDescent="0.25">
      <c r="D2" s="210" t="s">
        <v>0</v>
      </c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19"/>
      <c r="S2" s="19"/>
      <c r="T2" s="19"/>
      <c r="U2" s="19"/>
      <c r="V2" s="19"/>
      <c r="W2" s="1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1"/>
      <c r="CN2" s="21"/>
      <c r="CO2" s="21"/>
      <c r="CP2" s="21"/>
      <c r="CQ2" s="21"/>
      <c r="CR2" s="21"/>
      <c r="CS2" s="20"/>
      <c r="CT2" s="20"/>
      <c r="CU2" s="20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0"/>
      <c r="DL2" s="20"/>
      <c r="DM2" s="20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</row>
    <row r="3" spans="1:138" s="23" customFormat="1" ht="20.25" customHeight="1" x14ac:dyDescent="0.25">
      <c r="B3" s="3"/>
      <c r="C3" s="211" t="s">
        <v>143</v>
      </c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3"/>
      <c r="T3" s="3"/>
      <c r="U3" s="3"/>
      <c r="W3" s="24"/>
      <c r="X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CM3" s="25"/>
      <c r="CN3" s="25"/>
      <c r="CO3" s="25"/>
      <c r="CP3" s="25"/>
      <c r="CQ3" s="25"/>
      <c r="CR3" s="25"/>
      <c r="CV3" s="25"/>
      <c r="CW3" s="25"/>
      <c r="CX3" s="25"/>
      <c r="CY3" s="25"/>
      <c r="CZ3" s="25"/>
      <c r="DA3" s="25"/>
      <c r="DB3" s="25"/>
      <c r="DC3" s="25"/>
      <c r="DD3" s="25"/>
      <c r="DE3" s="25"/>
      <c r="DF3" s="25"/>
      <c r="DG3" s="25"/>
      <c r="DH3" s="25"/>
      <c r="DI3" s="25"/>
      <c r="DJ3" s="25"/>
      <c r="DN3" s="25"/>
      <c r="DO3" s="25"/>
      <c r="DP3" s="25"/>
      <c r="DQ3" s="25"/>
      <c r="DR3" s="25"/>
      <c r="DS3" s="25"/>
      <c r="DT3" s="25"/>
      <c r="DU3" s="25"/>
      <c r="DV3" s="25"/>
      <c r="DW3" s="25"/>
      <c r="DX3" s="25"/>
      <c r="DY3" s="25"/>
      <c r="DZ3" s="25"/>
      <c r="EA3" s="25"/>
      <c r="EB3" s="25"/>
      <c r="EC3" s="25"/>
      <c r="ED3" s="25"/>
      <c r="EE3" s="25"/>
      <c r="EF3" s="25"/>
      <c r="EG3" s="25"/>
      <c r="EH3" s="25"/>
    </row>
    <row r="4" spans="1:138" x14ac:dyDescent="0.25">
      <c r="D4" s="1"/>
      <c r="E4" s="100"/>
      <c r="F4" s="100"/>
      <c r="G4" s="100"/>
      <c r="H4" s="4"/>
      <c r="I4" s="100"/>
      <c r="J4" s="100"/>
      <c r="K4" s="100"/>
      <c r="M4" s="4"/>
      <c r="N4" s="4"/>
      <c r="O4" s="4"/>
      <c r="P4" s="212" t="s">
        <v>1</v>
      </c>
      <c r="Q4" s="212"/>
      <c r="V4" s="24"/>
      <c r="W4" s="24"/>
      <c r="X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</row>
    <row r="5" spans="1:138" s="26" customFormat="1" ht="23.25" customHeight="1" x14ac:dyDescent="0.25">
      <c r="A5" s="213" t="s">
        <v>2</v>
      </c>
      <c r="B5" s="213" t="s">
        <v>3</v>
      </c>
      <c r="C5" s="216" t="s">
        <v>4</v>
      </c>
      <c r="D5" s="216" t="s">
        <v>5</v>
      </c>
      <c r="E5" s="219" t="s">
        <v>6</v>
      </c>
      <c r="F5" s="220"/>
      <c r="G5" s="220"/>
      <c r="H5" s="220"/>
      <c r="I5" s="221"/>
      <c r="J5" s="228" t="s">
        <v>45</v>
      </c>
      <c r="K5" s="229"/>
      <c r="L5" s="229"/>
      <c r="M5" s="229"/>
      <c r="N5" s="230"/>
      <c r="O5" s="177" t="s">
        <v>7</v>
      </c>
      <c r="P5" s="178"/>
      <c r="Q5" s="178"/>
      <c r="R5" s="178"/>
      <c r="S5" s="178"/>
      <c r="T5" s="177" t="s">
        <v>7</v>
      </c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7" t="s">
        <v>7</v>
      </c>
      <c r="AO5" s="178"/>
      <c r="AP5" s="178"/>
      <c r="AQ5" s="178"/>
      <c r="AR5" s="178"/>
      <c r="AS5" s="178"/>
      <c r="AT5" s="178"/>
      <c r="AU5" s="178"/>
      <c r="AV5" s="178"/>
      <c r="AW5" s="178"/>
      <c r="AX5" s="178"/>
      <c r="AY5" s="178"/>
      <c r="AZ5" s="178"/>
      <c r="BA5" s="178"/>
      <c r="BB5" s="178"/>
      <c r="BC5" s="178"/>
      <c r="BD5" s="178"/>
      <c r="BE5" s="178"/>
      <c r="BF5" s="178"/>
      <c r="BG5" s="178"/>
      <c r="BH5" s="178"/>
      <c r="BI5" s="178"/>
      <c r="BJ5" s="178"/>
      <c r="BK5" s="178"/>
      <c r="BL5" s="178"/>
      <c r="BM5" s="11"/>
      <c r="BN5" s="11"/>
      <c r="BO5" s="11"/>
      <c r="BP5" s="11"/>
      <c r="BQ5" s="11"/>
      <c r="BR5" s="11"/>
      <c r="BS5" s="177" t="s">
        <v>7</v>
      </c>
      <c r="BT5" s="178"/>
      <c r="BU5" s="178"/>
      <c r="BV5" s="178"/>
      <c r="BW5" s="178"/>
      <c r="BX5" s="178"/>
      <c r="BY5" s="178"/>
      <c r="BZ5" s="178"/>
      <c r="CA5" s="178"/>
      <c r="CB5" s="178"/>
      <c r="CC5" s="178"/>
      <c r="CD5" s="178"/>
      <c r="CE5" s="178"/>
      <c r="CF5" s="178"/>
      <c r="CG5" s="178"/>
      <c r="CH5" s="178"/>
      <c r="CI5" s="178"/>
      <c r="CJ5" s="178"/>
      <c r="CK5" s="178"/>
      <c r="CL5" s="178"/>
      <c r="CM5" s="178"/>
      <c r="CN5" s="178"/>
      <c r="CO5" s="178"/>
      <c r="CP5" s="178"/>
      <c r="CQ5" s="178"/>
      <c r="CR5" s="11"/>
      <c r="CS5" s="178" t="s">
        <v>7</v>
      </c>
      <c r="CT5" s="178"/>
      <c r="CU5" s="178"/>
      <c r="CV5" s="178"/>
      <c r="CW5" s="178"/>
      <c r="CX5" s="178"/>
      <c r="CY5" s="178"/>
      <c r="CZ5" s="178"/>
      <c r="DA5" s="178"/>
      <c r="DB5" s="178"/>
      <c r="DC5" s="178"/>
      <c r="DD5" s="178"/>
      <c r="DE5" s="178"/>
      <c r="DF5" s="178"/>
      <c r="DG5" s="178"/>
      <c r="DH5" s="178"/>
      <c r="DI5" s="178"/>
      <c r="DJ5" s="179"/>
      <c r="DK5" s="180" t="s">
        <v>8</v>
      </c>
      <c r="DL5" s="181"/>
      <c r="DM5" s="182"/>
      <c r="DN5" s="189" t="s">
        <v>9</v>
      </c>
      <c r="DO5" s="190"/>
      <c r="DP5" s="190"/>
      <c r="DQ5" s="190"/>
      <c r="DR5" s="190"/>
      <c r="DS5" s="190"/>
      <c r="DT5" s="190"/>
      <c r="DU5" s="190"/>
      <c r="DV5" s="190"/>
      <c r="DW5" s="190"/>
      <c r="DX5" s="190"/>
      <c r="DY5" s="190"/>
      <c r="DZ5" s="190"/>
      <c r="EA5" s="190"/>
      <c r="EB5" s="190"/>
      <c r="EC5" s="190"/>
      <c r="ED5" s="190"/>
      <c r="EE5" s="191"/>
      <c r="EF5" s="152" t="s">
        <v>10</v>
      </c>
      <c r="EG5" s="153"/>
      <c r="EH5" s="154"/>
    </row>
    <row r="6" spans="1:138" s="26" customFormat="1" ht="39" customHeight="1" x14ac:dyDescent="0.25">
      <c r="A6" s="214"/>
      <c r="B6" s="214"/>
      <c r="C6" s="217"/>
      <c r="D6" s="217"/>
      <c r="E6" s="222"/>
      <c r="F6" s="223"/>
      <c r="G6" s="223"/>
      <c r="H6" s="223"/>
      <c r="I6" s="224"/>
      <c r="J6" s="231"/>
      <c r="K6" s="232"/>
      <c r="L6" s="232"/>
      <c r="M6" s="232"/>
      <c r="N6" s="233"/>
      <c r="O6" s="161" t="s">
        <v>11</v>
      </c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61"/>
      <c r="AF6" s="161"/>
      <c r="AG6" s="161"/>
      <c r="AH6" s="161"/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/>
      <c r="AT6" s="161"/>
      <c r="AU6" s="161"/>
      <c r="AV6" s="161"/>
      <c r="AW6" s="161"/>
      <c r="AX6" s="161"/>
      <c r="AY6" s="161"/>
      <c r="AZ6" s="161"/>
      <c r="BA6" s="162" t="s">
        <v>12</v>
      </c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4"/>
      <c r="BP6" s="165" t="s">
        <v>13</v>
      </c>
      <c r="BQ6" s="166"/>
      <c r="BR6" s="167"/>
      <c r="BS6" s="162" t="s">
        <v>14</v>
      </c>
      <c r="BT6" s="163"/>
      <c r="BU6" s="163"/>
      <c r="BV6" s="163"/>
      <c r="BW6" s="163"/>
      <c r="BX6" s="163"/>
      <c r="BY6" s="163"/>
      <c r="BZ6" s="163"/>
      <c r="CA6" s="163"/>
      <c r="CB6" s="163"/>
      <c r="CC6" s="163"/>
      <c r="CD6" s="163"/>
      <c r="CE6" s="163"/>
      <c r="CF6" s="163"/>
      <c r="CG6" s="163"/>
      <c r="CH6" s="163"/>
      <c r="CI6" s="164"/>
      <c r="CJ6" s="125" t="s">
        <v>15</v>
      </c>
      <c r="CK6" s="126"/>
      <c r="CL6" s="126"/>
      <c r="CM6" s="126"/>
      <c r="CN6" s="126"/>
      <c r="CO6" s="126"/>
      <c r="CP6" s="126"/>
      <c r="CQ6" s="126"/>
      <c r="CR6" s="127"/>
      <c r="CS6" s="162" t="s">
        <v>16</v>
      </c>
      <c r="CT6" s="163"/>
      <c r="CU6" s="163"/>
      <c r="CV6" s="163"/>
      <c r="CW6" s="163"/>
      <c r="CX6" s="163"/>
      <c r="CY6" s="163"/>
      <c r="CZ6" s="163"/>
      <c r="DA6" s="164"/>
      <c r="DB6" s="171" t="s">
        <v>17</v>
      </c>
      <c r="DC6" s="172"/>
      <c r="DD6" s="173"/>
      <c r="DE6" s="192" t="s">
        <v>18</v>
      </c>
      <c r="DF6" s="193"/>
      <c r="DG6" s="194"/>
      <c r="DH6" s="192" t="s">
        <v>19</v>
      </c>
      <c r="DI6" s="193"/>
      <c r="DJ6" s="194"/>
      <c r="DK6" s="183"/>
      <c r="DL6" s="184"/>
      <c r="DM6" s="185"/>
      <c r="DN6" s="134"/>
      <c r="DO6" s="135"/>
      <c r="DP6" s="135"/>
      <c r="DQ6" s="135"/>
      <c r="DR6" s="135"/>
      <c r="DS6" s="136"/>
      <c r="DT6" s="198" t="s">
        <v>20</v>
      </c>
      <c r="DU6" s="199"/>
      <c r="DV6" s="200"/>
      <c r="DW6" s="134"/>
      <c r="DX6" s="135"/>
      <c r="DY6" s="135"/>
      <c r="DZ6" s="135"/>
      <c r="EA6" s="135"/>
      <c r="EB6" s="135"/>
      <c r="EC6" s="135"/>
      <c r="ED6" s="135"/>
      <c r="EE6" s="136"/>
      <c r="EF6" s="155"/>
      <c r="EG6" s="156"/>
      <c r="EH6" s="157"/>
    </row>
    <row r="7" spans="1:138" s="26" customFormat="1" ht="86.25" customHeight="1" x14ac:dyDescent="0.25">
      <c r="A7" s="214"/>
      <c r="B7" s="214"/>
      <c r="C7" s="217"/>
      <c r="D7" s="217"/>
      <c r="E7" s="225"/>
      <c r="F7" s="226"/>
      <c r="G7" s="226"/>
      <c r="H7" s="226"/>
      <c r="I7" s="227"/>
      <c r="J7" s="234"/>
      <c r="K7" s="235"/>
      <c r="L7" s="235"/>
      <c r="M7" s="235"/>
      <c r="N7" s="236"/>
      <c r="O7" s="137" t="s">
        <v>44</v>
      </c>
      <c r="P7" s="138"/>
      <c r="Q7" s="138"/>
      <c r="R7" s="138"/>
      <c r="S7" s="139"/>
      <c r="T7" s="140" t="s">
        <v>21</v>
      </c>
      <c r="U7" s="141"/>
      <c r="V7" s="141"/>
      <c r="W7" s="141"/>
      <c r="X7" s="142"/>
      <c r="Y7" s="140" t="s">
        <v>22</v>
      </c>
      <c r="Z7" s="141"/>
      <c r="AA7" s="141"/>
      <c r="AB7" s="141"/>
      <c r="AC7" s="142"/>
      <c r="AD7" s="140" t="s">
        <v>59</v>
      </c>
      <c r="AE7" s="141"/>
      <c r="AF7" s="141"/>
      <c r="AG7" s="141"/>
      <c r="AH7" s="142"/>
      <c r="AI7" s="140" t="s">
        <v>46</v>
      </c>
      <c r="AJ7" s="141"/>
      <c r="AK7" s="141"/>
      <c r="AL7" s="141"/>
      <c r="AM7" s="142"/>
      <c r="AN7" s="143" t="s">
        <v>57</v>
      </c>
      <c r="AO7" s="144"/>
      <c r="AP7" s="144"/>
      <c r="AQ7" s="144"/>
      <c r="AR7" s="145"/>
      <c r="AS7" s="143" t="s">
        <v>60</v>
      </c>
      <c r="AT7" s="144"/>
      <c r="AU7" s="144"/>
      <c r="AV7" s="144"/>
      <c r="AW7" s="145"/>
      <c r="AX7" s="140" t="s">
        <v>23</v>
      </c>
      <c r="AY7" s="141"/>
      <c r="AZ7" s="142"/>
      <c r="BA7" s="146" t="s">
        <v>24</v>
      </c>
      <c r="BB7" s="147"/>
      <c r="BC7" s="148"/>
      <c r="BD7" s="131" t="s">
        <v>25</v>
      </c>
      <c r="BE7" s="132"/>
      <c r="BF7" s="133"/>
      <c r="BG7" s="118" t="s">
        <v>26</v>
      </c>
      <c r="BH7" s="121"/>
      <c r="BI7" s="119"/>
      <c r="BJ7" s="118" t="s">
        <v>27</v>
      </c>
      <c r="BK7" s="121"/>
      <c r="BL7" s="119"/>
      <c r="BM7" s="204" t="s">
        <v>28</v>
      </c>
      <c r="BN7" s="205"/>
      <c r="BO7" s="206"/>
      <c r="BP7" s="168"/>
      <c r="BQ7" s="169"/>
      <c r="BR7" s="170"/>
      <c r="BS7" s="207" t="s">
        <v>29</v>
      </c>
      <c r="BT7" s="208"/>
      <c r="BU7" s="208"/>
      <c r="BV7" s="208"/>
      <c r="BW7" s="209"/>
      <c r="BX7" s="125" t="s">
        <v>30</v>
      </c>
      <c r="BY7" s="126"/>
      <c r="BZ7" s="127"/>
      <c r="CA7" s="125" t="s">
        <v>31</v>
      </c>
      <c r="CB7" s="126"/>
      <c r="CC7" s="127"/>
      <c r="CD7" s="125" t="s">
        <v>32</v>
      </c>
      <c r="CE7" s="126"/>
      <c r="CF7" s="127"/>
      <c r="CG7" s="125" t="s">
        <v>33</v>
      </c>
      <c r="CH7" s="126"/>
      <c r="CI7" s="127"/>
      <c r="CJ7" s="125" t="s">
        <v>54</v>
      </c>
      <c r="CK7" s="126"/>
      <c r="CL7" s="127"/>
      <c r="CM7" s="125" t="s">
        <v>55</v>
      </c>
      <c r="CN7" s="126"/>
      <c r="CO7" s="127"/>
      <c r="CP7" s="128" t="s">
        <v>34</v>
      </c>
      <c r="CQ7" s="129"/>
      <c r="CR7" s="130"/>
      <c r="CS7" s="122" t="s">
        <v>35</v>
      </c>
      <c r="CT7" s="123"/>
      <c r="CU7" s="124"/>
      <c r="CV7" s="125" t="s">
        <v>36</v>
      </c>
      <c r="CW7" s="126"/>
      <c r="CX7" s="127"/>
      <c r="CY7" s="125" t="s">
        <v>58</v>
      </c>
      <c r="CZ7" s="126"/>
      <c r="DA7" s="127"/>
      <c r="DB7" s="174"/>
      <c r="DC7" s="175"/>
      <c r="DD7" s="176"/>
      <c r="DE7" s="195"/>
      <c r="DF7" s="196"/>
      <c r="DG7" s="197"/>
      <c r="DH7" s="195"/>
      <c r="DI7" s="196"/>
      <c r="DJ7" s="197"/>
      <c r="DK7" s="186"/>
      <c r="DL7" s="187"/>
      <c r="DM7" s="188"/>
      <c r="DN7" s="128" t="s">
        <v>47</v>
      </c>
      <c r="DO7" s="129"/>
      <c r="DP7" s="130"/>
      <c r="DQ7" s="128" t="s">
        <v>48</v>
      </c>
      <c r="DR7" s="129"/>
      <c r="DS7" s="130"/>
      <c r="DT7" s="201"/>
      <c r="DU7" s="202"/>
      <c r="DV7" s="203"/>
      <c r="DW7" s="128" t="s">
        <v>49</v>
      </c>
      <c r="DX7" s="129"/>
      <c r="DY7" s="130"/>
      <c r="DZ7" s="128" t="s">
        <v>50</v>
      </c>
      <c r="EA7" s="129"/>
      <c r="EB7" s="130"/>
      <c r="EC7" s="149" t="s">
        <v>51</v>
      </c>
      <c r="ED7" s="150"/>
      <c r="EE7" s="151"/>
      <c r="EF7" s="158"/>
      <c r="EG7" s="159"/>
      <c r="EH7" s="160"/>
    </row>
    <row r="8" spans="1:138" s="27" customFormat="1" ht="27" customHeight="1" x14ac:dyDescent="0.25">
      <c r="A8" s="214"/>
      <c r="B8" s="214"/>
      <c r="C8" s="217"/>
      <c r="D8" s="217"/>
      <c r="E8" s="112" t="s">
        <v>37</v>
      </c>
      <c r="F8" s="118" t="s">
        <v>52</v>
      </c>
      <c r="G8" s="121"/>
      <c r="H8" s="121"/>
      <c r="I8" s="119"/>
      <c r="J8" s="112" t="s">
        <v>37</v>
      </c>
      <c r="K8" s="118" t="s">
        <v>52</v>
      </c>
      <c r="L8" s="121"/>
      <c r="M8" s="121"/>
      <c r="N8" s="119"/>
      <c r="O8" s="112" t="s">
        <v>53</v>
      </c>
      <c r="P8" s="118" t="s">
        <v>52</v>
      </c>
      <c r="Q8" s="121"/>
      <c r="R8" s="121"/>
      <c r="S8" s="119"/>
      <c r="T8" s="112" t="s">
        <v>37</v>
      </c>
      <c r="U8" s="118" t="s">
        <v>52</v>
      </c>
      <c r="V8" s="121"/>
      <c r="W8" s="121"/>
      <c r="X8" s="119"/>
      <c r="Y8" s="112" t="s">
        <v>37</v>
      </c>
      <c r="Z8" s="118" t="s">
        <v>52</v>
      </c>
      <c r="AA8" s="121"/>
      <c r="AB8" s="121"/>
      <c r="AC8" s="119"/>
      <c r="AD8" s="112" t="s">
        <v>37</v>
      </c>
      <c r="AE8" s="118" t="s">
        <v>52</v>
      </c>
      <c r="AF8" s="121"/>
      <c r="AG8" s="121"/>
      <c r="AH8" s="119"/>
      <c r="AI8" s="112" t="s">
        <v>37</v>
      </c>
      <c r="AJ8" s="118" t="s">
        <v>52</v>
      </c>
      <c r="AK8" s="121"/>
      <c r="AL8" s="121"/>
      <c r="AM8" s="119"/>
      <c r="AN8" s="112" t="s">
        <v>37</v>
      </c>
      <c r="AO8" s="118" t="s">
        <v>52</v>
      </c>
      <c r="AP8" s="121"/>
      <c r="AQ8" s="121"/>
      <c r="AR8" s="119"/>
      <c r="AS8" s="112" t="s">
        <v>53</v>
      </c>
      <c r="AT8" s="118" t="s">
        <v>52</v>
      </c>
      <c r="AU8" s="121"/>
      <c r="AV8" s="121"/>
      <c r="AW8" s="119"/>
      <c r="AX8" s="112" t="s">
        <v>38</v>
      </c>
      <c r="AY8" s="114" t="s">
        <v>52</v>
      </c>
      <c r="AZ8" s="115"/>
      <c r="BA8" s="112" t="s">
        <v>38</v>
      </c>
      <c r="BB8" s="114" t="s">
        <v>52</v>
      </c>
      <c r="BC8" s="115"/>
      <c r="BD8" s="112" t="s">
        <v>37</v>
      </c>
      <c r="BE8" s="118" t="s">
        <v>52</v>
      </c>
      <c r="BF8" s="119"/>
      <c r="BG8" s="112" t="s">
        <v>38</v>
      </c>
      <c r="BH8" s="114" t="s">
        <v>52</v>
      </c>
      <c r="BI8" s="115"/>
      <c r="BJ8" s="112" t="s">
        <v>37</v>
      </c>
      <c r="BK8" s="118" t="s">
        <v>52</v>
      </c>
      <c r="BL8" s="119"/>
      <c r="BM8" s="112" t="s">
        <v>38</v>
      </c>
      <c r="BN8" s="114" t="s">
        <v>52</v>
      </c>
      <c r="BO8" s="115"/>
      <c r="BP8" s="112" t="s">
        <v>38</v>
      </c>
      <c r="BQ8" s="114" t="s">
        <v>52</v>
      </c>
      <c r="BR8" s="115"/>
      <c r="BS8" s="112" t="s">
        <v>37</v>
      </c>
      <c r="BT8" s="114" t="s">
        <v>52</v>
      </c>
      <c r="BU8" s="120"/>
      <c r="BV8" s="120"/>
      <c r="BW8" s="115"/>
      <c r="BX8" s="112" t="s">
        <v>37</v>
      </c>
      <c r="BY8" s="118" t="s">
        <v>52</v>
      </c>
      <c r="BZ8" s="119"/>
      <c r="CA8" s="112" t="s">
        <v>37</v>
      </c>
      <c r="CB8" s="118" t="s">
        <v>52</v>
      </c>
      <c r="CC8" s="119"/>
      <c r="CD8" s="112" t="s">
        <v>37</v>
      </c>
      <c r="CE8" s="118" t="s">
        <v>52</v>
      </c>
      <c r="CF8" s="119"/>
      <c r="CG8" s="112" t="s">
        <v>37</v>
      </c>
      <c r="CH8" s="118" t="s">
        <v>52</v>
      </c>
      <c r="CI8" s="119"/>
      <c r="CJ8" s="112" t="s">
        <v>38</v>
      </c>
      <c r="CK8" s="114" t="s">
        <v>52</v>
      </c>
      <c r="CL8" s="115"/>
      <c r="CM8" s="112" t="s">
        <v>37</v>
      </c>
      <c r="CN8" s="118" t="s">
        <v>52</v>
      </c>
      <c r="CO8" s="119"/>
      <c r="CP8" s="112" t="s">
        <v>37</v>
      </c>
      <c r="CQ8" s="118" t="s">
        <v>52</v>
      </c>
      <c r="CR8" s="119"/>
      <c r="CS8" s="112" t="s">
        <v>37</v>
      </c>
      <c r="CT8" s="114" t="s">
        <v>52</v>
      </c>
      <c r="CU8" s="115"/>
      <c r="CV8" s="112" t="s">
        <v>37</v>
      </c>
      <c r="CW8" s="114" t="s">
        <v>52</v>
      </c>
      <c r="CX8" s="115"/>
      <c r="CY8" s="112" t="s">
        <v>37</v>
      </c>
      <c r="CZ8" s="114" t="s">
        <v>52</v>
      </c>
      <c r="DA8" s="115"/>
      <c r="DB8" s="112" t="s">
        <v>37</v>
      </c>
      <c r="DC8" s="114" t="s">
        <v>52</v>
      </c>
      <c r="DD8" s="115"/>
      <c r="DE8" s="112" t="s">
        <v>37</v>
      </c>
      <c r="DF8" s="114" t="s">
        <v>52</v>
      </c>
      <c r="DG8" s="115"/>
      <c r="DH8" s="112" t="s">
        <v>37</v>
      </c>
      <c r="DI8" s="114" t="s">
        <v>52</v>
      </c>
      <c r="DJ8" s="115"/>
      <c r="DK8" s="112" t="s">
        <v>37</v>
      </c>
      <c r="DL8" s="114" t="s">
        <v>52</v>
      </c>
      <c r="DM8" s="115"/>
      <c r="DN8" s="116" t="s">
        <v>38</v>
      </c>
      <c r="DO8" s="114" t="s">
        <v>52</v>
      </c>
      <c r="DP8" s="115"/>
      <c r="DQ8" s="112" t="s">
        <v>37</v>
      </c>
      <c r="DR8" s="114" t="s">
        <v>52</v>
      </c>
      <c r="DS8" s="115"/>
      <c r="DT8" s="116" t="s">
        <v>38</v>
      </c>
      <c r="DU8" s="114" t="s">
        <v>52</v>
      </c>
      <c r="DV8" s="115"/>
      <c r="DW8" s="112" t="s">
        <v>37</v>
      </c>
      <c r="DX8" s="114" t="s">
        <v>52</v>
      </c>
      <c r="DY8" s="115"/>
      <c r="DZ8" s="116" t="s">
        <v>38</v>
      </c>
      <c r="EA8" s="114" t="s">
        <v>52</v>
      </c>
      <c r="EB8" s="115"/>
      <c r="EC8" s="116" t="s">
        <v>37</v>
      </c>
      <c r="ED8" s="114" t="s">
        <v>52</v>
      </c>
      <c r="EE8" s="115"/>
      <c r="EF8" s="112" t="s">
        <v>37</v>
      </c>
      <c r="EG8" s="114" t="s">
        <v>52</v>
      </c>
      <c r="EH8" s="115"/>
    </row>
    <row r="9" spans="1:138" s="28" customFormat="1" ht="59.25" customHeight="1" x14ac:dyDescent="0.25">
      <c r="A9" s="215"/>
      <c r="B9" s="215"/>
      <c r="C9" s="218"/>
      <c r="D9" s="218"/>
      <c r="E9" s="113"/>
      <c r="F9" s="37" t="s">
        <v>141</v>
      </c>
      <c r="G9" s="2" t="s">
        <v>145</v>
      </c>
      <c r="H9" s="2" t="s">
        <v>142</v>
      </c>
      <c r="I9" s="2" t="s">
        <v>56</v>
      </c>
      <c r="J9" s="113"/>
      <c r="K9" s="37" t="str">
        <f>F9</f>
        <v>ծրագիր (1-ին կիսամսյակ)</v>
      </c>
      <c r="L9" s="37" t="str">
        <f>G9</f>
        <v>փաստացի (6 ամիս)</v>
      </c>
      <c r="M9" s="2" t="str">
        <f>H9</f>
        <v>կատ. %-ը 1-ին կիս.  նկատմ.</v>
      </c>
      <c r="N9" s="2" t="str">
        <f>I9</f>
        <v>կատ. %-ը տար.նկատմ.</v>
      </c>
      <c r="O9" s="113"/>
      <c r="P9" s="37" t="str">
        <f>K9</f>
        <v>ծրագիր (1-ին կիսամսյակ)</v>
      </c>
      <c r="Q9" s="2" t="str">
        <f>L9</f>
        <v>փաստացի (6 ամիս)</v>
      </c>
      <c r="R9" s="2" t="str">
        <f>M9</f>
        <v>կատ. %-ը 1-ին կիս.  նկատմ.</v>
      </c>
      <c r="S9" s="2" t="str">
        <f>N9</f>
        <v>կատ. %-ը տար.նկատմ.</v>
      </c>
      <c r="T9" s="113"/>
      <c r="U9" s="37" t="str">
        <f>P9</f>
        <v>ծրագիր (1-ին կիսամսյակ)</v>
      </c>
      <c r="V9" s="2" t="str">
        <f>Q9</f>
        <v>փաստացի (6 ամիս)</v>
      </c>
      <c r="W9" s="2" t="str">
        <f>R9</f>
        <v>կատ. %-ը 1-ին կիս.  նկատմ.</v>
      </c>
      <c r="X9" s="2" t="str">
        <f>S9</f>
        <v>կատ. %-ը տար.նկատմ.</v>
      </c>
      <c r="Y9" s="113"/>
      <c r="Z9" s="37" t="str">
        <f>U9</f>
        <v>ծրագիր (1-ին կիսամսյակ)</v>
      </c>
      <c r="AA9" s="2" t="str">
        <f>V9</f>
        <v>փաստացի (6 ամիս)</v>
      </c>
      <c r="AB9" s="2" t="str">
        <f>W9</f>
        <v>կատ. %-ը 1-ին կիս.  նկատմ.</v>
      </c>
      <c r="AC9" s="2" t="str">
        <f>X9</f>
        <v>կատ. %-ը տար.նկատմ.</v>
      </c>
      <c r="AD9" s="113"/>
      <c r="AE9" s="37" t="str">
        <f>Z9</f>
        <v>ծրագիր (1-ին կիսամսյակ)</v>
      </c>
      <c r="AF9" s="2" t="str">
        <f>AA9</f>
        <v>փաստացի (6 ամիս)</v>
      </c>
      <c r="AG9" s="2" t="str">
        <f>AB9</f>
        <v>կատ. %-ը 1-ին կիս.  նկատմ.</v>
      </c>
      <c r="AH9" s="2" t="str">
        <f>AC9</f>
        <v>կատ. %-ը տար.նկատմ.</v>
      </c>
      <c r="AI9" s="113"/>
      <c r="AJ9" s="37" t="str">
        <f>Z9</f>
        <v>ծրագիր (1-ին կիսամսյակ)</v>
      </c>
      <c r="AK9" s="2" t="str">
        <f>AA9</f>
        <v>փաստացի (6 ամիս)</v>
      </c>
      <c r="AL9" s="2" t="str">
        <f>AB9</f>
        <v>կատ. %-ը 1-ին կիս.  նկատմ.</v>
      </c>
      <c r="AM9" s="2" t="str">
        <f>AC9</f>
        <v>կատ. %-ը տար.նկատմ.</v>
      </c>
      <c r="AN9" s="113"/>
      <c r="AO9" s="37" t="str">
        <f>AJ9</f>
        <v>ծրագիր (1-ին կիսամսյակ)</v>
      </c>
      <c r="AP9" s="2" t="str">
        <f>AK9</f>
        <v>փաստացի (6 ամիս)</v>
      </c>
      <c r="AQ9" s="2" t="str">
        <f>AL9</f>
        <v>կատ. %-ը 1-ին կիս.  նկատմ.</v>
      </c>
      <c r="AR9" s="2" t="str">
        <f>AM9</f>
        <v>կատ. %-ը տար.նկատմ.</v>
      </c>
      <c r="AS9" s="113"/>
      <c r="AT9" s="37" t="str">
        <f>AO9</f>
        <v>ծրագիր (1-ին կիսամսյակ)</v>
      </c>
      <c r="AU9" s="2" t="str">
        <f>AP9</f>
        <v>փաստացի (6 ամիս)</v>
      </c>
      <c r="AV9" s="2" t="str">
        <f>AQ9</f>
        <v>կատ. %-ը 1-ին կիս.  նկատմ.</v>
      </c>
      <c r="AW9" s="2" t="str">
        <f>AR9</f>
        <v>կատ. %-ը տար.նկատմ.</v>
      </c>
      <c r="AX9" s="113"/>
      <c r="AY9" s="37" t="str">
        <f>AT9</f>
        <v>ծրագիր (1-ին կիսամսյակ)</v>
      </c>
      <c r="AZ9" s="2" t="str">
        <f>AU9</f>
        <v>փաստացի (6 ամիս)</v>
      </c>
      <c r="BA9" s="113"/>
      <c r="BB9" s="37" t="str">
        <f>AY9</f>
        <v>ծրագիր (1-ին կիսամսյակ)</v>
      </c>
      <c r="BC9" s="2" t="str">
        <f>AZ9</f>
        <v>փաստացի (6 ամիս)</v>
      </c>
      <c r="BD9" s="113"/>
      <c r="BE9" s="37" t="str">
        <f>BB9</f>
        <v>ծրագիր (1-ին կիսամսյակ)</v>
      </c>
      <c r="BF9" s="2" t="str">
        <f>BC9</f>
        <v>փաստացի (6 ամիս)</v>
      </c>
      <c r="BG9" s="113"/>
      <c r="BH9" s="37" t="str">
        <f>BE9</f>
        <v>ծրագիր (1-ին կիսամսյակ)</v>
      </c>
      <c r="BI9" s="2" t="str">
        <f>BC9</f>
        <v>փաստացի (6 ամիս)</v>
      </c>
      <c r="BJ9" s="113"/>
      <c r="BK9" s="37" t="str">
        <f>BH9</f>
        <v>ծրագիր (1-ին կիսամսյակ)</v>
      </c>
      <c r="BL9" s="2" t="str">
        <f>BI9</f>
        <v>փաստացի (6 ամիս)</v>
      </c>
      <c r="BM9" s="113"/>
      <c r="BN9" s="37" t="str">
        <f>BK9</f>
        <v>ծրագիր (1-ին կիսամսյակ)</v>
      </c>
      <c r="BO9" s="2" t="str">
        <f>BL9</f>
        <v>փաստացի (6 ամիս)</v>
      </c>
      <c r="BP9" s="113"/>
      <c r="BQ9" s="37" t="str">
        <f>BN9</f>
        <v>ծրագիր (1-ին կիսամսյակ)</v>
      </c>
      <c r="BR9" s="2" t="str">
        <f>BL9</f>
        <v>փաստացի (6 ամիս)</v>
      </c>
      <c r="BS9" s="113"/>
      <c r="BT9" s="37" t="str">
        <f>BQ9</f>
        <v>ծրագիր (1-ին կիսամսյակ)</v>
      </c>
      <c r="BU9" s="2" t="str">
        <f>BR9</f>
        <v>փաստացի (6 ամիս)</v>
      </c>
      <c r="BV9" s="2" t="str">
        <f>AQ9</f>
        <v>կատ. %-ը 1-ին կիս.  նկատմ.</v>
      </c>
      <c r="BW9" s="2" t="str">
        <f>AR9</f>
        <v>կատ. %-ը տար.նկատմ.</v>
      </c>
      <c r="BX9" s="113"/>
      <c r="BY9" s="37" t="str">
        <f>BT9</f>
        <v>ծրագիր (1-ին կիսամսյակ)</v>
      </c>
      <c r="BZ9" s="2" t="str">
        <f>BU9</f>
        <v>փաստացի (6 ամիս)</v>
      </c>
      <c r="CA9" s="113"/>
      <c r="CB9" s="37" t="str">
        <f>BY9</f>
        <v>ծրագիր (1-ին կիսամսյակ)</v>
      </c>
      <c r="CC9" s="2" t="str">
        <f>BZ9</f>
        <v>փաստացի (6 ամիս)</v>
      </c>
      <c r="CD9" s="113"/>
      <c r="CE9" s="37" t="str">
        <f>CB9</f>
        <v>ծրագիր (1-ին կիսամսյակ)</v>
      </c>
      <c r="CF9" s="2" t="str">
        <f>CC9</f>
        <v>փաստացի (6 ամիս)</v>
      </c>
      <c r="CG9" s="113"/>
      <c r="CH9" s="37" t="str">
        <f>CE9</f>
        <v>ծրագիր (1-ին կիսամսյակ)</v>
      </c>
      <c r="CI9" s="13" t="str">
        <f>CF9</f>
        <v>փաստացի (6 ամիս)</v>
      </c>
      <c r="CJ9" s="113"/>
      <c r="CK9" s="37" t="str">
        <f>CH9</f>
        <v>ծրագիր (1-ին կիսամսյակ)</v>
      </c>
      <c r="CL9" s="2" t="str">
        <f>CI9</f>
        <v>փաստացի (6 ամիս)</v>
      </c>
      <c r="CM9" s="113"/>
      <c r="CN9" s="37" t="str">
        <f>CK9</f>
        <v>ծրագիր (1-ին կիսամսյակ)</v>
      </c>
      <c r="CO9" s="2" t="str">
        <f>CL9</f>
        <v>փաստացի (6 ամիս)</v>
      </c>
      <c r="CP9" s="113"/>
      <c r="CQ9" s="37" t="str">
        <f>CN9</f>
        <v>ծրագիր (1-ին կիսամսյակ)</v>
      </c>
      <c r="CR9" s="2" t="str">
        <f>CO9</f>
        <v>փաստացի (6 ամիս)</v>
      </c>
      <c r="CS9" s="113"/>
      <c r="CT9" s="37" t="str">
        <f>CQ9</f>
        <v>ծրագիր (1-ին կիսամսյակ)</v>
      </c>
      <c r="CU9" s="2" t="str">
        <f>CR9</f>
        <v>փաստացի (6 ամիս)</v>
      </c>
      <c r="CV9" s="113"/>
      <c r="CW9" s="37" t="str">
        <f>CT9</f>
        <v>ծրագիր (1-ին կիսամսյակ)</v>
      </c>
      <c r="CX9" s="2" t="str">
        <f>CU9</f>
        <v>փաստացի (6 ամիս)</v>
      </c>
      <c r="CY9" s="113"/>
      <c r="CZ9" s="37" t="str">
        <f>CW9</f>
        <v>ծրագիր (1-ին կիսամսյակ)</v>
      </c>
      <c r="DA9" s="2" t="str">
        <f>CX9</f>
        <v>փաստացի (6 ամիս)</v>
      </c>
      <c r="DB9" s="113"/>
      <c r="DC9" s="37" t="str">
        <f>CZ9</f>
        <v>ծրագիր (1-ին կիսամսյակ)</v>
      </c>
      <c r="DD9" s="2" t="str">
        <f>DA9</f>
        <v>փաստացի (6 ամիս)</v>
      </c>
      <c r="DE9" s="113"/>
      <c r="DF9" s="37" t="str">
        <f>DC9</f>
        <v>ծրագիր (1-ին կիսամսյակ)</v>
      </c>
      <c r="DG9" s="2" t="str">
        <f>DD9</f>
        <v>փաստացի (6 ամիս)</v>
      </c>
      <c r="DH9" s="113"/>
      <c r="DI9" s="37" t="str">
        <f>DF9</f>
        <v>ծրագիր (1-ին կիսամսյակ)</v>
      </c>
      <c r="DJ9" s="2" t="str">
        <f>DG9</f>
        <v>փաստացի (6 ամիս)</v>
      </c>
      <c r="DK9" s="113"/>
      <c r="DL9" s="37" t="str">
        <f>DI9</f>
        <v>ծրագիր (1-ին կիսամսյակ)</v>
      </c>
      <c r="DM9" s="2" t="str">
        <f>DJ9</f>
        <v>փաստացի (6 ամիս)</v>
      </c>
      <c r="DN9" s="117"/>
      <c r="DO9" s="37" t="str">
        <f>DL9</f>
        <v>ծրագիր (1-ին կիսամսյակ)</v>
      </c>
      <c r="DP9" s="2" t="str">
        <f>DM9</f>
        <v>փաստացի (6 ամիս)</v>
      </c>
      <c r="DQ9" s="113"/>
      <c r="DR9" s="37" t="str">
        <f>DO9</f>
        <v>ծրագիր (1-ին կիսամսյակ)</v>
      </c>
      <c r="DS9" s="2" t="str">
        <f>DP9</f>
        <v>փաստացի (6 ամիս)</v>
      </c>
      <c r="DT9" s="117"/>
      <c r="DU9" s="37" t="str">
        <f>DR9</f>
        <v>ծրագիր (1-ին կիսամսյակ)</v>
      </c>
      <c r="DV9" s="2" t="str">
        <f>DS9</f>
        <v>փաստացի (6 ամիս)</v>
      </c>
      <c r="DW9" s="113"/>
      <c r="DX9" s="37" t="str">
        <f>DU9</f>
        <v>ծրագիր (1-ին կիսամսյակ)</v>
      </c>
      <c r="DY9" s="2" t="str">
        <f>DV9</f>
        <v>փաստացի (6 ամիս)</v>
      </c>
      <c r="DZ9" s="117"/>
      <c r="EA9" s="37" t="str">
        <f>DX9</f>
        <v>ծրագիր (1-ին կիսամսյակ)</v>
      </c>
      <c r="EB9" s="2" t="str">
        <f>DY9</f>
        <v>փաստացի (6 ամիս)</v>
      </c>
      <c r="EC9" s="117"/>
      <c r="ED9" s="37" t="str">
        <f>EA9</f>
        <v>ծրագիր (1-ին կիսամսյակ)</v>
      </c>
      <c r="EE9" s="2" t="str">
        <f>EB9</f>
        <v>փաստացի (6 ամիս)</v>
      </c>
      <c r="EF9" s="113"/>
      <c r="EG9" s="37" t="str">
        <f>ED9</f>
        <v>ծրագիր (1-ին կիսամսյակ)</v>
      </c>
      <c r="EH9" s="2" t="str">
        <f>EE9</f>
        <v>փաստացի (6 ամիս)</v>
      </c>
    </row>
    <row r="10" spans="1:138" s="29" customFormat="1" ht="16.5" customHeight="1" x14ac:dyDescent="0.25">
      <c r="A10" s="14"/>
      <c r="B10" s="14"/>
      <c r="C10" s="5">
        <v>1</v>
      </c>
      <c r="D10" s="5">
        <v>2</v>
      </c>
      <c r="E10" s="14">
        <v>3</v>
      </c>
      <c r="F10" s="16">
        <v>4</v>
      </c>
      <c r="G10" s="14">
        <v>5</v>
      </c>
      <c r="H10" s="16">
        <v>6</v>
      </c>
      <c r="I10" s="14">
        <v>7</v>
      </c>
      <c r="J10" s="16">
        <v>8</v>
      </c>
      <c r="K10" s="14">
        <v>9</v>
      </c>
      <c r="L10" s="16">
        <v>10</v>
      </c>
      <c r="M10" s="14">
        <v>11</v>
      </c>
      <c r="N10" s="16">
        <v>12</v>
      </c>
      <c r="O10" s="14">
        <v>13</v>
      </c>
      <c r="P10" s="16">
        <v>14</v>
      </c>
      <c r="Q10" s="14">
        <v>15</v>
      </c>
      <c r="R10" s="16">
        <v>16</v>
      </c>
      <c r="S10" s="14">
        <v>17</v>
      </c>
      <c r="T10" s="16">
        <v>18</v>
      </c>
      <c r="U10" s="14">
        <v>19</v>
      </c>
      <c r="V10" s="16">
        <v>20</v>
      </c>
      <c r="W10" s="14">
        <v>21</v>
      </c>
      <c r="X10" s="16">
        <v>22</v>
      </c>
      <c r="Y10" s="14">
        <v>23</v>
      </c>
      <c r="Z10" s="16">
        <v>24</v>
      </c>
      <c r="AA10" s="14">
        <v>25</v>
      </c>
      <c r="AB10" s="16">
        <v>26</v>
      </c>
      <c r="AC10" s="14">
        <v>27</v>
      </c>
      <c r="AD10" s="16">
        <v>28</v>
      </c>
      <c r="AE10" s="14">
        <v>29</v>
      </c>
      <c r="AF10" s="16">
        <v>30</v>
      </c>
      <c r="AG10" s="14">
        <v>31</v>
      </c>
      <c r="AH10" s="16">
        <v>32</v>
      </c>
      <c r="AI10" s="14">
        <v>33</v>
      </c>
      <c r="AJ10" s="16">
        <v>34</v>
      </c>
      <c r="AK10" s="14">
        <v>35</v>
      </c>
      <c r="AL10" s="16">
        <v>36</v>
      </c>
      <c r="AM10" s="14">
        <v>37</v>
      </c>
      <c r="AN10" s="16">
        <v>38</v>
      </c>
      <c r="AO10" s="14">
        <v>39</v>
      </c>
      <c r="AP10" s="16">
        <v>40</v>
      </c>
      <c r="AQ10" s="14">
        <v>41</v>
      </c>
      <c r="AR10" s="16">
        <v>42</v>
      </c>
      <c r="AS10" s="14">
        <v>43</v>
      </c>
      <c r="AT10" s="16">
        <v>44</v>
      </c>
      <c r="AU10" s="14">
        <v>45</v>
      </c>
      <c r="AV10" s="16">
        <v>46</v>
      </c>
      <c r="AW10" s="14">
        <v>47</v>
      </c>
      <c r="AX10" s="16">
        <v>48</v>
      </c>
      <c r="AY10" s="14">
        <v>49</v>
      </c>
      <c r="AZ10" s="16">
        <v>50</v>
      </c>
      <c r="BA10" s="14">
        <v>51</v>
      </c>
      <c r="BB10" s="16">
        <v>52</v>
      </c>
      <c r="BC10" s="14">
        <v>53</v>
      </c>
      <c r="BD10" s="16">
        <v>48</v>
      </c>
      <c r="BE10" s="14">
        <v>49</v>
      </c>
      <c r="BF10" s="16">
        <v>50</v>
      </c>
      <c r="BG10" s="14">
        <v>51</v>
      </c>
      <c r="BH10" s="16">
        <v>52</v>
      </c>
      <c r="BI10" s="14">
        <v>53</v>
      </c>
      <c r="BJ10" s="16">
        <v>51</v>
      </c>
      <c r="BK10" s="14">
        <v>52</v>
      </c>
      <c r="BL10" s="16">
        <v>53</v>
      </c>
      <c r="BM10" s="14">
        <v>54</v>
      </c>
      <c r="BN10" s="16">
        <v>55</v>
      </c>
      <c r="BO10" s="14">
        <v>56</v>
      </c>
      <c r="BP10" s="16">
        <v>57</v>
      </c>
      <c r="BQ10" s="14">
        <v>58</v>
      </c>
      <c r="BR10" s="16">
        <v>59</v>
      </c>
      <c r="BS10" s="14">
        <v>54</v>
      </c>
      <c r="BT10" s="16">
        <v>55</v>
      </c>
      <c r="BU10" s="14">
        <v>56</v>
      </c>
      <c r="BV10" s="16">
        <v>57</v>
      </c>
      <c r="BW10" s="14">
        <v>58</v>
      </c>
      <c r="BX10" s="16">
        <v>59</v>
      </c>
      <c r="BY10" s="14">
        <v>60</v>
      </c>
      <c r="BZ10" s="16">
        <v>61</v>
      </c>
      <c r="CA10" s="14">
        <v>62</v>
      </c>
      <c r="CB10" s="16">
        <v>63</v>
      </c>
      <c r="CC10" s="14">
        <v>64</v>
      </c>
      <c r="CD10" s="16">
        <v>65</v>
      </c>
      <c r="CE10" s="14">
        <v>66</v>
      </c>
      <c r="CF10" s="16">
        <v>67</v>
      </c>
      <c r="CG10" s="14">
        <v>68</v>
      </c>
      <c r="CH10" s="16">
        <v>69</v>
      </c>
      <c r="CI10" s="14">
        <v>70</v>
      </c>
      <c r="CJ10" s="14">
        <v>71</v>
      </c>
      <c r="CK10" s="16">
        <v>72</v>
      </c>
      <c r="CL10" s="14">
        <v>73</v>
      </c>
      <c r="CM10" s="16">
        <v>71</v>
      </c>
      <c r="CN10" s="14">
        <v>72</v>
      </c>
      <c r="CO10" s="16">
        <v>73</v>
      </c>
      <c r="CP10" s="14">
        <v>74</v>
      </c>
      <c r="CQ10" s="16">
        <v>75</v>
      </c>
      <c r="CR10" s="14">
        <v>76</v>
      </c>
      <c r="CS10" s="16">
        <v>74</v>
      </c>
      <c r="CT10" s="14">
        <v>75</v>
      </c>
      <c r="CU10" s="16">
        <v>76</v>
      </c>
      <c r="CV10" s="14">
        <v>77</v>
      </c>
      <c r="CW10" s="16">
        <v>78</v>
      </c>
      <c r="CX10" s="14">
        <v>79</v>
      </c>
      <c r="CY10" s="16">
        <v>80</v>
      </c>
      <c r="CZ10" s="14">
        <v>81</v>
      </c>
      <c r="DA10" s="16">
        <v>82</v>
      </c>
      <c r="DB10" s="14">
        <v>83</v>
      </c>
      <c r="DC10" s="16">
        <v>84</v>
      </c>
      <c r="DD10" s="14">
        <v>85</v>
      </c>
      <c r="DE10" s="16">
        <v>86</v>
      </c>
      <c r="DF10" s="14">
        <v>87</v>
      </c>
      <c r="DG10" s="16">
        <v>88</v>
      </c>
      <c r="DH10" s="14">
        <v>86</v>
      </c>
      <c r="DI10" s="16">
        <v>87</v>
      </c>
      <c r="DJ10" s="14">
        <v>88</v>
      </c>
      <c r="DK10" s="16">
        <v>89</v>
      </c>
      <c r="DL10" s="14">
        <v>90</v>
      </c>
      <c r="DM10" s="14">
        <v>91</v>
      </c>
      <c r="DN10" s="14">
        <v>92</v>
      </c>
      <c r="DO10" s="16">
        <v>93</v>
      </c>
      <c r="DP10" s="14">
        <v>94</v>
      </c>
      <c r="DQ10" s="16">
        <v>95</v>
      </c>
      <c r="DR10" s="14">
        <v>96</v>
      </c>
      <c r="DS10" s="14">
        <v>97</v>
      </c>
      <c r="DT10" s="14">
        <v>98</v>
      </c>
      <c r="DU10" s="16">
        <v>99</v>
      </c>
      <c r="DV10" s="14">
        <v>100</v>
      </c>
      <c r="DW10" s="16">
        <v>92</v>
      </c>
      <c r="DX10" s="14">
        <v>93</v>
      </c>
      <c r="DY10" s="14">
        <v>94</v>
      </c>
      <c r="DZ10" s="14">
        <v>104</v>
      </c>
      <c r="EA10" s="16">
        <v>105</v>
      </c>
      <c r="EB10" s="14">
        <v>106</v>
      </c>
      <c r="EC10" s="16">
        <v>107</v>
      </c>
      <c r="ED10" s="14">
        <v>108</v>
      </c>
      <c r="EE10" s="14">
        <v>109</v>
      </c>
      <c r="EF10" s="14">
        <v>95</v>
      </c>
      <c r="EG10" s="16">
        <v>96</v>
      </c>
      <c r="EH10" s="14">
        <v>97</v>
      </c>
    </row>
    <row r="11" spans="1:138" s="10" customFormat="1" ht="18.75" customHeight="1" x14ac:dyDescent="0.25">
      <c r="A11" s="15">
        <v>1</v>
      </c>
      <c r="B11" s="30" t="s">
        <v>39</v>
      </c>
      <c r="C11" s="38">
        <v>41198.6</v>
      </c>
      <c r="D11" s="38">
        <v>39693.4</v>
      </c>
      <c r="E11" s="8">
        <f t="shared" ref="E11:G14" si="0">DK11+EF11-EC11</f>
        <v>3100951.4999999995</v>
      </c>
      <c r="F11" s="8">
        <f t="shared" si="0"/>
        <v>1520582.7999999998</v>
      </c>
      <c r="G11" s="8">
        <f t="shared" si="0"/>
        <v>1536148.9000000001</v>
      </c>
      <c r="H11" s="8">
        <f>G11/F11*100</f>
        <v>101.02369302086018</v>
      </c>
      <c r="I11" s="8">
        <f>G11/E11*100</f>
        <v>49.537985357075094</v>
      </c>
      <c r="J11" s="8">
        <f t="shared" ref="J11:L14" si="1">T11+Y11+AD11+AI11+AN11+AS11+AX11+BP11+BX11+CA11+CD11+CG11+CJ11+CP11+CS11+CY11+DB11+DH11</f>
        <v>657672.80000000005</v>
      </c>
      <c r="K11" s="8">
        <f t="shared" si="1"/>
        <v>328836.5</v>
      </c>
      <c r="L11" s="8">
        <f t="shared" si="1"/>
        <v>270010.89999999997</v>
      </c>
      <c r="M11" s="8">
        <f>L11/K11*100</f>
        <v>82.110988287492404</v>
      </c>
      <c r="N11" s="8">
        <f>L11/J11*100</f>
        <v>41.055506628828184</v>
      </c>
      <c r="O11" s="8">
        <f>T11+Y11+AD11</f>
        <v>193406.4</v>
      </c>
      <c r="P11" s="8">
        <f t="shared" ref="P11:Q14" si="2">U11+Z11+AE11</f>
        <v>96703.2</v>
      </c>
      <c r="Q11" s="8">
        <f t="shared" si="2"/>
        <v>44133.899999999994</v>
      </c>
      <c r="R11" s="8">
        <f>Q11/P11*100</f>
        <v>45.638510411237682</v>
      </c>
      <c r="S11" s="9">
        <f>Q11/O11*100</f>
        <v>22.819255205618841</v>
      </c>
      <c r="T11" s="8">
        <v>15000</v>
      </c>
      <c r="U11" s="8">
        <v>7500</v>
      </c>
      <c r="V11" s="8">
        <v>6345.1</v>
      </c>
      <c r="W11" s="8">
        <f>V11/U11*100</f>
        <v>84.601333333333343</v>
      </c>
      <c r="X11" s="8">
        <f>V11/T11*100</f>
        <v>42.300666666666672</v>
      </c>
      <c r="Y11" s="8">
        <v>12000</v>
      </c>
      <c r="Z11" s="8">
        <v>6000</v>
      </c>
      <c r="AA11" s="8">
        <v>3811.1</v>
      </c>
      <c r="AB11" s="8">
        <v>0</v>
      </c>
      <c r="AC11" s="8">
        <v>0</v>
      </c>
      <c r="AD11" s="8">
        <v>166406.39999999999</v>
      </c>
      <c r="AE11" s="8">
        <v>83203.199999999997</v>
      </c>
      <c r="AF11" s="8">
        <v>33977.699999999997</v>
      </c>
      <c r="AG11" s="8">
        <f>AF11/AE11*100</f>
        <v>40.837011076497056</v>
      </c>
      <c r="AH11" s="8">
        <f>AF11/AD11*100</f>
        <v>20.418505538248528</v>
      </c>
      <c r="AI11" s="12">
        <v>259388.1</v>
      </c>
      <c r="AJ11" s="8">
        <v>129694.1</v>
      </c>
      <c r="AK11" s="8">
        <v>116249.9</v>
      </c>
      <c r="AL11" s="8">
        <f>AK11/AJ11*100</f>
        <v>89.633915498083567</v>
      </c>
      <c r="AM11" s="8">
        <f>AK11/AI11*100</f>
        <v>44.816975026996225</v>
      </c>
      <c r="AN11" s="8">
        <v>27273.3</v>
      </c>
      <c r="AO11" s="8">
        <v>13636.7</v>
      </c>
      <c r="AP11" s="8">
        <v>11761.3</v>
      </c>
      <c r="AQ11" s="8">
        <f>AP11/AO11*100</f>
        <v>86.247405897321201</v>
      </c>
      <c r="AR11" s="8">
        <f>AP11/AN11*100</f>
        <v>43.123861065584293</v>
      </c>
      <c r="AS11" s="8">
        <v>18000</v>
      </c>
      <c r="AT11" s="8">
        <v>9000</v>
      </c>
      <c r="AU11" s="8">
        <v>7848.6</v>
      </c>
      <c r="AV11" s="8">
        <f>AU11/AT11*100</f>
        <v>87.206666666666663</v>
      </c>
      <c r="AW11" s="8">
        <f>AU11/AS11*100</f>
        <v>43.603333333333332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8">
        <v>2052759.4</v>
      </c>
      <c r="BE11" s="8">
        <v>1026379.7</v>
      </c>
      <c r="BF11" s="8">
        <v>1030283.5</v>
      </c>
      <c r="BG11" s="8"/>
      <c r="BH11" s="8"/>
      <c r="BI11" s="8"/>
      <c r="BJ11" s="8">
        <v>2796.8</v>
      </c>
      <c r="BK11" s="8">
        <v>437.5</v>
      </c>
      <c r="BL11" s="8">
        <v>8817.7999999999993</v>
      </c>
      <c r="BM11" s="8">
        <v>0</v>
      </c>
      <c r="BN11" s="8">
        <v>0</v>
      </c>
      <c r="BO11" s="8">
        <v>0</v>
      </c>
      <c r="BP11" s="8">
        <v>0</v>
      </c>
      <c r="BQ11" s="8">
        <v>0</v>
      </c>
      <c r="BR11" s="8">
        <v>0</v>
      </c>
      <c r="BS11" s="8">
        <f>BX11+CA11+CD11+CG11</f>
        <v>19000</v>
      </c>
      <c r="BT11" s="8">
        <f>BY11+CB11+CE11+CH11</f>
        <v>9500</v>
      </c>
      <c r="BU11" s="8">
        <f>BZ11+CC11+CF11+CI11</f>
        <v>8964.1999999999989</v>
      </c>
      <c r="BV11" s="8">
        <f>BU11/BT11*100</f>
        <v>94.359999999999985</v>
      </c>
      <c r="BW11" s="8">
        <f>BU11/BS11*100</f>
        <v>47.179999999999993</v>
      </c>
      <c r="BX11" s="8">
        <v>17552.599999999999</v>
      </c>
      <c r="BY11" s="8">
        <v>8776.2999999999993</v>
      </c>
      <c r="BZ11" s="8">
        <v>8047.9</v>
      </c>
      <c r="CA11" s="8">
        <v>1447.4</v>
      </c>
      <c r="CB11" s="8">
        <v>723.7</v>
      </c>
      <c r="CC11" s="8">
        <v>472.8</v>
      </c>
      <c r="CD11" s="8"/>
      <c r="CE11" s="8"/>
      <c r="CF11" s="8"/>
      <c r="CG11" s="8"/>
      <c r="CH11" s="8"/>
      <c r="CI11" s="8">
        <v>443.5</v>
      </c>
      <c r="CJ11" s="8"/>
      <c r="CK11" s="8"/>
      <c r="CL11" s="8"/>
      <c r="CM11" s="8"/>
      <c r="CN11" s="8"/>
      <c r="CO11" s="8"/>
      <c r="CP11" s="8"/>
      <c r="CQ11" s="8"/>
      <c r="CR11" s="8"/>
      <c r="CS11" s="8">
        <v>131105</v>
      </c>
      <c r="CT11" s="8">
        <v>65552.5</v>
      </c>
      <c r="CU11" s="8">
        <v>67016.600000000006</v>
      </c>
      <c r="CV11" s="8">
        <v>48000</v>
      </c>
      <c r="CW11" s="8">
        <v>24000</v>
      </c>
      <c r="CX11" s="8">
        <v>22765.4</v>
      </c>
      <c r="CY11" s="8"/>
      <c r="CZ11" s="8"/>
      <c r="DA11" s="8"/>
      <c r="DB11" s="8">
        <v>1000</v>
      </c>
      <c r="DC11" s="8">
        <v>500</v>
      </c>
      <c r="DD11" s="8">
        <v>-23799.7</v>
      </c>
      <c r="DE11" s="8"/>
      <c r="DF11" s="8"/>
      <c r="DG11" s="8"/>
      <c r="DH11" s="8">
        <v>8500</v>
      </c>
      <c r="DI11" s="8">
        <v>4250</v>
      </c>
      <c r="DJ11" s="8">
        <v>37836.1</v>
      </c>
      <c r="DK11" s="8">
        <f t="shared" ref="DK11:DM14" si="3">T11+Y11+AD11+AI11+AN11+AS11+AX11+BA11+BD11+BG11+BJ11+BM11+BP11+BX11+CA11+CD11+CG11+CJ11+CM11+CP11+CS11+CY11+DB11+DE11+DH11</f>
        <v>2713228.9999999995</v>
      </c>
      <c r="DL11" s="8">
        <f t="shared" si="3"/>
        <v>1355653.7</v>
      </c>
      <c r="DM11" s="8">
        <f t="shared" si="3"/>
        <v>1309112.2000000002</v>
      </c>
      <c r="DN11" s="8"/>
      <c r="DO11" s="8"/>
      <c r="DP11" s="8"/>
      <c r="DQ11" s="8">
        <v>377722.5</v>
      </c>
      <c r="DR11" s="8">
        <v>154929.1</v>
      </c>
      <c r="DS11" s="8">
        <v>227036.7</v>
      </c>
      <c r="DT11" s="8"/>
      <c r="DU11" s="8"/>
      <c r="DV11" s="8"/>
      <c r="DW11" s="8">
        <v>10000</v>
      </c>
      <c r="DX11" s="8">
        <v>10000</v>
      </c>
      <c r="DY11" s="8">
        <v>0</v>
      </c>
      <c r="DZ11" s="8"/>
      <c r="EA11" s="8"/>
      <c r="EB11" s="8"/>
      <c r="EC11" s="8">
        <v>387760</v>
      </c>
      <c r="ED11" s="8">
        <v>387760</v>
      </c>
      <c r="EE11" s="8">
        <v>198114</v>
      </c>
      <c r="EF11" s="8">
        <f>DN11+DQ11+DT11+DW11+DZ11+EC11</f>
        <v>775482.5</v>
      </c>
      <c r="EG11" s="8">
        <f>DO11+DR11+DU11+DX11+EA11+ED11</f>
        <v>552689.1</v>
      </c>
      <c r="EH11" s="8">
        <f>DP11+DS11+DV11+DY11+EB11+EE11</f>
        <v>425150.7</v>
      </c>
    </row>
    <row r="12" spans="1:138" s="10" customFormat="1" ht="18.75" customHeight="1" x14ac:dyDescent="0.25">
      <c r="A12" s="15">
        <v>2</v>
      </c>
      <c r="B12" s="30" t="s">
        <v>41</v>
      </c>
      <c r="C12" s="31"/>
      <c r="D12" s="31">
        <v>680427.9</v>
      </c>
      <c r="E12" s="8">
        <f t="shared" si="0"/>
        <v>1824454.2</v>
      </c>
      <c r="F12" s="8">
        <f t="shared" si="0"/>
        <v>960301.4</v>
      </c>
      <c r="G12" s="8">
        <f t="shared" si="0"/>
        <v>802596.4</v>
      </c>
      <c r="H12" s="8">
        <f>G12/F12*100</f>
        <v>83.577551797800155</v>
      </c>
      <c r="I12" s="8">
        <f t="shared" ref="I12:I14" si="4">G12/E12*100</f>
        <v>43.991041265930377</v>
      </c>
      <c r="J12" s="8">
        <f t="shared" si="1"/>
        <v>776167</v>
      </c>
      <c r="K12" s="8">
        <f t="shared" si="1"/>
        <v>388083.6</v>
      </c>
      <c r="L12" s="8">
        <f t="shared" si="1"/>
        <v>301788.40000000002</v>
      </c>
      <c r="M12" s="8">
        <f t="shared" ref="M12:M14" si="5">L12/K12*100</f>
        <v>77.763760179507727</v>
      </c>
      <c r="N12" s="8">
        <f t="shared" ref="N12:N14" si="6">L12/J12*100</f>
        <v>38.881890108700837</v>
      </c>
      <c r="O12" s="8">
        <f t="shared" ref="O12:O14" si="7">T12+Y12+AD12</f>
        <v>278242</v>
      </c>
      <c r="P12" s="8">
        <f t="shared" si="2"/>
        <v>139121</v>
      </c>
      <c r="Q12" s="8">
        <f t="shared" si="2"/>
        <v>92410.5</v>
      </c>
      <c r="R12" s="8">
        <f t="shared" ref="R12:R14" si="8">Q12/P12*100</f>
        <v>66.424551289884349</v>
      </c>
      <c r="S12" s="9">
        <f t="shared" ref="S12:S14" si="9">Q12/O12*100</f>
        <v>33.212275644942174</v>
      </c>
      <c r="T12" s="8">
        <v>1025</v>
      </c>
      <c r="U12" s="8">
        <v>512.5</v>
      </c>
      <c r="V12" s="8">
        <v>708.3</v>
      </c>
      <c r="W12" s="8">
        <f t="shared" ref="W12:W13" si="10">V12/U12*100</f>
        <v>138.20487804878047</v>
      </c>
      <c r="X12" s="8">
        <f t="shared" ref="X12:X13" si="11">V12/T12*100</f>
        <v>69.102439024390236</v>
      </c>
      <c r="Y12" s="8">
        <v>8293</v>
      </c>
      <c r="Z12" s="8">
        <v>4146.5</v>
      </c>
      <c r="AA12" s="8">
        <v>3244.6</v>
      </c>
      <c r="AB12" s="8">
        <f t="shared" ref="AB12:AB13" si="12">AA12/Z12*100</f>
        <v>78.249125768720603</v>
      </c>
      <c r="AC12" s="8">
        <f t="shared" ref="AC12:AC13" si="13">AA12/Y12*100</f>
        <v>39.124562884360301</v>
      </c>
      <c r="AD12" s="12">
        <v>268924</v>
      </c>
      <c r="AE12" s="8">
        <v>134462</v>
      </c>
      <c r="AF12" s="8">
        <v>88457.600000000006</v>
      </c>
      <c r="AG12" s="8">
        <f t="shared" ref="AG12:AG14" si="14">AF12/AE12*100</f>
        <v>65.786318811262674</v>
      </c>
      <c r="AH12" s="8">
        <f t="shared" ref="AH12:AH14" si="15">AF12/AD12*100</f>
        <v>32.893159405631337</v>
      </c>
      <c r="AI12" s="12">
        <v>160991</v>
      </c>
      <c r="AJ12" s="8">
        <v>80495.5</v>
      </c>
      <c r="AK12" s="8">
        <v>62829.5</v>
      </c>
      <c r="AL12" s="8">
        <f t="shared" ref="AL12:AL14" si="16">AK12/AJ12*100</f>
        <v>78.053431558285865</v>
      </c>
      <c r="AM12" s="8">
        <f t="shared" ref="AM12:AM14" si="17">AK12/AI12*100</f>
        <v>39.026715779142933</v>
      </c>
      <c r="AN12" s="8">
        <v>88650</v>
      </c>
      <c r="AO12" s="8">
        <v>44325</v>
      </c>
      <c r="AP12" s="8">
        <v>33676.400000000001</v>
      </c>
      <c r="AQ12" s="8">
        <f t="shared" ref="AQ12:AQ14" si="18">AP12/AO12*100</f>
        <v>75.976085730400456</v>
      </c>
      <c r="AR12" s="8">
        <f t="shared" ref="AR12:AR14" si="19">AP12/AN12*100</f>
        <v>37.988042865200228</v>
      </c>
      <c r="AS12" s="8">
        <v>6500</v>
      </c>
      <c r="AT12" s="8">
        <v>3250</v>
      </c>
      <c r="AU12" s="8">
        <v>2439.6999999999998</v>
      </c>
      <c r="AV12" s="8">
        <f>AU12/AT12*100</f>
        <v>75.067692307692298</v>
      </c>
      <c r="AW12" s="8">
        <f>AU12/AS12*100</f>
        <v>37.533846153846149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947307.4</v>
      </c>
      <c r="BE12" s="8">
        <v>473653.7</v>
      </c>
      <c r="BF12" s="8">
        <v>473653.8</v>
      </c>
      <c r="BG12" s="8"/>
      <c r="BH12" s="8"/>
      <c r="BI12" s="8"/>
      <c r="BJ12" s="8">
        <v>2832.5</v>
      </c>
      <c r="BK12" s="8">
        <v>1416.3</v>
      </c>
      <c r="BL12" s="8">
        <v>1180.2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f t="shared" ref="BS12:BU14" si="20">BX12+CA12+CD12+CG12</f>
        <v>45329.5</v>
      </c>
      <c r="BT12" s="8">
        <f t="shared" si="20"/>
        <v>22664.799999999999</v>
      </c>
      <c r="BU12" s="8">
        <f t="shared" si="20"/>
        <v>23452</v>
      </c>
      <c r="BV12" s="8">
        <f t="shared" ref="BV12:BV14" si="21">BU12/BT12*100</f>
        <v>103.47322720694645</v>
      </c>
      <c r="BW12" s="8">
        <f t="shared" ref="BW12:BW14" si="22">BU12/BS12*100</f>
        <v>51.736727738007261</v>
      </c>
      <c r="BX12" s="8">
        <v>15000</v>
      </c>
      <c r="BY12" s="8">
        <v>7500</v>
      </c>
      <c r="BZ12" s="8">
        <v>5870.6</v>
      </c>
      <c r="CA12" s="8"/>
      <c r="CB12" s="8"/>
      <c r="CC12" s="8"/>
      <c r="CD12" s="8">
        <v>16232.1</v>
      </c>
      <c r="CE12" s="8">
        <v>8116.1</v>
      </c>
      <c r="CF12" s="8">
        <v>10544.3</v>
      </c>
      <c r="CG12" s="8">
        <v>14097.4</v>
      </c>
      <c r="CH12" s="8">
        <v>7048.7</v>
      </c>
      <c r="CI12" s="8">
        <v>7037.1</v>
      </c>
      <c r="CJ12" s="8"/>
      <c r="CK12" s="8"/>
      <c r="CL12" s="8"/>
      <c r="CM12" s="8">
        <v>1999</v>
      </c>
      <c r="CN12" s="8">
        <v>999.5</v>
      </c>
      <c r="CO12" s="8">
        <v>799.6</v>
      </c>
      <c r="CP12" s="8"/>
      <c r="CQ12" s="8"/>
      <c r="CR12" s="8"/>
      <c r="CS12" s="8">
        <v>159225</v>
      </c>
      <c r="CT12" s="8">
        <v>79612.5</v>
      </c>
      <c r="CU12" s="8">
        <v>71727.399999999994</v>
      </c>
      <c r="CV12" s="8">
        <v>50000</v>
      </c>
      <c r="CW12" s="8">
        <v>25000</v>
      </c>
      <c r="CX12" s="8">
        <v>21558</v>
      </c>
      <c r="CY12" s="8">
        <v>10000</v>
      </c>
      <c r="CZ12" s="8">
        <v>5000</v>
      </c>
      <c r="DA12" s="8">
        <v>287</v>
      </c>
      <c r="DB12" s="8">
        <v>5000</v>
      </c>
      <c r="DC12" s="8">
        <v>2500</v>
      </c>
      <c r="DD12" s="8">
        <v>750</v>
      </c>
      <c r="DE12" s="8"/>
      <c r="DF12" s="8"/>
      <c r="DG12" s="8"/>
      <c r="DH12" s="8">
        <v>22229.5</v>
      </c>
      <c r="DI12" s="8">
        <v>11114.8</v>
      </c>
      <c r="DJ12" s="8">
        <v>14215.9</v>
      </c>
      <c r="DK12" s="8">
        <f t="shared" si="3"/>
        <v>1728305.9</v>
      </c>
      <c r="DL12" s="8">
        <f t="shared" si="3"/>
        <v>864153.1</v>
      </c>
      <c r="DM12" s="8">
        <f t="shared" si="3"/>
        <v>777422</v>
      </c>
      <c r="DN12" s="8"/>
      <c r="DO12" s="8"/>
      <c r="DP12" s="8"/>
      <c r="DQ12" s="8">
        <v>96148.3</v>
      </c>
      <c r="DR12" s="8">
        <v>96148.3</v>
      </c>
      <c r="DS12" s="8">
        <v>25174.400000000001</v>
      </c>
      <c r="DT12" s="8"/>
      <c r="DU12" s="8"/>
      <c r="DV12" s="8"/>
      <c r="DW12" s="8"/>
      <c r="DX12" s="8"/>
      <c r="DY12" s="8"/>
      <c r="DZ12" s="8"/>
      <c r="EA12" s="8"/>
      <c r="EB12" s="8"/>
      <c r="EC12" s="8">
        <v>3000</v>
      </c>
      <c r="ED12" s="8">
        <v>3000</v>
      </c>
      <c r="EE12" s="8">
        <v>3000</v>
      </c>
      <c r="EF12" s="8">
        <f t="shared" ref="EF12:EH14" si="23">DN12+DQ12+DT12+DW12+DZ12+EC12</f>
        <v>99148.3</v>
      </c>
      <c r="EG12" s="8">
        <f t="shared" si="23"/>
        <v>99148.3</v>
      </c>
      <c r="EH12" s="8">
        <f t="shared" si="23"/>
        <v>28174.400000000001</v>
      </c>
    </row>
    <row r="13" spans="1:138" s="10" customFormat="1" ht="18.75" customHeight="1" x14ac:dyDescent="0.2">
      <c r="A13" s="15">
        <v>3</v>
      </c>
      <c r="B13" s="32" t="s">
        <v>42</v>
      </c>
      <c r="C13" s="33"/>
      <c r="D13" s="33">
        <v>154225.70000000001</v>
      </c>
      <c r="E13" s="8">
        <f t="shared" si="0"/>
        <v>2244625.7000000002</v>
      </c>
      <c r="F13" s="8">
        <f t="shared" si="0"/>
        <v>1253751</v>
      </c>
      <c r="G13" s="8">
        <f t="shared" si="0"/>
        <v>1116273.0999999999</v>
      </c>
      <c r="H13" s="8">
        <f t="shared" ref="H13:H14" si="24">G13/F13*100</f>
        <v>89.034672753999786</v>
      </c>
      <c r="I13" s="8">
        <f t="shared" si="4"/>
        <v>49.730923957611274</v>
      </c>
      <c r="J13" s="8">
        <f t="shared" si="1"/>
        <v>403090.5</v>
      </c>
      <c r="K13" s="8">
        <f t="shared" si="1"/>
        <v>172759.9</v>
      </c>
      <c r="L13" s="8">
        <f t="shared" si="1"/>
        <v>180803.8</v>
      </c>
      <c r="M13" s="8">
        <f t="shared" si="5"/>
        <v>104.6561152211827</v>
      </c>
      <c r="N13" s="8">
        <f t="shared" si="6"/>
        <v>44.854393740363513</v>
      </c>
      <c r="O13" s="8">
        <f t="shared" si="7"/>
        <v>62800</v>
      </c>
      <c r="P13" s="8">
        <f t="shared" si="2"/>
        <v>31400</v>
      </c>
      <c r="Q13" s="8">
        <f t="shared" si="2"/>
        <v>15900.9</v>
      </c>
      <c r="R13" s="8">
        <f t="shared" si="8"/>
        <v>50.639808917197449</v>
      </c>
      <c r="S13" s="9">
        <f t="shared" si="9"/>
        <v>25.319904458598725</v>
      </c>
      <c r="T13" s="8">
        <v>2800</v>
      </c>
      <c r="U13" s="8">
        <v>1400</v>
      </c>
      <c r="V13" s="8">
        <v>3475.8</v>
      </c>
      <c r="W13" s="8">
        <f t="shared" si="10"/>
        <v>248.27142857142857</v>
      </c>
      <c r="X13" s="8">
        <f t="shared" si="11"/>
        <v>124.13571428571429</v>
      </c>
      <c r="Y13" s="8">
        <v>3000</v>
      </c>
      <c r="Z13" s="8">
        <v>1500</v>
      </c>
      <c r="AA13" s="8">
        <v>1155.2</v>
      </c>
      <c r="AB13" s="8">
        <f t="shared" si="12"/>
        <v>77.013333333333335</v>
      </c>
      <c r="AC13" s="8">
        <f t="shared" si="13"/>
        <v>38.506666666666668</v>
      </c>
      <c r="AD13" s="12">
        <v>57000</v>
      </c>
      <c r="AE13" s="8">
        <v>28500</v>
      </c>
      <c r="AF13" s="8">
        <v>11269.9</v>
      </c>
      <c r="AG13" s="8">
        <f t="shared" si="14"/>
        <v>39.543508771929822</v>
      </c>
      <c r="AH13" s="8">
        <f t="shared" si="15"/>
        <v>19.771754385964911</v>
      </c>
      <c r="AI13" s="12">
        <v>141499.79999999999</v>
      </c>
      <c r="AJ13" s="8">
        <v>70749.899999999994</v>
      </c>
      <c r="AK13" s="8">
        <v>69338.7</v>
      </c>
      <c r="AL13" s="8">
        <f t="shared" si="16"/>
        <v>98.005368205467434</v>
      </c>
      <c r="AM13" s="8">
        <f t="shared" si="17"/>
        <v>49.002684102733717</v>
      </c>
      <c r="AN13" s="34">
        <v>8890</v>
      </c>
      <c r="AO13" s="8">
        <v>4445</v>
      </c>
      <c r="AP13" s="34">
        <v>3975</v>
      </c>
      <c r="AQ13" s="8">
        <f t="shared" si="18"/>
        <v>89.426321709786265</v>
      </c>
      <c r="AR13" s="8">
        <f t="shared" si="19"/>
        <v>44.713160854893133</v>
      </c>
      <c r="AS13" s="34">
        <v>5600</v>
      </c>
      <c r="AT13" s="8">
        <v>2800</v>
      </c>
      <c r="AU13" s="34">
        <v>4605.6000000000004</v>
      </c>
      <c r="AV13" s="8">
        <f>AU13/AT13*100</f>
        <v>164.48571428571429</v>
      </c>
      <c r="AW13" s="8">
        <f>AU13/AS13*100</f>
        <v>82.242857142857147</v>
      </c>
      <c r="AX13" s="8"/>
      <c r="AY13" s="8"/>
      <c r="AZ13" s="8"/>
      <c r="BA13" s="8"/>
      <c r="BB13" s="8"/>
      <c r="BC13" s="8"/>
      <c r="BD13" s="8">
        <v>1515276.2</v>
      </c>
      <c r="BE13" s="8">
        <v>757638.1</v>
      </c>
      <c r="BF13" s="8">
        <v>757638</v>
      </c>
      <c r="BG13" s="8"/>
      <c r="BH13" s="8"/>
      <c r="BI13" s="8"/>
      <c r="BJ13" s="8">
        <v>3268.3</v>
      </c>
      <c r="BK13" s="8">
        <v>1361.8</v>
      </c>
      <c r="BL13" s="8">
        <v>1172.4000000000001</v>
      </c>
      <c r="BM13" s="8"/>
      <c r="BN13" s="8"/>
      <c r="BO13" s="8"/>
      <c r="BP13" s="8"/>
      <c r="BQ13" s="8"/>
      <c r="BR13" s="8"/>
      <c r="BS13" s="8">
        <f t="shared" si="20"/>
        <v>19500</v>
      </c>
      <c r="BT13" s="8">
        <f t="shared" si="20"/>
        <v>9750</v>
      </c>
      <c r="BU13" s="8">
        <f t="shared" si="20"/>
        <v>8336.2000000000007</v>
      </c>
      <c r="BV13" s="8">
        <f t="shared" si="21"/>
        <v>85.49948717948719</v>
      </c>
      <c r="BW13" s="8">
        <f t="shared" si="22"/>
        <v>42.749743589743595</v>
      </c>
      <c r="BX13" s="8">
        <v>10500</v>
      </c>
      <c r="BY13" s="8">
        <v>5250</v>
      </c>
      <c r="BZ13" s="8">
        <v>3734.8</v>
      </c>
      <c r="CA13" s="8"/>
      <c r="CB13" s="8"/>
      <c r="CC13" s="8"/>
      <c r="CD13" s="8"/>
      <c r="CE13" s="8"/>
      <c r="CF13" s="8"/>
      <c r="CG13" s="8">
        <v>9000</v>
      </c>
      <c r="CH13" s="8">
        <v>4500</v>
      </c>
      <c r="CI13" s="8">
        <v>4601.3999999999996</v>
      </c>
      <c r="CJ13" s="8"/>
      <c r="CK13" s="8"/>
      <c r="CL13" s="8"/>
      <c r="CM13" s="8">
        <v>1999</v>
      </c>
      <c r="CN13" s="8">
        <v>999.5</v>
      </c>
      <c r="CO13" s="8">
        <v>799.6</v>
      </c>
      <c r="CP13" s="8"/>
      <c r="CQ13" s="8"/>
      <c r="CR13" s="8"/>
      <c r="CS13" s="8">
        <v>84230</v>
      </c>
      <c r="CT13" s="8">
        <v>42115</v>
      </c>
      <c r="CU13" s="8">
        <v>39864</v>
      </c>
      <c r="CV13" s="8">
        <v>24000</v>
      </c>
      <c r="CW13" s="8">
        <v>12000</v>
      </c>
      <c r="CX13" s="8">
        <v>10300</v>
      </c>
      <c r="CY13" s="8">
        <v>7000</v>
      </c>
      <c r="CZ13" s="8">
        <v>3500</v>
      </c>
      <c r="DA13" s="8">
        <v>734.2</v>
      </c>
      <c r="DB13" s="8">
        <v>2500</v>
      </c>
      <c r="DC13" s="8">
        <v>1250</v>
      </c>
      <c r="DD13" s="8">
        <v>600</v>
      </c>
      <c r="DE13" s="8"/>
      <c r="DF13" s="8"/>
      <c r="DG13" s="8"/>
      <c r="DH13" s="8">
        <v>71070.7</v>
      </c>
      <c r="DI13" s="8">
        <v>6750</v>
      </c>
      <c r="DJ13" s="8">
        <v>37449.199999999997</v>
      </c>
      <c r="DK13" s="8">
        <f t="shared" si="3"/>
        <v>1923634</v>
      </c>
      <c r="DL13" s="8">
        <f t="shared" si="3"/>
        <v>932759.3</v>
      </c>
      <c r="DM13" s="8">
        <f t="shared" si="3"/>
        <v>940413.79999999993</v>
      </c>
      <c r="DN13" s="8"/>
      <c r="DO13" s="8"/>
      <c r="DP13" s="8"/>
      <c r="DQ13" s="8">
        <v>320991.7</v>
      </c>
      <c r="DR13" s="8">
        <v>320991.7</v>
      </c>
      <c r="DS13" s="8">
        <v>174947.4</v>
      </c>
      <c r="DT13" s="8"/>
      <c r="DU13" s="8"/>
      <c r="DV13" s="8"/>
      <c r="DW13" s="8"/>
      <c r="DX13" s="8"/>
      <c r="DY13" s="8">
        <v>911.9</v>
      </c>
      <c r="DZ13" s="8"/>
      <c r="EA13" s="8"/>
      <c r="EB13" s="8"/>
      <c r="EC13" s="8">
        <v>120000</v>
      </c>
      <c r="ED13" s="8">
        <v>120000</v>
      </c>
      <c r="EE13" s="8">
        <v>120000</v>
      </c>
      <c r="EF13" s="8">
        <f>DN13+DQ13+DT13+DW13+DZ13+EC13</f>
        <v>440991.7</v>
      </c>
      <c r="EG13" s="8">
        <f t="shared" si="23"/>
        <v>440991.7</v>
      </c>
      <c r="EH13" s="8">
        <f t="shared" si="23"/>
        <v>295859.3</v>
      </c>
    </row>
    <row r="14" spans="1:138" s="10" customFormat="1" ht="18.75" customHeight="1" x14ac:dyDescent="0.25">
      <c r="A14" s="15">
        <v>4</v>
      </c>
      <c r="B14" s="30" t="s">
        <v>43</v>
      </c>
      <c r="C14" s="31"/>
      <c r="D14" s="31">
        <v>82402</v>
      </c>
      <c r="E14" s="8">
        <f t="shared" si="0"/>
        <v>2255149.1</v>
      </c>
      <c r="F14" s="8">
        <f t="shared" si="0"/>
        <v>1251532.5</v>
      </c>
      <c r="G14" s="8">
        <f t="shared" si="0"/>
        <v>1082537.8</v>
      </c>
      <c r="H14" s="8">
        <f t="shared" si="24"/>
        <v>86.496978704108756</v>
      </c>
      <c r="I14" s="8">
        <f t="shared" si="4"/>
        <v>48.002936923328043</v>
      </c>
      <c r="J14" s="8">
        <f t="shared" si="1"/>
        <v>497709.6</v>
      </c>
      <c r="K14" s="8">
        <f t="shared" si="1"/>
        <v>248854.90000000002</v>
      </c>
      <c r="L14" s="8">
        <f t="shared" si="1"/>
        <v>185791.59999999998</v>
      </c>
      <c r="M14" s="8">
        <f t="shared" si="5"/>
        <v>74.658606280205845</v>
      </c>
      <c r="N14" s="8">
        <f t="shared" si="6"/>
        <v>37.329318140538177</v>
      </c>
      <c r="O14" s="8">
        <f t="shared" si="7"/>
        <v>82670.8</v>
      </c>
      <c r="P14" s="8">
        <f t="shared" si="2"/>
        <v>41335.4</v>
      </c>
      <c r="Q14" s="8">
        <f t="shared" si="2"/>
        <v>16504.8</v>
      </c>
      <c r="R14" s="8">
        <f t="shared" si="8"/>
        <v>39.928971293370815</v>
      </c>
      <c r="S14" s="9">
        <f t="shared" si="9"/>
        <v>19.964485646685407</v>
      </c>
      <c r="T14" s="8">
        <v>0</v>
      </c>
      <c r="U14" s="8">
        <v>0</v>
      </c>
      <c r="V14" s="8">
        <v>1000.9</v>
      </c>
      <c r="W14" s="8"/>
      <c r="X14" s="8"/>
      <c r="Y14" s="8">
        <v>0</v>
      </c>
      <c r="Z14" s="8">
        <v>0</v>
      </c>
      <c r="AA14" s="8">
        <v>3318.9</v>
      </c>
      <c r="AB14" s="8">
        <v>0</v>
      </c>
      <c r="AC14" s="8">
        <v>0</v>
      </c>
      <c r="AD14" s="8">
        <v>82670.8</v>
      </c>
      <c r="AE14" s="8">
        <v>41335.4</v>
      </c>
      <c r="AF14" s="8">
        <v>12185</v>
      </c>
      <c r="AG14" s="8">
        <f t="shared" si="14"/>
        <v>29.478364791437844</v>
      </c>
      <c r="AH14" s="8">
        <f t="shared" si="15"/>
        <v>14.739182395718922</v>
      </c>
      <c r="AI14" s="12">
        <v>230357.4</v>
      </c>
      <c r="AJ14" s="8">
        <v>115178.7</v>
      </c>
      <c r="AK14" s="8">
        <v>88622.7</v>
      </c>
      <c r="AL14" s="8">
        <f t="shared" si="16"/>
        <v>76.943653644293605</v>
      </c>
      <c r="AM14" s="8">
        <f t="shared" si="17"/>
        <v>38.471826822146802</v>
      </c>
      <c r="AN14" s="8">
        <v>11786.1</v>
      </c>
      <c r="AO14" s="8">
        <v>5893.1</v>
      </c>
      <c r="AP14" s="8">
        <v>3962.4</v>
      </c>
      <c r="AQ14" s="8">
        <f t="shared" si="18"/>
        <v>67.237956253924082</v>
      </c>
      <c r="AR14" s="8">
        <f t="shared" si="19"/>
        <v>33.619263369562454</v>
      </c>
      <c r="AS14" s="8">
        <v>10000</v>
      </c>
      <c r="AT14" s="8">
        <v>5000</v>
      </c>
      <c r="AU14" s="8">
        <v>3001.9</v>
      </c>
      <c r="AV14" s="8">
        <f>AU14/AT14*100</f>
        <v>60.038000000000004</v>
      </c>
      <c r="AW14" s="8">
        <f>AU14/AS14*100</f>
        <v>30.019000000000002</v>
      </c>
      <c r="AX14" s="8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v>1499571.9</v>
      </c>
      <c r="BE14" s="8">
        <v>749786</v>
      </c>
      <c r="BF14" s="8">
        <v>749786</v>
      </c>
      <c r="BG14" s="8"/>
      <c r="BH14" s="8"/>
      <c r="BI14" s="8"/>
      <c r="BJ14" s="8">
        <v>7953</v>
      </c>
      <c r="BK14" s="8">
        <v>3976.5</v>
      </c>
      <c r="BL14" s="8">
        <v>3177.5</v>
      </c>
      <c r="BM14" s="8">
        <v>0</v>
      </c>
      <c r="BN14" s="8">
        <v>0</v>
      </c>
      <c r="BO14" s="8">
        <v>0</v>
      </c>
      <c r="BP14" s="8">
        <v>0</v>
      </c>
      <c r="BQ14" s="8">
        <v>0</v>
      </c>
      <c r="BR14" s="8">
        <v>0</v>
      </c>
      <c r="BS14" s="8">
        <f t="shared" si="20"/>
        <v>30900</v>
      </c>
      <c r="BT14" s="8">
        <f t="shared" si="20"/>
        <v>15450</v>
      </c>
      <c r="BU14" s="8">
        <v>11036.6</v>
      </c>
      <c r="BV14" s="8">
        <f t="shared" si="21"/>
        <v>71.434304207119752</v>
      </c>
      <c r="BW14" s="8">
        <f t="shared" si="22"/>
        <v>35.717152103559876</v>
      </c>
      <c r="BX14" s="8">
        <v>3259.8</v>
      </c>
      <c r="BY14" s="8">
        <v>1629.9</v>
      </c>
      <c r="BZ14" s="8">
        <v>2117.8000000000002</v>
      </c>
      <c r="CA14" s="8">
        <v>17416.2</v>
      </c>
      <c r="CB14" s="8">
        <v>8708.1</v>
      </c>
      <c r="CC14" s="8">
        <v>5883.9</v>
      </c>
      <c r="CD14" s="8"/>
      <c r="CE14" s="8"/>
      <c r="CF14" s="8"/>
      <c r="CG14" s="8">
        <v>10224</v>
      </c>
      <c r="CH14" s="8">
        <v>5112</v>
      </c>
      <c r="CI14" s="8">
        <v>3671.7</v>
      </c>
      <c r="CJ14" s="8"/>
      <c r="CK14" s="8"/>
      <c r="CL14" s="8"/>
      <c r="CM14" s="8">
        <v>1999</v>
      </c>
      <c r="CN14" s="8">
        <v>999.5</v>
      </c>
      <c r="CO14" s="8">
        <v>799.6</v>
      </c>
      <c r="CP14" s="8"/>
      <c r="CQ14" s="8"/>
      <c r="CR14" s="8"/>
      <c r="CS14" s="8">
        <v>56500</v>
      </c>
      <c r="CT14" s="8">
        <v>28250</v>
      </c>
      <c r="CU14" s="8">
        <v>28975.1</v>
      </c>
      <c r="CV14" s="8">
        <v>17000</v>
      </c>
      <c r="CW14" s="8">
        <v>8500</v>
      </c>
      <c r="CX14" s="8">
        <v>6617.6</v>
      </c>
      <c r="CY14" s="8">
        <v>500</v>
      </c>
      <c r="CZ14" s="8">
        <v>250</v>
      </c>
      <c r="DA14" s="8">
        <v>0</v>
      </c>
      <c r="DB14" s="8">
        <v>1500</v>
      </c>
      <c r="DC14" s="8">
        <v>750</v>
      </c>
      <c r="DD14" s="8">
        <v>0</v>
      </c>
      <c r="DE14" s="8"/>
      <c r="DF14" s="8"/>
      <c r="DG14" s="8"/>
      <c r="DH14" s="8">
        <v>73495.3</v>
      </c>
      <c r="DI14" s="8">
        <v>36747.699999999997</v>
      </c>
      <c r="DJ14" s="8">
        <v>33051.300000000003</v>
      </c>
      <c r="DK14" s="8">
        <f t="shared" si="3"/>
        <v>2007233.5</v>
      </c>
      <c r="DL14" s="8">
        <f t="shared" si="3"/>
        <v>1003616.8999999999</v>
      </c>
      <c r="DM14" s="8">
        <f t="shared" si="3"/>
        <v>939554.70000000007</v>
      </c>
      <c r="DN14" s="8"/>
      <c r="DO14" s="8"/>
      <c r="DP14" s="8"/>
      <c r="DQ14" s="8">
        <v>247915.6</v>
      </c>
      <c r="DR14" s="8">
        <v>247915.6</v>
      </c>
      <c r="DS14" s="8">
        <v>142983.1</v>
      </c>
      <c r="DT14" s="8"/>
      <c r="DU14" s="8"/>
      <c r="DV14" s="8"/>
      <c r="DW14" s="8"/>
      <c r="DX14" s="8"/>
      <c r="DY14" s="8"/>
      <c r="DZ14" s="8"/>
      <c r="EA14" s="8"/>
      <c r="EB14" s="8"/>
      <c r="EC14" s="8">
        <v>26240</v>
      </c>
      <c r="ED14" s="8">
        <v>26240</v>
      </c>
      <c r="EE14" s="8">
        <v>26240</v>
      </c>
      <c r="EF14" s="8">
        <f t="shared" si="23"/>
        <v>274155.59999999998</v>
      </c>
      <c r="EG14" s="8">
        <f t="shared" si="23"/>
        <v>274155.59999999998</v>
      </c>
      <c r="EH14" s="8">
        <f t="shared" si="23"/>
        <v>169223.1</v>
      </c>
    </row>
    <row r="15" spans="1:138" s="7" customFormat="1" ht="22.5" customHeight="1" x14ac:dyDescent="0.25">
      <c r="A15" s="110" t="s">
        <v>40</v>
      </c>
      <c r="B15" s="111"/>
      <c r="C15" s="35">
        <f>SUM(C11:C14)</f>
        <v>41198.6</v>
      </c>
      <c r="D15" s="35">
        <f>SUM(D11:D14)</f>
        <v>956749</v>
      </c>
      <c r="E15" s="36">
        <f>SUM(E11:E14)</f>
        <v>9425180.5</v>
      </c>
      <c r="F15" s="36">
        <f>SUM(F11:F14)</f>
        <v>4986167.6999999993</v>
      </c>
      <c r="G15" s="36">
        <f>SUM(G11:G14)</f>
        <v>4537556.2</v>
      </c>
      <c r="H15" s="6">
        <f>G15/F15*100</f>
        <v>91.002879826926019</v>
      </c>
      <c r="I15" s="6">
        <f>G15/E15*100</f>
        <v>48.142910366544179</v>
      </c>
      <c r="J15" s="36">
        <f>SUM(J11:J14)</f>
        <v>2334639.9</v>
      </c>
      <c r="K15" s="36">
        <f>SUM(K11:K14)</f>
        <v>1138534.8999999999</v>
      </c>
      <c r="L15" s="36">
        <f>SUM(L11:L14)</f>
        <v>938394.70000000007</v>
      </c>
      <c r="M15" s="6">
        <f>L15/K15*100</f>
        <v>82.421250327943412</v>
      </c>
      <c r="N15" s="6">
        <f>L15/J15*100</f>
        <v>40.194408568105089</v>
      </c>
      <c r="O15" s="36">
        <f>SUM(O11:O14)</f>
        <v>617119.20000000007</v>
      </c>
      <c r="P15" s="36">
        <f>SUM(P11:P14)</f>
        <v>308559.60000000003</v>
      </c>
      <c r="Q15" s="36">
        <f>SUM(Q11:Q14)</f>
        <v>168950.09999999998</v>
      </c>
      <c r="R15" s="6">
        <f>Q15/P15*100</f>
        <v>54.754446142657677</v>
      </c>
      <c r="S15" s="6">
        <f>Q15/O15*100</f>
        <v>27.377223071328839</v>
      </c>
      <c r="T15" s="36">
        <f>SUM(T11:T14)</f>
        <v>18825</v>
      </c>
      <c r="U15" s="36">
        <f>SUM(U11:U14)</f>
        <v>9412.5</v>
      </c>
      <c r="V15" s="36">
        <f>SUM(V11:V14)</f>
        <v>11530.1</v>
      </c>
      <c r="W15" s="6">
        <f>V15/U15*100</f>
        <v>122.49774236387782</v>
      </c>
      <c r="X15" s="6">
        <f>V15/T15*100</f>
        <v>61.24887118193891</v>
      </c>
      <c r="Y15" s="36">
        <f>SUM(Y11:Y14)</f>
        <v>23293</v>
      </c>
      <c r="Z15" s="36">
        <f>SUM(Z11:Z14)</f>
        <v>11646.5</v>
      </c>
      <c r="AA15" s="36">
        <f>SUM(AA11:AA14)</f>
        <v>11529.8</v>
      </c>
      <c r="AB15" s="6">
        <f>AA15/Z15*100</f>
        <v>98.99798222641995</v>
      </c>
      <c r="AC15" s="6">
        <f>AA15/Y15*100</f>
        <v>49.498991113209975</v>
      </c>
      <c r="AD15" s="36">
        <f>SUM(AD11:AD14)</f>
        <v>575001.20000000007</v>
      </c>
      <c r="AE15" s="36">
        <f>SUM(AE11:AE14)</f>
        <v>287500.60000000003</v>
      </c>
      <c r="AF15" s="36">
        <f>SUM(AF11:AF14)</f>
        <v>145890.20000000001</v>
      </c>
      <c r="AG15" s="6">
        <f>AF15/AE15*100</f>
        <v>50.744311490132546</v>
      </c>
      <c r="AH15" s="6">
        <f>AF15/AD15*100</f>
        <v>25.372155745066273</v>
      </c>
      <c r="AI15" s="36">
        <f>SUM(AI11:AI14)</f>
        <v>792236.29999999993</v>
      </c>
      <c r="AJ15" s="36">
        <f>SUM(AJ11:AJ14)</f>
        <v>396118.2</v>
      </c>
      <c r="AK15" s="36">
        <f>SUM(AK11:AK14)</f>
        <v>337040.8</v>
      </c>
      <c r="AL15" s="6">
        <f>AK15/AJ15*100</f>
        <v>85.08591627448574</v>
      </c>
      <c r="AM15" s="6">
        <f>AK15/AI15*100</f>
        <v>42.542963507226318</v>
      </c>
      <c r="AN15" s="36">
        <f>SUM(AN11:AN14)</f>
        <v>136599.4</v>
      </c>
      <c r="AO15" s="36">
        <f>SUM(AO11:AO14)</f>
        <v>68299.8</v>
      </c>
      <c r="AP15" s="36">
        <f>SUM(AP11:AP14)</f>
        <v>53375.1</v>
      </c>
      <c r="AQ15" s="6">
        <f>AP15/AO15*100</f>
        <v>78.148252264281879</v>
      </c>
      <c r="AR15" s="6">
        <f>AP15/AN15*100</f>
        <v>39.074183341947325</v>
      </c>
      <c r="AS15" s="36">
        <f>SUM(AS11:AS14)</f>
        <v>40100</v>
      </c>
      <c r="AT15" s="36">
        <f>SUM(AT11:AT14)</f>
        <v>20050</v>
      </c>
      <c r="AU15" s="36">
        <f>SUM(AU11:AU14)</f>
        <v>17895.8</v>
      </c>
      <c r="AV15" s="6">
        <f>AU15/AT15*100</f>
        <v>89.255860349127175</v>
      </c>
      <c r="AW15" s="6">
        <f>AU15/AS15*100</f>
        <v>44.627930174563588</v>
      </c>
      <c r="AX15" s="6">
        <f t="shared" ref="AX15:BC15" si="25">SUM(AX12:AX14)</f>
        <v>0</v>
      </c>
      <c r="AY15" s="6">
        <f t="shared" si="25"/>
        <v>0</v>
      </c>
      <c r="AZ15" s="6">
        <f t="shared" si="25"/>
        <v>0</v>
      </c>
      <c r="BA15" s="6">
        <f t="shared" si="25"/>
        <v>0</v>
      </c>
      <c r="BB15" s="6">
        <f t="shared" si="25"/>
        <v>0</v>
      </c>
      <c r="BC15" s="6">
        <f t="shared" si="25"/>
        <v>0</v>
      </c>
      <c r="BD15" s="36">
        <f t="shared" ref="BD15:BL15" si="26">SUM(BD11:BD14)</f>
        <v>6014914.9000000004</v>
      </c>
      <c r="BE15" s="36">
        <f t="shared" si="26"/>
        <v>3007457.5</v>
      </c>
      <c r="BF15" s="36">
        <f t="shared" si="26"/>
        <v>3011361.3</v>
      </c>
      <c r="BG15" s="36">
        <f t="shared" si="26"/>
        <v>0</v>
      </c>
      <c r="BH15" s="36">
        <f t="shared" si="26"/>
        <v>0</v>
      </c>
      <c r="BI15" s="36">
        <f t="shared" si="26"/>
        <v>0</v>
      </c>
      <c r="BJ15" s="36">
        <f t="shared" si="26"/>
        <v>16850.599999999999</v>
      </c>
      <c r="BK15" s="36">
        <f t="shared" si="26"/>
        <v>7192.1</v>
      </c>
      <c r="BL15" s="36">
        <f t="shared" si="26"/>
        <v>14347.9</v>
      </c>
      <c r="BM15" s="6">
        <f t="shared" ref="BM15:BR15" si="27">SUM(BM12:BM14)</f>
        <v>0</v>
      </c>
      <c r="BN15" s="6">
        <f t="shared" si="27"/>
        <v>0</v>
      </c>
      <c r="BO15" s="6">
        <f t="shared" si="27"/>
        <v>0</v>
      </c>
      <c r="BP15" s="6">
        <f t="shared" si="27"/>
        <v>0</v>
      </c>
      <c r="BQ15" s="6">
        <f t="shared" si="27"/>
        <v>0</v>
      </c>
      <c r="BR15" s="6">
        <f t="shared" si="27"/>
        <v>0</v>
      </c>
      <c r="BS15" s="36">
        <f>SUM(BS11:BS14)</f>
        <v>114729.5</v>
      </c>
      <c r="BT15" s="36">
        <f>SUM(BT11:BT14)</f>
        <v>57364.800000000003</v>
      </c>
      <c r="BU15" s="36">
        <f>SUM(BU11:BU14)</f>
        <v>51788.999999999993</v>
      </c>
      <c r="BV15" s="6">
        <f>BU15/BT15*100</f>
        <v>90.280102083507643</v>
      </c>
      <c r="BW15" s="6">
        <f>BU15/BS15*100</f>
        <v>45.140090386517848</v>
      </c>
      <c r="BX15" s="36">
        <f t="shared" ref="BX15:DC15" si="28">SUM(BX11:BX14)</f>
        <v>46312.4</v>
      </c>
      <c r="BY15" s="36">
        <f t="shared" si="28"/>
        <v>23156.2</v>
      </c>
      <c r="BZ15" s="36">
        <f t="shared" si="28"/>
        <v>19771.099999999999</v>
      </c>
      <c r="CA15" s="36">
        <f t="shared" si="28"/>
        <v>18863.600000000002</v>
      </c>
      <c r="CB15" s="36">
        <f t="shared" si="28"/>
        <v>9431.8000000000011</v>
      </c>
      <c r="CC15" s="36">
        <f t="shared" si="28"/>
        <v>6356.7</v>
      </c>
      <c r="CD15" s="36">
        <f t="shared" si="28"/>
        <v>16232.1</v>
      </c>
      <c r="CE15" s="36">
        <f t="shared" si="28"/>
        <v>8116.1</v>
      </c>
      <c r="CF15" s="36">
        <f t="shared" si="28"/>
        <v>10544.3</v>
      </c>
      <c r="CG15" s="36">
        <f t="shared" si="28"/>
        <v>33321.4</v>
      </c>
      <c r="CH15" s="36">
        <f t="shared" si="28"/>
        <v>16660.7</v>
      </c>
      <c r="CI15" s="36">
        <f t="shared" si="28"/>
        <v>15753.7</v>
      </c>
      <c r="CJ15" s="36">
        <f t="shared" si="28"/>
        <v>0</v>
      </c>
      <c r="CK15" s="36">
        <f t="shared" si="28"/>
        <v>0</v>
      </c>
      <c r="CL15" s="36">
        <f t="shared" si="28"/>
        <v>0</v>
      </c>
      <c r="CM15" s="36">
        <f t="shared" si="28"/>
        <v>5997</v>
      </c>
      <c r="CN15" s="36">
        <f t="shared" si="28"/>
        <v>2998.5</v>
      </c>
      <c r="CO15" s="36">
        <f t="shared" si="28"/>
        <v>2398.8000000000002</v>
      </c>
      <c r="CP15" s="36">
        <f t="shared" si="28"/>
        <v>0</v>
      </c>
      <c r="CQ15" s="36">
        <f t="shared" si="28"/>
        <v>0</v>
      </c>
      <c r="CR15" s="36">
        <f t="shared" si="28"/>
        <v>0</v>
      </c>
      <c r="CS15" s="36">
        <f t="shared" si="28"/>
        <v>431060</v>
      </c>
      <c r="CT15" s="36">
        <f t="shared" si="28"/>
        <v>215530</v>
      </c>
      <c r="CU15" s="36">
        <f t="shared" si="28"/>
        <v>207583.1</v>
      </c>
      <c r="CV15" s="36">
        <f t="shared" si="28"/>
        <v>139000</v>
      </c>
      <c r="CW15" s="36">
        <f t="shared" si="28"/>
        <v>69500</v>
      </c>
      <c r="CX15" s="36">
        <f t="shared" si="28"/>
        <v>61241</v>
      </c>
      <c r="CY15" s="36">
        <f t="shared" si="28"/>
        <v>17500</v>
      </c>
      <c r="CZ15" s="36">
        <f t="shared" si="28"/>
        <v>8750</v>
      </c>
      <c r="DA15" s="36">
        <f t="shared" si="28"/>
        <v>1021.2</v>
      </c>
      <c r="DB15" s="36">
        <f t="shared" si="28"/>
        <v>10000</v>
      </c>
      <c r="DC15" s="36">
        <f t="shared" si="28"/>
        <v>5000</v>
      </c>
      <c r="DD15" s="36">
        <f t="shared" ref="DD15:EH15" si="29">SUM(DD11:DD14)</f>
        <v>-22449.7</v>
      </c>
      <c r="DE15" s="36">
        <f t="shared" si="29"/>
        <v>0</v>
      </c>
      <c r="DF15" s="36">
        <f t="shared" si="29"/>
        <v>0</v>
      </c>
      <c r="DG15" s="36">
        <f t="shared" si="29"/>
        <v>0</v>
      </c>
      <c r="DH15" s="36">
        <f t="shared" si="29"/>
        <v>175295.5</v>
      </c>
      <c r="DI15" s="36">
        <f t="shared" si="29"/>
        <v>58862.5</v>
      </c>
      <c r="DJ15" s="36">
        <f t="shared" si="29"/>
        <v>122552.5</v>
      </c>
      <c r="DK15" s="36">
        <f t="shared" si="29"/>
        <v>8372402.3999999994</v>
      </c>
      <c r="DL15" s="36">
        <f t="shared" si="29"/>
        <v>4156182.9999999995</v>
      </c>
      <c r="DM15" s="36">
        <f t="shared" si="29"/>
        <v>3966502.7</v>
      </c>
      <c r="DN15" s="36">
        <f t="shared" si="29"/>
        <v>0</v>
      </c>
      <c r="DO15" s="36">
        <f t="shared" si="29"/>
        <v>0</v>
      </c>
      <c r="DP15" s="36">
        <f t="shared" si="29"/>
        <v>0</v>
      </c>
      <c r="DQ15" s="36">
        <f t="shared" si="29"/>
        <v>1042778.1</v>
      </c>
      <c r="DR15" s="36">
        <f t="shared" si="29"/>
        <v>819984.70000000007</v>
      </c>
      <c r="DS15" s="36">
        <f t="shared" si="29"/>
        <v>570141.6</v>
      </c>
      <c r="DT15" s="36">
        <f t="shared" si="29"/>
        <v>0</v>
      </c>
      <c r="DU15" s="36">
        <f t="shared" si="29"/>
        <v>0</v>
      </c>
      <c r="DV15" s="36">
        <f t="shared" si="29"/>
        <v>0</v>
      </c>
      <c r="DW15" s="36">
        <f t="shared" si="29"/>
        <v>10000</v>
      </c>
      <c r="DX15" s="36">
        <f t="shared" si="29"/>
        <v>10000</v>
      </c>
      <c r="DY15" s="36">
        <f t="shared" si="29"/>
        <v>911.9</v>
      </c>
      <c r="DZ15" s="36">
        <f t="shared" si="29"/>
        <v>0</v>
      </c>
      <c r="EA15" s="36">
        <f t="shared" si="29"/>
        <v>0</v>
      </c>
      <c r="EB15" s="36">
        <f t="shared" si="29"/>
        <v>0</v>
      </c>
      <c r="EC15" s="36">
        <f t="shared" si="29"/>
        <v>537000</v>
      </c>
      <c r="ED15" s="36">
        <f t="shared" si="29"/>
        <v>537000</v>
      </c>
      <c r="EE15" s="36">
        <f t="shared" si="29"/>
        <v>347354</v>
      </c>
      <c r="EF15" s="36">
        <f t="shared" si="29"/>
        <v>1589778.1</v>
      </c>
      <c r="EG15" s="36">
        <f t="shared" si="29"/>
        <v>1366984.7000000002</v>
      </c>
      <c r="EH15" s="36">
        <f t="shared" si="29"/>
        <v>918407.5</v>
      </c>
    </row>
    <row r="16" spans="1:138" x14ac:dyDescent="0.25">
      <c r="C16" s="22"/>
      <c r="D16" s="22"/>
    </row>
    <row r="17" spans="3:4" x14ac:dyDescent="0.25">
      <c r="C17" s="22"/>
      <c r="D17" s="22"/>
    </row>
    <row r="18" spans="3:4" x14ac:dyDescent="0.25">
      <c r="C18" s="22"/>
      <c r="D18" s="22"/>
    </row>
    <row r="19" spans="3:4" x14ac:dyDescent="0.25">
      <c r="C19" s="22"/>
      <c r="D19" s="22"/>
    </row>
    <row r="20" spans="3:4" x14ac:dyDescent="0.25">
      <c r="C20" s="22"/>
      <c r="D20" s="22"/>
    </row>
    <row r="21" spans="3:4" x14ac:dyDescent="0.25">
      <c r="C21" s="22"/>
      <c r="D21" s="22"/>
    </row>
    <row r="22" spans="3:4" x14ac:dyDescent="0.25">
      <c r="C22" s="22"/>
      <c r="D22" s="22"/>
    </row>
    <row r="23" spans="3:4" x14ac:dyDescent="0.25">
      <c r="C23" s="22"/>
      <c r="D23" s="22"/>
    </row>
    <row r="24" spans="3:4" x14ac:dyDescent="0.25">
      <c r="C24" s="22"/>
      <c r="D24" s="22"/>
    </row>
    <row r="25" spans="3:4" x14ac:dyDescent="0.25">
      <c r="C25" s="22"/>
      <c r="D25" s="22"/>
    </row>
    <row r="26" spans="3:4" x14ac:dyDescent="0.25">
      <c r="C26" s="22"/>
      <c r="D26" s="22"/>
    </row>
    <row r="27" spans="3:4" x14ac:dyDescent="0.25">
      <c r="C27" s="22"/>
      <c r="D27" s="22"/>
    </row>
    <row r="28" spans="3:4" x14ac:dyDescent="0.25">
      <c r="C28" s="22"/>
      <c r="D28" s="22"/>
    </row>
    <row r="29" spans="3:4" x14ac:dyDescent="0.25">
      <c r="C29" s="22"/>
      <c r="D29" s="22"/>
    </row>
    <row r="30" spans="3:4" x14ac:dyDescent="0.25">
      <c r="C30" s="22"/>
      <c r="D30" s="22"/>
    </row>
    <row r="31" spans="3:4" x14ac:dyDescent="0.25">
      <c r="C31" s="22"/>
      <c r="D31" s="22"/>
    </row>
    <row r="32" spans="3:4" x14ac:dyDescent="0.25">
      <c r="C32" s="22"/>
      <c r="D32" s="22"/>
    </row>
    <row r="33" spans="3:4" x14ac:dyDescent="0.25">
      <c r="C33" s="22"/>
      <c r="D33" s="22"/>
    </row>
    <row r="34" spans="3:4" x14ac:dyDescent="0.25">
      <c r="C34" s="22"/>
      <c r="D34" s="22"/>
    </row>
    <row r="35" spans="3:4" x14ac:dyDescent="0.25">
      <c r="C35" s="22"/>
      <c r="D35" s="22"/>
    </row>
    <row r="36" spans="3:4" x14ac:dyDescent="0.25">
      <c r="C36" s="22"/>
      <c r="D36" s="22"/>
    </row>
    <row r="37" spans="3:4" x14ac:dyDescent="0.25">
      <c r="C37" s="22"/>
      <c r="D37" s="22"/>
    </row>
    <row r="38" spans="3:4" x14ac:dyDescent="0.25">
      <c r="C38" s="22"/>
      <c r="D38" s="22"/>
    </row>
    <row r="39" spans="3:4" x14ac:dyDescent="0.25">
      <c r="C39" s="22"/>
      <c r="D39" s="22"/>
    </row>
    <row r="40" spans="3:4" x14ac:dyDescent="0.25">
      <c r="C40" s="22"/>
      <c r="D40" s="22"/>
    </row>
    <row r="41" spans="3:4" x14ac:dyDescent="0.25">
      <c r="C41" s="22"/>
      <c r="D41" s="22"/>
    </row>
    <row r="42" spans="3:4" x14ac:dyDescent="0.25">
      <c r="C42" s="22"/>
      <c r="D42" s="22"/>
    </row>
    <row r="43" spans="3:4" x14ac:dyDescent="0.25">
      <c r="C43" s="22"/>
      <c r="D43" s="22"/>
    </row>
    <row r="44" spans="3:4" x14ac:dyDescent="0.25">
      <c r="C44" s="22"/>
      <c r="D44" s="22"/>
    </row>
    <row r="45" spans="3:4" x14ac:dyDescent="0.25">
      <c r="C45" s="22"/>
      <c r="D45" s="22"/>
    </row>
    <row r="46" spans="3:4" x14ac:dyDescent="0.25">
      <c r="C46" s="22"/>
      <c r="D46" s="22"/>
    </row>
    <row r="47" spans="3:4" x14ac:dyDescent="0.25">
      <c r="C47" s="22"/>
      <c r="D47" s="22"/>
    </row>
    <row r="48" spans="3:4" x14ac:dyDescent="0.25">
      <c r="C48" s="22"/>
      <c r="D48" s="22"/>
    </row>
    <row r="49" spans="3:4" x14ac:dyDescent="0.25">
      <c r="C49" s="22"/>
      <c r="D49" s="22"/>
    </row>
    <row r="50" spans="3:4" x14ac:dyDescent="0.25">
      <c r="C50" s="22"/>
      <c r="D50" s="22"/>
    </row>
    <row r="51" spans="3:4" x14ac:dyDescent="0.25">
      <c r="C51" s="22"/>
      <c r="D51" s="22"/>
    </row>
    <row r="52" spans="3:4" x14ac:dyDescent="0.25">
      <c r="C52" s="22"/>
      <c r="D52" s="22"/>
    </row>
    <row r="53" spans="3:4" x14ac:dyDescent="0.25">
      <c r="C53" s="22"/>
      <c r="D53" s="22"/>
    </row>
    <row r="54" spans="3:4" x14ac:dyDescent="0.25">
      <c r="C54" s="22"/>
      <c r="D54" s="22"/>
    </row>
    <row r="55" spans="3:4" x14ac:dyDescent="0.25">
      <c r="C55" s="22"/>
      <c r="D55" s="22"/>
    </row>
    <row r="56" spans="3:4" x14ac:dyDescent="0.25">
      <c r="C56" s="22"/>
      <c r="D56" s="22"/>
    </row>
    <row r="57" spans="3:4" x14ac:dyDescent="0.25">
      <c r="C57" s="22"/>
      <c r="D57" s="22"/>
    </row>
    <row r="58" spans="3:4" x14ac:dyDescent="0.25">
      <c r="C58" s="22"/>
      <c r="D58" s="22"/>
    </row>
    <row r="59" spans="3:4" x14ac:dyDescent="0.25">
      <c r="C59" s="22"/>
      <c r="D59" s="22"/>
    </row>
    <row r="60" spans="3:4" x14ac:dyDescent="0.25">
      <c r="C60" s="22"/>
      <c r="D60" s="22"/>
    </row>
    <row r="61" spans="3:4" x14ac:dyDescent="0.25">
      <c r="C61" s="22"/>
      <c r="D61" s="22"/>
    </row>
    <row r="62" spans="3:4" x14ac:dyDescent="0.25">
      <c r="C62" s="22"/>
      <c r="D62" s="22"/>
    </row>
    <row r="63" spans="3:4" x14ac:dyDescent="0.25">
      <c r="C63" s="22"/>
      <c r="D63" s="22"/>
    </row>
    <row r="64" spans="3:4" x14ac:dyDescent="0.25">
      <c r="C64" s="22"/>
      <c r="D64" s="22"/>
    </row>
    <row r="65" spans="3:4" x14ac:dyDescent="0.25">
      <c r="C65" s="22"/>
      <c r="D65" s="22"/>
    </row>
    <row r="66" spans="3:4" x14ac:dyDescent="0.25">
      <c r="C66" s="22"/>
      <c r="D66" s="22"/>
    </row>
    <row r="67" spans="3:4" x14ac:dyDescent="0.25">
      <c r="C67" s="22"/>
      <c r="D67" s="22"/>
    </row>
    <row r="68" spans="3:4" x14ac:dyDescent="0.25">
      <c r="C68" s="22"/>
      <c r="D68" s="22"/>
    </row>
    <row r="69" spans="3:4" x14ac:dyDescent="0.25">
      <c r="C69" s="22"/>
      <c r="D69" s="22"/>
    </row>
    <row r="70" spans="3:4" x14ac:dyDescent="0.25">
      <c r="C70" s="22"/>
      <c r="D70" s="22"/>
    </row>
    <row r="71" spans="3:4" x14ac:dyDescent="0.25">
      <c r="C71" s="22"/>
      <c r="D71" s="22"/>
    </row>
    <row r="72" spans="3:4" x14ac:dyDescent="0.25">
      <c r="C72" s="22"/>
      <c r="D72" s="22"/>
    </row>
    <row r="73" spans="3:4" x14ac:dyDescent="0.25">
      <c r="C73" s="22"/>
      <c r="D73" s="22"/>
    </row>
    <row r="74" spans="3:4" x14ac:dyDescent="0.25">
      <c r="C74" s="22"/>
      <c r="D74" s="22"/>
    </row>
    <row r="75" spans="3:4" x14ac:dyDescent="0.25">
      <c r="C75" s="22"/>
      <c r="D75" s="22"/>
    </row>
    <row r="76" spans="3:4" x14ac:dyDescent="0.25">
      <c r="C76" s="22"/>
      <c r="D76" s="22"/>
    </row>
    <row r="77" spans="3:4" x14ac:dyDescent="0.25">
      <c r="C77" s="22"/>
      <c r="D77" s="22"/>
    </row>
    <row r="78" spans="3:4" x14ac:dyDescent="0.25">
      <c r="C78" s="22"/>
      <c r="D78" s="22"/>
    </row>
    <row r="79" spans="3:4" x14ac:dyDescent="0.25">
      <c r="C79" s="22"/>
      <c r="D79" s="22"/>
    </row>
    <row r="80" spans="3:4" x14ac:dyDescent="0.25">
      <c r="C80" s="22"/>
      <c r="D80" s="22"/>
    </row>
    <row r="81" spans="3:4" x14ac:dyDescent="0.25">
      <c r="C81" s="22"/>
      <c r="D81" s="22"/>
    </row>
    <row r="82" spans="3:4" x14ac:dyDescent="0.25">
      <c r="C82" s="22"/>
      <c r="D82" s="22"/>
    </row>
    <row r="83" spans="3:4" x14ac:dyDescent="0.25">
      <c r="C83" s="22"/>
      <c r="D83" s="22"/>
    </row>
    <row r="84" spans="3:4" x14ac:dyDescent="0.25">
      <c r="C84" s="22"/>
      <c r="D84" s="22"/>
    </row>
    <row r="85" spans="3:4" x14ac:dyDescent="0.25">
      <c r="C85" s="22"/>
      <c r="D85" s="22"/>
    </row>
    <row r="86" spans="3:4" x14ac:dyDescent="0.25">
      <c r="C86" s="22"/>
      <c r="D86" s="22"/>
    </row>
    <row r="87" spans="3:4" x14ac:dyDescent="0.25">
      <c r="C87" s="22"/>
      <c r="D87" s="22"/>
    </row>
    <row r="88" spans="3:4" x14ac:dyDescent="0.25">
      <c r="C88" s="22"/>
      <c r="D88" s="22"/>
    </row>
    <row r="89" spans="3:4" x14ac:dyDescent="0.25">
      <c r="C89" s="22"/>
      <c r="D89" s="22"/>
    </row>
    <row r="90" spans="3:4" x14ac:dyDescent="0.25">
      <c r="C90" s="22"/>
      <c r="D90" s="22"/>
    </row>
    <row r="91" spans="3:4" x14ac:dyDescent="0.25">
      <c r="C91" s="22"/>
      <c r="D91" s="22"/>
    </row>
    <row r="92" spans="3:4" x14ac:dyDescent="0.25">
      <c r="C92" s="22"/>
      <c r="D92" s="22"/>
    </row>
    <row r="93" spans="3:4" x14ac:dyDescent="0.25">
      <c r="C93" s="22"/>
      <c r="D93" s="22"/>
    </row>
    <row r="94" spans="3:4" x14ac:dyDescent="0.25">
      <c r="C94" s="22"/>
      <c r="D94" s="22"/>
    </row>
    <row r="95" spans="3:4" x14ac:dyDescent="0.25">
      <c r="C95" s="22"/>
      <c r="D95" s="22"/>
    </row>
    <row r="96" spans="3:4" x14ac:dyDescent="0.25">
      <c r="C96" s="22"/>
      <c r="D96" s="22"/>
    </row>
    <row r="97" spans="3:4" x14ac:dyDescent="0.25">
      <c r="C97" s="22"/>
      <c r="D97" s="22"/>
    </row>
    <row r="98" spans="3:4" x14ac:dyDescent="0.25">
      <c r="C98" s="22"/>
      <c r="D98" s="22"/>
    </row>
    <row r="99" spans="3:4" x14ac:dyDescent="0.25">
      <c r="C99" s="22"/>
      <c r="D99" s="22"/>
    </row>
    <row r="100" spans="3:4" x14ac:dyDescent="0.25">
      <c r="C100" s="22"/>
      <c r="D100" s="22"/>
    </row>
    <row r="101" spans="3:4" x14ac:dyDescent="0.25">
      <c r="C101" s="22"/>
      <c r="D101" s="22"/>
    </row>
    <row r="102" spans="3:4" x14ac:dyDescent="0.25">
      <c r="C102" s="22"/>
      <c r="D102" s="22"/>
    </row>
    <row r="103" spans="3:4" x14ac:dyDescent="0.25">
      <c r="C103" s="22"/>
      <c r="D103" s="22"/>
    </row>
    <row r="104" spans="3:4" x14ac:dyDescent="0.25">
      <c r="C104" s="22"/>
      <c r="D104" s="22"/>
    </row>
    <row r="105" spans="3:4" x14ac:dyDescent="0.25">
      <c r="C105" s="22"/>
      <c r="D105" s="22"/>
    </row>
    <row r="106" spans="3:4" x14ac:dyDescent="0.25">
      <c r="C106" s="22"/>
      <c r="D106" s="22"/>
    </row>
    <row r="107" spans="3:4" x14ac:dyDescent="0.25">
      <c r="C107" s="22"/>
      <c r="D107" s="22"/>
    </row>
    <row r="108" spans="3:4" x14ac:dyDescent="0.25">
      <c r="C108" s="22"/>
      <c r="D108" s="22"/>
    </row>
    <row r="109" spans="3:4" x14ac:dyDescent="0.25">
      <c r="C109" s="22"/>
      <c r="D109" s="22"/>
    </row>
    <row r="110" spans="3:4" x14ac:dyDescent="0.25">
      <c r="C110" s="22"/>
      <c r="D110" s="22"/>
    </row>
    <row r="111" spans="3:4" x14ac:dyDescent="0.25">
      <c r="C111" s="22"/>
      <c r="D111" s="22"/>
    </row>
    <row r="112" spans="3:4" x14ac:dyDescent="0.25">
      <c r="C112" s="22"/>
      <c r="D112" s="22"/>
    </row>
    <row r="113" spans="3:4" x14ac:dyDescent="0.25">
      <c r="C113" s="22"/>
      <c r="D113" s="22"/>
    </row>
    <row r="114" spans="3:4" x14ac:dyDescent="0.25">
      <c r="C114" s="22"/>
      <c r="D114" s="22"/>
    </row>
    <row r="115" spans="3:4" x14ac:dyDescent="0.25">
      <c r="C115" s="22"/>
      <c r="D115" s="22"/>
    </row>
    <row r="116" spans="3:4" x14ac:dyDescent="0.25">
      <c r="C116" s="22"/>
      <c r="D116" s="22"/>
    </row>
    <row r="117" spans="3:4" x14ac:dyDescent="0.25">
      <c r="C117" s="22"/>
      <c r="D117" s="22"/>
    </row>
    <row r="118" spans="3:4" x14ac:dyDescent="0.25">
      <c r="C118" s="22"/>
      <c r="D118" s="22"/>
    </row>
    <row r="119" spans="3:4" x14ac:dyDescent="0.25">
      <c r="C119" s="22"/>
      <c r="D119" s="22"/>
    </row>
    <row r="120" spans="3:4" x14ac:dyDescent="0.25">
      <c r="C120" s="22"/>
      <c r="D120" s="22"/>
    </row>
    <row r="121" spans="3:4" x14ac:dyDescent="0.25">
      <c r="C121" s="22"/>
      <c r="D121" s="22"/>
    </row>
    <row r="122" spans="3:4" x14ac:dyDescent="0.25">
      <c r="C122" s="22"/>
      <c r="D122" s="22"/>
    </row>
    <row r="123" spans="3:4" x14ac:dyDescent="0.25">
      <c r="C123" s="22"/>
      <c r="D123" s="22"/>
    </row>
    <row r="124" spans="3:4" x14ac:dyDescent="0.25">
      <c r="C124" s="22"/>
      <c r="D124" s="22"/>
    </row>
    <row r="125" spans="3:4" x14ac:dyDescent="0.25">
      <c r="C125" s="22"/>
      <c r="D125" s="22"/>
    </row>
    <row r="126" spans="3:4" x14ac:dyDescent="0.25">
      <c r="C126" s="22"/>
      <c r="D126" s="22"/>
    </row>
    <row r="127" spans="3:4" x14ac:dyDescent="0.25">
      <c r="C127" s="22"/>
      <c r="D127" s="22"/>
    </row>
    <row r="128" spans="3:4" x14ac:dyDescent="0.25">
      <c r="C128" s="22"/>
      <c r="D128" s="22"/>
    </row>
    <row r="129" spans="3:4" x14ac:dyDescent="0.25">
      <c r="C129" s="22"/>
      <c r="D129" s="22"/>
    </row>
    <row r="130" spans="3:4" x14ac:dyDescent="0.25">
      <c r="C130" s="22"/>
      <c r="D130" s="22"/>
    </row>
    <row r="131" spans="3:4" x14ac:dyDescent="0.25">
      <c r="C131" s="22"/>
      <c r="D131" s="22"/>
    </row>
    <row r="132" spans="3:4" x14ac:dyDescent="0.25">
      <c r="C132" s="22"/>
      <c r="D132" s="22"/>
    </row>
    <row r="133" spans="3:4" x14ac:dyDescent="0.25">
      <c r="C133" s="22"/>
      <c r="D133" s="22"/>
    </row>
    <row r="134" spans="3:4" x14ac:dyDescent="0.25">
      <c r="C134" s="22"/>
      <c r="D134" s="22"/>
    </row>
    <row r="135" spans="3:4" x14ac:dyDescent="0.25">
      <c r="C135" s="22"/>
      <c r="D135" s="22"/>
    </row>
    <row r="136" spans="3:4" x14ac:dyDescent="0.25">
      <c r="C136" s="22"/>
      <c r="D136" s="22"/>
    </row>
    <row r="137" spans="3:4" x14ac:dyDescent="0.25">
      <c r="C137" s="22"/>
      <c r="D137" s="22"/>
    </row>
    <row r="138" spans="3:4" x14ac:dyDescent="0.25">
      <c r="C138" s="22"/>
      <c r="D138" s="22"/>
    </row>
    <row r="139" spans="3:4" x14ac:dyDescent="0.25">
      <c r="C139" s="22"/>
      <c r="D139" s="22"/>
    </row>
    <row r="140" spans="3:4" x14ac:dyDescent="0.25">
      <c r="C140" s="22"/>
      <c r="D140" s="22"/>
    </row>
    <row r="141" spans="3:4" x14ac:dyDescent="0.25">
      <c r="C141" s="22"/>
      <c r="D141" s="22"/>
    </row>
    <row r="142" spans="3:4" x14ac:dyDescent="0.25">
      <c r="C142" s="22"/>
      <c r="D142" s="22"/>
    </row>
    <row r="143" spans="3:4" x14ac:dyDescent="0.25">
      <c r="C143" s="22"/>
      <c r="D143" s="22"/>
    </row>
    <row r="144" spans="3:4" x14ac:dyDescent="0.25">
      <c r="C144" s="22"/>
      <c r="D144" s="22"/>
    </row>
    <row r="145" spans="3:4" x14ac:dyDescent="0.25">
      <c r="C145" s="22"/>
      <c r="D145" s="22"/>
    </row>
    <row r="146" spans="3:4" x14ac:dyDescent="0.25">
      <c r="C146" s="22"/>
      <c r="D146" s="22"/>
    </row>
    <row r="147" spans="3:4" x14ac:dyDescent="0.25">
      <c r="C147" s="22"/>
      <c r="D147" s="22"/>
    </row>
    <row r="148" spans="3:4" x14ac:dyDescent="0.25">
      <c r="C148" s="22"/>
      <c r="D148" s="22"/>
    </row>
    <row r="149" spans="3:4" x14ac:dyDescent="0.25">
      <c r="C149" s="22"/>
      <c r="D149" s="22"/>
    </row>
    <row r="150" spans="3:4" x14ac:dyDescent="0.25">
      <c r="C150" s="22"/>
      <c r="D150" s="22"/>
    </row>
    <row r="151" spans="3:4" x14ac:dyDescent="0.25">
      <c r="C151" s="22"/>
      <c r="D151" s="22"/>
    </row>
    <row r="152" spans="3:4" x14ac:dyDescent="0.25">
      <c r="C152" s="22"/>
      <c r="D152" s="22"/>
    </row>
    <row r="153" spans="3:4" x14ac:dyDescent="0.25">
      <c r="C153" s="22"/>
      <c r="D153" s="22"/>
    </row>
    <row r="154" spans="3:4" x14ac:dyDescent="0.25">
      <c r="C154" s="22"/>
      <c r="D154" s="22"/>
    </row>
    <row r="155" spans="3:4" x14ac:dyDescent="0.25">
      <c r="C155" s="22"/>
      <c r="D155" s="22"/>
    </row>
    <row r="156" spans="3:4" x14ac:dyDescent="0.25">
      <c r="C156" s="22"/>
      <c r="D156" s="22"/>
    </row>
    <row r="157" spans="3:4" x14ac:dyDescent="0.25">
      <c r="C157" s="22"/>
      <c r="D157" s="22"/>
    </row>
    <row r="158" spans="3:4" x14ac:dyDescent="0.25">
      <c r="C158" s="22"/>
      <c r="D158" s="22"/>
    </row>
    <row r="159" spans="3:4" x14ac:dyDescent="0.25">
      <c r="C159" s="22"/>
      <c r="D159" s="22"/>
    </row>
    <row r="160" spans="3:4" x14ac:dyDescent="0.25">
      <c r="C160" s="22"/>
      <c r="D160" s="22"/>
    </row>
    <row r="161" spans="3:4" x14ac:dyDescent="0.25">
      <c r="C161" s="22"/>
      <c r="D161" s="22"/>
    </row>
    <row r="162" spans="3:4" x14ac:dyDescent="0.25">
      <c r="C162" s="22"/>
      <c r="D162" s="22"/>
    </row>
    <row r="163" spans="3:4" x14ac:dyDescent="0.25">
      <c r="C163" s="22"/>
      <c r="D163" s="22"/>
    </row>
    <row r="164" spans="3:4" x14ac:dyDescent="0.25">
      <c r="C164" s="22"/>
      <c r="D164" s="22"/>
    </row>
    <row r="165" spans="3:4" x14ac:dyDescent="0.25">
      <c r="C165" s="22"/>
      <c r="D165" s="22"/>
    </row>
    <row r="166" spans="3:4" x14ac:dyDescent="0.25">
      <c r="C166" s="22"/>
      <c r="D166" s="22"/>
    </row>
    <row r="167" spans="3:4" x14ac:dyDescent="0.25">
      <c r="C167" s="22"/>
      <c r="D167" s="22"/>
    </row>
    <row r="168" spans="3:4" x14ac:dyDescent="0.25">
      <c r="C168" s="22"/>
      <c r="D168" s="22"/>
    </row>
    <row r="169" spans="3:4" x14ac:dyDescent="0.25">
      <c r="C169" s="22"/>
      <c r="D169" s="22"/>
    </row>
    <row r="170" spans="3:4" x14ac:dyDescent="0.25">
      <c r="C170" s="22"/>
      <c r="D170" s="22"/>
    </row>
    <row r="171" spans="3:4" x14ac:dyDescent="0.25">
      <c r="C171" s="22"/>
      <c r="D171" s="22"/>
    </row>
    <row r="172" spans="3:4" x14ac:dyDescent="0.25">
      <c r="C172" s="22"/>
      <c r="D172" s="22"/>
    </row>
    <row r="173" spans="3:4" x14ac:dyDescent="0.25">
      <c r="C173" s="22"/>
      <c r="D173" s="22"/>
    </row>
    <row r="174" spans="3:4" x14ac:dyDescent="0.25">
      <c r="C174" s="22"/>
      <c r="D174" s="22"/>
    </row>
    <row r="175" spans="3:4" x14ac:dyDescent="0.25">
      <c r="C175" s="22"/>
      <c r="D175" s="22"/>
    </row>
    <row r="176" spans="3:4" x14ac:dyDescent="0.25">
      <c r="C176" s="22"/>
      <c r="D176" s="22"/>
    </row>
    <row r="177" spans="3:4" x14ac:dyDescent="0.25">
      <c r="C177" s="22"/>
      <c r="D177" s="22"/>
    </row>
    <row r="178" spans="3:4" x14ac:dyDescent="0.25">
      <c r="C178" s="22"/>
      <c r="D178" s="22"/>
    </row>
    <row r="179" spans="3:4" x14ac:dyDescent="0.25">
      <c r="C179" s="22"/>
      <c r="D179" s="22"/>
    </row>
    <row r="180" spans="3:4" x14ac:dyDescent="0.25">
      <c r="C180" s="22"/>
      <c r="D180" s="22"/>
    </row>
    <row r="181" spans="3:4" x14ac:dyDescent="0.25">
      <c r="C181" s="22"/>
      <c r="D181" s="22"/>
    </row>
    <row r="182" spans="3:4" x14ac:dyDescent="0.25">
      <c r="C182" s="22"/>
      <c r="D182" s="22"/>
    </row>
    <row r="183" spans="3:4" x14ac:dyDescent="0.25">
      <c r="C183" s="22"/>
      <c r="D183" s="22"/>
    </row>
    <row r="184" spans="3:4" x14ac:dyDescent="0.25">
      <c r="C184" s="22"/>
      <c r="D184" s="22"/>
    </row>
    <row r="185" spans="3:4" x14ac:dyDescent="0.25">
      <c r="C185" s="22"/>
      <c r="D185" s="22"/>
    </row>
    <row r="186" spans="3:4" x14ac:dyDescent="0.25">
      <c r="C186" s="22"/>
      <c r="D186" s="22"/>
    </row>
    <row r="187" spans="3:4" x14ac:dyDescent="0.25">
      <c r="C187" s="22"/>
      <c r="D187" s="22"/>
    </row>
    <row r="188" spans="3:4" x14ac:dyDescent="0.25">
      <c r="C188" s="22"/>
      <c r="D188" s="22"/>
    </row>
    <row r="189" spans="3:4" x14ac:dyDescent="0.25">
      <c r="C189" s="22"/>
      <c r="D189" s="22"/>
    </row>
    <row r="190" spans="3:4" x14ac:dyDescent="0.25">
      <c r="C190" s="22"/>
      <c r="D190" s="22"/>
    </row>
    <row r="191" spans="3:4" x14ac:dyDescent="0.25">
      <c r="C191" s="22"/>
      <c r="D191" s="22"/>
    </row>
    <row r="192" spans="3:4" x14ac:dyDescent="0.25">
      <c r="C192" s="22"/>
      <c r="D192" s="22"/>
    </row>
    <row r="193" spans="3:4" x14ac:dyDescent="0.25">
      <c r="C193" s="22"/>
      <c r="D193" s="22"/>
    </row>
    <row r="194" spans="3:4" x14ac:dyDescent="0.25">
      <c r="C194" s="22"/>
      <c r="D194" s="22"/>
    </row>
    <row r="195" spans="3:4" x14ac:dyDescent="0.25">
      <c r="C195" s="22"/>
      <c r="D195" s="22"/>
    </row>
    <row r="196" spans="3:4" x14ac:dyDescent="0.25">
      <c r="C196" s="22"/>
      <c r="D196" s="22"/>
    </row>
    <row r="197" spans="3:4" x14ac:dyDescent="0.25">
      <c r="C197" s="22"/>
      <c r="D197" s="22"/>
    </row>
    <row r="198" spans="3:4" x14ac:dyDescent="0.25">
      <c r="C198" s="22"/>
      <c r="D198" s="22"/>
    </row>
    <row r="199" spans="3:4" x14ac:dyDescent="0.25">
      <c r="C199" s="22"/>
      <c r="D199" s="22"/>
    </row>
    <row r="200" spans="3:4" x14ac:dyDescent="0.25">
      <c r="C200" s="22"/>
      <c r="D200" s="22"/>
    </row>
    <row r="201" spans="3:4" x14ac:dyDescent="0.25">
      <c r="C201" s="22"/>
      <c r="D201" s="22"/>
    </row>
    <row r="202" spans="3:4" x14ac:dyDescent="0.25">
      <c r="C202" s="22"/>
      <c r="D202" s="22"/>
    </row>
    <row r="203" spans="3:4" x14ac:dyDescent="0.25">
      <c r="C203" s="22"/>
      <c r="D203" s="22"/>
    </row>
    <row r="204" spans="3:4" x14ac:dyDescent="0.25">
      <c r="C204" s="22"/>
      <c r="D204" s="22"/>
    </row>
    <row r="205" spans="3:4" x14ac:dyDescent="0.25">
      <c r="C205" s="22"/>
      <c r="D205" s="22"/>
    </row>
    <row r="206" spans="3:4" x14ac:dyDescent="0.25">
      <c r="C206" s="22"/>
      <c r="D206" s="22"/>
    </row>
    <row r="207" spans="3:4" x14ac:dyDescent="0.25">
      <c r="C207" s="22"/>
      <c r="D207" s="22"/>
    </row>
    <row r="208" spans="3:4" x14ac:dyDescent="0.25">
      <c r="C208" s="22"/>
      <c r="D208" s="22"/>
    </row>
    <row r="209" spans="3:4" x14ac:dyDescent="0.25">
      <c r="C209" s="22"/>
      <c r="D209" s="22"/>
    </row>
    <row r="210" spans="3:4" x14ac:dyDescent="0.25">
      <c r="C210" s="22"/>
      <c r="D210" s="22"/>
    </row>
    <row r="211" spans="3:4" x14ac:dyDescent="0.25">
      <c r="C211" s="22"/>
      <c r="D211" s="22"/>
    </row>
    <row r="212" spans="3:4" x14ac:dyDescent="0.25">
      <c r="C212" s="22"/>
      <c r="D212" s="22"/>
    </row>
    <row r="213" spans="3:4" x14ac:dyDescent="0.25">
      <c r="C213" s="22"/>
      <c r="D213" s="22"/>
    </row>
    <row r="214" spans="3:4" x14ac:dyDescent="0.25">
      <c r="C214" s="22"/>
      <c r="D214" s="22"/>
    </row>
    <row r="215" spans="3:4" x14ac:dyDescent="0.25">
      <c r="C215" s="22"/>
      <c r="D215" s="22"/>
    </row>
    <row r="216" spans="3:4" x14ac:dyDescent="0.25">
      <c r="C216" s="22"/>
      <c r="D216" s="22"/>
    </row>
    <row r="217" spans="3:4" x14ac:dyDescent="0.25">
      <c r="C217" s="22"/>
      <c r="D217" s="22"/>
    </row>
    <row r="218" spans="3:4" x14ac:dyDescent="0.25">
      <c r="C218" s="22"/>
      <c r="D218" s="22"/>
    </row>
    <row r="219" spans="3:4" x14ac:dyDescent="0.25">
      <c r="C219" s="22"/>
      <c r="D219" s="22"/>
    </row>
    <row r="220" spans="3:4" x14ac:dyDescent="0.25">
      <c r="C220" s="22"/>
      <c r="D220" s="22"/>
    </row>
    <row r="221" spans="3:4" x14ac:dyDescent="0.25">
      <c r="C221" s="22"/>
      <c r="D221" s="22"/>
    </row>
    <row r="222" spans="3:4" x14ac:dyDescent="0.25">
      <c r="C222" s="22"/>
      <c r="D222" s="22"/>
    </row>
    <row r="223" spans="3:4" x14ac:dyDescent="0.25">
      <c r="C223" s="22"/>
      <c r="D223" s="22"/>
    </row>
    <row r="224" spans="3:4" x14ac:dyDescent="0.25">
      <c r="C224" s="22"/>
      <c r="D224" s="22"/>
    </row>
    <row r="225" spans="3:4" x14ac:dyDescent="0.25">
      <c r="C225" s="22"/>
      <c r="D225" s="22"/>
    </row>
    <row r="226" spans="3:4" x14ac:dyDescent="0.25">
      <c r="C226" s="22"/>
      <c r="D226" s="22"/>
    </row>
    <row r="227" spans="3:4" x14ac:dyDescent="0.25">
      <c r="C227" s="22"/>
      <c r="D227" s="22"/>
    </row>
    <row r="228" spans="3:4" x14ac:dyDescent="0.25">
      <c r="C228" s="22"/>
      <c r="D228" s="22"/>
    </row>
    <row r="229" spans="3:4" x14ac:dyDescent="0.25">
      <c r="C229" s="22"/>
      <c r="D229" s="22"/>
    </row>
    <row r="230" spans="3:4" x14ac:dyDescent="0.25">
      <c r="C230" s="22"/>
      <c r="D230" s="22"/>
    </row>
    <row r="231" spans="3:4" x14ac:dyDescent="0.25">
      <c r="C231" s="22"/>
      <c r="D231" s="22"/>
    </row>
    <row r="232" spans="3:4" x14ac:dyDescent="0.25">
      <c r="C232" s="22"/>
      <c r="D232" s="22"/>
    </row>
    <row r="233" spans="3:4" x14ac:dyDescent="0.25">
      <c r="C233" s="22"/>
      <c r="D233" s="22"/>
    </row>
    <row r="234" spans="3:4" x14ac:dyDescent="0.25">
      <c r="C234" s="22"/>
      <c r="D234" s="22"/>
    </row>
    <row r="235" spans="3:4" x14ac:dyDescent="0.25">
      <c r="C235" s="22"/>
      <c r="D235" s="22"/>
    </row>
    <row r="236" spans="3:4" x14ac:dyDescent="0.25">
      <c r="C236" s="22"/>
      <c r="D236" s="22"/>
    </row>
    <row r="237" spans="3:4" x14ac:dyDescent="0.25">
      <c r="C237" s="22"/>
      <c r="D237" s="22"/>
    </row>
    <row r="238" spans="3:4" x14ac:dyDescent="0.25">
      <c r="C238" s="22"/>
      <c r="D238" s="22"/>
    </row>
    <row r="239" spans="3:4" x14ac:dyDescent="0.25">
      <c r="C239" s="22"/>
      <c r="D239" s="22"/>
    </row>
    <row r="240" spans="3:4" x14ac:dyDescent="0.25">
      <c r="C240" s="22"/>
      <c r="D240" s="22"/>
    </row>
    <row r="241" spans="3:4" x14ac:dyDescent="0.25">
      <c r="C241" s="22"/>
      <c r="D241" s="22"/>
    </row>
    <row r="242" spans="3:4" x14ac:dyDescent="0.25">
      <c r="C242" s="22"/>
      <c r="D242" s="22"/>
    </row>
    <row r="243" spans="3:4" x14ac:dyDescent="0.25">
      <c r="C243" s="22"/>
      <c r="D243" s="22"/>
    </row>
    <row r="244" spans="3:4" x14ac:dyDescent="0.25">
      <c r="C244" s="22"/>
      <c r="D244" s="22"/>
    </row>
    <row r="245" spans="3:4" x14ac:dyDescent="0.25">
      <c r="C245" s="22"/>
      <c r="D245" s="22"/>
    </row>
    <row r="246" spans="3:4" x14ac:dyDescent="0.25">
      <c r="C246" s="22"/>
      <c r="D246" s="22"/>
    </row>
    <row r="247" spans="3:4" x14ac:dyDescent="0.25">
      <c r="C247" s="22"/>
      <c r="D247" s="22"/>
    </row>
    <row r="248" spans="3:4" x14ac:dyDescent="0.25">
      <c r="C248" s="22"/>
      <c r="D248" s="22"/>
    </row>
    <row r="249" spans="3:4" x14ac:dyDescent="0.25">
      <c r="C249" s="22"/>
      <c r="D249" s="22"/>
    </row>
    <row r="250" spans="3:4" x14ac:dyDescent="0.25">
      <c r="C250" s="22"/>
      <c r="D250" s="22"/>
    </row>
    <row r="251" spans="3:4" x14ac:dyDescent="0.25">
      <c r="C251" s="22"/>
      <c r="D251" s="22"/>
    </row>
    <row r="252" spans="3:4" x14ac:dyDescent="0.25">
      <c r="C252" s="22"/>
      <c r="D252" s="22"/>
    </row>
    <row r="253" spans="3:4" x14ac:dyDescent="0.25">
      <c r="C253" s="22"/>
      <c r="D253" s="22"/>
    </row>
    <row r="254" spans="3:4" x14ac:dyDescent="0.25">
      <c r="C254" s="22"/>
      <c r="D254" s="22"/>
    </row>
    <row r="255" spans="3:4" x14ac:dyDescent="0.25">
      <c r="C255" s="22"/>
      <c r="D255" s="22"/>
    </row>
    <row r="256" spans="3:4" x14ac:dyDescent="0.25">
      <c r="C256" s="22"/>
      <c r="D256" s="22"/>
    </row>
    <row r="257" spans="3:4" x14ac:dyDescent="0.25">
      <c r="C257" s="22"/>
      <c r="D257" s="22"/>
    </row>
    <row r="258" spans="3:4" x14ac:dyDescent="0.25">
      <c r="C258" s="22"/>
      <c r="D258" s="22"/>
    </row>
    <row r="259" spans="3:4" x14ac:dyDescent="0.25">
      <c r="C259" s="22"/>
      <c r="D259" s="22"/>
    </row>
    <row r="260" spans="3:4" x14ac:dyDescent="0.25">
      <c r="C260" s="22"/>
      <c r="D260" s="22"/>
    </row>
    <row r="261" spans="3:4" x14ac:dyDescent="0.25">
      <c r="C261" s="22"/>
      <c r="D261" s="22"/>
    </row>
    <row r="262" spans="3:4" x14ac:dyDescent="0.25">
      <c r="C262" s="22"/>
      <c r="D262" s="22"/>
    </row>
    <row r="263" spans="3:4" x14ac:dyDescent="0.25">
      <c r="C263" s="22"/>
      <c r="D263" s="22"/>
    </row>
    <row r="264" spans="3:4" x14ac:dyDescent="0.25">
      <c r="C264" s="22"/>
      <c r="D264" s="22"/>
    </row>
    <row r="265" spans="3:4" x14ac:dyDescent="0.25">
      <c r="C265" s="22"/>
      <c r="D265" s="22"/>
    </row>
    <row r="266" spans="3:4" x14ac:dyDescent="0.25">
      <c r="C266" s="22"/>
      <c r="D266" s="22"/>
    </row>
    <row r="267" spans="3:4" x14ac:dyDescent="0.25">
      <c r="C267" s="22"/>
      <c r="D267" s="22"/>
    </row>
    <row r="268" spans="3:4" x14ac:dyDescent="0.25">
      <c r="C268" s="22"/>
      <c r="D268" s="22"/>
    </row>
    <row r="269" spans="3:4" x14ac:dyDescent="0.25">
      <c r="C269" s="22"/>
      <c r="D269" s="22"/>
    </row>
    <row r="270" spans="3:4" x14ac:dyDescent="0.25">
      <c r="C270" s="22"/>
      <c r="D270" s="22"/>
    </row>
    <row r="271" spans="3:4" x14ac:dyDescent="0.25">
      <c r="C271" s="22"/>
      <c r="D271" s="22"/>
    </row>
    <row r="272" spans="3:4" x14ac:dyDescent="0.25">
      <c r="C272" s="22"/>
      <c r="D272" s="22"/>
    </row>
    <row r="273" spans="3:4" x14ac:dyDescent="0.25">
      <c r="C273" s="22"/>
      <c r="D273" s="22"/>
    </row>
    <row r="274" spans="3:4" x14ac:dyDescent="0.25">
      <c r="C274" s="22"/>
      <c r="D274" s="22"/>
    </row>
    <row r="275" spans="3:4" x14ac:dyDescent="0.25">
      <c r="C275" s="22"/>
      <c r="D275" s="22"/>
    </row>
    <row r="276" spans="3:4" x14ac:dyDescent="0.25">
      <c r="C276" s="22"/>
      <c r="D276" s="22"/>
    </row>
    <row r="277" spans="3:4" x14ac:dyDescent="0.25">
      <c r="C277" s="22"/>
      <c r="D277" s="22"/>
    </row>
    <row r="278" spans="3:4" x14ac:dyDescent="0.25">
      <c r="C278" s="22"/>
      <c r="D278" s="22"/>
    </row>
    <row r="279" spans="3:4" x14ac:dyDescent="0.25">
      <c r="C279" s="22"/>
      <c r="D279" s="22"/>
    </row>
    <row r="280" spans="3:4" x14ac:dyDescent="0.25">
      <c r="C280" s="22"/>
      <c r="D280" s="22"/>
    </row>
    <row r="281" spans="3:4" x14ac:dyDescent="0.25">
      <c r="C281" s="22"/>
      <c r="D281" s="22"/>
    </row>
    <row r="282" spans="3:4" x14ac:dyDescent="0.25">
      <c r="C282" s="22"/>
      <c r="D282" s="22"/>
    </row>
    <row r="283" spans="3:4" x14ac:dyDescent="0.25">
      <c r="C283" s="22"/>
      <c r="D283" s="22"/>
    </row>
    <row r="284" spans="3:4" x14ac:dyDescent="0.25">
      <c r="C284" s="22"/>
      <c r="D284" s="22"/>
    </row>
    <row r="285" spans="3:4" x14ac:dyDescent="0.25">
      <c r="C285" s="22"/>
      <c r="D285" s="22"/>
    </row>
    <row r="286" spans="3:4" x14ac:dyDescent="0.25">
      <c r="C286" s="22"/>
      <c r="D286" s="22"/>
    </row>
    <row r="287" spans="3:4" x14ac:dyDescent="0.25">
      <c r="C287" s="22"/>
      <c r="D287" s="22"/>
    </row>
    <row r="288" spans="3:4" x14ac:dyDescent="0.25">
      <c r="C288" s="22"/>
      <c r="D288" s="22"/>
    </row>
    <row r="289" spans="3:4" x14ac:dyDescent="0.25">
      <c r="C289" s="22"/>
      <c r="D289" s="22"/>
    </row>
    <row r="290" spans="3:4" x14ac:dyDescent="0.25">
      <c r="C290" s="22"/>
      <c r="D290" s="22"/>
    </row>
    <row r="291" spans="3:4" x14ac:dyDescent="0.25">
      <c r="C291" s="22"/>
      <c r="D291" s="22"/>
    </row>
    <row r="292" spans="3:4" x14ac:dyDescent="0.25">
      <c r="C292" s="22"/>
      <c r="D292" s="22"/>
    </row>
    <row r="293" spans="3:4" x14ac:dyDescent="0.25">
      <c r="C293" s="22"/>
      <c r="D293" s="22"/>
    </row>
    <row r="294" spans="3:4" x14ac:dyDescent="0.25">
      <c r="C294" s="22"/>
      <c r="D294" s="22"/>
    </row>
    <row r="295" spans="3:4" x14ac:dyDescent="0.25">
      <c r="C295" s="22"/>
      <c r="D295" s="22"/>
    </row>
    <row r="296" spans="3:4" x14ac:dyDescent="0.25">
      <c r="C296" s="22"/>
      <c r="D296" s="22"/>
    </row>
    <row r="297" spans="3:4" x14ac:dyDescent="0.25">
      <c r="C297" s="22"/>
      <c r="D297" s="22"/>
    </row>
    <row r="298" spans="3:4" x14ac:dyDescent="0.25">
      <c r="C298" s="22"/>
      <c r="D298" s="22"/>
    </row>
    <row r="299" spans="3:4" x14ac:dyDescent="0.25">
      <c r="C299" s="22"/>
      <c r="D299" s="22"/>
    </row>
    <row r="300" spans="3:4" x14ac:dyDescent="0.25">
      <c r="C300" s="22"/>
      <c r="D300" s="22"/>
    </row>
    <row r="301" spans="3:4" x14ac:dyDescent="0.25">
      <c r="C301" s="22"/>
      <c r="D301" s="22"/>
    </row>
    <row r="302" spans="3:4" x14ac:dyDescent="0.25">
      <c r="C302" s="22"/>
      <c r="D302" s="22"/>
    </row>
    <row r="303" spans="3:4" x14ac:dyDescent="0.25">
      <c r="C303" s="22"/>
      <c r="D303" s="22"/>
    </row>
    <row r="304" spans="3:4" x14ac:dyDescent="0.25">
      <c r="C304" s="22"/>
      <c r="D304" s="22"/>
    </row>
    <row r="305" spans="3:4" x14ac:dyDescent="0.25">
      <c r="C305" s="22"/>
      <c r="D305" s="22"/>
    </row>
    <row r="306" spans="3:4" x14ac:dyDescent="0.25">
      <c r="C306" s="22"/>
      <c r="D306" s="22"/>
    </row>
    <row r="307" spans="3:4" x14ac:dyDescent="0.25">
      <c r="C307" s="22"/>
      <c r="D307" s="22"/>
    </row>
    <row r="308" spans="3:4" x14ac:dyDescent="0.25">
      <c r="C308" s="22"/>
      <c r="D308" s="22"/>
    </row>
    <row r="309" spans="3:4" x14ac:dyDescent="0.25">
      <c r="C309" s="22"/>
      <c r="D309" s="22"/>
    </row>
    <row r="310" spans="3:4" x14ac:dyDescent="0.25">
      <c r="C310" s="22"/>
      <c r="D310" s="22"/>
    </row>
    <row r="311" spans="3:4" x14ac:dyDescent="0.25">
      <c r="C311" s="22"/>
      <c r="D311" s="22"/>
    </row>
    <row r="312" spans="3:4" x14ac:dyDescent="0.25">
      <c r="C312" s="22"/>
      <c r="D312" s="22"/>
    </row>
    <row r="313" spans="3:4" x14ac:dyDescent="0.25">
      <c r="C313" s="22"/>
      <c r="D313" s="22"/>
    </row>
    <row r="314" spans="3:4" x14ac:dyDescent="0.25">
      <c r="C314" s="22"/>
      <c r="D314" s="22"/>
    </row>
    <row r="315" spans="3:4" x14ac:dyDescent="0.25">
      <c r="C315" s="22"/>
      <c r="D315" s="22"/>
    </row>
    <row r="316" spans="3:4" x14ac:dyDescent="0.25">
      <c r="C316" s="22"/>
      <c r="D316" s="22"/>
    </row>
    <row r="317" spans="3:4" x14ac:dyDescent="0.25">
      <c r="C317" s="22"/>
      <c r="D317" s="22"/>
    </row>
    <row r="318" spans="3:4" x14ac:dyDescent="0.25">
      <c r="C318" s="22"/>
      <c r="D318" s="22"/>
    </row>
    <row r="319" spans="3:4" x14ac:dyDescent="0.25">
      <c r="C319" s="22"/>
      <c r="D319" s="22"/>
    </row>
    <row r="320" spans="3:4" x14ac:dyDescent="0.25">
      <c r="C320" s="22"/>
      <c r="D320" s="22"/>
    </row>
    <row r="321" spans="3:4" x14ac:dyDescent="0.25">
      <c r="C321" s="22"/>
      <c r="D321" s="22"/>
    </row>
    <row r="322" spans="3:4" x14ac:dyDescent="0.25">
      <c r="C322" s="22"/>
      <c r="D322" s="22"/>
    </row>
    <row r="323" spans="3:4" x14ac:dyDescent="0.25">
      <c r="C323" s="22"/>
      <c r="D323" s="22"/>
    </row>
    <row r="324" spans="3:4" x14ac:dyDescent="0.25">
      <c r="C324" s="22"/>
      <c r="D324" s="22"/>
    </row>
    <row r="325" spans="3:4" x14ac:dyDescent="0.25">
      <c r="C325" s="22"/>
      <c r="D325" s="22"/>
    </row>
    <row r="326" spans="3:4" x14ac:dyDescent="0.25">
      <c r="C326" s="22"/>
      <c r="D326" s="22"/>
    </row>
    <row r="327" spans="3:4" x14ac:dyDescent="0.25">
      <c r="C327" s="22"/>
      <c r="D327" s="22"/>
    </row>
    <row r="328" spans="3:4" x14ac:dyDescent="0.25">
      <c r="C328" s="22"/>
      <c r="D328" s="22"/>
    </row>
    <row r="329" spans="3:4" x14ac:dyDescent="0.25">
      <c r="C329" s="22"/>
      <c r="D329" s="22"/>
    </row>
    <row r="330" spans="3:4" x14ac:dyDescent="0.25">
      <c r="C330" s="22"/>
      <c r="D330" s="22"/>
    </row>
    <row r="331" spans="3:4" x14ac:dyDescent="0.25">
      <c r="C331" s="22"/>
      <c r="D331" s="22"/>
    </row>
    <row r="332" spans="3:4" x14ac:dyDescent="0.25">
      <c r="C332" s="22"/>
      <c r="D332" s="22"/>
    </row>
    <row r="333" spans="3:4" x14ac:dyDescent="0.25">
      <c r="C333" s="22"/>
      <c r="D333" s="22"/>
    </row>
    <row r="334" spans="3:4" x14ac:dyDescent="0.25">
      <c r="C334" s="22"/>
      <c r="D334" s="22"/>
    </row>
    <row r="335" spans="3:4" x14ac:dyDescent="0.25">
      <c r="C335" s="22"/>
      <c r="D335" s="22"/>
    </row>
    <row r="336" spans="3:4" x14ac:dyDescent="0.25">
      <c r="C336" s="22"/>
      <c r="D336" s="22"/>
    </row>
    <row r="337" spans="3:4" x14ac:dyDescent="0.25">
      <c r="C337" s="22"/>
      <c r="D337" s="22"/>
    </row>
    <row r="338" spans="3:4" x14ac:dyDescent="0.25">
      <c r="C338" s="22"/>
      <c r="D338" s="22"/>
    </row>
    <row r="339" spans="3:4" x14ac:dyDescent="0.25">
      <c r="C339" s="22"/>
      <c r="D339" s="22"/>
    </row>
    <row r="340" spans="3:4" x14ac:dyDescent="0.25">
      <c r="C340" s="22"/>
      <c r="D340" s="22"/>
    </row>
    <row r="341" spans="3:4" x14ac:dyDescent="0.25">
      <c r="C341" s="22"/>
      <c r="D341" s="22"/>
    </row>
    <row r="342" spans="3:4" x14ac:dyDescent="0.25">
      <c r="C342" s="22"/>
      <c r="D342" s="22"/>
    </row>
    <row r="343" spans="3:4" x14ac:dyDescent="0.25">
      <c r="C343" s="22"/>
      <c r="D343" s="22"/>
    </row>
    <row r="344" spans="3:4" x14ac:dyDescent="0.25">
      <c r="C344" s="22"/>
      <c r="D344" s="22"/>
    </row>
    <row r="345" spans="3:4" x14ac:dyDescent="0.25">
      <c r="C345" s="22"/>
      <c r="D345" s="22"/>
    </row>
    <row r="346" spans="3:4" x14ac:dyDescent="0.25">
      <c r="C346" s="22"/>
      <c r="D346" s="22"/>
    </row>
    <row r="347" spans="3:4" x14ac:dyDescent="0.25">
      <c r="C347" s="22"/>
      <c r="D347" s="22"/>
    </row>
    <row r="348" spans="3:4" x14ac:dyDescent="0.25">
      <c r="C348" s="22"/>
      <c r="D348" s="22"/>
    </row>
    <row r="349" spans="3:4" x14ac:dyDescent="0.25">
      <c r="C349" s="22"/>
      <c r="D349" s="22"/>
    </row>
    <row r="350" spans="3:4" x14ac:dyDescent="0.25">
      <c r="C350" s="22"/>
      <c r="D350" s="22"/>
    </row>
    <row r="351" spans="3:4" x14ac:dyDescent="0.25">
      <c r="C351" s="22"/>
      <c r="D351" s="22"/>
    </row>
    <row r="352" spans="3:4" x14ac:dyDescent="0.25">
      <c r="C352" s="22"/>
      <c r="D352" s="22"/>
    </row>
    <row r="353" spans="3:4" x14ac:dyDescent="0.25">
      <c r="C353" s="22"/>
      <c r="D353" s="22"/>
    </row>
    <row r="354" spans="3:4" x14ac:dyDescent="0.25">
      <c r="C354" s="22"/>
      <c r="D354" s="22"/>
    </row>
    <row r="355" spans="3:4" x14ac:dyDescent="0.25">
      <c r="C355" s="22"/>
      <c r="D355" s="22"/>
    </row>
    <row r="356" spans="3:4" x14ac:dyDescent="0.25">
      <c r="C356" s="22"/>
      <c r="D356" s="22"/>
    </row>
    <row r="357" spans="3:4" x14ac:dyDescent="0.25">
      <c r="C357" s="22"/>
      <c r="D357" s="22"/>
    </row>
    <row r="358" spans="3:4" x14ac:dyDescent="0.25">
      <c r="C358" s="22"/>
      <c r="D358" s="22"/>
    </row>
    <row r="359" spans="3:4" x14ac:dyDescent="0.25">
      <c r="C359" s="22"/>
      <c r="D359" s="22"/>
    </row>
    <row r="360" spans="3:4" x14ac:dyDescent="0.25">
      <c r="C360" s="22"/>
      <c r="D360" s="22"/>
    </row>
    <row r="361" spans="3:4" x14ac:dyDescent="0.25">
      <c r="C361" s="22"/>
      <c r="D361" s="22"/>
    </row>
    <row r="362" spans="3:4" x14ac:dyDescent="0.25">
      <c r="C362" s="22"/>
      <c r="D362" s="22"/>
    </row>
    <row r="363" spans="3:4" x14ac:dyDescent="0.25">
      <c r="C363" s="22"/>
      <c r="D363" s="22"/>
    </row>
    <row r="364" spans="3:4" x14ac:dyDescent="0.25">
      <c r="C364" s="22"/>
      <c r="D364" s="22"/>
    </row>
    <row r="365" spans="3:4" x14ac:dyDescent="0.25">
      <c r="C365" s="22"/>
      <c r="D365" s="22"/>
    </row>
    <row r="366" spans="3:4" x14ac:dyDescent="0.25">
      <c r="C366" s="22"/>
      <c r="D366" s="22"/>
    </row>
    <row r="367" spans="3:4" x14ac:dyDescent="0.25">
      <c r="C367" s="22"/>
      <c r="D367" s="22"/>
    </row>
    <row r="368" spans="3:4" x14ac:dyDescent="0.25">
      <c r="C368" s="22"/>
      <c r="D368" s="22"/>
    </row>
    <row r="369" spans="3:4" x14ac:dyDescent="0.25">
      <c r="C369" s="22"/>
      <c r="D369" s="22"/>
    </row>
    <row r="370" spans="3:4" x14ac:dyDescent="0.25">
      <c r="C370" s="22"/>
      <c r="D370" s="22"/>
    </row>
    <row r="371" spans="3:4" x14ac:dyDescent="0.25">
      <c r="C371" s="22"/>
      <c r="D371" s="22"/>
    </row>
    <row r="372" spans="3:4" x14ac:dyDescent="0.25">
      <c r="C372" s="22"/>
      <c r="D372" s="22"/>
    </row>
    <row r="373" spans="3:4" x14ac:dyDescent="0.25">
      <c r="C373" s="22"/>
      <c r="D373" s="22"/>
    </row>
    <row r="374" spans="3:4" x14ac:dyDescent="0.25">
      <c r="C374" s="22"/>
      <c r="D374" s="22"/>
    </row>
    <row r="375" spans="3:4" x14ac:dyDescent="0.25">
      <c r="C375" s="22"/>
      <c r="D375" s="22"/>
    </row>
    <row r="376" spans="3:4" x14ac:dyDescent="0.25">
      <c r="C376" s="22"/>
      <c r="D376" s="22"/>
    </row>
    <row r="377" spans="3:4" x14ac:dyDescent="0.25">
      <c r="C377" s="22"/>
      <c r="D377" s="22"/>
    </row>
    <row r="378" spans="3:4" x14ac:dyDescent="0.25">
      <c r="C378" s="22"/>
      <c r="D378" s="22"/>
    </row>
    <row r="379" spans="3:4" x14ac:dyDescent="0.25">
      <c r="C379" s="22"/>
      <c r="D379" s="22"/>
    </row>
    <row r="380" spans="3:4" x14ac:dyDescent="0.25">
      <c r="C380" s="22"/>
      <c r="D380" s="22"/>
    </row>
    <row r="381" spans="3:4" x14ac:dyDescent="0.25">
      <c r="C381" s="22"/>
      <c r="D381" s="22"/>
    </row>
    <row r="382" spans="3:4" x14ac:dyDescent="0.25">
      <c r="C382" s="22"/>
      <c r="D382" s="22"/>
    </row>
    <row r="383" spans="3:4" x14ac:dyDescent="0.25">
      <c r="C383" s="22"/>
      <c r="D383" s="22"/>
    </row>
    <row r="384" spans="3:4" x14ac:dyDescent="0.25">
      <c r="C384" s="22"/>
      <c r="D384" s="22"/>
    </row>
    <row r="385" spans="3:4" x14ac:dyDescent="0.25">
      <c r="C385" s="22"/>
      <c r="D385" s="22"/>
    </row>
    <row r="386" spans="3:4" x14ac:dyDescent="0.25">
      <c r="C386" s="22"/>
      <c r="D386" s="22"/>
    </row>
    <row r="387" spans="3:4" x14ac:dyDescent="0.25">
      <c r="C387" s="22"/>
      <c r="D387" s="22"/>
    </row>
    <row r="388" spans="3:4" x14ac:dyDescent="0.25">
      <c r="C388" s="22"/>
      <c r="D388" s="22"/>
    </row>
    <row r="389" spans="3:4" x14ac:dyDescent="0.25">
      <c r="C389" s="22"/>
      <c r="D389" s="22"/>
    </row>
    <row r="390" spans="3:4" x14ac:dyDescent="0.25">
      <c r="C390" s="22"/>
      <c r="D390" s="22"/>
    </row>
    <row r="391" spans="3:4" x14ac:dyDescent="0.25">
      <c r="C391" s="22"/>
      <c r="D391" s="22"/>
    </row>
    <row r="392" spans="3:4" x14ac:dyDescent="0.25">
      <c r="C392" s="22"/>
      <c r="D392" s="22"/>
    </row>
    <row r="393" spans="3:4" x14ac:dyDescent="0.25">
      <c r="C393" s="22"/>
      <c r="D393" s="22"/>
    </row>
    <row r="394" spans="3:4" x14ac:dyDescent="0.25">
      <c r="C394" s="22"/>
      <c r="D394" s="22"/>
    </row>
    <row r="395" spans="3:4" x14ac:dyDescent="0.25">
      <c r="C395" s="22"/>
      <c r="D395" s="22"/>
    </row>
    <row r="396" spans="3:4" x14ac:dyDescent="0.25">
      <c r="C396" s="22"/>
      <c r="D396" s="22"/>
    </row>
    <row r="397" spans="3:4" x14ac:dyDescent="0.25">
      <c r="C397" s="22"/>
      <c r="D397" s="22"/>
    </row>
    <row r="398" spans="3:4" x14ac:dyDescent="0.25">
      <c r="C398" s="22"/>
      <c r="D398" s="22"/>
    </row>
    <row r="399" spans="3:4" x14ac:dyDescent="0.25">
      <c r="C399" s="22"/>
      <c r="D399" s="22"/>
    </row>
    <row r="400" spans="3:4" x14ac:dyDescent="0.25">
      <c r="C400" s="22"/>
      <c r="D400" s="22"/>
    </row>
    <row r="401" spans="3:4" x14ac:dyDescent="0.25">
      <c r="C401" s="22"/>
      <c r="D401" s="22"/>
    </row>
    <row r="402" spans="3:4" x14ac:dyDescent="0.25">
      <c r="C402" s="22"/>
      <c r="D402" s="22"/>
    </row>
    <row r="403" spans="3:4" x14ac:dyDescent="0.25">
      <c r="C403" s="22"/>
      <c r="D403" s="22"/>
    </row>
    <row r="404" spans="3:4" x14ac:dyDescent="0.25">
      <c r="C404" s="22"/>
      <c r="D404" s="22"/>
    </row>
    <row r="405" spans="3:4" x14ac:dyDescent="0.25">
      <c r="C405" s="22"/>
      <c r="D405" s="22"/>
    </row>
    <row r="406" spans="3:4" x14ac:dyDescent="0.25">
      <c r="C406" s="22"/>
      <c r="D406" s="22"/>
    </row>
    <row r="407" spans="3:4" x14ac:dyDescent="0.25">
      <c r="C407" s="22"/>
      <c r="D407" s="22"/>
    </row>
    <row r="408" spans="3:4" x14ac:dyDescent="0.25">
      <c r="C408" s="22"/>
      <c r="D408" s="22"/>
    </row>
    <row r="409" spans="3:4" x14ac:dyDescent="0.25">
      <c r="C409" s="22"/>
      <c r="D409" s="22"/>
    </row>
    <row r="410" spans="3:4" x14ac:dyDescent="0.25">
      <c r="C410" s="22"/>
      <c r="D410" s="22"/>
    </row>
    <row r="411" spans="3:4" x14ac:dyDescent="0.25">
      <c r="C411" s="22"/>
      <c r="D411" s="22"/>
    </row>
    <row r="412" spans="3:4" x14ac:dyDescent="0.25">
      <c r="C412" s="22"/>
      <c r="D412" s="22"/>
    </row>
    <row r="413" spans="3:4" x14ac:dyDescent="0.25">
      <c r="C413" s="22"/>
      <c r="D413" s="22"/>
    </row>
    <row r="414" spans="3:4" x14ac:dyDescent="0.25">
      <c r="C414" s="22"/>
      <c r="D414" s="22"/>
    </row>
    <row r="415" spans="3:4" x14ac:dyDescent="0.25">
      <c r="C415" s="22"/>
      <c r="D415" s="22"/>
    </row>
    <row r="416" spans="3:4" x14ac:dyDescent="0.25">
      <c r="C416" s="22"/>
      <c r="D416" s="22"/>
    </row>
    <row r="417" spans="3:4" x14ac:dyDescent="0.25">
      <c r="C417" s="22"/>
      <c r="D417" s="22"/>
    </row>
    <row r="418" spans="3:4" x14ac:dyDescent="0.25">
      <c r="C418" s="22"/>
      <c r="D418" s="22"/>
    </row>
    <row r="419" spans="3:4" x14ac:dyDescent="0.25">
      <c r="C419" s="22"/>
      <c r="D419" s="22"/>
    </row>
    <row r="420" spans="3:4" x14ac:dyDescent="0.25">
      <c r="C420" s="22"/>
      <c r="D420" s="22"/>
    </row>
    <row r="421" spans="3:4" x14ac:dyDescent="0.25">
      <c r="C421" s="22"/>
      <c r="D421" s="22"/>
    </row>
    <row r="422" spans="3:4" x14ac:dyDescent="0.25">
      <c r="C422" s="22"/>
      <c r="D422" s="22"/>
    </row>
    <row r="423" spans="3:4" x14ac:dyDescent="0.25">
      <c r="C423" s="22"/>
      <c r="D423" s="22"/>
    </row>
    <row r="424" spans="3:4" x14ac:dyDescent="0.25">
      <c r="C424" s="22"/>
      <c r="D424" s="22"/>
    </row>
    <row r="425" spans="3:4" x14ac:dyDescent="0.25">
      <c r="C425" s="22"/>
      <c r="D425" s="22"/>
    </row>
    <row r="426" spans="3:4" x14ac:dyDescent="0.25">
      <c r="C426" s="22"/>
      <c r="D426" s="22"/>
    </row>
    <row r="427" spans="3:4" x14ac:dyDescent="0.25">
      <c r="C427" s="22"/>
      <c r="D427" s="22"/>
    </row>
    <row r="428" spans="3:4" x14ac:dyDescent="0.25">
      <c r="C428" s="22"/>
      <c r="D428" s="22"/>
    </row>
    <row r="429" spans="3:4" x14ac:dyDescent="0.25">
      <c r="C429" s="22"/>
      <c r="D429" s="22"/>
    </row>
    <row r="430" spans="3:4" x14ac:dyDescent="0.25">
      <c r="C430" s="22"/>
      <c r="D430" s="22"/>
    </row>
    <row r="431" spans="3:4" x14ac:dyDescent="0.25">
      <c r="C431" s="22"/>
      <c r="D431" s="22"/>
    </row>
    <row r="432" spans="3:4" x14ac:dyDescent="0.25">
      <c r="C432" s="22"/>
      <c r="D432" s="22"/>
    </row>
    <row r="433" spans="3:4" x14ac:dyDescent="0.25">
      <c r="C433" s="22"/>
      <c r="D433" s="22"/>
    </row>
    <row r="434" spans="3:4" x14ac:dyDescent="0.25">
      <c r="C434" s="22"/>
      <c r="D434" s="22"/>
    </row>
    <row r="435" spans="3:4" x14ac:dyDescent="0.25">
      <c r="C435" s="22"/>
      <c r="D435" s="22"/>
    </row>
    <row r="436" spans="3:4" x14ac:dyDescent="0.25">
      <c r="C436" s="22"/>
      <c r="D436" s="22"/>
    </row>
    <row r="437" spans="3:4" x14ac:dyDescent="0.25">
      <c r="C437" s="22"/>
      <c r="D437" s="22"/>
    </row>
    <row r="438" spans="3:4" x14ac:dyDescent="0.25">
      <c r="C438" s="22"/>
      <c r="D438" s="22"/>
    </row>
    <row r="439" spans="3:4" x14ac:dyDescent="0.25">
      <c r="C439" s="22"/>
      <c r="D439" s="22"/>
    </row>
    <row r="440" spans="3:4" x14ac:dyDescent="0.25">
      <c r="C440" s="22"/>
      <c r="D440" s="22"/>
    </row>
    <row r="441" spans="3:4" x14ac:dyDescent="0.25">
      <c r="C441" s="22"/>
      <c r="D441" s="22"/>
    </row>
    <row r="442" spans="3:4" x14ac:dyDescent="0.25">
      <c r="C442" s="22"/>
      <c r="D442" s="22"/>
    </row>
    <row r="443" spans="3:4" x14ac:dyDescent="0.25">
      <c r="C443" s="22"/>
      <c r="D443" s="22"/>
    </row>
    <row r="444" spans="3:4" x14ac:dyDescent="0.25">
      <c r="C444" s="22"/>
      <c r="D444" s="22"/>
    </row>
    <row r="445" spans="3:4" x14ac:dyDescent="0.25">
      <c r="C445" s="22"/>
      <c r="D445" s="22"/>
    </row>
    <row r="446" spans="3:4" x14ac:dyDescent="0.25">
      <c r="C446" s="22"/>
      <c r="D446" s="22"/>
    </row>
    <row r="447" spans="3:4" x14ac:dyDescent="0.25">
      <c r="C447" s="22"/>
      <c r="D447" s="22"/>
    </row>
    <row r="448" spans="3:4" x14ac:dyDescent="0.25">
      <c r="C448" s="22"/>
      <c r="D448" s="22"/>
    </row>
    <row r="449" spans="3:4" x14ac:dyDescent="0.25">
      <c r="C449" s="22"/>
      <c r="D449" s="22"/>
    </row>
    <row r="450" spans="3:4" x14ac:dyDescent="0.25">
      <c r="C450" s="22"/>
      <c r="D450" s="22"/>
    </row>
    <row r="451" spans="3:4" x14ac:dyDescent="0.25">
      <c r="C451" s="22"/>
      <c r="D451" s="22"/>
    </row>
    <row r="452" spans="3:4" x14ac:dyDescent="0.25">
      <c r="C452" s="22"/>
      <c r="D452" s="22"/>
    </row>
    <row r="453" spans="3:4" x14ac:dyDescent="0.25">
      <c r="C453" s="22"/>
      <c r="D453" s="22"/>
    </row>
    <row r="454" spans="3:4" x14ac:dyDescent="0.25">
      <c r="C454" s="22"/>
      <c r="D454" s="22"/>
    </row>
    <row r="455" spans="3:4" x14ac:dyDescent="0.25">
      <c r="C455" s="22"/>
      <c r="D455" s="22"/>
    </row>
    <row r="456" spans="3:4" x14ac:dyDescent="0.25">
      <c r="C456" s="22"/>
      <c r="D456" s="22"/>
    </row>
    <row r="457" spans="3:4" x14ac:dyDescent="0.25">
      <c r="C457" s="22"/>
      <c r="D457" s="22"/>
    </row>
    <row r="458" spans="3:4" x14ac:dyDescent="0.25">
      <c r="C458" s="22"/>
      <c r="D458" s="22"/>
    </row>
    <row r="459" spans="3:4" x14ac:dyDescent="0.25">
      <c r="C459" s="22"/>
      <c r="D459" s="22"/>
    </row>
    <row r="460" spans="3:4" x14ac:dyDescent="0.25">
      <c r="C460" s="22"/>
      <c r="D460" s="22"/>
    </row>
    <row r="461" spans="3:4" x14ac:dyDescent="0.25">
      <c r="C461" s="22"/>
      <c r="D461" s="22"/>
    </row>
    <row r="462" spans="3:4" x14ac:dyDescent="0.25">
      <c r="C462" s="22"/>
      <c r="D462" s="22"/>
    </row>
    <row r="463" spans="3:4" x14ac:dyDescent="0.25">
      <c r="C463" s="22"/>
      <c r="D463" s="22"/>
    </row>
    <row r="464" spans="3:4" x14ac:dyDescent="0.25">
      <c r="C464" s="22"/>
      <c r="D464" s="22"/>
    </row>
    <row r="465" spans="3:4" x14ac:dyDescent="0.25">
      <c r="C465" s="22"/>
      <c r="D465" s="22"/>
    </row>
    <row r="466" spans="3:4" x14ac:dyDescent="0.25">
      <c r="C466" s="22"/>
      <c r="D466" s="22"/>
    </row>
    <row r="467" spans="3:4" x14ac:dyDescent="0.25">
      <c r="C467" s="22"/>
      <c r="D467" s="22"/>
    </row>
    <row r="468" spans="3:4" x14ac:dyDescent="0.25">
      <c r="C468" s="22"/>
      <c r="D468" s="22"/>
    </row>
    <row r="469" spans="3:4" x14ac:dyDescent="0.25">
      <c r="C469" s="22"/>
      <c r="D469" s="22"/>
    </row>
    <row r="470" spans="3:4" x14ac:dyDescent="0.25">
      <c r="C470" s="22"/>
      <c r="D470" s="22"/>
    </row>
    <row r="471" spans="3:4" x14ac:dyDescent="0.25">
      <c r="C471" s="22"/>
      <c r="D471" s="22"/>
    </row>
    <row r="472" spans="3:4" x14ac:dyDescent="0.25">
      <c r="C472" s="22"/>
      <c r="D472" s="22"/>
    </row>
    <row r="473" spans="3:4" x14ac:dyDescent="0.25">
      <c r="C473" s="22"/>
      <c r="D473" s="22"/>
    </row>
    <row r="474" spans="3:4" x14ac:dyDescent="0.25">
      <c r="C474" s="22"/>
      <c r="D474" s="22"/>
    </row>
    <row r="475" spans="3:4" x14ac:dyDescent="0.25">
      <c r="C475" s="22"/>
      <c r="D475" s="22"/>
    </row>
  </sheetData>
  <protectedRanges>
    <protectedRange sqref="AB14 AB11:AB12" name="Range4_1_1_1_2_1_1_1_1_1_1_1_1_1_1_1_1_1_2"/>
    <protectedRange sqref="AL11:AL12 AL14 AG14 AG11:AG12" name="Range4_2_1_1_2_1_1_1_1_1_1_1_1_1_1_1_1_1_2"/>
    <protectedRange sqref="AQ14 AQ11:AQ12" name="Range4_3_1_1_2_1_1_1_1_1_1_1_1_1_1_1_1_1_2"/>
    <protectedRange sqref="AV14 AV11:AV12" name="Range4_4_1_1_2_1_1_1_1_1_1_1_1_1_1_1_1_1_2"/>
    <protectedRange sqref="V14 V11:V12" name="Range4_2"/>
    <protectedRange sqref="AA11:AA14" name="Range4_1_1"/>
    <protectedRange sqref="BE11:BF14" name="Range4_7_2"/>
    <protectedRange sqref="BL14 BL11:BL12" name="Range4_9_2"/>
    <protectedRange sqref="CC12" name="Range5_1_1_1"/>
    <protectedRange sqref="CN11" name="Range5_4_2"/>
    <protectedRange sqref="CR14 CR12" name="Range5_6_2"/>
    <protectedRange sqref="CZ11:CZ14" name="Range5_9_3"/>
    <protectedRange sqref="DH14 DH11:DI11 DH12 DI12:DI14" name="Range5_12_2"/>
    <protectedRange sqref="DS14 DS11:DS12" name="Range6_1_2"/>
    <protectedRange sqref="BD14 BD11:BD12" name="Range4_7_1_2"/>
    <protectedRange sqref="CM14 CM11:CM12" name="Range5_4_1_1"/>
    <protectedRange sqref="CY14 CY12" name="Range5_9_1_2"/>
    <protectedRange sqref="DQ14:DR14 DQ11:DR12" name="Range6_2_2"/>
    <protectedRange sqref="AB13" name="Range4_1_1_1_2_1_1_1_1_1_1_1_1_1_1_1_1_1_1_1"/>
    <protectedRange sqref="AG13 AL13" name="Range4_2_1_1_2_1_1_1_1_1_1_1_1_1_1_1_1_1_1_1"/>
    <protectedRange sqref="AQ13" name="Range4_3_1_1_2_1_1_1_1_1_1_1_1_1_1_1_1_1_1_1"/>
    <protectedRange sqref="AV13" name="Range4_4_1_1_2_1_1_1_1_1_1_1_1_1_1_1_1_1_1_1"/>
    <protectedRange sqref="BL13" name="Range4_9_1_1"/>
    <protectedRange sqref="CR13" name="Range5_6_1_1"/>
    <protectedRange sqref="DH13" name="Range5_12_1_1"/>
    <protectedRange sqref="DS13" name="Range6_1_1_1"/>
    <protectedRange sqref="BD13" name="Range4_7_1_1_1"/>
    <protectedRange sqref="CY13" name="Range5_9_1_1_1"/>
    <protectedRange sqref="DQ13:DR13" name="Range6_2_1_1"/>
    <protectedRange sqref="V13" name="Range4_5_1_2_1_1_1_1_1_1_1_1_1_1"/>
    <protectedRange sqref="AK13" name="Range4_2_1_1_2_1_1_1_1_1_1_1_1_1_1"/>
    <protectedRange sqref="AU13" name="Range4_4_1_1_2_1_1_1_1_1_1_1_1_1_1"/>
    <protectedRange sqref="CC13" name="Range5_1_1_1_1_1"/>
    <protectedRange sqref="CM13" name="Range5_4_1_1_1_1"/>
    <protectedRange sqref="CI13" name="Range5_3_1"/>
    <protectedRange sqref="CO13" name="Range5_5_1"/>
  </protectedRanges>
  <mergeCells count="135"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E8:E9"/>
    <mergeCell ref="F8:I8"/>
    <mergeCell ref="J8:J9"/>
    <mergeCell ref="K8:N8"/>
    <mergeCell ref="O8:O9"/>
    <mergeCell ref="P8:S8"/>
    <mergeCell ref="EF5:EH7"/>
    <mergeCell ref="O6:AZ6"/>
    <mergeCell ref="BA6:BO6"/>
    <mergeCell ref="BP6:BR7"/>
    <mergeCell ref="BS6:CI6"/>
    <mergeCell ref="CJ6:CR6"/>
    <mergeCell ref="CS6:DA6"/>
    <mergeCell ref="DB6:DD7"/>
    <mergeCell ref="T5:AM5"/>
    <mergeCell ref="AN5:BL5"/>
    <mergeCell ref="BS5:CQ5"/>
    <mergeCell ref="CS5:DJ5"/>
    <mergeCell ref="DK5:DM7"/>
    <mergeCell ref="DN5:EE5"/>
    <mergeCell ref="DE6:DG7"/>
    <mergeCell ref="DH6:DJ7"/>
    <mergeCell ref="DN6:DS6"/>
    <mergeCell ref="DT6:DV7"/>
    <mergeCell ref="BJ7:BL7"/>
    <mergeCell ref="BM7:BO7"/>
    <mergeCell ref="BS7:BW7"/>
    <mergeCell ref="BX7:BZ7"/>
    <mergeCell ref="DW6:EE6"/>
    <mergeCell ref="O7:S7"/>
    <mergeCell ref="T7:X7"/>
    <mergeCell ref="Y7:AC7"/>
    <mergeCell ref="AD7:AH7"/>
    <mergeCell ref="AI7:AM7"/>
    <mergeCell ref="AN7:AR7"/>
    <mergeCell ref="AS7:AW7"/>
    <mergeCell ref="AX7:AZ7"/>
    <mergeCell ref="BA7:BC7"/>
    <mergeCell ref="DZ7:EB7"/>
    <mergeCell ref="EC7:EE7"/>
    <mergeCell ref="T8:T9"/>
    <mergeCell ref="U8:X8"/>
    <mergeCell ref="CS7:CU7"/>
    <mergeCell ref="CV7:CX7"/>
    <mergeCell ref="CY7:DA7"/>
    <mergeCell ref="DN7:DP7"/>
    <mergeCell ref="DQ7:DS7"/>
    <mergeCell ref="DW7:DY7"/>
    <mergeCell ref="CA7:CC7"/>
    <mergeCell ref="CD7:CF7"/>
    <mergeCell ref="CG7:CI7"/>
    <mergeCell ref="CJ7:CL7"/>
    <mergeCell ref="CM7:CO7"/>
    <mergeCell ref="CP7:CR7"/>
    <mergeCell ref="BD7:BF7"/>
    <mergeCell ref="BG7:BI7"/>
    <mergeCell ref="AN8:AN9"/>
    <mergeCell ref="AO8:AR8"/>
    <mergeCell ref="AS8:AS9"/>
    <mergeCell ref="AT8:AW8"/>
    <mergeCell ref="AX8:AX9"/>
    <mergeCell ref="AY8:AZ8"/>
    <mergeCell ref="Y8:Y9"/>
    <mergeCell ref="Z8:AC8"/>
    <mergeCell ref="AD8:AD9"/>
    <mergeCell ref="AE8:AH8"/>
    <mergeCell ref="AI8:AI9"/>
    <mergeCell ref="AJ8:AM8"/>
    <mergeCell ref="BJ8:BJ9"/>
    <mergeCell ref="BK8:BL8"/>
    <mergeCell ref="BM8:BM9"/>
    <mergeCell ref="BN8:BO8"/>
    <mergeCell ref="BP8:BP9"/>
    <mergeCell ref="BQ8:BR8"/>
    <mergeCell ref="BA8:BA9"/>
    <mergeCell ref="BB8:BC8"/>
    <mergeCell ref="BD8:BD9"/>
    <mergeCell ref="BE8:BF8"/>
    <mergeCell ref="BG8:BG9"/>
    <mergeCell ref="BH8:BI8"/>
    <mergeCell ref="CD8:CD9"/>
    <mergeCell ref="CE8:CF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DL8:DM8"/>
    <mergeCell ref="CV8:CV9"/>
    <mergeCell ref="CW8:CX8"/>
    <mergeCell ref="CY8:CY9"/>
    <mergeCell ref="CZ8:DA8"/>
    <mergeCell ref="DB8:DB9"/>
    <mergeCell ref="DC8:DD8"/>
    <mergeCell ref="CM8:CM9"/>
    <mergeCell ref="CN8:CO8"/>
    <mergeCell ref="CP8:CP9"/>
    <mergeCell ref="CQ8:CR8"/>
    <mergeCell ref="CS8:CS9"/>
    <mergeCell ref="CT8:CU8"/>
    <mergeCell ref="A15:B15"/>
    <mergeCell ref="EF8:EF9"/>
    <mergeCell ref="EG8:EH8"/>
    <mergeCell ref="DW8:DW9"/>
    <mergeCell ref="DX8:DY8"/>
    <mergeCell ref="DZ8:DZ9"/>
    <mergeCell ref="EA8:EB8"/>
    <mergeCell ref="EC8:EC9"/>
    <mergeCell ref="ED8:EE8"/>
    <mergeCell ref="DN8:DN9"/>
    <mergeCell ref="DO8:DP8"/>
    <mergeCell ref="DQ8:DQ9"/>
    <mergeCell ref="DR8:DS8"/>
    <mergeCell ref="DT8:DT9"/>
    <mergeCell ref="DU8:DV8"/>
    <mergeCell ref="DE8:DE9"/>
    <mergeCell ref="DF8:DG8"/>
    <mergeCell ref="DH8:DH9"/>
    <mergeCell ref="DI8:DJ8"/>
    <mergeCell ref="DK8:DK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6AF7E-A41C-41F8-A9AE-EAAD041247E2}">
  <dimension ref="A2:DT138"/>
  <sheetViews>
    <sheetView workbookViewId="0">
      <selection activeCell="M24" sqref="M24"/>
    </sheetView>
  </sheetViews>
  <sheetFormatPr defaultColWidth="11.140625" defaultRowHeight="17.25" x14ac:dyDescent="0.3"/>
  <cols>
    <col min="1" max="1" width="2.42578125" style="42" customWidth="1"/>
    <col min="2" max="2" width="9.28515625" style="42" customWidth="1"/>
    <col min="3" max="3" width="11.7109375" style="42" customWidth="1"/>
    <col min="4" max="4" width="10.42578125" style="42" customWidth="1"/>
    <col min="5" max="5" width="11" style="42" customWidth="1"/>
    <col min="6" max="6" width="10.42578125" style="42" customWidth="1"/>
    <col min="7" max="7" width="10" style="42" customWidth="1"/>
    <col min="8" max="8" width="9.85546875" style="42" customWidth="1"/>
    <col min="9" max="9" width="10.28515625" style="42" customWidth="1"/>
    <col min="10" max="10" width="9.42578125" style="42" customWidth="1"/>
    <col min="11" max="11" width="9.28515625" style="42" customWidth="1"/>
    <col min="12" max="12" width="8.5703125" style="42" customWidth="1"/>
    <col min="13" max="13" width="10.7109375" style="42" customWidth="1"/>
    <col min="14" max="14" width="9.140625" style="42" customWidth="1"/>
    <col min="15" max="15" width="8.140625" style="42" customWidth="1"/>
    <col min="16" max="16" width="8" style="42" customWidth="1"/>
    <col min="17" max="17" width="9.42578125" style="42" customWidth="1"/>
    <col min="18" max="18" width="7.85546875" style="42" customWidth="1"/>
    <col min="19" max="19" width="8.140625" style="42" customWidth="1"/>
    <col min="20" max="20" width="8" style="42" customWidth="1"/>
    <col min="21" max="21" width="8.5703125" style="42" customWidth="1"/>
    <col min="22" max="22" width="7.85546875" style="42" customWidth="1"/>
    <col min="23" max="23" width="9.42578125" style="42" customWidth="1"/>
    <col min="24" max="24" width="7.28515625" style="42" customWidth="1"/>
    <col min="25" max="26" width="7.140625" style="42" hidden="1" customWidth="1"/>
    <col min="27" max="27" width="7" style="42" hidden="1" customWidth="1"/>
    <col min="28" max="28" width="4" style="42" hidden="1" customWidth="1"/>
    <col min="29" max="29" width="10.140625" style="42" customWidth="1"/>
    <col min="30" max="30" width="8.28515625" style="42" customWidth="1"/>
    <col min="31" max="31" width="10.42578125" style="42" customWidth="1"/>
    <col min="32" max="32" width="9.7109375" style="42" customWidth="1"/>
    <col min="33" max="33" width="3.42578125" style="42" hidden="1" customWidth="1"/>
    <col min="34" max="34" width="3.140625" style="42" hidden="1" customWidth="1"/>
    <col min="35" max="35" width="3.5703125" style="42" hidden="1" customWidth="1"/>
    <col min="36" max="36" width="3.42578125" style="42" hidden="1" customWidth="1"/>
    <col min="37" max="37" width="8.42578125" style="42" customWidth="1"/>
    <col min="38" max="38" width="7.5703125" style="42" customWidth="1"/>
    <col min="39" max="39" width="8.140625" style="42" customWidth="1"/>
    <col min="40" max="40" width="7.85546875" style="42" customWidth="1"/>
    <col min="41" max="41" width="5.85546875" style="42" hidden="1" customWidth="1"/>
    <col min="42" max="42" width="6.140625" style="42" hidden="1" customWidth="1"/>
    <col min="43" max="43" width="5.5703125" style="42" hidden="1" customWidth="1"/>
    <col min="44" max="44" width="4.5703125" style="42" hidden="1" customWidth="1"/>
    <col min="45" max="45" width="8.5703125" style="42" customWidth="1"/>
    <col min="46" max="46" width="9.140625" style="42" customWidth="1"/>
    <col min="47" max="47" width="10.7109375" style="42" customWidth="1"/>
    <col min="48" max="48" width="10" style="42" customWidth="1"/>
    <col min="49" max="49" width="5.140625" style="42" customWidth="1"/>
    <col min="50" max="50" width="9.42578125" style="42" customWidth="1"/>
    <col min="51" max="51" width="10.42578125" style="42" customWidth="1"/>
    <col min="52" max="52" width="9.42578125" style="42" customWidth="1"/>
    <col min="53" max="53" width="10.28515625" style="42" customWidth="1"/>
    <col min="54" max="54" width="9.42578125" style="42" customWidth="1"/>
    <col min="55" max="55" width="8" style="42" customWidth="1"/>
    <col min="56" max="56" width="5.7109375" style="42" customWidth="1"/>
    <col min="57" max="58" width="9.5703125" style="42" customWidth="1"/>
    <col min="59" max="59" width="8.85546875" style="42" customWidth="1"/>
    <col min="60" max="60" width="5.85546875" style="42" customWidth="1"/>
    <col min="61" max="61" width="7.140625" style="42" customWidth="1"/>
    <col min="62" max="62" width="8" style="42" customWidth="1"/>
    <col min="63" max="64" width="7" style="42" customWidth="1"/>
    <col min="65" max="65" width="9.42578125" style="42" customWidth="1"/>
    <col min="66" max="66" width="10.140625" style="42" customWidth="1"/>
    <col min="67" max="68" width="9.5703125" style="42" customWidth="1"/>
    <col min="69" max="70" width="8.85546875" style="42" customWidth="1"/>
    <col min="71" max="71" width="8.5703125" style="42" customWidth="1"/>
    <col min="72" max="72" width="7.7109375" style="42" customWidth="1"/>
    <col min="73" max="78" width="8.5703125" style="42" customWidth="1"/>
    <col min="79" max="79" width="8.85546875" style="42" customWidth="1"/>
    <col min="80" max="80" width="7.85546875" style="42" customWidth="1"/>
    <col min="81" max="81" width="9" style="42" customWidth="1"/>
    <col min="82" max="82" width="8.5703125" style="42" customWidth="1"/>
    <col min="83" max="83" width="8.85546875" style="42" customWidth="1"/>
    <col min="84" max="84" width="9.42578125" style="42" customWidth="1"/>
    <col min="85" max="85" width="9.140625" style="42" customWidth="1"/>
    <col min="86" max="86" width="8.85546875" style="42" customWidth="1"/>
    <col min="87" max="88" width="9.28515625" style="42" customWidth="1"/>
    <col min="89" max="90" width="7.28515625" style="42" hidden="1" customWidth="1"/>
    <col min="91" max="92" width="4" style="42" hidden="1" customWidth="1"/>
    <col min="93" max="93" width="8.85546875" style="42" customWidth="1"/>
    <col min="94" max="94" width="8.42578125" style="42" customWidth="1"/>
    <col min="95" max="95" width="8.85546875" style="42" customWidth="1"/>
    <col min="96" max="96" width="7.85546875" style="42" customWidth="1"/>
    <col min="97" max="98" width="9" style="42" customWidth="1"/>
    <col min="99" max="99" width="8.5703125" style="42" customWidth="1"/>
    <col min="100" max="100" width="7.7109375" style="42" customWidth="1"/>
    <col min="101" max="101" width="8.85546875" style="42" customWidth="1"/>
    <col min="102" max="102" width="8.7109375" style="42" customWidth="1"/>
    <col min="103" max="103" width="8.5703125" style="42" customWidth="1"/>
    <col min="104" max="104" width="7.85546875" style="42" customWidth="1"/>
    <col min="105" max="105" width="10.5703125" style="42" customWidth="1"/>
    <col min="106" max="106" width="10" style="42" customWidth="1"/>
    <col min="107" max="107" width="9.85546875" style="42" customWidth="1"/>
    <col min="108" max="108" width="8.5703125" style="42" customWidth="1"/>
    <col min="109" max="109" width="10.140625" style="42" customWidth="1"/>
    <col min="110" max="110" width="9.85546875" style="42" customWidth="1"/>
    <col min="111" max="112" width="8.42578125" style="42" customWidth="1"/>
    <col min="113" max="114" width="8.85546875" style="42" customWidth="1"/>
    <col min="115" max="116" width="6.85546875" style="42" customWidth="1"/>
    <col min="117" max="117" width="9.85546875" style="42" customWidth="1"/>
    <col min="118" max="118" width="8.28515625" style="42" customWidth="1"/>
    <col min="119" max="119" width="10.140625" style="42" customWidth="1"/>
    <col min="120" max="120" width="9.140625" style="42" customWidth="1"/>
    <col min="121" max="122" width="6.28515625" style="42" customWidth="1"/>
    <col min="123" max="123" width="13.28515625" style="42" customWidth="1"/>
    <col min="124" max="124" width="12.42578125" style="42" customWidth="1"/>
    <col min="125" max="125" width="1.28515625" style="42" customWidth="1"/>
    <col min="126" max="16384" width="11.140625" style="42"/>
  </cols>
  <sheetData>
    <row r="2" spans="1:124" s="41" customFormat="1" ht="31.5" customHeight="1" x14ac:dyDescent="0.25">
      <c r="A2" s="39"/>
      <c r="B2" s="257" t="s">
        <v>61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106"/>
      <c r="R2" s="106"/>
      <c r="S2" s="106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40"/>
      <c r="DI2" s="40"/>
      <c r="DJ2" s="40"/>
      <c r="DK2" s="40"/>
      <c r="DL2" s="40"/>
      <c r="DM2" s="40"/>
      <c r="DN2" s="40"/>
      <c r="DO2" s="40"/>
      <c r="DP2" s="40"/>
      <c r="DQ2" s="40"/>
    </row>
    <row r="3" spans="1:124" s="41" customFormat="1" ht="16.5" x14ac:dyDescent="0.25">
      <c r="A3" s="39"/>
      <c r="B3" s="101"/>
      <c r="C3" s="101"/>
      <c r="D3" s="101"/>
      <c r="E3" s="257" t="s">
        <v>144</v>
      </c>
      <c r="F3" s="257"/>
      <c r="G3" s="257"/>
      <c r="H3" s="257"/>
      <c r="I3" s="257"/>
      <c r="J3" s="257"/>
      <c r="K3" s="257"/>
      <c r="L3" s="101"/>
      <c r="M3" s="101"/>
      <c r="N3" s="101"/>
      <c r="O3" s="39"/>
      <c r="P3" s="106"/>
      <c r="Q3" s="106"/>
      <c r="R3" s="106"/>
      <c r="S3" s="106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40"/>
      <c r="DI3" s="40"/>
      <c r="DJ3" s="40"/>
      <c r="DK3" s="40"/>
      <c r="DL3" s="40"/>
      <c r="DM3" s="40"/>
      <c r="DN3" s="40"/>
      <c r="DO3" s="40"/>
      <c r="DP3" s="40"/>
      <c r="DQ3" s="40"/>
    </row>
    <row r="4" spans="1:124" x14ac:dyDescent="0.3">
      <c r="B4" s="43"/>
      <c r="C4" s="43"/>
      <c r="D4" s="43"/>
      <c r="E4" s="44"/>
      <c r="F4" s="44"/>
      <c r="G4" s="44"/>
      <c r="H4" s="44"/>
      <c r="I4" s="44"/>
      <c r="J4" s="44"/>
      <c r="K4" s="44"/>
      <c r="L4" s="44"/>
      <c r="M4" s="44"/>
      <c r="O4" s="45" t="s">
        <v>1</v>
      </c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258"/>
      <c r="AB4" s="258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6"/>
      <c r="DF4" s="46"/>
      <c r="DG4" s="46"/>
      <c r="DH4" s="46"/>
    </row>
    <row r="5" spans="1:124" s="47" customFormat="1" ht="22.5" customHeight="1" x14ac:dyDescent="0.25">
      <c r="A5" s="259" t="s">
        <v>2</v>
      </c>
      <c r="B5" s="260" t="s">
        <v>62</v>
      </c>
      <c r="C5" s="251" t="s">
        <v>63</v>
      </c>
      <c r="D5" s="252"/>
      <c r="E5" s="252"/>
      <c r="F5" s="252"/>
      <c r="G5" s="252"/>
      <c r="H5" s="253"/>
      <c r="I5" s="264" t="s">
        <v>64</v>
      </c>
      <c r="J5" s="265"/>
      <c r="K5" s="265"/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65"/>
      <c r="AL5" s="265"/>
      <c r="AM5" s="265"/>
      <c r="AN5" s="265"/>
      <c r="AO5" s="265"/>
      <c r="AP5" s="265"/>
      <c r="AQ5" s="265"/>
      <c r="AR5" s="265"/>
      <c r="AS5" s="265"/>
      <c r="AT5" s="265"/>
      <c r="AU5" s="265"/>
      <c r="AV5" s="265"/>
      <c r="AW5" s="265"/>
      <c r="AX5" s="265"/>
      <c r="AY5" s="265"/>
      <c r="AZ5" s="265"/>
      <c r="BA5" s="265"/>
      <c r="BB5" s="265"/>
      <c r="BC5" s="265"/>
      <c r="BD5" s="265"/>
      <c r="BE5" s="265"/>
      <c r="BF5" s="265"/>
      <c r="BG5" s="265"/>
      <c r="BH5" s="265"/>
      <c r="BI5" s="265"/>
      <c r="BJ5" s="265"/>
      <c r="BK5" s="265"/>
      <c r="BL5" s="265"/>
      <c r="BM5" s="265"/>
      <c r="BN5" s="265"/>
      <c r="BO5" s="265"/>
      <c r="BP5" s="265"/>
      <c r="BQ5" s="265"/>
      <c r="BR5" s="265"/>
      <c r="BS5" s="265"/>
      <c r="BT5" s="265"/>
      <c r="BU5" s="265"/>
      <c r="BV5" s="265"/>
      <c r="BW5" s="265"/>
      <c r="BX5" s="265"/>
      <c r="BY5" s="265"/>
      <c r="BZ5" s="265"/>
      <c r="CA5" s="265"/>
      <c r="CB5" s="265"/>
      <c r="CC5" s="265"/>
      <c r="CD5" s="265"/>
      <c r="CE5" s="265"/>
      <c r="CF5" s="265"/>
      <c r="CG5" s="265"/>
      <c r="CH5" s="265"/>
      <c r="CI5" s="265"/>
      <c r="CJ5" s="265"/>
      <c r="CK5" s="265"/>
      <c r="CL5" s="265"/>
      <c r="CM5" s="265"/>
      <c r="CN5" s="265"/>
      <c r="CO5" s="265"/>
      <c r="CP5" s="265"/>
      <c r="CQ5" s="265"/>
      <c r="CR5" s="265"/>
      <c r="CS5" s="265"/>
      <c r="CT5" s="265"/>
      <c r="CU5" s="265"/>
      <c r="CV5" s="265"/>
      <c r="CW5" s="265"/>
      <c r="CX5" s="265"/>
      <c r="CY5" s="265"/>
      <c r="CZ5" s="265"/>
      <c r="DA5" s="265"/>
      <c r="DB5" s="265"/>
      <c r="DC5" s="265"/>
      <c r="DD5" s="265"/>
      <c r="DE5" s="265"/>
      <c r="DF5" s="265"/>
      <c r="DG5" s="265"/>
      <c r="DH5" s="265"/>
      <c r="DI5" s="265"/>
      <c r="DJ5" s="265"/>
      <c r="DK5" s="265"/>
      <c r="DL5" s="265"/>
      <c r="DM5" s="265"/>
      <c r="DN5" s="265"/>
      <c r="DO5" s="265"/>
      <c r="DP5" s="265"/>
      <c r="DQ5" s="265"/>
      <c r="DR5" s="265"/>
      <c r="DS5" s="265"/>
      <c r="DT5" s="266"/>
    </row>
    <row r="6" spans="1:124" s="47" customFormat="1" ht="38.25" customHeight="1" x14ac:dyDescent="0.25">
      <c r="A6" s="259"/>
      <c r="B6" s="260"/>
      <c r="C6" s="261"/>
      <c r="D6" s="262"/>
      <c r="E6" s="262"/>
      <c r="F6" s="262"/>
      <c r="G6" s="262"/>
      <c r="H6" s="263"/>
      <c r="I6" s="251" t="s">
        <v>65</v>
      </c>
      <c r="J6" s="252"/>
      <c r="K6" s="252"/>
      <c r="L6" s="252"/>
      <c r="M6" s="267" t="s">
        <v>66</v>
      </c>
      <c r="N6" s="268"/>
      <c r="O6" s="268"/>
      <c r="P6" s="268"/>
      <c r="Q6" s="268"/>
      <c r="R6" s="268"/>
      <c r="S6" s="268"/>
      <c r="T6" s="269"/>
      <c r="U6" s="251" t="s">
        <v>67</v>
      </c>
      <c r="V6" s="252"/>
      <c r="W6" s="252"/>
      <c r="X6" s="253"/>
      <c r="Y6" s="251" t="s">
        <v>68</v>
      </c>
      <c r="Z6" s="252"/>
      <c r="AA6" s="252"/>
      <c r="AB6" s="253"/>
      <c r="AC6" s="251" t="s">
        <v>69</v>
      </c>
      <c r="AD6" s="252"/>
      <c r="AE6" s="252"/>
      <c r="AF6" s="253"/>
      <c r="AG6" s="271" t="s">
        <v>64</v>
      </c>
      <c r="AH6" s="272"/>
      <c r="AI6" s="272"/>
      <c r="AJ6" s="272"/>
      <c r="AK6" s="272"/>
      <c r="AL6" s="272"/>
      <c r="AM6" s="272"/>
      <c r="AN6" s="272"/>
      <c r="AO6" s="272"/>
      <c r="AP6" s="272"/>
      <c r="AQ6" s="272"/>
      <c r="AR6" s="272"/>
      <c r="AS6" s="272"/>
      <c r="AT6" s="272"/>
      <c r="AU6" s="272"/>
      <c r="AV6" s="272"/>
      <c r="AW6" s="272"/>
      <c r="AX6" s="272"/>
      <c r="AY6" s="272"/>
      <c r="AZ6" s="273"/>
      <c r="BA6" s="251" t="s">
        <v>70</v>
      </c>
      <c r="BB6" s="252"/>
      <c r="BC6" s="252"/>
      <c r="BD6" s="253"/>
      <c r="BE6" s="48" t="s">
        <v>71</v>
      </c>
      <c r="BF6" s="48"/>
      <c r="BG6" s="48"/>
      <c r="BH6" s="48"/>
      <c r="BI6" s="48"/>
      <c r="BJ6" s="48"/>
      <c r="BK6" s="48"/>
      <c r="BL6" s="48"/>
      <c r="BM6" s="251" t="s">
        <v>72</v>
      </c>
      <c r="BN6" s="252"/>
      <c r="BO6" s="252"/>
      <c r="BP6" s="253"/>
      <c r="BQ6" s="49" t="s">
        <v>73</v>
      </c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274"/>
      <c r="CF6" s="274"/>
      <c r="CG6" s="274"/>
      <c r="CH6" s="274"/>
      <c r="CI6" s="274"/>
      <c r="CJ6" s="275"/>
      <c r="CK6" s="251" t="s">
        <v>74</v>
      </c>
      <c r="CL6" s="252"/>
      <c r="CM6" s="252"/>
      <c r="CN6" s="253"/>
      <c r="CO6" s="251" t="s">
        <v>75</v>
      </c>
      <c r="CP6" s="252"/>
      <c r="CQ6" s="252"/>
      <c r="CR6" s="253"/>
      <c r="CS6" s="104" t="s">
        <v>73</v>
      </c>
      <c r="CT6" s="104"/>
      <c r="CU6" s="104"/>
      <c r="CV6" s="104"/>
      <c r="CW6" s="104"/>
      <c r="CX6" s="104"/>
      <c r="CY6" s="104"/>
      <c r="CZ6" s="104"/>
      <c r="DA6" s="251" t="s">
        <v>76</v>
      </c>
      <c r="DB6" s="252"/>
      <c r="DC6" s="252"/>
      <c r="DD6" s="253"/>
      <c r="DE6" s="104" t="s">
        <v>73</v>
      </c>
      <c r="DF6" s="104"/>
      <c r="DG6" s="104"/>
      <c r="DH6" s="104"/>
      <c r="DI6" s="251" t="s">
        <v>77</v>
      </c>
      <c r="DJ6" s="252"/>
      <c r="DK6" s="252"/>
      <c r="DL6" s="253"/>
      <c r="DM6" s="251" t="s">
        <v>78</v>
      </c>
      <c r="DN6" s="252"/>
      <c r="DO6" s="252"/>
      <c r="DP6" s="252"/>
      <c r="DQ6" s="252"/>
      <c r="DR6" s="253"/>
      <c r="DS6" s="260" t="s">
        <v>79</v>
      </c>
      <c r="DT6" s="260"/>
    </row>
    <row r="7" spans="1:124" s="51" customFormat="1" ht="92.25" customHeight="1" x14ac:dyDescent="0.25">
      <c r="A7" s="259"/>
      <c r="B7" s="260"/>
      <c r="C7" s="254"/>
      <c r="D7" s="255"/>
      <c r="E7" s="255"/>
      <c r="F7" s="255"/>
      <c r="G7" s="255"/>
      <c r="H7" s="256"/>
      <c r="I7" s="261"/>
      <c r="J7" s="262"/>
      <c r="K7" s="262"/>
      <c r="L7" s="262"/>
      <c r="M7" s="245" t="s">
        <v>80</v>
      </c>
      <c r="N7" s="246"/>
      <c r="O7" s="246"/>
      <c r="P7" s="246"/>
      <c r="Q7" s="245" t="s">
        <v>81</v>
      </c>
      <c r="R7" s="246"/>
      <c r="S7" s="246"/>
      <c r="T7" s="246"/>
      <c r="U7" s="254"/>
      <c r="V7" s="255"/>
      <c r="W7" s="255"/>
      <c r="X7" s="256"/>
      <c r="Y7" s="254"/>
      <c r="Z7" s="255"/>
      <c r="AA7" s="255"/>
      <c r="AB7" s="256"/>
      <c r="AC7" s="254"/>
      <c r="AD7" s="255"/>
      <c r="AE7" s="255"/>
      <c r="AF7" s="256"/>
      <c r="AG7" s="248" t="s">
        <v>82</v>
      </c>
      <c r="AH7" s="249"/>
      <c r="AI7" s="249"/>
      <c r="AJ7" s="250"/>
      <c r="AK7" s="245" t="s">
        <v>83</v>
      </c>
      <c r="AL7" s="246"/>
      <c r="AM7" s="246"/>
      <c r="AN7" s="246"/>
      <c r="AO7" s="245" t="s">
        <v>84</v>
      </c>
      <c r="AP7" s="246"/>
      <c r="AQ7" s="246"/>
      <c r="AR7" s="246"/>
      <c r="AS7" s="245" t="s">
        <v>85</v>
      </c>
      <c r="AT7" s="246"/>
      <c r="AU7" s="246"/>
      <c r="AV7" s="246"/>
      <c r="AW7" s="245" t="s">
        <v>86</v>
      </c>
      <c r="AX7" s="246"/>
      <c r="AY7" s="246"/>
      <c r="AZ7" s="246"/>
      <c r="BA7" s="254"/>
      <c r="BB7" s="255"/>
      <c r="BC7" s="255"/>
      <c r="BD7" s="256"/>
      <c r="BE7" s="247" t="s">
        <v>87</v>
      </c>
      <c r="BF7" s="247"/>
      <c r="BG7" s="247"/>
      <c r="BH7" s="247"/>
      <c r="BI7" s="248" t="s">
        <v>88</v>
      </c>
      <c r="BJ7" s="249"/>
      <c r="BK7" s="249"/>
      <c r="BL7" s="250"/>
      <c r="BM7" s="254"/>
      <c r="BN7" s="255"/>
      <c r="BO7" s="255"/>
      <c r="BP7" s="256"/>
      <c r="BQ7" s="245" t="s">
        <v>89</v>
      </c>
      <c r="BR7" s="246"/>
      <c r="BS7" s="246"/>
      <c r="BT7" s="246"/>
      <c r="BU7" s="245" t="s">
        <v>90</v>
      </c>
      <c r="BV7" s="246"/>
      <c r="BW7" s="246"/>
      <c r="BX7" s="246"/>
      <c r="BY7" s="247" t="s">
        <v>91</v>
      </c>
      <c r="BZ7" s="247"/>
      <c r="CA7" s="247"/>
      <c r="CB7" s="247"/>
      <c r="CC7" s="245" t="s">
        <v>92</v>
      </c>
      <c r="CD7" s="246"/>
      <c r="CE7" s="246"/>
      <c r="CF7" s="246"/>
      <c r="CG7" s="245" t="s">
        <v>93</v>
      </c>
      <c r="CH7" s="246"/>
      <c r="CI7" s="246"/>
      <c r="CJ7" s="246"/>
      <c r="CK7" s="254"/>
      <c r="CL7" s="255"/>
      <c r="CM7" s="255"/>
      <c r="CN7" s="256"/>
      <c r="CO7" s="254"/>
      <c r="CP7" s="255"/>
      <c r="CQ7" s="255"/>
      <c r="CR7" s="256"/>
      <c r="CS7" s="247" t="s">
        <v>94</v>
      </c>
      <c r="CT7" s="247"/>
      <c r="CU7" s="247"/>
      <c r="CV7" s="247"/>
      <c r="CW7" s="247" t="s">
        <v>95</v>
      </c>
      <c r="CX7" s="247"/>
      <c r="CY7" s="247"/>
      <c r="CZ7" s="247"/>
      <c r="DA7" s="254"/>
      <c r="DB7" s="255"/>
      <c r="DC7" s="255"/>
      <c r="DD7" s="256"/>
      <c r="DE7" s="245" t="s">
        <v>96</v>
      </c>
      <c r="DF7" s="246"/>
      <c r="DG7" s="246"/>
      <c r="DH7" s="270"/>
      <c r="DI7" s="254"/>
      <c r="DJ7" s="255"/>
      <c r="DK7" s="255"/>
      <c r="DL7" s="256"/>
      <c r="DM7" s="254"/>
      <c r="DN7" s="255"/>
      <c r="DO7" s="255"/>
      <c r="DP7" s="255"/>
      <c r="DQ7" s="255"/>
      <c r="DR7" s="256"/>
      <c r="DS7" s="260"/>
      <c r="DT7" s="260"/>
    </row>
    <row r="8" spans="1:124" s="51" customFormat="1" ht="24" customHeight="1" x14ac:dyDescent="0.25">
      <c r="A8" s="259"/>
      <c r="B8" s="260"/>
      <c r="C8" s="243" t="s">
        <v>97</v>
      </c>
      <c r="D8" s="244"/>
      <c r="E8" s="237" t="s">
        <v>98</v>
      </c>
      <c r="F8" s="237"/>
      <c r="G8" s="237" t="s">
        <v>99</v>
      </c>
      <c r="H8" s="237"/>
      <c r="I8" s="237" t="s">
        <v>98</v>
      </c>
      <c r="J8" s="237"/>
      <c r="K8" s="237" t="s">
        <v>99</v>
      </c>
      <c r="L8" s="237"/>
      <c r="M8" s="237" t="s">
        <v>98</v>
      </c>
      <c r="N8" s="237"/>
      <c r="O8" s="237" t="s">
        <v>99</v>
      </c>
      <c r="P8" s="237"/>
      <c r="Q8" s="237" t="s">
        <v>98</v>
      </c>
      <c r="R8" s="237"/>
      <c r="S8" s="237" t="s">
        <v>99</v>
      </c>
      <c r="T8" s="237"/>
      <c r="U8" s="237" t="s">
        <v>98</v>
      </c>
      <c r="V8" s="237"/>
      <c r="W8" s="237" t="s">
        <v>99</v>
      </c>
      <c r="X8" s="237"/>
      <c r="Y8" s="237" t="s">
        <v>98</v>
      </c>
      <c r="Z8" s="237"/>
      <c r="AA8" s="237" t="s">
        <v>99</v>
      </c>
      <c r="AB8" s="237"/>
      <c r="AC8" s="237" t="s">
        <v>98</v>
      </c>
      <c r="AD8" s="237"/>
      <c r="AE8" s="237" t="s">
        <v>99</v>
      </c>
      <c r="AF8" s="237"/>
      <c r="AG8" s="241" t="s">
        <v>98</v>
      </c>
      <c r="AH8" s="242"/>
      <c r="AI8" s="241" t="s">
        <v>99</v>
      </c>
      <c r="AJ8" s="242"/>
      <c r="AK8" s="237" t="s">
        <v>98</v>
      </c>
      <c r="AL8" s="237"/>
      <c r="AM8" s="237" t="s">
        <v>99</v>
      </c>
      <c r="AN8" s="237"/>
      <c r="AO8" s="237" t="s">
        <v>98</v>
      </c>
      <c r="AP8" s="237"/>
      <c r="AQ8" s="237" t="s">
        <v>99</v>
      </c>
      <c r="AR8" s="237"/>
      <c r="AS8" s="237" t="s">
        <v>98</v>
      </c>
      <c r="AT8" s="237"/>
      <c r="AU8" s="237" t="s">
        <v>99</v>
      </c>
      <c r="AV8" s="237"/>
      <c r="AW8" s="237" t="s">
        <v>98</v>
      </c>
      <c r="AX8" s="237"/>
      <c r="AY8" s="237" t="s">
        <v>99</v>
      </c>
      <c r="AZ8" s="237"/>
      <c r="BA8" s="237" t="s">
        <v>98</v>
      </c>
      <c r="BB8" s="237"/>
      <c r="BC8" s="237" t="s">
        <v>99</v>
      </c>
      <c r="BD8" s="237"/>
      <c r="BE8" s="237" t="s">
        <v>98</v>
      </c>
      <c r="BF8" s="237"/>
      <c r="BG8" s="237" t="s">
        <v>99</v>
      </c>
      <c r="BH8" s="237"/>
      <c r="BI8" s="237" t="s">
        <v>98</v>
      </c>
      <c r="BJ8" s="237"/>
      <c r="BK8" s="237" t="s">
        <v>99</v>
      </c>
      <c r="BL8" s="237"/>
      <c r="BM8" s="237" t="s">
        <v>98</v>
      </c>
      <c r="BN8" s="237"/>
      <c r="BO8" s="237" t="s">
        <v>99</v>
      </c>
      <c r="BP8" s="237"/>
      <c r="BQ8" s="237" t="s">
        <v>98</v>
      </c>
      <c r="BR8" s="237"/>
      <c r="BS8" s="237" t="s">
        <v>99</v>
      </c>
      <c r="BT8" s="237"/>
      <c r="BU8" s="237" t="s">
        <v>98</v>
      </c>
      <c r="BV8" s="237"/>
      <c r="BW8" s="237" t="s">
        <v>99</v>
      </c>
      <c r="BX8" s="237"/>
      <c r="BY8" s="237" t="s">
        <v>98</v>
      </c>
      <c r="BZ8" s="237"/>
      <c r="CA8" s="237" t="s">
        <v>99</v>
      </c>
      <c r="CB8" s="237"/>
      <c r="CC8" s="237" t="s">
        <v>98</v>
      </c>
      <c r="CD8" s="237"/>
      <c r="CE8" s="237" t="s">
        <v>99</v>
      </c>
      <c r="CF8" s="237"/>
      <c r="CG8" s="237" t="s">
        <v>98</v>
      </c>
      <c r="CH8" s="237"/>
      <c r="CI8" s="237" t="s">
        <v>99</v>
      </c>
      <c r="CJ8" s="237"/>
      <c r="CK8" s="237" t="s">
        <v>98</v>
      </c>
      <c r="CL8" s="237"/>
      <c r="CM8" s="237" t="s">
        <v>99</v>
      </c>
      <c r="CN8" s="237"/>
      <c r="CO8" s="237" t="s">
        <v>98</v>
      </c>
      <c r="CP8" s="237"/>
      <c r="CQ8" s="237" t="s">
        <v>99</v>
      </c>
      <c r="CR8" s="237"/>
      <c r="CS8" s="237" t="s">
        <v>98</v>
      </c>
      <c r="CT8" s="237"/>
      <c r="CU8" s="237" t="s">
        <v>99</v>
      </c>
      <c r="CV8" s="237"/>
      <c r="CW8" s="237" t="s">
        <v>98</v>
      </c>
      <c r="CX8" s="237"/>
      <c r="CY8" s="237" t="s">
        <v>99</v>
      </c>
      <c r="CZ8" s="237"/>
      <c r="DA8" s="237" t="s">
        <v>98</v>
      </c>
      <c r="DB8" s="237"/>
      <c r="DC8" s="237" t="s">
        <v>99</v>
      </c>
      <c r="DD8" s="237"/>
      <c r="DE8" s="237" t="s">
        <v>98</v>
      </c>
      <c r="DF8" s="237"/>
      <c r="DG8" s="237" t="s">
        <v>99</v>
      </c>
      <c r="DH8" s="237"/>
      <c r="DI8" s="237" t="s">
        <v>98</v>
      </c>
      <c r="DJ8" s="237"/>
      <c r="DK8" s="237" t="s">
        <v>99</v>
      </c>
      <c r="DL8" s="237"/>
      <c r="DM8" s="239" t="s">
        <v>100</v>
      </c>
      <c r="DN8" s="240"/>
      <c r="DO8" s="237" t="s">
        <v>98</v>
      </c>
      <c r="DP8" s="237"/>
      <c r="DQ8" s="237" t="s">
        <v>99</v>
      </c>
      <c r="DR8" s="237"/>
      <c r="DS8" s="237" t="s">
        <v>99</v>
      </c>
      <c r="DT8" s="237"/>
    </row>
    <row r="9" spans="1:124" s="56" customFormat="1" ht="38.25" customHeight="1" x14ac:dyDescent="0.2">
      <c r="A9" s="259"/>
      <c r="B9" s="260"/>
      <c r="C9" s="52" t="s">
        <v>101</v>
      </c>
      <c r="D9" s="53" t="s">
        <v>102</v>
      </c>
      <c r="E9" s="52" t="s">
        <v>101</v>
      </c>
      <c r="F9" s="53" t="s">
        <v>102</v>
      </c>
      <c r="G9" s="52" t="s">
        <v>101</v>
      </c>
      <c r="H9" s="53" t="s">
        <v>102</v>
      </c>
      <c r="I9" s="52" t="s">
        <v>101</v>
      </c>
      <c r="J9" s="53" t="s">
        <v>102</v>
      </c>
      <c r="K9" s="52" t="s">
        <v>101</v>
      </c>
      <c r="L9" s="53" t="s">
        <v>102</v>
      </c>
      <c r="M9" s="52" t="s">
        <v>101</v>
      </c>
      <c r="N9" s="53" t="s">
        <v>102</v>
      </c>
      <c r="O9" s="52" t="s">
        <v>101</v>
      </c>
      <c r="P9" s="53" t="s">
        <v>102</v>
      </c>
      <c r="Q9" s="52" t="s">
        <v>101</v>
      </c>
      <c r="R9" s="53" t="s">
        <v>102</v>
      </c>
      <c r="S9" s="52" t="s">
        <v>101</v>
      </c>
      <c r="T9" s="53" t="s">
        <v>102</v>
      </c>
      <c r="U9" s="52" t="s">
        <v>101</v>
      </c>
      <c r="V9" s="53" t="s">
        <v>102</v>
      </c>
      <c r="W9" s="52" t="s">
        <v>101</v>
      </c>
      <c r="X9" s="53" t="s">
        <v>102</v>
      </c>
      <c r="Y9" s="52" t="s">
        <v>101</v>
      </c>
      <c r="Z9" s="53" t="s">
        <v>102</v>
      </c>
      <c r="AA9" s="52" t="s">
        <v>101</v>
      </c>
      <c r="AB9" s="53" t="s">
        <v>102</v>
      </c>
      <c r="AC9" s="52" t="s">
        <v>101</v>
      </c>
      <c r="AD9" s="53" t="s">
        <v>102</v>
      </c>
      <c r="AE9" s="52" t="s">
        <v>101</v>
      </c>
      <c r="AF9" s="53" t="s">
        <v>102</v>
      </c>
      <c r="AG9" s="54" t="s">
        <v>101</v>
      </c>
      <c r="AH9" s="55" t="s">
        <v>102</v>
      </c>
      <c r="AI9" s="54" t="s">
        <v>101</v>
      </c>
      <c r="AJ9" s="55" t="s">
        <v>102</v>
      </c>
      <c r="AK9" s="52" t="s">
        <v>101</v>
      </c>
      <c r="AL9" s="53" t="s">
        <v>102</v>
      </c>
      <c r="AM9" s="52" t="s">
        <v>101</v>
      </c>
      <c r="AN9" s="53" t="s">
        <v>102</v>
      </c>
      <c r="AO9" s="52" t="s">
        <v>101</v>
      </c>
      <c r="AP9" s="53" t="s">
        <v>102</v>
      </c>
      <c r="AQ9" s="52" t="s">
        <v>101</v>
      </c>
      <c r="AR9" s="53" t="s">
        <v>102</v>
      </c>
      <c r="AS9" s="52" t="s">
        <v>101</v>
      </c>
      <c r="AT9" s="53" t="s">
        <v>102</v>
      </c>
      <c r="AU9" s="52" t="s">
        <v>101</v>
      </c>
      <c r="AV9" s="53" t="s">
        <v>102</v>
      </c>
      <c r="AW9" s="52" t="s">
        <v>101</v>
      </c>
      <c r="AX9" s="53" t="s">
        <v>102</v>
      </c>
      <c r="AY9" s="52" t="s">
        <v>101</v>
      </c>
      <c r="AZ9" s="53" t="s">
        <v>102</v>
      </c>
      <c r="BA9" s="52" t="s">
        <v>101</v>
      </c>
      <c r="BB9" s="53" t="s">
        <v>102</v>
      </c>
      <c r="BC9" s="52" t="s">
        <v>101</v>
      </c>
      <c r="BD9" s="53" t="s">
        <v>102</v>
      </c>
      <c r="BE9" s="52" t="s">
        <v>101</v>
      </c>
      <c r="BF9" s="53" t="s">
        <v>102</v>
      </c>
      <c r="BG9" s="52" t="s">
        <v>101</v>
      </c>
      <c r="BH9" s="53" t="s">
        <v>102</v>
      </c>
      <c r="BI9" s="52" t="s">
        <v>101</v>
      </c>
      <c r="BJ9" s="53" t="s">
        <v>102</v>
      </c>
      <c r="BK9" s="52" t="s">
        <v>101</v>
      </c>
      <c r="BL9" s="53" t="s">
        <v>102</v>
      </c>
      <c r="BM9" s="52" t="s">
        <v>101</v>
      </c>
      <c r="BN9" s="53" t="s">
        <v>102</v>
      </c>
      <c r="BO9" s="52" t="s">
        <v>101</v>
      </c>
      <c r="BP9" s="53" t="s">
        <v>102</v>
      </c>
      <c r="BQ9" s="52" t="s">
        <v>101</v>
      </c>
      <c r="BR9" s="53" t="s">
        <v>102</v>
      </c>
      <c r="BS9" s="52" t="s">
        <v>101</v>
      </c>
      <c r="BT9" s="53" t="s">
        <v>102</v>
      </c>
      <c r="BU9" s="52" t="s">
        <v>101</v>
      </c>
      <c r="BV9" s="53" t="s">
        <v>102</v>
      </c>
      <c r="BW9" s="52" t="s">
        <v>101</v>
      </c>
      <c r="BX9" s="53" t="s">
        <v>102</v>
      </c>
      <c r="BY9" s="52" t="s">
        <v>101</v>
      </c>
      <c r="BZ9" s="53" t="s">
        <v>102</v>
      </c>
      <c r="CA9" s="52" t="s">
        <v>101</v>
      </c>
      <c r="CB9" s="53" t="s">
        <v>102</v>
      </c>
      <c r="CC9" s="52" t="s">
        <v>101</v>
      </c>
      <c r="CD9" s="53" t="s">
        <v>102</v>
      </c>
      <c r="CE9" s="52" t="s">
        <v>101</v>
      </c>
      <c r="CF9" s="53" t="s">
        <v>102</v>
      </c>
      <c r="CG9" s="52" t="s">
        <v>101</v>
      </c>
      <c r="CH9" s="53" t="s">
        <v>102</v>
      </c>
      <c r="CI9" s="52" t="s">
        <v>101</v>
      </c>
      <c r="CJ9" s="53" t="s">
        <v>102</v>
      </c>
      <c r="CK9" s="52" t="s">
        <v>101</v>
      </c>
      <c r="CL9" s="53" t="s">
        <v>102</v>
      </c>
      <c r="CM9" s="52" t="s">
        <v>101</v>
      </c>
      <c r="CN9" s="53" t="s">
        <v>102</v>
      </c>
      <c r="CO9" s="52" t="s">
        <v>101</v>
      </c>
      <c r="CP9" s="53" t="s">
        <v>102</v>
      </c>
      <c r="CQ9" s="52" t="s">
        <v>101</v>
      </c>
      <c r="CR9" s="53" t="s">
        <v>102</v>
      </c>
      <c r="CS9" s="52" t="s">
        <v>101</v>
      </c>
      <c r="CT9" s="53" t="s">
        <v>102</v>
      </c>
      <c r="CU9" s="52" t="s">
        <v>101</v>
      </c>
      <c r="CV9" s="53" t="s">
        <v>102</v>
      </c>
      <c r="CW9" s="52" t="s">
        <v>101</v>
      </c>
      <c r="CX9" s="53" t="s">
        <v>102</v>
      </c>
      <c r="CY9" s="52" t="s">
        <v>101</v>
      </c>
      <c r="CZ9" s="53" t="s">
        <v>102</v>
      </c>
      <c r="DA9" s="52" t="s">
        <v>101</v>
      </c>
      <c r="DB9" s="53" t="s">
        <v>102</v>
      </c>
      <c r="DC9" s="52" t="s">
        <v>101</v>
      </c>
      <c r="DD9" s="53" t="s">
        <v>102</v>
      </c>
      <c r="DE9" s="52" t="s">
        <v>101</v>
      </c>
      <c r="DF9" s="53" t="s">
        <v>102</v>
      </c>
      <c r="DG9" s="52" t="s">
        <v>101</v>
      </c>
      <c r="DH9" s="53" t="s">
        <v>102</v>
      </c>
      <c r="DI9" s="52" t="s">
        <v>101</v>
      </c>
      <c r="DJ9" s="53" t="s">
        <v>102</v>
      </c>
      <c r="DK9" s="52" t="s">
        <v>101</v>
      </c>
      <c r="DL9" s="53" t="s">
        <v>102</v>
      </c>
      <c r="DM9" s="52" t="s">
        <v>101</v>
      </c>
      <c r="DN9" s="53" t="s">
        <v>102</v>
      </c>
      <c r="DO9" s="52" t="s">
        <v>101</v>
      </c>
      <c r="DP9" s="53" t="s">
        <v>102</v>
      </c>
      <c r="DQ9" s="52" t="s">
        <v>101</v>
      </c>
      <c r="DR9" s="53" t="s">
        <v>102</v>
      </c>
      <c r="DS9" s="52" t="s">
        <v>101</v>
      </c>
      <c r="DT9" s="53" t="s">
        <v>102</v>
      </c>
    </row>
    <row r="10" spans="1:124" s="47" customFormat="1" ht="18.75" customHeight="1" x14ac:dyDescent="0.25">
      <c r="A10" s="102"/>
      <c r="B10" s="103">
        <v>1</v>
      </c>
      <c r="C10" s="103">
        <f>B10+1</f>
        <v>2</v>
      </c>
      <c r="D10" s="103">
        <f t="shared" ref="D10:BO10" si="0">C10+1</f>
        <v>3</v>
      </c>
      <c r="E10" s="103">
        <f>D10+1</f>
        <v>4</v>
      </c>
      <c r="F10" s="103">
        <f t="shared" si="0"/>
        <v>5</v>
      </c>
      <c r="G10" s="103">
        <f>F10+1</f>
        <v>6</v>
      </c>
      <c r="H10" s="103">
        <f t="shared" si="0"/>
        <v>7</v>
      </c>
      <c r="I10" s="103">
        <f t="shared" si="0"/>
        <v>8</v>
      </c>
      <c r="J10" s="103">
        <f t="shared" si="0"/>
        <v>9</v>
      </c>
      <c r="K10" s="103">
        <f t="shared" si="0"/>
        <v>10</v>
      </c>
      <c r="L10" s="103">
        <f t="shared" si="0"/>
        <v>11</v>
      </c>
      <c r="M10" s="103">
        <f t="shared" si="0"/>
        <v>12</v>
      </c>
      <c r="N10" s="103">
        <f t="shared" si="0"/>
        <v>13</v>
      </c>
      <c r="O10" s="103">
        <f t="shared" si="0"/>
        <v>14</v>
      </c>
      <c r="P10" s="103">
        <f t="shared" si="0"/>
        <v>15</v>
      </c>
      <c r="Q10" s="103">
        <f t="shared" si="0"/>
        <v>16</v>
      </c>
      <c r="R10" s="103">
        <f t="shared" si="0"/>
        <v>17</v>
      </c>
      <c r="S10" s="103">
        <f t="shared" si="0"/>
        <v>18</v>
      </c>
      <c r="T10" s="103">
        <f t="shared" si="0"/>
        <v>19</v>
      </c>
      <c r="U10" s="103">
        <f t="shared" si="0"/>
        <v>20</v>
      </c>
      <c r="V10" s="103">
        <f t="shared" si="0"/>
        <v>21</v>
      </c>
      <c r="W10" s="103">
        <f t="shared" si="0"/>
        <v>22</v>
      </c>
      <c r="X10" s="103">
        <f t="shared" si="0"/>
        <v>23</v>
      </c>
      <c r="Y10" s="103">
        <f t="shared" si="0"/>
        <v>24</v>
      </c>
      <c r="Z10" s="103">
        <f t="shared" si="0"/>
        <v>25</v>
      </c>
      <c r="AA10" s="103">
        <f t="shared" si="0"/>
        <v>26</v>
      </c>
      <c r="AB10" s="103">
        <f t="shared" si="0"/>
        <v>27</v>
      </c>
      <c r="AC10" s="103">
        <f t="shared" si="0"/>
        <v>28</v>
      </c>
      <c r="AD10" s="103">
        <f t="shared" si="0"/>
        <v>29</v>
      </c>
      <c r="AE10" s="103">
        <f t="shared" si="0"/>
        <v>30</v>
      </c>
      <c r="AF10" s="103">
        <f t="shared" si="0"/>
        <v>31</v>
      </c>
      <c r="AG10" s="105">
        <f t="shared" si="0"/>
        <v>32</v>
      </c>
      <c r="AH10" s="105">
        <f t="shared" si="0"/>
        <v>33</v>
      </c>
      <c r="AI10" s="105">
        <f t="shared" si="0"/>
        <v>34</v>
      </c>
      <c r="AJ10" s="105">
        <f t="shared" si="0"/>
        <v>35</v>
      </c>
      <c r="AK10" s="105">
        <f t="shared" si="0"/>
        <v>36</v>
      </c>
      <c r="AL10" s="105">
        <f t="shared" si="0"/>
        <v>37</v>
      </c>
      <c r="AM10" s="105">
        <f t="shared" si="0"/>
        <v>38</v>
      </c>
      <c r="AN10" s="105">
        <f t="shared" si="0"/>
        <v>39</v>
      </c>
      <c r="AO10" s="105">
        <f t="shared" si="0"/>
        <v>40</v>
      </c>
      <c r="AP10" s="105">
        <f t="shared" si="0"/>
        <v>41</v>
      </c>
      <c r="AQ10" s="105">
        <f t="shared" si="0"/>
        <v>42</v>
      </c>
      <c r="AR10" s="105">
        <f t="shared" si="0"/>
        <v>43</v>
      </c>
      <c r="AS10" s="105">
        <f t="shared" si="0"/>
        <v>44</v>
      </c>
      <c r="AT10" s="105">
        <f t="shared" si="0"/>
        <v>45</v>
      </c>
      <c r="AU10" s="105">
        <f t="shared" si="0"/>
        <v>46</v>
      </c>
      <c r="AV10" s="105">
        <f t="shared" si="0"/>
        <v>47</v>
      </c>
      <c r="AW10" s="105">
        <f t="shared" si="0"/>
        <v>48</v>
      </c>
      <c r="AX10" s="105">
        <f t="shared" si="0"/>
        <v>49</v>
      </c>
      <c r="AY10" s="105">
        <f t="shared" si="0"/>
        <v>50</v>
      </c>
      <c r="AZ10" s="105">
        <f t="shared" si="0"/>
        <v>51</v>
      </c>
      <c r="BA10" s="105">
        <f t="shared" si="0"/>
        <v>52</v>
      </c>
      <c r="BB10" s="105">
        <f t="shared" si="0"/>
        <v>53</v>
      </c>
      <c r="BC10" s="105">
        <f t="shared" si="0"/>
        <v>54</v>
      </c>
      <c r="BD10" s="105">
        <f t="shared" si="0"/>
        <v>55</v>
      </c>
      <c r="BE10" s="105">
        <f t="shared" si="0"/>
        <v>56</v>
      </c>
      <c r="BF10" s="105">
        <f t="shared" si="0"/>
        <v>57</v>
      </c>
      <c r="BG10" s="105">
        <f t="shared" si="0"/>
        <v>58</v>
      </c>
      <c r="BH10" s="105">
        <f t="shared" si="0"/>
        <v>59</v>
      </c>
      <c r="BI10" s="105">
        <f t="shared" si="0"/>
        <v>60</v>
      </c>
      <c r="BJ10" s="105">
        <f t="shared" si="0"/>
        <v>61</v>
      </c>
      <c r="BK10" s="105">
        <f t="shared" si="0"/>
        <v>62</v>
      </c>
      <c r="BL10" s="105">
        <f t="shared" si="0"/>
        <v>63</v>
      </c>
      <c r="BM10" s="105">
        <f t="shared" si="0"/>
        <v>64</v>
      </c>
      <c r="BN10" s="105">
        <f t="shared" si="0"/>
        <v>65</v>
      </c>
      <c r="BO10" s="105">
        <f t="shared" si="0"/>
        <v>66</v>
      </c>
      <c r="BP10" s="105">
        <f t="shared" ref="BP10:DT10" si="1">BO10+1</f>
        <v>67</v>
      </c>
      <c r="BQ10" s="105">
        <f t="shared" si="1"/>
        <v>68</v>
      </c>
      <c r="BR10" s="105">
        <f t="shared" si="1"/>
        <v>69</v>
      </c>
      <c r="BS10" s="105">
        <f t="shared" si="1"/>
        <v>70</v>
      </c>
      <c r="BT10" s="105">
        <f t="shared" si="1"/>
        <v>71</v>
      </c>
      <c r="BU10" s="105">
        <f t="shared" si="1"/>
        <v>72</v>
      </c>
      <c r="BV10" s="105">
        <f t="shared" si="1"/>
        <v>73</v>
      </c>
      <c r="BW10" s="105">
        <f t="shared" si="1"/>
        <v>74</v>
      </c>
      <c r="BX10" s="105">
        <f t="shared" si="1"/>
        <v>75</v>
      </c>
      <c r="BY10" s="105">
        <f t="shared" si="1"/>
        <v>76</v>
      </c>
      <c r="BZ10" s="105">
        <f t="shared" si="1"/>
        <v>77</v>
      </c>
      <c r="CA10" s="105">
        <f t="shared" si="1"/>
        <v>78</v>
      </c>
      <c r="CB10" s="105">
        <f t="shared" si="1"/>
        <v>79</v>
      </c>
      <c r="CC10" s="105">
        <f t="shared" si="1"/>
        <v>80</v>
      </c>
      <c r="CD10" s="105">
        <f t="shared" si="1"/>
        <v>81</v>
      </c>
      <c r="CE10" s="105">
        <f t="shared" si="1"/>
        <v>82</v>
      </c>
      <c r="CF10" s="105">
        <f t="shared" si="1"/>
        <v>83</v>
      </c>
      <c r="CG10" s="105">
        <f t="shared" si="1"/>
        <v>84</v>
      </c>
      <c r="CH10" s="105">
        <f t="shared" si="1"/>
        <v>85</v>
      </c>
      <c r="CI10" s="105">
        <f t="shared" si="1"/>
        <v>86</v>
      </c>
      <c r="CJ10" s="105">
        <f t="shared" si="1"/>
        <v>87</v>
      </c>
      <c r="CK10" s="105">
        <f t="shared" si="1"/>
        <v>88</v>
      </c>
      <c r="CL10" s="105">
        <f t="shared" si="1"/>
        <v>89</v>
      </c>
      <c r="CM10" s="105">
        <f t="shared" si="1"/>
        <v>90</v>
      </c>
      <c r="CN10" s="105">
        <f t="shared" si="1"/>
        <v>91</v>
      </c>
      <c r="CO10" s="105">
        <f t="shared" si="1"/>
        <v>92</v>
      </c>
      <c r="CP10" s="105">
        <f t="shared" si="1"/>
        <v>93</v>
      </c>
      <c r="CQ10" s="105">
        <f t="shared" si="1"/>
        <v>94</v>
      </c>
      <c r="CR10" s="105">
        <f t="shared" si="1"/>
        <v>95</v>
      </c>
      <c r="CS10" s="105">
        <f t="shared" si="1"/>
        <v>96</v>
      </c>
      <c r="CT10" s="105">
        <f t="shared" si="1"/>
        <v>97</v>
      </c>
      <c r="CU10" s="105">
        <f t="shared" si="1"/>
        <v>98</v>
      </c>
      <c r="CV10" s="105">
        <f t="shared" si="1"/>
        <v>99</v>
      </c>
      <c r="CW10" s="105">
        <f t="shared" si="1"/>
        <v>100</v>
      </c>
      <c r="CX10" s="105">
        <f t="shared" si="1"/>
        <v>101</v>
      </c>
      <c r="CY10" s="105">
        <f t="shared" si="1"/>
        <v>102</v>
      </c>
      <c r="CZ10" s="105">
        <f t="shared" si="1"/>
        <v>103</v>
      </c>
      <c r="DA10" s="105">
        <f t="shared" si="1"/>
        <v>104</v>
      </c>
      <c r="DB10" s="105">
        <f t="shared" si="1"/>
        <v>105</v>
      </c>
      <c r="DC10" s="105">
        <f t="shared" si="1"/>
        <v>106</v>
      </c>
      <c r="DD10" s="105">
        <f t="shared" si="1"/>
        <v>107</v>
      </c>
      <c r="DE10" s="105">
        <f t="shared" si="1"/>
        <v>108</v>
      </c>
      <c r="DF10" s="105">
        <f t="shared" si="1"/>
        <v>109</v>
      </c>
      <c r="DG10" s="105">
        <f t="shared" si="1"/>
        <v>110</v>
      </c>
      <c r="DH10" s="105">
        <f t="shared" si="1"/>
        <v>111</v>
      </c>
      <c r="DI10" s="105">
        <f t="shared" si="1"/>
        <v>112</v>
      </c>
      <c r="DJ10" s="105">
        <f t="shared" si="1"/>
        <v>113</v>
      </c>
      <c r="DK10" s="105">
        <f t="shared" si="1"/>
        <v>114</v>
      </c>
      <c r="DL10" s="105">
        <f t="shared" si="1"/>
        <v>115</v>
      </c>
      <c r="DM10" s="105">
        <f t="shared" si="1"/>
        <v>116</v>
      </c>
      <c r="DN10" s="105">
        <f t="shared" si="1"/>
        <v>117</v>
      </c>
      <c r="DO10" s="105">
        <f t="shared" si="1"/>
        <v>118</v>
      </c>
      <c r="DP10" s="105">
        <f t="shared" si="1"/>
        <v>119</v>
      </c>
      <c r="DQ10" s="105">
        <f t="shared" si="1"/>
        <v>120</v>
      </c>
      <c r="DR10" s="105">
        <f t="shared" si="1"/>
        <v>121</v>
      </c>
      <c r="DS10" s="105">
        <f t="shared" si="1"/>
        <v>122</v>
      </c>
      <c r="DT10" s="105">
        <f t="shared" si="1"/>
        <v>123</v>
      </c>
    </row>
    <row r="11" spans="1:124" s="61" customFormat="1" ht="20.25" customHeight="1" x14ac:dyDescent="0.25">
      <c r="A11" s="57">
        <v>1</v>
      </c>
      <c r="B11" s="58" t="s">
        <v>39</v>
      </c>
      <c r="C11" s="108">
        <f t="shared" ref="C11:D14" si="2">E11+G11-DS11</f>
        <v>3181843.5</v>
      </c>
      <c r="D11" s="108">
        <f t="shared" si="2"/>
        <v>1690121.0000000002</v>
      </c>
      <c r="E11" s="108">
        <f>I11+U11+Y11+AC11+BA11+BM11+CK11+CO11+DA11+DI11+DO11</f>
        <v>2754427.6</v>
      </c>
      <c r="F11" s="108">
        <f>J11+V11+Z11+AD11+BB11+BN11+CL11+CP11+DB11+DJ11+DP11</f>
        <v>1303819.3000000003</v>
      </c>
      <c r="G11" s="108">
        <f>K11+W11+AA11+AE11+BC11+BO11+CM11+CQ11+DC11+DK11+DQ11</f>
        <v>815175.89999999991</v>
      </c>
      <c r="H11" s="108">
        <f>L11+X11+AB11+AF11+BD11+BP11+CN11+CR11+DD11+DL11+DR11</f>
        <v>584415.69999999995</v>
      </c>
      <c r="I11" s="59">
        <v>729081.5</v>
      </c>
      <c r="J11" s="59">
        <v>316766.40000000002</v>
      </c>
      <c r="K11" s="59">
        <v>27264.2</v>
      </c>
      <c r="L11" s="59">
        <v>13510.4</v>
      </c>
      <c r="M11" s="59">
        <v>720281.5</v>
      </c>
      <c r="N11" s="59">
        <v>313541.8</v>
      </c>
      <c r="O11" s="59">
        <v>27264.2</v>
      </c>
      <c r="P11" s="59">
        <v>13510.4</v>
      </c>
      <c r="Q11" s="59">
        <v>8800</v>
      </c>
      <c r="R11" s="59">
        <v>3224.6</v>
      </c>
      <c r="S11" s="59">
        <v>0</v>
      </c>
      <c r="T11" s="59">
        <v>0</v>
      </c>
      <c r="U11" s="59">
        <v>0</v>
      </c>
      <c r="V11" s="59"/>
      <c r="W11" s="59"/>
      <c r="X11" s="59"/>
      <c r="Y11" s="59"/>
      <c r="Z11" s="59"/>
      <c r="AA11" s="59"/>
      <c r="AB11" s="59"/>
      <c r="AC11" s="59">
        <v>108441.5</v>
      </c>
      <c r="AD11" s="59">
        <v>52144.4</v>
      </c>
      <c r="AE11" s="59">
        <v>567954.69999999995</v>
      </c>
      <c r="AF11" s="59">
        <v>432725.5</v>
      </c>
      <c r="AG11" s="60"/>
      <c r="AH11" s="60"/>
      <c r="AI11" s="60"/>
      <c r="AJ11" s="60"/>
      <c r="AK11" s="59">
        <v>42016.2</v>
      </c>
      <c r="AL11" s="59">
        <v>19387.599999999999</v>
      </c>
      <c r="AM11" s="59">
        <v>11025.5</v>
      </c>
      <c r="AN11" s="59">
        <v>11025.5</v>
      </c>
      <c r="AO11" s="59"/>
      <c r="AP11" s="59"/>
      <c r="AQ11" s="59"/>
      <c r="AR11" s="59"/>
      <c r="AS11" s="59">
        <v>63628.5</v>
      </c>
      <c r="AT11" s="59">
        <v>29960</v>
      </c>
      <c r="AU11" s="59">
        <v>591730.69999999995</v>
      </c>
      <c r="AV11" s="59">
        <v>498766.4</v>
      </c>
      <c r="AW11" s="59"/>
      <c r="AX11" s="59">
        <v>0</v>
      </c>
      <c r="AY11" s="59">
        <v>-160000</v>
      </c>
      <c r="AZ11" s="59">
        <v>-79626.399999999994</v>
      </c>
      <c r="BA11" s="59">
        <v>465333</v>
      </c>
      <c r="BB11" s="59">
        <v>201676.3</v>
      </c>
      <c r="BC11" s="59">
        <v>924.5</v>
      </c>
      <c r="BD11" s="59">
        <v>924.5</v>
      </c>
      <c r="BE11" s="59">
        <v>465333</v>
      </c>
      <c r="BF11" s="59">
        <v>201676.3</v>
      </c>
      <c r="BG11" s="59">
        <v>924.5</v>
      </c>
      <c r="BH11" s="59">
        <v>924.5</v>
      </c>
      <c r="BI11" s="59"/>
      <c r="BJ11" s="59"/>
      <c r="BK11" s="59"/>
      <c r="BL11" s="59"/>
      <c r="BM11" s="59">
        <v>104927.6</v>
      </c>
      <c r="BN11" s="59">
        <v>47953.3</v>
      </c>
      <c r="BO11" s="59">
        <v>219032.5</v>
      </c>
      <c r="BP11" s="59">
        <v>137255.29999999999</v>
      </c>
      <c r="BQ11" s="59"/>
      <c r="BR11" s="59"/>
      <c r="BS11" s="59"/>
      <c r="BT11" s="59"/>
      <c r="BU11" s="59">
        <v>0</v>
      </c>
      <c r="BV11" s="59">
        <v>0</v>
      </c>
      <c r="BW11" s="59">
        <v>2017.2</v>
      </c>
      <c r="BX11" s="59">
        <v>124.9</v>
      </c>
      <c r="BY11" s="59">
        <v>4400</v>
      </c>
      <c r="BZ11" s="59">
        <v>794.7</v>
      </c>
      <c r="CA11" s="59">
        <v>0</v>
      </c>
      <c r="CB11" s="59">
        <v>0</v>
      </c>
      <c r="CC11" s="59">
        <v>96000</v>
      </c>
      <c r="CD11" s="59">
        <v>45438.6</v>
      </c>
      <c r="CE11" s="59"/>
      <c r="CF11" s="59"/>
      <c r="CG11" s="59">
        <v>4527.6000000000004</v>
      </c>
      <c r="CH11" s="59">
        <v>1720</v>
      </c>
      <c r="CI11" s="59">
        <v>217015.3</v>
      </c>
      <c r="CJ11" s="59">
        <v>137130.4</v>
      </c>
      <c r="CK11" s="59"/>
      <c r="CL11" s="59"/>
      <c r="CM11" s="59"/>
      <c r="CN11" s="59"/>
      <c r="CO11" s="59">
        <v>175646.3</v>
      </c>
      <c r="CP11" s="59">
        <v>89316.800000000003</v>
      </c>
      <c r="CQ11" s="59"/>
      <c r="CR11" s="59"/>
      <c r="CS11" s="59">
        <v>175646.3</v>
      </c>
      <c r="CT11" s="59">
        <v>89316.800000000003</v>
      </c>
      <c r="CU11" s="59"/>
      <c r="CV11" s="59"/>
      <c r="CW11" s="59">
        <v>103046</v>
      </c>
      <c r="CX11" s="59">
        <v>62576.6</v>
      </c>
      <c r="CY11" s="59"/>
      <c r="CZ11" s="59"/>
      <c r="DA11" s="59">
        <v>770537.7</v>
      </c>
      <c r="DB11" s="59">
        <v>396626.1</v>
      </c>
      <c r="DC11" s="59"/>
      <c r="DD11" s="59"/>
      <c r="DE11" s="59">
        <v>500544.4</v>
      </c>
      <c r="DF11" s="59">
        <v>252089.5</v>
      </c>
      <c r="DG11" s="59"/>
      <c r="DH11" s="60"/>
      <c r="DI11" s="59">
        <v>12700</v>
      </c>
      <c r="DJ11" s="59">
        <v>1222</v>
      </c>
      <c r="DK11" s="60"/>
      <c r="DL11" s="60"/>
      <c r="DM11" s="59">
        <v>387760</v>
      </c>
      <c r="DN11" s="59">
        <v>198114</v>
      </c>
      <c r="DO11" s="59">
        <v>387760</v>
      </c>
      <c r="DP11" s="59">
        <v>198114</v>
      </c>
      <c r="DQ11" s="60"/>
      <c r="DR11" s="60"/>
      <c r="DS11" s="8">
        <v>387760</v>
      </c>
      <c r="DT11" s="8">
        <v>198114</v>
      </c>
    </row>
    <row r="12" spans="1:124" s="61" customFormat="1" ht="20.25" customHeight="1" x14ac:dyDescent="0.25">
      <c r="A12" s="57">
        <v>2</v>
      </c>
      <c r="B12" s="58" t="s">
        <v>41</v>
      </c>
      <c r="C12" s="108">
        <f t="shared" si="2"/>
        <v>2504882.2000000002</v>
      </c>
      <c r="D12" s="108">
        <f t="shared" si="2"/>
        <v>567127.60000000009</v>
      </c>
      <c r="E12" s="108">
        <f t="shared" ref="E12:H14" si="3">I12+U12+Y12+AC12+BA12+BM12+CK12+CO12+DA12+DI12+DO12</f>
        <v>1728305.9</v>
      </c>
      <c r="F12" s="108">
        <f t="shared" si="3"/>
        <v>580590.10000000009</v>
      </c>
      <c r="G12" s="108">
        <f t="shared" si="3"/>
        <v>779576.3</v>
      </c>
      <c r="H12" s="108">
        <f t="shared" si="3"/>
        <v>-10462.500000000004</v>
      </c>
      <c r="I12" s="59">
        <v>460343.9</v>
      </c>
      <c r="J12" s="59">
        <v>168484.2</v>
      </c>
      <c r="K12" s="59">
        <v>22600</v>
      </c>
      <c r="L12" s="59">
        <v>4080.5</v>
      </c>
      <c r="M12" s="59">
        <v>407544.9</v>
      </c>
      <c r="N12" s="59">
        <v>154290.70000000001</v>
      </c>
      <c r="O12" s="59">
        <v>22600</v>
      </c>
      <c r="P12" s="59">
        <v>4080.5</v>
      </c>
      <c r="Q12" s="59">
        <v>31200</v>
      </c>
      <c r="R12" s="59">
        <v>8371.1</v>
      </c>
      <c r="S12" s="62">
        <v>0</v>
      </c>
      <c r="T12" s="59">
        <v>0</v>
      </c>
      <c r="U12" s="59">
        <v>2500</v>
      </c>
      <c r="V12" s="59">
        <v>500</v>
      </c>
      <c r="W12" s="59">
        <v>1000</v>
      </c>
      <c r="X12" s="59"/>
      <c r="Y12" s="59"/>
      <c r="Z12" s="59"/>
      <c r="AA12" s="59"/>
      <c r="AB12" s="59"/>
      <c r="AC12" s="59">
        <v>139000</v>
      </c>
      <c r="AD12" s="59">
        <v>59774.5</v>
      </c>
      <c r="AE12" s="59">
        <v>272897.5</v>
      </c>
      <c r="AF12" s="59">
        <v>-63529.599999999999</v>
      </c>
      <c r="AG12" s="60"/>
      <c r="AH12" s="60"/>
      <c r="AI12" s="60"/>
      <c r="AJ12" s="60"/>
      <c r="AK12" s="59">
        <v>0</v>
      </c>
      <c r="AL12" s="59">
        <v>0</v>
      </c>
      <c r="AM12" s="59"/>
      <c r="AN12" s="59"/>
      <c r="AO12" s="59"/>
      <c r="AP12" s="59"/>
      <c r="AQ12" s="59"/>
      <c r="AR12" s="59"/>
      <c r="AS12" s="59">
        <v>137000</v>
      </c>
      <c r="AT12" s="59">
        <v>59574.5</v>
      </c>
      <c r="AU12" s="59">
        <v>682897.5</v>
      </c>
      <c r="AV12" s="59">
        <v>105010.8</v>
      </c>
      <c r="AW12" s="59"/>
      <c r="AX12" s="59"/>
      <c r="AY12" s="59">
        <v>-410000</v>
      </c>
      <c r="AZ12" s="59">
        <v>-168540.4</v>
      </c>
      <c r="BA12" s="59">
        <v>188000</v>
      </c>
      <c r="BB12" s="59">
        <v>82600.600000000006</v>
      </c>
      <c r="BC12" s="59">
        <v>0</v>
      </c>
      <c r="BD12" s="59">
        <v>0</v>
      </c>
      <c r="BE12" s="59">
        <v>186000</v>
      </c>
      <c r="BF12" s="59">
        <v>80606.899999999994</v>
      </c>
      <c r="BG12" s="59">
        <v>0</v>
      </c>
      <c r="BH12" s="59"/>
      <c r="BI12" s="59">
        <v>2000</v>
      </c>
      <c r="BJ12" s="59">
        <v>1993.6</v>
      </c>
      <c r="BK12" s="59"/>
      <c r="BL12" s="59"/>
      <c r="BM12" s="59">
        <v>80000</v>
      </c>
      <c r="BN12" s="59">
        <v>40053.9</v>
      </c>
      <c r="BO12" s="59">
        <v>369211</v>
      </c>
      <c r="BP12" s="59">
        <v>23542.3</v>
      </c>
      <c r="BQ12" s="59"/>
      <c r="BR12" s="59"/>
      <c r="BS12" s="59">
        <v>254371</v>
      </c>
      <c r="BT12" s="59">
        <v>23542.3</v>
      </c>
      <c r="BU12" s="59"/>
      <c r="BV12" s="59"/>
      <c r="BW12" s="59">
        <v>0</v>
      </c>
      <c r="BX12" s="59"/>
      <c r="BY12" s="59">
        <v>2000</v>
      </c>
      <c r="BZ12" s="59">
        <v>384.5</v>
      </c>
      <c r="CA12" s="59">
        <v>14840</v>
      </c>
      <c r="CB12" s="59">
        <v>0</v>
      </c>
      <c r="CC12" s="59">
        <v>54000</v>
      </c>
      <c r="CD12" s="59">
        <v>30522.1</v>
      </c>
      <c r="CE12" s="59"/>
      <c r="CF12" s="59"/>
      <c r="CG12" s="59">
        <v>24000</v>
      </c>
      <c r="CH12" s="59">
        <v>9147.2999999999993</v>
      </c>
      <c r="CI12" s="59"/>
      <c r="CJ12" s="59"/>
      <c r="CK12" s="59"/>
      <c r="CL12" s="59"/>
      <c r="CM12" s="59"/>
      <c r="CN12" s="59"/>
      <c r="CO12" s="63">
        <v>93800</v>
      </c>
      <c r="CP12" s="59">
        <v>29862.9</v>
      </c>
      <c r="CQ12" s="59">
        <v>62358</v>
      </c>
      <c r="CR12" s="59">
        <v>24964.3</v>
      </c>
      <c r="CS12" s="59">
        <v>92800</v>
      </c>
      <c r="CT12" s="59">
        <v>29862.9</v>
      </c>
      <c r="CU12" s="59">
        <v>46408</v>
      </c>
      <c r="CV12" s="59">
        <v>17450.900000000001</v>
      </c>
      <c r="CW12" s="59">
        <v>15000</v>
      </c>
      <c r="CX12" s="59">
        <v>5333</v>
      </c>
      <c r="CY12" s="59">
        <v>9000</v>
      </c>
      <c r="CZ12" s="59">
        <v>80</v>
      </c>
      <c r="DA12" s="59">
        <v>496662</v>
      </c>
      <c r="DB12" s="59">
        <v>193969</v>
      </c>
      <c r="DC12" s="62">
        <v>51509.8</v>
      </c>
      <c r="DD12" s="59">
        <v>480</v>
      </c>
      <c r="DE12" s="59">
        <v>352286.2</v>
      </c>
      <c r="DF12" s="59">
        <v>135062.5</v>
      </c>
      <c r="DG12" s="59">
        <v>51509.8</v>
      </c>
      <c r="DH12" s="60">
        <v>480</v>
      </c>
      <c r="DI12" s="59">
        <v>22000</v>
      </c>
      <c r="DJ12" s="59">
        <v>2345</v>
      </c>
      <c r="DK12" s="60"/>
      <c r="DL12" s="60"/>
      <c r="DM12" s="59">
        <v>246000</v>
      </c>
      <c r="DN12" s="60">
        <v>3000</v>
      </c>
      <c r="DO12" s="59">
        <v>246000</v>
      </c>
      <c r="DP12" s="60">
        <v>3000</v>
      </c>
      <c r="DQ12" s="60"/>
      <c r="DR12" s="60"/>
      <c r="DS12" s="8">
        <v>3000</v>
      </c>
      <c r="DT12" s="8">
        <v>3000</v>
      </c>
    </row>
    <row r="13" spans="1:124" s="61" customFormat="1" ht="20.25" customHeight="1" x14ac:dyDescent="0.25">
      <c r="A13" s="57">
        <v>3</v>
      </c>
      <c r="B13" s="58" t="s">
        <v>42</v>
      </c>
      <c r="C13" s="108">
        <f t="shared" si="2"/>
        <v>2398851.2999999998</v>
      </c>
      <c r="D13" s="108">
        <f t="shared" si="2"/>
        <v>872070.89999999991</v>
      </c>
      <c r="E13" s="108">
        <f t="shared" si="3"/>
        <v>1923634</v>
      </c>
      <c r="F13" s="108">
        <f t="shared" si="3"/>
        <v>726930.2</v>
      </c>
      <c r="G13" s="108">
        <f t="shared" si="3"/>
        <v>595217.30000000005</v>
      </c>
      <c r="H13" s="108">
        <f t="shared" si="3"/>
        <v>265140.7</v>
      </c>
      <c r="I13" s="64">
        <v>419103.5</v>
      </c>
      <c r="J13" s="65">
        <v>185121.4</v>
      </c>
      <c r="K13" s="65">
        <v>2915</v>
      </c>
      <c r="L13" s="65">
        <v>2915</v>
      </c>
      <c r="M13" s="65">
        <v>399854.5</v>
      </c>
      <c r="N13" s="65">
        <v>178714.6</v>
      </c>
      <c r="O13" s="65">
        <v>2915</v>
      </c>
      <c r="P13" s="65">
        <v>2915</v>
      </c>
      <c r="Q13" s="65">
        <v>17250</v>
      </c>
      <c r="R13" s="65">
        <v>6406.8</v>
      </c>
      <c r="S13" s="66">
        <v>0</v>
      </c>
      <c r="T13" s="65"/>
      <c r="U13" s="65">
        <v>5000</v>
      </c>
      <c r="V13" s="65"/>
      <c r="W13" s="65"/>
      <c r="X13" s="65"/>
      <c r="Y13" s="65"/>
      <c r="Z13" s="65"/>
      <c r="AA13" s="65"/>
      <c r="AB13" s="65"/>
      <c r="AC13" s="65">
        <v>97500</v>
      </c>
      <c r="AD13" s="65">
        <v>7373.8</v>
      </c>
      <c r="AE13" s="65">
        <v>404334.7</v>
      </c>
      <c r="AF13" s="65">
        <v>149051.20000000001</v>
      </c>
      <c r="AG13" s="67"/>
      <c r="AH13" s="67"/>
      <c r="AI13" s="67"/>
      <c r="AJ13" s="67"/>
      <c r="AK13" s="65">
        <v>6500</v>
      </c>
      <c r="AL13" s="65">
        <v>149.19999999999999</v>
      </c>
      <c r="AM13" s="65">
        <v>10712</v>
      </c>
      <c r="AN13" s="65">
        <v>4712</v>
      </c>
      <c r="AO13" s="65">
        <v>1000</v>
      </c>
      <c r="AP13" s="65">
        <v>422.2</v>
      </c>
      <c r="AQ13" s="65"/>
      <c r="AR13" s="65"/>
      <c r="AS13" s="65">
        <v>90000</v>
      </c>
      <c r="AT13" s="65">
        <v>7224.6</v>
      </c>
      <c r="AU13" s="65">
        <v>393622.7</v>
      </c>
      <c r="AV13" s="65">
        <v>150015.4</v>
      </c>
      <c r="AW13" s="65"/>
      <c r="AX13" s="65"/>
      <c r="AY13" s="65"/>
      <c r="AZ13" s="65">
        <v>-5676.2</v>
      </c>
      <c r="BA13" s="65">
        <v>345000</v>
      </c>
      <c r="BB13" s="65">
        <v>195468.4</v>
      </c>
      <c r="BC13" s="65">
        <v>0</v>
      </c>
      <c r="BD13" s="65">
        <v>0</v>
      </c>
      <c r="BE13" s="65">
        <v>345000</v>
      </c>
      <c r="BF13" s="65">
        <v>195468.4</v>
      </c>
      <c r="BG13" s="65">
        <v>0</v>
      </c>
      <c r="BH13" s="65">
        <v>0</v>
      </c>
      <c r="BI13" s="97"/>
      <c r="BJ13" s="97"/>
      <c r="BK13" s="65"/>
      <c r="BL13" s="65"/>
      <c r="BM13" s="65">
        <v>67103</v>
      </c>
      <c r="BN13" s="65">
        <v>6191.2</v>
      </c>
      <c r="BO13" s="65">
        <v>97780</v>
      </c>
      <c r="BP13" s="65">
        <v>80665</v>
      </c>
      <c r="BQ13" s="65"/>
      <c r="BR13" s="65"/>
      <c r="BS13" s="65"/>
      <c r="BT13" s="65"/>
      <c r="BU13" s="65"/>
      <c r="BV13" s="65"/>
      <c r="BW13" s="65"/>
      <c r="BX13" s="65"/>
      <c r="BY13" s="65">
        <v>30000</v>
      </c>
      <c r="BZ13" s="65">
        <v>5593.6</v>
      </c>
      <c r="CA13" s="65">
        <v>97780</v>
      </c>
      <c r="CB13" s="65">
        <v>80665</v>
      </c>
      <c r="CC13" s="65">
        <v>36603</v>
      </c>
      <c r="CD13" s="65">
        <v>501.5</v>
      </c>
      <c r="CE13" s="65">
        <v>0</v>
      </c>
      <c r="CF13" s="65">
        <v>0</v>
      </c>
      <c r="CG13" s="65">
        <v>500</v>
      </c>
      <c r="CH13" s="65">
        <v>96</v>
      </c>
      <c r="CI13" s="65"/>
      <c r="CJ13" s="65"/>
      <c r="CK13" s="65">
        <v>1000</v>
      </c>
      <c r="CL13" s="65"/>
      <c r="CM13" s="65"/>
      <c r="CN13" s="65"/>
      <c r="CO13" s="65">
        <v>92051</v>
      </c>
      <c r="CP13" s="65">
        <v>29361.200000000001</v>
      </c>
      <c r="CQ13" s="65">
        <v>11837.7</v>
      </c>
      <c r="CR13" s="65">
        <v>9014.5</v>
      </c>
      <c r="CS13" s="68">
        <v>89103</v>
      </c>
      <c r="CT13" s="68">
        <v>29179.200000000001</v>
      </c>
      <c r="CU13" s="68">
        <v>11837.7</v>
      </c>
      <c r="CV13" s="68">
        <v>9014.5</v>
      </c>
      <c r="CW13" s="68">
        <v>56979</v>
      </c>
      <c r="CX13" s="68">
        <v>15323.4</v>
      </c>
      <c r="CY13" s="68">
        <v>11837.7</v>
      </c>
      <c r="CZ13" s="68">
        <v>9014.5</v>
      </c>
      <c r="DA13" s="65">
        <v>441697</v>
      </c>
      <c r="DB13" s="65">
        <v>182834.2</v>
      </c>
      <c r="DC13" s="65">
        <v>78349.899999999994</v>
      </c>
      <c r="DD13" s="65">
        <v>23495</v>
      </c>
      <c r="DE13" s="65">
        <v>379336.2</v>
      </c>
      <c r="DF13" s="65">
        <v>159284.79999999999</v>
      </c>
      <c r="DG13" s="65"/>
      <c r="DH13" s="67"/>
      <c r="DI13" s="65">
        <v>6000</v>
      </c>
      <c r="DJ13" s="65">
        <v>580</v>
      </c>
      <c r="DK13" s="67"/>
      <c r="DL13" s="67"/>
      <c r="DM13" s="65">
        <v>329179.5</v>
      </c>
      <c r="DN13" s="67">
        <v>0</v>
      </c>
      <c r="DO13" s="65">
        <v>449179.5</v>
      </c>
      <c r="DP13" s="67">
        <v>120000</v>
      </c>
      <c r="DQ13" s="67"/>
      <c r="DR13" s="67"/>
      <c r="DS13" s="8">
        <v>120000</v>
      </c>
      <c r="DT13" s="8">
        <v>120000</v>
      </c>
    </row>
    <row r="14" spans="1:124" s="71" customFormat="1" ht="20.25" customHeight="1" x14ac:dyDescent="0.25">
      <c r="A14" s="69">
        <v>4</v>
      </c>
      <c r="B14" s="70" t="s">
        <v>43</v>
      </c>
      <c r="C14" s="108">
        <f t="shared" si="2"/>
        <v>2337551.1</v>
      </c>
      <c r="D14" s="108">
        <f t="shared" si="2"/>
        <v>1138450.6000000001</v>
      </c>
      <c r="E14" s="108">
        <f t="shared" si="3"/>
        <v>2007233.5</v>
      </c>
      <c r="F14" s="108">
        <f t="shared" si="3"/>
        <v>890383.6</v>
      </c>
      <c r="G14" s="108">
        <f t="shared" si="3"/>
        <v>356557.6</v>
      </c>
      <c r="H14" s="108">
        <f t="shared" si="3"/>
        <v>274307</v>
      </c>
      <c r="I14" s="62">
        <v>587720</v>
      </c>
      <c r="J14" s="59">
        <v>295466.5</v>
      </c>
      <c r="K14" s="59">
        <v>111403.2</v>
      </c>
      <c r="L14" s="59">
        <v>98004.3</v>
      </c>
      <c r="M14" s="59">
        <v>462570</v>
      </c>
      <c r="N14" s="59">
        <v>225260.2</v>
      </c>
      <c r="O14" s="59">
        <v>0</v>
      </c>
      <c r="P14" s="59">
        <v>0</v>
      </c>
      <c r="Q14" s="59">
        <v>19150</v>
      </c>
      <c r="R14" s="59">
        <v>67342.3</v>
      </c>
      <c r="S14" s="63">
        <v>111403.2</v>
      </c>
      <c r="T14" s="59">
        <v>98004.3</v>
      </c>
      <c r="U14" s="59">
        <v>2000</v>
      </c>
      <c r="V14" s="59"/>
      <c r="W14" s="59"/>
      <c r="X14" s="59"/>
      <c r="Y14" s="59">
        <v>0</v>
      </c>
      <c r="Z14" s="59">
        <v>0</v>
      </c>
      <c r="AA14" s="59">
        <v>0</v>
      </c>
      <c r="AB14" s="59">
        <v>0</v>
      </c>
      <c r="AC14" s="59">
        <v>2000</v>
      </c>
      <c r="AD14" s="59">
        <v>796.5</v>
      </c>
      <c r="AE14" s="59">
        <v>141963.4</v>
      </c>
      <c r="AF14" s="59">
        <v>91985.4</v>
      </c>
      <c r="AG14" s="60">
        <v>0</v>
      </c>
      <c r="AH14" s="60">
        <v>0</v>
      </c>
      <c r="AI14" s="60">
        <v>0</v>
      </c>
      <c r="AJ14" s="60">
        <v>0</v>
      </c>
      <c r="AK14" s="59">
        <v>0</v>
      </c>
      <c r="AL14" s="59">
        <v>0</v>
      </c>
      <c r="AM14" s="59">
        <v>6167.8</v>
      </c>
      <c r="AN14" s="59">
        <v>6167.8</v>
      </c>
      <c r="AO14" s="59">
        <v>0</v>
      </c>
      <c r="AP14" s="59">
        <v>0</v>
      </c>
      <c r="AQ14" s="59">
        <v>0</v>
      </c>
      <c r="AR14" s="59">
        <v>0</v>
      </c>
      <c r="AS14" s="59">
        <v>2000</v>
      </c>
      <c r="AT14" s="59">
        <v>796.5</v>
      </c>
      <c r="AU14" s="59">
        <v>197795.6</v>
      </c>
      <c r="AV14" s="59">
        <v>135178.70000000001</v>
      </c>
      <c r="AW14" s="59">
        <v>0</v>
      </c>
      <c r="AX14" s="59">
        <v>0</v>
      </c>
      <c r="AY14" s="59">
        <v>-62000</v>
      </c>
      <c r="AZ14" s="59">
        <v>-49361.1</v>
      </c>
      <c r="BA14" s="59">
        <v>2000</v>
      </c>
      <c r="BB14" s="59">
        <v>174.6</v>
      </c>
      <c r="BC14" s="59">
        <v>0</v>
      </c>
      <c r="BD14" s="59">
        <v>0</v>
      </c>
      <c r="BE14" s="59">
        <v>0</v>
      </c>
      <c r="BF14" s="59">
        <v>0</v>
      </c>
      <c r="BG14" s="59">
        <v>0</v>
      </c>
      <c r="BH14" s="59">
        <v>0</v>
      </c>
      <c r="BI14" s="59">
        <v>2000</v>
      </c>
      <c r="BJ14" s="59">
        <v>174.6</v>
      </c>
      <c r="BK14" s="59">
        <v>0</v>
      </c>
      <c r="BL14" s="59">
        <v>0</v>
      </c>
      <c r="BM14" s="59">
        <v>493065</v>
      </c>
      <c r="BN14" s="59">
        <v>200516</v>
      </c>
      <c r="BO14" s="59">
        <v>1669</v>
      </c>
      <c r="BP14" s="59">
        <v>0</v>
      </c>
      <c r="BQ14" s="59">
        <v>0</v>
      </c>
      <c r="BR14" s="59">
        <v>0</v>
      </c>
      <c r="BS14" s="96"/>
      <c r="BT14" s="96"/>
      <c r="BU14" s="59">
        <v>0</v>
      </c>
      <c r="BV14" s="59">
        <v>0</v>
      </c>
      <c r="BW14" s="59">
        <v>0</v>
      </c>
      <c r="BX14" s="59">
        <v>0</v>
      </c>
      <c r="BY14" s="59">
        <v>24500</v>
      </c>
      <c r="BZ14" s="59">
        <v>10958.1</v>
      </c>
      <c r="CA14" s="59">
        <v>0</v>
      </c>
      <c r="CB14" s="59">
        <v>0</v>
      </c>
      <c r="CC14" s="59">
        <v>38500</v>
      </c>
      <c r="CD14" s="59">
        <v>16479.5</v>
      </c>
      <c r="CE14" s="59">
        <v>0</v>
      </c>
      <c r="CF14" s="59">
        <v>0</v>
      </c>
      <c r="CG14" s="59">
        <v>430065</v>
      </c>
      <c r="CH14" s="59">
        <v>173078.39999999999</v>
      </c>
      <c r="CI14" s="59">
        <v>1669</v>
      </c>
      <c r="CJ14" s="59">
        <v>0</v>
      </c>
      <c r="CK14" s="59">
        <v>0</v>
      </c>
      <c r="CL14" s="59">
        <v>0</v>
      </c>
      <c r="CM14" s="59">
        <v>0</v>
      </c>
      <c r="CN14" s="59">
        <v>0</v>
      </c>
      <c r="CO14" s="59">
        <v>123378</v>
      </c>
      <c r="CP14" s="59">
        <v>59647.1</v>
      </c>
      <c r="CQ14" s="59">
        <v>0</v>
      </c>
      <c r="CR14" s="59">
        <v>0</v>
      </c>
      <c r="CS14" s="59">
        <v>122878</v>
      </c>
      <c r="CT14" s="59">
        <v>59647.199999999997</v>
      </c>
      <c r="CU14" s="59">
        <v>0</v>
      </c>
      <c r="CV14" s="59">
        <v>0</v>
      </c>
      <c r="CW14" s="59">
        <v>109128</v>
      </c>
      <c r="CX14" s="59">
        <v>51781</v>
      </c>
      <c r="CY14" s="59">
        <v>0</v>
      </c>
      <c r="CZ14" s="59">
        <v>0</v>
      </c>
      <c r="DA14" s="59">
        <v>699992.5</v>
      </c>
      <c r="DB14" s="59">
        <v>301502.90000000002</v>
      </c>
      <c r="DC14" s="59">
        <v>101522</v>
      </c>
      <c r="DD14" s="59">
        <v>84317.3</v>
      </c>
      <c r="DE14" s="59">
        <v>489678</v>
      </c>
      <c r="DF14" s="59">
        <v>205042.4</v>
      </c>
      <c r="DG14" s="59">
        <v>101522</v>
      </c>
      <c r="DH14" s="59">
        <v>84317.3</v>
      </c>
      <c r="DI14" s="59">
        <v>15700</v>
      </c>
      <c r="DJ14" s="59">
        <v>6040</v>
      </c>
      <c r="DK14" s="60">
        <v>0</v>
      </c>
      <c r="DL14" s="60">
        <v>0</v>
      </c>
      <c r="DM14" s="59">
        <v>55138</v>
      </c>
      <c r="DN14" s="60">
        <v>0</v>
      </c>
      <c r="DO14" s="59">
        <v>81378</v>
      </c>
      <c r="DP14" s="60">
        <v>26240</v>
      </c>
      <c r="DQ14" s="60">
        <v>0</v>
      </c>
      <c r="DR14" s="60">
        <v>0</v>
      </c>
      <c r="DS14" s="8">
        <v>26240</v>
      </c>
      <c r="DT14" s="8">
        <v>26240</v>
      </c>
    </row>
    <row r="15" spans="1:124" s="72" customFormat="1" ht="20.25" customHeight="1" x14ac:dyDescent="0.25">
      <c r="A15" s="238" t="s">
        <v>40</v>
      </c>
      <c r="B15" s="238"/>
      <c r="C15" s="65">
        <f t="shared" ref="C15:BN15" si="4">SUM(C11:C14)</f>
        <v>10423128.1</v>
      </c>
      <c r="D15" s="65">
        <f t="shared" si="4"/>
        <v>4267770.1000000006</v>
      </c>
      <c r="E15" s="65">
        <f t="shared" si="4"/>
        <v>8413601</v>
      </c>
      <c r="F15" s="65">
        <f t="shared" si="4"/>
        <v>3501723.2000000007</v>
      </c>
      <c r="G15" s="65">
        <f t="shared" si="4"/>
        <v>2546527.1</v>
      </c>
      <c r="H15" s="65">
        <f t="shared" si="4"/>
        <v>1113400.8999999999</v>
      </c>
      <c r="I15" s="65">
        <f t="shared" si="4"/>
        <v>2196248.9</v>
      </c>
      <c r="J15" s="65">
        <f t="shared" si="4"/>
        <v>965838.5</v>
      </c>
      <c r="K15" s="65">
        <f t="shared" si="4"/>
        <v>164182.39999999999</v>
      </c>
      <c r="L15" s="65">
        <f t="shared" si="4"/>
        <v>118510.20000000001</v>
      </c>
      <c r="M15" s="65">
        <f t="shared" si="4"/>
        <v>1990250.9</v>
      </c>
      <c r="N15" s="65">
        <f t="shared" si="4"/>
        <v>871807.3</v>
      </c>
      <c r="O15" s="65">
        <f t="shared" si="4"/>
        <v>52779.199999999997</v>
      </c>
      <c r="P15" s="65">
        <f t="shared" si="4"/>
        <v>20505.900000000001</v>
      </c>
      <c r="Q15" s="65">
        <f t="shared" si="4"/>
        <v>76400</v>
      </c>
      <c r="R15" s="65">
        <f t="shared" si="4"/>
        <v>85344.8</v>
      </c>
      <c r="S15" s="65">
        <f t="shared" si="4"/>
        <v>111403.2</v>
      </c>
      <c r="T15" s="65">
        <f t="shared" si="4"/>
        <v>98004.3</v>
      </c>
      <c r="U15" s="65">
        <f t="shared" si="4"/>
        <v>9500</v>
      </c>
      <c r="V15" s="65">
        <f t="shared" si="4"/>
        <v>500</v>
      </c>
      <c r="W15" s="65">
        <f t="shared" si="4"/>
        <v>1000</v>
      </c>
      <c r="X15" s="65">
        <f t="shared" si="4"/>
        <v>0</v>
      </c>
      <c r="Y15" s="65">
        <f t="shared" si="4"/>
        <v>0</v>
      </c>
      <c r="Z15" s="65">
        <f t="shared" si="4"/>
        <v>0</v>
      </c>
      <c r="AA15" s="65">
        <f t="shared" si="4"/>
        <v>0</v>
      </c>
      <c r="AB15" s="65">
        <f t="shared" si="4"/>
        <v>0</v>
      </c>
      <c r="AC15" s="65">
        <f t="shared" si="4"/>
        <v>346941.5</v>
      </c>
      <c r="AD15" s="65">
        <f t="shared" si="4"/>
        <v>120089.2</v>
      </c>
      <c r="AE15" s="65">
        <f t="shared" si="4"/>
        <v>1387150.2999999998</v>
      </c>
      <c r="AF15" s="65">
        <f t="shared" si="4"/>
        <v>610232.5</v>
      </c>
      <c r="AG15" s="67">
        <f t="shared" si="4"/>
        <v>0</v>
      </c>
      <c r="AH15" s="67">
        <f t="shared" si="4"/>
        <v>0</v>
      </c>
      <c r="AI15" s="67">
        <f t="shared" si="4"/>
        <v>0</v>
      </c>
      <c r="AJ15" s="67">
        <f t="shared" si="4"/>
        <v>0</v>
      </c>
      <c r="AK15" s="65">
        <f t="shared" si="4"/>
        <v>48516.2</v>
      </c>
      <c r="AL15" s="65">
        <f t="shared" si="4"/>
        <v>19536.8</v>
      </c>
      <c r="AM15" s="65">
        <f t="shared" si="4"/>
        <v>27905.3</v>
      </c>
      <c r="AN15" s="65">
        <f t="shared" si="4"/>
        <v>21905.3</v>
      </c>
      <c r="AO15" s="65">
        <f t="shared" si="4"/>
        <v>1000</v>
      </c>
      <c r="AP15" s="65">
        <f t="shared" si="4"/>
        <v>422.2</v>
      </c>
      <c r="AQ15" s="65">
        <f t="shared" si="4"/>
        <v>0</v>
      </c>
      <c r="AR15" s="65">
        <f t="shared" si="4"/>
        <v>0</v>
      </c>
      <c r="AS15" s="65">
        <f t="shared" si="4"/>
        <v>292628.5</v>
      </c>
      <c r="AT15" s="65">
        <f t="shared" si="4"/>
        <v>97555.6</v>
      </c>
      <c r="AU15" s="65">
        <f t="shared" si="4"/>
        <v>1866046.5</v>
      </c>
      <c r="AV15" s="65">
        <f t="shared" si="4"/>
        <v>888971.3</v>
      </c>
      <c r="AW15" s="65">
        <f t="shared" si="4"/>
        <v>0</v>
      </c>
      <c r="AX15" s="65">
        <f t="shared" si="4"/>
        <v>0</v>
      </c>
      <c r="AY15" s="65">
        <f t="shared" si="4"/>
        <v>-632000</v>
      </c>
      <c r="AZ15" s="65">
        <f t="shared" si="4"/>
        <v>-303204.09999999998</v>
      </c>
      <c r="BA15" s="65">
        <f t="shared" si="4"/>
        <v>1000333</v>
      </c>
      <c r="BB15" s="65">
        <f t="shared" si="4"/>
        <v>479919.9</v>
      </c>
      <c r="BC15" s="65">
        <f t="shared" si="4"/>
        <v>924.5</v>
      </c>
      <c r="BD15" s="65">
        <f t="shared" si="4"/>
        <v>924.5</v>
      </c>
      <c r="BE15" s="65">
        <f t="shared" si="4"/>
        <v>996333</v>
      </c>
      <c r="BF15" s="65">
        <f t="shared" si="4"/>
        <v>477751.6</v>
      </c>
      <c r="BG15" s="65">
        <f t="shared" si="4"/>
        <v>924.5</v>
      </c>
      <c r="BH15" s="65">
        <f t="shared" si="4"/>
        <v>924.5</v>
      </c>
      <c r="BI15" s="65">
        <f t="shared" si="4"/>
        <v>4000</v>
      </c>
      <c r="BJ15" s="65">
        <f t="shared" si="4"/>
        <v>2168.1999999999998</v>
      </c>
      <c r="BK15" s="65">
        <f t="shared" si="4"/>
        <v>0</v>
      </c>
      <c r="BL15" s="65">
        <f t="shared" si="4"/>
        <v>0</v>
      </c>
      <c r="BM15" s="65">
        <f t="shared" si="4"/>
        <v>745095.6</v>
      </c>
      <c r="BN15" s="65">
        <f t="shared" si="4"/>
        <v>294714.40000000002</v>
      </c>
      <c r="BO15" s="65">
        <f t="shared" ref="BO15:DT15" si="5">SUM(BO11:BO14)</f>
        <v>687692.5</v>
      </c>
      <c r="BP15" s="65">
        <f t="shared" si="5"/>
        <v>241462.59999999998</v>
      </c>
      <c r="BQ15" s="65">
        <f t="shared" si="5"/>
        <v>0</v>
      </c>
      <c r="BR15" s="65">
        <f t="shared" si="5"/>
        <v>0</v>
      </c>
      <c r="BS15" s="65">
        <f t="shared" si="5"/>
        <v>254371</v>
      </c>
      <c r="BT15" s="65">
        <f t="shared" si="5"/>
        <v>23542.3</v>
      </c>
      <c r="BU15" s="65">
        <f t="shared" si="5"/>
        <v>0</v>
      </c>
      <c r="BV15" s="65">
        <f t="shared" si="5"/>
        <v>0</v>
      </c>
      <c r="BW15" s="65">
        <f t="shared" si="5"/>
        <v>2017.2</v>
      </c>
      <c r="BX15" s="65">
        <f t="shared" si="5"/>
        <v>124.9</v>
      </c>
      <c r="BY15" s="65">
        <f t="shared" si="5"/>
        <v>60900</v>
      </c>
      <c r="BZ15" s="65">
        <f t="shared" si="5"/>
        <v>17730.900000000001</v>
      </c>
      <c r="CA15" s="65">
        <f t="shared" si="5"/>
        <v>112620</v>
      </c>
      <c r="CB15" s="65">
        <f t="shared" si="5"/>
        <v>80665</v>
      </c>
      <c r="CC15" s="65">
        <f t="shared" si="5"/>
        <v>225103</v>
      </c>
      <c r="CD15" s="65">
        <f t="shared" si="5"/>
        <v>92941.7</v>
      </c>
      <c r="CE15" s="65">
        <f t="shared" si="5"/>
        <v>0</v>
      </c>
      <c r="CF15" s="65">
        <f t="shared" si="5"/>
        <v>0</v>
      </c>
      <c r="CG15" s="65">
        <f t="shared" si="5"/>
        <v>459092.6</v>
      </c>
      <c r="CH15" s="65">
        <f t="shared" si="5"/>
        <v>184041.69999999998</v>
      </c>
      <c r="CI15" s="65">
        <f t="shared" si="5"/>
        <v>218684.3</v>
      </c>
      <c r="CJ15" s="65">
        <f t="shared" si="5"/>
        <v>137130.4</v>
      </c>
      <c r="CK15" s="65">
        <f t="shared" si="5"/>
        <v>1000</v>
      </c>
      <c r="CL15" s="65">
        <f t="shared" si="5"/>
        <v>0</v>
      </c>
      <c r="CM15" s="65">
        <f t="shared" si="5"/>
        <v>0</v>
      </c>
      <c r="CN15" s="65">
        <f t="shared" si="5"/>
        <v>0</v>
      </c>
      <c r="CO15" s="65">
        <f t="shared" si="5"/>
        <v>484875.3</v>
      </c>
      <c r="CP15" s="65">
        <f t="shared" si="5"/>
        <v>208188.00000000003</v>
      </c>
      <c r="CQ15" s="65">
        <f t="shared" si="5"/>
        <v>74195.7</v>
      </c>
      <c r="CR15" s="65">
        <f t="shared" si="5"/>
        <v>33978.800000000003</v>
      </c>
      <c r="CS15" s="65">
        <f t="shared" si="5"/>
        <v>480427.3</v>
      </c>
      <c r="CT15" s="65">
        <f t="shared" si="5"/>
        <v>208006.10000000003</v>
      </c>
      <c r="CU15" s="65">
        <f t="shared" si="5"/>
        <v>58245.7</v>
      </c>
      <c r="CV15" s="65">
        <f t="shared" si="5"/>
        <v>26465.4</v>
      </c>
      <c r="CW15" s="65">
        <f t="shared" si="5"/>
        <v>284153</v>
      </c>
      <c r="CX15" s="65">
        <f t="shared" si="5"/>
        <v>135014</v>
      </c>
      <c r="CY15" s="65">
        <f t="shared" si="5"/>
        <v>20837.7</v>
      </c>
      <c r="CZ15" s="65">
        <f t="shared" si="5"/>
        <v>9094.5</v>
      </c>
      <c r="DA15" s="65">
        <f t="shared" si="5"/>
        <v>2408889.2000000002</v>
      </c>
      <c r="DB15" s="65">
        <f t="shared" si="5"/>
        <v>1074932.2000000002</v>
      </c>
      <c r="DC15" s="65">
        <f t="shared" si="5"/>
        <v>231381.7</v>
      </c>
      <c r="DD15" s="65">
        <f t="shared" si="5"/>
        <v>108292.3</v>
      </c>
      <c r="DE15" s="65">
        <f t="shared" si="5"/>
        <v>1721844.8</v>
      </c>
      <c r="DF15" s="65">
        <f t="shared" si="5"/>
        <v>751479.20000000007</v>
      </c>
      <c r="DG15" s="65">
        <f t="shared" si="5"/>
        <v>153031.79999999999</v>
      </c>
      <c r="DH15" s="67">
        <f t="shared" si="5"/>
        <v>84797.3</v>
      </c>
      <c r="DI15" s="65">
        <f t="shared" si="5"/>
        <v>56400</v>
      </c>
      <c r="DJ15" s="65">
        <f t="shared" si="5"/>
        <v>10187</v>
      </c>
      <c r="DK15" s="67">
        <f t="shared" si="5"/>
        <v>0</v>
      </c>
      <c r="DL15" s="67">
        <f t="shared" si="5"/>
        <v>0</v>
      </c>
      <c r="DM15" s="65">
        <f t="shared" si="5"/>
        <v>1018077.5</v>
      </c>
      <c r="DN15" s="67">
        <f t="shared" si="5"/>
        <v>201114</v>
      </c>
      <c r="DO15" s="65">
        <f t="shared" si="5"/>
        <v>1164317.5</v>
      </c>
      <c r="DP15" s="67">
        <f t="shared" si="5"/>
        <v>347354</v>
      </c>
      <c r="DQ15" s="67">
        <f t="shared" si="5"/>
        <v>0</v>
      </c>
      <c r="DR15" s="67">
        <f t="shared" si="5"/>
        <v>0</v>
      </c>
      <c r="DS15" s="65">
        <f t="shared" si="5"/>
        <v>537000</v>
      </c>
      <c r="DT15" s="65">
        <f t="shared" si="5"/>
        <v>347354</v>
      </c>
    </row>
    <row r="16" spans="1:124" s="73" customFormat="1" ht="13.5" x14ac:dyDescent="0.25">
      <c r="C16" s="74"/>
      <c r="D16" s="74"/>
      <c r="E16" s="74"/>
      <c r="F16" s="74"/>
      <c r="G16" s="74"/>
      <c r="H16" s="74"/>
      <c r="I16" s="7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6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6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6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</row>
    <row r="17" spans="3:124" s="73" customFormat="1" ht="13.5" x14ac:dyDescent="0.25"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</row>
    <row r="18" spans="3:124" s="73" customFormat="1" ht="13.5" x14ac:dyDescent="0.25"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</row>
    <row r="19" spans="3:124" s="73" customFormat="1" ht="15.75" customHeight="1" x14ac:dyDescent="0.25"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</row>
    <row r="20" spans="3:124" s="73" customFormat="1" ht="13.5" x14ac:dyDescent="0.25"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</row>
    <row r="21" spans="3:124" s="73" customFormat="1" ht="13.5" x14ac:dyDescent="0.25"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  <c r="BZ21" s="74"/>
      <c r="CA21" s="74"/>
      <c r="CB21" s="74"/>
      <c r="CC21" s="74"/>
      <c r="CD21" s="74"/>
      <c r="CE21" s="74"/>
      <c r="CF21" s="74"/>
      <c r="CG21" s="74"/>
      <c r="CH21" s="74"/>
      <c r="CI21" s="74"/>
      <c r="CJ21" s="74"/>
      <c r="CK21" s="74"/>
      <c r="CL21" s="74"/>
      <c r="CM21" s="74"/>
      <c r="CN21" s="74"/>
      <c r="CO21" s="74"/>
      <c r="CP21" s="74"/>
      <c r="CQ21" s="74"/>
      <c r="CR21" s="74"/>
      <c r="CS21" s="74"/>
      <c r="CT21" s="74"/>
      <c r="CU21" s="74"/>
      <c r="CV21" s="74"/>
      <c r="CW21" s="74"/>
      <c r="CX21" s="74"/>
      <c r="CY21" s="74"/>
      <c r="CZ21" s="74"/>
      <c r="DA21" s="74"/>
      <c r="DB21" s="74"/>
      <c r="DC21" s="74"/>
      <c r="DD21" s="74"/>
      <c r="DE21" s="74"/>
      <c r="DF21" s="74"/>
      <c r="DG21" s="74"/>
      <c r="DH21" s="74"/>
      <c r="DI21" s="74"/>
      <c r="DJ21" s="74"/>
      <c r="DK21" s="74"/>
      <c r="DL21" s="74"/>
      <c r="DM21" s="74"/>
      <c r="DN21" s="74"/>
      <c r="DO21" s="74"/>
      <c r="DP21" s="74"/>
      <c r="DQ21" s="74"/>
      <c r="DR21" s="74"/>
      <c r="DS21" s="74"/>
      <c r="DT21" s="74"/>
    </row>
    <row r="22" spans="3:124" s="73" customFormat="1" ht="13.5" x14ac:dyDescent="0.25"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/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/>
      <c r="BZ22" s="74"/>
      <c r="CA22" s="74"/>
      <c r="CB22" s="74"/>
      <c r="CC22" s="74"/>
      <c r="CD22" s="74"/>
      <c r="CE22" s="74"/>
      <c r="CF22" s="74"/>
      <c r="CG22" s="74"/>
      <c r="CH22" s="74"/>
      <c r="CI22" s="74"/>
      <c r="CJ22" s="74"/>
      <c r="CK22" s="74"/>
      <c r="CL22" s="74"/>
      <c r="CM22" s="74"/>
      <c r="CN22" s="74"/>
      <c r="CO22" s="74"/>
      <c r="CP22" s="74"/>
      <c r="CQ22" s="74"/>
      <c r="CR22" s="74"/>
      <c r="CS22" s="74"/>
      <c r="CT22" s="74"/>
      <c r="CU22" s="74"/>
      <c r="CV22" s="74"/>
      <c r="CW22" s="74"/>
      <c r="CX22" s="74"/>
      <c r="CY22" s="74"/>
      <c r="CZ22" s="74"/>
      <c r="DA22" s="74"/>
      <c r="DB22" s="74"/>
      <c r="DC22" s="74"/>
      <c r="DD22" s="74"/>
      <c r="DE22" s="74"/>
      <c r="DF22" s="74"/>
      <c r="DG22" s="74"/>
      <c r="DH22" s="74"/>
      <c r="DI22" s="74"/>
      <c r="DJ22" s="74"/>
      <c r="DK22" s="74"/>
      <c r="DL22" s="74"/>
      <c r="DM22" s="74"/>
      <c r="DN22" s="74"/>
      <c r="DO22" s="74"/>
      <c r="DP22" s="74"/>
      <c r="DQ22" s="74"/>
      <c r="DR22" s="74"/>
      <c r="DS22" s="74"/>
      <c r="DT22" s="74"/>
    </row>
    <row r="23" spans="3:124" s="73" customFormat="1" ht="13.5" x14ac:dyDescent="0.25"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4"/>
      <c r="CA23" s="74"/>
      <c r="CB23" s="74"/>
      <c r="CC23" s="74"/>
      <c r="CD23" s="74"/>
      <c r="CE23" s="74"/>
      <c r="CF23" s="74"/>
      <c r="CG23" s="74"/>
      <c r="CH23" s="74"/>
      <c r="CI23" s="74"/>
      <c r="CJ23" s="74"/>
      <c r="CK23" s="74"/>
      <c r="CL23" s="74"/>
      <c r="CM23" s="74"/>
      <c r="CN23" s="74"/>
      <c r="CO23" s="74"/>
      <c r="CP23" s="74"/>
      <c r="CQ23" s="74"/>
      <c r="CR23" s="74"/>
      <c r="CS23" s="74"/>
      <c r="CT23" s="74"/>
      <c r="CU23" s="74"/>
      <c r="CV23" s="74"/>
      <c r="CW23" s="74"/>
      <c r="CX23" s="74"/>
      <c r="CY23" s="74"/>
      <c r="CZ23" s="74"/>
      <c r="DA23" s="74"/>
      <c r="DB23" s="74"/>
      <c r="DC23" s="74"/>
      <c r="DD23" s="74"/>
      <c r="DE23" s="74"/>
      <c r="DF23" s="74"/>
      <c r="DG23" s="74"/>
      <c r="DH23" s="74"/>
      <c r="DI23" s="74"/>
      <c r="DJ23" s="74"/>
      <c r="DK23" s="74"/>
      <c r="DL23" s="74"/>
      <c r="DM23" s="74"/>
      <c r="DN23" s="74"/>
      <c r="DO23" s="74"/>
      <c r="DP23" s="74"/>
      <c r="DQ23" s="74"/>
      <c r="DR23" s="74"/>
      <c r="DS23" s="74"/>
      <c r="DT23" s="74"/>
    </row>
    <row r="24" spans="3:124" s="73" customFormat="1" ht="13.5" x14ac:dyDescent="0.25"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74"/>
      <c r="BK24" s="74"/>
      <c r="BL24" s="74"/>
      <c r="BM24" s="74"/>
      <c r="BN24" s="74"/>
      <c r="BO24" s="74"/>
      <c r="BP24" s="74"/>
      <c r="BQ24" s="74"/>
      <c r="BR24" s="74"/>
      <c r="BS24" s="74"/>
      <c r="BT24" s="74"/>
      <c r="BU24" s="74"/>
      <c r="BV24" s="74"/>
      <c r="BW24" s="74"/>
      <c r="BX24" s="74"/>
      <c r="BY24" s="74"/>
      <c r="BZ24" s="74"/>
      <c r="CA24" s="74"/>
      <c r="CB24" s="74"/>
      <c r="CC24" s="74"/>
      <c r="CD24" s="74"/>
      <c r="CE24" s="74"/>
      <c r="CF24" s="74"/>
      <c r="CG24" s="74"/>
      <c r="CH24" s="74"/>
      <c r="CI24" s="74"/>
      <c r="CJ24" s="74"/>
      <c r="CK24" s="74"/>
      <c r="CL24" s="74"/>
      <c r="CM24" s="74"/>
      <c r="CN24" s="74"/>
      <c r="CO24" s="74"/>
      <c r="CP24" s="74"/>
      <c r="CQ24" s="74"/>
      <c r="CR24" s="74"/>
      <c r="CS24" s="74"/>
      <c r="CT24" s="74"/>
      <c r="CU24" s="74"/>
      <c r="CV24" s="74"/>
      <c r="CW24" s="74"/>
      <c r="CX24" s="74"/>
      <c r="CY24" s="74"/>
      <c r="CZ24" s="74"/>
      <c r="DA24" s="74"/>
      <c r="DB24" s="74"/>
      <c r="DC24" s="74"/>
      <c r="DD24" s="74"/>
      <c r="DE24" s="74"/>
      <c r="DF24" s="74"/>
      <c r="DG24" s="74"/>
      <c r="DH24" s="74"/>
      <c r="DI24" s="74"/>
      <c r="DJ24" s="74"/>
      <c r="DK24" s="74"/>
      <c r="DL24" s="74"/>
      <c r="DM24" s="74"/>
      <c r="DN24" s="74"/>
      <c r="DO24" s="74"/>
      <c r="DP24" s="74"/>
      <c r="DQ24" s="74"/>
      <c r="DR24" s="74"/>
      <c r="DS24" s="74"/>
      <c r="DT24" s="74"/>
    </row>
    <row r="25" spans="3:124" s="73" customFormat="1" ht="13.5" x14ac:dyDescent="0.25"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4"/>
      <c r="CA25" s="74"/>
      <c r="CB25" s="74"/>
      <c r="CC25" s="74"/>
      <c r="CD25" s="74"/>
      <c r="CE25" s="74"/>
      <c r="CF25" s="74"/>
      <c r="CG25" s="74"/>
      <c r="CH25" s="74"/>
      <c r="CI25" s="74"/>
      <c r="CJ25" s="74"/>
      <c r="CK25" s="74"/>
      <c r="CL25" s="74"/>
      <c r="CM25" s="74"/>
      <c r="CN25" s="74"/>
      <c r="CO25" s="74"/>
      <c r="CP25" s="74"/>
      <c r="CQ25" s="74"/>
      <c r="CR25" s="74"/>
      <c r="CS25" s="74"/>
      <c r="CT25" s="74"/>
      <c r="CU25" s="74"/>
      <c r="CV25" s="74"/>
      <c r="CW25" s="74"/>
      <c r="CX25" s="74"/>
      <c r="CY25" s="74"/>
      <c r="CZ25" s="74"/>
      <c r="DA25" s="74"/>
      <c r="DB25" s="74"/>
      <c r="DC25" s="74"/>
      <c r="DD25" s="74"/>
      <c r="DE25" s="74"/>
      <c r="DF25" s="74"/>
      <c r="DG25" s="74"/>
      <c r="DH25" s="74"/>
      <c r="DI25" s="74"/>
      <c r="DJ25" s="74"/>
      <c r="DK25" s="74"/>
      <c r="DL25" s="74"/>
      <c r="DM25" s="74"/>
      <c r="DN25" s="74"/>
      <c r="DO25" s="74"/>
      <c r="DP25" s="74"/>
      <c r="DQ25" s="74"/>
      <c r="DR25" s="74"/>
      <c r="DS25" s="74"/>
      <c r="DT25" s="74"/>
    </row>
    <row r="26" spans="3:124" s="73" customFormat="1" ht="13.5" x14ac:dyDescent="0.25"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  <c r="BM26" s="74"/>
      <c r="BN26" s="74"/>
      <c r="BO26" s="74"/>
      <c r="BP26" s="74"/>
      <c r="BQ26" s="74"/>
      <c r="BR26" s="74"/>
      <c r="BS26" s="74"/>
      <c r="BT26" s="74"/>
      <c r="BU26" s="74"/>
      <c r="BV26" s="74"/>
      <c r="BW26" s="74"/>
      <c r="BX26" s="74"/>
      <c r="BY26" s="74"/>
      <c r="BZ26" s="74"/>
      <c r="CA26" s="74"/>
      <c r="CB26" s="74"/>
      <c r="CC26" s="74"/>
      <c r="CD26" s="74"/>
      <c r="CE26" s="74"/>
      <c r="CF26" s="74"/>
      <c r="CG26" s="74"/>
      <c r="CH26" s="74"/>
      <c r="CI26" s="74"/>
      <c r="CJ26" s="74"/>
      <c r="CK26" s="74"/>
      <c r="CL26" s="74"/>
      <c r="CM26" s="74"/>
      <c r="CN26" s="74"/>
      <c r="CO26" s="74"/>
      <c r="CP26" s="74"/>
      <c r="CQ26" s="74"/>
      <c r="CR26" s="74"/>
      <c r="CS26" s="74"/>
      <c r="CT26" s="74"/>
      <c r="CU26" s="74"/>
      <c r="CV26" s="74"/>
      <c r="CW26" s="74"/>
      <c r="CX26" s="74"/>
      <c r="CY26" s="74"/>
      <c r="CZ26" s="74"/>
      <c r="DA26" s="74"/>
      <c r="DB26" s="74"/>
      <c r="DC26" s="74"/>
      <c r="DD26" s="74"/>
      <c r="DE26" s="74"/>
      <c r="DF26" s="74"/>
      <c r="DG26" s="74"/>
      <c r="DH26" s="74"/>
      <c r="DI26" s="74"/>
      <c r="DJ26" s="74"/>
      <c r="DK26" s="74"/>
      <c r="DL26" s="74"/>
      <c r="DM26" s="74"/>
      <c r="DN26" s="74"/>
      <c r="DO26" s="74"/>
      <c r="DP26" s="74"/>
      <c r="DQ26" s="74"/>
      <c r="DR26" s="74"/>
      <c r="DS26" s="74"/>
      <c r="DT26" s="74"/>
    </row>
    <row r="27" spans="3:124" s="73" customFormat="1" ht="13.5" x14ac:dyDescent="0.25"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4"/>
      <c r="CA27" s="74"/>
      <c r="CB27" s="74"/>
      <c r="CC27" s="74"/>
      <c r="CD27" s="74"/>
      <c r="CE27" s="74"/>
      <c r="CF27" s="74"/>
      <c r="CG27" s="74"/>
      <c r="CH27" s="74"/>
      <c r="CI27" s="74"/>
      <c r="CJ27" s="74"/>
      <c r="CK27" s="74"/>
      <c r="CL27" s="74"/>
      <c r="CM27" s="74"/>
      <c r="CN27" s="74"/>
      <c r="CO27" s="74"/>
      <c r="CP27" s="74"/>
      <c r="CQ27" s="74"/>
      <c r="CR27" s="74"/>
      <c r="CS27" s="74"/>
      <c r="CT27" s="74"/>
      <c r="CU27" s="74"/>
      <c r="CV27" s="74"/>
      <c r="CW27" s="74"/>
      <c r="CX27" s="74"/>
      <c r="CY27" s="74"/>
      <c r="CZ27" s="74"/>
      <c r="DA27" s="74"/>
      <c r="DB27" s="74"/>
      <c r="DC27" s="74"/>
      <c r="DD27" s="74"/>
      <c r="DE27" s="74"/>
      <c r="DF27" s="74"/>
      <c r="DG27" s="74"/>
      <c r="DH27" s="74"/>
      <c r="DI27" s="74"/>
      <c r="DJ27" s="74"/>
      <c r="DK27" s="74"/>
      <c r="DL27" s="74"/>
      <c r="DM27" s="74"/>
      <c r="DN27" s="74"/>
      <c r="DO27" s="74"/>
      <c r="DP27" s="74"/>
      <c r="DQ27" s="74"/>
      <c r="DR27" s="74"/>
      <c r="DS27" s="74"/>
      <c r="DT27" s="74"/>
    </row>
    <row r="28" spans="3:124" s="73" customFormat="1" ht="13.5" x14ac:dyDescent="0.25"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  <c r="BM28" s="74"/>
      <c r="BN28" s="74"/>
      <c r="BO28" s="74"/>
      <c r="BP28" s="74"/>
      <c r="BQ28" s="74"/>
      <c r="BR28" s="74"/>
      <c r="BS28" s="74"/>
      <c r="BT28" s="74"/>
      <c r="BU28" s="74"/>
      <c r="BV28" s="74"/>
      <c r="BW28" s="74"/>
      <c r="BX28" s="74"/>
      <c r="BY28" s="74"/>
      <c r="BZ28" s="74"/>
      <c r="CA28" s="74"/>
      <c r="CB28" s="74"/>
      <c r="CC28" s="74"/>
      <c r="CD28" s="74"/>
      <c r="CE28" s="74"/>
      <c r="CF28" s="74"/>
      <c r="CG28" s="74"/>
      <c r="CH28" s="74"/>
      <c r="CI28" s="74"/>
      <c r="CJ28" s="74"/>
      <c r="CK28" s="74"/>
      <c r="CL28" s="74"/>
      <c r="CM28" s="74"/>
      <c r="CN28" s="74"/>
      <c r="CO28" s="74"/>
      <c r="CP28" s="74"/>
      <c r="CQ28" s="74"/>
      <c r="CR28" s="74"/>
      <c r="CS28" s="74"/>
      <c r="CT28" s="74"/>
      <c r="CU28" s="74"/>
      <c r="CV28" s="74"/>
      <c r="CW28" s="74"/>
      <c r="CX28" s="74"/>
      <c r="CY28" s="74"/>
      <c r="CZ28" s="74"/>
      <c r="DA28" s="74"/>
      <c r="DB28" s="74"/>
      <c r="DC28" s="74"/>
      <c r="DD28" s="74"/>
      <c r="DE28" s="74"/>
      <c r="DF28" s="74"/>
      <c r="DG28" s="74"/>
      <c r="DH28" s="74"/>
      <c r="DI28" s="74"/>
      <c r="DJ28" s="74"/>
      <c r="DK28" s="74"/>
      <c r="DL28" s="74"/>
      <c r="DM28" s="74"/>
      <c r="DN28" s="74"/>
      <c r="DO28" s="74"/>
      <c r="DP28" s="74"/>
      <c r="DQ28" s="74"/>
      <c r="DR28" s="74"/>
      <c r="DS28" s="74"/>
      <c r="DT28" s="74"/>
    </row>
    <row r="29" spans="3:124" s="73" customFormat="1" ht="13.5" x14ac:dyDescent="0.25"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4"/>
      <c r="CA29" s="74"/>
      <c r="CB29" s="74"/>
      <c r="CC29" s="74"/>
      <c r="CD29" s="74"/>
      <c r="CE29" s="74"/>
      <c r="CF29" s="74"/>
      <c r="CG29" s="74"/>
      <c r="CH29" s="74"/>
      <c r="CI29" s="74"/>
      <c r="CJ29" s="74"/>
      <c r="CK29" s="74"/>
      <c r="CL29" s="74"/>
      <c r="CM29" s="74"/>
      <c r="CN29" s="74"/>
      <c r="CO29" s="74"/>
      <c r="CP29" s="74"/>
      <c r="CQ29" s="74"/>
      <c r="CR29" s="74"/>
      <c r="CS29" s="74"/>
      <c r="CT29" s="74"/>
      <c r="CU29" s="74"/>
      <c r="CV29" s="74"/>
      <c r="CW29" s="74"/>
      <c r="CX29" s="74"/>
      <c r="CY29" s="74"/>
      <c r="CZ29" s="74"/>
      <c r="DA29" s="74"/>
      <c r="DB29" s="74"/>
      <c r="DC29" s="74"/>
      <c r="DD29" s="74"/>
      <c r="DE29" s="74"/>
      <c r="DF29" s="74"/>
      <c r="DG29" s="74"/>
      <c r="DH29" s="74"/>
      <c r="DI29" s="74"/>
      <c r="DJ29" s="74"/>
      <c r="DK29" s="74"/>
      <c r="DL29" s="74"/>
      <c r="DM29" s="74"/>
      <c r="DN29" s="74"/>
      <c r="DO29" s="74"/>
      <c r="DP29" s="74"/>
      <c r="DQ29" s="74"/>
      <c r="DR29" s="74"/>
      <c r="DS29" s="74"/>
      <c r="DT29" s="74"/>
    </row>
    <row r="30" spans="3:124" s="73" customFormat="1" ht="13.5" x14ac:dyDescent="0.25"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4"/>
      <c r="BM30" s="74"/>
      <c r="BN30" s="74"/>
      <c r="BO30" s="74"/>
      <c r="BP30" s="74"/>
      <c r="BQ30" s="74"/>
      <c r="BR30" s="74"/>
      <c r="BS30" s="74"/>
      <c r="BT30" s="74"/>
      <c r="BU30" s="74"/>
      <c r="BV30" s="74"/>
      <c r="BW30" s="74"/>
      <c r="BX30" s="74"/>
      <c r="BY30" s="74"/>
      <c r="BZ30" s="74"/>
      <c r="CA30" s="74"/>
      <c r="CB30" s="74"/>
      <c r="CC30" s="74"/>
      <c r="CD30" s="74"/>
      <c r="CE30" s="74"/>
      <c r="CF30" s="74"/>
      <c r="CG30" s="74"/>
      <c r="CH30" s="74"/>
      <c r="CI30" s="74"/>
      <c r="CJ30" s="74"/>
      <c r="CK30" s="74"/>
      <c r="CL30" s="74"/>
      <c r="CM30" s="74"/>
      <c r="CN30" s="74"/>
      <c r="CO30" s="74"/>
      <c r="CP30" s="74"/>
      <c r="CQ30" s="74"/>
      <c r="CR30" s="74"/>
      <c r="CS30" s="74"/>
      <c r="CT30" s="74"/>
      <c r="CU30" s="74"/>
      <c r="CV30" s="74"/>
      <c r="CW30" s="74"/>
      <c r="CX30" s="74"/>
      <c r="CY30" s="74"/>
      <c r="CZ30" s="74"/>
      <c r="DA30" s="74"/>
      <c r="DB30" s="74"/>
      <c r="DC30" s="74"/>
      <c r="DD30" s="74"/>
      <c r="DE30" s="74"/>
      <c r="DF30" s="74"/>
      <c r="DG30" s="74"/>
      <c r="DH30" s="74"/>
      <c r="DI30" s="74"/>
      <c r="DJ30" s="74"/>
      <c r="DK30" s="74"/>
      <c r="DL30" s="74"/>
      <c r="DM30" s="74"/>
      <c r="DN30" s="74"/>
      <c r="DO30" s="74"/>
      <c r="DP30" s="74"/>
      <c r="DQ30" s="74"/>
      <c r="DR30" s="74"/>
      <c r="DS30" s="74"/>
      <c r="DT30" s="74"/>
    </row>
    <row r="31" spans="3:124" s="73" customFormat="1" ht="13.5" x14ac:dyDescent="0.25"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4"/>
      <c r="CP31" s="74"/>
      <c r="CQ31" s="74"/>
      <c r="CR31" s="74"/>
      <c r="CS31" s="74"/>
      <c r="CT31" s="74"/>
      <c r="CU31" s="74"/>
      <c r="CV31" s="74"/>
      <c r="CW31" s="74"/>
      <c r="CX31" s="74"/>
      <c r="CY31" s="74"/>
      <c r="CZ31" s="74"/>
      <c r="DA31" s="74"/>
      <c r="DB31" s="74"/>
      <c r="DC31" s="74"/>
      <c r="DD31" s="74"/>
      <c r="DE31" s="74"/>
      <c r="DF31" s="74"/>
      <c r="DG31" s="74"/>
      <c r="DH31" s="74"/>
      <c r="DI31" s="74"/>
      <c r="DJ31" s="74"/>
      <c r="DK31" s="74"/>
      <c r="DL31" s="74"/>
      <c r="DM31" s="74"/>
      <c r="DN31" s="74"/>
      <c r="DO31" s="74"/>
      <c r="DP31" s="74"/>
      <c r="DQ31" s="74"/>
      <c r="DR31" s="74"/>
      <c r="DS31" s="74"/>
      <c r="DT31" s="74"/>
    </row>
    <row r="32" spans="3:124" s="73" customFormat="1" ht="13.5" x14ac:dyDescent="0.25"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74"/>
      <c r="BM32" s="74"/>
      <c r="BN32" s="74"/>
      <c r="BO32" s="74"/>
      <c r="BP32" s="74"/>
      <c r="BQ32" s="74"/>
      <c r="BR32" s="74"/>
      <c r="BS32" s="74"/>
      <c r="BT32" s="74"/>
      <c r="BU32" s="74"/>
      <c r="BV32" s="74"/>
      <c r="BW32" s="74"/>
      <c r="BX32" s="74"/>
      <c r="BY32" s="74"/>
      <c r="BZ32" s="74"/>
      <c r="CA32" s="74"/>
      <c r="CB32" s="74"/>
      <c r="CC32" s="74"/>
      <c r="CD32" s="74"/>
      <c r="CE32" s="74"/>
      <c r="CF32" s="74"/>
      <c r="CG32" s="74"/>
      <c r="CH32" s="74"/>
      <c r="CI32" s="74"/>
      <c r="CJ32" s="74"/>
      <c r="CK32" s="74"/>
      <c r="CL32" s="74"/>
      <c r="CM32" s="74"/>
      <c r="CN32" s="74"/>
      <c r="CO32" s="74"/>
      <c r="CP32" s="74"/>
      <c r="CQ32" s="74"/>
      <c r="CR32" s="74"/>
      <c r="CS32" s="74"/>
      <c r="CT32" s="74"/>
      <c r="CU32" s="74"/>
      <c r="CV32" s="74"/>
      <c r="CW32" s="74"/>
      <c r="CX32" s="74"/>
      <c r="CY32" s="74"/>
      <c r="CZ32" s="74"/>
      <c r="DA32" s="74"/>
      <c r="DB32" s="74"/>
      <c r="DC32" s="74"/>
      <c r="DD32" s="74"/>
      <c r="DE32" s="74"/>
      <c r="DF32" s="74"/>
      <c r="DG32" s="74"/>
      <c r="DH32" s="74"/>
      <c r="DI32" s="74"/>
      <c r="DJ32" s="74"/>
      <c r="DK32" s="74"/>
      <c r="DL32" s="74"/>
      <c r="DM32" s="74"/>
      <c r="DN32" s="74"/>
      <c r="DO32" s="74"/>
      <c r="DP32" s="74"/>
      <c r="DQ32" s="74"/>
      <c r="DR32" s="74"/>
      <c r="DS32" s="74"/>
      <c r="DT32" s="74"/>
    </row>
    <row r="33" spans="3:124" s="73" customFormat="1" ht="13.5" x14ac:dyDescent="0.25"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  <c r="CJ33" s="74"/>
      <c r="CK33" s="74"/>
      <c r="CL33" s="74"/>
      <c r="CM33" s="74"/>
      <c r="CN33" s="74"/>
      <c r="CO33" s="74"/>
      <c r="CP33" s="74"/>
      <c r="CQ33" s="74"/>
      <c r="CR33" s="74"/>
      <c r="CS33" s="74"/>
      <c r="CT33" s="74"/>
      <c r="CU33" s="74"/>
      <c r="CV33" s="74"/>
      <c r="CW33" s="74"/>
      <c r="CX33" s="74"/>
      <c r="CY33" s="74"/>
      <c r="CZ33" s="74"/>
      <c r="DA33" s="74"/>
      <c r="DB33" s="74"/>
      <c r="DC33" s="74"/>
      <c r="DD33" s="74"/>
      <c r="DE33" s="74"/>
      <c r="DF33" s="74"/>
      <c r="DG33" s="74"/>
      <c r="DH33" s="74"/>
      <c r="DI33" s="74"/>
      <c r="DJ33" s="74"/>
      <c r="DK33" s="74"/>
      <c r="DL33" s="74"/>
      <c r="DM33" s="74"/>
      <c r="DN33" s="74"/>
      <c r="DO33" s="74"/>
      <c r="DP33" s="74"/>
      <c r="DQ33" s="74"/>
      <c r="DR33" s="74"/>
      <c r="DS33" s="74"/>
      <c r="DT33" s="74"/>
    </row>
    <row r="34" spans="3:124" s="73" customFormat="1" ht="13.5" x14ac:dyDescent="0.25"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  <c r="CJ34" s="74"/>
      <c r="CK34" s="74"/>
      <c r="CL34" s="74"/>
      <c r="CM34" s="74"/>
      <c r="CN34" s="74"/>
      <c r="CO34" s="74"/>
      <c r="CP34" s="74"/>
      <c r="CQ34" s="74"/>
      <c r="CR34" s="74"/>
      <c r="CS34" s="74"/>
      <c r="CT34" s="74"/>
      <c r="CU34" s="74"/>
      <c r="CV34" s="74"/>
      <c r="CW34" s="74"/>
      <c r="CX34" s="74"/>
      <c r="CY34" s="74"/>
      <c r="CZ34" s="74"/>
      <c r="DA34" s="74"/>
      <c r="DB34" s="74"/>
      <c r="DC34" s="74"/>
      <c r="DD34" s="74"/>
      <c r="DE34" s="74"/>
      <c r="DF34" s="74"/>
      <c r="DG34" s="74"/>
      <c r="DH34" s="74"/>
      <c r="DI34" s="74"/>
      <c r="DJ34" s="74"/>
      <c r="DK34" s="74"/>
      <c r="DL34" s="74"/>
      <c r="DM34" s="74"/>
      <c r="DN34" s="74"/>
      <c r="DO34" s="74"/>
      <c r="DP34" s="74"/>
      <c r="DQ34" s="74"/>
      <c r="DR34" s="74"/>
      <c r="DS34" s="74"/>
      <c r="DT34" s="74"/>
    </row>
    <row r="35" spans="3:124" s="78" customFormat="1" ht="13.5" x14ac:dyDescent="0.25"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7"/>
      <c r="BM35" s="77"/>
      <c r="BN35" s="77"/>
      <c r="BO35" s="77"/>
      <c r="BP35" s="77"/>
      <c r="BQ35" s="77"/>
      <c r="BR35" s="77"/>
      <c r="BS35" s="77"/>
      <c r="BT35" s="77"/>
      <c r="BU35" s="77"/>
      <c r="BV35" s="77"/>
      <c r="BW35" s="77"/>
      <c r="BX35" s="77"/>
      <c r="BY35" s="77"/>
      <c r="BZ35" s="77"/>
      <c r="CA35" s="77"/>
      <c r="CB35" s="77"/>
      <c r="CC35" s="77"/>
      <c r="CD35" s="77"/>
      <c r="CE35" s="77"/>
      <c r="CF35" s="77"/>
      <c r="CG35" s="77"/>
      <c r="CH35" s="77"/>
      <c r="CI35" s="77"/>
      <c r="CJ35" s="77"/>
      <c r="CK35" s="77"/>
      <c r="CL35" s="77"/>
      <c r="CM35" s="77"/>
      <c r="CN35" s="77"/>
      <c r="CO35" s="77"/>
      <c r="CP35" s="77"/>
      <c r="CQ35" s="77"/>
      <c r="CR35" s="77"/>
      <c r="CS35" s="77"/>
      <c r="CT35" s="77"/>
      <c r="CU35" s="77"/>
      <c r="CV35" s="77"/>
      <c r="CW35" s="77"/>
      <c r="CX35" s="77"/>
      <c r="CY35" s="77"/>
      <c r="CZ35" s="77"/>
      <c r="DA35" s="77"/>
      <c r="DB35" s="77"/>
      <c r="DC35" s="77"/>
      <c r="DD35" s="77"/>
      <c r="DE35" s="77"/>
      <c r="DF35" s="77"/>
      <c r="DG35" s="77"/>
      <c r="DH35" s="77"/>
      <c r="DI35" s="77"/>
      <c r="DJ35" s="77"/>
      <c r="DK35" s="77"/>
      <c r="DL35" s="77"/>
      <c r="DM35" s="77"/>
      <c r="DN35" s="77"/>
      <c r="DO35" s="77"/>
      <c r="DP35" s="77"/>
      <c r="DQ35" s="77"/>
      <c r="DR35" s="77"/>
      <c r="DS35" s="77"/>
      <c r="DT35" s="77"/>
    </row>
    <row r="36" spans="3:124" s="78" customFormat="1" ht="13.5" x14ac:dyDescent="0.25"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7"/>
      <c r="BM36" s="77"/>
      <c r="BN36" s="77"/>
      <c r="BO36" s="77"/>
      <c r="BP36" s="77"/>
      <c r="BQ36" s="77"/>
      <c r="BR36" s="77"/>
      <c r="BS36" s="77"/>
      <c r="BT36" s="77"/>
      <c r="BU36" s="77"/>
      <c r="BV36" s="77"/>
      <c r="BW36" s="77"/>
      <c r="BX36" s="77"/>
      <c r="BY36" s="77"/>
      <c r="BZ36" s="77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7"/>
      <c r="CO36" s="77"/>
      <c r="CP36" s="77"/>
      <c r="CQ36" s="77"/>
      <c r="CR36" s="77"/>
      <c r="CS36" s="77"/>
      <c r="CT36" s="77"/>
      <c r="CU36" s="77"/>
      <c r="CV36" s="77"/>
      <c r="CW36" s="77"/>
      <c r="CX36" s="77"/>
      <c r="CY36" s="77"/>
      <c r="CZ36" s="77"/>
      <c r="DA36" s="77"/>
      <c r="DB36" s="77"/>
      <c r="DC36" s="77"/>
      <c r="DD36" s="77"/>
      <c r="DE36" s="77"/>
      <c r="DF36" s="77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</row>
    <row r="37" spans="3:124" s="78" customFormat="1" ht="13.5" x14ac:dyDescent="0.25"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  <c r="BM37" s="77"/>
      <c r="BN37" s="77"/>
      <c r="BO37" s="77"/>
      <c r="BP37" s="77"/>
      <c r="BQ37" s="77"/>
      <c r="BR37" s="77"/>
      <c r="BS37" s="77"/>
      <c r="BT37" s="77"/>
      <c r="BU37" s="77"/>
      <c r="BV37" s="77"/>
      <c r="BW37" s="77"/>
      <c r="BX37" s="77"/>
      <c r="BY37" s="77"/>
      <c r="BZ37" s="77"/>
      <c r="CA37" s="77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  <c r="CO37" s="77"/>
      <c r="CP37" s="77"/>
      <c r="CQ37" s="77"/>
      <c r="CR37" s="77"/>
      <c r="CS37" s="77"/>
      <c r="CT37" s="77"/>
      <c r="CU37" s="77"/>
      <c r="CV37" s="77"/>
      <c r="CW37" s="77"/>
      <c r="CX37" s="77"/>
      <c r="CY37" s="77"/>
      <c r="CZ37" s="77"/>
      <c r="DA37" s="77"/>
      <c r="DB37" s="77"/>
      <c r="DC37" s="77"/>
      <c r="DD37" s="77"/>
      <c r="DE37" s="77"/>
      <c r="DF37" s="77"/>
      <c r="DG37" s="77"/>
      <c r="DH37" s="77"/>
      <c r="DI37" s="77"/>
      <c r="DJ37" s="77"/>
      <c r="DK37" s="77"/>
      <c r="DL37" s="77"/>
      <c r="DM37" s="77"/>
      <c r="DN37" s="77"/>
      <c r="DO37" s="77"/>
      <c r="DP37" s="77"/>
      <c r="DQ37" s="77"/>
      <c r="DR37" s="77"/>
      <c r="DS37" s="77"/>
      <c r="DT37" s="77"/>
    </row>
    <row r="38" spans="3:124" s="78" customFormat="1" ht="13.5" x14ac:dyDescent="0.25"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7"/>
      <c r="BM38" s="77"/>
      <c r="BN38" s="77"/>
      <c r="BO38" s="77"/>
      <c r="BP38" s="77"/>
      <c r="BQ38" s="77"/>
      <c r="BR38" s="77"/>
      <c r="BS38" s="77"/>
      <c r="BT38" s="77"/>
      <c r="BU38" s="77"/>
      <c r="BV38" s="77"/>
      <c r="BW38" s="77"/>
      <c r="BX38" s="77"/>
      <c r="BY38" s="77"/>
      <c r="BZ38" s="77"/>
      <c r="CA38" s="77"/>
      <c r="CB38" s="77"/>
      <c r="CC38" s="77"/>
      <c r="CD38" s="77"/>
      <c r="CE38" s="77"/>
      <c r="CF38" s="77"/>
      <c r="CG38" s="77"/>
      <c r="CH38" s="77"/>
      <c r="CI38" s="77"/>
      <c r="CJ38" s="77"/>
      <c r="CK38" s="77"/>
      <c r="CL38" s="77"/>
      <c r="CM38" s="77"/>
      <c r="CN38" s="77"/>
      <c r="CO38" s="77"/>
      <c r="CP38" s="77"/>
      <c r="CQ38" s="77"/>
      <c r="CR38" s="77"/>
      <c r="CS38" s="77"/>
      <c r="CT38" s="77"/>
      <c r="CU38" s="77"/>
      <c r="CV38" s="77"/>
      <c r="CW38" s="77"/>
      <c r="CX38" s="77"/>
      <c r="CY38" s="77"/>
      <c r="CZ38" s="77"/>
      <c r="DA38" s="77"/>
      <c r="DB38" s="77"/>
      <c r="DC38" s="77"/>
      <c r="DD38" s="77"/>
      <c r="DE38" s="77"/>
      <c r="DF38" s="77"/>
      <c r="DG38" s="77"/>
      <c r="DH38" s="77"/>
      <c r="DI38" s="77"/>
      <c r="DJ38" s="77"/>
      <c r="DK38" s="77"/>
      <c r="DL38" s="77"/>
      <c r="DM38" s="77"/>
      <c r="DN38" s="77"/>
      <c r="DO38" s="77"/>
      <c r="DP38" s="77"/>
      <c r="DQ38" s="77"/>
      <c r="DR38" s="77"/>
      <c r="DS38" s="77"/>
      <c r="DT38" s="77"/>
    </row>
    <row r="39" spans="3:124" s="78" customFormat="1" ht="13.5" x14ac:dyDescent="0.25"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7"/>
      <c r="BM39" s="77"/>
      <c r="BN39" s="77"/>
      <c r="BO39" s="77"/>
      <c r="BP39" s="77"/>
      <c r="BQ39" s="77"/>
      <c r="BR39" s="77"/>
      <c r="BS39" s="77"/>
      <c r="BT39" s="77"/>
      <c r="BU39" s="77"/>
      <c r="BV39" s="77"/>
      <c r="BW39" s="77"/>
      <c r="BX39" s="77"/>
      <c r="BY39" s="77"/>
      <c r="BZ39" s="77"/>
      <c r="CA39" s="77"/>
      <c r="CB39" s="77"/>
      <c r="CC39" s="77"/>
      <c r="CD39" s="77"/>
      <c r="CE39" s="77"/>
      <c r="CF39" s="77"/>
      <c r="CG39" s="77"/>
      <c r="CH39" s="77"/>
      <c r="CI39" s="77"/>
      <c r="CJ39" s="77"/>
      <c r="CK39" s="77"/>
      <c r="CL39" s="77"/>
      <c r="CM39" s="77"/>
      <c r="CN39" s="77"/>
      <c r="CO39" s="77"/>
      <c r="CP39" s="77"/>
      <c r="CQ39" s="77"/>
      <c r="CR39" s="77"/>
      <c r="CS39" s="77"/>
      <c r="CT39" s="77"/>
      <c r="CU39" s="77"/>
      <c r="CV39" s="77"/>
      <c r="CW39" s="77"/>
      <c r="CX39" s="77"/>
      <c r="CY39" s="77"/>
      <c r="CZ39" s="77"/>
      <c r="DA39" s="77"/>
      <c r="DB39" s="77"/>
      <c r="DC39" s="77"/>
      <c r="DD39" s="77"/>
      <c r="DE39" s="77"/>
      <c r="DF39" s="77"/>
      <c r="DG39" s="77"/>
      <c r="DH39" s="77"/>
      <c r="DI39" s="77"/>
      <c r="DJ39" s="77"/>
      <c r="DK39" s="77"/>
      <c r="DL39" s="77"/>
      <c r="DM39" s="77"/>
      <c r="DN39" s="77"/>
      <c r="DO39" s="77"/>
      <c r="DP39" s="77"/>
      <c r="DQ39" s="77"/>
      <c r="DR39" s="77"/>
      <c r="DS39" s="77"/>
      <c r="DT39" s="77"/>
    </row>
    <row r="40" spans="3:124" s="78" customFormat="1" ht="13.5" x14ac:dyDescent="0.25"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7"/>
      <c r="BM40" s="77"/>
      <c r="BN40" s="77"/>
      <c r="BO40" s="77"/>
      <c r="BP40" s="77"/>
      <c r="BQ40" s="77"/>
      <c r="BR40" s="77"/>
      <c r="BS40" s="77"/>
      <c r="BT40" s="77"/>
      <c r="BU40" s="77"/>
      <c r="BV40" s="77"/>
      <c r="BW40" s="77"/>
      <c r="BX40" s="77"/>
      <c r="BY40" s="77"/>
      <c r="BZ40" s="77"/>
      <c r="CA40" s="77"/>
      <c r="CB40" s="77"/>
      <c r="CC40" s="77"/>
      <c r="CD40" s="77"/>
      <c r="CE40" s="77"/>
      <c r="CF40" s="77"/>
      <c r="CG40" s="77"/>
      <c r="CH40" s="77"/>
      <c r="CI40" s="77"/>
      <c r="CJ40" s="77"/>
      <c r="CK40" s="77"/>
      <c r="CL40" s="77"/>
      <c r="CM40" s="77"/>
      <c r="CN40" s="77"/>
      <c r="CO40" s="77"/>
      <c r="CP40" s="77"/>
      <c r="CQ40" s="77"/>
      <c r="CR40" s="77"/>
      <c r="CS40" s="77"/>
      <c r="CT40" s="77"/>
      <c r="CU40" s="77"/>
      <c r="CV40" s="77"/>
      <c r="CW40" s="77"/>
      <c r="CX40" s="77"/>
      <c r="CY40" s="77"/>
      <c r="CZ40" s="77"/>
      <c r="DA40" s="77"/>
      <c r="DB40" s="77"/>
      <c r="DC40" s="77"/>
      <c r="DD40" s="77"/>
      <c r="DE40" s="77"/>
      <c r="DF40" s="77"/>
      <c r="DG40" s="77"/>
      <c r="DH40" s="77"/>
      <c r="DI40" s="77"/>
      <c r="DJ40" s="77"/>
      <c r="DK40" s="77"/>
      <c r="DL40" s="77"/>
      <c r="DM40" s="77"/>
      <c r="DN40" s="77"/>
      <c r="DO40" s="77"/>
      <c r="DP40" s="77"/>
      <c r="DQ40" s="77"/>
      <c r="DR40" s="77"/>
      <c r="DS40" s="77"/>
      <c r="DT40" s="77"/>
    </row>
    <row r="41" spans="3:124" s="78" customFormat="1" ht="13.5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77"/>
      <c r="BO41" s="77"/>
      <c r="BP41" s="77"/>
      <c r="BQ41" s="77"/>
      <c r="BR41" s="77"/>
      <c r="BS41" s="77"/>
      <c r="BT41" s="77"/>
      <c r="BU41" s="77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7"/>
      <c r="CQ41" s="77"/>
      <c r="CR41" s="77"/>
      <c r="CS41" s="77"/>
      <c r="CT41" s="77"/>
      <c r="CU41" s="77"/>
      <c r="CV41" s="77"/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</row>
    <row r="42" spans="3:124" s="78" customFormat="1" ht="13.5" x14ac:dyDescent="0.25"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  <c r="BM42" s="77"/>
      <c r="BN42" s="77"/>
      <c r="BO42" s="77"/>
      <c r="BP42" s="77"/>
      <c r="BQ42" s="77"/>
      <c r="BR42" s="77"/>
      <c r="BS42" s="77"/>
      <c r="BT42" s="77"/>
      <c r="BU42" s="77"/>
      <c r="BV42" s="77"/>
      <c r="BW42" s="77"/>
      <c r="BX42" s="77"/>
      <c r="BY42" s="77"/>
      <c r="BZ42" s="77"/>
      <c r="CA42" s="77"/>
      <c r="CB42" s="77"/>
      <c r="CC42" s="77"/>
      <c r="CD42" s="77"/>
      <c r="CE42" s="77"/>
      <c r="CF42" s="77"/>
      <c r="CG42" s="77"/>
      <c r="CH42" s="77"/>
      <c r="CI42" s="77"/>
      <c r="CJ42" s="77"/>
      <c r="CK42" s="77"/>
      <c r="CL42" s="77"/>
      <c r="CM42" s="77"/>
      <c r="CN42" s="77"/>
      <c r="CO42" s="77"/>
      <c r="CP42" s="77"/>
      <c r="CQ42" s="77"/>
      <c r="CR42" s="77"/>
      <c r="CS42" s="77"/>
      <c r="CT42" s="77"/>
      <c r="CU42" s="77"/>
      <c r="CV42" s="77"/>
      <c r="CW42" s="77"/>
      <c r="CX42" s="77"/>
      <c r="CY42" s="77"/>
      <c r="CZ42" s="77"/>
      <c r="DA42" s="77"/>
      <c r="DB42" s="77"/>
      <c r="DC42" s="77"/>
      <c r="DD42" s="77"/>
      <c r="DE42" s="77"/>
      <c r="DF42" s="77"/>
      <c r="DG42" s="77"/>
      <c r="DH42" s="77"/>
      <c r="DI42" s="77"/>
      <c r="DJ42" s="77"/>
      <c r="DK42" s="77"/>
      <c r="DL42" s="77"/>
      <c r="DM42" s="77"/>
      <c r="DN42" s="77"/>
      <c r="DO42" s="77"/>
      <c r="DP42" s="77"/>
      <c r="DQ42" s="77"/>
      <c r="DR42" s="77"/>
      <c r="DS42" s="77"/>
      <c r="DT42" s="77"/>
    </row>
    <row r="43" spans="3:124" s="78" customFormat="1" ht="13.5" x14ac:dyDescent="0.25"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77"/>
      <c r="BM43" s="77"/>
      <c r="BN43" s="77"/>
      <c r="BO43" s="77"/>
      <c r="BP43" s="77"/>
      <c r="BQ43" s="77"/>
      <c r="BR43" s="77"/>
      <c r="BS43" s="77"/>
      <c r="BT43" s="77"/>
      <c r="BU43" s="77"/>
      <c r="BV43" s="77"/>
      <c r="BW43" s="77"/>
      <c r="BX43" s="77"/>
      <c r="BY43" s="77"/>
      <c r="BZ43" s="77"/>
      <c r="CA43" s="77"/>
      <c r="CB43" s="77"/>
      <c r="CC43" s="77"/>
      <c r="CD43" s="77"/>
      <c r="CE43" s="77"/>
      <c r="CF43" s="77"/>
      <c r="CG43" s="77"/>
      <c r="CH43" s="77"/>
      <c r="CI43" s="77"/>
      <c r="CJ43" s="77"/>
      <c r="CK43" s="77"/>
      <c r="CL43" s="77"/>
      <c r="CM43" s="77"/>
      <c r="CN43" s="77"/>
      <c r="CO43" s="77"/>
      <c r="CP43" s="77"/>
      <c r="CQ43" s="77"/>
      <c r="CR43" s="77"/>
      <c r="CS43" s="77"/>
      <c r="CT43" s="77"/>
      <c r="CU43" s="77"/>
      <c r="CV43" s="77"/>
      <c r="CW43" s="77"/>
      <c r="CX43" s="77"/>
      <c r="CY43" s="77"/>
      <c r="CZ43" s="77"/>
      <c r="DA43" s="77"/>
      <c r="DB43" s="77"/>
      <c r="DC43" s="77"/>
      <c r="DD43" s="77"/>
      <c r="DE43" s="77"/>
      <c r="DF43" s="77"/>
      <c r="DG43" s="77"/>
      <c r="DH43" s="77"/>
      <c r="DI43" s="77"/>
      <c r="DJ43" s="77"/>
      <c r="DK43" s="77"/>
      <c r="DL43" s="77"/>
      <c r="DM43" s="77"/>
      <c r="DN43" s="77"/>
      <c r="DO43" s="77"/>
      <c r="DP43" s="77"/>
      <c r="DQ43" s="77"/>
      <c r="DR43" s="77"/>
      <c r="DS43" s="77"/>
      <c r="DT43" s="77"/>
    </row>
    <row r="44" spans="3:124" s="78" customFormat="1" ht="13.5" x14ac:dyDescent="0.25"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77"/>
      <c r="BK44" s="77"/>
      <c r="BL44" s="77"/>
      <c r="BM44" s="77"/>
      <c r="BN44" s="77"/>
      <c r="BO44" s="77"/>
      <c r="BP44" s="77"/>
      <c r="BQ44" s="77"/>
      <c r="BR44" s="77"/>
      <c r="BS44" s="77"/>
      <c r="BT44" s="77"/>
      <c r="BU44" s="77"/>
      <c r="BV44" s="77"/>
      <c r="BW44" s="77"/>
      <c r="BX44" s="77"/>
      <c r="BY44" s="77"/>
      <c r="BZ44" s="77"/>
      <c r="CA44" s="77"/>
      <c r="CB44" s="77"/>
      <c r="CC44" s="77"/>
      <c r="CD44" s="77"/>
      <c r="CE44" s="77"/>
      <c r="CF44" s="77"/>
      <c r="CG44" s="77"/>
      <c r="CH44" s="77"/>
      <c r="CI44" s="77"/>
      <c r="CJ44" s="77"/>
      <c r="CK44" s="77"/>
      <c r="CL44" s="77"/>
      <c r="CM44" s="77"/>
      <c r="CN44" s="77"/>
      <c r="CO44" s="77"/>
      <c r="CP44" s="77"/>
      <c r="CQ44" s="77"/>
      <c r="CR44" s="77"/>
      <c r="CS44" s="77"/>
      <c r="CT44" s="77"/>
      <c r="CU44" s="77"/>
      <c r="CV44" s="77"/>
      <c r="CW44" s="77"/>
      <c r="CX44" s="77"/>
      <c r="CY44" s="77"/>
      <c r="CZ44" s="77"/>
      <c r="DA44" s="77"/>
      <c r="DB44" s="77"/>
      <c r="DC44" s="77"/>
      <c r="DD44" s="77"/>
      <c r="DE44" s="77"/>
      <c r="DF44" s="77"/>
      <c r="DG44" s="77"/>
      <c r="DH44" s="77"/>
      <c r="DI44" s="77"/>
      <c r="DJ44" s="77"/>
      <c r="DK44" s="77"/>
      <c r="DL44" s="77"/>
      <c r="DM44" s="77"/>
      <c r="DN44" s="77"/>
      <c r="DO44" s="77"/>
      <c r="DP44" s="77"/>
      <c r="DQ44" s="77"/>
      <c r="DR44" s="77"/>
      <c r="DS44" s="77"/>
      <c r="DT44" s="77"/>
    </row>
    <row r="45" spans="3:124" s="78" customFormat="1" ht="13.5" x14ac:dyDescent="0.25"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77"/>
      <c r="BP45" s="77"/>
      <c r="BQ45" s="77"/>
      <c r="BR45" s="77"/>
      <c r="BS45" s="77"/>
      <c r="BT45" s="77"/>
      <c r="BU45" s="77"/>
      <c r="BV45" s="77"/>
      <c r="BW45" s="77"/>
      <c r="BX45" s="77"/>
      <c r="BY45" s="77"/>
      <c r="BZ45" s="77"/>
      <c r="CA45" s="77"/>
      <c r="CB45" s="77"/>
      <c r="CC45" s="77"/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  <c r="CO45" s="77"/>
      <c r="CP45" s="77"/>
      <c r="CQ45" s="77"/>
      <c r="CR45" s="77"/>
      <c r="CS45" s="77"/>
      <c r="CT45" s="77"/>
      <c r="CU45" s="77"/>
      <c r="CV45" s="77"/>
      <c r="CW45" s="77"/>
      <c r="CX45" s="77"/>
      <c r="CY45" s="77"/>
      <c r="CZ45" s="77"/>
      <c r="DA45" s="77"/>
      <c r="DB45" s="77"/>
      <c r="DC45" s="77"/>
      <c r="DD45" s="77"/>
      <c r="DE45" s="77"/>
      <c r="DF45" s="77"/>
      <c r="DG45" s="77"/>
      <c r="DH45" s="77"/>
      <c r="DI45" s="77"/>
      <c r="DJ45" s="77"/>
      <c r="DK45" s="77"/>
      <c r="DL45" s="77"/>
      <c r="DM45" s="77"/>
      <c r="DN45" s="77"/>
      <c r="DO45" s="77"/>
      <c r="DP45" s="77"/>
      <c r="DQ45" s="77"/>
      <c r="DR45" s="77"/>
      <c r="DS45" s="77"/>
      <c r="DT45" s="77"/>
    </row>
    <row r="46" spans="3:124" s="78" customFormat="1" ht="13.5" x14ac:dyDescent="0.25"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77"/>
      <c r="BS46" s="77"/>
      <c r="BT46" s="77"/>
      <c r="BU46" s="77"/>
      <c r="BV46" s="77"/>
      <c r="BW46" s="77"/>
      <c r="BX46" s="77"/>
      <c r="BY46" s="77"/>
      <c r="BZ46" s="77"/>
      <c r="CA46" s="77"/>
      <c r="CB46" s="77"/>
      <c r="CC46" s="77"/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  <c r="CO46" s="77"/>
      <c r="CP46" s="77"/>
      <c r="CQ46" s="77"/>
      <c r="CR46" s="77"/>
      <c r="CS46" s="77"/>
      <c r="CT46" s="77"/>
      <c r="CU46" s="77"/>
      <c r="CV46" s="77"/>
      <c r="CW46" s="77"/>
      <c r="CX46" s="77"/>
      <c r="CY46" s="77"/>
      <c r="CZ46" s="77"/>
      <c r="DA46" s="77"/>
      <c r="DB46" s="77"/>
      <c r="DC46" s="77"/>
      <c r="DD46" s="77"/>
      <c r="DE46" s="77"/>
      <c r="DF46" s="77"/>
      <c r="DG46" s="77"/>
      <c r="DH46" s="77"/>
      <c r="DI46" s="77"/>
      <c r="DJ46" s="77"/>
      <c r="DK46" s="77"/>
      <c r="DL46" s="77"/>
      <c r="DM46" s="77"/>
      <c r="DN46" s="77"/>
      <c r="DO46" s="77"/>
      <c r="DP46" s="77"/>
      <c r="DQ46" s="77"/>
      <c r="DR46" s="77"/>
      <c r="DS46" s="77"/>
      <c r="DT46" s="77"/>
    </row>
    <row r="47" spans="3:124" s="78" customFormat="1" ht="13.5" x14ac:dyDescent="0.25"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77"/>
      <c r="BS47" s="77"/>
      <c r="BT47" s="77"/>
      <c r="BU47" s="77"/>
      <c r="BV47" s="77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7"/>
      <c r="CK47" s="77"/>
      <c r="CL47" s="77"/>
      <c r="CM47" s="77"/>
      <c r="CN47" s="77"/>
      <c r="CO47" s="77"/>
      <c r="CP47" s="77"/>
      <c r="CQ47" s="77"/>
      <c r="CR47" s="77"/>
      <c r="CS47" s="77"/>
      <c r="CT47" s="77"/>
      <c r="CU47" s="77"/>
      <c r="CV47" s="77"/>
      <c r="CW47" s="77"/>
      <c r="CX47" s="77"/>
      <c r="CY47" s="77"/>
      <c r="CZ47" s="77"/>
      <c r="DA47" s="77"/>
      <c r="DB47" s="77"/>
      <c r="DC47" s="77"/>
      <c r="DD47" s="77"/>
      <c r="DE47" s="77"/>
      <c r="DF47" s="77"/>
      <c r="DG47" s="77"/>
      <c r="DH47" s="77"/>
      <c r="DI47" s="77"/>
      <c r="DJ47" s="77"/>
      <c r="DK47" s="77"/>
      <c r="DL47" s="77"/>
      <c r="DM47" s="77"/>
      <c r="DN47" s="77"/>
      <c r="DO47" s="77"/>
      <c r="DP47" s="77"/>
      <c r="DQ47" s="77"/>
      <c r="DR47" s="77"/>
      <c r="DS47" s="77"/>
      <c r="DT47" s="77"/>
    </row>
    <row r="48" spans="3:124" s="78" customFormat="1" ht="13.5" x14ac:dyDescent="0.25"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7"/>
      <c r="BR48" s="77"/>
      <c r="BS48" s="77"/>
      <c r="BT48" s="77"/>
      <c r="BU48" s="77"/>
      <c r="BV48" s="77"/>
      <c r="BW48" s="77"/>
      <c r="BX48" s="77"/>
      <c r="BY48" s="77"/>
      <c r="BZ48" s="77"/>
      <c r="CA48" s="77"/>
      <c r="CB48" s="77"/>
      <c r="CC48" s="77"/>
      <c r="CD48" s="77"/>
      <c r="CE48" s="77"/>
      <c r="CF48" s="77"/>
      <c r="CG48" s="77"/>
      <c r="CH48" s="77"/>
      <c r="CI48" s="77"/>
      <c r="CJ48" s="77"/>
      <c r="CK48" s="77"/>
      <c r="CL48" s="77"/>
      <c r="CM48" s="77"/>
      <c r="CN48" s="77"/>
      <c r="CO48" s="77"/>
      <c r="CP48" s="77"/>
      <c r="CQ48" s="77"/>
      <c r="CR48" s="77"/>
      <c r="CS48" s="77"/>
      <c r="CT48" s="77"/>
      <c r="CU48" s="77"/>
      <c r="CV48" s="77"/>
      <c r="CW48" s="77"/>
      <c r="CX48" s="77"/>
      <c r="CY48" s="77"/>
      <c r="CZ48" s="77"/>
      <c r="DA48" s="77"/>
      <c r="DB48" s="77"/>
      <c r="DC48" s="77"/>
      <c r="DD48" s="77"/>
      <c r="DE48" s="77"/>
      <c r="DF48" s="77"/>
      <c r="DG48" s="77"/>
      <c r="DH48" s="77"/>
      <c r="DI48" s="77"/>
      <c r="DJ48" s="77"/>
      <c r="DK48" s="77"/>
      <c r="DL48" s="77"/>
      <c r="DM48" s="77"/>
      <c r="DN48" s="77"/>
      <c r="DO48" s="77"/>
      <c r="DP48" s="77"/>
      <c r="DQ48" s="77"/>
      <c r="DR48" s="77"/>
      <c r="DS48" s="77"/>
      <c r="DT48" s="77"/>
    </row>
    <row r="49" spans="3:124" s="78" customFormat="1" ht="13.5" x14ac:dyDescent="0.25"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77"/>
      <c r="BS49" s="77"/>
      <c r="BT49" s="77"/>
      <c r="BU49" s="77"/>
      <c r="BV49" s="77"/>
      <c r="BW49" s="77"/>
      <c r="BX49" s="77"/>
      <c r="BY49" s="77"/>
      <c r="BZ49" s="77"/>
      <c r="CA49" s="77"/>
      <c r="CB49" s="77"/>
      <c r="CC49" s="77"/>
      <c r="CD49" s="77"/>
      <c r="CE49" s="77"/>
      <c r="CF49" s="77"/>
      <c r="CG49" s="77"/>
      <c r="CH49" s="77"/>
      <c r="CI49" s="77"/>
      <c r="CJ49" s="77"/>
      <c r="CK49" s="77"/>
      <c r="CL49" s="77"/>
      <c r="CM49" s="77"/>
      <c r="CN49" s="77"/>
      <c r="CO49" s="77"/>
      <c r="CP49" s="77"/>
      <c r="CQ49" s="77"/>
      <c r="CR49" s="77"/>
      <c r="CS49" s="77"/>
      <c r="CT49" s="77"/>
      <c r="CU49" s="77"/>
      <c r="CV49" s="77"/>
      <c r="CW49" s="77"/>
      <c r="CX49" s="77"/>
      <c r="CY49" s="77"/>
      <c r="CZ49" s="77"/>
      <c r="DA49" s="77"/>
      <c r="DB49" s="77"/>
      <c r="DC49" s="77"/>
      <c r="DD49" s="77"/>
      <c r="DE49" s="77"/>
      <c r="DF49" s="77"/>
      <c r="DG49" s="77"/>
      <c r="DH49" s="77"/>
      <c r="DI49" s="77"/>
      <c r="DJ49" s="77"/>
      <c r="DK49" s="77"/>
      <c r="DL49" s="77"/>
      <c r="DM49" s="77"/>
      <c r="DN49" s="77"/>
      <c r="DO49" s="77"/>
      <c r="DP49" s="77"/>
      <c r="DQ49" s="77"/>
      <c r="DR49" s="77"/>
      <c r="DS49" s="77"/>
      <c r="DT49" s="77"/>
    </row>
    <row r="50" spans="3:124" s="78" customFormat="1" ht="13.5" x14ac:dyDescent="0.25"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  <c r="BM50" s="77"/>
      <c r="BN50" s="77"/>
      <c r="BO50" s="77"/>
      <c r="BP50" s="77"/>
      <c r="BQ50" s="77"/>
      <c r="BR50" s="77"/>
      <c r="BS50" s="77"/>
      <c r="BT50" s="77"/>
      <c r="BU50" s="77"/>
      <c r="BV50" s="77"/>
      <c r="BW50" s="77"/>
      <c r="BX50" s="77"/>
      <c r="BY50" s="77"/>
      <c r="BZ50" s="77"/>
      <c r="CA50" s="77"/>
      <c r="CB50" s="77"/>
      <c r="CC50" s="77"/>
      <c r="CD50" s="77"/>
      <c r="CE50" s="77"/>
      <c r="CF50" s="77"/>
      <c r="CG50" s="77"/>
      <c r="CH50" s="77"/>
      <c r="CI50" s="77"/>
      <c r="CJ50" s="77"/>
      <c r="CK50" s="77"/>
      <c r="CL50" s="77"/>
      <c r="CM50" s="77"/>
      <c r="CN50" s="77"/>
      <c r="CO50" s="77"/>
      <c r="CP50" s="77"/>
      <c r="CQ50" s="77"/>
      <c r="CR50" s="77"/>
      <c r="CS50" s="77"/>
      <c r="CT50" s="77"/>
      <c r="CU50" s="77"/>
      <c r="CV50" s="77"/>
      <c r="CW50" s="77"/>
      <c r="CX50" s="77"/>
      <c r="CY50" s="77"/>
      <c r="CZ50" s="77"/>
      <c r="DA50" s="77"/>
      <c r="DB50" s="77"/>
      <c r="DC50" s="77"/>
      <c r="DD50" s="77"/>
      <c r="DE50" s="77"/>
      <c r="DF50" s="77"/>
      <c r="DG50" s="77"/>
      <c r="DH50" s="77"/>
      <c r="DI50" s="77"/>
      <c r="DJ50" s="77"/>
      <c r="DK50" s="77"/>
      <c r="DL50" s="77"/>
      <c r="DM50" s="77"/>
      <c r="DN50" s="77"/>
      <c r="DO50" s="77"/>
      <c r="DP50" s="77"/>
      <c r="DQ50" s="77"/>
      <c r="DR50" s="77"/>
      <c r="DS50" s="77"/>
      <c r="DT50" s="77"/>
    </row>
    <row r="51" spans="3:124" s="78" customFormat="1" ht="13.5" x14ac:dyDescent="0.25"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77"/>
      <c r="AO51" s="77"/>
      <c r="AP51" s="77"/>
      <c r="AQ51" s="77"/>
      <c r="AR51" s="77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  <c r="BN51" s="77"/>
      <c r="BO51" s="77"/>
      <c r="BP51" s="77"/>
      <c r="BQ51" s="77"/>
      <c r="BR51" s="77"/>
      <c r="BS51" s="77"/>
      <c r="BT51" s="77"/>
      <c r="BU51" s="77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7"/>
      <c r="CM51" s="77"/>
      <c r="CN51" s="77"/>
      <c r="CO51" s="77"/>
      <c r="CP51" s="77"/>
      <c r="CQ51" s="77"/>
      <c r="CR51" s="77"/>
      <c r="CS51" s="77"/>
      <c r="CT51" s="77"/>
      <c r="CU51" s="77"/>
      <c r="CV51" s="77"/>
      <c r="CW51" s="77"/>
      <c r="CX51" s="77"/>
      <c r="CY51" s="77"/>
      <c r="CZ51" s="77"/>
      <c r="DA51" s="77"/>
      <c r="DB51" s="77"/>
      <c r="DC51" s="77"/>
      <c r="DD51" s="77"/>
      <c r="DE51" s="77"/>
      <c r="DF51" s="77"/>
      <c r="DG51" s="77"/>
      <c r="DH51" s="77"/>
      <c r="DI51" s="77"/>
      <c r="DJ51" s="77"/>
      <c r="DK51" s="77"/>
      <c r="DL51" s="77"/>
      <c r="DM51" s="77"/>
      <c r="DN51" s="77"/>
      <c r="DO51" s="77"/>
      <c r="DP51" s="77"/>
      <c r="DQ51" s="77"/>
      <c r="DR51" s="77"/>
      <c r="DS51" s="77"/>
      <c r="DT51" s="77"/>
    </row>
    <row r="52" spans="3:124" s="78" customFormat="1" ht="13.5" x14ac:dyDescent="0.25"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  <c r="BM52" s="77"/>
      <c r="BN52" s="77"/>
      <c r="BO52" s="77"/>
      <c r="BP52" s="77"/>
      <c r="BQ52" s="77"/>
      <c r="BR52" s="77"/>
      <c r="BS52" s="77"/>
      <c r="BT52" s="77"/>
      <c r="BU52" s="77"/>
      <c r="BV52" s="77"/>
      <c r="BW52" s="77"/>
      <c r="BX52" s="77"/>
      <c r="BY52" s="77"/>
      <c r="BZ52" s="77"/>
      <c r="CA52" s="77"/>
      <c r="CB52" s="77"/>
      <c r="CC52" s="77"/>
      <c r="CD52" s="77"/>
      <c r="CE52" s="77"/>
      <c r="CF52" s="77"/>
      <c r="CG52" s="77"/>
      <c r="CH52" s="77"/>
      <c r="CI52" s="77"/>
      <c r="CJ52" s="77"/>
      <c r="CK52" s="77"/>
      <c r="CL52" s="77"/>
      <c r="CM52" s="77"/>
      <c r="CN52" s="77"/>
      <c r="CO52" s="77"/>
      <c r="CP52" s="77"/>
      <c r="CQ52" s="77"/>
      <c r="CR52" s="77"/>
      <c r="CS52" s="77"/>
      <c r="CT52" s="77"/>
      <c r="CU52" s="77"/>
      <c r="CV52" s="77"/>
      <c r="CW52" s="77"/>
      <c r="CX52" s="77"/>
      <c r="CY52" s="77"/>
      <c r="CZ52" s="77"/>
      <c r="DA52" s="77"/>
      <c r="DB52" s="77"/>
      <c r="DC52" s="77"/>
      <c r="DD52" s="77"/>
      <c r="DE52" s="77"/>
      <c r="DF52" s="77"/>
      <c r="DG52" s="77"/>
      <c r="DH52" s="77"/>
      <c r="DI52" s="77"/>
      <c r="DJ52" s="77"/>
      <c r="DK52" s="77"/>
      <c r="DL52" s="77"/>
      <c r="DM52" s="77"/>
      <c r="DN52" s="77"/>
      <c r="DO52" s="77"/>
      <c r="DP52" s="77"/>
      <c r="DQ52" s="77"/>
      <c r="DR52" s="77"/>
      <c r="DS52" s="77"/>
      <c r="DT52" s="77"/>
    </row>
    <row r="53" spans="3:124" s="78" customFormat="1" ht="13.5" x14ac:dyDescent="0.25"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  <c r="BM53" s="77"/>
      <c r="BN53" s="77"/>
      <c r="BO53" s="77"/>
      <c r="BP53" s="77"/>
      <c r="BQ53" s="77"/>
      <c r="BR53" s="77"/>
      <c r="BS53" s="77"/>
      <c r="BT53" s="77"/>
      <c r="BU53" s="77"/>
      <c r="BV53" s="77"/>
      <c r="BW53" s="77"/>
      <c r="BX53" s="77"/>
      <c r="BY53" s="77"/>
      <c r="BZ53" s="77"/>
      <c r="CA53" s="77"/>
      <c r="CB53" s="77"/>
      <c r="CC53" s="77"/>
      <c r="CD53" s="77"/>
      <c r="CE53" s="77"/>
      <c r="CF53" s="77"/>
      <c r="CG53" s="77"/>
      <c r="CH53" s="77"/>
      <c r="CI53" s="77"/>
      <c r="CJ53" s="77"/>
      <c r="CK53" s="77"/>
      <c r="CL53" s="77"/>
      <c r="CM53" s="77"/>
      <c r="CN53" s="77"/>
      <c r="CO53" s="77"/>
      <c r="CP53" s="77"/>
      <c r="CQ53" s="77"/>
      <c r="CR53" s="77"/>
      <c r="CS53" s="77"/>
      <c r="CT53" s="77"/>
      <c r="CU53" s="77"/>
      <c r="CV53" s="77"/>
      <c r="CW53" s="77"/>
      <c r="CX53" s="77"/>
      <c r="CY53" s="77"/>
      <c r="CZ53" s="77"/>
      <c r="DA53" s="77"/>
      <c r="DB53" s="77"/>
      <c r="DC53" s="77"/>
      <c r="DD53" s="77"/>
      <c r="DE53" s="77"/>
      <c r="DF53" s="77"/>
      <c r="DG53" s="77"/>
      <c r="DH53" s="77"/>
      <c r="DI53" s="77"/>
      <c r="DJ53" s="77"/>
      <c r="DK53" s="77"/>
      <c r="DL53" s="77"/>
      <c r="DM53" s="77"/>
      <c r="DN53" s="77"/>
      <c r="DO53" s="77"/>
      <c r="DP53" s="77"/>
      <c r="DQ53" s="77"/>
      <c r="DR53" s="77"/>
      <c r="DS53" s="77"/>
      <c r="DT53" s="77"/>
    </row>
    <row r="54" spans="3:124" s="78" customFormat="1" ht="13.5" x14ac:dyDescent="0.25"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77"/>
      <c r="BM54" s="77"/>
      <c r="BN54" s="77"/>
      <c r="BO54" s="77"/>
      <c r="BP54" s="77"/>
      <c r="BQ54" s="77"/>
      <c r="BR54" s="77"/>
      <c r="BS54" s="77"/>
      <c r="BT54" s="77"/>
      <c r="BU54" s="77"/>
      <c r="BV54" s="77"/>
      <c r="BW54" s="77"/>
      <c r="BX54" s="77"/>
      <c r="BY54" s="77"/>
      <c r="BZ54" s="77"/>
      <c r="CA54" s="77"/>
      <c r="CB54" s="77"/>
      <c r="CC54" s="77"/>
      <c r="CD54" s="77"/>
      <c r="CE54" s="77"/>
      <c r="CF54" s="77"/>
      <c r="CG54" s="77"/>
      <c r="CH54" s="77"/>
      <c r="CI54" s="77"/>
      <c r="CJ54" s="77"/>
      <c r="CK54" s="77"/>
      <c r="CL54" s="77"/>
      <c r="CM54" s="77"/>
      <c r="CN54" s="77"/>
      <c r="CO54" s="77"/>
      <c r="CP54" s="77"/>
      <c r="CQ54" s="77"/>
      <c r="CR54" s="77"/>
      <c r="CS54" s="77"/>
      <c r="CT54" s="77"/>
      <c r="CU54" s="77"/>
      <c r="CV54" s="77"/>
      <c r="CW54" s="77"/>
      <c r="CX54" s="77"/>
      <c r="CY54" s="77"/>
      <c r="CZ54" s="77"/>
      <c r="DA54" s="77"/>
      <c r="DB54" s="77"/>
      <c r="DC54" s="77"/>
      <c r="DD54" s="77"/>
      <c r="DE54" s="77"/>
      <c r="DF54" s="77"/>
      <c r="DG54" s="77"/>
      <c r="DH54" s="77"/>
      <c r="DI54" s="77"/>
      <c r="DJ54" s="77"/>
      <c r="DK54" s="77"/>
      <c r="DL54" s="77"/>
      <c r="DM54" s="77"/>
      <c r="DN54" s="77"/>
      <c r="DO54" s="77"/>
      <c r="DP54" s="77"/>
      <c r="DQ54" s="77"/>
      <c r="DR54" s="77"/>
      <c r="DS54" s="77"/>
      <c r="DT54" s="77"/>
    </row>
    <row r="55" spans="3:124" s="78" customFormat="1" ht="13.5" x14ac:dyDescent="0.25"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  <c r="BM55" s="77"/>
      <c r="BN55" s="77"/>
      <c r="BO55" s="77"/>
      <c r="BP55" s="77"/>
      <c r="BQ55" s="77"/>
      <c r="BR55" s="77"/>
      <c r="BS55" s="77"/>
      <c r="BT55" s="77"/>
      <c r="BU55" s="77"/>
      <c r="BV55" s="77"/>
      <c r="BW55" s="77"/>
      <c r="BX55" s="77"/>
      <c r="BY55" s="77"/>
      <c r="BZ55" s="77"/>
      <c r="CA55" s="77"/>
      <c r="CB55" s="77"/>
      <c r="CC55" s="77"/>
      <c r="CD55" s="77"/>
      <c r="CE55" s="77"/>
      <c r="CF55" s="77"/>
      <c r="CG55" s="77"/>
      <c r="CH55" s="77"/>
      <c r="CI55" s="77"/>
      <c r="CJ55" s="77"/>
      <c r="CK55" s="77"/>
      <c r="CL55" s="77"/>
      <c r="CM55" s="77"/>
      <c r="CN55" s="77"/>
      <c r="CO55" s="77"/>
      <c r="CP55" s="77"/>
      <c r="CQ55" s="77"/>
      <c r="CR55" s="77"/>
      <c r="CS55" s="77"/>
      <c r="CT55" s="77"/>
      <c r="CU55" s="77"/>
      <c r="CV55" s="77"/>
      <c r="CW55" s="77"/>
      <c r="CX55" s="77"/>
      <c r="CY55" s="77"/>
      <c r="CZ55" s="77"/>
      <c r="DA55" s="77"/>
      <c r="DB55" s="77"/>
      <c r="DC55" s="77"/>
      <c r="DD55" s="77"/>
      <c r="DE55" s="77"/>
      <c r="DF55" s="77"/>
      <c r="DG55" s="77"/>
      <c r="DH55" s="77"/>
      <c r="DI55" s="77"/>
      <c r="DJ55" s="77"/>
      <c r="DK55" s="77"/>
      <c r="DL55" s="77"/>
      <c r="DM55" s="77"/>
      <c r="DN55" s="77"/>
      <c r="DO55" s="77"/>
      <c r="DP55" s="77"/>
      <c r="DQ55" s="77"/>
      <c r="DR55" s="77"/>
      <c r="DS55" s="77"/>
      <c r="DT55" s="77"/>
    </row>
    <row r="56" spans="3:124" s="78" customFormat="1" ht="13.5" x14ac:dyDescent="0.25"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7"/>
      <c r="BG56" s="77"/>
      <c r="BH56" s="77"/>
      <c r="BI56" s="77"/>
      <c r="BJ56" s="77"/>
      <c r="BK56" s="77"/>
      <c r="BL56" s="77"/>
      <c r="BM56" s="77"/>
      <c r="BN56" s="77"/>
      <c r="BO56" s="77"/>
      <c r="BP56" s="77"/>
      <c r="BQ56" s="77"/>
      <c r="BR56" s="77"/>
      <c r="BS56" s="77"/>
      <c r="BT56" s="77"/>
      <c r="BU56" s="77"/>
      <c r="BV56" s="77"/>
      <c r="BW56" s="77"/>
      <c r="BX56" s="77"/>
      <c r="BY56" s="77"/>
      <c r="BZ56" s="77"/>
      <c r="CA56" s="77"/>
      <c r="CB56" s="77"/>
      <c r="CC56" s="77"/>
      <c r="CD56" s="77"/>
      <c r="CE56" s="77"/>
      <c r="CF56" s="77"/>
      <c r="CG56" s="77"/>
      <c r="CH56" s="77"/>
      <c r="CI56" s="77"/>
      <c r="CJ56" s="77"/>
      <c r="CK56" s="77"/>
      <c r="CL56" s="77"/>
      <c r="CM56" s="77"/>
      <c r="CN56" s="77"/>
      <c r="CO56" s="77"/>
      <c r="CP56" s="77"/>
      <c r="CQ56" s="77"/>
      <c r="CR56" s="77"/>
      <c r="CS56" s="77"/>
      <c r="CT56" s="77"/>
      <c r="CU56" s="77"/>
      <c r="CV56" s="77"/>
      <c r="CW56" s="77"/>
      <c r="CX56" s="77"/>
      <c r="CY56" s="77"/>
      <c r="CZ56" s="77"/>
      <c r="DA56" s="77"/>
      <c r="DB56" s="77"/>
      <c r="DC56" s="77"/>
      <c r="DD56" s="77"/>
      <c r="DE56" s="77"/>
      <c r="DF56" s="77"/>
      <c r="DG56" s="77"/>
      <c r="DH56" s="77"/>
      <c r="DI56" s="77"/>
      <c r="DJ56" s="77"/>
      <c r="DK56" s="77"/>
      <c r="DL56" s="77"/>
      <c r="DM56" s="77"/>
      <c r="DN56" s="77"/>
      <c r="DO56" s="77"/>
      <c r="DP56" s="77"/>
      <c r="DQ56" s="77"/>
      <c r="DR56" s="77"/>
      <c r="DS56" s="77"/>
      <c r="DT56" s="77"/>
    </row>
    <row r="57" spans="3:124" s="78" customFormat="1" ht="13.5" x14ac:dyDescent="0.25"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77"/>
      <c r="BM57" s="77"/>
      <c r="BN57" s="77"/>
      <c r="BO57" s="77"/>
      <c r="BP57" s="77"/>
      <c r="BQ57" s="77"/>
      <c r="BR57" s="77"/>
      <c r="BS57" s="77"/>
      <c r="BT57" s="77"/>
      <c r="BU57" s="77"/>
      <c r="BV57" s="77"/>
      <c r="BW57" s="77"/>
      <c r="BX57" s="77"/>
      <c r="BY57" s="77"/>
      <c r="BZ57" s="77"/>
      <c r="CA57" s="77"/>
      <c r="CB57" s="77"/>
      <c r="CC57" s="77"/>
      <c r="CD57" s="77"/>
      <c r="CE57" s="77"/>
      <c r="CF57" s="77"/>
      <c r="CG57" s="77"/>
      <c r="CH57" s="77"/>
      <c r="CI57" s="77"/>
      <c r="CJ57" s="77"/>
      <c r="CK57" s="77"/>
      <c r="CL57" s="77"/>
      <c r="CM57" s="77"/>
      <c r="CN57" s="77"/>
      <c r="CO57" s="77"/>
      <c r="CP57" s="77"/>
      <c r="CQ57" s="77"/>
      <c r="CR57" s="77"/>
      <c r="CS57" s="77"/>
      <c r="CT57" s="77"/>
      <c r="CU57" s="77"/>
      <c r="CV57" s="77"/>
      <c r="CW57" s="77"/>
      <c r="CX57" s="77"/>
      <c r="CY57" s="77"/>
      <c r="CZ57" s="77"/>
      <c r="DA57" s="77"/>
      <c r="DB57" s="77"/>
      <c r="DC57" s="77"/>
      <c r="DD57" s="77"/>
      <c r="DE57" s="77"/>
      <c r="DF57" s="77"/>
      <c r="DG57" s="77"/>
      <c r="DH57" s="77"/>
      <c r="DI57" s="77"/>
      <c r="DJ57" s="77"/>
      <c r="DK57" s="77"/>
      <c r="DL57" s="77"/>
      <c r="DM57" s="77"/>
      <c r="DN57" s="77"/>
      <c r="DO57" s="77"/>
      <c r="DP57" s="77"/>
      <c r="DQ57" s="77"/>
      <c r="DR57" s="77"/>
      <c r="DS57" s="77"/>
      <c r="DT57" s="77"/>
    </row>
    <row r="58" spans="3:124" s="78" customFormat="1" ht="13.5" x14ac:dyDescent="0.25"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77"/>
      <c r="BM58" s="77"/>
      <c r="BN58" s="77"/>
      <c r="BO58" s="77"/>
      <c r="BP58" s="77"/>
      <c r="BQ58" s="77"/>
      <c r="BR58" s="77"/>
      <c r="BS58" s="77"/>
      <c r="BT58" s="77"/>
      <c r="BU58" s="77"/>
      <c r="BV58" s="77"/>
      <c r="BW58" s="77"/>
      <c r="BX58" s="77"/>
      <c r="BY58" s="77"/>
      <c r="BZ58" s="77"/>
      <c r="CA58" s="77"/>
      <c r="CB58" s="77"/>
      <c r="CC58" s="77"/>
      <c r="CD58" s="77"/>
      <c r="CE58" s="77"/>
      <c r="CF58" s="77"/>
      <c r="CG58" s="77"/>
      <c r="CH58" s="77"/>
      <c r="CI58" s="77"/>
      <c r="CJ58" s="77"/>
      <c r="CK58" s="77"/>
      <c r="CL58" s="77"/>
      <c r="CM58" s="77"/>
      <c r="CN58" s="77"/>
      <c r="CO58" s="77"/>
      <c r="CP58" s="77"/>
      <c r="CQ58" s="77"/>
      <c r="CR58" s="77"/>
      <c r="CS58" s="77"/>
      <c r="CT58" s="77"/>
      <c r="CU58" s="77"/>
      <c r="CV58" s="77"/>
      <c r="CW58" s="77"/>
      <c r="CX58" s="77"/>
      <c r="CY58" s="77"/>
      <c r="CZ58" s="77"/>
      <c r="DA58" s="77"/>
      <c r="DB58" s="77"/>
      <c r="DC58" s="77"/>
      <c r="DD58" s="77"/>
      <c r="DE58" s="77"/>
      <c r="DF58" s="77"/>
      <c r="DG58" s="77"/>
      <c r="DH58" s="77"/>
      <c r="DI58" s="77"/>
      <c r="DJ58" s="77"/>
      <c r="DK58" s="77"/>
      <c r="DL58" s="77"/>
      <c r="DM58" s="77"/>
      <c r="DN58" s="77"/>
      <c r="DO58" s="77"/>
      <c r="DP58" s="77"/>
      <c r="DQ58" s="77"/>
      <c r="DR58" s="77"/>
      <c r="DS58" s="77"/>
      <c r="DT58" s="77"/>
    </row>
    <row r="59" spans="3:124" s="78" customFormat="1" ht="13.5" x14ac:dyDescent="0.25"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77"/>
      <c r="BQ59" s="77"/>
      <c r="BR59" s="77"/>
      <c r="BS59" s="77"/>
      <c r="BT59" s="77"/>
      <c r="BU59" s="77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77"/>
      <c r="CT59" s="77"/>
      <c r="CU59" s="77"/>
      <c r="CV59" s="77"/>
      <c r="CW59" s="77"/>
      <c r="CX59" s="77"/>
      <c r="CY59" s="77"/>
      <c r="CZ59" s="77"/>
      <c r="DA59" s="77"/>
      <c r="DB59" s="77"/>
      <c r="DC59" s="77"/>
      <c r="DD59" s="77"/>
      <c r="DE59" s="77"/>
      <c r="DF59" s="77"/>
      <c r="DG59" s="77"/>
      <c r="DH59" s="77"/>
      <c r="DI59" s="77"/>
      <c r="DJ59" s="77"/>
      <c r="DK59" s="77"/>
      <c r="DL59" s="77"/>
      <c r="DM59" s="77"/>
      <c r="DN59" s="77"/>
      <c r="DO59" s="77"/>
      <c r="DP59" s="77"/>
      <c r="DQ59" s="77"/>
      <c r="DR59" s="77"/>
      <c r="DS59" s="77"/>
      <c r="DT59" s="77"/>
    </row>
    <row r="60" spans="3:124" s="78" customFormat="1" ht="13.5" x14ac:dyDescent="0.25"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/>
      <c r="BD60" s="77"/>
      <c r="BE60" s="77"/>
      <c r="BF60" s="77"/>
      <c r="BG60" s="77"/>
      <c r="BH60" s="77"/>
      <c r="BI60" s="77"/>
      <c r="BJ60" s="77"/>
      <c r="BK60" s="77"/>
      <c r="BL60" s="77"/>
      <c r="BM60" s="77"/>
      <c r="BN60" s="77"/>
      <c r="BO60" s="77"/>
      <c r="BP60" s="77"/>
      <c r="BQ60" s="77"/>
      <c r="BR60" s="77"/>
      <c r="BS60" s="77"/>
      <c r="BT60" s="77"/>
      <c r="BU60" s="77"/>
      <c r="BV60" s="77"/>
      <c r="BW60" s="77"/>
      <c r="BX60" s="77"/>
      <c r="BY60" s="77"/>
      <c r="BZ60" s="77"/>
      <c r="CA60" s="77"/>
      <c r="CB60" s="77"/>
      <c r="CC60" s="77"/>
      <c r="CD60" s="77"/>
      <c r="CE60" s="77"/>
      <c r="CF60" s="77"/>
      <c r="CG60" s="77"/>
      <c r="CH60" s="77"/>
      <c r="CI60" s="77"/>
      <c r="CJ60" s="77"/>
      <c r="CK60" s="77"/>
      <c r="CL60" s="77"/>
      <c r="CM60" s="77"/>
      <c r="CN60" s="77"/>
      <c r="CO60" s="77"/>
      <c r="CP60" s="77"/>
      <c r="CQ60" s="77"/>
      <c r="CR60" s="77"/>
      <c r="CS60" s="77"/>
      <c r="CT60" s="77"/>
      <c r="CU60" s="77"/>
      <c r="CV60" s="77"/>
      <c r="CW60" s="77"/>
      <c r="CX60" s="77"/>
      <c r="CY60" s="77"/>
      <c r="CZ60" s="77"/>
      <c r="DA60" s="77"/>
      <c r="DB60" s="77"/>
      <c r="DC60" s="77"/>
      <c r="DD60" s="77"/>
      <c r="DE60" s="77"/>
      <c r="DF60" s="77"/>
      <c r="DG60" s="77"/>
      <c r="DH60" s="77"/>
      <c r="DI60" s="77"/>
      <c r="DJ60" s="77"/>
      <c r="DK60" s="77"/>
      <c r="DL60" s="77"/>
      <c r="DM60" s="77"/>
      <c r="DN60" s="77"/>
      <c r="DO60" s="77"/>
      <c r="DP60" s="77"/>
      <c r="DQ60" s="77"/>
      <c r="DR60" s="77"/>
      <c r="DS60" s="77"/>
      <c r="DT60" s="77"/>
    </row>
    <row r="61" spans="3:124" s="78" customFormat="1" ht="13.5" x14ac:dyDescent="0.25"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  <c r="BM61" s="77"/>
      <c r="BN61" s="77"/>
      <c r="BO61" s="77"/>
      <c r="BP61" s="77"/>
      <c r="BQ61" s="77"/>
      <c r="BR61" s="77"/>
      <c r="BS61" s="77"/>
      <c r="BT61" s="77"/>
      <c r="BU61" s="77"/>
      <c r="BV61" s="77"/>
      <c r="BW61" s="77"/>
      <c r="BX61" s="77"/>
      <c r="BY61" s="77"/>
      <c r="BZ61" s="77"/>
      <c r="CA61" s="77"/>
      <c r="CB61" s="77"/>
      <c r="CC61" s="77"/>
      <c r="CD61" s="77"/>
      <c r="CE61" s="77"/>
      <c r="CF61" s="77"/>
      <c r="CG61" s="77"/>
      <c r="CH61" s="77"/>
      <c r="CI61" s="77"/>
      <c r="CJ61" s="77"/>
      <c r="CK61" s="77"/>
      <c r="CL61" s="77"/>
      <c r="CM61" s="77"/>
      <c r="CN61" s="77"/>
      <c r="CO61" s="77"/>
      <c r="CP61" s="77"/>
      <c r="CQ61" s="77"/>
      <c r="CR61" s="77"/>
      <c r="CS61" s="77"/>
      <c r="CT61" s="77"/>
      <c r="CU61" s="77"/>
      <c r="CV61" s="77"/>
      <c r="CW61" s="77"/>
      <c r="CX61" s="77"/>
      <c r="CY61" s="77"/>
      <c r="CZ61" s="77"/>
      <c r="DA61" s="77"/>
      <c r="DB61" s="77"/>
      <c r="DC61" s="77"/>
      <c r="DD61" s="77"/>
      <c r="DE61" s="77"/>
      <c r="DF61" s="77"/>
      <c r="DG61" s="77"/>
      <c r="DH61" s="77"/>
      <c r="DI61" s="77"/>
      <c r="DJ61" s="77"/>
      <c r="DK61" s="77"/>
      <c r="DL61" s="77"/>
      <c r="DM61" s="77"/>
      <c r="DN61" s="77"/>
      <c r="DO61" s="77"/>
      <c r="DP61" s="77"/>
      <c r="DQ61" s="77"/>
      <c r="DR61" s="77"/>
      <c r="DS61" s="77"/>
      <c r="DT61" s="77"/>
    </row>
    <row r="62" spans="3:124" x14ac:dyDescent="0.3"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79"/>
      <c r="BQ62" s="79"/>
      <c r="BR62" s="79"/>
      <c r="BS62" s="79"/>
      <c r="BT62" s="79"/>
      <c r="BU62" s="79"/>
      <c r="BV62" s="79"/>
      <c r="BW62" s="79"/>
      <c r="BX62" s="79"/>
      <c r="BY62" s="79"/>
      <c r="BZ62" s="79"/>
      <c r="CA62" s="79"/>
      <c r="CB62" s="79"/>
      <c r="CC62" s="79"/>
      <c r="CD62" s="79"/>
      <c r="CE62" s="79"/>
      <c r="CF62" s="79"/>
      <c r="CG62" s="79"/>
      <c r="CH62" s="79"/>
      <c r="CI62" s="79"/>
      <c r="CJ62" s="79"/>
      <c r="CK62" s="79"/>
      <c r="CL62" s="79"/>
      <c r="CM62" s="79"/>
      <c r="CN62" s="79"/>
      <c r="CO62" s="79"/>
      <c r="CP62" s="79"/>
      <c r="CQ62" s="79"/>
      <c r="CR62" s="79"/>
      <c r="CS62" s="79"/>
      <c r="CT62" s="79"/>
      <c r="CU62" s="79"/>
      <c r="CV62" s="79"/>
      <c r="CW62" s="79"/>
      <c r="CX62" s="79"/>
      <c r="CY62" s="79"/>
      <c r="CZ62" s="79"/>
      <c r="DA62" s="79"/>
      <c r="DB62" s="79"/>
      <c r="DC62" s="79"/>
      <c r="DD62" s="79"/>
      <c r="DE62" s="79"/>
      <c r="DF62" s="79"/>
      <c r="DG62" s="79"/>
      <c r="DH62" s="79"/>
      <c r="DI62" s="79"/>
      <c r="DJ62" s="79"/>
      <c r="DK62" s="79"/>
      <c r="DL62" s="79"/>
      <c r="DM62" s="79"/>
      <c r="DN62" s="79"/>
      <c r="DO62" s="79"/>
      <c r="DP62" s="79"/>
      <c r="DQ62" s="79"/>
      <c r="DR62" s="79"/>
      <c r="DS62" s="79"/>
      <c r="DT62" s="79"/>
    </row>
    <row r="63" spans="3:124" x14ac:dyDescent="0.3"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  <c r="BI63" s="79"/>
      <c r="BJ63" s="79"/>
      <c r="BK63" s="79"/>
      <c r="BL63" s="79"/>
      <c r="BM63" s="79"/>
      <c r="BN63" s="79"/>
      <c r="BO63" s="79"/>
      <c r="BP63" s="79"/>
      <c r="BQ63" s="79"/>
      <c r="BR63" s="79"/>
      <c r="BS63" s="79"/>
      <c r="BT63" s="79"/>
      <c r="BU63" s="79"/>
      <c r="BV63" s="79"/>
      <c r="BW63" s="79"/>
      <c r="BX63" s="79"/>
      <c r="BY63" s="79"/>
      <c r="BZ63" s="79"/>
      <c r="CA63" s="79"/>
      <c r="CB63" s="79"/>
      <c r="CC63" s="79"/>
      <c r="CD63" s="79"/>
      <c r="CE63" s="79"/>
      <c r="CF63" s="79"/>
      <c r="CG63" s="79"/>
      <c r="CH63" s="79"/>
      <c r="CI63" s="79"/>
      <c r="CJ63" s="79"/>
      <c r="CK63" s="79"/>
      <c r="CL63" s="79"/>
      <c r="CM63" s="79"/>
      <c r="CN63" s="79"/>
      <c r="CO63" s="79"/>
      <c r="CP63" s="79"/>
      <c r="CQ63" s="79"/>
      <c r="CR63" s="79"/>
      <c r="CS63" s="79"/>
      <c r="CT63" s="79"/>
      <c r="CU63" s="79"/>
      <c r="CV63" s="79"/>
      <c r="CW63" s="79"/>
      <c r="CX63" s="79"/>
      <c r="CY63" s="79"/>
      <c r="CZ63" s="79"/>
      <c r="DA63" s="79"/>
      <c r="DB63" s="79"/>
      <c r="DC63" s="79"/>
      <c r="DD63" s="79"/>
      <c r="DE63" s="79"/>
      <c r="DF63" s="79"/>
      <c r="DG63" s="79"/>
      <c r="DH63" s="79"/>
      <c r="DI63" s="79"/>
      <c r="DJ63" s="79"/>
      <c r="DK63" s="79"/>
      <c r="DL63" s="79"/>
      <c r="DM63" s="79"/>
      <c r="DN63" s="79"/>
      <c r="DO63" s="79"/>
      <c r="DP63" s="79"/>
      <c r="DQ63" s="79"/>
      <c r="DR63" s="79"/>
      <c r="DS63" s="79"/>
      <c r="DT63" s="79"/>
    </row>
    <row r="64" spans="3:124" x14ac:dyDescent="0.3"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BM64" s="79"/>
      <c r="BN64" s="79"/>
      <c r="BO64" s="79"/>
      <c r="BP64" s="79"/>
      <c r="BQ64" s="79"/>
      <c r="BR64" s="79"/>
      <c r="BS64" s="79"/>
      <c r="BT64" s="79"/>
      <c r="BU64" s="79"/>
      <c r="BV64" s="79"/>
      <c r="BW64" s="79"/>
      <c r="BX64" s="79"/>
      <c r="BY64" s="79"/>
      <c r="BZ64" s="79"/>
      <c r="CA64" s="79"/>
      <c r="CB64" s="79"/>
      <c r="CC64" s="79"/>
      <c r="CD64" s="79"/>
      <c r="CE64" s="79"/>
      <c r="CF64" s="79"/>
      <c r="CG64" s="79"/>
      <c r="CH64" s="79"/>
      <c r="CI64" s="79"/>
      <c r="CJ64" s="79"/>
      <c r="CK64" s="79"/>
      <c r="CL64" s="79"/>
      <c r="CM64" s="79"/>
      <c r="CN64" s="79"/>
      <c r="CO64" s="79"/>
      <c r="CP64" s="79"/>
      <c r="CQ64" s="79"/>
      <c r="CR64" s="79"/>
      <c r="CS64" s="79"/>
      <c r="CT64" s="79"/>
      <c r="CU64" s="79"/>
      <c r="CV64" s="79"/>
      <c r="CW64" s="79"/>
      <c r="CX64" s="79"/>
      <c r="CY64" s="79"/>
      <c r="CZ64" s="79"/>
      <c r="DA64" s="79"/>
      <c r="DB64" s="79"/>
      <c r="DC64" s="79"/>
      <c r="DD64" s="79"/>
      <c r="DE64" s="79"/>
      <c r="DF64" s="79"/>
      <c r="DG64" s="79"/>
      <c r="DH64" s="79"/>
      <c r="DI64" s="79"/>
      <c r="DJ64" s="79"/>
      <c r="DK64" s="79"/>
      <c r="DL64" s="79"/>
      <c r="DM64" s="79"/>
      <c r="DN64" s="79"/>
      <c r="DO64" s="79"/>
      <c r="DP64" s="79"/>
      <c r="DQ64" s="79"/>
      <c r="DR64" s="79"/>
      <c r="DS64" s="79"/>
      <c r="DT64" s="79"/>
    </row>
    <row r="65" spans="3:124" x14ac:dyDescent="0.3"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BM65" s="79"/>
      <c r="BN65" s="79"/>
      <c r="BO65" s="79"/>
      <c r="BP65" s="79"/>
      <c r="BQ65" s="79"/>
      <c r="BR65" s="79"/>
      <c r="BS65" s="79"/>
      <c r="BT65" s="79"/>
      <c r="BU65" s="79"/>
      <c r="BV65" s="79"/>
      <c r="BW65" s="79"/>
      <c r="BX65" s="79"/>
      <c r="BY65" s="79"/>
      <c r="BZ65" s="79"/>
      <c r="CA65" s="79"/>
      <c r="CB65" s="79"/>
      <c r="CC65" s="79"/>
      <c r="CD65" s="79"/>
      <c r="CE65" s="79"/>
      <c r="CF65" s="79"/>
      <c r="CG65" s="79"/>
      <c r="CH65" s="79"/>
      <c r="CI65" s="79"/>
      <c r="CJ65" s="79"/>
      <c r="CK65" s="79"/>
      <c r="CL65" s="79"/>
      <c r="CM65" s="79"/>
      <c r="CN65" s="79"/>
      <c r="CO65" s="79"/>
      <c r="CP65" s="79"/>
      <c r="CQ65" s="79"/>
      <c r="CR65" s="79"/>
      <c r="CS65" s="79"/>
      <c r="CT65" s="79"/>
      <c r="CU65" s="79"/>
      <c r="CV65" s="79"/>
      <c r="CW65" s="79"/>
      <c r="CX65" s="79"/>
      <c r="CY65" s="79"/>
      <c r="CZ65" s="79"/>
      <c r="DA65" s="79"/>
      <c r="DB65" s="79"/>
      <c r="DC65" s="79"/>
      <c r="DD65" s="79"/>
      <c r="DE65" s="79"/>
      <c r="DF65" s="79"/>
      <c r="DG65" s="79"/>
      <c r="DH65" s="79"/>
      <c r="DI65" s="79"/>
      <c r="DJ65" s="79"/>
      <c r="DK65" s="79"/>
      <c r="DL65" s="79"/>
      <c r="DM65" s="79"/>
      <c r="DN65" s="79"/>
      <c r="DO65" s="79"/>
      <c r="DP65" s="79"/>
      <c r="DQ65" s="79"/>
      <c r="DR65" s="79"/>
      <c r="DS65" s="79"/>
      <c r="DT65" s="79"/>
    </row>
    <row r="66" spans="3:124" x14ac:dyDescent="0.3"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79"/>
      <c r="BR66" s="79"/>
      <c r="BS66" s="79"/>
      <c r="BT66" s="79"/>
      <c r="BU66" s="79"/>
      <c r="BV66" s="79"/>
      <c r="BW66" s="79"/>
      <c r="BX66" s="79"/>
      <c r="BY66" s="79"/>
      <c r="BZ66" s="79"/>
      <c r="CA66" s="79"/>
      <c r="CB66" s="79"/>
      <c r="CC66" s="79"/>
      <c r="CD66" s="79"/>
      <c r="CE66" s="79"/>
      <c r="CF66" s="79"/>
      <c r="CG66" s="79"/>
      <c r="CH66" s="79"/>
      <c r="CI66" s="79"/>
      <c r="CJ66" s="79"/>
      <c r="CK66" s="79"/>
      <c r="CL66" s="79"/>
      <c r="CM66" s="79"/>
      <c r="CN66" s="79"/>
      <c r="CO66" s="79"/>
      <c r="CP66" s="79"/>
      <c r="CQ66" s="79"/>
      <c r="CR66" s="79"/>
      <c r="CS66" s="79"/>
      <c r="CT66" s="79"/>
      <c r="CU66" s="79"/>
      <c r="CV66" s="79"/>
      <c r="CW66" s="79"/>
      <c r="CX66" s="79"/>
      <c r="CY66" s="79"/>
      <c r="CZ66" s="79"/>
      <c r="DA66" s="79"/>
      <c r="DB66" s="79"/>
      <c r="DC66" s="79"/>
      <c r="DD66" s="79"/>
      <c r="DE66" s="79"/>
      <c r="DF66" s="79"/>
      <c r="DG66" s="79"/>
      <c r="DH66" s="79"/>
      <c r="DI66" s="79"/>
      <c r="DJ66" s="79"/>
      <c r="DK66" s="79"/>
      <c r="DL66" s="79"/>
      <c r="DM66" s="79"/>
      <c r="DN66" s="79"/>
      <c r="DO66" s="79"/>
      <c r="DP66" s="79"/>
      <c r="DQ66" s="79"/>
      <c r="DR66" s="79"/>
      <c r="DS66" s="79"/>
      <c r="DT66" s="79"/>
    </row>
    <row r="67" spans="3:124" x14ac:dyDescent="0.3"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  <c r="BI67" s="79"/>
      <c r="BJ67" s="79"/>
      <c r="BK67" s="79"/>
      <c r="BL67" s="79"/>
      <c r="BM67" s="79"/>
      <c r="BN67" s="79"/>
      <c r="BO67" s="79"/>
      <c r="BP67" s="79"/>
      <c r="BQ67" s="79"/>
      <c r="BR67" s="79"/>
      <c r="BS67" s="79"/>
      <c r="BT67" s="79"/>
      <c r="BU67" s="79"/>
      <c r="BV67" s="79"/>
      <c r="BW67" s="79"/>
      <c r="BX67" s="79"/>
      <c r="BY67" s="79"/>
      <c r="BZ67" s="79"/>
      <c r="CA67" s="79"/>
      <c r="CB67" s="79"/>
      <c r="CC67" s="79"/>
      <c r="CD67" s="79"/>
      <c r="CE67" s="79"/>
      <c r="CF67" s="79"/>
      <c r="CG67" s="79"/>
      <c r="CH67" s="79"/>
      <c r="CI67" s="79"/>
      <c r="CJ67" s="79"/>
      <c r="CK67" s="79"/>
      <c r="CL67" s="79"/>
      <c r="CM67" s="79"/>
      <c r="CN67" s="79"/>
      <c r="CO67" s="79"/>
      <c r="CP67" s="79"/>
      <c r="CQ67" s="79"/>
      <c r="CR67" s="79"/>
      <c r="CS67" s="79"/>
      <c r="CT67" s="79"/>
      <c r="CU67" s="79"/>
      <c r="CV67" s="79"/>
      <c r="CW67" s="79"/>
      <c r="CX67" s="79"/>
      <c r="CY67" s="79"/>
      <c r="CZ67" s="79"/>
      <c r="DA67" s="79"/>
      <c r="DB67" s="79"/>
      <c r="DC67" s="79"/>
      <c r="DD67" s="79"/>
      <c r="DE67" s="79"/>
      <c r="DF67" s="79"/>
      <c r="DG67" s="79"/>
      <c r="DH67" s="79"/>
      <c r="DI67" s="79"/>
      <c r="DJ67" s="79"/>
      <c r="DK67" s="79"/>
      <c r="DL67" s="79"/>
      <c r="DM67" s="79"/>
      <c r="DN67" s="79"/>
      <c r="DO67" s="79"/>
      <c r="DP67" s="79"/>
      <c r="DQ67" s="79"/>
      <c r="DR67" s="79"/>
      <c r="DS67" s="79"/>
      <c r="DT67" s="79"/>
    </row>
    <row r="68" spans="3:124" x14ac:dyDescent="0.3"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79"/>
      <c r="BO68" s="79"/>
      <c r="BP68" s="79"/>
      <c r="BQ68" s="79"/>
      <c r="BR68" s="79"/>
      <c r="BS68" s="79"/>
      <c r="BT68" s="79"/>
      <c r="BU68" s="79"/>
      <c r="BV68" s="79"/>
      <c r="BW68" s="79"/>
      <c r="BX68" s="79"/>
      <c r="BY68" s="79"/>
      <c r="BZ68" s="79"/>
      <c r="CA68" s="79"/>
      <c r="CB68" s="79"/>
      <c r="CC68" s="79"/>
      <c r="CD68" s="79"/>
      <c r="CE68" s="79"/>
      <c r="CF68" s="79"/>
      <c r="CG68" s="79"/>
      <c r="CH68" s="79"/>
      <c r="CI68" s="79"/>
      <c r="CJ68" s="79"/>
      <c r="CK68" s="79"/>
      <c r="CL68" s="79"/>
      <c r="CM68" s="79"/>
      <c r="CN68" s="79"/>
      <c r="CO68" s="79"/>
      <c r="CP68" s="79"/>
      <c r="CQ68" s="79"/>
      <c r="CR68" s="79"/>
      <c r="CS68" s="79"/>
      <c r="CT68" s="79"/>
      <c r="CU68" s="79"/>
      <c r="CV68" s="79"/>
      <c r="CW68" s="79"/>
      <c r="CX68" s="79"/>
      <c r="CY68" s="79"/>
      <c r="CZ68" s="79"/>
      <c r="DA68" s="79"/>
      <c r="DB68" s="79"/>
      <c r="DC68" s="79"/>
      <c r="DD68" s="79"/>
      <c r="DE68" s="79"/>
      <c r="DF68" s="79"/>
      <c r="DG68" s="79"/>
      <c r="DH68" s="79"/>
      <c r="DI68" s="79"/>
      <c r="DJ68" s="79"/>
      <c r="DK68" s="79"/>
      <c r="DL68" s="79"/>
      <c r="DM68" s="79"/>
      <c r="DN68" s="79"/>
      <c r="DO68" s="79"/>
      <c r="DP68" s="79"/>
      <c r="DQ68" s="79"/>
      <c r="DR68" s="79"/>
      <c r="DS68" s="79"/>
      <c r="DT68" s="79"/>
    </row>
    <row r="69" spans="3:124" x14ac:dyDescent="0.3"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/>
      <c r="CB69" s="79"/>
      <c r="CC69" s="79"/>
      <c r="CD69" s="79"/>
      <c r="CE69" s="79"/>
      <c r="CF69" s="79"/>
      <c r="CG69" s="79"/>
      <c r="CH69" s="79"/>
      <c r="CI69" s="79"/>
      <c r="CJ69" s="79"/>
      <c r="CK69" s="79"/>
      <c r="CL69" s="79"/>
      <c r="CM69" s="79"/>
      <c r="CN69" s="79"/>
      <c r="CO69" s="79"/>
      <c r="CP69" s="79"/>
      <c r="CQ69" s="79"/>
      <c r="CR69" s="79"/>
      <c r="CS69" s="79"/>
      <c r="CT69" s="79"/>
      <c r="CU69" s="79"/>
      <c r="CV69" s="79"/>
      <c r="CW69" s="79"/>
      <c r="CX69" s="79"/>
      <c r="CY69" s="79"/>
      <c r="CZ69" s="79"/>
      <c r="DA69" s="79"/>
      <c r="DB69" s="79"/>
      <c r="DC69" s="79"/>
      <c r="DD69" s="79"/>
      <c r="DE69" s="79"/>
      <c r="DF69" s="79"/>
      <c r="DG69" s="79"/>
      <c r="DH69" s="79"/>
      <c r="DI69" s="79"/>
      <c r="DJ69" s="79"/>
      <c r="DK69" s="79"/>
      <c r="DL69" s="79"/>
      <c r="DM69" s="79"/>
      <c r="DN69" s="79"/>
      <c r="DO69" s="79"/>
      <c r="DP69" s="79"/>
      <c r="DQ69" s="79"/>
      <c r="DR69" s="79"/>
      <c r="DS69" s="79"/>
      <c r="DT69" s="79"/>
    </row>
    <row r="70" spans="3:124" x14ac:dyDescent="0.3"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79"/>
      <c r="CA70" s="79"/>
      <c r="CB70" s="79"/>
      <c r="CC70" s="79"/>
      <c r="CD70" s="79"/>
      <c r="CE70" s="79"/>
      <c r="CF70" s="79"/>
      <c r="CG70" s="79"/>
      <c r="CH70" s="79"/>
      <c r="CI70" s="79"/>
      <c r="CJ70" s="79"/>
      <c r="CK70" s="79"/>
      <c r="CL70" s="79"/>
      <c r="CM70" s="79"/>
      <c r="CN70" s="79"/>
      <c r="CO70" s="79"/>
      <c r="CP70" s="79"/>
      <c r="CQ70" s="79"/>
      <c r="CR70" s="79"/>
      <c r="CS70" s="79"/>
      <c r="CT70" s="79"/>
      <c r="CU70" s="79"/>
      <c r="CV70" s="79"/>
      <c r="CW70" s="79"/>
      <c r="CX70" s="79"/>
      <c r="CY70" s="79"/>
      <c r="CZ70" s="79"/>
      <c r="DA70" s="79"/>
      <c r="DB70" s="79"/>
      <c r="DC70" s="79"/>
      <c r="DD70" s="79"/>
      <c r="DE70" s="79"/>
      <c r="DF70" s="79"/>
      <c r="DG70" s="79"/>
      <c r="DH70" s="79"/>
      <c r="DI70" s="79"/>
      <c r="DJ70" s="79"/>
      <c r="DK70" s="79"/>
      <c r="DL70" s="79"/>
      <c r="DM70" s="79"/>
      <c r="DN70" s="79"/>
      <c r="DO70" s="79"/>
      <c r="DP70" s="79"/>
      <c r="DQ70" s="79"/>
      <c r="DR70" s="79"/>
      <c r="DS70" s="79"/>
      <c r="DT70" s="79"/>
    </row>
    <row r="71" spans="3:124" x14ac:dyDescent="0.3"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  <c r="BM71" s="79"/>
      <c r="BN71" s="79"/>
      <c r="BO71" s="79"/>
      <c r="BP71" s="79"/>
      <c r="BQ71" s="79"/>
      <c r="BR71" s="79"/>
      <c r="BS71" s="79"/>
      <c r="BT71" s="79"/>
      <c r="BU71" s="79"/>
      <c r="BV71" s="79"/>
      <c r="BW71" s="79"/>
      <c r="BX71" s="79"/>
      <c r="BY71" s="79"/>
      <c r="BZ71" s="79"/>
      <c r="CA71" s="79"/>
      <c r="CB71" s="79"/>
      <c r="CC71" s="79"/>
      <c r="CD71" s="79"/>
      <c r="CE71" s="79"/>
      <c r="CF71" s="79"/>
      <c r="CG71" s="79"/>
      <c r="CH71" s="79"/>
      <c r="CI71" s="79"/>
      <c r="CJ71" s="79"/>
      <c r="CK71" s="79"/>
      <c r="CL71" s="79"/>
      <c r="CM71" s="79"/>
      <c r="CN71" s="79"/>
      <c r="CO71" s="79"/>
      <c r="CP71" s="79"/>
      <c r="CQ71" s="79"/>
      <c r="CR71" s="79"/>
      <c r="CS71" s="79"/>
      <c r="CT71" s="79"/>
      <c r="CU71" s="79"/>
      <c r="CV71" s="79"/>
      <c r="CW71" s="79"/>
      <c r="CX71" s="79"/>
      <c r="CY71" s="79"/>
      <c r="CZ71" s="79"/>
      <c r="DA71" s="79"/>
      <c r="DB71" s="79"/>
      <c r="DC71" s="79"/>
      <c r="DD71" s="79"/>
      <c r="DE71" s="79"/>
      <c r="DF71" s="79"/>
      <c r="DG71" s="79"/>
      <c r="DH71" s="79"/>
      <c r="DI71" s="79"/>
      <c r="DJ71" s="79"/>
      <c r="DK71" s="79"/>
      <c r="DL71" s="79"/>
      <c r="DM71" s="79"/>
      <c r="DN71" s="79"/>
      <c r="DO71" s="79"/>
      <c r="DP71" s="79"/>
      <c r="DQ71" s="79"/>
      <c r="DR71" s="79"/>
      <c r="DS71" s="79"/>
      <c r="DT71" s="79"/>
    </row>
    <row r="72" spans="3:124" x14ac:dyDescent="0.3"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 s="79"/>
      <c r="BO72" s="79"/>
      <c r="BP72" s="79"/>
      <c r="BQ72" s="79"/>
      <c r="BR72" s="79"/>
      <c r="BS72" s="79"/>
      <c r="BT72" s="79"/>
      <c r="BU72" s="79"/>
      <c r="BV72" s="79"/>
      <c r="BW72" s="79"/>
      <c r="BX72" s="79"/>
      <c r="BY72" s="79"/>
      <c r="BZ72" s="79"/>
      <c r="CA72" s="79"/>
      <c r="CB72" s="79"/>
      <c r="CC72" s="79"/>
      <c r="CD72" s="79"/>
      <c r="CE72" s="79"/>
      <c r="CF72" s="79"/>
      <c r="CG72" s="79"/>
      <c r="CH72" s="79"/>
      <c r="CI72" s="79"/>
      <c r="CJ72" s="79"/>
      <c r="CK72" s="79"/>
      <c r="CL72" s="79"/>
      <c r="CM72" s="79"/>
      <c r="CN72" s="79"/>
      <c r="CO72" s="79"/>
      <c r="CP72" s="79"/>
      <c r="CQ72" s="79"/>
      <c r="CR72" s="79"/>
      <c r="CS72" s="79"/>
      <c r="CT72" s="79"/>
      <c r="CU72" s="79"/>
      <c r="CV72" s="79"/>
      <c r="CW72" s="79"/>
      <c r="CX72" s="79"/>
      <c r="CY72" s="79"/>
      <c r="CZ72" s="79"/>
      <c r="DA72" s="79"/>
      <c r="DB72" s="79"/>
      <c r="DC72" s="79"/>
      <c r="DD72" s="79"/>
      <c r="DE72" s="79"/>
      <c r="DF72" s="79"/>
      <c r="DG72" s="79"/>
      <c r="DH72" s="79"/>
      <c r="DI72" s="79"/>
      <c r="DJ72" s="79"/>
      <c r="DK72" s="79"/>
      <c r="DL72" s="79"/>
      <c r="DM72" s="79"/>
      <c r="DN72" s="79"/>
      <c r="DO72" s="79"/>
      <c r="DP72" s="79"/>
      <c r="DQ72" s="79"/>
      <c r="DR72" s="79"/>
      <c r="DS72" s="79"/>
      <c r="DT72" s="79"/>
    </row>
    <row r="73" spans="3:124" x14ac:dyDescent="0.3"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79"/>
      <c r="AQ73" s="79"/>
      <c r="AR73" s="79"/>
      <c r="AS73" s="79"/>
      <c r="AT73" s="79"/>
      <c r="AU73" s="79"/>
      <c r="AV73" s="79"/>
      <c r="AW73" s="79"/>
      <c r="AX73" s="79"/>
      <c r="AY73" s="79"/>
      <c r="AZ73" s="79"/>
      <c r="BA73" s="79"/>
      <c r="BB73" s="79"/>
      <c r="BC73" s="79"/>
      <c r="BD73" s="79"/>
      <c r="BE73" s="79"/>
      <c r="BF73" s="79"/>
      <c r="BG73" s="79"/>
      <c r="BH73" s="79"/>
      <c r="BI73" s="79"/>
      <c r="BJ73" s="79"/>
      <c r="BK73" s="79"/>
      <c r="BL73" s="79"/>
      <c r="BM73" s="79"/>
      <c r="BN73" s="79"/>
      <c r="BO73" s="79"/>
      <c r="BP73" s="79"/>
      <c r="BQ73" s="79"/>
      <c r="BR73" s="79"/>
      <c r="BS73" s="79"/>
      <c r="BT73" s="79"/>
      <c r="BU73" s="79"/>
      <c r="BV73" s="79"/>
      <c r="BW73" s="79"/>
      <c r="BX73" s="79"/>
      <c r="BY73" s="79"/>
      <c r="BZ73" s="79"/>
      <c r="CA73" s="79"/>
      <c r="CB73" s="79"/>
      <c r="CC73" s="79"/>
      <c r="CD73" s="79"/>
      <c r="CE73" s="79"/>
      <c r="CF73" s="79"/>
      <c r="CG73" s="79"/>
      <c r="CH73" s="79"/>
      <c r="CI73" s="79"/>
      <c r="CJ73" s="79"/>
      <c r="CK73" s="79"/>
      <c r="CL73" s="79"/>
      <c r="CM73" s="79"/>
      <c r="CN73" s="79"/>
      <c r="CO73" s="79"/>
      <c r="CP73" s="79"/>
      <c r="CQ73" s="79"/>
      <c r="CR73" s="79"/>
      <c r="CS73" s="79"/>
      <c r="CT73" s="79"/>
      <c r="CU73" s="79"/>
      <c r="CV73" s="79"/>
      <c r="CW73" s="79"/>
      <c r="CX73" s="79"/>
      <c r="CY73" s="79"/>
      <c r="CZ73" s="79"/>
      <c r="DA73" s="79"/>
      <c r="DB73" s="79"/>
      <c r="DC73" s="79"/>
      <c r="DD73" s="79"/>
      <c r="DE73" s="79"/>
      <c r="DF73" s="79"/>
      <c r="DG73" s="79"/>
      <c r="DH73" s="79"/>
      <c r="DI73" s="79"/>
      <c r="DJ73" s="79"/>
      <c r="DK73" s="79"/>
      <c r="DL73" s="79"/>
      <c r="DM73" s="79"/>
      <c r="DN73" s="79"/>
      <c r="DO73" s="79"/>
      <c r="DP73" s="79"/>
      <c r="DQ73" s="79"/>
      <c r="DR73" s="79"/>
      <c r="DS73" s="79"/>
      <c r="DT73" s="79"/>
    </row>
    <row r="74" spans="3:124" x14ac:dyDescent="0.3"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  <c r="AS74" s="79"/>
      <c r="AT74" s="79"/>
      <c r="AU74" s="79"/>
      <c r="AV74" s="79"/>
      <c r="AW74" s="79"/>
      <c r="AX74" s="79"/>
      <c r="AY74" s="79"/>
      <c r="AZ74" s="79"/>
      <c r="BA74" s="79"/>
      <c r="BB74" s="79"/>
      <c r="BC74" s="79"/>
      <c r="BD74" s="79"/>
      <c r="BE74" s="79"/>
      <c r="BF74" s="79"/>
      <c r="BG74" s="79"/>
      <c r="BH74" s="79"/>
      <c r="BI74" s="79"/>
      <c r="BJ74" s="79"/>
      <c r="BK74" s="79"/>
      <c r="BL74" s="79"/>
      <c r="BM74" s="79"/>
      <c r="BN74" s="79"/>
      <c r="BO74" s="79"/>
      <c r="BP74" s="79"/>
      <c r="BQ74" s="79"/>
      <c r="BR74" s="79"/>
      <c r="BS74" s="79"/>
      <c r="BT74" s="79"/>
      <c r="BU74" s="79"/>
      <c r="BV74" s="79"/>
      <c r="BW74" s="79"/>
      <c r="BX74" s="79"/>
      <c r="BY74" s="79"/>
      <c r="BZ74" s="79"/>
      <c r="CA74" s="79"/>
      <c r="CB74" s="79"/>
      <c r="CC74" s="79"/>
      <c r="CD74" s="79"/>
      <c r="CE74" s="79"/>
      <c r="CF74" s="79"/>
      <c r="CG74" s="79"/>
      <c r="CH74" s="79"/>
      <c r="CI74" s="79"/>
      <c r="CJ74" s="79"/>
      <c r="CK74" s="79"/>
      <c r="CL74" s="79"/>
      <c r="CM74" s="79"/>
      <c r="CN74" s="79"/>
      <c r="CO74" s="79"/>
      <c r="CP74" s="79"/>
      <c r="CQ74" s="79"/>
      <c r="CR74" s="79"/>
      <c r="CS74" s="79"/>
      <c r="CT74" s="79"/>
      <c r="CU74" s="79"/>
      <c r="CV74" s="79"/>
      <c r="CW74" s="79"/>
      <c r="CX74" s="79"/>
      <c r="CY74" s="79"/>
      <c r="CZ74" s="79"/>
      <c r="DA74" s="79"/>
      <c r="DB74" s="79"/>
      <c r="DC74" s="79"/>
      <c r="DD74" s="79"/>
      <c r="DE74" s="79"/>
      <c r="DF74" s="79"/>
      <c r="DG74" s="79"/>
      <c r="DH74" s="79"/>
      <c r="DI74" s="79"/>
      <c r="DJ74" s="79"/>
      <c r="DK74" s="79"/>
      <c r="DL74" s="79"/>
      <c r="DM74" s="79"/>
      <c r="DN74" s="79"/>
      <c r="DO74" s="79"/>
      <c r="DP74" s="79"/>
      <c r="DQ74" s="79"/>
      <c r="DR74" s="79"/>
      <c r="DS74" s="79"/>
      <c r="DT74" s="79"/>
    </row>
    <row r="75" spans="3:124" x14ac:dyDescent="0.3"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  <c r="BI75" s="79"/>
      <c r="BJ75" s="79"/>
      <c r="BK75" s="79"/>
      <c r="BL75" s="79"/>
      <c r="BM75" s="79"/>
      <c r="BN75" s="79"/>
      <c r="BO75" s="79"/>
      <c r="BP75" s="79"/>
      <c r="BQ75" s="79"/>
      <c r="BR75" s="79"/>
      <c r="BS75" s="79"/>
      <c r="BT75" s="79"/>
      <c r="BU75" s="79"/>
      <c r="BV75" s="79"/>
      <c r="BW75" s="79"/>
      <c r="BX75" s="79"/>
      <c r="BY75" s="79"/>
      <c r="BZ75" s="79"/>
      <c r="CA75" s="79"/>
      <c r="CB75" s="79"/>
      <c r="CC75" s="79"/>
      <c r="CD75" s="79"/>
      <c r="CE75" s="79"/>
      <c r="CF75" s="79"/>
      <c r="CG75" s="79"/>
      <c r="CH75" s="79"/>
      <c r="CI75" s="79"/>
      <c r="CJ75" s="79"/>
      <c r="CK75" s="79"/>
      <c r="CL75" s="79"/>
      <c r="CM75" s="79"/>
      <c r="CN75" s="79"/>
      <c r="CO75" s="79"/>
      <c r="CP75" s="79"/>
      <c r="CQ75" s="79"/>
      <c r="CR75" s="79"/>
      <c r="CS75" s="79"/>
      <c r="CT75" s="79"/>
      <c r="CU75" s="79"/>
      <c r="CV75" s="79"/>
      <c r="CW75" s="79"/>
      <c r="CX75" s="79"/>
      <c r="CY75" s="79"/>
      <c r="CZ75" s="79"/>
      <c r="DA75" s="79"/>
      <c r="DB75" s="79"/>
      <c r="DC75" s="79"/>
      <c r="DD75" s="79"/>
      <c r="DE75" s="79"/>
      <c r="DF75" s="79"/>
      <c r="DG75" s="79"/>
      <c r="DH75" s="79"/>
      <c r="DI75" s="79"/>
      <c r="DJ75" s="79"/>
      <c r="DK75" s="79"/>
      <c r="DL75" s="79"/>
      <c r="DM75" s="79"/>
      <c r="DN75" s="79"/>
      <c r="DO75" s="79"/>
      <c r="DP75" s="79"/>
      <c r="DQ75" s="79"/>
      <c r="DR75" s="79"/>
      <c r="DS75" s="79"/>
      <c r="DT75" s="79"/>
    </row>
    <row r="76" spans="3:124" x14ac:dyDescent="0.3"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  <c r="BH76" s="79"/>
      <c r="BI76" s="79"/>
      <c r="BJ76" s="79"/>
      <c r="BK76" s="79"/>
      <c r="BL76" s="79"/>
      <c r="BM76" s="79"/>
      <c r="BN76" s="79"/>
      <c r="BO76" s="79"/>
      <c r="BP76" s="79"/>
      <c r="BQ76" s="79"/>
      <c r="BR76" s="79"/>
      <c r="BS76" s="79"/>
      <c r="BT76" s="79"/>
      <c r="BU76" s="79"/>
      <c r="BV76" s="79"/>
      <c r="BW76" s="79"/>
      <c r="BX76" s="79"/>
      <c r="BY76" s="79"/>
      <c r="BZ76" s="79"/>
      <c r="CA76" s="79"/>
      <c r="CB76" s="79"/>
      <c r="CC76" s="79"/>
      <c r="CD76" s="79"/>
      <c r="CE76" s="79"/>
      <c r="CF76" s="79"/>
      <c r="CG76" s="79"/>
      <c r="CH76" s="79"/>
      <c r="CI76" s="79"/>
      <c r="CJ76" s="79"/>
      <c r="CK76" s="79"/>
      <c r="CL76" s="79"/>
      <c r="CM76" s="79"/>
      <c r="CN76" s="79"/>
      <c r="CO76" s="79"/>
      <c r="CP76" s="79"/>
      <c r="CQ76" s="79"/>
      <c r="CR76" s="79"/>
      <c r="CS76" s="79"/>
      <c r="CT76" s="79"/>
      <c r="CU76" s="79"/>
      <c r="CV76" s="79"/>
      <c r="CW76" s="79"/>
      <c r="CX76" s="79"/>
      <c r="CY76" s="79"/>
      <c r="CZ76" s="79"/>
      <c r="DA76" s="79"/>
      <c r="DB76" s="79"/>
      <c r="DC76" s="79"/>
      <c r="DD76" s="79"/>
      <c r="DE76" s="79"/>
      <c r="DF76" s="79"/>
      <c r="DG76" s="79"/>
      <c r="DH76" s="79"/>
      <c r="DI76" s="79"/>
      <c r="DJ76" s="79"/>
      <c r="DK76" s="79"/>
      <c r="DL76" s="79"/>
      <c r="DM76" s="79"/>
      <c r="DN76" s="79"/>
      <c r="DO76" s="79"/>
      <c r="DP76" s="79"/>
      <c r="DQ76" s="79"/>
      <c r="DR76" s="79"/>
      <c r="DS76" s="79"/>
      <c r="DT76" s="79"/>
    </row>
    <row r="77" spans="3:124" x14ac:dyDescent="0.3"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79"/>
      <c r="BD77" s="79"/>
      <c r="BE77" s="79"/>
      <c r="BF77" s="79"/>
      <c r="BG77" s="79"/>
      <c r="BH77" s="79"/>
      <c r="BI77" s="79"/>
      <c r="BJ77" s="79"/>
      <c r="BK77" s="79"/>
      <c r="BL77" s="79"/>
      <c r="BM77" s="79"/>
      <c r="BN77" s="79"/>
      <c r="BO77" s="79"/>
      <c r="BP77" s="79"/>
      <c r="BQ77" s="79"/>
      <c r="BR77" s="79"/>
      <c r="BS77" s="79"/>
      <c r="BT77" s="79"/>
      <c r="BU77" s="79"/>
      <c r="BV77" s="79"/>
      <c r="BW77" s="79"/>
      <c r="BX77" s="79"/>
      <c r="BY77" s="79"/>
      <c r="BZ77" s="79"/>
      <c r="CA77" s="79"/>
      <c r="CB77" s="79"/>
      <c r="CC77" s="79"/>
      <c r="CD77" s="79"/>
      <c r="CE77" s="79"/>
      <c r="CF77" s="79"/>
      <c r="CG77" s="79"/>
      <c r="CH77" s="79"/>
      <c r="CI77" s="79"/>
      <c r="CJ77" s="79"/>
      <c r="CK77" s="79"/>
      <c r="CL77" s="79"/>
      <c r="CM77" s="79"/>
      <c r="CN77" s="79"/>
      <c r="CO77" s="79"/>
      <c r="CP77" s="79"/>
      <c r="CQ77" s="79"/>
      <c r="CR77" s="79"/>
      <c r="CS77" s="79"/>
      <c r="CT77" s="79"/>
      <c r="CU77" s="79"/>
      <c r="CV77" s="79"/>
      <c r="CW77" s="79"/>
      <c r="CX77" s="79"/>
      <c r="CY77" s="79"/>
      <c r="CZ77" s="79"/>
      <c r="DA77" s="79"/>
      <c r="DB77" s="79"/>
      <c r="DC77" s="79"/>
      <c r="DD77" s="79"/>
      <c r="DE77" s="79"/>
      <c r="DF77" s="79"/>
      <c r="DG77" s="79"/>
      <c r="DH77" s="79"/>
      <c r="DI77" s="79"/>
      <c r="DJ77" s="79"/>
      <c r="DK77" s="79"/>
      <c r="DL77" s="79"/>
      <c r="DM77" s="79"/>
      <c r="DN77" s="79"/>
      <c r="DO77" s="79"/>
      <c r="DP77" s="79"/>
      <c r="DQ77" s="79"/>
      <c r="DR77" s="79"/>
      <c r="DS77" s="79"/>
      <c r="DT77" s="79"/>
    </row>
    <row r="78" spans="3:124" x14ac:dyDescent="0.3"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/>
      <c r="BF78" s="79"/>
      <c r="BG78" s="79"/>
      <c r="BH78" s="79"/>
      <c r="BI78" s="79"/>
      <c r="BJ78" s="79"/>
      <c r="BK78" s="79"/>
      <c r="BL78" s="79"/>
      <c r="BM78" s="79"/>
      <c r="BN78" s="79"/>
      <c r="BO78" s="79"/>
      <c r="BP78" s="79"/>
      <c r="BQ78" s="79"/>
      <c r="BR78" s="79"/>
      <c r="BS78" s="79"/>
      <c r="BT78" s="79"/>
      <c r="BU78" s="79"/>
      <c r="BV78" s="79"/>
      <c r="BW78" s="79"/>
      <c r="BX78" s="79"/>
      <c r="BY78" s="79"/>
      <c r="BZ78" s="79"/>
      <c r="CA78" s="79"/>
      <c r="CB78" s="79"/>
      <c r="CC78" s="79"/>
      <c r="CD78" s="79"/>
      <c r="CE78" s="79"/>
      <c r="CF78" s="79"/>
      <c r="CG78" s="79"/>
      <c r="CH78" s="79"/>
      <c r="CI78" s="79"/>
      <c r="CJ78" s="79"/>
      <c r="CK78" s="79"/>
      <c r="CL78" s="79"/>
      <c r="CM78" s="79"/>
      <c r="CN78" s="79"/>
      <c r="CO78" s="79"/>
      <c r="CP78" s="79"/>
      <c r="CQ78" s="79"/>
      <c r="CR78" s="79"/>
      <c r="CS78" s="79"/>
      <c r="CT78" s="79"/>
      <c r="CU78" s="79"/>
      <c r="CV78" s="79"/>
      <c r="CW78" s="79"/>
      <c r="CX78" s="79"/>
      <c r="CY78" s="79"/>
      <c r="CZ78" s="79"/>
      <c r="DA78" s="79"/>
      <c r="DB78" s="79"/>
      <c r="DC78" s="79"/>
      <c r="DD78" s="79"/>
      <c r="DE78" s="79"/>
      <c r="DF78" s="79"/>
      <c r="DG78" s="79"/>
      <c r="DH78" s="79"/>
      <c r="DI78" s="79"/>
      <c r="DJ78" s="79"/>
      <c r="DK78" s="79"/>
      <c r="DL78" s="79"/>
      <c r="DM78" s="79"/>
      <c r="DN78" s="79"/>
      <c r="DO78" s="79"/>
      <c r="DP78" s="79"/>
      <c r="DQ78" s="79"/>
      <c r="DR78" s="79"/>
      <c r="DS78" s="79"/>
      <c r="DT78" s="79"/>
    </row>
    <row r="79" spans="3:124" x14ac:dyDescent="0.3"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/>
      <c r="BF79" s="79"/>
      <c r="BG79" s="79"/>
      <c r="BH79" s="79"/>
      <c r="BI79" s="79"/>
      <c r="BJ79" s="79"/>
      <c r="BK79" s="79"/>
      <c r="BL79" s="79"/>
      <c r="BM79" s="79"/>
      <c r="BN79" s="79"/>
      <c r="BO79" s="79"/>
      <c r="BP79" s="79"/>
      <c r="BQ79" s="79"/>
      <c r="BR79" s="79"/>
      <c r="BS79" s="79"/>
      <c r="BT79" s="79"/>
      <c r="BU79" s="79"/>
      <c r="BV79" s="79"/>
      <c r="BW79" s="79"/>
      <c r="BX79" s="79"/>
      <c r="BY79" s="79"/>
      <c r="BZ79" s="79"/>
      <c r="CA79" s="79"/>
      <c r="CB79" s="79"/>
      <c r="CC79" s="79"/>
      <c r="CD79" s="79"/>
      <c r="CE79" s="79"/>
      <c r="CF79" s="79"/>
      <c r="CG79" s="79"/>
      <c r="CH79" s="79"/>
      <c r="CI79" s="79"/>
      <c r="CJ79" s="79"/>
      <c r="CK79" s="79"/>
      <c r="CL79" s="79"/>
      <c r="CM79" s="79"/>
      <c r="CN79" s="79"/>
      <c r="CO79" s="79"/>
      <c r="CP79" s="79"/>
      <c r="CQ79" s="79"/>
      <c r="CR79" s="79"/>
      <c r="CS79" s="79"/>
      <c r="CT79" s="79"/>
      <c r="CU79" s="79"/>
      <c r="CV79" s="79"/>
      <c r="CW79" s="79"/>
      <c r="CX79" s="79"/>
      <c r="CY79" s="79"/>
      <c r="CZ79" s="79"/>
      <c r="DA79" s="79"/>
      <c r="DB79" s="79"/>
      <c r="DC79" s="79"/>
      <c r="DD79" s="79"/>
      <c r="DE79" s="79"/>
      <c r="DF79" s="79"/>
      <c r="DG79" s="79"/>
      <c r="DH79" s="79"/>
      <c r="DI79" s="79"/>
      <c r="DJ79" s="79"/>
      <c r="DK79" s="79"/>
      <c r="DL79" s="79"/>
      <c r="DM79" s="79"/>
      <c r="DN79" s="79"/>
      <c r="DO79" s="79"/>
      <c r="DP79" s="79"/>
      <c r="DQ79" s="79"/>
      <c r="DR79" s="79"/>
      <c r="DS79" s="79"/>
      <c r="DT79" s="79"/>
    </row>
    <row r="80" spans="3:124" x14ac:dyDescent="0.3"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  <c r="BI80" s="79"/>
      <c r="BJ80" s="79"/>
      <c r="BK80" s="79"/>
      <c r="BL80" s="79"/>
      <c r="BM80" s="79"/>
      <c r="BN80" s="79"/>
      <c r="BO80" s="79"/>
      <c r="BP80" s="79"/>
      <c r="BQ80" s="79"/>
      <c r="BR80" s="79"/>
      <c r="BS80" s="79"/>
      <c r="BT80" s="79"/>
      <c r="BU80" s="79"/>
      <c r="BV80" s="79"/>
      <c r="BW80" s="79"/>
      <c r="BX80" s="79"/>
      <c r="BY80" s="79"/>
      <c r="BZ80" s="79"/>
      <c r="CA80" s="79"/>
      <c r="CB80" s="79"/>
      <c r="CC80" s="79"/>
      <c r="CD80" s="79"/>
      <c r="CE80" s="79"/>
      <c r="CF80" s="79"/>
      <c r="CG80" s="79"/>
      <c r="CH80" s="79"/>
      <c r="CI80" s="79"/>
      <c r="CJ80" s="79"/>
      <c r="CK80" s="79"/>
      <c r="CL80" s="79"/>
      <c r="CM80" s="79"/>
      <c r="CN80" s="79"/>
      <c r="CO80" s="79"/>
      <c r="CP80" s="79"/>
      <c r="CQ80" s="79"/>
      <c r="CR80" s="79"/>
      <c r="CS80" s="79"/>
      <c r="CT80" s="79"/>
      <c r="CU80" s="79"/>
      <c r="CV80" s="79"/>
      <c r="CW80" s="79"/>
      <c r="CX80" s="79"/>
      <c r="CY80" s="79"/>
      <c r="CZ80" s="79"/>
      <c r="DA80" s="79"/>
      <c r="DB80" s="79"/>
      <c r="DC80" s="79"/>
      <c r="DD80" s="79"/>
      <c r="DE80" s="79"/>
      <c r="DF80" s="79"/>
      <c r="DG80" s="79"/>
      <c r="DH80" s="79"/>
      <c r="DI80" s="79"/>
      <c r="DJ80" s="79"/>
      <c r="DK80" s="79"/>
      <c r="DL80" s="79"/>
      <c r="DM80" s="79"/>
      <c r="DN80" s="79"/>
      <c r="DO80" s="79"/>
      <c r="DP80" s="79"/>
      <c r="DQ80" s="79"/>
      <c r="DR80" s="79"/>
      <c r="DS80" s="79"/>
      <c r="DT80" s="79"/>
    </row>
    <row r="81" spans="3:124" x14ac:dyDescent="0.3"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79"/>
      <c r="BN81" s="79"/>
      <c r="BO81" s="79"/>
      <c r="BP81" s="79"/>
      <c r="BQ81" s="79"/>
      <c r="BR81" s="79"/>
      <c r="BS81" s="79"/>
      <c r="BT81" s="79"/>
      <c r="BU81" s="79"/>
      <c r="BV81" s="79"/>
      <c r="BW81" s="79"/>
      <c r="BX81" s="79"/>
      <c r="BY81" s="79"/>
      <c r="BZ81" s="79"/>
      <c r="CA81" s="79"/>
      <c r="CB81" s="79"/>
      <c r="CC81" s="79"/>
      <c r="CD81" s="79"/>
      <c r="CE81" s="79"/>
      <c r="CF81" s="79"/>
      <c r="CG81" s="79"/>
      <c r="CH81" s="79"/>
      <c r="CI81" s="79"/>
      <c r="CJ81" s="79"/>
      <c r="CK81" s="79"/>
      <c r="CL81" s="79"/>
      <c r="CM81" s="79"/>
      <c r="CN81" s="79"/>
      <c r="CO81" s="79"/>
      <c r="CP81" s="79"/>
      <c r="CQ81" s="79"/>
      <c r="CR81" s="79"/>
      <c r="CS81" s="79"/>
      <c r="CT81" s="79"/>
      <c r="CU81" s="79"/>
      <c r="CV81" s="79"/>
      <c r="CW81" s="79"/>
      <c r="CX81" s="79"/>
      <c r="CY81" s="79"/>
      <c r="CZ81" s="79"/>
      <c r="DA81" s="79"/>
      <c r="DB81" s="79"/>
      <c r="DC81" s="79"/>
      <c r="DD81" s="79"/>
      <c r="DE81" s="79"/>
      <c r="DF81" s="79"/>
      <c r="DG81" s="79"/>
      <c r="DH81" s="79"/>
      <c r="DI81" s="79"/>
      <c r="DJ81" s="79"/>
      <c r="DK81" s="79"/>
      <c r="DL81" s="79"/>
      <c r="DM81" s="79"/>
      <c r="DN81" s="79"/>
      <c r="DO81" s="79"/>
      <c r="DP81" s="79"/>
      <c r="DQ81" s="79"/>
      <c r="DR81" s="79"/>
      <c r="DS81" s="79"/>
      <c r="DT81" s="79"/>
    </row>
    <row r="82" spans="3:124" x14ac:dyDescent="0.3"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79"/>
      <c r="BI82" s="79"/>
      <c r="BJ82" s="79"/>
      <c r="BK82" s="79"/>
      <c r="BL82" s="79"/>
      <c r="BM82" s="79"/>
      <c r="BN82" s="79"/>
      <c r="BO82" s="79"/>
      <c r="BP82" s="79"/>
      <c r="BQ82" s="79"/>
      <c r="BR82" s="79"/>
      <c r="BS82" s="79"/>
      <c r="BT82" s="79"/>
      <c r="BU82" s="79"/>
      <c r="BV82" s="79"/>
      <c r="BW82" s="79"/>
      <c r="BX82" s="79"/>
      <c r="BY82" s="79"/>
      <c r="BZ82" s="79"/>
      <c r="CA82" s="79"/>
      <c r="CB82" s="79"/>
      <c r="CC82" s="79"/>
      <c r="CD82" s="79"/>
      <c r="CE82" s="79"/>
      <c r="CF82" s="79"/>
      <c r="CG82" s="79"/>
      <c r="CH82" s="79"/>
      <c r="CI82" s="79"/>
      <c r="CJ82" s="79"/>
      <c r="CK82" s="79"/>
      <c r="CL82" s="79"/>
      <c r="CM82" s="79"/>
      <c r="CN82" s="79"/>
      <c r="CO82" s="79"/>
      <c r="CP82" s="79"/>
      <c r="CQ82" s="79"/>
      <c r="CR82" s="79"/>
      <c r="CS82" s="79"/>
      <c r="CT82" s="79"/>
      <c r="CU82" s="79"/>
      <c r="CV82" s="79"/>
      <c r="CW82" s="79"/>
      <c r="CX82" s="79"/>
      <c r="CY82" s="79"/>
      <c r="CZ82" s="79"/>
      <c r="DA82" s="79"/>
      <c r="DB82" s="79"/>
      <c r="DC82" s="79"/>
      <c r="DD82" s="79"/>
      <c r="DE82" s="79"/>
      <c r="DF82" s="79"/>
      <c r="DG82" s="79"/>
      <c r="DH82" s="79"/>
      <c r="DI82" s="79"/>
      <c r="DJ82" s="79"/>
      <c r="DK82" s="79"/>
      <c r="DL82" s="79"/>
      <c r="DM82" s="79"/>
      <c r="DN82" s="79"/>
      <c r="DO82" s="79"/>
      <c r="DP82" s="79"/>
      <c r="DQ82" s="79"/>
      <c r="DR82" s="79"/>
      <c r="DS82" s="79"/>
      <c r="DT82" s="79"/>
    </row>
    <row r="83" spans="3:124" x14ac:dyDescent="0.3"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/>
      <c r="AK83" s="79"/>
      <c r="AL83" s="79"/>
      <c r="AM83" s="79"/>
      <c r="AN83" s="79"/>
      <c r="AO83" s="79"/>
      <c r="AP83" s="79"/>
      <c r="AQ83" s="79"/>
      <c r="AR83" s="79"/>
      <c r="AS83" s="79"/>
      <c r="AT83" s="79"/>
      <c r="AU83" s="79"/>
      <c r="AV83" s="79"/>
      <c r="AW83" s="79"/>
      <c r="AX83" s="79"/>
      <c r="AY83" s="79"/>
      <c r="AZ83" s="79"/>
      <c r="BA83" s="79"/>
      <c r="BB83" s="79"/>
      <c r="BC83" s="79"/>
      <c r="BD83" s="79"/>
      <c r="BE83" s="79"/>
      <c r="BF83" s="79"/>
      <c r="BG83" s="79"/>
      <c r="BH83" s="79"/>
      <c r="BI83" s="79"/>
      <c r="BJ83" s="79"/>
      <c r="BK83" s="79"/>
      <c r="BL83" s="79"/>
      <c r="BM83" s="79"/>
      <c r="BN83" s="79"/>
      <c r="BO83" s="79"/>
      <c r="BP83" s="79"/>
      <c r="BQ83" s="79"/>
      <c r="BR83" s="79"/>
      <c r="BS83" s="79"/>
      <c r="BT83" s="79"/>
      <c r="BU83" s="79"/>
      <c r="BV83" s="79"/>
      <c r="BW83" s="79"/>
      <c r="BX83" s="79"/>
      <c r="BY83" s="79"/>
      <c r="BZ83" s="79"/>
      <c r="CA83" s="79"/>
      <c r="CB83" s="79"/>
      <c r="CC83" s="79"/>
      <c r="CD83" s="79"/>
      <c r="CE83" s="79"/>
      <c r="CF83" s="79"/>
      <c r="CG83" s="79"/>
      <c r="CH83" s="79"/>
      <c r="CI83" s="79"/>
      <c r="CJ83" s="79"/>
      <c r="CK83" s="79"/>
      <c r="CL83" s="79"/>
      <c r="CM83" s="79"/>
      <c r="CN83" s="79"/>
      <c r="CO83" s="79"/>
      <c r="CP83" s="79"/>
      <c r="CQ83" s="79"/>
      <c r="CR83" s="79"/>
      <c r="CS83" s="79"/>
      <c r="CT83" s="79"/>
      <c r="CU83" s="79"/>
      <c r="CV83" s="79"/>
      <c r="CW83" s="79"/>
      <c r="CX83" s="79"/>
      <c r="CY83" s="79"/>
      <c r="CZ83" s="79"/>
      <c r="DA83" s="79"/>
      <c r="DB83" s="79"/>
      <c r="DC83" s="79"/>
      <c r="DD83" s="79"/>
      <c r="DE83" s="79"/>
      <c r="DF83" s="79"/>
      <c r="DG83" s="79"/>
      <c r="DH83" s="79"/>
      <c r="DI83" s="79"/>
      <c r="DJ83" s="79"/>
      <c r="DK83" s="79"/>
      <c r="DL83" s="79"/>
      <c r="DM83" s="79"/>
      <c r="DN83" s="79"/>
      <c r="DO83" s="79"/>
      <c r="DP83" s="79"/>
      <c r="DQ83" s="79"/>
      <c r="DR83" s="79"/>
      <c r="DS83" s="79"/>
      <c r="DT83" s="79"/>
    </row>
    <row r="84" spans="3:124" x14ac:dyDescent="0.3"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79"/>
      <c r="AS84" s="79"/>
      <c r="AT84" s="79"/>
      <c r="AU84" s="79"/>
      <c r="AV84" s="79"/>
      <c r="AW84" s="79"/>
      <c r="AX84" s="79"/>
      <c r="AY84" s="79"/>
      <c r="AZ84" s="79"/>
      <c r="BA84" s="79"/>
      <c r="BB84" s="79"/>
      <c r="BC84" s="79"/>
      <c r="BD84" s="79"/>
      <c r="BE84" s="79"/>
      <c r="BF84" s="79"/>
      <c r="BG84" s="79"/>
      <c r="BH84" s="79"/>
      <c r="BI84" s="79"/>
      <c r="BJ84" s="79"/>
      <c r="BK84" s="79"/>
      <c r="BL84" s="79"/>
      <c r="BM84" s="79"/>
      <c r="BN84" s="79"/>
      <c r="BO84" s="79"/>
      <c r="BP84" s="79"/>
      <c r="BQ84" s="79"/>
      <c r="BR84" s="79"/>
      <c r="BS84" s="79"/>
      <c r="BT84" s="79"/>
      <c r="BU84" s="79"/>
      <c r="BV84" s="79"/>
      <c r="BW84" s="79"/>
      <c r="BX84" s="79"/>
      <c r="BY84" s="79"/>
      <c r="BZ84" s="79"/>
      <c r="CA84" s="79"/>
      <c r="CB84" s="79"/>
      <c r="CC84" s="79"/>
      <c r="CD84" s="79"/>
      <c r="CE84" s="79"/>
      <c r="CF84" s="79"/>
      <c r="CG84" s="79"/>
      <c r="CH84" s="79"/>
      <c r="CI84" s="79"/>
      <c r="CJ84" s="79"/>
      <c r="CK84" s="79"/>
      <c r="CL84" s="79"/>
      <c r="CM84" s="79"/>
      <c r="CN84" s="79"/>
      <c r="CO84" s="79"/>
      <c r="CP84" s="79"/>
      <c r="CQ84" s="79"/>
      <c r="CR84" s="79"/>
      <c r="CS84" s="79"/>
      <c r="CT84" s="79"/>
      <c r="CU84" s="79"/>
      <c r="CV84" s="79"/>
      <c r="CW84" s="79"/>
      <c r="CX84" s="79"/>
      <c r="CY84" s="79"/>
      <c r="CZ84" s="79"/>
      <c r="DA84" s="79"/>
      <c r="DB84" s="79"/>
      <c r="DC84" s="79"/>
      <c r="DD84" s="79"/>
      <c r="DE84" s="79"/>
      <c r="DF84" s="79"/>
      <c r="DG84" s="79"/>
      <c r="DH84" s="79"/>
      <c r="DI84" s="79"/>
      <c r="DJ84" s="79"/>
      <c r="DK84" s="79"/>
      <c r="DL84" s="79"/>
      <c r="DM84" s="79"/>
      <c r="DN84" s="79"/>
      <c r="DO84" s="79"/>
      <c r="DP84" s="79"/>
      <c r="DQ84" s="79"/>
      <c r="DR84" s="79"/>
      <c r="DS84" s="79"/>
      <c r="DT84" s="79"/>
    </row>
    <row r="85" spans="3:124" x14ac:dyDescent="0.3"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79"/>
      <c r="AO85" s="79"/>
      <c r="AP85" s="79"/>
      <c r="AQ85" s="79"/>
      <c r="AR85" s="79"/>
      <c r="AS85" s="79"/>
      <c r="AT85" s="79"/>
      <c r="AU85" s="79"/>
      <c r="AV85" s="79"/>
      <c r="AW85" s="79"/>
      <c r="AX85" s="79"/>
      <c r="AY85" s="79"/>
      <c r="AZ85" s="79"/>
      <c r="BA85" s="79"/>
      <c r="BB85" s="79"/>
      <c r="BC85" s="79"/>
      <c r="BD85" s="79"/>
      <c r="BE85" s="79"/>
      <c r="BF85" s="79"/>
      <c r="BG85" s="79"/>
      <c r="BH85" s="79"/>
      <c r="BI85" s="79"/>
      <c r="BJ85" s="79"/>
      <c r="BK85" s="79"/>
      <c r="BL85" s="79"/>
      <c r="BM85" s="79"/>
      <c r="BN85" s="79"/>
      <c r="BO85" s="79"/>
      <c r="BP85" s="79"/>
      <c r="BQ85" s="79"/>
      <c r="BR85" s="79"/>
      <c r="BS85" s="79"/>
      <c r="BT85" s="79"/>
      <c r="BU85" s="79"/>
      <c r="BV85" s="79"/>
      <c r="BW85" s="79"/>
      <c r="BX85" s="79"/>
      <c r="BY85" s="79"/>
      <c r="BZ85" s="79"/>
      <c r="CA85" s="79"/>
      <c r="CB85" s="79"/>
      <c r="CC85" s="79"/>
      <c r="CD85" s="79"/>
      <c r="CE85" s="79"/>
      <c r="CF85" s="79"/>
      <c r="CG85" s="79"/>
      <c r="CH85" s="79"/>
      <c r="CI85" s="79"/>
      <c r="CJ85" s="79"/>
      <c r="CK85" s="79"/>
      <c r="CL85" s="79"/>
      <c r="CM85" s="79"/>
      <c r="CN85" s="79"/>
      <c r="CO85" s="79"/>
      <c r="CP85" s="79"/>
      <c r="CQ85" s="79"/>
      <c r="CR85" s="79"/>
      <c r="CS85" s="79"/>
      <c r="CT85" s="79"/>
      <c r="CU85" s="79"/>
      <c r="CV85" s="79"/>
      <c r="CW85" s="79"/>
      <c r="CX85" s="79"/>
      <c r="CY85" s="79"/>
      <c r="CZ85" s="79"/>
      <c r="DA85" s="79"/>
      <c r="DB85" s="79"/>
      <c r="DC85" s="79"/>
      <c r="DD85" s="79"/>
      <c r="DE85" s="79"/>
      <c r="DF85" s="79"/>
      <c r="DG85" s="79"/>
      <c r="DH85" s="79"/>
      <c r="DI85" s="79"/>
      <c r="DJ85" s="79"/>
      <c r="DK85" s="79"/>
      <c r="DL85" s="79"/>
      <c r="DM85" s="79"/>
      <c r="DN85" s="79"/>
      <c r="DO85" s="79"/>
      <c r="DP85" s="79"/>
      <c r="DQ85" s="79"/>
      <c r="DR85" s="79"/>
      <c r="DS85" s="79"/>
      <c r="DT85" s="79"/>
    </row>
    <row r="86" spans="3:124" x14ac:dyDescent="0.3"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  <c r="BH86" s="79"/>
      <c r="BI86" s="79"/>
      <c r="BJ86" s="79"/>
      <c r="BK86" s="79"/>
      <c r="BL86" s="79"/>
      <c r="BM86" s="79"/>
      <c r="BN86" s="79"/>
      <c r="BO86" s="79"/>
      <c r="BP86" s="79"/>
      <c r="BQ86" s="79"/>
      <c r="BR86" s="79"/>
      <c r="BS86" s="79"/>
      <c r="BT86" s="79"/>
      <c r="BU86" s="79"/>
      <c r="BV86" s="79"/>
      <c r="BW86" s="79"/>
      <c r="BX86" s="79"/>
      <c r="BY86" s="79"/>
      <c r="BZ86" s="79"/>
      <c r="CA86" s="79"/>
      <c r="CB86" s="79"/>
      <c r="CC86" s="79"/>
      <c r="CD86" s="79"/>
      <c r="CE86" s="79"/>
      <c r="CF86" s="79"/>
      <c r="CG86" s="79"/>
      <c r="CH86" s="79"/>
      <c r="CI86" s="79"/>
      <c r="CJ86" s="79"/>
      <c r="CK86" s="79"/>
      <c r="CL86" s="79"/>
      <c r="CM86" s="79"/>
      <c r="CN86" s="79"/>
      <c r="CO86" s="79"/>
      <c r="CP86" s="79"/>
      <c r="CQ86" s="79"/>
      <c r="CR86" s="79"/>
      <c r="CS86" s="79"/>
      <c r="CT86" s="79"/>
      <c r="CU86" s="79"/>
      <c r="CV86" s="79"/>
      <c r="CW86" s="79"/>
      <c r="CX86" s="79"/>
      <c r="CY86" s="79"/>
      <c r="CZ86" s="79"/>
      <c r="DA86" s="79"/>
      <c r="DB86" s="79"/>
      <c r="DC86" s="79"/>
      <c r="DD86" s="79"/>
      <c r="DE86" s="79"/>
      <c r="DF86" s="79"/>
      <c r="DG86" s="79"/>
      <c r="DH86" s="79"/>
      <c r="DI86" s="79"/>
      <c r="DJ86" s="79"/>
      <c r="DK86" s="79"/>
      <c r="DL86" s="79"/>
      <c r="DM86" s="79"/>
      <c r="DN86" s="79"/>
      <c r="DO86" s="79"/>
      <c r="DP86" s="79"/>
      <c r="DQ86" s="79"/>
      <c r="DR86" s="79"/>
      <c r="DS86" s="79"/>
      <c r="DT86" s="79"/>
    </row>
    <row r="87" spans="3:124" x14ac:dyDescent="0.3"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79"/>
      <c r="AK87" s="79"/>
      <c r="AL87" s="79"/>
      <c r="AM87" s="79"/>
      <c r="AN87" s="79"/>
      <c r="AO87" s="79"/>
      <c r="AP87" s="79"/>
      <c r="AQ87" s="79"/>
      <c r="AR87" s="79"/>
      <c r="AS87" s="79"/>
      <c r="AT87" s="79"/>
      <c r="AU87" s="79"/>
      <c r="AV87" s="79"/>
      <c r="AW87" s="79"/>
      <c r="AX87" s="79"/>
      <c r="AY87" s="79"/>
      <c r="AZ87" s="79"/>
      <c r="BA87" s="79"/>
      <c r="BB87" s="79"/>
      <c r="BC87" s="79"/>
      <c r="BD87" s="79"/>
      <c r="BE87" s="79"/>
      <c r="BF87" s="79"/>
      <c r="BG87" s="79"/>
      <c r="BH87" s="79"/>
      <c r="BI87" s="79"/>
      <c r="BJ87" s="79"/>
      <c r="BK87" s="79"/>
      <c r="BL87" s="79"/>
      <c r="BM87" s="79"/>
      <c r="BN87" s="79"/>
      <c r="BO87" s="79"/>
      <c r="BP87" s="79"/>
      <c r="BQ87" s="79"/>
      <c r="BR87" s="79"/>
      <c r="BS87" s="79"/>
      <c r="BT87" s="79"/>
      <c r="BU87" s="79"/>
      <c r="BV87" s="79"/>
      <c r="BW87" s="79"/>
      <c r="BX87" s="79"/>
      <c r="BY87" s="79"/>
      <c r="BZ87" s="79"/>
      <c r="CA87" s="79"/>
      <c r="CB87" s="79"/>
      <c r="CC87" s="79"/>
      <c r="CD87" s="79"/>
      <c r="CE87" s="79"/>
      <c r="CF87" s="79"/>
      <c r="CG87" s="79"/>
      <c r="CH87" s="79"/>
      <c r="CI87" s="79"/>
      <c r="CJ87" s="79"/>
      <c r="CK87" s="79"/>
      <c r="CL87" s="79"/>
      <c r="CM87" s="79"/>
      <c r="CN87" s="79"/>
      <c r="CO87" s="79"/>
      <c r="CP87" s="79"/>
      <c r="CQ87" s="79"/>
      <c r="CR87" s="79"/>
      <c r="CS87" s="79"/>
      <c r="CT87" s="79"/>
      <c r="CU87" s="79"/>
      <c r="CV87" s="79"/>
      <c r="CW87" s="79"/>
      <c r="CX87" s="79"/>
      <c r="CY87" s="79"/>
      <c r="CZ87" s="79"/>
      <c r="DA87" s="79"/>
      <c r="DB87" s="79"/>
      <c r="DC87" s="79"/>
      <c r="DD87" s="79"/>
      <c r="DE87" s="79"/>
      <c r="DF87" s="79"/>
      <c r="DG87" s="79"/>
      <c r="DH87" s="79"/>
      <c r="DI87" s="79"/>
      <c r="DJ87" s="79"/>
      <c r="DK87" s="79"/>
      <c r="DL87" s="79"/>
      <c r="DM87" s="79"/>
      <c r="DN87" s="79"/>
      <c r="DO87" s="79"/>
      <c r="DP87" s="79"/>
      <c r="DQ87" s="79"/>
      <c r="DR87" s="79"/>
      <c r="DS87" s="79"/>
      <c r="DT87" s="79"/>
    </row>
    <row r="88" spans="3:124" x14ac:dyDescent="0.3"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9"/>
      <c r="AH88" s="79"/>
      <c r="AI88" s="79"/>
      <c r="AJ88" s="79"/>
      <c r="AK88" s="79"/>
      <c r="AL88" s="79"/>
      <c r="AM88" s="79"/>
      <c r="AN88" s="79"/>
      <c r="AO88" s="79"/>
      <c r="AP88" s="79"/>
      <c r="AQ88" s="79"/>
      <c r="AR88" s="79"/>
      <c r="AS88" s="79"/>
      <c r="AT88" s="79"/>
      <c r="AU88" s="79"/>
      <c r="AV88" s="79"/>
      <c r="AW88" s="79"/>
      <c r="AX88" s="79"/>
      <c r="AY88" s="79"/>
      <c r="AZ88" s="79"/>
      <c r="BA88" s="79"/>
      <c r="BB88" s="79"/>
      <c r="BC88" s="79"/>
      <c r="BD88" s="79"/>
      <c r="BE88" s="79"/>
      <c r="BF88" s="79"/>
      <c r="BG88" s="79"/>
      <c r="BH88" s="79"/>
      <c r="BI88" s="79"/>
      <c r="BJ88" s="79"/>
      <c r="BK88" s="79"/>
      <c r="BL88" s="79"/>
      <c r="BM88" s="79"/>
      <c r="BN88" s="79"/>
      <c r="BO88" s="79"/>
      <c r="BP88" s="79"/>
      <c r="BQ88" s="79"/>
      <c r="BR88" s="79"/>
      <c r="BS88" s="79"/>
      <c r="BT88" s="79"/>
      <c r="BU88" s="79"/>
      <c r="BV88" s="79"/>
      <c r="BW88" s="79"/>
      <c r="BX88" s="79"/>
      <c r="BY88" s="79"/>
      <c r="BZ88" s="79"/>
      <c r="CA88" s="79"/>
      <c r="CB88" s="79"/>
      <c r="CC88" s="79"/>
      <c r="CD88" s="79"/>
      <c r="CE88" s="79"/>
      <c r="CF88" s="79"/>
      <c r="CG88" s="79"/>
      <c r="CH88" s="79"/>
      <c r="CI88" s="79"/>
      <c r="CJ88" s="79"/>
      <c r="CK88" s="79"/>
      <c r="CL88" s="79"/>
      <c r="CM88" s="79"/>
      <c r="CN88" s="79"/>
      <c r="CO88" s="79"/>
      <c r="CP88" s="79"/>
      <c r="CQ88" s="79"/>
      <c r="CR88" s="79"/>
      <c r="CS88" s="79"/>
      <c r="CT88" s="79"/>
      <c r="CU88" s="79"/>
      <c r="CV88" s="79"/>
      <c r="CW88" s="79"/>
      <c r="CX88" s="79"/>
      <c r="CY88" s="79"/>
      <c r="CZ88" s="79"/>
      <c r="DA88" s="79"/>
      <c r="DB88" s="79"/>
      <c r="DC88" s="79"/>
      <c r="DD88" s="79"/>
      <c r="DE88" s="79"/>
      <c r="DF88" s="79"/>
      <c r="DG88" s="79"/>
      <c r="DH88" s="79"/>
      <c r="DI88" s="79"/>
      <c r="DJ88" s="79"/>
      <c r="DK88" s="79"/>
      <c r="DL88" s="79"/>
      <c r="DM88" s="79"/>
      <c r="DN88" s="79"/>
      <c r="DO88" s="79"/>
      <c r="DP88" s="79"/>
      <c r="DQ88" s="79"/>
      <c r="DR88" s="79"/>
      <c r="DS88" s="79"/>
      <c r="DT88" s="79"/>
    </row>
    <row r="89" spans="3:124" x14ac:dyDescent="0.3"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  <c r="AP89" s="79"/>
      <c r="AQ89" s="79"/>
      <c r="AR89" s="79"/>
      <c r="AS89" s="79"/>
      <c r="AT89" s="79"/>
      <c r="AU89" s="79"/>
      <c r="AV89" s="79"/>
      <c r="AW89" s="79"/>
      <c r="AX89" s="79"/>
      <c r="AY89" s="79"/>
      <c r="AZ89" s="79"/>
      <c r="BA89" s="79"/>
      <c r="BB89" s="79"/>
      <c r="BC89" s="79"/>
      <c r="BD89" s="79"/>
      <c r="BE89" s="79"/>
      <c r="BF89" s="79"/>
      <c r="BG89" s="79"/>
      <c r="BH89" s="79"/>
      <c r="BI89" s="79"/>
      <c r="BJ89" s="79"/>
      <c r="BK89" s="79"/>
      <c r="BL89" s="79"/>
      <c r="BM89" s="79"/>
      <c r="BN89" s="79"/>
      <c r="BO89" s="79"/>
      <c r="BP89" s="79"/>
      <c r="BQ89" s="79"/>
      <c r="BR89" s="79"/>
      <c r="BS89" s="79"/>
      <c r="BT89" s="79"/>
      <c r="BU89" s="79"/>
      <c r="BV89" s="79"/>
      <c r="BW89" s="79"/>
      <c r="BX89" s="79"/>
      <c r="BY89" s="79"/>
      <c r="BZ89" s="79"/>
      <c r="CA89" s="79"/>
      <c r="CB89" s="79"/>
      <c r="CC89" s="79"/>
      <c r="CD89" s="79"/>
      <c r="CE89" s="79"/>
      <c r="CF89" s="79"/>
      <c r="CG89" s="79"/>
      <c r="CH89" s="79"/>
      <c r="CI89" s="79"/>
      <c r="CJ89" s="79"/>
      <c r="CK89" s="79"/>
      <c r="CL89" s="79"/>
      <c r="CM89" s="79"/>
      <c r="CN89" s="79"/>
      <c r="CO89" s="79"/>
      <c r="CP89" s="79"/>
      <c r="CQ89" s="79"/>
      <c r="CR89" s="79"/>
      <c r="CS89" s="79"/>
      <c r="CT89" s="79"/>
      <c r="CU89" s="79"/>
      <c r="CV89" s="79"/>
      <c r="CW89" s="79"/>
      <c r="CX89" s="79"/>
      <c r="CY89" s="79"/>
      <c r="CZ89" s="79"/>
      <c r="DA89" s="79"/>
      <c r="DB89" s="79"/>
      <c r="DC89" s="79"/>
      <c r="DD89" s="79"/>
      <c r="DE89" s="79"/>
      <c r="DF89" s="79"/>
      <c r="DG89" s="79"/>
      <c r="DH89" s="79"/>
      <c r="DI89" s="79"/>
      <c r="DJ89" s="79"/>
      <c r="DK89" s="79"/>
      <c r="DL89" s="79"/>
      <c r="DM89" s="79"/>
      <c r="DN89" s="79"/>
      <c r="DO89" s="79"/>
      <c r="DP89" s="79"/>
      <c r="DQ89" s="79"/>
      <c r="DR89" s="79"/>
      <c r="DS89" s="79"/>
      <c r="DT89" s="79"/>
    </row>
    <row r="90" spans="3:124" x14ac:dyDescent="0.3">
      <c r="C90" s="79"/>
      <c r="D90" s="79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/>
      <c r="AK90" s="79"/>
      <c r="AL90" s="79"/>
      <c r="AM90" s="79"/>
      <c r="AN90" s="79"/>
      <c r="AO90" s="79"/>
      <c r="AP90" s="79"/>
      <c r="AQ90" s="79"/>
      <c r="AR90" s="79"/>
      <c r="AS90" s="79"/>
      <c r="AT90" s="79"/>
      <c r="AU90" s="79"/>
      <c r="AV90" s="79"/>
      <c r="AW90" s="79"/>
      <c r="AX90" s="79"/>
      <c r="AY90" s="79"/>
      <c r="AZ90" s="79"/>
      <c r="BA90" s="79"/>
      <c r="BB90" s="79"/>
      <c r="BC90" s="79"/>
      <c r="BD90" s="79"/>
      <c r="BE90" s="79"/>
      <c r="BF90" s="79"/>
      <c r="BG90" s="79"/>
      <c r="BH90" s="79"/>
      <c r="BI90" s="79"/>
      <c r="BJ90" s="79"/>
      <c r="BK90" s="79"/>
      <c r="BL90" s="79"/>
      <c r="BM90" s="79"/>
      <c r="BN90" s="79"/>
      <c r="BO90" s="79"/>
      <c r="BP90" s="79"/>
      <c r="BQ90" s="79"/>
      <c r="BR90" s="79"/>
      <c r="BS90" s="79"/>
      <c r="BT90" s="79"/>
      <c r="BU90" s="79"/>
      <c r="BV90" s="79"/>
      <c r="BW90" s="79"/>
      <c r="BX90" s="79"/>
      <c r="BY90" s="79"/>
      <c r="BZ90" s="79"/>
      <c r="CA90" s="79"/>
      <c r="CB90" s="79"/>
      <c r="CC90" s="79"/>
      <c r="CD90" s="79"/>
      <c r="CE90" s="79"/>
      <c r="CF90" s="79"/>
      <c r="CG90" s="79"/>
      <c r="CH90" s="79"/>
      <c r="CI90" s="79"/>
      <c r="CJ90" s="79"/>
      <c r="CK90" s="79"/>
      <c r="CL90" s="79"/>
      <c r="CM90" s="79"/>
      <c r="CN90" s="79"/>
      <c r="CO90" s="79"/>
      <c r="CP90" s="79"/>
      <c r="CQ90" s="79"/>
      <c r="CR90" s="79"/>
      <c r="CS90" s="79"/>
      <c r="CT90" s="79"/>
      <c r="CU90" s="79"/>
      <c r="CV90" s="79"/>
      <c r="CW90" s="79"/>
      <c r="CX90" s="79"/>
      <c r="CY90" s="79"/>
      <c r="CZ90" s="79"/>
      <c r="DA90" s="79"/>
      <c r="DB90" s="79"/>
      <c r="DC90" s="79"/>
      <c r="DD90" s="79"/>
      <c r="DE90" s="79"/>
      <c r="DF90" s="79"/>
      <c r="DG90" s="79"/>
      <c r="DH90" s="79"/>
      <c r="DI90" s="79"/>
      <c r="DJ90" s="79"/>
      <c r="DK90" s="79"/>
      <c r="DL90" s="79"/>
      <c r="DM90" s="79"/>
      <c r="DN90" s="79"/>
      <c r="DO90" s="79"/>
      <c r="DP90" s="79"/>
      <c r="DQ90" s="79"/>
      <c r="DR90" s="79"/>
      <c r="DS90" s="79"/>
      <c r="DT90" s="79"/>
    </row>
    <row r="91" spans="3:124" x14ac:dyDescent="0.3"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79"/>
      <c r="AH91" s="79"/>
      <c r="AI91" s="79"/>
      <c r="AJ91" s="79"/>
      <c r="AK91" s="79"/>
      <c r="AL91" s="79"/>
      <c r="AM91" s="79"/>
      <c r="AN91" s="79"/>
      <c r="AO91" s="79"/>
      <c r="AP91" s="79"/>
      <c r="AQ91" s="79"/>
      <c r="AR91" s="79"/>
      <c r="AS91" s="79"/>
      <c r="AT91" s="79"/>
      <c r="AU91" s="79"/>
      <c r="AV91" s="79"/>
      <c r="AW91" s="79"/>
      <c r="AX91" s="79"/>
      <c r="AY91" s="79"/>
      <c r="AZ91" s="79"/>
      <c r="BA91" s="79"/>
      <c r="BB91" s="79"/>
      <c r="BC91" s="79"/>
      <c r="BD91" s="79"/>
      <c r="BE91" s="79"/>
      <c r="BF91" s="79"/>
      <c r="BG91" s="79"/>
      <c r="BH91" s="79"/>
      <c r="BI91" s="79"/>
      <c r="BJ91" s="79"/>
      <c r="BK91" s="79"/>
      <c r="BL91" s="79"/>
      <c r="BM91" s="79"/>
      <c r="BN91" s="79"/>
      <c r="BO91" s="79"/>
      <c r="BP91" s="79"/>
      <c r="BQ91" s="79"/>
      <c r="BR91" s="79"/>
      <c r="BS91" s="79"/>
      <c r="BT91" s="79"/>
      <c r="BU91" s="79"/>
      <c r="BV91" s="79"/>
      <c r="BW91" s="79"/>
      <c r="BX91" s="79"/>
      <c r="BY91" s="79"/>
      <c r="BZ91" s="79"/>
      <c r="CA91" s="79"/>
      <c r="CB91" s="79"/>
      <c r="CC91" s="79"/>
      <c r="CD91" s="79"/>
      <c r="CE91" s="79"/>
      <c r="CF91" s="79"/>
      <c r="CG91" s="79"/>
      <c r="CH91" s="79"/>
      <c r="CI91" s="79"/>
      <c r="CJ91" s="79"/>
      <c r="CK91" s="79"/>
      <c r="CL91" s="79"/>
      <c r="CM91" s="79"/>
      <c r="CN91" s="79"/>
      <c r="CO91" s="79"/>
      <c r="CP91" s="79"/>
      <c r="CQ91" s="79"/>
      <c r="CR91" s="79"/>
      <c r="CS91" s="79"/>
      <c r="CT91" s="79"/>
      <c r="CU91" s="79"/>
      <c r="CV91" s="79"/>
      <c r="CW91" s="79"/>
      <c r="CX91" s="79"/>
      <c r="CY91" s="79"/>
      <c r="CZ91" s="79"/>
      <c r="DA91" s="79"/>
      <c r="DB91" s="79"/>
      <c r="DC91" s="79"/>
      <c r="DD91" s="79"/>
      <c r="DE91" s="79"/>
      <c r="DF91" s="79"/>
      <c r="DG91" s="79"/>
      <c r="DH91" s="79"/>
      <c r="DI91" s="79"/>
      <c r="DJ91" s="79"/>
      <c r="DK91" s="79"/>
      <c r="DL91" s="79"/>
      <c r="DM91" s="79"/>
      <c r="DN91" s="79"/>
      <c r="DO91" s="79"/>
      <c r="DP91" s="79"/>
      <c r="DQ91" s="79"/>
      <c r="DR91" s="79"/>
      <c r="DS91" s="79"/>
      <c r="DT91" s="79"/>
    </row>
    <row r="92" spans="3:124" x14ac:dyDescent="0.3"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79"/>
      <c r="AH92" s="79"/>
      <c r="AI92" s="79"/>
      <c r="AJ92" s="79"/>
      <c r="AK92" s="79"/>
      <c r="AL92" s="79"/>
      <c r="AM92" s="79"/>
      <c r="AN92" s="79"/>
      <c r="AO92" s="79"/>
      <c r="AP92" s="79"/>
      <c r="AQ92" s="79"/>
      <c r="AR92" s="79"/>
      <c r="AS92" s="79"/>
      <c r="AT92" s="79"/>
      <c r="AU92" s="79"/>
      <c r="AV92" s="79"/>
      <c r="AW92" s="79"/>
      <c r="AX92" s="79"/>
      <c r="AY92" s="79"/>
      <c r="AZ92" s="79"/>
      <c r="BA92" s="79"/>
      <c r="BB92" s="79"/>
      <c r="BC92" s="79"/>
      <c r="BD92" s="79"/>
      <c r="BE92" s="79"/>
      <c r="BF92" s="79"/>
      <c r="BG92" s="79"/>
      <c r="BH92" s="79"/>
      <c r="BI92" s="79"/>
      <c r="BJ92" s="79"/>
      <c r="BK92" s="79"/>
      <c r="BL92" s="79"/>
      <c r="BM92" s="79"/>
      <c r="BN92" s="79"/>
      <c r="BO92" s="79"/>
      <c r="BP92" s="79"/>
      <c r="BQ92" s="79"/>
      <c r="BR92" s="79"/>
      <c r="BS92" s="79"/>
      <c r="BT92" s="79"/>
      <c r="BU92" s="79"/>
      <c r="BV92" s="79"/>
      <c r="BW92" s="79"/>
      <c r="BX92" s="79"/>
      <c r="BY92" s="79"/>
      <c r="BZ92" s="79"/>
      <c r="CA92" s="79"/>
      <c r="CB92" s="79"/>
      <c r="CC92" s="79"/>
      <c r="CD92" s="79"/>
      <c r="CE92" s="79"/>
      <c r="CF92" s="79"/>
      <c r="CG92" s="79"/>
      <c r="CH92" s="79"/>
      <c r="CI92" s="79"/>
      <c r="CJ92" s="79"/>
      <c r="CK92" s="79"/>
      <c r="CL92" s="79"/>
      <c r="CM92" s="79"/>
      <c r="CN92" s="79"/>
      <c r="CO92" s="79"/>
      <c r="CP92" s="79"/>
      <c r="CQ92" s="79"/>
      <c r="CR92" s="79"/>
      <c r="CS92" s="79"/>
      <c r="CT92" s="79"/>
      <c r="CU92" s="79"/>
      <c r="CV92" s="79"/>
      <c r="CW92" s="79"/>
      <c r="CX92" s="79"/>
      <c r="CY92" s="79"/>
      <c r="CZ92" s="79"/>
      <c r="DA92" s="79"/>
      <c r="DB92" s="79"/>
      <c r="DC92" s="79"/>
      <c r="DD92" s="79"/>
      <c r="DE92" s="79"/>
      <c r="DF92" s="79"/>
      <c r="DG92" s="79"/>
      <c r="DH92" s="79"/>
      <c r="DI92" s="79"/>
      <c r="DJ92" s="79"/>
      <c r="DK92" s="79"/>
      <c r="DL92" s="79"/>
      <c r="DM92" s="79"/>
      <c r="DN92" s="79"/>
      <c r="DO92" s="79"/>
      <c r="DP92" s="79"/>
      <c r="DQ92" s="79"/>
      <c r="DR92" s="79"/>
      <c r="DS92" s="79"/>
      <c r="DT92" s="79"/>
    </row>
    <row r="93" spans="3:124" x14ac:dyDescent="0.3">
      <c r="C93" s="79"/>
      <c r="D93" s="79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  <c r="AP93" s="79"/>
      <c r="AQ93" s="79"/>
      <c r="AR93" s="79"/>
      <c r="AS93" s="79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79"/>
      <c r="BE93" s="79"/>
      <c r="BF93" s="79"/>
      <c r="BG93" s="79"/>
      <c r="BH93" s="79"/>
      <c r="BI93" s="79"/>
      <c r="BJ93" s="79"/>
      <c r="BK93" s="79"/>
      <c r="BL93" s="79"/>
      <c r="BM93" s="79"/>
      <c r="BN93" s="79"/>
      <c r="BO93" s="79"/>
      <c r="BP93" s="79"/>
      <c r="BQ93" s="79"/>
      <c r="BR93" s="79"/>
      <c r="BS93" s="79"/>
      <c r="BT93" s="79"/>
      <c r="BU93" s="79"/>
      <c r="BV93" s="79"/>
      <c r="BW93" s="79"/>
      <c r="BX93" s="79"/>
      <c r="BY93" s="79"/>
      <c r="BZ93" s="79"/>
      <c r="CA93" s="79"/>
      <c r="CB93" s="79"/>
      <c r="CC93" s="79"/>
      <c r="CD93" s="79"/>
      <c r="CE93" s="79"/>
      <c r="CF93" s="79"/>
      <c r="CG93" s="79"/>
      <c r="CH93" s="79"/>
      <c r="CI93" s="79"/>
      <c r="CJ93" s="79"/>
      <c r="CK93" s="79"/>
      <c r="CL93" s="79"/>
      <c r="CM93" s="79"/>
      <c r="CN93" s="79"/>
      <c r="CO93" s="79"/>
      <c r="CP93" s="79"/>
      <c r="CQ93" s="79"/>
      <c r="CR93" s="79"/>
      <c r="CS93" s="79"/>
      <c r="CT93" s="79"/>
      <c r="CU93" s="79"/>
      <c r="CV93" s="79"/>
      <c r="CW93" s="79"/>
      <c r="CX93" s="79"/>
      <c r="CY93" s="79"/>
      <c r="CZ93" s="79"/>
      <c r="DA93" s="79"/>
      <c r="DB93" s="79"/>
      <c r="DC93" s="79"/>
      <c r="DD93" s="79"/>
      <c r="DE93" s="79"/>
      <c r="DF93" s="79"/>
      <c r="DG93" s="79"/>
      <c r="DH93" s="79"/>
      <c r="DI93" s="79"/>
      <c r="DJ93" s="79"/>
      <c r="DK93" s="79"/>
      <c r="DL93" s="79"/>
      <c r="DM93" s="79"/>
      <c r="DN93" s="79"/>
      <c r="DO93" s="79"/>
      <c r="DP93" s="79"/>
      <c r="DQ93" s="79"/>
      <c r="DR93" s="79"/>
      <c r="DS93" s="79"/>
      <c r="DT93" s="79"/>
    </row>
    <row r="94" spans="3:124" x14ac:dyDescent="0.3">
      <c r="C94" s="79"/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9"/>
      <c r="AK94" s="79"/>
      <c r="AL94" s="79"/>
      <c r="AM94" s="79"/>
      <c r="AN94" s="79"/>
      <c r="AO94" s="79"/>
      <c r="AP94" s="79"/>
      <c r="AQ94" s="79"/>
      <c r="AR94" s="79"/>
      <c r="AS94" s="79"/>
      <c r="AT94" s="79"/>
      <c r="AU94" s="79"/>
      <c r="AV94" s="79"/>
      <c r="AW94" s="79"/>
      <c r="AX94" s="79"/>
      <c r="AY94" s="79"/>
      <c r="AZ94" s="79"/>
      <c r="BA94" s="79"/>
      <c r="BB94" s="79"/>
      <c r="BC94" s="79"/>
      <c r="BD94" s="79"/>
      <c r="BE94" s="79"/>
      <c r="BF94" s="79"/>
      <c r="BG94" s="79"/>
      <c r="BH94" s="79"/>
      <c r="BI94" s="79"/>
      <c r="BJ94" s="79"/>
      <c r="BK94" s="79"/>
      <c r="BL94" s="79"/>
      <c r="BM94" s="79"/>
      <c r="BN94" s="79"/>
      <c r="BO94" s="79"/>
      <c r="BP94" s="79"/>
      <c r="BQ94" s="79"/>
      <c r="BR94" s="79"/>
      <c r="BS94" s="79"/>
      <c r="BT94" s="79"/>
      <c r="BU94" s="79"/>
      <c r="BV94" s="79"/>
      <c r="BW94" s="79"/>
      <c r="BX94" s="79"/>
      <c r="BY94" s="79"/>
      <c r="BZ94" s="79"/>
      <c r="CA94" s="79"/>
      <c r="CB94" s="79"/>
      <c r="CC94" s="79"/>
      <c r="CD94" s="79"/>
      <c r="CE94" s="79"/>
      <c r="CF94" s="79"/>
      <c r="CG94" s="79"/>
      <c r="CH94" s="79"/>
      <c r="CI94" s="79"/>
      <c r="CJ94" s="79"/>
      <c r="CK94" s="79"/>
      <c r="CL94" s="79"/>
      <c r="CM94" s="79"/>
      <c r="CN94" s="79"/>
      <c r="CO94" s="79"/>
      <c r="CP94" s="79"/>
      <c r="CQ94" s="79"/>
      <c r="CR94" s="79"/>
      <c r="CS94" s="79"/>
      <c r="CT94" s="79"/>
      <c r="CU94" s="79"/>
      <c r="CV94" s="79"/>
      <c r="CW94" s="79"/>
      <c r="CX94" s="79"/>
      <c r="CY94" s="79"/>
      <c r="CZ94" s="79"/>
      <c r="DA94" s="79"/>
      <c r="DB94" s="79"/>
      <c r="DC94" s="79"/>
      <c r="DD94" s="79"/>
      <c r="DE94" s="79"/>
      <c r="DF94" s="79"/>
      <c r="DG94" s="79"/>
      <c r="DH94" s="79"/>
      <c r="DI94" s="79"/>
      <c r="DJ94" s="79"/>
      <c r="DK94" s="79"/>
      <c r="DL94" s="79"/>
      <c r="DM94" s="79"/>
      <c r="DN94" s="79"/>
      <c r="DO94" s="79"/>
      <c r="DP94" s="79"/>
      <c r="DQ94" s="79"/>
      <c r="DR94" s="79"/>
      <c r="DS94" s="79"/>
      <c r="DT94" s="79"/>
    </row>
    <row r="95" spans="3:124" x14ac:dyDescent="0.3">
      <c r="C95" s="79"/>
      <c r="D95" s="79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/>
      <c r="AK95" s="79"/>
      <c r="AL95" s="79"/>
      <c r="AM95" s="79"/>
      <c r="AN95" s="79"/>
      <c r="AO95" s="79"/>
      <c r="AP95" s="79"/>
      <c r="AQ95" s="79"/>
      <c r="AR95" s="79"/>
      <c r="AS95" s="79"/>
      <c r="AT95" s="79"/>
      <c r="AU95" s="79"/>
      <c r="AV95" s="79"/>
      <c r="AW95" s="79"/>
      <c r="AX95" s="79"/>
      <c r="AY95" s="79"/>
      <c r="AZ95" s="79"/>
      <c r="BA95" s="79"/>
      <c r="BB95" s="79"/>
      <c r="BC95" s="79"/>
      <c r="BD95" s="79"/>
      <c r="BE95" s="79"/>
      <c r="BF95" s="79"/>
      <c r="BG95" s="79"/>
      <c r="BH95" s="79"/>
      <c r="BI95" s="79"/>
      <c r="BJ95" s="79"/>
      <c r="BK95" s="79"/>
      <c r="BL95" s="79"/>
      <c r="BM95" s="79"/>
      <c r="BN95" s="79"/>
      <c r="BO95" s="79"/>
      <c r="BP95" s="79"/>
      <c r="BQ95" s="79"/>
      <c r="BR95" s="79"/>
      <c r="BS95" s="79"/>
      <c r="BT95" s="79"/>
      <c r="BU95" s="79"/>
      <c r="BV95" s="79"/>
      <c r="BW95" s="79"/>
      <c r="BX95" s="79"/>
      <c r="BY95" s="79"/>
      <c r="BZ95" s="79"/>
      <c r="CA95" s="79"/>
      <c r="CB95" s="79"/>
      <c r="CC95" s="79"/>
      <c r="CD95" s="79"/>
      <c r="CE95" s="79"/>
      <c r="CF95" s="79"/>
      <c r="CG95" s="79"/>
      <c r="CH95" s="79"/>
      <c r="CI95" s="79"/>
      <c r="CJ95" s="79"/>
      <c r="CK95" s="79"/>
      <c r="CL95" s="79"/>
      <c r="CM95" s="79"/>
      <c r="CN95" s="79"/>
      <c r="CO95" s="79"/>
      <c r="CP95" s="79"/>
      <c r="CQ95" s="79"/>
      <c r="CR95" s="79"/>
      <c r="CS95" s="79"/>
      <c r="CT95" s="79"/>
      <c r="CU95" s="79"/>
      <c r="CV95" s="79"/>
      <c r="CW95" s="79"/>
      <c r="CX95" s="79"/>
      <c r="CY95" s="79"/>
      <c r="CZ95" s="79"/>
      <c r="DA95" s="79"/>
      <c r="DB95" s="79"/>
      <c r="DC95" s="79"/>
      <c r="DD95" s="79"/>
      <c r="DE95" s="79"/>
      <c r="DF95" s="79"/>
      <c r="DG95" s="79"/>
      <c r="DH95" s="79"/>
      <c r="DI95" s="79"/>
      <c r="DJ95" s="79"/>
      <c r="DK95" s="79"/>
      <c r="DL95" s="79"/>
      <c r="DM95" s="79"/>
      <c r="DN95" s="79"/>
      <c r="DO95" s="79"/>
      <c r="DP95" s="79"/>
      <c r="DQ95" s="79"/>
      <c r="DR95" s="79"/>
      <c r="DS95" s="79"/>
      <c r="DT95" s="79"/>
    </row>
    <row r="96" spans="3:124" x14ac:dyDescent="0.3">
      <c r="C96" s="79"/>
      <c r="D96" s="79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9"/>
      <c r="AK96" s="79"/>
      <c r="AL96" s="79"/>
      <c r="AM96" s="79"/>
      <c r="AN96" s="79"/>
      <c r="AO96" s="79"/>
      <c r="AP96" s="79"/>
      <c r="AQ96" s="79"/>
      <c r="AR96" s="79"/>
      <c r="AS96" s="79"/>
      <c r="AT96" s="79"/>
      <c r="AU96" s="79"/>
      <c r="AV96" s="79"/>
      <c r="AW96" s="79"/>
      <c r="AX96" s="79"/>
      <c r="AY96" s="79"/>
      <c r="AZ96" s="79"/>
      <c r="BA96" s="79"/>
      <c r="BB96" s="79"/>
      <c r="BC96" s="79"/>
      <c r="BD96" s="79"/>
      <c r="BE96" s="79"/>
      <c r="BF96" s="79"/>
      <c r="BG96" s="79"/>
      <c r="BH96" s="79"/>
      <c r="BI96" s="79"/>
      <c r="BJ96" s="79"/>
      <c r="BK96" s="79"/>
      <c r="BL96" s="79"/>
      <c r="BM96" s="79"/>
      <c r="BN96" s="79"/>
      <c r="BO96" s="79"/>
      <c r="BP96" s="79"/>
      <c r="BQ96" s="79"/>
      <c r="BR96" s="79"/>
      <c r="BS96" s="79"/>
      <c r="BT96" s="79"/>
      <c r="BU96" s="79"/>
      <c r="BV96" s="79"/>
      <c r="BW96" s="79"/>
      <c r="BX96" s="79"/>
      <c r="BY96" s="79"/>
      <c r="BZ96" s="79"/>
      <c r="CA96" s="79"/>
      <c r="CB96" s="79"/>
      <c r="CC96" s="79"/>
      <c r="CD96" s="79"/>
      <c r="CE96" s="79"/>
      <c r="CF96" s="79"/>
      <c r="CG96" s="79"/>
      <c r="CH96" s="79"/>
      <c r="CI96" s="79"/>
      <c r="CJ96" s="79"/>
      <c r="CK96" s="79"/>
      <c r="CL96" s="79"/>
      <c r="CM96" s="79"/>
      <c r="CN96" s="79"/>
      <c r="CO96" s="79"/>
      <c r="CP96" s="79"/>
      <c r="CQ96" s="79"/>
      <c r="CR96" s="79"/>
      <c r="CS96" s="79"/>
      <c r="CT96" s="79"/>
      <c r="CU96" s="79"/>
      <c r="CV96" s="79"/>
      <c r="CW96" s="79"/>
      <c r="CX96" s="79"/>
      <c r="CY96" s="79"/>
      <c r="CZ96" s="79"/>
      <c r="DA96" s="79"/>
      <c r="DB96" s="79"/>
      <c r="DC96" s="79"/>
      <c r="DD96" s="79"/>
      <c r="DE96" s="79"/>
      <c r="DF96" s="79"/>
      <c r="DG96" s="79"/>
      <c r="DH96" s="79"/>
      <c r="DI96" s="79"/>
      <c r="DJ96" s="79"/>
      <c r="DK96" s="79"/>
      <c r="DL96" s="79"/>
      <c r="DM96" s="79"/>
      <c r="DN96" s="79"/>
      <c r="DO96" s="79"/>
      <c r="DP96" s="79"/>
      <c r="DQ96" s="79"/>
      <c r="DR96" s="79"/>
      <c r="DS96" s="79"/>
      <c r="DT96" s="79"/>
    </row>
    <row r="97" spans="3:124" x14ac:dyDescent="0.3">
      <c r="C97" s="79"/>
      <c r="D97" s="79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  <c r="AI97" s="79"/>
      <c r="AJ97" s="79"/>
      <c r="AK97" s="79"/>
      <c r="AL97" s="79"/>
      <c r="AM97" s="79"/>
      <c r="AN97" s="79"/>
      <c r="AO97" s="79"/>
      <c r="AP97" s="79"/>
      <c r="AQ97" s="79"/>
      <c r="AR97" s="79"/>
      <c r="AS97" s="79"/>
      <c r="AT97" s="79"/>
      <c r="AU97" s="79"/>
      <c r="AV97" s="79"/>
      <c r="AW97" s="79"/>
      <c r="AX97" s="79"/>
      <c r="AY97" s="79"/>
      <c r="AZ97" s="79"/>
      <c r="BA97" s="79"/>
      <c r="BB97" s="79"/>
      <c r="BC97" s="79"/>
      <c r="BD97" s="79"/>
      <c r="BE97" s="79"/>
      <c r="BF97" s="79"/>
      <c r="BG97" s="79"/>
      <c r="BH97" s="79"/>
      <c r="BI97" s="79"/>
      <c r="BJ97" s="79"/>
      <c r="BK97" s="79"/>
      <c r="BL97" s="79"/>
      <c r="BM97" s="79"/>
      <c r="BN97" s="79"/>
      <c r="BO97" s="79"/>
      <c r="BP97" s="79"/>
      <c r="BQ97" s="79"/>
      <c r="BR97" s="79"/>
      <c r="BS97" s="79"/>
      <c r="BT97" s="79"/>
      <c r="BU97" s="79"/>
      <c r="BV97" s="79"/>
      <c r="BW97" s="79"/>
      <c r="BX97" s="79"/>
      <c r="BY97" s="79"/>
      <c r="BZ97" s="79"/>
      <c r="CA97" s="79"/>
      <c r="CB97" s="79"/>
      <c r="CC97" s="79"/>
      <c r="CD97" s="79"/>
      <c r="CE97" s="79"/>
      <c r="CF97" s="79"/>
      <c r="CG97" s="79"/>
      <c r="CH97" s="79"/>
      <c r="CI97" s="79"/>
      <c r="CJ97" s="79"/>
      <c r="CK97" s="79"/>
      <c r="CL97" s="79"/>
      <c r="CM97" s="79"/>
      <c r="CN97" s="79"/>
      <c r="CO97" s="79"/>
      <c r="CP97" s="79"/>
      <c r="CQ97" s="79"/>
      <c r="CR97" s="79"/>
      <c r="CS97" s="79"/>
      <c r="CT97" s="79"/>
      <c r="CU97" s="79"/>
      <c r="CV97" s="79"/>
      <c r="CW97" s="79"/>
      <c r="CX97" s="79"/>
      <c r="CY97" s="79"/>
      <c r="CZ97" s="79"/>
      <c r="DA97" s="79"/>
      <c r="DB97" s="79"/>
      <c r="DC97" s="79"/>
      <c r="DD97" s="79"/>
      <c r="DE97" s="79"/>
      <c r="DF97" s="79"/>
      <c r="DG97" s="79"/>
      <c r="DH97" s="79"/>
      <c r="DI97" s="79"/>
      <c r="DJ97" s="79"/>
      <c r="DK97" s="79"/>
      <c r="DL97" s="79"/>
      <c r="DM97" s="79"/>
      <c r="DN97" s="79"/>
      <c r="DO97" s="79"/>
      <c r="DP97" s="79"/>
      <c r="DQ97" s="79"/>
      <c r="DR97" s="79"/>
      <c r="DS97" s="79"/>
      <c r="DT97" s="79"/>
    </row>
    <row r="98" spans="3:124" x14ac:dyDescent="0.3">
      <c r="C98" s="79"/>
      <c r="D98" s="79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9"/>
      <c r="AA98" s="79"/>
      <c r="AB98" s="79"/>
      <c r="AC98" s="79"/>
      <c r="AD98" s="79"/>
      <c r="AE98" s="79"/>
      <c r="AF98" s="79"/>
      <c r="AG98" s="79"/>
      <c r="AH98" s="79"/>
      <c r="AI98" s="79"/>
      <c r="AJ98" s="79"/>
      <c r="AK98" s="79"/>
      <c r="AL98" s="79"/>
      <c r="AM98" s="79"/>
      <c r="AN98" s="79"/>
      <c r="AO98" s="79"/>
      <c r="AP98" s="79"/>
      <c r="AQ98" s="79"/>
      <c r="AR98" s="79"/>
      <c r="AS98" s="79"/>
      <c r="AT98" s="79"/>
      <c r="AU98" s="79"/>
      <c r="AV98" s="79"/>
      <c r="AW98" s="79"/>
      <c r="AX98" s="79"/>
      <c r="AY98" s="79"/>
      <c r="AZ98" s="79"/>
      <c r="BA98" s="79"/>
      <c r="BB98" s="79"/>
      <c r="BC98" s="79"/>
      <c r="BD98" s="79"/>
      <c r="BE98" s="79"/>
      <c r="BF98" s="79"/>
      <c r="BG98" s="79"/>
      <c r="BH98" s="79"/>
      <c r="BI98" s="79"/>
      <c r="BJ98" s="79"/>
      <c r="BK98" s="79"/>
      <c r="BL98" s="79"/>
      <c r="BM98" s="79"/>
      <c r="BN98" s="79"/>
      <c r="BO98" s="79"/>
      <c r="BP98" s="79"/>
      <c r="BQ98" s="79"/>
      <c r="BR98" s="79"/>
      <c r="BS98" s="79"/>
      <c r="BT98" s="79"/>
      <c r="BU98" s="79"/>
      <c r="BV98" s="79"/>
      <c r="BW98" s="79"/>
      <c r="BX98" s="79"/>
      <c r="BY98" s="79"/>
      <c r="BZ98" s="79"/>
      <c r="CA98" s="79"/>
      <c r="CB98" s="79"/>
      <c r="CC98" s="79"/>
      <c r="CD98" s="79"/>
      <c r="CE98" s="79"/>
      <c r="CF98" s="79"/>
      <c r="CG98" s="79"/>
      <c r="CH98" s="79"/>
      <c r="CI98" s="79"/>
      <c r="CJ98" s="79"/>
      <c r="CK98" s="79"/>
      <c r="CL98" s="79"/>
      <c r="CM98" s="79"/>
      <c r="CN98" s="79"/>
      <c r="CO98" s="79"/>
      <c r="CP98" s="79"/>
      <c r="CQ98" s="79"/>
      <c r="CR98" s="79"/>
      <c r="CS98" s="79"/>
      <c r="CT98" s="79"/>
      <c r="CU98" s="79"/>
      <c r="CV98" s="79"/>
      <c r="CW98" s="79"/>
      <c r="CX98" s="79"/>
      <c r="CY98" s="79"/>
      <c r="CZ98" s="79"/>
      <c r="DA98" s="79"/>
      <c r="DB98" s="79"/>
      <c r="DC98" s="79"/>
      <c r="DD98" s="79"/>
      <c r="DE98" s="79"/>
      <c r="DF98" s="79"/>
      <c r="DG98" s="79"/>
      <c r="DH98" s="79"/>
      <c r="DI98" s="79"/>
      <c r="DJ98" s="79"/>
      <c r="DK98" s="79"/>
      <c r="DL98" s="79"/>
      <c r="DM98" s="79"/>
      <c r="DN98" s="79"/>
      <c r="DO98" s="79"/>
      <c r="DP98" s="79"/>
      <c r="DQ98" s="79"/>
      <c r="DR98" s="79"/>
      <c r="DS98" s="79"/>
      <c r="DT98" s="79"/>
    </row>
    <row r="99" spans="3:124" x14ac:dyDescent="0.3"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79"/>
      <c r="AA99" s="79"/>
      <c r="AB99" s="79"/>
      <c r="AC99" s="79"/>
      <c r="AD99" s="79"/>
      <c r="AE99" s="79"/>
      <c r="AF99" s="79"/>
      <c r="AG99" s="79"/>
      <c r="AH99" s="79"/>
      <c r="AI99" s="79"/>
      <c r="AJ99" s="79"/>
      <c r="AK99" s="79"/>
      <c r="AL99" s="79"/>
      <c r="AM99" s="79"/>
      <c r="AN99" s="79"/>
      <c r="AO99" s="79"/>
      <c r="AP99" s="79"/>
      <c r="AQ99" s="79"/>
      <c r="AR99" s="79"/>
      <c r="AS99" s="79"/>
      <c r="AT99" s="79"/>
      <c r="AU99" s="79"/>
      <c r="AV99" s="79"/>
      <c r="AW99" s="79"/>
      <c r="AX99" s="79"/>
      <c r="AY99" s="79"/>
      <c r="AZ99" s="79"/>
      <c r="BA99" s="79"/>
      <c r="BB99" s="79"/>
      <c r="BC99" s="79"/>
      <c r="BD99" s="79"/>
      <c r="BE99" s="79"/>
      <c r="BF99" s="79"/>
      <c r="BG99" s="79"/>
      <c r="BH99" s="79"/>
      <c r="BI99" s="79"/>
      <c r="BJ99" s="79"/>
      <c r="BK99" s="79"/>
      <c r="BL99" s="79"/>
      <c r="BM99" s="79"/>
      <c r="BN99" s="79"/>
      <c r="BO99" s="79"/>
      <c r="BP99" s="79"/>
      <c r="BQ99" s="79"/>
      <c r="BR99" s="79"/>
      <c r="BS99" s="79"/>
      <c r="BT99" s="79"/>
      <c r="BU99" s="79"/>
      <c r="BV99" s="79"/>
      <c r="BW99" s="79"/>
      <c r="BX99" s="79"/>
      <c r="BY99" s="79"/>
      <c r="BZ99" s="79"/>
      <c r="CA99" s="79"/>
      <c r="CB99" s="79"/>
      <c r="CC99" s="79"/>
      <c r="CD99" s="79"/>
      <c r="CE99" s="79"/>
      <c r="CF99" s="79"/>
      <c r="CG99" s="79"/>
      <c r="CH99" s="79"/>
      <c r="CI99" s="79"/>
      <c r="CJ99" s="79"/>
      <c r="CK99" s="79"/>
      <c r="CL99" s="79"/>
      <c r="CM99" s="79"/>
      <c r="CN99" s="79"/>
      <c r="CO99" s="79"/>
      <c r="CP99" s="79"/>
      <c r="CQ99" s="79"/>
      <c r="CR99" s="79"/>
      <c r="CS99" s="79"/>
      <c r="CT99" s="79"/>
      <c r="CU99" s="79"/>
      <c r="CV99" s="79"/>
      <c r="CW99" s="79"/>
      <c r="CX99" s="79"/>
      <c r="CY99" s="79"/>
      <c r="CZ99" s="79"/>
      <c r="DA99" s="79"/>
      <c r="DB99" s="79"/>
      <c r="DC99" s="79"/>
      <c r="DD99" s="79"/>
      <c r="DE99" s="79"/>
      <c r="DF99" s="79"/>
      <c r="DG99" s="79"/>
      <c r="DH99" s="79"/>
      <c r="DI99" s="79"/>
      <c r="DJ99" s="79"/>
      <c r="DK99" s="79"/>
      <c r="DL99" s="79"/>
      <c r="DM99" s="79"/>
      <c r="DN99" s="79"/>
      <c r="DO99" s="79"/>
      <c r="DP99" s="79"/>
      <c r="DQ99" s="79"/>
      <c r="DR99" s="79"/>
      <c r="DS99" s="79"/>
      <c r="DT99" s="79"/>
    </row>
    <row r="100" spans="3:124" x14ac:dyDescent="0.3"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79"/>
      <c r="X100" s="79"/>
      <c r="Y100" s="79"/>
      <c r="Z100" s="79"/>
      <c r="AA100" s="79"/>
      <c r="AB100" s="79"/>
      <c r="AC100" s="79"/>
      <c r="AD100" s="79"/>
      <c r="AE100" s="79"/>
      <c r="AF100" s="79"/>
      <c r="AG100" s="79"/>
      <c r="AH100" s="79"/>
      <c r="AI100" s="79"/>
      <c r="AJ100" s="79"/>
      <c r="AK100" s="79"/>
      <c r="AL100" s="79"/>
      <c r="AM100" s="79"/>
      <c r="AN100" s="79"/>
      <c r="AO100" s="79"/>
      <c r="AP100" s="79"/>
      <c r="AQ100" s="79"/>
      <c r="AR100" s="79"/>
      <c r="AS100" s="79"/>
      <c r="AT100" s="79"/>
      <c r="AU100" s="79"/>
      <c r="AV100" s="79"/>
      <c r="AW100" s="79"/>
      <c r="AX100" s="79"/>
      <c r="AY100" s="79"/>
      <c r="AZ100" s="79"/>
      <c r="BA100" s="79"/>
      <c r="BB100" s="79"/>
      <c r="BC100" s="79"/>
      <c r="BD100" s="79"/>
      <c r="BE100" s="79"/>
      <c r="BF100" s="79"/>
      <c r="BG100" s="79"/>
      <c r="BH100" s="79"/>
      <c r="BI100" s="79"/>
      <c r="BJ100" s="79"/>
      <c r="BK100" s="79"/>
      <c r="BL100" s="79"/>
      <c r="BM100" s="79"/>
      <c r="BN100" s="79"/>
      <c r="BO100" s="79"/>
      <c r="BP100" s="79"/>
      <c r="BQ100" s="79"/>
      <c r="BR100" s="79"/>
      <c r="BS100" s="79"/>
      <c r="BT100" s="79"/>
      <c r="BU100" s="79"/>
      <c r="BV100" s="79"/>
      <c r="BW100" s="79"/>
      <c r="BX100" s="79"/>
      <c r="BY100" s="79"/>
      <c r="BZ100" s="79"/>
      <c r="CA100" s="79"/>
      <c r="CB100" s="79"/>
      <c r="CC100" s="79"/>
      <c r="CD100" s="79"/>
      <c r="CE100" s="79"/>
      <c r="CF100" s="79"/>
      <c r="CG100" s="79"/>
      <c r="CH100" s="79"/>
      <c r="CI100" s="79"/>
      <c r="CJ100" s="79"/>
      <c r="CK100" s="79"/>
      <c r="CL100" s="79"/>
      <c r="CM100" s="79"/>
      <c r="CN100" s="79"/>
      <c r="CO100" s="79"/>
      <c r="CP100" s="79"/>
      <c r="CQ100" s="79"/>
      <c r="CR100" s="79"/>
      <c r="CS100" s="79"/>
      <c r="CT100" s="79"/>
      <c r="CU100" s="79"/>
      <c r="CV100" s="79"/>
      <c r="CW100" s="79"/>
      <c r="CX100" s="79"/>
      <c r="CY100" s="79"/>
      <c r="CZ100" s="79"/>
      <c r="DA100" s="79"/>
      <c r="DB100" s="79"/>
      <c r="DC100" s="79"/>
      <c r="DD100" s="79"/>
      <c r="DE100" s="79"/>
      <c r="DF100" s="79"/>
      <c r="DG100" s="79"/>
      <c r="DH100" s="79"/>
      <c r="DI100" s="79"/>
      <c r="DJ100" s="79"/>
      <c r="DK100" s="79"/>
      <c r="DL100" s="79"/>
      <c r="DM100" s="79"/>
      <c r="DN100" s="79"/>
      <c r="DO100" s="79"/>
      <c r="DP100" s="79"/>
      <c r="DQ100" s="79"/>
      <c r="DR100" s="79"/>
      <c r="DS100" s="79"/>
      <c r="DT100" s="79"/>
    </row>
    <row r="101" spans="3:124" x14ac:dyDescent="0.3"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79"/>
      <c r="U101" s="79"/>
      <c r="V101" s="79"/>
      <c r="W101" s="79"/>
      <c r="X101" s="79"/>
      <c r="Y101" s="79"/>
      <c r="Z101" s="79"/>
      <c r="AA101" s="79"/>
      <c r="AB101" s="79"/>
      <c r="AC101" s="79"/>
      <c r="AD101" s="79"/>
      <c r="AE101" s="79"/>
      <c r="AF101" s="79"/>
      <c r="AG101" s="79"/>
      <c r="AH101" s="79"/>
      <c r="AI101" s="79"/>
      <c r="AJ101" s="79"/>
      <c r="AK101" s="79"/>
      <c r="AL101" s="79"/>
      <c r="AM101" s="79"/>
      <c r="AN101" s="79"/>
      <c r="AO101" s="79"/>
      <c r="AP101" s="79"/>
      <c r="AQ101" s="79"/>
      <c r="AR101" s="79"/>
      <c r="AS101" s="79"/>
      <c r="AT101" s="79"/>
      <c r="AU101" s="79"/>
      <c r="AV101" s="79"/>
      <c r="AW101" s="79"/>
      <c r="AX101" s="79"/>
      <c r="AY101" s="79"/>
      <c r="AZ101" s="79"/>
      <c r="BA101" s="79"/>
      <c r="BB101" s="79"/>
      <c r="BC101" s="79"/>
      <c r="BD101" s="79"/>
      <c r="BE101" s="79"/>
      <c r="BF101" s="79"/>
      <c r="BG101" s="79"/>
      <c r="BH101" s="79"/>
      <c r="BI101" s="79"/>
      <c r="BJ101" s="79"/>
      <c r="BK101" s="79"/>
      <c r="BL101" s="79"/>
      <c r="BM101" s="79"/>
      <c r="BN101" s="79"/>
      <c r="BO101" s="79"/>
      <c r="BP101" s="79"/>
      <c r="BQ101" s="79"/>
      <c r="BR101" s="79"/>
      <c r="BS101" s="79"/>
      <c r="BT101" s="79"/>
      <c r="BU101" s="79"/>
      <c r="BV101" s="79"/>
      <c r="BW101" s="79"/>
      <c r="BX101" s="79"/>
      <c r="BY101" s="79"/>
      <c r="BZ101" s="79"/>
      <c r="CA101" s="79"/>
      <c r="CB101" s="79"/>
      <c r="CC101" s="79"/>
      <c r="CD101" s="79"/>
      <c r="CE101" s="79"/>
      <c r="CF101" s="79"/>
      <c r="CG101" s="79"/>
      <c r="CH101" s="79"/>
      <c r="CI101" s="79"/>
      <c r="CJ101" s="79"/>
      <c r="CK101" s="79"/>
      <c r="CL101" s="79"/>
      <c r="CM101" s="79"/>
      <c r="CN101" s="79"/>
      <c r="CO101" s="79"/>
      <c r="CP101" s="79"/>
      <c r="CQ101" s="79"/>
      <c r="CR101" s="79"/>
      <c r="CS101" s="79"/>
      <c r="CT101" s="79"/>
      <c r="CU101" s="79"/>
      <c r="CV101" s="79"/>
      <c r="CW101" s="79"/>
      <c r="CX101" s="79"/>
      <c r="CY101" s="79"/>
      <c r="CZ101" s="79"/>
      <c r="DA101" s="79"/>
      <c r="DB101" s="79"/>
      <c r="DC101" s="79"/>
      <c r="DD101" s="79"/>
      <c r="DE101" s="79"/>
      <c r="DF101" s="79"/>
      <c r="DG101" s="79"/>
      <c r="DH101" s="79"/>
      <c r="DI101" s="79"/>
      <c r="DJ101" s="79"/>
      <c r="DK101" s="79"/>
      <c r="DL101" s="79"/>
      <c r="DM101" s="79"/>
      <c r="DN101" s="79"/>
      <c r="DO101" s="79"/>
      <c r="DP101" s="79"/>
      <c r="DQ101" s="79"/>
      <c r="DR101" s="79"/>
      <c r="DS101" s="79"/>
      <c r="DT101" s="79"/>
    </row>
    <row r="102" spans="3:124" x14ac:dyDescent="0.3">
      <c r="C102" s="79"/>
      <c r="D102" s="79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79"/>
      <c r="AE102" s="79"/>
      <c r="AF102" s="79"/>
      <c r="AG102" s="79"/>
      <c r="AH102" s="79"/>
      <c r="AI102" s="79"/>
      <c r="AJ102" s="79"/>
      <c r="AK102" s="79"/>
      <c r="AL102" s="79"/>
      <c r="AM102" s="79"/>
      <c r="AN102" s="79"/>
      <c r="AO102" s="79"/>
      <c r="AP102" s="79"/>
      <c r="AQ102" s="79"/>
      <c r="AR102" s="79"/>
      <c r="AS102" s="79"/>
      <c r="AT102" s="79"/>
      <c r="AU102" s="79"/>
      <c r="AV102" s="79"/>
      <c r="AW102" s="79"/>
      <c r="AX102" s="79"/>
      <c r="AY102" s="79"/>
      <c r="AZ102" s="79"/>
      <c r="BA102" s="79"/>
      <c r="BB102" s="79"/>
      <c r="BC102" s="79"/>
      <c r="BD102" s="79"/>
      <c r="BE102" s="79"/>
      <c r="BF102" s="79"/>
      <c r="BG102" s="79"/>
      <c r="BH102" s="79"/>
      <c r="BI102" s="79"/>
      <c r="BJ102" s="79"/>
      <c r="BK102" s="79"/>
      <c r="BL102" s="79"/>
      <c r="BM102" s="79"/>
      <c r="BN102" s="79"/>
      <c r="BO102" s="79"/>
      <c r="BP102" s="79"/>
      <c r="BQ102" s="79"/>
      <c r="BR102" s="79"/>
      <c r="BS102" s="79"/>
      <c r="BT102" s="79"/>
      <c r="BU102" s="79"/>
      <c r="BV102" s="79"/>
      <c r="BW102" s="79"/>
      <c r="BX102" s="79"/>
      <c r="BY102" s="79"/>
      <c r="BZ102" s="79"/>
      <c r="CA102" s="79"/>
      <c r="CB102" s="79"/>
      <c r="CC102" s="79"/>
      <c r="CD102" s="79"/>
      <c r="CE102" s="79"/>
      <c r="CF102" s="79"/>
      <c r="CG102" s="79"/>
      <c r="CH102" s="79"/>
      <c r="CI102" s="79"/>
      <c r="CJ102" s="79"/>
      <c r="CK102" s="79"/>
      <c r="CL102" s="79"/>
      <c r="CM102" s="79"/>
      <c r="CN102" s="79"/>
      <c r="CO102" s="79"/>
      <c r="CP102" s="79"/>
      <c r="CQ102" s="79"/>
      <c r="CR102" s="79"/>
      <c r="CS102" s="79"/>
      <c r="CT102" s="79"/>
      <c r="CU102" s="79"/>
      <c r="CV102" s="79"/>
      <c r="CW102" s="79"/>
      <c r="CX102" s="79"/>
      <c r="CY102" s="79"/>
      <c r="CZ102" s="79"/>
      <c r="DA102" s="79"/>
      <c r="DB102" s="79"/>
      <c r="DC102" s="79"/>
      <c r="DD102" s="79"/>
      <c r="DE102" s="79"/>
      <c r="DF102" s="79"/>
      <c r="DG102" s="79"/>
      <c r="DH102" s="79"/>
      <c r="DI102" s="79"/>
      <c r="DJ102" s="79"/>
      <c r="DK102" s="79"/>
      <c r="DL102" s="79"/>
      <c r="DM102" s="79"/>
      <c r="DN102" s="79"/>
      <c r="DO102" s="79"/>
      <c r="DP102" s="79"/>
      <c r="DQ102" s="79"/>
      <c r="DR102" s="79"/>
      <c r="DS102" s="79"/>
      <c r="DT102" s="79"/>
    </row>
    <row r="103" spans="3:124" x14ac:dyDescent="0.3"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79"/>
      <c r="U103" s="79"/>
      <c r="V103" s="79"/>
      <c r="W103" s="79"/>
      <c r="X103" s="79"/>
      <c r="Y103" s="79"/>
      <c r="Z103" s="79"/>
      <c r="AA103" s="79"/>
      <c r="AB103" s="79"/>
      <c r="AC103" s="79"/>
      <c r="AD103" s="79"/>
      <c r="AE103" s="79"/>
      <c r="AF103" s="79"/>
      <c r="AG103" s="79"/>
      <c r="AH103" s="79"/>
      <c r="AI103" s="79"/>
      <c r="AJ103" s="79"/>
      <c r="AK103" s="79"/>
      <c r="AL103" s="79"/>
      <c r="AM103" s="79"/>
      <c r="AN103" s="79"/>
      <c r="AO103" s="79"/>
      <c r="AP103" s="79"/>
      <c r="AQ103" s="79"/>
      <c r="AR103" s="79"/>
      <c r="AS103" s="79"/>
      <c r="AT103" s="79"/>
      <c r="AU103" s="79"/>
      <c r="AV103" s="79"/>
      <c r="AW103" s="79"/>
      <c r="AX103" s="79"/>
      <c r="AY103" s="79"/>
      <c r="AZ103" s="79"/>
      <c r="BA103" s="79"/>
      <c r="BB103" s="79"/>
      <c r="BC103" s="79"/>
      <c r="BD103" s="79"/>
      <c r="BE103" s="79"/>
      <c r="BF103" s="79"/>
      <c r="BG103" s="79"/>
      <c r="BH103" s="79"/>
      <c r="BI103" s="79"/>
      <c r="BJ103" s="79"/>
      <c r="BK103" s="79"/>
      <c r="BL103" s="79"/>
      <c r="BM103" s="79"/>
      <c r="BN103" s="79"/>
      <c r="BO103" s="79"/>
      <c r="BP103" s="79"/>
      <c r="BQ103" s="79"/>
      <c r="BR103" s="79"/>
      <c r="BS103" s="79"/>
      <c r="BT103" s="79"/>
      <c r="BU103" s="79"/>
      <c r="BV103" s="79"/>
      <c r="BW103" s="79"/>
      <c r="BX103" s="79"/>
      <c r="BY103" s="79"/>
      <c r="BZ103" s="79"/>
      <c r="CA103" s="79"/>
      <c r="CB103" s="79"/>
      <c r="CC103" s="79"/>
      <c r="CD103" s="79"/>
      <c r="CE103" s="79"/>
      <c r="CF103" s="79"/>
      <c r="CG103" s="79"/>
      <c r="CH103" s="79"/>
      <c r="CI103" s="79"/>
      <c r="CJ103" s="79"/>
      <c r="CK103" s="79"/>
      <c r="CL103" s="79"/>
      <c r="CM103" s="79"/>
      <c r="CN103" s="79"/>
      <c r="CO103" s="79"/>
      <c r="CP103" s="79"/>
      <c r="CQ103" s="79"/>
      <c r="CR103" s="79"/>
      <c r="CS103" s="79"/>
      <c r="CT103" s="79"/>
      <c r="CU103" s="79"/>
      <c r="CV103" s="79"/>
      <c r="CW103" s="79"/>
      <c r="CX103" s="79"/>
      <c r="CY103" s="79"/>
      <c r="CZ103" s="79"/>
      <c r="DA103" s="79"/>
      <c r="DB103" s="79"/>
      <c r="DC103" s="79"/>
      <c r="DD103" s="79"/>
      <c r="DE103" s="79"/>
      <c r="DF103" s="79"/>
      <c r="DG103" s="79"/>
      <c r="DH103" s="79"/>
      <c r="DI103" s="79"/>
      <c r="DJ103" s="79"/>
      <c r="DK103" s="79"/>
      <c r="DL103" s="79"/>
      <c r="DM103" s="79"/>
      <c r="DN103" s="79"/>
      <c r="DO103" s="79"/>
      <c r="DP103" s="79"/>
      <c r="DQ103" s="79"/>
      <c r="DR103" s="79"/>
      <c r="DS103" s="79"/>
      <c r="DT103" s="79"/>
    </row>
    <row r="104" spans="3:124" x14ac:dyDescent="0.3"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79"/>
      <c r="AF104" s="79"/>
      <c r="AG104" s="79"/>
      <c r="AH104" s="79"/>
      <c r="AI104" s="79"/>
      <c r="AJ104" s="79"/>
      <c r="AK104" s="79"/>
      <c r="AL104" s="79"/>
      <c r="AM104" s="79"/>
      <c r="AN104" s="79"/>
      <c r="AO104" s="79"/>
      <c r="AP104" s="79"/>
      <c r="AQ104" s="79"/>
      <c r="AR104" s="79"/>
      <c r="AS104" s="79"/>
      <c r="AT104" s="79"/>
      <c r="AU104" s="79"/>
      <c r="AV104" s="79"/>
      <c r="AW104" s="79"/>
      <c r="AX104" s="79"/>
      <c r="AY104" s="79"/>
      <c r="AZ104" s="79"/>
      <c r="BA104" s="79"/>
      <c r="BB104" s="79"/>
      <c r="BC104" s="79"/>
      <c r="BD104" s="79"/>
      <c r="BE104" s="79"/>
      <c r="BF104" s="79"/>
      <c r="BG104" s="79"/>
      <c r="BH104" s="79"/>
      <c r="BI104" s="79"/>
      <c r="BJ104" s="79"/>
      <c r="BK104" s="79"/>
      <c r="BL104" s="79"/>
      <c r="BM104" s="79"/>
      <c r="BN104" s="79"/>
      <c r="BO104" s="79"/>
      <c r="BP104" s="79"/>
      <c r="BQ104" s="79"/>
      <c r="BR104" s="79"/>
      <c r="BS104" s="79"/>
      <c r="BT104" s="79"/>
      <c r="BU104" s="79"/>
      <c r="BV104" s="79"/>
      <c r="BW104" s="79"/>
      <c r="BX104" s="79"/>
      <c r="BY104" s="79"/>
      <c r="BZ104" s="79"/>
      <c r="CA104" s="79"/>
      <c r="CB104" s="79"/>
      <c r="CC104" s="79"/>
      <c r="CD104" s="79"/>
      <c r="CE104" s="79"/>
      <c r="CF104" s="79"/>
      <c r="CG104" s="79"/>
      <c r="CH104" s="79"/>
      <c r="CI104" s="79"/>
      <c r="CJ104" s="79"/>
      <c r="CK104" s="79"/>
      <c r="CL104" s="79"/>
      <c r="CM104" s="79"/>
      <c r="CN104" s="79"/>
      <c r="CO104" s="79"/>
      <c r="CP104" s="79"/>
      <c r="CQ104" s="79"/>
      <c r="CR104" s="79"/>
      <c r="CS104" s="79"/>
      <c r="CT104" s="79"/>
      <c r="CU104" s="79"/>
      <c r="CV104" s="79"/>
      <c r="CW104" s="79"/>
      <c r="CX104" s="79"/>
      <c r="CY104" s="79"/>
      <c r="CZ104" s="79"/>
      <c r="DA104" s="79"/>
      <c r="DB104" s="79"/>
      <c r="DC104" s="79"/>
      <c r="DD104" s="79"/>
      <c r="DE104" s="79"/>
      <c r="DF104" s="79"/>
      <c r="DG104" s="79"/>
      <c r="DH104" s="79"/>
      <c r="DI104" s="79"/>
      <c r="DJ104" s="79"/>
      <c r="DK104" s="79"/>
      <c r="DL104" s="79"/>
      <c r="DM104" s="79"/>
      <c r="DN104" s="79"/>
      <c r="DO104" s="79"/>
      <c r="DP104" s="79"/>
      <c r="DQ104" s="79"/>
      <c r="DR104" s="79"/>
      <c r="DS104" s="79"/>
      <c r="DT104" s="79"/>
    </row>
    <row r="105" spans="3:124" x14ac:dyDescent="0.3"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79"/>
      <c r="S105" s="79"/>
      <c r="T105" s="79"/>
      <c r="U105" s="79"/>
      <c r="V105" s="79"/>
      <c r="W105" s="79"/>
      <c r="X105" s="79"/>
      <c r="Y105" s="79"/>
      <c r="Z105" s="79"/>
      <c r="AA105" s="79"/>
      <c r="AB105" s="79"/>
      <c r="AC105" s="79"/>
      <c r="AD105" s="79"/>
      <c r="AE105" s="79"/>
      <c r="AF105" s="79"/>
      <c r="AG105" s="79"/>
      <c r="AH105" s="79"/>
      <c r="AI105" s="79"/>
      <c r="AJ105" s="79"/>
      <c r="AK105" s="79"/>
      <c r="AL105" s="79"/>
      <c r="AM105" s="79"/>
      <c r="AN105" s="79"/>
      <c r="AO105" s="79"/>
      <c r="AP105" s="79"/>
      <c r="AQ105" s="79"/>
      <c r="AR105" s="79"/>
      <c r="AS105" s="79"/>
      <c r="AT105" s="79"/>
      <c r="AU105" s="79"/>
      <c r="AV105" s="79"/>
      <c r="AW105" s="79"/>
      <c r="AX105" s="79"/>
      <c r="AY105" s="79"/>
      <c r="AZ105" s="79"/>
      <c r="BA105" s="79"/>
      <c r="BB105" s="79"/>
      <c r="BC105" s="79"/>
      <c r="BD105" s="79"/>
      <c r="BE105" s="79"/>
      <c r="BF105" s="79"/>
      <c r="BG105" s="79"/>
      <c r="BH105" s="79"/>
      <c r="BI105" s="79"/>
      <c r="BJ105" s="79"/>
      <c r="BK105" s="79"/>
      <c r="BL105" s="79"/>
      <c r="BM105" s="79"/>
      <c r="BN105" s="79"/>
      <c r="BO105" s="79"/>
      <c r="BP105" s="79"/>
      <c r="BQ105" s="79"/>
      <c r="BR105" s="79"/>
      <c r="BS105" s="79"/>
      <c r="BT105" s="79"/>
      <c r="BU105" s="79"/>
      <c r="BV105" s="79"/>
      <c r="BW105" s="79"/>
      <c r="BX105" s="79"/>
      <c r="BY105" s="79"/>
      <c r="BZ105" s="79"/>
      <c r="CA105" s="79"/>
      <c r="CB105" s="79"/>
      <c r="CC105" s="79"/>
      <c r="CD105" s="79"/>
      <c r="CE105" s="79"/>
      <c r="CF105" s="79"/>
      <c r="CG105" s="79"/>
      <c r="CH105" s="79"/>
      <c r="CI105" s="79"/>
      <c r="CJ105" s="79"/>
      <c r="CK105" s="79"/>
      <c r="CL105" s="79"/>
      <c r="CM105" s="79"/>
      <c r="CN105" s="79"/>
      <c r="CO105" s="79"/>
      <c r="CP105" s="79"/>
      <c r="CQ105" s="79"/>
      <c r="CR105" s="79"/>
      <c r="CS105" s="79"/>
      <c r="CT105" s="79"/>
      <c r="CU105" s="79"/>
      <c r="CV105" s="79"/>
      <c r="CW105" s="79"/>
      <c r="CX105" s="79"/>
      <c r="CY105" s="79"/>
      <c r="CZ105" s="79"/>
      <c r="DA105" s="79"/>
      <c r="DB105" s="79"/>
      <c r="DC105" s="79"/>
      <c r="DD105" s="79"/>
      <c r="DE105" s="79"/>
      <c r="DF105" s="79"/>
      <c r="DG105" s="79"/>
      <c r="DH105" s="79"/>
      <c r="DI105" s="79"/>
      <c r="DJ105" s="79"/>
      <c r="DK105" s="79"/>
      <c r="DL105" s="79"/>
      <c r="DM105" s="79"/>
      <c r="DN105" s="79"/>
      <c r="DO105" s="79"/>
      <c r="DP105" s="79"/>
      <c r="DQ105" s="79"/>
      <c r="DR105" s="79"/>
      <c r="DS105" s="79"/>
      <c r="DT105" s="79"/>
    </row>
    <row r="106" spans="3:124" x14ac:dyDescent="0.3">
      <c r="C106" s="79"/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79"/>
      <c r="U106" s="79"/>
      <c r="V106" s="79"/>
      <c r="W106" s="79"/>
      <c r="X106" s="79"/>
      <c r="Y106" s="79"/>
      <c r="Z106" s="79"/>
      <c r="AA106" s="79"/>
      <c r="AB106" s="79"/>
      <c r="AC106" s="79"/>
      <c r="AD106" s="79"/>
      <c r="AE106" s="79"/>
      <c r="AF106" s="79"/>
      <c r="AG106" s="79"/>
      <c r="AH106" s="79"/>
      <c r="AI106" s="79"/>
      <c r="AJ106" s="79"/>
      <c r="AK106" s="79"/>
      <c r="AL106" s="79"/>
      <c r="AM106" s="79"/>
      <c r="AN106" s="79"/>
      <c r="AO106" s="79"/>
      <c r="AP106" s="79"/>
      <c r="AQ106" s="79"/>
      <c r="AR106" s="79"/>
      <c r="AS106" s="79"/>
      <c r="AT106" s="79"/>
      <c r="AU106" s="79"/>
      <c r="AV106" s="79"/>
      <c r="AW106" s="79"/>
      <c r="AX106" s="79"/>
      <c r="AY106" s="79"/>
      <c r="AZ106" s="79"/>
      <c r="BA106" s="79"/>
      <c r="BB106" s="79"/>
      <c r="BC106" s="79"/>
      <c r="BD106" s="79"/>
      <c r="BE106" s="79"/>
      <c r="BF106" s="79"/>
      <c r="BG106" s="79"/>
      <c r="BH106" s="79"/>
      <c r="BI106" s="79"/>
      <c r="BJ106" s="79"/>
      <c r="BK106" s="79"/>
      <c r="BL106" s="79"/>
      <c r="BM106" s="79"/>
      <c r="BN106" s="79"/>
      <c r="BO106" s="79"/>
      <c r="BP106" s="79"/>
      <c r="BQ106" s="79"/>
      <c r="BR106" s="79"/>
      <c r="BS106" s="79"/>
      <c r="BT106" s="79"/>
      <c r="BU106" s="79"/>
      <c r="BV106" s="79"/>
      <c r="BW106" s="79"/>
      <c r="BX106" s="79"/>
      <c r="BY106" s="79"/>
      <c r="BZ106" s="79"/>
      <c r="CA106" s="79"/>
      <c r="CB106" s="79"/>
      <c r="CC106" s="79"/>
      <c r="CD106" s="79"/>
      <c r="CE106" s="79"/>
      <c r="CF106" s="79"/>
      <c r="CG106" s="79"/>
      <c r="CH106" s="79"/>
      <c r="CI106" s="79"/>
      <c r="CJ106" s="79"/>
      <c r="CK106" s="79"/>
      <c r="CL106" s="79"/>
      <c r="CM106" s="79"/>
      <c r="CN106" s="79"/>
      <c r="CO106" s="79"/>
      <c r="CP106" s="79"/>
      <c r="CQ106" s="79"/>
      <c r="CR106" s="79"/>
      <c r="CS106" s="79"/>
      <c r="CT106" s="79"/>
      <c r="CU106" s="79"/>
      <c r="CV106" s="79"/>
      <c r="CW106" s="79"/>
      <c r="CX106" s="79"/>
      <c r="CY106" s="79"/>
      <c r="CZ106" s="79"/>
      <c r="DA106" s="79"/>
      <c r="DB106" s="79"/>
      <c r="DC106" s="79"/>
      <c r="DD106" s="79"/>
      <c r="DE106" s="79"/>
      <c r="DF106" s="79"/>
      <c r="DG106" s="79"/>
      <c r="DH106" s="79"/>
      <c r="DI106" s="79"/>
      <c r="DJ106" s="79"/>
      <c r="DK106" s="79"/>
      <c r="DL106" s="79"/>
      <c r="DM106" s="79"/>
      <c r="DN106" s="79"/>
      <c r="DO106" s="79"/>
      <c r="DP106" s="79"/>
      <c r="DQ106" s="79"/>
      <c r="DR106" s="79"/>
      <c r="DS106" s="79"/>
      <c r="DT106" s="79"/>
    </row>
    <row r="107" spans="3:124" x14ac:dyDescent="0.3"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  <c r="T107" s="79"/>
      <c r="U107" s="79"/>
      <c r="V107" s="79"/>
      <c r="W107" s="79"/>
      <c r="X107" s="79"/>
      <c r="Y107" s="79"/>
      <c r="Z107" s="79"/>
      <c r="AA107" s="79"/>
      <c r="AB107" s="79"/>
      <c r="AC107" s="79"/>
      <c r="AD107" s="79"/>
      <c r="AE107" s="79"/>
      <c r="AF107" s="79"/>
      <c r="AG107" s="79"/>
      <c r="AH107" s="79"/>
      <c r="AI107" s="79"/>
      <c r="AJ107" s="79"/>
      <c r="AK107" s="79"/>
      <c r="AL107" s="79"/>
      <c r="AM107" s="79"/>
      <c r="AN107" s="79"/>
      <c r="AO107" s="79"/>
      <c r="AP107" s="79"/>
      <c r="AQ107" s="79"/>
      <c r="AR107" s="79"/>
      <c r="AS107" s="79"/>
      <c r="AT107" s="79"/>
      <c r="AU107" s="79"/>
      <c r="AV107" s="79"/>
      <c r="AW107" s="79"/>
      <c r="AX107" s="79"/>
      <c r="AY107" s="79"/>
      <c r="AZ107" s="79"/>
      <c r="BA107" s="79"/>
      <c r="BB107" s="79"/>
      <c r="BC107" s="79"/>
      <c r="BD107" s="79"/>
      <c r="BE107" s="79"/>
      <c r="BF107" s="79"/>
      <c r="BG107" s="79"/>
      <c r="BH107" s="79"/>
      <c r="BI107" s="79"/>
      <c r="BJ107" s="79"/>
      <c r="BK107" s="79"/>
      <c r="BL107" s="79"/>
      <c r="BM107" s="79"/>
      <c r="BN107" s="79"/>
      <c r="BO107" s="79"/>
      <c r="BP107" s="79"/>
      <c r="BQ107" s="79"/>
      <c r="BR107" s="79"/>
      <c r="BS107" s="79"/>
      <c r="BT107" s="79"/>
      <c r="BU107" s="79"/>
      <c r="BV107" s="79"/>
      <c r="BW107" s="79"/>
      <c r="BX107" s="79"/>
      <c r="BY107" s="79"/>
      <c r="BZ107" s="79"/>
      <c r="CA107" s="79"/>
      <c r="CB107" s="79"/>
      <c r="CC107" s="79"/>
      <c r="CD107" s="79"/>
      <c r="CE107" s="79"/>
      <c r="CF107" s="79"/>
      <c r="CG107" s="79"/>
      <c r="CH107" s="79"/>
      <c r="CI107" s="79"/>
      <c r="CJ107" s="79"/>
      <c r="CK107" s="79"/>
      <c r="CL107" s="79"/>
      <c r="CM107" s="79"/>
      <c r="CN107" s="79"/>
      <c r="CO107" s="79"/>
      <c r="CP107" s="79"/>
      <c r="CQ107" s="79"/>
      <c r="CR107" s="79"/>
      <c r="CS107" s="79"/>
      <c r="CT107" s="79"/>
      <c r="CU107" s="79"/>
      <c r="CV107" s="79"/>
      <c r="CW107" s="79"/>
      <c r="CX107" s="79"/>
      <c r="CY107" s="79"/>
      <c r="CZ107" s="79"/>
      <c r="DA107" s="79"/>
      <c r="DB107" s="79"/>
      <c r="DC107" s="79"/>
      <c r="DD107" s="79"/>
      <c r="DE107" s="79"/>
      <c r="DF107" s="79"/>
      <c r="DG107" s="79"/>
      <c r="DH107" s="79"/>
      <c r="DI107" s="79"/>
      <c r="DJ107" s="79"/>
      <c r="DK107" s="79"/>
      <c r="DL107" s="79"/>
      <c r="DM107" s="79"/>
      <c r="DN107" s="79"/>
      <c r="DO107" s="79"/>
      <c r="DP107" s="79"/>
      <c r="DQ107" s="79"/>
      <c r="DR107" s="79"/>
      <c r="DS107" s="79"/>
      <c r="DT107" s="79"/>
    </row>
    <row r="108" spans="3:124" x14ac:dyDescent="0.3">
      <c r="C108" s="79"/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79"/>
      <c r="U108" s="79"/>
      <c r="V108" s="79"/>
      <c r="W108" s="79"/>
      <c r="X108" s="79"/>
      <c r="Y108" s="79"/>
      <c r="Z108" s="79"/>
      <c r="AA108" s="79"/>
      <c r="AB108" s="79"/>
      <c r="AC108" s="79"/>
      <c r="AD108" s="79"/>
      <c r="AE108" s="79"/>
      <c r="AF108" s="79"/>
      <c r="AG108" s="79"/>
      <c r="AH108" s="79"/>
      <c r="AI108" s="79"/>
      <c r="AJ108" s="79"/>
      <c r="AK108" s="79"/>
      <c r="AL108" s="79"/>
      <c r="AM108" s="79"/>
      <c r="AN108" s="79"/>
      <c r="AO108" s="79"/>
      <c r="AP108" s="79"/>
      <c r="AQ108" s="79"/>
      <c r="AR108" s="79"/>
      <c r="AS108" s="79"/>
      <c r="AT108" s="79"/>
      <c r="AU108" s="79"/>
      <c r="AV108" s="79"/>
      <c r="AW108" s="79"/>
      <c r="AX108" s="79"/>
      <c r="AY108" s="79"/>
      <c r="AZ108" s="79"/>
      <c r="BA108" s="79"/>
      <c r="BB108" s="79"/>
      <c r="BC108" s="79"/>
      <c r="BD108" s="79"/>
      <c r="BE108" s="79"/>
      <c r="BF108" s="79"/>
      <c r="BG108" s="79"/>
      <c r="BH108" s="79"/>
      <c r="BI108" s="79"/>
      <c r="BJ108" s="79"/>
      <c r="BK108" s="79"/>
      <c r="BL108" s="79"/>
      <c r="BM108" s="79"/>
      <c r="BN108" s="79"/>
      <c r="BO108" s="79"/>
      <c r="BP108" s="79"/>
      <c r="BQ108" s="79"/>
      <c r="BR108" s="79"/>
      <c r="BS108" s="79"/>
      <c r="BT108" s="79"/>
      <c r="BU108" s="79"/>
      <c r="BV108" s="79"/>
      <c r="BW108" s="79"/>
      <c r="BX108" s="79"/>
      <c r="BY108" s="79"/>
      <c r="BZ108" s="79"/>
      <c r="CA108" s="79"/>
      <c r="CB108" s="79"/>
      <c r="CC108" s="79"/>
      <c r="CD108" s="79"/>
      <c r="CE108" s="79"/>
      <c r="CF108" s="79"/>
      <c r="CG108" s="79"/>
      <c r="CH108" s="79"/>
      <c r="CI108" s="79"/>
      <c r="CJ108" s="79"/>
      <c r="CK108" s="79"/>
      <c r="CL108" s="79"/>
      <c r="CM108" s="79"/>
      <c r="CN108" s="79"/>
      <c r="CO108" s="79"/>
      <c r="CP108" s="79"/>
      <c r="CQ108" s="79"/>
      <c r="CR108" s="79"/>
      <c r="CS108" s="79"/>
      <c r="CT108" s="79"/>
      <c r="CU108" s="79"/>
      <c r="CV108" s="79"/>
      <c r="CW108" s="79"/>
      <c r="CX108" s="79"/>
      <c r="CY108" s="79"/>
      <c r="CZ108" s="79"/>
      <c r="DA108" s="79"/>
      <c r="DB108" s="79"/>
      <c r="DC108" s="79"/>
      <c r="DD108" s="79"/>
      <c r="DE108" s="79"/>
      <c r="DF108" s="79"/>
      <c r="DG108" s="79"/>
      <c r="DH108" s="79"/>
      <c r="DI108" s="79"/>
      <c r="DJ108" s="79"/>
      <c r="DK108" s="79"/>
      <c r="DL108" s="79"/>
      <c r="DM108" s="79"/>
      <c r="DN108" s="79"/>
      <c r="DO108" s="79"/>
      <c r="DP108" s="79"/>
      <c r="DQ108" s="79"/>
      <c r="DR108" s="79"/>
      <c r="DS108" s="79"/>
      <c r="DT108" s="79"/>
    </row>
    <row r="109" spans="3:124" x14ac:dyDescent="0.3"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79"/>
      <c r="U109" s="79"/>
      <c r="V109" s="79"/>
      <c r="W109" s="79"/>
      <c r="X109" s="79"/>
      <c r="Y109" s="79"/>
      <c r="Z109" s="79"/>
      <c r="AA109" s="79"/>
      <c r="AB109" s="79"/>
      <c r="AC109" s="79"/>
      <c r="AD109" s="79"/>
      <c r="AE109" s="79"/>
      <c r="AF109" s="79"/>
      <c r="AG109" s="79"/>
      <c r="AH109" s="79"/>
      <c r="AI109" s="79"/>
      <c r="AJ109" s="79"/>
      <c r="AK109" s="79"/>
      <c r="AL109" s="79"/>
      <c r="AM109" s="79"/>
      <c r="AN109" s="79"/>
      <c r="AO109" s="79"/>
      <c r="AP109" s="79"/>
      <c r="AQ109" s="79"/>
      <c r="AR109" s="79"/>
      <c r="AS109" s="79"/>
      <c r="AT109" s="79"/>
      <c r="AU109" s="79"/>
      <c r="AV109" s="79"/>
      <c r="AW109" s="79"/>
      <c r="AX109" s="79"/>
      <c r="AY109" s="79"/>
      <c r="AZ109" s="79"/>
      <c r="BA109" s="79"/>
      <c r="BB109" s="79"/>
      <c r="BC109" s="79"/>
      <c r="BD109" s="79"/>
      <c r="BE109" s="79"/>
      <c r="BF109" s="79"/>
      <c r="BG109" s="79"/>
      <c r="BH109" s="79"/>
      <c r="BI109" s="79"/>
      <c r="BJ109" s="79"/>
      <c r="BK109" s="79"/>
      <c r="BL109" s="79"/>
      <c r="BM109" s="79"/>
      <c r="BN109" s="79"/>
      <c r="BO109" s="79"/>
      <c r="BP109" s="79"/>
      <c r="BQ109" s="79"/>
      <c r="BR109" s="79"/>
      <c r="BS109" s="79"/>
      <c r="BT109" s="79"/>
      <c r="BU109" s="79"/>
      <c r="BV109" s="79"/>
      <c r="BW109" s="79"/>
      <c r="BX109" s="79"/>
      <c r="BY109" s="79"/>
      <c r="BZ109" s="79"/>
      <c r="CA109" s="79"/>
      <c r="CB109" s="79"/>
      <c r="CC109" s="79"/>
      <c r="CD109" s="79"/>
      <c r="CE109" s="79"/>
      <c r="CF109" s="79"/>
      <c r="CG109" s="79"/>
      <c r="CH109" s="79"/>
      <c r="CI109" s="79"/>
      <c r="CJ109" s="79"/>
      <c r="CK109" s="79"/>
      <c r="CL109" s="79"/>
      <c r="CM109" s="79"/>
      <c r="CN109" s="79"/>
      <c r="CO109" s="79"/>
      <c r="CP109" s="79"/>
      <c r="CQ109" s="79"/>
      <c r="CR109" s="79"/>
      <c r="CS109" s="79"/>
      <c r="CT109" s="79"/>
      <c r="CU109" s="79"/>
      <c r="CV109" s="79"/>
      <c r="CW109" s="79"/>
      <c r="CX109" s="79"/>
      <c r="CY109" s="79"/>
      <c r="CZ109" s="79"/>
      <c r="DA109" s="79"/>
      <c r="DB109" s="79"/>
      <c r="DC109" s="79"/>
      <c r="DD109" s="79"/>
      <c r="DE109" s="79"/>
      <c r="DF109" s="79"/>
      <c r="DG109" s="79"/>
      <c r="DH109" s="79"/>
      <c r="DI109" s="79"/>
      <c r="DJ109" s="79"/>
      <c r="DK109" s="79"/>
      <c r="DL109" s="79"/>
      <c r="DM109" s="79"/>
      <c r="DN109" s="79"/>
      <c r="DO109" s="79"/>
      <c r="DP109" s="79"/>
      <c r="DQ109" s="79"/>
      <c r="DR109" s="79"/>
      <c r="DS109" s="79"/>
      <c r="DT109" s="79"/>
    </row>
    <row r="110" spans="3:124" x14ac:dyDescent="0.3">
      <c r="C110" s="79"/>
      <c r="D110" s="79"/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  <c r="W110" s="79"/>
      <c r="X110" s="79"/>
      <c r="Y110" s="79"/>
      <c r="Z110" s="79"/>
      <c r="AA110" s="79"/>
      <c r="AB110" s="79"/>
      <c r="AC110" s="79"/>
      <c r="AD110" s="79"/>
      <c r="AE110" s="79"/>
      <c r="AF110" s="79"/>
      <c r="AG110" s="79"/>
      <c r="AH110" s="79"/>
      <c r="AI110" s="79"/>
      <c r="AJ110" s="79"/>
      <c r="AK110" s="79"/>
      <c r="AL110" s="79"/>
      <c r="AM110" s="79"/>
      <c r="AN110" s="79"/>
      <c r="AO110" s="79"/>
      <c r="AP110" s="79"/>
      <c r="AQ110" s="79"/>
      <c r="AR110" s="79"/>
      <c r="AS110" s="79"/>
      <c r="AT110" s="79"/>
      <c r="AU110" s="79"/>
      <c r="AV110" s="79"/>
      <c r="AW110" s="79"/>
      <c r="AX110" s="79"/>
      <c r="AY110" s="79"/>
      <c r="AZ110" s="79"/>
      <c r="BA110" s="79"/>
      <c r="BB110" s="79"/>
      <c r="BC110" s="79"/>
      <c r="BD110" s="79"/>
      <c r="BE110" s="79"/>
      <c r="BF110" s="79"/>
      <c r="BG110" s="79"/>
      <c r="BH110" s="79"/>
      <c r="BI110" s="79"/>
      <c r="BJ110" s="79"/>
      <c r="BK110" s="79"/>
      <c r="BL110" s="79"/>
      <c r="BM110" s="79"/>
      <c r="BN110" s="79"/>
      <c r="BO110" s="79"/>
      <c r="BP110" s="79"/>
      <c r="BQ110" s="79"/>
      <c r="BR110" s="79"/>
      <c r="BS110" s="79"/>
      <c r="BT110" s="79"/>
      <c r="BU110" s="79"/>
      <c r="BV110" s="79"/>
      <c r="BW110" s="79"/>
      <c r="BX110" s="79"/>
      <c r="BY110" s="79"/>
      <c r="BZ110" s="79"/>
      <c r="CA110" s="79"/>
      <c r="CB110" s="79"/>
      <c r="CC110" s="79"/>
      <c r="CD110" s="79"/>
      <c r="CE110" s="79"/>
      <c r="CF110" s="79"/>
      <c r="CG110" s="79"/>
      <c r="CH110" s="79"/>
      <c r="CI110" s="79"/>
      <c r="CJ110" s="79"/>
      <c r="CK110" s="79"/>
      <c r="CL110" s="79"/>
      <c r="CM110" s="79"/>
      <c r="CN110" s="79"/>
      <c r="CO110" s="79"/>
      <c r="CP110" s="79"/>
      <c r="CQ110" s="79"/>
      <c r="CR110" s="79"/>
      <c r="CS110" s="79"/>
      <c r="CT110" s="79"/>
      <c r="CU110" s="79"/>
      <c r="CV110" s="79"/>
      <c r="CW110" s="79"/>
      <c r="CX110" s="79"/>
      <c r="CY110" s="79"/>
      <c r="CZ110" s="79"/>
      <c r="DA110" s="79"/>
      <c r="DB110" s="79"/>
      <c r="DC110" s="79"/>
      <c r="DD110" s="79"/>
      <c r="DE110" s="79"/>
      <c r="DF110" s="79"/>
      <c r="DG110" s="79"/>
      <c r="DH110" s="79"/>
      <c r="DI110" s="79"/>
      <c r="DJ110" s="79"/>
      <c r="DK110" s="79"/>
      <c r="DL110" s="79"/>
      <c r="DM110" s="79"/>
      <c r="DN110" s="79"/>
      <c r="DO110" s="79"/>
      <c r="DP110" s="79"/>
      <c r="DQ110" s="79"/>
      <c r="DR110" s="79"/>
      <c r="DS110" s="79"/>
      <c r="DT110" s="79"/>
    </row>
    <row r="111" spans="3:124" x14ac:dyDescent="0.3"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79"/>
      <c r="V111" s="79"/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79"/>
      <c r="AQ111" s="79"/>
      <c r="AR111" s="79"/>
      <c r="AS111" s="79"/>
      <c r="AT111" s="79"/>
      <c r="AU111" s="79"/>
      <c r="AV111" s="79"/>
      <c r="AW111" s="79"/>
      <c r="AX111" s="79"/>
      <c r="AY111" s="79"/>
      <c r="AZ111" s="79"/>
      <c r="BA111" s="79"/>
      <c r="BB111" s="79"/>
      <c r="BC111" s="79"/>
      <c r="BD111" s="79"/>
      <c r="BE111" s="79"/>
      <c r="BF111" s="79"/>
      <c r="BG111" s="79"/>
      <c r="BH111" s="79"/>
      <c r="BI111" s="79"/>
      <c r="BJ111" s="79"/>
      <c r="BK111" s="79"/>
      <c r="BL111" s="79"/>
      <c r="BM111" s="79"/>
      <c r="BN111" s="79"/>
      <c r="BO111" s="79"/>
      <c r="BP111" s="79"/>
      <c r="BQ111" s="79"/>
      <c r="BR111" s="79"/>
      <c r="BS111" s="79"/>
      <c r="BT111" s="79"/>
      <c r="BU111" s="79"/>
      <c r="BV111" s="79"/>
      <c r="BW111" s="79"/>
      <c r="BX111" s="79"/>
      <c r="BY111" s="79"/>
      <c r="BZ111" s="79"/>
      <c r="CA111" s="79"/>
      <c r="CB111" s="79"/>
      <c r="CC111" s="79"/>
      <c r="CD111" s="79"/>
      <c r="CE111" s="79"/>
      <c r="CF111" s="79"/>
      <c r="CG111" s="79"/>
      <c r="CH111" s="79"/>
      <c r="CI111" s="79"/>
      <c r="CJ111" s="79"/>
      <c r="CK111" s="79"/>
      <c r="CL111" s="79"/>
      <c r="CM111" s="79"/>
      <c r="CN111" s="79"/>
      <c r="CO111" s="79"/>
      <c r="CP111" s="79"/>
      <c r="CQ111" s="79"/>
      <c r="CR111" s="79"/>
      <c r="CS111" s="79"/>
      <c r="CT111" s="79"/>
      <c r="CU111" s="79"/>
      <c r="CV111" s="79"/>
      <c r="CW111" s="79"/>
      <c r="CX111" s="79"/>
      <c r="CY111" s="79"/>
      <c r="CZ111" s="79"/>
      <c r="DA111" s="79"/>
      <c r="DB111" s="79"/>
      <c r="DC111" s="79"/>
      <c r="DD111" s="79"/>
      <c r="DE111" s="79"/>
      <c r="DF111" s="79"/>
      <c r="DG111" s="79"/>
      <c r="DH111" s="79"/>
      <c r="DI111" s="79"/>
      <c r="DJ111" s="79"/>
      <c r="DK111" s="79"/>
      <c r="DL111" s="79"/>
      <c r="DM111" s="79"/>
      <c r="DN111" s="79"/>
      <c r="DO111" s="79"/>
      <c r="DP111" s="79"/>
      <c r="DQ111" s="79"/>
      <c r="DR111" s="79"/>
      <c r="DS111" s="79"/>
      <c r="DT111" s="79"/>
    </row>
    <row r="112" spans="3:124" x14ac:dyDescent="0.3"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79"/>
      <c r="V112" s="79"/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79"/>
      <c r="AQ112" s="79"/>
      <c r="AR112" s="79"/>
      <c r="AS112" s="79"/>
      <c r="AT112" s="79"/>
      <c r="AU112" s="79"/>
      <c r="AV112" s="79"/>
      <c r="AW112" s="79"/>
      <c r="AX112" s="79"/>
      <c r="AY112" s="79"/>
      <c r="AZ112" s="79"/>
      <c r="BA112" s="79"/>
      <c r="BB112" s="79"/>
      <c r="BC112" s="79"/>
      <c r="BD112" s="79"/>
      <c r="BE112" s="79"/>
      <c r="BF112" s="79"/>
      <c r="BG112" s="79"/>
      <c r="BH112" s="79"/>
      <c r="BI112" s="79"/>
      <c r="BJ112" s="79"/>
      <c r="BK112" s="79"/>
      <c r="BL112" s="79"/>
      <c r="BM112" s="79"/>
      <c r="BN112" s="79"/>
      <c r="BO112" s="79"/>
      <c r="BP112" s="79"/>
      <c r="BQ112" s="79"/>
      <c r="BR112" s="79"/>
      <c r="BS112" s="79"/>
      <c r="BT112" s="79"/>
      <c r="BU112" s="79"/>
      <c r="BV112" s="79"/>
      <c r="BW112" s="79"/>
      <c r="BX112" s="79"/>
      <c r="BY112" s="79"/>
      <c r="BZ112" s="79"/>
      <c r="CA112" s="79"/>
      <c r="CB112" s="79"/>
      <c r="CC112" s="79"/>
      <c r="CD112" s="79"/>
      <c r="CE112" s="79"/>
      <c r="CF112" s="79"/>
      <c r="CG112" s="79"/>
      <c r="CH112" s="79"/>
      <c r="CI112" s="79"/>
      <c r="CJ112" s="79"/>
      <c r="CK112" s="79"/>
      <c r="CL112" s="79"/>
      <c r="CM112" s="79"/>
      <c r="CN112" s="79"/>
      <c r="CO112" s="79"/>
      <c r="CP112" s="79"/>
      <c r="CQ112" s="79"/>
      <c r="CR112" s="79"/>
      <c r="CS112" s="79"/>
      <c r="CT112" s="79"/>
      <c r="CU112" s="79"/>
      <c r="CV112" s="79"/>
      <c r="CW112" s="79"/>
      <c r="CX112" s="79"/>
      <c r="CY112" s="79"/>
      <c r="CZ112" s="79"/>
      <c r="DA112" s="79"/>
      <c r="DB112" s="79"/>
      <c r="DC112" s="79"/>
      <c r="DD112" s="79"/>
      <c r="DE112" s="79"/>
      <c r="DF112" s="79"/>
      <c r="DG112" s="79"/>
      <c r="DH112" s="79"/>
      <c r="DI112" s="79"/>
      <c r="DJ112" s="79"/>
      <c r="DK112" s="79"/>
      <c r="DL112" s="79"/>
      <c r="DM112" s="79"/>
      <c r="DN112" s="79"/>
      <c r="DO112" s="79"/>
      <c r="DP112" s="79"/>
      <c r="DQ112" s="79"/>
      <c r="DR112" s="79"/>
      <c r="DS112" s="79"/>
      <c r="DT112" s="79"/>
    </row>
    <row r="113" spans="3:124" x14ac:dyDescent="0.3">
      <c r="C113" s="79"/>
      <c r="D113" s="79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79"/>
      <c r="S113" s="79"/>
      <c r="T113" s="79"/>
      <c r="U113" s="79"/>
      <c r="V113" s="79"/>
      <c r="W113" s="79"/>
      <c r="X113" s="79"/>
      <c r="Y113" s="79"/>
      <c r="Z113" s="79"/>
      <c r="AA113" s="79"/>
      <c r="AB113" s="79"/>
      <c r="AC113" s="79"/>
      <c r="AD113" s="79"/>
      <c r="AE113" s="79"/>
      <c r="AF113" s="79"/>
      <c r="AG113" s="79"/>
      <c r="AH113" s="79"/>
      <c r="AI113" s="79"/>
      <c r="AJ113" s="79"/>
      <c r="AK113" s="79"/>
      <c r="AL113" s="79"/>
      <c r="AM113" s="79"/>
      <c r="AN113" s="79"/>
      <c r="AO113" s="79"/>
      <c r="AP113" s="79"/>
      <c r="AQ113" s="79"/>
      <c r="AR113" s="79"/>
      <c r="AS113" s="79"/>
      <c r="AT113" s="79"/>
      <c r="AU113" s="79"/>
      <c r="AV113" s="79"/>
      <c r="AW113" s="79"/>
      <c r="AX113" s="79"/>
      <c r="AY113" s="79"/>
      <c r="AZ113" s="79"/>
      <c r="BA113" s="79"/>
      <c r="BB113" s="79"/>
      <c r="BC113" s="79"/>
      <c r="BD113" s="79"/>
      <c r="BE113" s="79"/>
      <c r="BF113" s="79"/>
      <c r="BG113" s="79"/>
      <c r="BH113" s="79"/>
      <c r="BI113" s="79"/>
      <c r="BJ113" s="79"/>
      <c r="BK113" s="79"/>
      <c r="BL113" s="79"/>
      <c r="BM113" s="79"/>
      <c r="BN113" s="79"/>
      <c r="BO113" s="79"/>
      <c r="BP113" s="79"/>
      <c r="BQ113" s="79"/>
      <c r="BR113" s="79"/>
      <c r="BS113" s="79"/>
      <c r="BT113" s="79"/>
      <c r="BU113" s="79"/>
      <c r="BV113" s="79"/>
      <c r="BW113" s="79"/>
      <c r="BX113" s="79"/>
      <c r="BY113" s="79"/>
      <c r="BZ113" s="79"/>
      <c r="CA113" s="79"/>
      <c r="CB113" s="79"/>
      <c r="CC113" s="79"/>
      <c r="CD113" s="79"/>
      <c r="CE113" s="79"/>
      <c r="CF113" s="79"/>
      <c r="CG113" s="79"/>
      <c r="CH113" s="79"/>
      <c r="CI113" s="79"/>
      <c r="CJ113" s="79"/>
      <c r="CK113" s="79"/>
      <c r="CL113" s="79"/>
      <c r="CM113" s="79"/>
      <c r="CN113" s="79"/>
      <c r="CO113" s="79"/>
      <c r="CP113" s="79"/>
      <c r="CQ113" s="79"/>
      <c r="CR113" s="79"/>
      <c r="CS113" s="79"/>
      <c r="CT113" s="79"/>
      <c r="CU113" s="79"/>
      <c r="CV113" s="79"/>
      <c r="CW113" s="79"/>
      <c r="CX113" s="79"/>
      <c r="CY113" s="79"/>
      <c r="CZ113" s="79"/>
      <c r="DA113" s="79"/>
      <c r="DB113" s="79"/>
      <c r="DC113" s="79"/>
      <c r="DD113" s="79"/>
      <c r="DE113" s="79"/>
      <c r="DF113" s="79"/>
      <c r="DG113" s="79"/>
      <c r="DH113" s="79"/>
      <c r="DI113" s="79"/>
      <c r="DJ113" s="79"/>
      <c r="DK113" s="79"/>
      <c r="DL113" s="79"/>
      <c r="DM113" s="79"/>
      <c r="DN113" s="79"/>
      <c r="DO113" s="79"/>
      <c r="DP113" s="79"/>
      <c r="DQ113" s="79"/>
      <c r="DR113" s="79"/>
      <c r="DS113" s="79"/>
      <c r="DT113" s="79"/>
    </row>
    <row r="114" spans="3:124" x14ac:dyDescent="0.3">
      <c r="C114" s="79"/>
      <c r="D114" s="79"/>
      <c r="E114" s="79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79"/>
      <c r="Q114" s="79"/>
      <c r="R114" s="79"/>
      <c r="S114" s="79"/>
      <c r="T114" s="79"/>
      <c r="U114" s="79"/>
      <c r="V114" s="79"/>
      <c r="W114" s="79"/>
      <c r="X114" s="79"/>
      <c r="Y114" s="79"/>
      <c r="Z114" s="79"/>
      <c r="AA114" s="79"/>
      <c r="AB114" s="79"/>
      <c r="AC114" s="79"/>
      <c r="AD114" s="79"/>
      <c r="AE114" s="79"/>
      <c r="AF114" s="79"/>
      <c r="AG114" s="79"/>
      <c r="AH114" s="79"/>
      <c r="AI114" s="79"/>
      <c r="AJ114" s="79"/>
      <c r="AK114" s="79"/>
      <c r="AL114" s="79"/>
      <c r="AM114" s="79"/>
      <c r="AN114" s="79"/>
      <c r="AO114" s="79"/>
      <c r="AP114" s="79"/>
      <c r="AQ114" s="79"/>
      <c r="AR114" s="79"/>
      <c r="AS114" s="79"/>
      <c r="AT114" s="79"/>
      <c r="AU114" s="79"/>
      <c r="AV114" s="79"/>
      <c r="AW114" s="79"/>
      <c r="AX114" s="79"/>
      <c r="AY114" s="79"/>
      <c r="AZ114" s="79"/>
      <c r="BA114" s="79"/>
      <c r="BB114" s="79"/>
      <c r="BC114" s="79"/>
      <c r="BD114" s="79"/>
      <c r="BE114" s="79"/>
      <c r="BF114" s="79"/>
      <c r="BG114" s="79"/>
      <c r="BH114" s="79"/>
      <c r="BI114" s="79"/>
      <c r="BJ114" s="79"/>
      <c r="BK114" s="79"/>
      <c r="BL114" s="79"/>
      <c r="BM114" s="79"/>
      <c r="BN114" s="79"/>
      <c r="BO114" s="79"/>
      <c r="BP114" s="79"/>
      <c r="BQ114" s="79"/>
      <c r="BR114" s="79"/>
      <c r="BS114" s="79"/>
      <c r="BT114" s="79"/>
      <c r="BU114" s="79"/>
      <c r="BV114" s="79"/>
      <c r="BW114" s="79"/>
      <c r="BX114" s="79"/>
      <c r="BY114" s="79"/>
      <c r="BZ114" s="79"/>
      <c r="CA114" s="79"/>
      <c r="CB114" s="79"/>
      <c r="CC114" s="79"/>
      <c r="CD114" s="79"/>
      <c r="CE114" s="79"/>
      <c r="CF114" s="79"/>
      <c r="CG114" s="79"/>
      <c r="CH114" s="79"/>
      <c r="CI114" s="79"/>
      <c r="CJ114" s="79"/>
      <c r="CK114" s="79"/>
      <c r="CL114" s="79"/>
      <c r="CM114" s="79"/>
      <c r="CN114" s="79"/>
      <c r="CO114" s="79"/>
      <c r="CP114" s="79"/>
      <c r="CQ114" s="79"/>
      <c r="CR114" s="79"/>
      <c r="CS114" s="79"/>
      <c r="CT114" s="79"/>
      <c r="CU114" s="79"/>
      <c r="CV114" s="79"/>
      <c r="CW114" s="79"/>
      <c r="CX114" s="79"/>
      <c r="CY114" s="79"/>
      <c r="CZ114" s="79"/>
      <c r="DA114" s="79"/>
      <c r="DB114" s="79"/>
      <c r="DC114" s="79"/>
      <c r="DD114" s="79"/>
      <c r="DE114" s="79"/>
      <c r="DF114" s="79"/>
      <c r="DG114" s="79"/>
      <c r="DH114" s="79"/>
      <c r="DI114" s="79"/>
      <c r="DJ114" s="79"/>
      <c r="DK114" s="79"/>
      <c r="DL114" s="79"/>
      <c r="DM114" s="79"/>
      <c r="DN114" s="79"/>
      <c r="DO114" s="79"/>
      <c r="DP114" s="79"/>
      <c r="DQ114" s="79"/>
      <c r="DR114" s="79"/>
      <c r="DS114" s="79"/>
      <c r="DT114" s="79"/>
    </row>
    <row r="115" spans="3:124" x14ac:dyDescent="0.3"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79"/>
      <c r="AA115" s="79"/>
      <c r="AB115" s="79"/>
      <c r="AC115" s="79"/>
      <c r="AD115" s="79"/>
      <c r="AE115" s="79"/>
      <c r="AF115" s="79"/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79"/>
      <c r="AR115" s="79"/>
      <c r="AS115" s="79"/>
      <c r="AT115" s="79"/>
      <c r="AU115" s="79"/>
      <c r="AV115" s="79"/>
      <c r="AW115" s="79"/>
      <c r="AX115" s="79"/>
      <c r="AY115" s="79"/>
      <c r="AZ115" s="79"/>
      <c r="BA115" s="79"/>
      <c r="BB115" s="79"/>
      <c r="BC115" s="79"/>
      <c r="BD115" s="79"/>
      <c r="BE115" s="79"/>
      <c r="BF115" s="79"/>
      <c r="BG115" s="79"/>
      <c r="BH115" s="79"/>
      <c r="BI115" s="79"/>
      <c r="BJ115" s="79"/>
      <c r="BK115" s="79"/>
      <c r="BL115" s="79"/>
      <c r="BM115" s="79"/>
      <c r="BN115" s="79"/>
      <c r="BO115" s="79"/>
      <c r="BP115" s="79"/>
      <c r="BQ115" s="79"/>
      <c r="BR115" s="79"/>
      <c r="BS115" s="79"/>
      <c r="BT115" s="79"/>
      <c r="BU115" s="79"/>
      <c r="BV115" s="79"/>
      <c r="BW115" s="79"/>
      <c r="BX115" s="79"/>
      <c r="BY115" s="79"/>
      <c r="BZ115" s="79"/>
      <c r="CA115" s="79"/>
      <c r="CB115" s="79"/>
      <c r="CC115" s="79"/>
      <c r="CD115" s="79"/>
      <c r="CE115" s="79"/>
      <c r="CF115" s="79"/>
      <c r="CG115" s="79"/>
      <c r="CH115" s="79"/>
      <c r="CI115" s="79"/>
      <c r="CJ115" s="79"/>
      <c r="CK115" s="79"/>
      <c r="CL115" s="79"/>
      <c r="CM115" s="79"/>
      <c r="CN115" s="79"/>
      <c r="CO115" s="79"/>
      <c r="CP115" s="79"/>
      <c r="CQ115" s="79"/>
      <c r="CR115" s="79"/>
      <c r="CS115" s="79"/>
      <c r="CT115" s="79"/>
      <c r="CU115" s="79"/>
      <c r="CV115" s="79"/>
      <c r="CW115" s="79"/>
      <c r="CX115" s="79"/>
      <c r="CY115" s="79"/>
      <c r="CZ115" s="79"/>
      <c r="DA115" s="79"/>
      <c r="DB115" s="79"/>
      <c r="DC115" s="79"/>
      <c r="DD115" s="79"/>
      <c r="DE115" s="79"/>
      <c r="DF115" s="79"/>
      <c r="DG115" s="79"/>
      <c r="DH115" s="79"/>
      <c r="DI115" s="79"/>
      <c r="DJ115" s="79"/>
      <c r="DK115" s="79"/>
      <c r="DL115" s="79"/>
      <c r="DM115" s="79"/>
      <c r="DN115" s="79"/>
      <c r="DO115" s="79"/>
      <c r="DP115" s="79"/>
      <c r="DQ115" s="79"/>
      <c r="DR115" s="79"/>
      <c r="DS115" s="79"/>
      <c r="DT115" s="79"/>
    </row>
    <row r="116" spans="3:124" x14ac:dyDescent="0.3">
      <c r="C116" s="79"/>
      <c r="D116" s="79"/>
      <c r="E116" s="79"/>
      <c r="F116" s="79"/>
      <c r="G116" s="79"/>
      <c r="H116" s="79"/>
      <c r="I116" s="79"/>
      <c r="J116" s="79"/>
      <c r="K116" s="79"/>
      <c r="L116" s="79"/>
      <c r="M116" s="79"/>
      <c r="N116" s="79"/>
      <c r="O116" s="79"/>
      <c r="P116" s="79"/>
      <c r="Q116" s="79"/>
      <c r="R116" s="79"/>
      <c r="S116" s="79"/>
      <c r="T116" s="79"/>
      <c r="U116" s="79"/>
      <c r="V116" s="79"/>
      <c r="W116" s="79"/>
      <c r="X116" s="79"/>
      <c r="Y116" s="79"/>
      <c r="Z116" s="79"/>
      <c r="AA116" s="79"/>
      <c r="AB116" s="79"/>
      <c r="AC116" s="79"/>
      <c r="AD116" s="79"/>
      <c r="AE116" s="79"/>
      <c r="AF116" s="79"/>
      <c r="AG116" s="79"/>
      <c r="AH116" s="79"/>
      <c r="AI116" s="79"/>
      <c r="AJ116" s="79"/>
      <c r="AK116" s="79"/>
      <c r="AL116" s="79"/>
      <c r="AM116" s="79"/>
      <c r="AN116" s="79"/>
      <c r="AO116" s="79"/>
      <c r="AP116" s="79"/>
      <c r="AQ116" s="79"/>
      <c r="AR116" s="79"/>
      <c r="AS116" s="79"/>
      <c r="AT116" s="79"/>
      <c r="AU116" s="79"/>
      <c r="AV116" s="79"/>
      <c r="AW116" s="79"/>
      <c r="AX116" s="79"/>
      <c r="AY116" s="79"/>
      <c r="AZ116" s="79"/>
      <c r="BA116" s="79"/>
      <c r="BB116" s="79"/>
      <c r="BC116" s="79"/>
      <c r="BD116" s="79"/>
      <c r="BE116" s="79"/>
      <c r="BF116" s="79"/>
      <c r="BG116" s="79"/>
      <c r="BH116" s="79"/>
      <c r="BI116" s="79"/>
      <c r="BJ116" s="79"/>
      <c r="BK116" s="79"/>
      <c r="BL116" s="79"/>
      <c r="BM116" s="79"/>
      <c r="BN116" s="79"/>
      <c r="BO116" s="79"/>
      <c r="BP116" s="79"/>
      <c r="BQ116" s="79"/>
      <c r="BR116" s="79"/>
      <c r="BS116" s="79"/>
      <c r="BT116" s="79"/>
      <c r="BU116" s="79"/>
      <c r="BV116" s="79"/>
      <c r="BW116" s="79"/>
      <c r="BX116" s="79"/>
      <c r="BY116" s="79"/>
      <c r="BZ116" s="79"/>
      <c r="CA116" s="79"/>
      <c r="CB116" s="79"/>
      <c r="CC116" s="79"/>
      <c r="CD116" s="79"/>
      <c r="CE116" s="79"/>
      <c r="CF116" s="79"/>
      <c r="CG116" s="79"/>
      <c r="CH116" s="79"/>
      <c r="CI116" s="79"/>
      <c r="CJ116" s="79"/>
      <c r="CK116" s="79"/>
      <c r="CL116" s="79"/>
      <c r="CM116" s="79"/>
      <c r="CN116" s="79"/>
      <c r="CO116" s="79"/>
      <c r="CP116" s="79"/>
      <c r="CQ116" s="79"/>
      <c r="CR116" s="79"/>
      <c r="CS116" s="79"/>
      <c r="CT116" s="79"/>
      <c r="CU116" s="79"/>
      <c r="CV116" s="79"/>
      <c r="CW116" s="79"/>
      <c r="CX116" s="79"/>
      <c r="CY116" s="79"/>
      <c r="CZ116" s="79"/>
      <c r="DA116" s="79"/>
      <c r="DB116" s="79"/>
      <c r="DC116" s="79"/>
      <c r="DD116" s="79"/>
      <c r="DE116" s="79"/>
      <c r="DF116" s="79"/>
      <c r="DG116" s="79"/>
      <c r="DH116" s="79"/>
      <c r="DI116" s="79"/>
      <c r="DJ116" s="79"/>
      <c r="DK116" s="79"/>
      <c r="DL116" s="79"/>
      <c r="DM116" s="79"/>
      <c r="DN116" s="79"/>
      <c r="DO116" s="79"/>
      <c r="DP116" s="79"/>
      <c r="DQ116" s="79"/>
      <c r="DR116" s="79"/>
      <c r="DS116" s="79"/>
      <c r="DT116" s="79"/>
    </row>
    <row r="117" spans="3:124" x14ac:dyDescent="0.3"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79"/>
      <c r="BP117" s="79"/>
      <c r="BQ117" s="79"/>
      <c r="BR117" s="79"/>
      <c r="BS117" s="79"/>
      <c r="BT117" s="79"/>
      <c r="BU117" s="79"/>
      <c r="BV117" s="79"/>
      <c r="BW117" s="79"/>
      <c r="BX117" s="79"/>
      <c r="BY117" s="79"/>
      <c r="BZ117" s="79"/>
      <c r="CA117" s="79"/>
      <c r="CB117" s="79"/>
      <c r="CC117" s="79"/>
      <c r="CD117" s="79"/>
      <c r="CE117" s="79"/>
      <c r="CF117" s="79"/>
      <c r="CG117" s="79"/>
      <c r="CH117" s="79"/>
      <c r="CI117" s="79"/>
      <c r="CJ117" s="79"/>
      <c r="CK117" s="79"/>
      <c r="CL117" s="79"/>
      <c r="CM117" s="79"/>
      <c r="CN117" s="79"/>
      <c r="CO117" s="79"/>
      <c r="CP117" s="79"/>
      <c r="CQ117" s="79"/>
      <c r="CR117" s="79"/>
      <c r="CS117" s="79"/>
      <c r="CT117" s="79"/>
      <c r="CU117" s="79"/>
      <c r="CV117" s="79"/>
      <c r="CW117" s="79"/>
      <c r="CX117" s="79"/>
      <c r="CY117" s="79"/>
      <c r="CZ117" s="79"/>
      <c r="DA117" s="79"/>
      <c r="DB117" s="79"/>
      <c r="DC117" s="79"/>
      <c r="DD117" s="79"/>
      <c r="DE117" s="79"/>
      <c r="DF117" s="79"/>
      <c r="DG117" s="79"/>
      <c r="DH117" s="79"/>
      <c r="DI117" s="79"/>
      <c r="DJ117" s="79"/>
      <c r="DK117" s="79"/>
      <c r="DL117" s="79"/>
      <c r="DM117" s="79"/>
      <c r="DN117" s="79"/>
      <c r="DO117" s="79"/>
      <c r="DP117" s="79"/>
      <c r="DQ117" s="79"/>
      <c r="DR117" s="79"/>
      <c r="DS117" s="79"/>
      <c r="DT117" s="79"/>
    </row>
    <row r="118" spans="3:124" x14ac:dyDescent="0.3">
      <c r="C118" s="79"/>
      <c r="D118" s="79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79"/>
      <c r="S118" s="79"/>
      <c r="T118" s="79"/>
      <c r="U118" s="79"/>
      <c r="V118" s="79"/>
      <c r="W118" s="79"/>
      <c r="X118" s="79"/>
      <c r="Y118" s="79"/>
      <c r="Z118" s="79"/>
      <c r="AA118" s="79"/>
      <c r="AB118" s="79"/>
      <c r="AC118" s="79"/>
      <c r="AD118" s="79"/>
      <c r="AE118" s="79"/>
      <c r="AF118" s="79"/>
      <c r="AG118" s="79"/>
      <c r="AH118" s="79"/>
      <c r="AI118" s="79"/>
      <c r="AJ118" s="79"/>
      <c r="AK118" s="79"/>
      <c r="AL118" s="79"/>
      <c r="AM118" s="79"/>
      <c r="AN118" s="79"/>
      <c r="AO118" s="79"/>
      <c r="AP118" s="79"/>
      <c r="AQ118" s="79"/>
      <c r="AR118" s="79"/>
      <c r="AS118" s="79"/>
      <c r="AT118" s="79"/>
      <c r="AU118" s="79"/>
      <c r="AV118" s="79"/>
      <c r="AW118" s="79"/>
      <c r="AX118" s="79"/>
      <c r="AY118" s="79"/>
      <c r="AZ118" s="79"/>
      <c r="BA118" s="79"/>
      <c r="BB118" s="79"/>
      <c r="BC118" s="79"/>
      <c r="BD118" s="79"/>
      <c r="BE118" s="79"/>
      <c r="BF118" s="79"/>
      <c r="BG118" s="79"/>
      <c r="BH118" s="79"/>
      <c r="BI118" s="79"/>
      <c r="BJ118" s="79"/>
      <c r="BK118" s="79"/>
      <c r="BL118" s="79"/>
      <c r="BM118" s="79"/>
      <c r="BN118" s="79"/>
      <c r="BO118" s="79"/>
      <c r="BP118" s="79"/>
      <c r="BQ118" s="79"/>
      <c r="BR118" s="79"/>
      <c r="BS118" s="79"/>
      <c r="BT118" s="79"/>
      <c r="BU118" s="79"/>
      <c r="BV118" s="79"/>
      <c r="BW118" s="79"/>
      <c r="BX118" s="79"/>
      <c r="BY118" s="79"/>
      <c r="BZ118" s="79"/>
      <c r="CA118" s="79"/>
      <c r="CB118" s="79"/>
      <c r="CC118" s="79"/>
      <c r="CD118" s="79"/>
      <c r="CE118" s="79"/>
      <c r="CF118" s="79"/>
      <c r="CG118" s="79"/>
      <c r="CH118" s="79"/>
      <c r="CI118" s="79"/>
      <c r="CJ118" s="79"/>
      <c r="CK118" s="79"/>
      <c r="CL118" s="79"/>
      <c r="CM118" s="79"/>
      <c r="CN118" s="79"/>
      <c r="CO118" s="79"/>
      <c r="CP118" s="79"/>
      <c r="CQ118" s="79"/>
      <c r="CR118" s="79"/>
      <c r="CS118" s="79"/>
      <c r="CT118" s="79"/>
      <c r="CU118" s="79"/>
      <c r="CV118" s="79"/>
      <c r="CW118" s="79"/>
      <c r="CX118" s="79"/>
      <c r="CY118" s="79"/>
      <c r="CZ118" s="79"/>
      <c r="DA118" s="79"/>
      <c r="DB118" s="79"/>
      <c r="DC118" s="79"/>
      <c r="DD118" s="79"/>
      <c r="DE118" s="79"/>
      <c r="DF118" s="79"/>
      <c r="DG118" s="79"/>
      <c r="DH118" s="79"/>
      <c r="DI118" s="79"/>
      <c r="DJ118" s="79"/>
      <c r="DK118" s="79"/>
      <c r="DL118" s="79"/>
      <c r="DM118" s="79"/>
      <c r="DN118" s="79"/>
      <c r="DO118" s="79"/>
      <c r="DP118" s="79"/>
      <c r="DQ118" s="79"/>
      <c r="DR118" s="79"/>
      <c r="DS118" s="79"/>
      <c r="DT118" s="79"/>
    </row>
    <row r="119" spans="3:124" x14ac:dyDescent="0.3">
      <c r="C119" s="79"/>
      <c r="D119" s="79"/>
      <c r="E119" s="79"/>
      <c r="F119" s="79"/>
      <c r="G119" s="79"/>
      <c r="H119" s="79"/>
      <c r="I119" s="79"/>
      <c r="J119" s="79"/>
      <c r="K119" s="79"/>
      <c r="L119" s="79"/>
      <c r="M119" s="79"/>
      <c r="N119" s="79"/>
      <c r="O119" s="79"/>
      <c r="P119" s="79"/>
      <c r="Q119" s="79"/>
      <c r="R119" s="79"/>
      <c r="S119" s="79"/>
      <c r="T119" s="79"/>
      <c r="U119" s="79"/>
      <c r="V119" s="79"/>
      <c r="W119" s="79"/>
      <c r="X119" s="79"/>
      <c r="Y119" s="79"/>
      <c r="Z119" s="79"/>
      <c r="AA119" s="79"/>
      <c r="AB119" s="79"/>
      <c r="AC119" s="79"/>
      <c r="AD119" s="79"/>
      <c r="AE119" s="79"/>
      <c r="AF119" s="79"/>
      <c r="AG119" s="79"/>
      <c r="AH119" s="79"/>
      <c r="AI119" s="79"/>
      <c r="AJ119" s="79"/>
      <c r="AK119" s="79"/>
      <c r="AL119" s="79"/>
      <c r="AM119" s="79"/>
      <c r="AN119" s="79"/>
      <c r="AO119" s="79"/>
      <c r="AP119" s="79"/>
      <c r="AQ119" s="79"/>
      <c r="AR119" s="79"/>
      <c r="AS119" s="79"/>
      <c r="AT119" s="79"/>
      <c r="AU119" s="79"/>
      <c r="AV119" s="79"/>
      <c r="AW119" s="79"/>
      <c r="AX119" s="79"/>
      <c r="AY119" s="79"/>
      <c r="AZ119" s="79"/>
      <c r="BA119" s="79"/>
      <c r="BB119" s="79"/>
      <c r="BC119" s="79"/>
      <c r="BD119" s="79"/>
      <c r="BE119" s="79"/>
      <c r="BF119" s="79"/>
      <c r="BG119" s="79"/>
      <c r="BH119" s="79"/>
      <c r="BI119" s="79"/>
      <c r="BJ119" s="79"/>
      <c r="BK119" s="79"/>
      <c r="BL119" s="79"/>
      <c r="BM119" s="79"/>
      <c r="BN119" s="79"/>
      <c r="BO119" s="79"/>
      <c r="BP119" s="79"/>
      <c r="BQ119" s="79"/>
      <c r="BR119" s="79"/>
      <c r="BS119" s="79"/>
      <c r="BT119" s="79"/>
      <c r="BU119" s="79"/>
      <c r="BV119" s="79"/>
      <c r="BW119" s="79"/>
      <c r="BX119" s="79"/>
      <c r="BY119" s="79"/>
      <c r="BZ119" s="79"/>
      <c r="CA119" s="79"/>
      <c r="CB119" s="79"/>
      <c r="CC119" s="79"/>
      <c r="CD119" s="79"/>
      <c r="CE119" s="79"/>
      <c r="CF119" s="79"/>
      <c r="CG119" s="79"/>
      <c r="CH119" s="79"/>
      <c r="CI119" s="79"/>
      <c r="CJ119" s="79"/>
      <c r="CK119" s="79"/>
      <c r="CL119" s="79"/>
      <c r="CM119" s="79"/>
      <c r="CN119" s="79"/>
      <c r="CO119" s="79"/>
      <c r="CP119" s="79"/>
      <c r="CQ119" s="79"/>
      <c r="CR119" s="79"/>
      <c r="CS119" s="79"/>
      <c r="CT119" s="79"/>
      <c r="CU119" s="79"/>
      <c r="CV119" s="79"/>
      <c r="CW119" s="79"/>
      <c r="CX119" s="79"/>
      <c r="CY119" s="79"/>
      <c r="CZ119" s="79"/>
      <c r="DA119" s="79"/>
      <c r="DB119" s="79"/>
      <c r="DC119" s="79"/>
      <c r="DD119" s="79"/>
      <c r="DE119" s="79"/>
      <c r="DF119" s="79"/>
      <c r="DG119" s="79"/>
      <c r="DH119" s="79"/>
      <c r="DI119" s="79"/>
      <c r="DJ119" s="79"/>
      <c r="DK119" s="79"/>
      <c r="DL119" s="79"/>
      <c r="DM119" s="79"/>
      <c r="DN119" s="79"/>
      <c r="DO119" s="79"/>
      <c r="DP119" s="79"/>
      <c r="DQ119" s="79"/>
      <c r="DR119" s="79"/>
      <c r="DS119" s="79"/>
      <c r="DT119" s="79"/>
    </row>
    <row r="120" spans="3:124" x14ac:dyDescent="0.3">
      <c r="C120" s="79"/>
      <c r="D120" s="79"/>
      <c r="E120" s="79"/>
      <c r="F120" s="79"/>
      <c r="G120" s="79"/>
      <c r="H120" s="79"/>
      <c r="I120" s="79"/>
      <c r="J120" s="79"/>
      <c r="K120" s="79"/>
      <c r="L120" s="79"/>
      <c r="M120" s="79"/>
      <c r="N120" s="79"/>
      <c r="O120" s="79"/>
      <c r="P120" s="79"/>
      <c r="Q120" s="79"/>
      <c r="R120" s="79"/>
      <c r="S120" s="79"/>
      <c r="T120" s="79"/>
      <c r="U120" s="79"/>
      <c r="V120" s="79"/>
      <c r="W120" s="79"/>
      <c r="X120" s="79"/>
      <c r="Y120" s="79"/>
      <c r="Z120" s="79"/>
      <c r="AA120" s="79"/>
      <c r="AB120" s="79"/>
      <c r="AC120" s="79"/>
      <c r="AD120" s="79"/>
      <c r="AE120" s="79"/>
      <c r="AF120" s="79"/>
      <c r="AG120" s="79"/>
      <c r="AH120" s="79"/>
      <c r="AI120" s="79"/>
      <c r="AJ120" s="79"/>
      <c r="AK120" s="79"/>
      <c r="AL120" s="79"/>
      <c r="AM120" s="79"/>
      <c r="AN120" s="79"/>
      <c r="AO120" s="79"/>
      <c r="AP120" s="79"/>
      <c r="AQ120" s="79"/>
      <c r="AR120" s="79"/>
      <c r="AS120" s="79"/>
      <c r="AT120" s="79"/>
      <c r="AU120" s="79"/>
      <c r="AV120" s="79"/>
      <c r="AW120" s="79"/>
      <c r="AX120" s="79"/>
      <c r="AY120" s="79"/>
      <c r="AZ120" s="79"/>
      <c r="BA120" s="79"/>
      <c r="BB120" s="79"/>
      <c r="BC120" s="79"/>
      <c r="BD120" s="79"/>
      <c r="BE120" s="79"/>
      <c r="BF120" s="79"/>
      <c r="BG120" s="79"/>
      <c r="BH120" s="79"/>
      <c r="BI120" s="79"/>
      <c r="BJ120" s="79"/>
      <c r="BK120" s="79"/>
      <c r="BL120" s="79"/>
      <c r="BM120" s="79"/>
      <c r="BN120" s="79"/>
      <c r="BO120" s="79"/>
      <c r="BP120" s="79"/>
      <c r="BQ120" s="79"/>
      <c r="BR120" s="79"/>
      <c r="BS120" s="79"/>
      <c r="BT120" s="79"/>
      <c r="BU120" s="79"/>
      <c r="BV120" s="79"/>
      <c r="BW120" s="79"/>
      <c r="BX120" s="79"/>
      <c r="BY120" s="79"/>
      <c r="BZ120" s="79"/>
      <c r="CA120" s="79"/>
      <c r="CB120" s="79"/>
      <c r="CC120" s="79"/>
      <c r="CD120" s="79"/>
      <c r="CE120" s="79"/>
      <c r="CF120" s="79"/>
      <c r="CG120" s="79"/>
      <c r="CH120" s="79"/>
      <c r="CI120" s="79"/>
      <c r="CJ120" s="79"/>
      <c r="CK120" s="79"/>
      <c r="CL120" s="79"/>
      <c r="CM120" s="79"/>
      <c r="CN120" s="79"/>
      <c r="CO120" s="79"/>
      <c r="CP120" s="79"/>
      <c r="CQ120" s="79"/>
      <c r="CR120" s="79"/>
      <c r="CS120" s="79"/>
      <c r="CT120" s="79"/>
      <c r="CU120" s="79"/>
      <c r="CV120" s="79"/>
      <c r="CW120" s="79"/>
      <c r="CX120" s="79"/>
      <c r="CY120" s="79"/>
      <c r="CZ120" s="79"/>
      <c r="DA120" s="79"/>
      <c r="DB120" s="79"/>
      <c r="DC120" s="79"/>
      <c r="DD120" s="79"/>
      <c r="DE120" s="79"/>
      <c r="DF120" s="79"/>
      <c r="DG120" s="79"/>
      <c r="DH120" s="79"/>
      <c r="DI120" s="79"/>
      <c r="DJ120" s="79"/>
      <c r="DK120" s="79"/>
      <c r="DL120" s="79"/>
      <c r="DM120" s="79"/>
      <c r="DN120" s="79"/>
      <c r="DO120" s="79"/>
      <c r="DP120" s="79"/>
      <c r="DQ120" s="79"/>
      <c r="DR120" s="79"/>
      <c r="DS120" s="79"/>
      <c r="DT120" s="79"/>
    </row>
    <row r="121" spans="3:124" x14ac:dyDescent="0.3">
      <c r="C121" s="79"/>
      <c r="D121" s="79"/>
      <c r="E121" s="79"/>
      <c r="F121" s="79"/>
      <c r="G121" s="79"/>
      <c r="H121" s="79"/>
      <c r="I121" s="79"/>
      <c r="J121" s="79"/>
      <c r="K121" s="79"/>
      <c r="L121" s="79"/>
      <c r="M121" s="79"/>
      <c r="N121" s="79"/>
      <c r="O121" s="79"/>
      <c r="P121" s="79"/>
      <c r="Q121" s="79"/>
      <c r="R121" s="79"/>
      <c r="S121" s="79"/>
      <c r="T121" s="79"/>
      <c r="U121" s="79"/>
      <c r="V121" s="79"/>
      <c r="W121" s="79"/>
      <c r="X121" s="79"/>
      <c r="Y121" s="79"/>
      <c r="Z121" s="79"/>
      <c r="AA121" s="79"/>
      <c r="AB121" s="79"/>
      <c r="AC121" s="79"/>
      <c r="AD121" s="79"/>
      <c r="AE121" s="79"/>
      <c r="AF121" s="79"/>
      <c r="AG121" s="79"/>
      <c r="AH121" s="79"/>
      <c r="AI121" s="79"/>
      <c r="AJ121" s="79"/>
      <c r="AK121" s="79"/>
      <c r="AL121" s="79"/>
      <c r="AM121" s="79"/>
      <c r="AN121" s="79"/>
      <c r="AO121" s="79"/>
      <c r="AP121" s="79"/>
      <c r="AQ121" s="79"/>
      <c r="AR121" s="79"/>
      <c r="AS121" s="79"/>
      <c r="AT121" s="79"/>
      <c r="AU121" s="79"/>
      <c r="AV121" s="79"/>
      <c r="AW121" s="79"/>
      <c r="AX121" s="79"/>
      <c r="AY121" s="79"/>
      <c r="AZ121" s="79"/>
      <c r="BA121" s="79"/>
      <c r="BB121" s="79"/>
      <c r="BC121" s="79"/>
      <c r="BD121" s="79"/>
      <c r="BE121" s="79"/>
      <c r="BF121" s="79"/>
      <c r="BG121" s="79"/>
      <c r="BH121" s="79"/>
      <c r="BI121" s="79"/>
      <c r="BJ121" s="79"/>
      <c r="BK121" s="79"/>
      <c r="BL121" s="79"/>
      <c r="BM121" s="79"/>
      <c r="BN121" s="79"/>
      <c r="BO121" s="79"/>
      <c r="BP121" s="79"/>
      <c r="BQ121" s="79"/>
      <c r="BR121" s="79"/>
      <c r="BS121" s="79"/>
      <c r="BT121" s="79"/>
      <c r="BU121" s="79"/>
      <c r="BV121" s="79"/>
      <c r="BW121" s="79"/>
      <c r="BX121" s="79"/>
      <c r="BY121" s="79"/>
      <c r="BZ121" s="79"/>
      <c r="CA121" s="79"/>
      <c r="CB121" s="79"/>
      <c r="CC121" s="79"/>
      <c r="CD121" s="79"/>
      <c r="CE121" s="79"/>
      <c r="CF121" s="79"/>
      <c r="CG121" s="79"/>
      <c r="CH121" s="79"/>
      <c r="CI121" s="79"/>
      <c r="CJ121" s="79"/>
      <c r="CK121" s="79"/>
      <c r="CL121" s="79"/>
      <c r="CM121" s="79"/>
      <c r="CN121" s="79"/>
      <c r="CO121" s="79"/>
      <c r="CP121" s="79"/>
      <c r="CQ121" s="79"/>
      <c r="CR121" s="79"/>
      <c r="CS121" s="79"/>
      <c r="CT121" s="79"/>
      <c r="CU121" s="79"/>
      <c r="CV121" s="79"/>
      <c r="CW121" s="79"/>
      <c r="CX121" s="79"/>
      <c r="CY121" s="79"/>
      <c r="CZ121" s="79"/>
      <c r="DA121" s="79"/>
      <c r="DB121" s="79"/>
      <c r="DC121" s="79"/>
      <c r="DD121" s="79"/>
      <c r="DE121" s="79"/>
      <c r="DF121" s="79"/>
      <c r="DG121" s="79"/>
      <c r="DH121" s="79"/>
      <c r="DI121" s="79"/>
      <c r="DJ121" s="79"/>
      <c r="DK121" s="79"/>
      <c r="DL121" s="79"/>
      <c r="DM121" s="79"/>
      <c r="DN121" s="79"/>
      <c r="DO121" s="79"/>
      <c r="DP121" s="79"/>
      <c r="DQ121" s="79"/>
      <c r="DR121" s="79"/>
      <c r="DS121" s="79"/>
      <c r="DT121" s="79"/>
    </row>
    <row r="122" spans="3:124" x14ac:dyDescent="0.3">
      <c r="C122" s="79"/>
      <c r="D122" s="79"/>
      <c r="E122" s="79"/>
      <c r="F122" s="79"/>
      <c r="G122" s="79"/>
      <c r="H122" s="79"/>
      <c r="I122" s="79"/>
      <c r="J122" s="79"/>
      <c r="K122" s="79"/>
      <c r="L122" s="79"/>
      <c r="M122" s="79"/>
      <c r="N122" s="79"/>
      <c r="O122" s="79"/>
      <c r="P122" s="79"/>
      <c r="Q122" s="79"/>
      <c r="R122" s="79"/>
      <c r="S122" s="79"/>
      <c r="T122" s="79"/>
      <c r="U122" s="79"/>
      <c r="V122" s="79"/>
      <c r="W122" s="79"/>
      <c r="X122" s="79"/>
      <c r="Y122" s="79"/>
      <c r="Z122" s="79"/>
      <c r="AA122" s="79"/>
      <c r="AB122" s="79"/>
      <c r="AC122" s="79"/>
      <c r="AD122" s="79"/>
      <c r="AE122" s="79"/>
      <c r="AF122" s="79"/>
      <c r="AG122" s="79"/>
      <c r="AH122" s="79"/>
      <c r="AI122" s="79"/>
      <c r="AJ122" s="79"/>
      <c r="AK122" s="79"/>
      <c r="AL122" s="79"/>
      <c r="AM122" s="79"/>
      <c r="AN122" s="79"/>
      <c r="AO122" s="79"/>
      <c r="AP122" s="79"/>
      <c r="AQ122" s="79"/>
      <c r="AR122" s="79"/>
      <c r="AS122" s="79"/>
      <c r="AT122" s="79"/>
      <c r="AU122" s="79"/>
      <c r="AV122" s="79"/>
      <c r="AW122" s="79"/>
      <c r="AX122" s="79"/>
      <c r="AY122" s="79"/>
      <c r="AZ122" s="79"/>
      <c r="BA122" s="79"/>
      <c r="BB122" s="79"/>
      <c r="BC122" s="79"/>
      <c r="BD122" s="79"/>
      <c r="BE122" s="79"/>
      <c r="BF122" s="79"/>
      <c r="BG122" s="79"/>
      <c r="BH122" s="79"/>
      <c r="BI122" s="79"/>
      <c r="BJ122" s="79"/>
      <c r="BK122" s="79"/>
      <c r="BL122" s="79"/>
      <c r="BM122" s="79"/>
      <c r="BN122" s="79"/>
      <c r="BO122" s="79"/>
      <c r="BP122" s="79"/>
      <c r="BQ122" s="79"/>
      <c r="BR122" s="79"/>
      <c r="BS122" s="79"/>
      <c r="BT122" s="79"/>
      <c r="BU122" s="79"/>
      <c r="BV122" s="79"/>
      <c r="BW122" s="79"/>
      <c r="BX122" s="79"/>
      <c r="BY122" s="79"/>
      <c r="BZ122" s="79"/>
      <c r="CA122" s="79"/>
      <c r="CB122" s="79"/>
      <c r="CC122" s="79"/>
      <c r="CD122" s="79"/>
      <c r="CE122" s="79"/>
      <c r="CF122" s="79"/>
      <c r="CG122" s="79"/>
      <c r="CH122" s="79"/>
      <c r="CI122" s="79"/>
      <c r="CJ122" s="79"/>
      <c r="CK122" s="79"/>
      <c r="CL122" s="79"/>
      <c r="CM122" s="79"/>
      <c r="CN122" s="79"/>
      <c r="CO122" s="79"/>
      <c r="CP122" s="79"/>
      <c r="CQ122" s="79"/>
      <c r="CR122" s="79"/>
      <c r="CS122" s="79"/>
      <c r="CT122" s="79"/>
      <c r="CU122" s="79"/>
      <c r="CV122" s="79"/>
      <c r="CW122" s="79"/>
      <c r="CX122" s="79"/>
      <c r="CY122" s="79"/>
      <c r="CZ122" s="79"/>
      <c r="DA122" s="79"/>
      <c r="DB122" s="79"/>
      <c r="DC122" s="79"/>
      <c r="DD122" s="79"/>
      <c r="DE122" s="79"/>
      <c r="DF122" s="79"/>
      <c r="DG122" s="79"/>
      <c r="DH122" s="79"/>
      <c r="DI122" s="79"/>
      <c r="DJ122" s="79"/>
      <c r="DK122" s="79"/>
      <c r="DL122" s="79"/>
      <c r="DM122" s="79"/>
      <c r="DN122" s="79"/>
      <c r="DO122" s="79"/>
      <c r="DP122" s="79"/>
      <c r="DQ122" s="79"/>
      <c r="DR122" s="79"/>
      <c r="DS122" s="79"/>
      <c r="DT122" s="79"/>
    </row>
    <row r="123" spans="3:124" x14ac:dyDescent="0.3">
      <c r="C123" s="79"/>
      <c r="D123" s="79"/>
      <c r="E123" s="79"/>
      <c r="F123" s="79"/>
      <c r="G123" s="79"/>
      <c r="H123" s="79"/>
      <c r="I123" s="79"/>
      <c r="J123" s="79"/>
      <c r="K123" s="79"/>
      <c r="L123" s="79"/>
      <c r="M123" s="79"/>
      <c r="N123" s="79"/>
      <c r="O123" s="79"/>
      <c r="P123" s="79"/>
      <c r="Q123" s="79"/>
      <c r="R123" s="79"/>
      <c r="S123" s="79"/>
      <c r="T123" s="79"/>
      <c r="U123" s="79"/>
      <c r="V123" s="79"/>
      <c r="W123" s="79"/>
      <c r="X123" s="79"/>
      <c r="Y123" s="79"/>
      <c r="Z123" s="79"/>
      <c r="AA123" s="79"/>
      <c r="AB123" s="79"/>
      <c r="AC123" s="79"/>
      <c r="AD123" s="79"/>
      <c r="AE123" s="79"/>
      <c r="AF123" s="79"/>
      <c r="AG123" s="79"/>
      <c r="AH123" s="79"/>
      <c r="AI123" s="79"/>
      <c r="AJ123" s="79"/>
      <c r="AK123" s="79"/>
      <c r="AL123" s="79"/>
      <c r="AM123" s="79"/>
      <c r="AN123" s="79"/>
      <c r="AO123" s="79"/>
      <c r="AP123" s="79"/>
      <c r="AQ123" s="79"/>
      <c r="AR123" s="79"/>
      <c r="AS123" s="79"/>
      <c r="AT123" s="79"/>
      <c r="AU123" s="79"/>
      <c r="AV123" s="79"/>
      <c r="AW123" s="79"/>
      <c r="AX123" s="79"/>
      <c r="AY123" s="79"/>
      <c r="AZ123" s="79"/>
      <c r="BA123" s="79"/>
      <c r="BB123" s="79"/>
      <c r="BC123" s="79"/>
      <c r="BD123" s="79"/>
      <c r="BE123" s="79"/>
      <c r="BF123" s="79"/>
      <c r="BG123" s="79"/>
      <c r="BH123" s="79"/>
      <c r="BI123" s="79"/>
      <c r="BJ123" s="79"/>
      <c r="BK123" s="79"/>
      <c r="BL123" s="79"/>
      <c r="BM123" s="79"/>
      <c r="BN123" s="79"/>
      <c r="BO123" s="79"/>
      <c r="BP123" s="79"/>
      <c r="BQ123" s="79"/>
      <c r="BR123" s="79"/>
      <c r="BS123" s="79"/>
      <c r="BT123" s="79"/>
      <c r="BU123" s="79"/>
      <c r="BV123" s="79"/>
      <c r="BW123" s="79"/>
      <c r="BX123" s="79"/>
      <c r="BY123" s="79"/>
      <c r="BZ123" s="79"/>
      <c r="CA123" s="79"/>
      <c r="CB123" s="79"/>
      <c r="CC123" s="79"/>
      <c r="CD123" s="79"/>
      <c r="CE123" s="79"/>
      <c r="CF123" s="79"/>
      <c r="CG123" s="79"/>
      <c r="CH123" s="79"/>
      <c r="CI123" s="79"/>
      <c r="CJ123" s="79"/>
      <c r="CK123" s="79"/>
      <c r="CL123" s="79"/>
      <c r="CM123" s="79"/>
      <c r="CN123" s="79"/>
      <c r="CO123" s="79"/>
      <c r="CP123" s="79"/>
      <c r="CQ123" s="79"/>
      <c r="CR123" s="79"/>
      <c r="CS123" s="79"/>
      <c r="CT123" s="79"/>
      <c r="CU123" s="79"/>
      <c r="CV123" s="79"/>
      <c r="CW123" s="79"/>
      <c r="CX123" s="79"/>
      <c r="CY123" s="79"/>
      <c r="CZ123" s="79"/>
      <c r="DA123" s="79"/>
      <c r="DB123" s="79"/>
      <c r="DC123" s="79"/>
      <c r="DD123" s="79"/>
      <c r="DE123" s="79"/>
      <c r="DF123" s="79"/>
      <c r="DG123" s="79"/>
      <c r="DH123" s="79"/>
      <c r="DI123" s="79"/>
      <c r="DJ123" s="79"/>
      <c r="DK123" s="79"/>
      <c r="DL123" s="79"/>
      <c r="DM123" s="79"/>
      <c r="DN123" s="79"/>
      <c r="DO123" s="79"/>
      <c r="DP123" s="79"/>
      <c r="DQ123" s="79"/>
      <c r="DR123" s="79"/>
      <c r="DS123" s="79"/>
      <c r="DT123" s="79"/>
    </row>
    <row r="124" spans="3:124" x14ac:dyDescent="0.3"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9"/>
      <c r="X124" s="79"/>
      <c r="Y124" s="79"/>
      <c r="Z124" s="79"/>
      <c r="AA124" s="79"/>
      <c r="AB124" s="79"/>
      <c r="AC124" s="79"/>
      <c r="AD124" s="79"/>
      <c r="AE124" s="79"/>
      <c r="AF124" s="79"/>
      <c r="AG124" s="79"/>
      <c r="AH124" s="79"/>
      <c r="AI124" s="79"/>
      <c r="AJ124" s="79"/>
      <c r="AK124" s="79"/>
      <c r="AL124" s="79"/>
      <c r="AM124" s="79"/>
      <c r="AN124" s="79"/>
      <c r="AO124" s="79"/>
      <c r="AP124" s="79"/>
      <c r="AQ124" s="79"/>
      <c r="AR124" s="79"/>
      <c r="AS124" s="79"/>
      <c r="AT124" s="79"/>
      <c r="AU124" s="79"/>
      <c r="AV124" s="79"/>
      <c r="AW124" s="79"/>
      <c r="AX124" s="79"/>
      <c r="AY124" s="79"/>
      <c r="AZ124" s="79"/>
      <c r="BA124" s="79"/>
      <c r="BB124" s="79"/>
      <c r="BC124" s="79"/>
      <c r="BD124" s="79"/>
      <c r="BE124" s="79"/>
      <c r="BF124" s="79"/>
      <c r="BG124" s="79"/>
      <c r="BH124" s="79"/>
      <c r="BI124" s="79"/>
      <c r="BJ124" s="79"/>
      <c r="BK124" s="79"/>
      <c r="BL124" s="79"/>
      <c r="BM124" s="79"/>
      <c r="BN124" s="79"/>
      <c r="BO124" s="79"/>
      <c r="BP124" s="79"/>
      <c r="BQ124" s="79"/>
      <c r="BR124" s="79"/>
      <c r="BS124" s="79"/>
      <c r="BT124" s="79"/>
      <c r="BU124" s="79"/>
      <c r="BV124" s="79"/>
      <c r="BW124" s="79"/>
      <c r="BX124" s="79"/>
      <c r="BY124" s="79"/>
      <c r="BZ124" s="79"/>
      <c r="CA124" s="79"/>
      <c r="CB124" s="79"/>
      <c r="CC124" s="79"/>
      <c r="CD124" s="79"/>
      <c r="CE124" s="79"/>
      <c r="CF124" s="79"/>
      <c r="CG124" s="79"/>
      <c r="CH124" s="79"/>
      <c r="CI124" s="79"/>
      <c r="CJ124" s="79"/>
      <c r="CK124" s="79"/>
      <c r="CL124" s="79"/>
      <c r="CM124" s="79"/>
      <c r="CN124" s="79"/>
      <c r="CO124" s="79"/>
      <c r="CP124" s="79"/>
      <c r="CQ124" s="79"/>
      <c r="CR124" s="79"/>
      <c r="CS124" s="79"/>
      <c r="CT124" s="79"/>
      <c r="CU124" s="79"/>
      <c r="CV124" s="79"/>
      <c r="CW124" s="79"/>
      <c r="CX124" s="79"/>
      <c r="CY124" s="79"/>
      <c r="CZ124" s="79"/>
      <c r="DA124" s="79"/>
      <c r="DB124" s="79"/>
      <c r="DC124" s="79"/>
      <c r="DD124" s="79"/>
      <c r="DE124" s="79"/>
      <c r="DF124" s="79"/>
      <c r="DG124" s="79"/>
      <c r="DH124" s="79"/>
      <c r="DI124" s="79"/>
      <c r="DJ124" s="79"/>
      <c r="DK124" s="79"/>
      <c r="DL124" s="79"/>
      <c r="DM124" s="79"/>
      <c r="DN124" s="79"/>
      <c r="DO124" s="79"/>
      <c r="DP124" s="79"/>
      <c r="DQ124" s="79"/>
      <c r="DR124" s="79"/>
      <c r="DS124" s="79"/>
      <c r="DT124" s="79"/>
    </row>
    <row r="125" spans="3:124" x14ac:dyDescent="0.3">
      <c r="C125" s="79"/>
      <c r="D125" s="79"/>
      <c r="E125" s="79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79"/>
      <c r="AA125" s="79"/>
      <c r="AB125" s="79"/>
      <c r="AC125" s="79"/>
      <c r="AD125" s="79"/>
      <c r="AE125" s="79"/>
      <c r="AF125" s="79"/>
      <c r="AG125" s="79"/>
      <c r="AH125" s="79"/>
      <c r="AI125" s="79"/>
      <c r="AJ125" s="79"/>
      <c r="AK125" s="79"/>
      <c r="AL125" s="79"/>
      <c r="AM125" s="79"/>
      <c r="AN125" s="79"/>
      <c r="AO125" s="79"/>
      <c r="AP125" s="79"/>
      <c r="AQ125" s="79"/>
      <c r="AR125" s="79"/>
      <c r="AS125" s="79"/>
      <c r="AT125" s="79"/>
      <c r="AU125" s="79"/>
      <c r="AV125" s="79"/>
      <c r="AW125" s="79"/>
      <c r="AX125" s="79"/>
      <c r="AY125" s="79"/>
      <c r="AZ125" s="79"/>
      <c r="BA125" s="79"/>
      <c r="BB125" s="79"/>
      <c r="BC125" s="79"/>
      <c r="BD125" s="79"/>
      <c r="BE125" s="79"/>
      <c r="BF125" s="79"/>
      <c r="BG125" s="79"/>
      <c r="BH125" s="79"/>
      <c r="BI125" s="79"/>
      <c r="BJ125" s="79"/>
      <c r="BK125" s="79"/>
      <c r="BL125" s="79"/>
      <c r="BM125" s="79"/>
      <c r="BN125" s="79"/>
      <c r="BO125" s="79"/>
      <c r="BP125" s="79"/>
      <c r="BQ125" s="79"/>
      <c r="BR125" s="79"/>
      <c r="BS125" s="79"/>
      <c r="BT125" s="79"/>
      <c r="BU125" s="79"/>
      <c r="BV125" s="79"/>
      <c r="BW125" s="79"/>
      <c r="BX125" s="79"/>
      <c r="BY125" s="79"/>
      <c r="BZ125" s="79"/>
      <c r="CA125" s="79"/>
      <c r="CB125" s="79"/>
      <c r="CC125" s="79"/>
      <c r="CD125" s="79"/>
      <c r="CE125" s="79"/>
      <c r="CF125" s="79"/>
      <c r="CG125" s="79"/>
      <c r="CH125" s="79"/>
      <c r="CI125" s="79"/>
      <c r="CJ125" s="79"/>
      <c r="CK125" s="79"/>
      <c r="CL125" s="79"/>
      <c r="CM125" s="79"/>
      <c r="CN125" s="79"/>
      <c r="CO125" s="79"/>
      <c r="CP125" s="79"/>
      <c r="CQ125" s="79"/>
      <c r="CR125" s="79"/>
      <c r="CS125" s="79"/>
      <c r="CT125" s="79"/>
      <c r="CU125" s="79"/>
      <c r="CV125" s="79"/>
      <c r="CW125" s="79"/>
      <c r="CX125" s="79"/>
      <c r="CY125" s="79"/>
      <c r="CZ125" s="79"/>
      <c r="DA125" s="79"/>
      <c r="DB125" s="79"/>
      <c r="DC125" s="79"/>
      <c r="DD125" s="79"/>
      <c r="DE125" s="79"/>
      <c r="DF125" s="79"/>
      <c r="DG125" s="79"/>
      <c r="DH125" s="79"/>
      <c r="DI125" s="79"/>
      <c r="DJ125" s="79"/>
      <c r="DK125" s="79"/>
      <c r="DL125" s="79"/>
      <c r="DM125" s="79"/>
      <c r="DN125" s="79"/>
      <c r="DO125" s="79"/>
      <c r="DP125" s="79"/>
      <c r="DQ125" s="79"/>
      <c r="DR125" s="79"/>
      <c r="DS125" s="79"/>
      <c r="DT125" s="79"/>
    </row>
    <row r="126" spans="3:124" x14ac:dyDescent="0.3">
      <c r="C126" s="79"/>
      <c r="D126" s="79"/>
      <c r="E126" s="79"/>
      <c r="F126" s="79"/>
      <c r="G126" s="79"/>
      <c r="H126" s="79"/>
      <c r="I126" s="79"/>
      <c r="J126" s="79"/>
      <c r="K126" s="79"/>
      <c r="L126" s="79"/>
      <c r="M126" s="79"/>
      <c r="N126" s="79"/>
      <c r="O126" s="79"/>
      <c r="P126" s="79"/>
      <c r="Q126" s="79"/>
      <c r="R126" s="79"/>
      <c r="S126" s="79"/>
      <c r="T126" s="79"/>
      <c r="U126" s="79"/>
      <c r="V126" s="79"/>
      <c r="W126" s="79"/>
      <c r="X126" s="79"/>
      <c r="Y126" s="79"/>
      <c r="Z126" s="79"/>
      <c r="AA126" s="79"/>
      <c r="AB126" s="79"/>
      <c r="AC126" s="79"/>
      <c r="AD126" s="79"/>
      <c r="AE126" s="79"/>
      <c r="AF126" s="79"/>
      <c r="AG126" s="79"/>
      <c r="AH126" s="79"/>
      <c r="AI126" s="79"/>
      <c r="AJ126" s="79"/>
      <c r="AK126" s="79"/>
      <c r="AL126" s="79"/>
      <c r="AM126" s="79"/>
      <c r="AN126" s="79"/>
      <c r="AO126" s="79"/>
      <c r="AP126" s="79"/>
      <c r="AQ126" s="79"/>
      <c r="AR126" s="79"/>
      <c r="AS126" s="79"/>
      <c r="AT126" s="79"/>
      <c r="AU126" s="79"/>
      <c r="AV126" s="79"/>
      <c r="AW126" s="79"/>
      <c r="AX126" s="79"/>
      <c r="AY126" s="79"/>
      <c r="AZ126" s="79"/>
      <c r="BA126" s="79"/>
      <c r="BB126" s="79"/>
      <c r="BC126" s="79"/>
      <c r="BD126" s="79"/>
      <c r="BE126" s="79"/>
      <c r="BF126" s="79"/>
      <c r="BG126" s="79"/>
      <c r="BH126" s="79"/>
      <c r="BI126" s="79"/>
      <c r="BJ126" s="79"/>
      <c r="BK126" s="79"/>
      <c r="BL126" s="79"/>
      <c r="BM126" s="79"/>
      <c r="BN126" s="79"/>
      <c r="BO126" s="79"/>
      <c r="BP126" s="79"/>
      <c r="BQ126" s="79"/>
      <c r="BR126" s="79"/>
      <c r="BS126" s="79"/>
      <c r="BT126" s="79"/>
      <c r="BU126" s="79"/>
      <c r="BV126" s="79"/>
      <c r="BW126" s="79"/>
      <c r="BX126" s="79"/>
      <c r="BY126" s="79"/>
      <c r="BZ126" s="79"/>
      <c r="CA126" s="79"/>
      <c r="CB126" s="79"/>
      <c r="CC126" s="79"/>
      <c r="CD126" s="79"/>
      <c r="CE126" s="79"/>
      <c r="CF126" s="79"/>
      <c r="CG126" s="79"/>
      <c r="CH126" s="79"/>
      <c r="CI126" s="79"/>
      <c r="CJ126" s="79"/>
      <c r="CK126" s="79"/>
      <c r="CL126" s="79"/>
      <c r="CM126" s="79"/>
      <c r="CN126" s="79"/>
      <c r="CO126" s="79"/>
      <c r="CP126" s="79"/>
      <c r="CQ126" s="79"/>
      <c r="CR126" s="79"/>
      <c r="CS126" s="79"/>
      <c r="CT126" s="79"/>
      <c r="CU126" s="79"/>
      <c r="CV126" s="79"/>
      <c r="CW126" s="79"/>
      <c r="CX126" s="79"/>
      <c r="CY126" s="79"/>
      <c r="CZ126" s="79"/>
      <c r="DA126" s="79"/>
      <c r="DB126" s="79"/>
      <c r="DC126" s="79"/>
      <c r="DD126" s="79"/>
      <c r="DE126" s="79"/>
      <c r="DF126" s="79"/>
      <c r="DG126" s="79"/>
      <c r="DH126" s="79"/>
      <c r="DI126" s="79"/>
      <c r="DJ126" s="79"/>
      <c r="DK126" s="79"/>
      <c r="DL126" s="79"/>
      <c r="DM126" s="79"/>
      <c r="DN126" s="79"/>
      <c r="DO126" s="79"/>
      <c r="DP126" s="79"/>
      <c r="DQ126" s="79"/>
      <c r="DR126" s="79"/>
      <c r="DS126" s="79"/>
      <c r="DT126" s="79"/>
    </row>
    <row r="127" spans="3:124" x14ac:dyDescent="0.3">
      <c r="C127" s="79"/>
      <c r="D127" s="79"/>
      <c r="E127" s="79"/>
      <c r="F127" s="79"/>
      <c r="G127" s="79"/>
      <c r="H127" s="79"/>
      <c r="I127" s="79"/>
      <c r="J127" s="79"/>
      <c r="K127" s="79"/>
      <c r="L127" s="79"/>
      <c r="M127" s="79"/>
      <c r="N127" s="79"/>
      <c r="O127" s="79"/>
      <c r="P127" s="79"/>
      <c r="Q127" s="79"/>
      <c r="R127" s="79"/>
      <c r="S127" s="79"/>
      <c r="T127" s="79"/>
      <c r="U127" s="79"/>
      <c r="V127" s="79"/>
      <c r="W127" s="79"/>
      <c r="X127" s="79"/>
      <c r="Y127" s="79"/>
      <c r="Z127" s="79"/>
      <c r="AA127" s="79"/>
      <c r="AB127" s="79"/>
      <c r="AC127" s="79"/>
      <c r="AD127" s="79"/>
      <c r="AE127" s="79"/>
      <c r="AF127" s="79"/>
      <c r="AG127" s="79"/>
      <c r="AH127" s="79"/>
      <c r="AI127" s="79"/>
      <c r="AJ127" s="79"/>
      <c r="AK127" s="79"/>
      <c r="AL127" s="79"/>
      <c r="AM127" s="79"/>
      <c r="AN127" s="79"/>
      <c r="AO127" s="79"/>
      <c r="AP127" s="79"/>
      <c r="AQ127" s="79"/>
      <c r="AR127" s="79"/>
      <c r="AS127" s="79"/>
      <c r="AT127" s="79"/>
      <c r="AU127" s="79"/>
      <c r="AV127" s="79"/>
      <c r="AW127" s="79"/>
      <c r="AX127" s="79"/>
      <c r="AY127" s="79"/>
      <c r="AZ127" s="79"/>
      <c r="BA127" s="79"/>
      <c r="BB127" s="79"/>
      <c r="BC127" s="79"/>
      <c r="BD127" s="79"/>
      <c r="BE127" s="79"/>
      <c r="BF127" s="79"/>
      <c r="BG127" s="79"/>
      <c r="BH127" s="79"/>
      <c r="BI127" s="79"/>
      <c r="BJ127" s="79"/>
      <c r="BK127" s="79"/>
      <c r="BL127" s="79"/>
      <c r="BM127" s="79"/>
      <c r="BN127" s="79"/>
      <c r="BO127" s="79"/>
      <c r="BP127" s="79"/>
      <c r="BQ127" s="79"/>
      <c r="BR127" s="79"/>
      <c r="BS127" s="79"/>
      <c r="BT127" s="79"/>
      <c r="BU127" s="79"/>
      <c r="BV127" s="79"/>
      <c r="BW127" s="79"/>
      <c r="BX127" s="79"/>
      <c r="BY127" s="79"/>
      <c r="BZ127" s="79"/>
      <c r="CA127" s="79"/>
      <c r="CB127" s="79"/>
      <c r="CC127" s="79"/>
      <c r="CD127" s="79"/>
      <c r="CE127" s="79"/>
      <c r="CF127" s="79"/>
      <c r="CG127" s="79"/>
      <c r="CH127" s="79"/>
      <c r="CI127" s="79"/>
      <c r="CJ127" s="79"/>
      <c r="CK127" s="79"/>
      <c r="CL127" s="79"/>
      <c r="CM127" s="79"/>
      <c r="CN127" s="79"/>
      <c r="CO127" s="79"/>
      <c r="CP127" s="79"/>
      <c r="CQ127" s="79"/>
      <c r="CR127" s="79"/>
      <c r="CS127" s="79"/>
      <c r="CT127" s="79"/>
      <c r="CU127" s="79"/>
      <c r="CV127" s="79"/>
      <c r="CW127" s="79"/>
      <c r="CX127" s="79"/>
      <c r="CY127" s="79"/>
      <c r="CZ127" s="79"/>
      <c r="DA127" s="79"/>
      <c r="DB127" s="79"/>
      <c r="DC127" s="79"/>
      <c r="DD127" s="79"/>
      <c r="DE127" s="79"/>
      <c r="DF127" s="79"/>
      <c r="DG127" s="79"/>
      <c r="DH127" s="79"/>
      <c r="DI127" s="79"/>
      <c r="DJ127" s="79"/>
      <c r="DK127" s="79"/>
      <c r="DL127" s="79"/>
      <c r="DM127" s="79"/>
      <c r="DN127" s="79"/>
      <c r="DO127" s="79"/>
      <c r="DP127" s="79"/>
      <c r="DQ127" s="79"/>
      <c r="DR127" s="79"/>
      <c r="DS127" s="79"/>
      <c r="DT127" s="79"/>
    </row>
    <row r="128" spans="3:124" x14ac:dyDescent="0.3">
      <c r="C128" s="79"/>
      <c r="D128" s="79"/>
      <c r="E128" s="79"/>
      <c r="F128" s="79"/>
      <c r="G128" s="79"/>
      <c r="H128" s="79"/>
      <c r="I128" s="79"/>
      <c r="J128" s="79"/>
      <c r="K128" s="79"/>
      <c r="L128" s="79"/>
      <c r="M128" s="79"/>
      <c r="N128" s="79"/>
      <c r="O128" s="79"/>
      <c r="P128" s="79"/>
      <c r="Q128" s="79"/>
      <c r="R128" s="79"/>
      <c r="S128" s="79"/>
      <c r="T128" s="79"/>
      <c r="U128" s="79"/>
      <c r="V128" s="79"/>
      <c r="W128" s="79"/>
      <c r="X128" s="79"/>
      <c r="Y128" s="79"/>
      <c r="Z128" s="79"/>
      <c r="AA128" s="79"/>
      <c r="AB128" s="79"/>
      <c r="AC128" s="79"/>
      <c r="AD128" s="79"/>
      <c r="AE128" s="79"/>
      <c r="AF128" s="79"/>
      <c r="AG128" s="79"/>
      <c r="AH128" s="79"/>
      <c r="AI128" s="79"/>
      <c r="AJ128" s="79"/>
      <c r="AK128" s="79"/>
      <c r="AL128" s="79"/>
      <c r="AM128" s="79"/>
      <c r="AN128" s="79"/>
      <c r="AO128" s="79"/>
      <c r="AP128" s="79"/>
      <c r="AQ128" s="79"/>
      <c r="AR128" s="79"/>
      <c r="AS128" s="79"/>
      <c r="AT128" s="79"/>
      <c r="AU128" s="79"/>
      <c r="AV128" s="79"/>
      <c r="AW128" s="79"/>
      <c r="AX128" s="79"/>
      <c r="AY128" s="79"/>
      <c r="AZ128" s="79"/>
      <c r="BA128" s="79"/>
      <c r="BB128" s="79"/>
      <c r="BC128" s="79"/>
      <c r="BD128" s="79"/>
      <c r="BE128" s="79"/>
      <c r="BF128" s="79"/>
      <c r="BG128" s="79"/>
      <c r="BH128" s="79"/>
      <c r="BI128" s="79"/>
      <c r="BJ128" s="79"/>
      <c r="BK128" s="79"/>
      <c r="BL128" s="79"/>
      <c r="BM128" s="79"/>
      <c r="BN128" s="79"/>
      <c r="BO128" s="79"/>
      <c r="BP128" s="79"/>
      <c r="BQ128" s="79"/>
      <c r="BR128" s="79"/>
      <c r="BS128" s="79"/>
      <c r="BT128" s="79"/>
      <c r="BU128" s="79"/>
      <c r="BV128" s="79"/>
      <c r="BW128" s="79"/>
      <c r="BX128" s="79"/>
      <c r="BY128" s="79"/>
      <c r="BZ128" s="79"/>
      <c r="CA128" s="79"/>
      <c r="CB128" s="79"/>
      <c r="CC128" s="79"/>
      <c r="CD128" s="79"/>
      <c r="CE128" s="79"/>
      <c r="CF128" s="79"/>
      <c r="CG128" s="79"/>
      <c r="CH128" s="79"/>
      <c r="CI128" s="79"/>
      <c r="CJ128" s="79"/>
      <c r="CK128" s="79"/>
      <c r="CL128" s="79"/>
      <c r="CM128" s="79"/>
      <c r="CN128" s="79"/>
      <c r="CO128" s="79"/>
      <c r="CP128" s="79"/>
      <c r="CQ128" s="79"/>
      <c r="CR128" s="79"/>
      <c r="CS128" s="79"/>
      <c r="CT128" s="79"/>
      <c r="CU128" s="79"/>
      <c r="CV128" s="79"/>
      <c r="CW128" s="79"/>
      <c r="CX128" s="79"/>
      <c r="CY128" s="79"/>
      <c r="CZ128" s="79"/>
      <c r="DA128" s="79"/>
      <c r="DB128" s="79"/>
      <c r="DC128" s="79"/>
      <c r="DD128" s="79"/>
      <c r="DE128" s="79"/>
      <c r="DF128" s="79"/>
      <c r="DG128" s="79"/>
      <c r="DH128" s="79"/>
      <c r="DI128" s="79"/>
      <c r="DJ128" s="79"/>
      <c r="DK128" s="79"/>
      <c r="DL128" s="79"/>
      <c r="DM128" s="79"/>
      <c r="DN128" s="79"/>
      <c r="DO128" s="79"/>
      <c r="DP128" s="79"/>
      <c r="DQ128" s="79"/>
      <c r="DR128" s="79"/>
      <c r="DS128" s="79"/>
      <c r="DT128" s="79"/>
    </row>
    <row r="129" spans="3:124" x14ac:dyDescent="0.3">
      <c r="C129" s="79"/>
      <c r="D129" s="79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79"/>
      <c r="X129" s="79"/>
      <c r="Y129" s="79"/>
      <c r="Z129" s="79"/>
      <c r="AA129" s="79"/>
      <c r="AB129" s="79"/>
      <c r="AC129" s="79"/>
      <c r="AD129" s="79"/>
      <c r="AE129" s="79"/>
      <c r="AF129" s="79"/>
      <c r="AG129" s="79"/>
      <c r="AH129" s="79"/>
      <c r="AI129" s="79"/>
      <c r="AJ129" s="79"/>
      <c r="AK129" s="79"/>
      <c r="AL129" s="79"/>
      <c r="AM129" s="79"/>
      <c r="AN129" s="79"/>
      <c r="AO129" s="79"/>
      <c r="AP129" s="79"/>
      <c r="AQ129" s="79"/>
      <c r="AR129" s="79"/>
      <c r="AS129" s="79"/>
      <c r="AT129" s="79"/>
      <c r="AU129" s="79"/>
      <c r="AV129" s="79"/>
      <c r="AW129" s="79"/>
      <c r="AX129" s="79"/>
      <c r="AY129" s="79"/>
      <c r="AZ129" s="79"/>
      <c r="BA129" s="79"/>
      <c r="BB129" s="79"/>
      <c r="BC129" s="79"/>
      <c r="BD129" s="79"/>
      <c r="BE129" s="79"/>
      <c r="BF129" s="79"/>
      <c r="BG129" s="79"/>
      <c r="BH129" s="79"/>
      <c r="BI129" s="79"/>
      <c r="BJ129" s="79"/>
      <c r="BK129" s="79"/>
      <c r="BL129" s="79"/>
      <c r="BM129" s="79"/>
      <c r="BN129" s="79"/>
      <c r="BO129" s="79"/>
      <c r="BP129" s="79"/>
      <c r="BQ129" s="79"/>
      <c r="BR129" s="79"/>
      <c r="BS129" s="79"/>
      <c r="BT129" s="79"/>
      <c r="BU129" s="79"/>
      <c r="BV129" s="79"/>
      <c r="BW129" s="79"/>
      <c r="BX129" s="79"/>
      <c r="BY129" s="79"/>
      <c r="BZ129" s="79"/>
      <c r="CA129" s="79"/>
      <c r="CB129" s="79"/>
      <c r="CC129" s="79"/>
      <c r="CD129" s="79"/>
      <c r="CE129" s="79"/>
      <c r="CF129" s="79"/>
      <c r="CG129" s="79"/>
      <c r="CH129" s="79"/>
      <c r="CI129" s="79"/>
      <c r="CJ129" s="79"/>
      <c r="CK129" s="79"/>
      <c r="CL129" s="79"/>
      <c r="CM129" s="79"/>
      <c r="CN129" s="79"/>
      <c r="CO129" s="79"/>
      <c r="CP129" s="79"/>
      <c r="CQ129" s="79"/>
      <c r="CR129" s="79"/>
      <c r="CS129" s="79"/>
      <c r="CT129" s="79"/>
      <c r="CU129" s="79"/>
      <c r="CV129" s="79"/>
      <c r="CW129" s="79"/>
      <c r="CX129" s="79"/>
      <c r="CY129" s="79"/>
      <c r="CZ129" s="79"/>
      <c r="DA129" s="79"/>
      <c r="DB129" s="79"/>
      <c r="DC129" s="79"/>
      <c r="DD129" s="79"/>
      <c r="DE129" s="79"/>
      <c r="DF129" s="79"/>
      <c r="DG129" s="79"/>
      <c r="DH129" s="79"/>
      <c r="DI129" s="79"/>
      <c r="DJ129" s="79"/>
      <c r="DK129" s="79"/>
      <c r="DL129" s="79"/>
      <c r="DM129" s="79"/>
      <c r="DN129" s="79"/>
      <c r="DO129" s="79"/>
      <c r="DP129" s="79"/>
      <c r="DQ129" s="79"/>
      <c r="DR129" s="79"/>
      <c r="DS129" s="79"/>
      <c r="DT129" s="79"/>
    </row>
    <row r="130" spans="3:124" x14ac:dyDescent="0.3"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9"/>
      <c r="AA130" s="79"/>
      <c r="AB130" s="79"/>
      <c r="AC130" s="79"/>
      <c r="AD130" s="79"/>
      <c r="AE130" s="79"/>
      <c r="AF130" s="79"/>
      <c r="AG130" s="79"/>
      <c r="AH130" s="79"/>
      <c r="AI130" s="79"/>
      <c r="AJ130" s="79"/>
      <c r="AK130" s="79"/>
      <c r="AL130" s="79"/>
      <c r="AM130" s="79"/>
      <c r="AN130" s="79"/>
      <c r="AO130" s="79"/>
      <c r="AP130" s="79"/>
      <c r="AQ130" s="79"/>
      <c r="AR130" s="79"/>
      <c r="AS130" s="79"/>
      <c r="AT130" s="79"/>
      <c r="AU130" s="79"/>
      <c r="AV130" s="79"/>
      <c r="AW130" s="79"/>
      <c r="AX130" s="79"/>
      <c r="AY130" s="79"/>
      <c r="AZ130" s="79"/>
      <c r="BA130" s="79"/>
      <c r="BB130" s="79"/>
      <c r="BC130" s="79"/>
      <c r="BD130" s="79"/>
      <c r="BE130" s="79"/>
      <c r="BF130" s="79"/>
      <c r="BG130" s="79"/>
      <c r="BH130" s="79"/>
      <c r="BI130" s="79"/>
      <c r="BJ130" s="79"/>
      <c r="BK130" s="79"/>
      <c r="BL130" s="79"/>
      <c r="BM130" s="79"/>
      <c r="BN130" s="79"/>
      <c r="BO130" s="79"/>
      <c r="BP130" s="79"/>
      <c r="BQ130" s="79"/>
      <c r="BR130" s="79"/>
      <c r="BS130" s="79"/>
      <c r="BT130" s="79"/>
      <c r="BU130" s="79"/>
      <c r="BV130" s="79"/>
      <c r="BW130" s="79"/>
      <c r="BX130" s="79"/>
      <c r="BY130" s="79"/>
      <c r="BZ130" s="79"/>
      <c r="CA130" s="79"/>
      <c r="CB130" s="79"/>
      <c r="CC130" s="79"/>
      <c r="CD130" s="79"/>
      <c r="CE130" s="79"/>
      <c r="CF130" s="79"/>
      <c r="CG130" s="79"/>
      <c r="CH130" s="79"/>
      <c r="CI130" s="79"/>
      <c r="CJ130" s="79"/>
      <c r="CK130" s="79"/>
      <c r="CL130" s="79"/>
      <c r="CM130" s="79"/>
      <c r="CN130" s="79"/>
      <c r="CO130" s="79"/>
      <c r="CP130" s="79"/>
      <c r="CQ130" s="79"/>
      <c r="CR130" s="79"/>
      <c r="CS130" s="79"/>
      <c r="CT130" s="79"/>
      <c r="CU130" s="79"/>
      <c r="CV130" s="79"/>
      <c r="CW130" s="79"/>
      <c r="CX130" s="79"/>
      <c r="CY130" s="79"/>
      <c r="CZ130" s="79"/>
      <c r="DA130" s="79"/>
      <c r="DB130" s="79"/>
      <c r="DC130" s="79"/>
      <c r="DD130" s="79"/>
      <c r="DE130" s="79"/>
      <c r="DF130" s="79"/>
      <c r="DG130" s="79"/>
      <c r="DH130" s="79"/>
      <c r="DI130" s="79"/>
      <c r="DJ130" s="79"/>
      <c r="DK130" s="79"/>
      <c r="DL130" s="79"/>
      <c r="DM130" s="79"/>
      <c r="DN130" s="79"/>
      <c r="DO130" s="79"/>
      <c r="DP130" s="79"/>
      <c r="DQ130" s="79"/>
      <c r="DR130" s="79"/>
      <c r="DS130" s="79"/>
      <c r="DT130" s="79"/>
    </row>
    <row r="131" spans="3:124" x14ac:dyDescent="0.3">
      <c r="C131" s="79"/>
      <c r="D131" s="79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79"/>
      <c r="U131" s="79"/>
      <c r="V131" s="79"/>
      <c r="W131" s="79"/>
      <c r="X131" s="79"/>
      <c r="Y131" s="79"/>
      <c r="Z131" s="79"/>
      <c r="AA131" s="79"/>
      <c r="AB131" s="79"/>
      <c r="AC131" s="79"/>
      <c r="AD131" s="79"/>
      <c r="AE131" s="79"/>
      <c r="AF131" s="79"/>
      <c r="AG131" s="79"/>
      <c r="AH131" s="79"/>
      <c r="AI131" s="79"/>
      <c r="AJ131" s="79"/>
      <c r="AK131" s="79"/>
      <c r="AL131" s="79"/>
      <c r="AM131" s="79"/>
      <c r="AN131" s="79"/>
      <c r="AO131" s="79"/>
      <c r="AP131" s="79"/>
      <c r="AQ131" s="79"/>
      <c r="AR131" s="79"/>
      <c r="AS131" s="79"/>
      <c r="AT131" s="79"/>
      <c r="AU131" s="79"/>
      <c r="AV131" s="79"/>
      <c r="AW131" s="79"/>
      <c r="AX131" s="79"/>
      <c r="AY131" s="79"/>
      <c r="AZ131" s="79"/>
      <c r="BA131" s="79"/>
      <c r="BB131" s="79"/>
      <c r="BC131" s="79"/>
      <c r="BD131" s="79"/>
      <c r="BE131" s="79"/>
      <c r="BF131" s="79"/>
      <c r="BG131" s="79"/>
      <c r="BH131" s="79"/>
      <c r="BI131" s="79"/>
      <c r="BJ131" s="79"/>
      <c r="BK131" s="79"/>
      <c r="BL131" s="79"/>
      <c r="BM131" s="79"/>
      <c r="BN131" s="79"/>
      <c r="BO131" s="79"/>
      <c r="BP131" s="79"/>
      <c r="BQ131" s="79"/>
      <c r="BR131" s="79"/>
      <c r="BS131" s="79"/>
      <c r="BT131" s="79"/>
      <c r="BU131" s="79"/>
      <c r="BV131" s="79"/>
      <c r="BW131" s="79"/>
      <c r="BX131" s="79"/>
      <c r="BY131" s="79"/>
      <c r="BZ131" s="79"/>
      <c r="CA131" s="79"/>
      <c r="CB131" s="79"/>
      <c r="CC131" s="79"/>
      <c r="CD131" s="79"/>
      <c r="CE131" s="79"/>
      <c r="CF131" s="79"/>
      <c r="CG131" s="79"/>
      <c r="CH131" s="79"/>
      <c r="CI131" s="79"/>
      <c r="CJ131" s="79"/>
      <c r="CK131" s="79"/>
      <c r="CL131" s="79"/>
      <c r="CM131" s="79"/>
      <c r="CN131" s="79"/>
      <c r="CO131" s="79"/>
      <c r="CP131" s="79"/>
      <c r="CQ131" s="79"/>
      <c r="CR131" s="79"/>
      <c r="CS131" s="79"/>
      <c r="CT131" s="79"/>
      <c r="CU131" s="79"/>
      <c r="CV131" s="79"/>
      <c r="CW131" s="79"/>
      <c r="CX131" s="79"/>
      <c r="CY131" s="79"/>
      <c r="CZ131" s="79"/>
      <c r="DA131" s="79"/>
      <c r="DB131" s="79"/>
      <c r="DC131" s="79"/>
      <c r="DD131" s="79"/>
      <c r="DE131" s="79"/>
      <c r="DF131" s="79"/>
      <c r="DG131" s="79"/>
      <c r="DH131" s="79"/>
      <c r="DI131" s="79"/>
      <c r="DJ131" s="79"/>
      <c r="DK131" s="79"/>
      <c r="DL131" s="79"/>
      <c r="DM131" s="79"/>
      <c r="DN131" s="79"/>
      <c r="DO131" s="79"/>
      <c r="DP131" s="79"/>
      <c r="DQ131" s="79"/>
      <c r="DR131" s="79"/>
      <c r="DS131" s="79"/>
      <c r="DT131" s="79"/>
    </row>
    <row r="132" spans="3:124" x14ac:dyDescent="0.3">
      <c r="C132" s="79"/>
      <c r="D132" s="79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79"/>
      <c r="W132" s="79"/>
      <c r="X132" s="79"/>
      <c r="Y132" s="79"/>
      <c r="Z132" s="79"/>
      <c r="AA132" s="79"/>
      <c r="AB132" s="79"/>
      <c r="AC132" s="79"/>
      <c r="AD132" s="79"/>
      <c r="AE132" s="79"/>
      <c r="AF132" s="79"/>
      <c r="AG132" s="79"/>
      <c r="AH132" s="79"/>
      <c r="AI132" s="79"/>
      <c r="AJ132" s="79"/>
      <c r="AK132" s="79"/>
      <c r="AL132" s="79"/>
      <c r="AM132" s="79"/>
      <c r="AN132" s="79"/>
      <c r="AO132" s="79"/>
      <c r="AP132" s="79"/>
      <c r="AQ132" s="79"/>
      <c r="AR132" s="79"/>
      <c r="AS132" s="79"/>
      <c r="AT132" s="79"/>
      <c r="AU132" s="79"/>
      <c r="AV132" s="79"/>
      <c r="AW132" s="79"/>
      <c r="AX132" s="79"/>
      <c r="AY132" s="79"/>
      <c r="AZ132" s="79"/>
      <c r="BA132" s="79"/>
      <c r="BB132" s="79"/>
      <c r="BC132" s="79"/>
      <c r="BD132" s="79"/>
      <c r="BE132" s="79"/>
      <c r="BF132" s="79"/>
      <c r="BG132" s="79"/>
      <c r="BH132" s="79"/>
      <c r="BI132" s="79"/>
      <c r="BJ132" s="79"/>
      <c r="BK132" s="79"/>
      <c r="BL132" s="79"/>
      <c r="BM132" s="79"/>
      <c r="BN132" s="79"/>
      <c r="BO132" s="79"/>
      <c r="BP132" s="79"/>
      <c r="BQ132" s="79"/>
      <c r="BR132" s="79"/>
      <c r="BS132" s="79"/>
      <c r="BT132" s="79"/>
      <c r="BU132" s="79"/>
      <c r="BV132" s="79"/>
      <c r="BW132" s="79"/>
      <c r="BX132" s="79"/>
      <c r="BY132" s="79"/>
      <c r="BZ132" s="79"/>
      <c r="CA132" s="79"/>
      <c r="CB132" s="79"/>
      <c r="CC132" s="79"/>
      <c r="CD132" s="79"/>
      <c r="CE132" s="79"/>
      <c r="CF132" s="79"/>
      <c r="CG132" s="79"/>
      <c r="CH132" s="79"/>
      <c r="CI132" s="79"/>
      <c r="CJ132" s="79"/>
      <c r="CK132" s="79"/>
      <c r="CL132" s="79"/>
      <c r="CM132" s="79"/>
      <c r="CN132" s="79"/>
      <c r="CO132" s="79"/>
      <c r="CP132" s="79"/>
      <c r="CQ132" s="79"/>
      <c r="CR132" s="79"/>
      <c r="CS132" s="79"/>
      <c r="CT132" s="79"/>
      <c r="CU132" s="79"/>
      <c r="CV132" s="79"/>
      <c r="CW132" s="79"/>
      <c r="CX132" s="79"/>
      <c r="CY132" s="79"/>
      <c r="CZ132" s="79"/>
      <c r="DA132" s="79"/>
      <c r="DB132" s="79"/>
      <c r="DC132" s="79"/>
      <c r="DD132" s="79"/>
      <c r="DE132" s="79"/>
      <c r="DF132" s="79"/>
      <c r="DG132" s="79"/>
      <c r="DH132" s="79"/>
      <c r="DI132" s="79"/>
      <c r="DJ132" s="79"/>
      <c r="DK132" s="79"/>
      <c r="DL132" s="79"/>
      <c r="DM132" s="79"/>
      <c r="DN132" s="79"/>
      <c r="DO132" s="79"/>
      <c r="DP132" s="79"/>
      <c r="DQ132" s="79"/>
      <c r="DR132" s="79"/>
      <c r="DS132" s="79"/>
      <c r="DT132" s="79"/>
    </row>
    <row r="133" spans="3:124" x14ac:dyDescent="0.3">
      <c r="C133" s="79"/>
      <c r="D133" s="79"/>
      <c r="E133" s="79"/>
      <c r="F133" s="79"/>
      <c r="G133" s="79"/>
      <c r="H133" s="79"/>
      <c r="I133" s="79"/>
      <c r="J133" s="79"/>
      <c r="K133" s="79"/>
      <c r="L133" s="79"/>
      <c r="M133" s="79"/>
      <c r="N133" s="79"/>
      <c r="O133" s="79"/>
      <c r="P133" s="79"/>
      <c r="Q133" s="79"/>
      <c r="R133" s="79"/>
      <c r="S133" s="79"/>
      <c r="T133" s="79"/>
      <c r="U133" s="79"/>
      <c r="V133" s="79"/>
      <c r="W133" s="79"/>
      <c r="X133" s="79"/>
      <c r="Y133" s="79"/>
      <c r="Z133" s="79"/>
      <c r="AA133" s="79"/>
      <c r="AB133" s="79"/>
      <c r="AC133" s="79"/>
      <c r="AD133" s="79"/>
      <c r="AE133" s="79"/>
      <c r="AF133" s="79"/>
      <c r="AG133" s="79"/>
      <c r="AH133" s="79"/>
      <c r="AI133" s="79"/>
      <c r="AJ133" s="79"/>
      <c r="AK133" s="79"/>
      <c r="AL133" s="79"/>
      <c r="AM133" s="79"/>
      <c r="AN133" s="79"/>
      <c r="AO133" s="79"/>
      <c r="AP133" s="79"/>
      <c r="AQ133" s="79"/>
      <c r="AR133" s="79"/>
      <c r="AS133" s="79"/>
      <c r="AT133" s="79"/>
      <c r="AU133" s="79"/>
      <c r="AV133" s="79"/>
      <c r="AW133" s="79"/>
      <c r="AX133" s="79"/>
      <c r="AY133" s="79"/>
      <c r="AZ133" s="79"/>
      <c r="BA133" s="79"/>
      <c r="BB133" s="79"/>
      <c r="BC133" s="79"/>
      <c r="BD133" s="79"/>
      <c r="BE133" s="79"/>
      <c r="BF133" s="79"/>
      <c r="BG133" s="79"/>
      <c r="BH133" s="79"/>
      <c r="BI133" s="79"/>
      <c r="BJ133" s="79"/>
      <c r="BK133" s="79"/>
      <c r="BL133" s="79"/>
      <c r="BM133" s="79"/>
      <c r="BN133" s="79"/>
      <c r="BO133" s="79"/>
      <c r="BP133" s="79"/>
      <c r="BQ133" s="79"/>
      <c r="BR133" s="79"/>
      <c r="BS133" s="79"/>
      <c r="BT133" s="79"/>
      <c r="BU133" s="79"/>
      <c r="BV133" s="79"/>
      <c r="BW133" s="79"/>
      <c r="BX133" s="79"/>
      <c r="BY133" s="79"/>
      <c r="BZ133" s="79"/>
      <c r="CA133" s="79"/>
      <c r="CB133" s="79"/>
      <c r="CC133" s="79"/>
      <c r="CD133" s="79"/>
      <c r="CE133" s="79"/>
      <c r="CF133" s="79"/>
      <c r="CG133" s="79"/>
      <c r="CH133" s="79"/>
      <c r="CI133" s="79"/>
      <c r="CJ133" s="79"/>
      <c r="CK133" s="79"/>
      <c r="CL133" s="79"/>
      <c r="CM133" s="79"/>
      <c r="CN133" s="79"/>
      <c r="CO133" s="79"/>
      <c r="CP133" s="79"/>
      <c r="CQ133" s="79"/>
      <c r="CR133" s="79"/>
      <c r="CS133" s="79"/>
      <c r="CT133" s="79"/>
      <c r="CU133" s="79"/>
      <c r="CV133" s="79"/>
      <c r="CW133" s="79"/>
      <c r="CX133" s="79"/>
      <c r="CY133" s="79"/>
      <c r="CZ133" s="79"/>
      <c r="DA133" s="79"/>
      <c r="DB133" s="79"/>
      <c r="DC133" s="79"/>
      <c r="DD133" s="79"/>
      <c r="DE133" s="79"/>
      <c r="DF133" s="79"/>
      <c r="DG133" s="79"/>
      <c r="DH133" s="79"/>
      <c r="DI133" s="79"/>
      <c r="DJ133" s="79"/>
      <c r="DK133" s="79"/>
      <c r="DL133" s="79"/>
      <c r="DM133" s="79"/>
      <c r="DN133" s="79"/>
      <c r="DO133" s="79"/>
      <c r="DP133" s="79"/>
      <c r="DQ133" s="79"/>
      <c r="DR133" s="79"/>
      <c r="DS133" s="79"/>
      <c r="DT133" s="79"/>
    </row>
    <row r="134" spans="3:124" x14ac:dyDescent="0.3">
      <c r="C134" s="79"/>
      <c r="D134" s="79"/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79"/>
      <c r="U134" s="79"/>
      <c r="V134" s="79"/>
      <c r="W134" s="79"/>
      <c r="X134" s="79"/>
      <c r="Y134" s="79"/>
      <c r="Z134" s="79"/>
      <c r="AA134" s="79"/>
      <c r="AB134" s="79"/>
      <c r="AC134" s="79"/>
      <c r="AD134" s="79"/>
      <c r="AE134" s="79"/>
      <c r="AF134" s="79"/>
      <c r="AG134" s="79"/>
      <c r="AH134" s="79"/>
      <c r="AI134" s="79"/>
      <c r="AJ134" s="79"/>
      <c r="AK134" s="79"/>
      <c r="AL134" s="79"/>
      <c r="AM134" s="79"/>
      <c r="AN134" s="79"/>
      <c r="AO134" s="79"/>
      <c r="AP134" s="79"/>
      <c r="AQ134" s="79"/>
      <c r="AR134" s="79"/>
      <c r="AS134" s="79"/>
      <c r="AT134" s="79"/>
      <c r="AU134" s="79"/>
      <c r="AV134" s="79"/>
      <c r="AW134" s="79"/>
      <c r="AX134" s="79"/>
      <c r="AY134" s="79"/>
      <c r="AZ134" s="79"/>
      <c r="BA134" s="79"/>
      <c r="BB134" s="79"/>
      <c r="BC134" s="79"/>
      <c r="BD134" s="79"/>
      <c r="BE134" s="79"/>
      <c r="BF134" s="79"/>
      <c r="BG134" s="79"/>
      <c r="BH134" s="79"/>
      <c r="BI134" s="79"/>
      <c r="BJ134" s="79"/>
      <c r="BK134" s="79"/>
      <c r="BL134" s="79"/>
      <c r="BM134" s="79"/>
      <c r="BN134" s="79"/>
      <c r="BO134" s="79"/>
      <c r="BP134" s="79"/>
      <c r="BQ134" s="79"/>
      <c r="BR134" s="79"/>
      <c r="BS134" s="79"/>
      <c r="BT134" s="79"/>
      <c r="BU134" s="79"/>
      <c r="BV134" s="79"/>
      <c r="BW134" s="79"/>
      <c r="BX134" s="79"/>
      <c r="BY134" s="79"/>
      <c r="BZ134" s="79"/>
      <c r="CA134" s="79"/>
      <c r="CB134" s="79"/>
      <c r="CC134" s="79"/>
      <c r="CD134" s="79"/>
      <c r="CE134" s="79"/>
      <c r="CF134" s="79"/>
      <c r="CG134" s="79"/>
      <c r="CH134" s="79"/>
      <c r="CI134" s="79"/>
      <c r="CJ134" s="79"/>
      <c r="CK134" s="79"/>
      <c r="CL134" s="79"/>
      <c r="CM134" s="79"/>
      <c r="CN134" s="79"/>
      <c r="CO134" s="79"/>
      <c r="CP134" s="79"/>
      <c r="CQ134" s="79"/>
      <c r="CR134" s="79"/>
      <c r="CS134" s="79"/>
      <c r="CT134" s="79"/>
      <c r="CU134" s="79"/>
      <c r="CV134" s="79"/>
      <c r="CW134" s="79"/>
      <c r="CX134" s="79"/>
      <c r="CY134" s="79"/>
      <c r="CZ134" s="79"/>
      <c r="DA134" s="79"/>
      <c r="DB134" s="79"/>
      <c r="DC134" s="79"/>
      <c r="DD134" s="79"/>
      <c r="DE134" s="79"/>
      <c r="DF134" s="79"/>
      <c r="DG134" s="79"/>
      <c r="DH134" s="79"/>
      <c r="DI134" s="79"/>
      <c r="DJ134" s="79"/>
      <c r="DK134" s="79"/>
      <c r="DL134" s="79"/>
      <c r="DM134" s="79"/>
      <c r="DN134" s="79"/>
      <c r="DO134" s="79"/>
      <c r="DP134" s="79"/>
      <c r="DQ134" s="79"/>
      <c r="DR134" s="79"/>
      <c r="DS134" s="79"/>
      <c r="DT134" s="79"/>
    </row>
    <row r="135" spans="3:124" x14ac:dyDescent="0.3">
      <c r="C135" s="79"/>
      <c r="D135" s="79"/>
      <c r="E135" s="79"/>
      <c r="F135" s="79"/>
      <c r="G135" s="79"/>
      <c r="H135" s="79"/>
      <c r="I135" s="79"/>
      <c r="J135" s="79"/>
      <c r="K135" s="79"/>
      <c r="L135" s="79"/>
      <c r="M135" s="79"/>
      <c r="N135" s="79"/>
      <c r="O135" s="79"/>
      <c r="P135" s="79"/>
      <c r="Q135" s="79"/>
      <c r="R135" s="79"/>
      <c r="S135" s="79"/>
      <c r="T135" s="79"/>
      <c r="U135" s="79"/>
      <c r="V135" s="79"/>
      <c r="W135" s="79"/>
      <c r="X135" s="79"/>
      <c r="Y135" s="79"/>
      <c r="Z135" s="79"/>
      <c r="AA135" s="79"/>
      <c r="AB135" s="79"/>
      <c r="AC135" s="79"/>
      <c r="AD135" s="79"/>
      <c r="AE135" s="79"/>
      <c r="AF135" s="79"/>
      <c r="AG135" s="79"/>
      <c r="AH135" s="79"/>
      <c r="AI135" s="79"/>
      <c r="AJ135" s="79"/>
      <c r="AK135" s="79"/>
      <c r="AL135" s="79"/>
      <c r="AM135" s="79"/>
      <c r="AN135" s="79"/>
      <c r="AO135" s="79"/>
      <c r="AP135" s="79"/>
      <c r="AQ135" s="79"/>
      <c r="AR135" s="79"/>
      <c r="AS135" s="79"/>
      <c r="AT135" s="79"/>
      <c r="AU135" s="79"/>
      <c r="AV135" s="79"/>
      <c r="AW135" s="79"/>
      <c r="AX135" s="79"/>
      <c r="AY135" s="79"/>
      <c r="AZ135" s="79"/>
      <c r="BA135" s="79"/>
      <c r="BB135" s="79"/>
      <c r="BC135" s="79"/>
      <c r="BD135" s="79"/>
      <c r="BE135" s="79"/>
      <c r="BF135" s="79"/>
      <c r="BG135" s="79"/>
      <c r="BH135" s="79"/>
      <c r="BI135" s="79"/>
      <c r="BJ135" s="79"/>
      <c r="BK135" s="79"/>
      <c r="BL135" s="79"/>
      <c r="BM135" s="79"/>
      <c r="BN135" s="79"/>
      <c r="BO135" s="79"/>
      <c r="BP135" s="79"/>
      <c r="BQ135" s="79"/>
      <c r="BR135" s="79"/>
      <c r="BS135" s="79"/>
      <c r="BT135" s="79"/>
      <c r="BU135" s="79"/>
      <c r="BV135" s="79"/>
      <c r="BW135" s="79"/>
      <c r="BX135" s="79"/>
      <c r="BY135" s="79"/>
      <c r="BZ135" s="79"/>
      <c r="CA135" s="79"/>
      <c r="CB135" s="79"/>
      <c r="CC135" s="79"/>
      <c r="CD135" s="79"/>
      <c r="CE135" s="79"/>
      <c r="CF135" s="79"/>
      <c r="CG135" s="79"/>
      <c r="CH135" s="79"/>
      <c r="CI135" s="79"/>
      <c r="CJ135" s="79"/>
      <c r="CK135" s="79"/>
      <c r="CL135" s="79"/>
      <c r="CM135" s="79"/>
      <c r="CN135" s="79"/>
      <c r="CO135" s="79"/>
      <c r="CP135" s="79"/>
      <c r="CQ135" s="79"/>
      <c r="CR135" s="79"/>
      <c r="CS135" s="79"/>
      <c r="CT135" s="79"/>
      <c r="CU135" s="79"/>
      <c r="CV135" s="79"/>
      <c r="CW135" s="79"/>
      <c r="CX135" s="79"/>
      <c r="CY135" s="79"/>
      <c r="CZ135" s="79"/>
      <c r="DA135" s="79"/>
      <c r="DB135" s="79"/>
      <c r="DC135" s="79"/>
      <c r="DD135" s="79"/>
      <c r="DE135" s="79"/>
      <c r="DF135" s="79"/>
      <c r="DG135" s="79"/>
      <c r="DH135" s="79"/>
      <c r="DI135" s="79"/>
      <c r="DJ135" s="79"/>
      <c r="DK135" s="79"/>
      <c r="DL135" s="79"/>
      <c r="DM135" s="79"/>
      <c r="DN135" s="79"/>
      <c r="DO135" s="79"/>
      <c r="DP135" s="79"/>
      <c r="DQ135" s="79"/>
      <c r="DR135" s="79"/>
      <c r="DS135" s="79"/>
      <c r="DT135" s="79"/>
    </row>
    <row r="136" spans="3:124" x14ac:dyDescent="0.3">
      <c r="C136" s="79"/>
      <c r="D136" s="79"/>
      <c r="E136" s="79"/>
      <c r="F136" s="79"/>
      <c r="G136" s="79"/>
      <c r="H136" s="79"/>
      <c r="I136" s="79"/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  <c r="V136" s="79"/>
      <c r="W136" s="79"/>
      <c r="X136" s="79"/>
      <c r="Y136" s="79"/>
      <c r="Z136" s="79"/>
      <c r="AA136" s="79"/>
      <c r="AB136" s="79"/>
      <c r="AC136" s="79"/>
      <c r="AD136" s="79"/>
      <c r="AE136" s="79"/>
      <c r="AF136" s="79"/>
      <c r="AG136" s="79"/>
      <c r="AH136" s="79"/>
      <c r="AI136" s="79"/>
      <c r="AJ136" s="79"/>
      <c r="AK136" s="79"/>
      <c r="AL136" s="79"/>
      <c r="AM136" s="79"/>
      <c r="AN136" s="79"/>
      <c r="AO136" s="79"/>
      <c r="AP136" s="79"/>
      <c r="AQ136" s="79"/>
      <c r="AR136" s="79"/>
      <c r="AS136" s="79"/>
      <c r="AT136" s="79"/>
      <c r="AU136" s="79"/>
      <c r="AV136" s="79"/>
      <c r="AW136" s="79"/>
      <c r="AX136" s="79"/>
      <c r="AY136" s="79"/>
      <c r="AZ136" s="79"/>
      <c r="BA136" s="79"/>
      <c r="BB136" s="79"/>
      <c r="BC136" s="79"/>
      <c r="BD136" s="79"/>
      <c r="BE136" s="79"/>
      <c r="BF136" s="79"/>
      <c r="BG136" s="79"/>
      <c r="BH136" s="79"/>
      <c r="BI136" s="79"/>
      <c r="BJ136" s="79"/>
      <c r="BK136" s="79"/>
      <c r="BL136" s="79"/>
      <c r="BM136" s="79"/>
      <c r="BN136" s="79"/>
      <c r="BO136" s="79"/>
      <c r="BP136" s="79"/>
      <c r="BQ136" s="79"/>
      <c r="BR136" s="79"/>
      <c r="BS136" s="79"/>
      <c r="BT136" s="79"/>
      <c r="BU136" s="79"/>
      <c r="BV136" s="79"/>
      <c r="BW136" s="79"/>
      <c r="BX136" s="79"/>
      <c r="BY136" s="79"/>
      <c r="BZ136" s="79"/>
      <c r="CA136" s="79"/>
      <c r="CB136" s="79"/>
      <c r="CC136" s="79"/>
      <c r="CD136" s="79"/>
      <c r="CE136" s="79"/>
      <c r="CF136" s="79"/>
      <c r="CG136" s="79"/>
      <c r="CH136" s="79"/>
      <c r="CI136" s="79"/>
      <c r="CJ136" s="79"/>
      <c r="CK136" s="79"/>
      <c r="CL136" s="79"/>
      <c r="CM136" s="79"/>
      <c r="CN136" s="79"/>
      <c r="CO136" s="79"/>
      <c r="CP136" s="79"/>
      <c r="CQ136" s="79"/>
      <c r="CR136" s="79"/>
      <c r="CS136" s="79"/>
      <c r="CT136" s="79"/>
      <c r="CU136" s="79"/>
      <c r="CV136" s="79"/>
      <c r="CW136" s="79"/>
      <c r="CX136" s="79"/>
      <c r="CY136" s="79"/>
      <c r="CZ136" s="79"/>
      <c r="DA136" s="79"/>
      <c r="DB136" s="79"/>
      <c r="DC136" s="79"/>
      <c r="DD136" s="79"/>
      <c r="DE136" s="79"/>
      <c r="DF136" s="79"/>
      <c r="DG136" s="79"/>
      <c r="DH136" s="79"/>
      <c r="DI136" s="79"/>
      <c r="DJ136" s="79"/>
      <c r="DK136" s="79"/>
      <c r="DL136" s="79"/>
      <c r="DM136" s="79"/>
      <c r="DN136" s="79"/>
      <c r="DO136" s="79"/>
      <c r="DP136" s="79"/>
      <c r="DQ136" s="79"/>
      <c r="DR136" s="79"/>
      <c r="DS136" s="79"/>
      <c r="DT136" s="79"/>
    </row>
    <row r="137" spans="3:124" x14ac:dyDescent="0.3">
      <c r="C137" s="79"/>
      <c r="D137" s="79"/>
      <c r="E137" s="79"/>
      <c r="F137" s="79"/>
      <c r="G137" s="79"/>
      <c r="H137" s="79"/>
      <c r="I137" s="79"/>
      <c r="J137" s="79"/>
      <c r="K137" s="79"/>
      <c r="L137" s="79"/>
      <c r="M137" s="79"/>
      <c r="N137" s="79"/>
      <c r="O137" s="79"/>
      <c r="P137" s="79"/>
      <c r="Q137" s="79"/>
      <c r="R137" s="79"/>
      <c r="S137" s="79"/>
      <c r="T137" s="79"/>
      <c r="U137" s="79"/>
      <c r="V137" s="79"/>
      <c r="W137" s="79"/>
      <c r="X137" s="79"/>
      <c r="Y137" s="79"/>
      <c r="Z137" s="79"/>
      <c r="AA137" s="79"/>
      <c r="AB137" s="79"/>
      <c r="AC137" s="79"/>
      <c r="AD137" s="79"/>
      <c r="AE137" s="79"/>
      <c r="AF137" s="79"/>
      <c r="AG137" s="79"/>
      <c r="AH137" s="79"/>
      <c r="AI137" s="79"/>
      <c r="AJ137" s="79"/>
      <c r="AK137" s="79"/>
      <c r="AL137" s="79"/>
      <c r="AM137" s="79"/>
      <c r="AN137" s="79"/>
      <c r="AO137" s="79"/>
      <c r="AP137" s="79"/>
      <c r="AQ137" s="79"/>
      <c r="AR137" s="79"/>
      <c r="AS137" s="79"/>
      <c r="AT137" s="79"/>
      <c r="AU137" s="79"/>
      <c r="AV137" s="79"/>
      <c r="AW137" s="79"/>
      <c r="AX137" s="79"/>
      <c r="AY137" s="79"/>
      <c r="AZ137" s="79"/>
      <c r="BA137" s="79"/>
      <c r="BB137" s="79"/>
      <c r="BC137" s="79"/>
      <c r="BD137" s="79"/>
      <c r="BE137" s="79"/>
      <c r="BF137" s="79"/>
      <c r="BG137" s="79"/>
      <c r="BH137" s="79"/>
      <c r="BI137" s="79"/>
      <c r="BJ137" s="79"/>
      <c r="BK137" s="79"/>
      <c r="BL137" s="79"/>
      <c r="BM137" s="79"/>
      <c r="BN137" s="79"/>
      <c r="BO137" s="79"/>
      <c r="BP137" s="79"/>
      <c r="BQ137" s="79"/>
      <c r="BR137" s="79"/>
      <c r="BS137" s="79"/>
      <c r="BT137" s="79"/>
      <c r="BU137" s="79"/>
      <c r="BV137" s="79"/>
      <c r="BW137" s="79"/>
      <c r="BX137" s="79"/>
      <c r="BY137" s="79"/>
      <c r="BZ137" s="79"/>
      <c r="CA137" s="79"/>
      <c r="CB137" s="79"/>
      <c r="CC137" s="79"/>
      <c r="CD137" s="79"/>
      <c r="CE137" s="79"/>
      <c r="CF137" s="79"/>
      <c r="CG137" s="79"/>
      <c r="CH137" s="79"/>
      <c r="CI137" s="79"/>
      <c r="CJ137" s="79"/>
      <c r="CK137" s="79"/>
      <c r="CL137" s="79"/>
      <c r="CM137" s="79"/>
      <c r="CN137" s="79"/>
      <c r="CO137" s="79"/>
      <c r="CP137" s="79"/>
      <c r="CQ137" s="79"/>
      <c r="CR137" s="79"/>
      <c r="CS137" s="79"/>
      <c r="CT137" s="79"/>
      <c r="CU137" s="79"/>
      <c r="CV137" s="79"/>
      <c r="CW137" s="79"/>
      <c r="CX137" s="79"/>
      <c r="CY137" s="79"/>
      <c r="CZ137" s="79"/>
      <c r="DA137" s="79"/>
      <c r="DB137" s="79"/>
      <c r="DC137" s="79"/>
      <c r="DD137" s="79"/>
      <c r="DE137" s="79"/>
      <c r="DF137" s="79"/>
      <c r="DG137" s="79"/>
      <c r="DH137" s="79"/>
      <c r="DI137" s="79"/>
      <c r="DJ137" s="79"/>
      <c r="DK137" s="79"/>
      <c r="DL137" s="79"/>
      <c r="DM137" s="79"/>
      <c r="DN137" s="79"/>
      <c r="DO137" s="79"/>
      <c r="DP137" s="79"/>
      <c r="DQ137" s="79"/>
      <c r="DR137" s="79"/>
      <c r="DS137" s="79"/>
      <c r="DT137" s="79"/>
    </row>
    <row r="138" spans="3:124" x14ac:dyDescent="0.3">
      <c r="C138" s="79"/>
      <c r="D138" s="79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9"/>
      <c r="AA138" s="79"/>
      <c r="AB138" s="79"/>
      <c r="AC138" s="79"/>
      <c r="AD138" s="79"/>
      <c r="AE138" s="79"/>
      <c r="AF138" s="79"/>
      <c r="AG138" s="79"/>
      <c r="AH138" s="79"/>
      <c r="AI138" s="79"/>
      <c r="AJ138" s="79"/>
      <c r="AK138" s="79"/>
      <c r="AL138" s="79"/>
      <c r="AM138" s="79"/>
      <c r="AN138" s="79"/>
      <c r="AO138" s="79"/>
      <c r="AP138" s="79"/>
      <c r="AQ138" s="79"/>
      <c r="AR138" s="79"/>
      <c r="AS138" s="79"/>
      <c r="AT138" s="79"/>
      <c r="AU138" s="79"/>
      <c r="AV138" s="79"/>
      <c r="AW138" s="79"/>
      <c r="AX138" s="79"/>
      <c r="AY138" s="79"/>
      <c r="AZ138" s="79"/>
      <c r="BA138" s="79"/>
      <c r="BB138" s="79"/>
      <c r="BC138" s="79"/>
      <c r="BD138" s="79"/>
      <c r="BE138" s="79"/>
      <c r="BF138" s="79"/>
      <c r="BG138" s="79"/>
      <c r="BH138" s="79"/>
      <c r="BI138" s="79"/>
      <c r="BJ138" s="79"/>
      <c r="BK138" s="79"/>
      <c r="BL138" s="79"/>
      <c r="BM138" s="79"/>
      <c r="BN138" s="79"/>
      <c r="BO138" s="79"/>
      <c r="BP138" s="79"/>
      <c r="BQ138" s="79"/>
      <c r="BR138" s="79"/>
      <c r="BS138" s="79"/>
      <c r="BT138" s="79"/>
      <c r="BU138" s="79"/>
      <c r="BV138" s="79"/>
      <c r="BW138" s="79"/>
      <c r="BX138" s="79"/>
      <c r="BY138" s="79"/>
      <c r="BZ138" s="79"/>
      <c r="CA138" s="79"/>
      <c r="CB138" s="79"/>
      <c r="CC138" s="79"/>
      <c r="CD138" s="79"/>
      <c r="CE138" s="79"/>
      <c r="CF138" s="79"/>
      <c r="CG138" s="79"/>
      <c r="CH138" s="79"/>
      <c r="CI138" s="79"/>
      <c r="CJ138" s="79"/>
      <c r="CK138" s="79"/>
      <c r="CL138" s="79"/>
      <c r="CM138" s="79"/>
      <c r="CN138" s="79"/>
      <c r="CO138" s="79"/>
      <c r="CP138" s="79"/>
      <c r="CQ138" s="79"/>
      <c r="CR138" s="79"/>
      <c r="CS138" s="79"/>
      <c r="CT138" s="79"/>
      <c r="CU138" s="79"/>
      <c r="CV138" s="79"/>
      <c r="CW138" s="79"/>
      <c r="CX138" s="79"/>
      <c r="CY138" s="79"/>
      <c r="CZ138" s="79"/>
      <c r="DA138" s="79"/>
      <c r="DB138" s="79"/>
      <c r="DC138" s="79"/>
      <c r="DD138" s="79"/>
      <c r="DE138" s="79"/>
      <c r="DF138" s="79"/>
      <c r="DG138" s="79"/>
      <c r="DH138" s="79"/>
      <c r="DI138" s="79"/>
      <c r="DJ138" s="79"/>
      <c r="DK138" s="79"/>
      <c r="DL138" s="79"/>
      <c r="DM138" s="79"/>
      <c r="DN138" s="79"/>
      <c r="DO138" s="79"/>
      <c r="DP138" s="79"/>
      <c r="DQ138" s="79"/>
      <c r="DR138" s="79"/>
      <c r="DS138" s="79"/>
      <c r="DT138" s="79"/>
    </row>
  </sheetData>
  <protectedRanges>
    <protectedRange sqref="B11" name="Range3"/>
    <protectedRange sqref="Q11:AB11 AK11:AL11 AO11:AR11 AW11:AX11 BC11:BD11 BQ11:BT11 CE11:CF11 CK11:CN11 CU11:CV11 DC11:DD11 DK11:DL11 BG11:BL11" name="Range1"/>
    <protectedRange sqref="DQ11:DR11" name="Range2"/>
    <protectedRange sqref="AG11:AJ11" name="Range1_2"/>
    <protectedRange sqref="DE11:DJ11 I11:P11 AC11:AF11 AM11:AN11 AS11:AV11 AY11:BB11 BM11:BP11 CG11:CJ11 CW11:DB11 BE11:BF11 BU11:CD11 CO11:CT11" name="Range1_4"/>
    <protectedRange sqref="B12:B14" name="Range3_1"/>
    <protectedRange sqref="I12:AF12 AK12:BR12 BU12:DL12" name="Range1_1"/>
    <protectedRange sqref="DO12:DR12" name="Range2_1"/>
    <protectedRange sqref="AG12:AJ12" name="Range1_2_1"/>
    <protectedRange sqref="BS12:BT12 BU14:DL14 I14:BR14" name="Range1_3_1"/>
    <protectedRange sqref="DO14:DR14" name="Range2_2_1"/>
  </protectedRanges>
  <mergeCells count="101">
    <mergeCell ref="B2:P2"/>
    <mergeCell ref="E3:K3"/>
    <mergeCell ref="AA4:AB4"/>
    <mergeCell ref="A5:A9"/>
    <mergeCell ref="B5:B9"/>
    <mergeCell ref="C5:H7"/>
    <mergeCell ref="I5:DT5"/>
    <mergeCell ref="I6:L7"/>
    <mergeCell ref="M6:T6"/>
    <mergeCell ref="U6:X7"/>
    <mergeCell ref="DA6:DD7"/>
    <mergeCell ref="DI6:DL7"/>
    <mergeCell ref="DM6:DR7"/>
    <mergeCell ref="DS6:DT7"/>
    <mergeCell ref="DE7:DH7"/>
    <mergeCell ref="Y6:AB7"/>
    <mergeCell ref="AC6:AF7"/>
    <mergeCell ref="AG6:AZ6"/>
    <mergeCell ref="BA6:BD7"/>
    <mergeCell ref="BM6:BP7"/>
    <mergeCell ref="CE6:CJ6"/>
    <mergeCell ref="AW7:AZ7"/>
    <mergeCell ref="BE7:BH7"/>
    <mergeCell ref="BI7:BL7"/>
    <mergeCell ref="BQ7:BT7"/>
    <mergeCell ref="BU7:BX7"/>
    <mergeCell ref="BY7:CB7"/>
    <mergeCell ref="CC7:CF7"/>
    <mergeCell ref="CG7:CJ7"/>
    <mergeCell ref="CS7:CV7"/>
    <mergeCell ref="CW7:CZ7"/>
    <mergeCell ref="M7:P7"/>
    <mergeCell ref="Q7:T7"/>
    <mergeCell ref="AG7:AJ7"/>
    <mergeCell ref="AK7:AN7"/>
    <mergeCell ref="AO7:AR7"/>
    <mergeCell ref="AS7:AV7"/>
    <mergeCell ref="CK6:CN7"/>
    <mergeCell ref="CO6:CR7"/>
    <mergeCell ref="O8:P8"/>
    <mergeCell ref="Q8:R8"/>
    <mergeCell ref="S8:T8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CE8:CF8"/>
    <mergeCell ref="CG8:CH8"/>
    <mergeCell ref="BK8:BL8"/>
    <mergeCell ref="BM8:BN8"/>
    <mergeCell ref="BO8:BP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DS8:DT8"/>
    <mergeCell ref="A15:B15"/>
    <mergeCell ref="DG8:DH8"/>
    <mergeCell ref="DI8:DJ8"/>
    <mergeCell ref="DK8:DL8"/>
    <mergeCell ref="DM8:DN8"/>
    <mergeCell ref="DO8:DP8"/>
    <mergeCell ref="DQ8:DR8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23C49-9734-419A-9661-BF3C1BAFE3AF}">
  <dimension ref="A2:CZ24"/>
  <sheetViews>
    <sheetView topLeftCell="A2" workbookViewId="0">
      <selection activeCell="O21" sqref="O20:O21"/>
    </sheetView>
  </sheetViews>
  <sheetFormatPr defaultRowHeight="17.25" x14ac:dyDescent="0.3"/>
  <cols>
    <col min="1" max="1" width="3.140625" style="42" customWidth="1"/>
    <col min="2" max="2" width="11" style="42" customWidth="1"/>
    <col min="3" max="3" width="11.28515625" style="42" customWidth="1"/>
    <col min="4" max="4" width="10.140625" style="42" customWidth="1"/>
    <col min="5" max="6" width="10.42578125" style="42" customWidth="1"/>
    <col min="7" max="8" width="10.140625" style="42" customWidth="1"/>
    <col min="9" max="9" width="9.85546875" style="42" customWidth="1"/>
    <col min="10" max="10" width="9.7109375" style="42" customWidth="1"/>
    <col min="11" max="11" width="8.42578125" style="42" hidden="1" customWidth="1"/>
    <col min="12" max="12" width="12.28515625" style="42" hidden="1" customWidth="1"/>
    <col min="13" max="13" width="10.28515625" style="42" customWidth="1"/>
    <col min="14" max="14" width="8.5703125" style="42" customWidth="1"/>
    <col min="15" max="15" width="8.42578125" style="42" customWidth="1"/>
    <col min="16" max="16" width="8.85546875" style="42" customWidth="1"/>
    <col min="17" max="17" width="8" style="42" customWidth="1"/>
    <col min="18" max="18" width="6.85546875" style="42" customWidth="1"/>
    <col min="19" max="19" width="8" style="42" customWidth="1"/>
    <col min="20" max="20" width="7.42578125" style="42" customWidth="1"/>
    <col min="21" max="21" width="8.5703125" style="42" customWidth="1"/>
    <col min="22" max="22" width="7.7109375" style="42" customWidth="1"/>
    <col min="23" max="23" width="8.85546875" style="42" customWidth="1"/>
    <col min="24" max="24" width="9.42578125" style="42" customWidth="1"/>
    <col min="25" max="25" width="9.140625" style="42"/>
    <col min="26" max="26" width="8" style="42" customWidth="1"/>
    <col min="27" max="27" width="9" style="42" customWidth="1"/>
    <col min="28" max="28" width="8.140625" style="42" customWidth="1"/>
    <col min="29" max="29" width="9.85546875" style="42" customWidth="1"/>
    <col min="30" max="30" width="8.7109375" style="42" customWidth="1"/>
    <col min="31" max="31" width="3.28515625" style="42" hidden="1" customWidth="1"/>
    <col min="32" max="32" width="3" style="42" hidden="1" customWidth="1"/>
    <col min="33" max="33" width="10.5703125" style="42" customWidth="1"/>
    <col min="34" max="34" width="10" style="42" customWidth="1"/>
    <col min="35" max="35" width="10.5703125" style="42" customWidth="1"/>
    <col min="36" max="36" width="10.42578125" style="42" customWidth="1"/>
    <col min="37" max="37" width="8.5703125" style="42" customWidth="1"/>
    <col min="38" max="38" width="7.7109375" style="42" customWidth="1"/>
    <col min="39" max="39" width="7.85546875" style="42" customWidth="1"/>
    <col min="40" max="40" width="8.42578125" style="42" customWidth="1"/>
    <col min="41" max="41" width="8.5703125" style="42" customWidth="1"/>
    <col min="42" max="42" width="8.28515625" style="42" customWidth="1"/>
    <col min="43" max="43" width="9" style="42" customWidth="1"/>
    <col min="44" max="44" width="8.28515625" style="42" customWidth="1"/>
    <col min="45" max="45" width="10.28515625" style="42" customWidth="1"/>
    <col min="46" max="46" width="9.5703125" style="42" customWidth="1"/>
    <col min="47" max="47" width="4" style="42" customWidth="1"/>
    <col min="48" max="48" width="3.5703125" style="42" customWidth="1"/>
    <col min="49" max="49" width="9.5703125" style="42" customWidth="1"/>
    <col min="50" max="50" width="8.140625" style="42" customWidth="1"/>
    <col min="51" max="52" width="3.85546875" style="42" customWidth="1"/>
    <col min="53" max="53" width="8.85546875" style="42" customWidth="1"/>
    <col min="54" max="54" width="8.140625" style="42" customWidth="1"/>
    <col min="55" max="55" width="10.28515625" style="80" customWidth="1"/>
    <col min="56" max="56" width="9.85546875" style="80" customWidth="1"/>
    <col min="57" max="57" width="9.140625" style="42" customWidth="1"/>
    <col min="58" max="58" width="8.5703125" style="42" customWidth="1"/>
    <col min="59" max="59" width="7.5703125" style="42" customWidth="1"/>
    <col min="60" max="60" width="6.5703125" style="42" customWidth="1"/>
    <col min="61" max="61" width="8.42578125" style="42" customWidth="1"/>
    <col min="62" max="62" width="8.140625" style="42" customWidth="1"/>
    <col min="63" max="63" width="9.5703125" style="42" customWidth="1"/>
    <col min="64" max="67" width="11.140625" style="42" customWidth="1"/>
    <col min="68" max="16384" width="9.140625" style="42"/>
  </cols>
  <sheetData>
    <row r="2" spans="1:104" s="81" customFormat="1" ht="39" customHeight="1" x14ac:dyDescent="0.3">
      <c r="A2" s="302" t="s">
        <v>140</v>
      </c>
      <c r="B2" s="302"/>
      <c r="C2" s="302"/>
      <c r="D2" s="302"/>
      <c r="E2" s="302"/>
      <c r="F2" s="302"/>
      <c r="G2" s="302"/>
      <c r="H2" s="302"/>
      <c r="I2" s="82"/>
      <c r="J2" s="82"/>
      <c r="K2" s="82"/>
      <c r="L2" s="82"/>
      <c r="M2" s="82"/>
      <c r="N2" s="82"/>
      <c r="O2" s="82"/>
      <c r="P2" s="82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4"/>
      <c r="BD2" s="84"/>
      <c r="BE2" s="85"/>
      <c r="BF2" s="85"/>
      <c r="BG2" s="85"/>
      <c r="BH2" s="85"/>
      <c r="BI2" s="85"/>
      <c r="BJ2" s="85"/>
      <c r="BK2" s="85"/>
      <c r="BL2" s="85"/>
      <c r="BM2" s="85"/>
      <c r="BN2" s="85"/>
    </row>
    <row r="3" spans="1:104" s="41" customFormat="1" ht="16.5" customHeight="1" x14ac:dyDescent="0.25">
      <c r="A3" s="257" t="s">
        <v>144</v>
      </c>
      <c r="B3" s="257"/>
      <c r="C3" s="257"/>
      <c r="D3" s="257"/>
      <c r="E3" s="257"/>
      <c r="F3" s="257"/>
      <c r="G3" s="257"/>
      <c r="H3" s="257"/>
      <c r="I3" s="98"/>
      <c r="J3" s="98"/>
      <c r="K3" s="98"/>
      <c r="L3" s="98"/>
      <c r="M3" s="98"/>
      <c r="N3" s="98"/>
      <c r="O3" s="39"/>
      <c r="P3" s="106"/>
      <c r="Q3" s="106"/>
      <c r="R3" s="106"/>
      <c r="S3" s="106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106"/>
      <c r="BD3" s="106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40"/>
      <c r="CR3" s="40"/>
      <c r="CS3" s="40"/>
      <c r="CT3" s="40"/>
      <c r="CU3" s="40"/>
      <c r="CV3" s="40"/>
      <c r="CW3" s="40"/>
      <c r="CX3" s="40"/>
      <c r="CY3" s="40"/>
      <c r="CZ3" s="40"/>
    </row>
    <row r="4" spans="1:104" s="81" customFormat="1" ht="16.5" x14ac:dyDescent="0.3">
      <c r="B4" s="86"/>
      <c r="E4" s="87"/>
      <c r="F4" s="87"/>
      <c r="G4" s="47" t="s">
        <v>1</v>
      </c>
      <c r="I4" s="87"/>
      <c r="W4" s="303"/>
      <c r="X4" s="303"/>
      <c r="AG4" s="304"/>
      <c r="AH4" s="304"/>
      <c r="AI4" s="88"/>
      <c r="AJ4" s="88"/>
      <c r="BC4" s="89"/>
      <c r="BD4" s="89"/>
    </row>
    <row r="5" spans="1:104" s="51" customFormat="1" ht="13.5" x14ac:dyDescent="0.25">
      <c r="A5" s="305" t="s">
        <v>2</v>
      </c>
      <c r="B5" s="260" t="s">
        <v>62</v>
      </c>
      <c r="C5" s="306" t="s">
        <v>103</v>
      </c>
      <c r="D5" s="307"/>
      <c r="E5" s="307"/>
      <c r="F5" s="307"/>
      <c r="G5" s="307"/>
      <c r="H5" s="308"/>
      <c r="I5" s="285" t="s">
        <v>104</v>
      </c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6"/>
      <c r="BA5" s="286"/>
      <c r="BB5" s="287"/>
      <c r="BC5" s="284"/>
      <c r="BD5" s="284"/>
      <c r="BE5" s="284"/>
      <c r="BF5" s="284"/>
      <c r="BG5" s="284"/>
      <c r="BH5" s="284"/>
      <c r="BI5" s="284"/>
      <c r="BJ5" s="284"/>
      <c r="BK5" s="284"/>
      <c r="BL5" s="284"/>
      <c r="BM5" s="284"/>
      <c r="BN5" s="284"/>
    </row>
    <row r="6" spans="1:104" s="51" customFormat="1" ht="13.5" x14ac:dyDescent="0.25">
      <c r="A6" s="305"/>
      <c r="B6" s="260"/>
      <c r="C6" s="309"/>
      <c r="D6" s="310"/>
      <c r="E6" s="310"/>
      <c r="F6" s="310"/>
      <c r="G6" s="310"/>
      <c r="H6" s="311"/>
      <c r="I6" s="285" t="s">
        <v>105</v>
      </c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6"/>
      <c r="BA6" s="286"/>
      <c r="BB6" s="287"/>
      <c r="BC6" s="288" t="s">
        <v>106</v>
      </c>
      <c r="BD6" s="289"/>
      <c r="BE6" s="289"/>
      <c r="BF6" s="289"/>
      <c r="BG6" s="289"/>
      <c r="BH6" s="289"/>
      <c r="BI6" s="290" t="s">
        <v>107</v>
      </c>
      <c r="BJ6" s="290"/>
      <c r="BK6" s="290"/>
      <c r="BL6" s="290"/>
      <c r="BM6" s="290"/>
      <c r="BN6" s="290"/>
    </row>
    <row r="7" spans="1:104" s="51" customFormat="1" ht="13.5" x14ac:dyDescent="0.25">
      <c r="A7" s="305"/>
      <c r="B7" s="260"/>
      <c r="C7" s="309"/>
      <c r="D7" s="310"/>
      <c r="E7" s="310"/>
      <c r="F7" s="310"/>
      <c r="G7" s="310"/>
      <c r="H7" s="311"/>
      <c r="I7" s="291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292"/>
      <c r="Z7" s="292"/>
      <c r="AA7" s="292"/>
      <c r="AB7" s="292"/>
      <c r="AC7" s="292"/>
      <c r="AD7" s="292"/>
      <c r="AE7" s="292"/>
      <c r="AF7" s="292"/>
      <c r="AG7" s="292"/>
      <c r="AH7" s="292"/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3"/>
      <c r="BC7" s="294"/>
      <c r="BD7" s="295"/>
      <c r="BE7" s="295"/>
      <c r="BF7" s="295"/>
      <c r="BG7" s="279" t="s">
        <v>108</v>
      </c>
      <c r="BH7" s="279"/>
      <c r="BI7" s="279" t="s">
        <v>109</v>
      </c>
      <c r="BJ7" s="279"/>
      <c r="BK7" s="279" t="s">
        <v>110</v>
      </c>
      <c r="BL7" s="279"/>
      <c r="BM7" s="279"/>
      <c r="BN7" s="279"/>
    </row>
    <row r="8" spans="1:104" s="51" customFormat="1" ht="57.75" customHeight="1" x14ac:dyDescent="0.25">
      <c r="A8" s="305"/>
      <c r="B8" s="260"/>
      <c r="C8" s="309"/>
      <c r="D8" s="310"/>
      <c r="E8" s="310"/>
      <c r="F8" s="310"/>
      <c r="G8" s="310"/>
      <c r="H8" s="311"/>
      <c r="I8" s="291" t="s">
        <v>111</v>
      </c>
      <c r="J8" s="292"/>
      <c r="K8" s="90"/>
      <c r="L8" s="90"/>
      <c r="M8" s="312" t="s">
        <v>112</v>
      </c>
      <c r="N8" s="313"/>
      <c r="O8" s="316" t="s">
        <v>113</v>
      </c>
      <c r="P8" s="317"/>
      <c r="Q8" s="317"/>
      <c r="R8" s="317"/>
      <c r="S8" s="317"/>
      <c r="T8" s="317"/>
      <c r="U8" s="317"/>
      <c r="V8" s="317"/>
      <c r="W8" s="317"/>
      <c r="X8" s="317"/>
      <c r="Y8" s="317"/>
      <c r="Z8" s="317"/>
      <c r="AA8" s="317"/>
      <c r="AB8" s="317"/>
      <c r="AC8" s="317"/>
      <c r="AD8" s="318"/>
      <c r="AE8" s="312" t="s">
        <v>114</v>
      </c>
      <c r="AF8" s="313"/>
      <c r="AG8" s="312" t="s">
        <v>115</v>
      </c>
      <c r="AH8" s="313"/>
      <c r="AI8" s="239" t="s">
        <v>71</v>
      </c>
      <c r="AJ8" s="240"/>
      <c r="AK8" s="283" t="s">
        <v>116</v>
      </c>
      <c r="AL8" s="237"/>
      <c r="AM8" s="239" t="s">
        <v>71</v>
      </c>
      <c r="AN8" s="240"/>
      <c r="AO8" s="237" t="s">
        <v>117</v>
      </c>
      <c r="AP8" s="237"/>
      <c r="AQ8" s="239" t="s">
        <v>118</v>
      </c>
      <c r="AR8" s="296"/>
      <c r="AS8" s="296"/>
      <c r="AT8" s="296"/>
      <c r="AU8" s="296"/>
      <c r="AV8" s="240"/>
      <c r="AW8" s="239" t="s">
        <v>119</v>
      </c>
      <c r="AX8" s="296"/>
      <c r="AY8" s="296"/>
      <c r="AZ8" s="296"/>
      <c r="BA8" s="296"/>
      <c r="BB8" s="240"/>
      <c r="BC8" s="297" t="s">
        <v>120</v>
      </c>
      <c r="BD8" s="298"/>
      <c r="BE8" s="297" t="s">
        <v>121</v>
      </c>
      <c r="BF8" s="298"/>
      <c r="BG8" s="279"/>
      <c r="BH8" s="279"/>
      <c r="BI8" s="279"/>
      <c r="BJ8" s="279"/>
      <c r="BK8" s="279"/>
      <c r="BL8" s="279"/>
      <c r="BM8" s="279"/>
      <c r="BN8" s="279"/>
    </row>
    <row r="9" spans="1:104" s="91" customFormat="1" ht="98.25" customHeight="1" x14ac:dyDescent="0.25">
      <c r="A9" s="305"/>
      <c r="B9" s="260"/>
      <c r="C9" s="276" t="s">
        <v>122</v>
      </c>
      <c r="D9" s="276"/>
      <c r="E9" s="319" t="s">
        <v>98</v>
      </c>
      <c r="F9" s="319"/>
      <c r="G9" s="320" t="s">
        <v>99</v>
      </c>
      <c r="H9" s="320"/>
      <c r="I9" s="301" t="s">
        <v>123</v>
      </c>
      <c r="J9" s="301"/>
      <c r="K9" s="241" t="s">
        <v>124</v>
      </c>
      <c r="L9" s="242"/>
      <c r="M9" s="314"/>
      <c r="N9" s="315"/>
      <c r="O9" s="241" t="s">
        <v>125</v>
      </c>
      <c r="P9" s="242"/>
      <c r="Q9" s="241" t="s">
        <v>126</v>
      </c>
      <c r="R9" s="242"/>
      <c r="S9" s="241" t="s">
        <v>127</v>
      </c>
      <c r="T9" s="242"/>
      <c r="U9" s="241" t="s">
        <v>128</v>
      </c>
      <c r="V9" s="242"/>
      <c r="W9" s="241" t="s">
        <v>129</v>
      </c>
      <c r="X9" s="242"/>
      <c r="Y9" s="281" t="s">
        <v>130</v>
      </c>
      <c r="Z9" s="282"/>
      <c r="AA9" s="241" t="s">
        <v>131</v>
      </c>
      <c r="AB9" s="242"/>
      <c r="AC9" s="241" t="s">
        <v>132</v>
      </c>
      <c r="AD9" s="242"/>
      <c r="AE9" s="314"/>
      <c r="AF9" s="315"/>
      <c r="AG9" s="314"/>
      <c r="AH9" s="315"/>
      <c r="AI9" s="241" t="s">
        <v>133</v>
      </c>
      <c r="AJ9" s="242"/>
      <c r="AK9" s="237"/>
      <c r="AL9" s="237"/>
      <c r="AM9" s="241" t="s">
        <v>134</v>
      </c>
      <c r="AN9" s="242"/>
      <c r="AO9" s="237"/>
      <c r="AP9" s="237"/>
      <c r="AQ9" s="276" t="s">
        <v>122</v>
      </c>
      <c r="AR9" s="276"/>
      <c r="AS9" s="276" t="s">
        <v>98</v>
      </c>
      <c r="AT9" s="276"/>
      <c r="AU9" s="276" t="s">
        <v>99</v>
      </c>
      <c r="AV9" s="276"/>
      <c r="AW9" s="276" t="s">
        <v>135</v>
      </c>
      <c r="AX9" s="276"/>
      <c r="AY9" s="277" t="s">
        <v>136</v>
      </c>
      <c r="AZ9" s="278"/>
      <c r="BA9" s="276" t="s">
        <v>137</v>
      </c>
      <c r="BB9" s="276"/>
      <c r="BC9" s="299"/>
      <c r="BD9" s="300"/>
      <c r="BE9" s="299"/>
      <c r="BF9" s="300"/>
      <c r="BG9" s="279"/>
      <c r="BH9" s="279"/>
      <c r="BI9" s="279"/>
      <c r="BJ9" s="279"/>
      <c r="BK9" s="279" t="s">
        <v>138</v>
      </c>
      <c r="BL9" s="279"/>
      <c r="BM9" s="279" t="s">
        <v>139</v>
      </c>
      <c r="BN9" s="279"/>
    </row>
    <row r="10" spans="1:104" s="56" customFormat="1" ht="36.75" customHeight="1" x14ac:dyDescent="0.2">
      <c r="A10" s="305"/>
      <c r="B10" s="260"/>
      <c r="C10" s="52" t="s">
        <v>101</v>
      </c>
      <c r="D10" s="53" t="s">
        <v>102</v>
      </c>
      <c r="E10" s="52" t="s">
        <v>101</v>
      </c>
      <c r="F10" s="53" t="s">
        <v>102</v>
      </c>
      <c r="G10" s="52" t="s">
        <v>101</v>
      </c>
      <c r="H10" s="53" t="s">
        <v>102</v>
      </c>
      <c r="I10" s="52" t="s">
        <v>101</v>
      </c>
      <c r="J10" s="53" t="s">
        <v>102</v>
      </c>
      <c r="K10" s="52" t="s">
        <v>101</v>
      </c>
      <c r="L10" s="53" t="s">
        <v>102</v>
      </c>
      <c r="M10" s="52" t="s">
        <v>101</v>
      </c>
      <c r="N10" s="53" t="s">
        <v>102</v>
      </c>
      <c r="O10" s="52" t="s">
        <v>101</v>
      </c>
      <c r="P10" s="53" t="s">
        <v>102</v>
      </c>
      <c r="Q10" s="52" t="s">
        <v>101</v>
      </c>
      <c r="R10" s="53" t="s">
        <v>102</v>
      </c>
      <c r="S10" s="52" t="s">
        <v>101</v>
      </c>
      <c r="T10" s="53" t="s">
        <v>102</v>
      </c>
      <c r="U10" s="52" t="s">
        <v>101</v>
      </c>
      <c r="V10" s="53" t="s">
        <v>102</v>
      </c>
      <c r="W10" s="52" t="s">
        <v>101</v>
      </c>
      <c r="X10" s="53" t="s">
        <v>102</v>
      </c>
      <c r="Y10" s="52" t="s">
        <v>101</v>
      </c>
      <c r="Z10" s="53" t="s">
        <v>102</v>
      </c>
      <c r="AA10" s="52" t="s">
        <v>101</v>
      </c>
      <c r="AB10" s="53" t="s">
        <v>102</v>
      </c>
      <c r="AC10" s="52" t="s">
        <v>101</v>
      </c>
      <c r="AD10" s="53" t="s">
        <v>102</v>
      </c>
      <c r="AE10" s="52" t="s">
        <v>101</v>
      </c>
      <c r="AF10" s="53" t="s">
        <v>102</v>
      </c>
      <c r="AG10" s="52" t="s">
        <v>101</v>
      </c>
      <c r="AH10" s="53" t="s">
        <v>102</v>
      </c>
      <c r="AI10" s="52" t="s">
        <v>101</v>
      </c>
      <c r="AJ10" s="53" t="s">
        <v>102</v>
      </c>
      <c r="AK10" s="52" t="s">
        <v>101</v>
      </c>
      <c r="AL10" s="53" t="s">
        <v>102</v>
      </c>
      <c r="AM10" s="52" t="s">
        <v>101</v>
      </c>
      <c r="AN10" s="53" t="s">
        <v>102</v>
      </c>
      <c r="AO10" s="52" t="s">
        <v>101</v>
      </c>
      <c r="AP10" s="53" t="s">
        <v>102</v>
      </c>
      <c r="AQ10" s="52" t="s">
        <v>101</v>
      </c>
      <c r="AR10" s="53" t="s">
        <v>102</v>
      </c>
      <c r="AS10" s="52" t="s">
        <v>101</v>
      </c>
      <c r="AT10" s="53" t="s">
        <v>102</v>
      </c>
      <c r="AU10" s="52" t="s">
        <v>101</v>
      </c>
      <c r="AV10" s="53" t="s">
        <v>102</v>
      </c>
      <c r="AW10" s="52" t="s">
        <v>101</v>
      </c>
      <c r="AX10" s="53" t="s">
        <v>102</v>
      </c>
      <c r="AY10" s="52" t="s">
        <v>101</v>
      </c>
      <c r="AZ10" s="53" t="s">
        <v>102</v>
      </c>
      <c r="BA10" s="52" t="s">
        <v>101</v>
      </c>
      <c r="BB10" s="53" t="s">
        <v>102</v>
      </c>
      <c r="BC10" s="52" t="s">
        <v>101</v>
      </c>
      <c r="BD10" s="53" t="s">
        <v>102</v>
      </c>
      <c r="BE10" s="52" t="s">
        <v>101</v>
      </c>
      <c r="BF10" s="53" t="s">
        <v>102</v>
      </c>
      <c r="BG10" s="52" t="s">
        <v>101</v>
      </c>
      <c r="BH10" s="53" t="s">
        <v>102</v>
      </c>
      <c r="BI10" s="52" t="s">
        <v>101</v>
      </c>
      <c r="BJ10" s="53" t="s">
        <v>102</v>
      </c>
      <c r="BK10" s="52" t="s">
        <v>101</v>
      </c>
      <c r="BL10" s="53" t="s">
        <v>102</v>
      </c>
      <c r="BM10" s="52" t="s">
        <v>101</v>
      </c>
      <c r="BN10" s="53" t="s">
        <v>102</v>
      </c>
    </row>
    <row r="11" spans="1:104" s="91" customFormat="1" ht="12.75" x14ac:dyDescent="0.25">
      <c r="A11" s="107"/>
      <c r="B11" s="107">
        <v>1</v>
      </c>
      <c r="C11" s="107">
        <v>2</v>
      </c>
      <c r="D11" s="107">
        <v>3</v>
      </c>
      <c r="E11" s="107">
        <v>4</v>
      </c>
      <c r="F11" s="107">
        <v>5</v>
      </c>
      <c r="G11" s="107">
        <v>6</v>
      </c>
      <c r="H11" s="107">
        <v>7</v>
      </c>
      <c r="I11" s="107">
        <v>8</v>
      </c>
      <c r="J11" s="107">
        <v>9</v>
      </c>
      <c r="K11" s="107">
        <v>10</v>
      </c>
      <c r="L11" s="107">
        <v>11</v>
      </c>
      <c r="M11" s="107">
        <v>12</v>
      </c>
      <c r="N11" s="107">
        <v>13</v>
      </c>
      <c r="O11" s="107">
        <v>14</v>
      </c>
      <c r="P11" s="107">
        <v>15</v>
      </c>
      <c r="Q11" s="107">
        <v>16</v>
      </c>
      <c r="R11" s="107">
        <v>17</v>
      </c>
      <c r="S11" s="107">
        <v>18</v>
      </c>
      <c r="T11" s="107">
        <v>19</v>
      </c>
      <c r="U11" s="107">
        <v>20</v>
      </c>
      <c r="V11" s="107">
        <v>21</v>
      </c>
      <c r="W11" s="107">
        <v>22</v>
      </c>
      <c r="X11" s="107">
        <v>23</v>
      </c>
      <c r="Y11" s="107">
        <v>24</v>
      </c>
      <c r="Z11" s="107">
        <v>25</v>
      </c>
      <c r="AA11" s="107">
        <v>26</v>
      </c>
      <c r="AB11" s="107">
        <v>27</v>
      </c>
      <c r="AC11" s="107">
        <v>28</v>
      </c>
      <c r="AD11" s="107">
        <v>29</v>
      </c>
      <c r="AE11" s="107">
        <v>30</v>
      </c>
      <c r="AF11" s="107">
        <v>31</v>
      </c>
      <c r="AG11" s="107">
        <v>32</v>
      </c>
      <c r="AH11" s="107">
        <v>33</v>
      </c>
      <c r="AI11" s="107">
        <v>34</v>
      </c>
      <c r="AJ11" s="107">
        <v>35</v>
      </c>
      <c r="AK11" s="107">
        <v>36</v>
      </c>
      <c r="AL11" s="107">
        <v>37</v>
      </c>
      <c r="AM11" s="107">
        <v>38</v>
      </c>
      <c r="AN11" s="107">
        <v>39</v>
      </c>
      <c r="AO11" s="107">
        <v>40</v>
      </c>
      <c r="AP11" s="107">
        <v>41</v>
      </c>
      <c r="AQ11" s="107">
        <v>42</v>
      </c>
      <c r="AR11" s="107">
        <v>43</v>
      </c>
      <c r="AS11" s="107">
        <v>44</v>
      </c>
      <c r="AT11" s="107">
        <v>45</v>
      </c>
      <c r="AU11" s="107">
        <v>46</v>
      </c>
      <c r="AV11" s="107">
        <v>47</v>
      </c>
      <c r="AW11" s="107">
        <v>48</v>
      </c>
      <c r="AX11" s="107">
        <v>49</v>
      </c>
      <c r="AY11" s="107">
        <v>50</v>
      </c>
      <c r="AZ11" s="107">
        <v>51</v>
      </c>
      <c r="BA11" s="107">
        <v>52</v>
      </c>
      <c r="BB11" s="107">
        <v>53</v>
      </c>
      <c r="BC11" s="107">
        <v>54</v>
      </c>
      <c r="BD11" s="107">
        <v>55</v>
      </c>
      <c r="BE11" s="107">
        <v>56</v>
      </c>
      <c r="BF11" s="107">
        <v>57</v>
      </c>
      <c r="BG11" s="107">
        <v>58</v>
      </c>
      <c r="BH11" s="107">
        <v>59</v>
      </c>
      <c r="BI11" s="107">
        <v>60</v>
      </c>
      <c r="BJ11" s="107">
        <v>61</v>
      </c>
      <c r="BK11" s="107">
        <v>62</v>
      </c>
      <c r="BL11" s="107">
        <v>63</v>
      </c>
      <c r="BM11" s="107">
        <v>64</v>
      </c>
      <c r="BN11" s="107">
        <v>65</v>
      </c>
    </row>
    <row r="12" spans="1:104" s="72" customFormat="1" ht="33.75" customHeight="1" x14ac:dyDescent="0.25">
      <c r="A12" s="92">
        <v>1</v>
      </c>
      <c r="B12" s="58" t="s">
        <v>39</v>
      </c>
      <c r="C12" s="109">
        <f t="shared" ref="C12:D15" si="0">E12+G12-BA12</f>
        <v>3181843.4999999995</v>
      </c>
      <c r="D12" s="109">
        <f t="shared" si="0"/>
        <v>1690120.7999999998</v>
      </c>
      <c r="E12" s="109">
        <f t="shared" ref="E12:F15" si="1">I12+K12+M12+AE12+AG12+AK12+AO12+AS12</f>
        <v>2754427.5999999996</v>
      </c>
      <c r="F12" s="109">
        <f t="shared" si="1"/>
        <v>1303819.2</v>
      </c>
      <c r="G12" s="109">
        <f t="shared" ref="G12:H15" si="2">AY12+BC12+BE12+BG12+BI12+BK12+BM12</f>
        <v>815175.9</v>
      </c>
      <c r="H12" s="109">
        <f t="shared" si="2"/>
        <v>584415.6</v>
      </c>
      <c r="I12" s="93">
        <v>883619.1</v>
      </c>
      <c r="J12" s="93">
        <v>406778.1</v>
      </c>
      <c r="K12" s="93"/>
      <c r="L12" s="93"/>
      <c r="M12" s="93">
        <v>579067.19999999995</v>
      </c>
      <c r="N12" s="93">
        <v>236626.8</v>
      </c>
      <c r="O12" s="93">
        <v>101727</v>
      </c>
      <c r="P12" s="93">
        <v>49117.5</v>
      </c>
      <c r="Q12" s="93">
        <v>4400</v>
      </c>
      <c r="R12" s="93">
        <v>794.7</v>
      </c>
      <c r="S12" s="93">
        <v>6927.1</v>
      </c>
      <c r="T12" s="93">
        <v>3333.8</v>
      </c>
      <c r="U12" s="93">
        <v>2585</v>
      </c>
      <c r="V12" s="93">
        <v>795.4</v>
      </c>
      <c r="W12" s="93">
        <v>106309.5</v>
      </c>
      <c r="X12" s="93">
        <v>35307.9</v>
      </c>
      <c r="Y12" s="93">
        <v>87296.5</v>
      </c>
      <c r="Z12" s="93">
        <v>26384.2</v>
      </c>
      <c r="AA12" s="93">
        <v>98964</v>
      </c>
      <c r="AB12" s="93">
        <v>45974</v>
      </c>
      <c r="AC12" s="93">
        <v>235055.6</v>
      </c>
      <c r="AD12" s="93">
        <v>87963.3</v>
      </c>
      <c r="AE12" s="93"/>
      <c r="AF12" s="93"/>
      <c r="AG12" s="93">
        <v>810739.3</v>
      </c>
      <c r="AH12" s="93">
        <v>428911.2</v>
      </c>
      <c r="AI12" s="93">
        <v>810739.3</v>
      </c>
      <c r="AJ12" s="93">
        <v>428911.2</v>
      </c>
      <c r="AK12" s="93">
        <v>21927.5</v>
      </c>
      <c r="AL12" s="93">
        <v>7305.6</v>
      </c>
      <c r="AM12" s="93">
        <v>17500</v>
      </c>
      <c r="AN12" s="93">
        <v>7305.6</v>
      </c>
      <c r="AO12" s="93">
        <v>28620</v>
      </c>
      <c r="AP12" s="93">
        <v>1592</v>
      </c>
      <c r="AQ12" s="93">
        <v>42694.5</v>
      </c>
      <c r="AR12" s="93">
        <v>24491.5</v>
      </c>
      <c r="AS12" s="93">
        <v>430454.5</v>
      </c>
      <c r="AT12" s="93">
        <v>222605.5</v>
      </c>
      <c r="AU12" s="94"/>
      <c r="AV12" s="94"/>
      <c r="AW12" s="93">
        <v>387760</v>
      </c>
      <c r="AX12" s="93">
        <v>198114</v>
      </c>
      <c r="AY12" s="94"/>
      <c r="AZ12" s="94"/>
      <c r="BA12" s="8">
        <v>387760</v>
      </c>
      <c r="BB12" s="8">
        <v>198114</v>
      </c>
      <c r="BC12" s="93">
        <v>929920.3</v>
      </c>
      <c r="BD12" s="93">
        <v>642486.1</v>
      </c>
      <c r="BE12" s="93">
        <v>38255.599999999999</v>
      </c>
      <c r="BF12" s="93">
        <v>19857.599999999999</v>
      </c>
      <c r="BG12" s="93">
        <v>7000</v>
      </c>
      <c r="BH12" s="93">
        <v>1698.3</v>
      </c>
      <c r="BI12" s="93">
        <v>-40000</v>
      </c>
      <c r="BJ12" s="93">
        <v>-11480.5</v>
      </c>
      <c r="BK12" s="93">
        <v>-120000</v>
      </c>
      <c r="BL12" s="93">
        <v>-68145.899999999994</v>
      </c>
      <c r="BM12" s="93">
        <v>0</v>
      </c>
      <c r="BN12" s="93"/>
    </row>
    <row r="13" spans="1:104" s="72" customFormat="1" ht="33.75" customHeight="1" x14ac:dyDescent="0.25">
      <c r="A13" s="92">
        <v>2</v>
      </c>
      <c r="B13" s="58" t="s">
        <v>41</v>
      </c>
      <c r="C13" s="109">
        <f t="shared" si="0"/>
        <v>2504882.2000000002</v>
      </c>
      <c r="D13" s="109">
        <f t="shared" si="0"/>
        <v>567127.5</v>
      </c>
      <c r="E13" s="109">
        <f t="shared" si="1"/>
        <v>1728305.9</v>
      </c>
      <c r="F13" s="109">
        <f t="shared" si="1"/>
        <v>580590.10000000009</v>
      </c>
      <c r="G13" s="109">
        <f t="shared" si="2"/>
        <v>779576.3</v>
      </c>
      <c r="H13" s="109">
        <f t="shared" si="2"/>
        <v>-10462.600000000035</v>
      </c>
      <c r="I13" s="93">
        <v>335114</v>
      </c>
      <c r="J13" s="93">
        <v>128361</v>
      </c>
      <c r="K13" s="93"/>
      <c r="L13" s="93"/>
      <c r="M13" s="93">
        <v>202685</v>
      </c>
      <c r="N13" s="93">
        <v>74565.600000000006</v>
      </c>
      <c r="O13" s="93">
        <v>62405</v>
      </c>
      <c r="P13" s="93">
        <v>34634.9</v>
      </c>
      <c r="Q13" s="93">
        <v>1200</v>
      </c>
      <c r="R13" s="93">
        <v>131.19999999999999</v>
      </c>
      <c r="S13" s="93">
        <v>4000</v>
      </c>
      <c r="T13" s="93">
        <v>1424</v>
      </c>
      <c r="U13" s="93">
        <v>12000</v>
      </c>
      <c r="V13" s="93">
        <v>2893.4</v>
      </c>
      <c r="W13" s="93">
        <v>68400</v>
      </c>
      <c r="X13" s="93">
        <v>18142.5</v>
      </c>
      <c r="Y13" s="93">
        <v>29400</v>
      </c>
      <c r="Z13" s="93">
        <v>6315</v>
      </c>
      <c r="AA13" s="93">
        <v>9000</v>
      </c>
      <c r="AB13" s="93">
        <v>2031.6</v>
      </c>
      <c r="AC13" s="93">
        <v>33700</v>
      </c>
      <c r="AD13" s="93">
        <v>13626.5</v>
      </c>
      <c r="AE13" s="93"/>
      <c r="AF13" s="93"/>
      <c r="AG13" s="93">
        <v>881232.5</v>
      </c>
      <c r="AH13" s="93">
        <v>358315.6</v>
      </c>
      <c r="AI13" s="93">
        <v>881232.5</v>
      </c>
      <c r="AJ13" s="93">
        <v>358315.6</v>
      </c>
      <c r="AK13" s="93">
        <v>23943</v>
      </c>
      <c r="AL13" s="93">
        <v>7857.3</v>
      </c>
      <c r="AM13" s="93">
        <v>3300</v>
      </c>
      <c r="AN13" s="93">
        <v>277</v>
      </c>
      <c r="AO13" s="93">
        <v>21586.5</v>
      </c>
      <c r="AP13" s="93">
        <v>3339.8</v>
      </c>
      <c r="AQ13" s="93">
        <v>260744.9</v>
      </c>
      <c r="AR13" s="93">
        <v>5150.8</v>
      </c>
      <c r="AS13" s="93">
        <v>263744.90000000002</v>
      </c>
      <c r="AT13" s="93">
        <v>8150.8</v>
      </c>
      <c r="AU13" s="94">
        <v>0</v>
      </c>
      <c r="AV13" s="94">
        <v>0</v>
      </c>
      <c r="AW13" s="93">
        <v>246000</v>
      </c>
      <c r="AX13" s="94">
        <v>3000</v>
      </c>
      <c r="AY13" s="94"/>
      <c r="AZ13" s="94"/>
      <c r="BA13" s="8">
        <v>3000</v>
      </c>
      <c r="BB13" s="8">
        <v>3000</v>
      </c>
      <c r="BC13" s="93">
        <v>1128969.3</v>
      </c>
      <c r="BD13" s="93">
        <v>137780.29999999999</v>
      </c>
      <c r="BE13" s="93">
        <v>60607</v>
      </c>
      <c r="BF13" s="93">
        <v>20297.5</v>
      </c>
      <c r="BG13" s="93">
        <v>0</v>
      </c>
      <c r="BH13" s="93">
        <v>0</v>
      </c>
      <c r="BI13" s="93">
        <v>-10000</v>
      </c>
      <c r="BJ13" s="93">
        <v>-8306.2000000000007</v>
      </c>
      <c r="BK13" s="93">
        <v>-400000</v>
      </c>
      <c r="BL13" s="93">
        <v>-160234.20000000001</v>
      </c>
      <c r="BM13" s="93">
        <v>0</v>
      </c>
      <c r="BN13" s="93">
        <v>0</v>
      </c>
    </row>
    <row r="14" spans="1:104" s="72" customFormat="1" ht="33.75" customHeight="1" x14ac:dyDescent="0.25">
      <c r="A14" s="92">
        <v>3</v>
      </c>
      <c r="B14" s="58" t="s">
        <v>42</v>
      </c>
      <c r="C14" s="109">
        <f t="shared" si="0"/>
        <v>2398851.4</v>
      </c>
      <c r="D14" s="109">
        <f t="shared" si="0"/>
        <v>872070.6</v>
      </c>
      <c r="E14" s="109">
        <f t="shared" si="1"/>
        <v>1923634</v>
      </c>
      <c r="F14" s="109">
        <f t="shared" si="1"/>
        <v>726930.1</v>
      </c>
      <c r="G14" s="109">
        <f t="shared" si="2"/>
        <v>595217.4</v>
      </c>
      <c r="H14" s="109">
        <f t="shared" si="2"/>
        <v>265140.5</v>
      </c>
      <c r="I14" s="93">
        <v>391451.3</v>
      </c>
      <c r="J14" s="93">
        <v>171806.1</v>
      </c>
      <c r="K14" s="93"/>
      <c r="L14" s="93"/>
      <c r="M14" s="93">
        <v>349031</v>
      </c>
      <c r="N14" s="93">
        <v>78785</v>
      </c>
      <c r="O14" s="93">
        <v>56000</v>
      </c>
      <c r="P14" s="93">
        <v>34562.199999999997</v>
      </c>
      <c r="Q14" s="93">
        <v>550</v>
      </c>
      <c r="R14" s="93">
        <v>51.2</v>
      </c>
      <c r="S14" s="93">
        <v>5429.6</v>
      </c>
      <c r="T14" s="93">
        <v>2069.3000000000002</v>
      </c>
      <c r="U14" s="93">
        <v>2520</v>
      </c>
      <c r="V14" s="93">
        <v>728</v>
      </c>
      <c r="W14" s="93">
        <v>38337.4</v>
      </c>
      <c r="X14" s="93">
        <v>9097.9</v>
      </c>
      <c r="Y14" s="93">
        <v>28950.400000000001</v>
      </c>
      <c r="Z14" s="93">
        <v>4344.2</v>
      </c>
      <c r="AA14" s="93">
        <v>142776</v>
      </c>
      <c r="AB14" s="93">
        <v>7695.3</v>
      </c>
      <c r="AC14" s="93">
        <v>84123.4</v>
      </c>
      <c r="AD14" s="93">
        <v>20277</v>
      </c>
      <c r="AE14" s="93"/>
      <c r="AF14" s="93"/>
      <c r="AG14" s="93">
        <v>667000</v>
      </c>
      <c r="AH14" s="93">
        <v>354101.5</v>
      </c>
      <c r="AI14" s="93">
        <v>667000</v>
      </c>
      <c r="AJ14" s="93">
        <v>354101.5</v>
      </c>
      <c r="AK14" s="93">
        <v>57534.2</v>
      </c>
      <c r="AL14" s="93">
        <v>850</v>
      </c>
      <c r="AM14" s="93">
        <v>57534.2</v>
      </c>
      <c r="AN14" s="93">
        <v>850</v>
      </c>
      <c r="AO14" s="93">
        <v>6600</v>
      </c>
      <c r="AP14" s="93">
        <v>705</v>
      </c>
      <c r="AQ14" s="93">
        <v>332017.5</v>
      </c>
      <c r="AR14" s="93">
        <v>682.5</v>
      </c>
      <c r="AS14" s="93">
        <v>452017.5</v>
      </c>
      <c r="AT14" s="93">
        <v>120682.5</v>
      </c>
      <c r="AU14" s="94"/>
      <c r="AV14" s="94"/>
      <c r="AW14" s="93">
        <v>449179.5</v>
      </c>
      <c r="AX14" s="94">
        <v>120000</v>
      </c>
      <c r="AY14" s="94"/>
      <c r="AZ14" s="94"/>
      <c r="BA14" s="8">
        <v>120000</v>
      </c>
      <c r="BB14" s="8">
        <v>120000</v>
      </c>
      <c r="BC14" s="93">
        <v>522259.7</v>
      </c>
      <c r="BD14" s="93">
        <v>239373.3</v>
      </c>
      <c r="BE14" s="93">
        <v>72957.7</v>
      </c>
      <c r="BF14" s="93">
        <v>31443.4</v>
      </c>
      <c r="BG14" s="93"/>
      <c r="BH14" s="93"/>
      <c r="BI14" s="93"/>
      <c r="BJ14" s="93">
        <v>-488.2</v>
      </c>
      <c r="BK14" s="93"/>
      <c r="BL14" s="93">
        <v>-5188</v>
      </c>
      <c r="BM14" s="93"/>
      <c r="BN14" s="93"/>
    </row>
    <row r="15" spans="1:104" s="72" customFormat="1" ht="33.75" customHeight="1" x14ac:dyDescent="0.25">
      <c r="A15" s="92">
        <v>4</v>
      </c>
      <c r="B15" s="58" t="s">
        <v>43</v>
      </c>
      <c r="C15" s="109">
        <f t="shared" si="0"/>
        <v>2337551.1</v>
      </c>
      <c r="D15" s="109">
        <f t="shared" si="0"/>
        <v>1138450.6000000001</v>
      </c>
      <c r="E15" s="109">
        <f t="shared" si="1"/>
        <v>2007233.5</v>
      </c>
      <c r="F15" s="109">
        <f t="shared" si="1"/>
        <v>890383.6</v>
      </c>
      <c r="G15" s="109">
        <f t="shared" si="2"/>
        <v>356557.6</v>
      </c>
      <c r="H15" s="109">
        <f t="shared" si="2"/>
        <v>274307</v>
      </c>
      <c r="I15" s="93">
        <v>405000</v>
      </c>
      <c r="J15" s="93">
        <v>195426.4</v>
      </c>
      <c r="K15" s="93"/>
      <c r="L15" s="93"/>
      <c r="M15" s="93">
        <v>255370</v>
      </c>
      <c r="N15" s="93">
        <v>127392.2</v>
      </c>
      <c r="O15" s="93">
        <v>59000</v>
      </c>
      <c r="P15" s="93">
        <v>34250.199999999997</v>
      </c>
      <c r="Q15" s="93">
        <v>16700</v>
      </c>
      <c r="R15" s="93">
        <v>7437</v>
      </c>
      <c r="S15" s="93">
        <v>4000</v>
      </c>
      <c r="T15" s="93">
        <v>1942.2</v>
      </c>
      <c r="U15" s="93">
        <v>31800</v>
      </c>
      <c r="V15" s="93">
        <v>11875</v>
      </c>
      <c r="W15" s="93">
        <v>34500</v>
      </c>
      <c r="X15" s="93">
        <v>19886</v>
      </c>
      <c r="Y15" s="93">
        <v>20000</v>
      </c>
      <c r="Z15" s="93">
        <v>15521.5</v>
      </c>
      <c r="AA15" s="93">
        <v>20500</v>
      </c>
      <c r="AB15" s="93">
        <v>5165.8999999999996</v>
      </c>
      <c r="AC15" s="93">
        <v>75200</v>
      </c>
      <c r="AD15" s="93">
        <v>42211.1</v>
      </c>
      <c r="AE15" s="93"/>
      <c r="AF15" s="93"/>
      <c r="AG15" s="93">
        <v>1239185.5</v>
      </c>
      <c r="AH15" s="93">
        <v>526362.30000000005</v>
      </c>
      <c r="AI15" s="93">
        <v>1239185.5</v>
      </c>
      <c r="AJ15" s="93">
        <v>526362.30000000005</v>
      </c>
      <c r="AK15" s="93">
        <v>5000</v>
      </c>
      <c r="AL15" s="93">
        <v>3000</v>
      </c>
      <c r="AM15" s="93">
        <v>0</v>
      </c>
      <c r="AN15" s="93">
        <v>0</v>
      </c>
      <c r="AO15" s="93">
        <v>9700</v>
      </c>
      <c r="AP15" s="93">
        <v>5340</v>
      </c>
      <c r="AQ15" s="93">
        <v>66738</v>
      </c>
      <c r="AR15" s="93">
        <v>6622.7</v>
      </c>
      <c r="AS15" s="93">
        <v>92978</v>
      </c>
      <c r="AT15" s="93">
        <v>32862.699999999997</v>
      </c>
      <c r="AU15" s="94">
        <v>0</v>
      </c>
      <c r="AV15" s="94">
        <v>0</v>
      </c>
      <c r="AW15" s="93">
        <v>81378</v>
      </c>
      <c r="AX15" s="94">
        <v>26240</v>
      </c>
      <c r="AY15" s="94"/>
      <c r="AZ15" s="94">
        <v>0</v>
      </c>
      <c r="BA15" s="8">
        <v>26240</v>
      </c>
      <c r="BB15" s="8">
        <v>26240</v>
      </c>
      <c r="BC15" s="93">
        <v>297868.5</v>
      </c>
      <c r="BD15" s="93">
        <v>228496</v>
      </c>
      <c r="BE15" s="93">
        <v>117489.1</v>
      </c>
      <c r="BF15" s="93">
        <v>95172.1</v>
      </c>
      <c r="BG15" s="93">
        <v>3200</v>
      </c>
      <c r="BH15" s="93">
        <v>0</v>
      </c>
      <c r="BI15" s="93">
        <v>0</v>
      </c>
      <c r="BJ15" s="93">
        <v>-7638.8</v>
      </c>
      <c r="BK15" s="93">
        <v>-62000</v>
      </c>
      <c r="BL15" s="93">
        <v>-41722.300000000003</v>
      </c>
      <c r="BM15" s="93"/>
      <c r="BN15" s="93"/>
    </row>
    <row r="16" spans="1:104" s="72" customFormat="1" ht="33.75" customHeight="1" x14ac:dyDescent="0.25">
      <c r="A16" s="280" t="s">
        <v>40</v>
      </c>
      <c r="B16" s="280"/>
      <c r="C16" s="93">
        <f t="shared" ref="C16:BN16" si="3">SUM(C12:C15)</f>
        <v>10423128.199999999</v>
      </c>
      <c r="D16" s="93">
        <f t="shared" si="3"/>
        <v>4267769.5</v>
      </c>
      <c r="E16" s="93">
        <f t="shared" si="3"/>
        <v>8413601</v>
      </c>
      <c r="F16" s="93">
        <f t="shared" si="3"/>
        <v>3501723</v>
      </c>
      <c r="G16" s="93">
        <f t="shared" si="3"/>
        <v>2546527.2000000002</v>
      </c>
      <c r="H16" s="93">
        <f t="shared" si="3"/>
        <v>1113400.5</v>
      </c>
      <c r="I16" s="93">
        <f t="shared" si="3"/>
        <v>2015184.4000000001</v>
      </c>
      <c r="J16" s="93">
        <f t="shared" si="3"/>
        <v>902371.6</v>
      </c>
      <c r="K16" s="93"/>
      <c r="L16" s="93"/>
      <c r="M16" s="93">
        <f t="shared" si="3"/>
        <v>1386153.2</v>
      </c>
      <c r="N16" s="93">
        <f t="shared" si="3"/>
        <v>517369.60000000003</v>
      </c>
      <c r="O16" s="93">
        <f t="shared" si="3"/>
        <v>279132</v>
      </c>
      <c r="P16" s="93">
        <f t="shared" si="3"/>
        <v>152564.79999999999</v>
      </c>
      <c r="Q16" s="93">
        <f t="shared" si="3"/>
        <v>22850</v>
      </c>
      <c r="R16" s="93">
        <f t="shared" si="3"/>
        <v>8414.1</v>
      </c>
      <c r="S16" s="93">
        <f t="shared" si="3"/>
        <v>20356.7</v>
      </c>
      <c r="T16" s="93">
        <f t="shared" si="3"/>
        <v>8769.3000000000011</v>
      </c>
      <c r="U16" s="93">
        <f t="shared" si="3"/>
        <v>48905</v>
      </c>
      <c r="V16" s="93">
        <f t="shared" si="3"/>
        <v>16291.8</v>
      </c>
      <c r="W16" s="93">
        <f t="shared" si="3"/>
        <v>247546.9</v>
      </c>
      <c r="X16" s="93">
        <f t="shared" si="3"/>
        <v>82434.3</v>
      </c>
      <c r="Y16" s="93">
        <f t="shared" si="3"/>
        <v>165646.9</v>
      </c>
      <c r="Z16" s="93">
        <f t="shared" si="3"/>
        <v>52564.9</v>
      </c>
      <c r="AA16" s="93">
        <f t="shared" si="3"/>
        <v>271240</v>
      </c>
      <c r="AB16" s="93">
        <f t="shared" si="3"/>
        <v>60866.8</v>
      </c>
      <c r="AC16" s="93">
        <f t="shared" si="3"/>
        <v>428079</v>
      </c>
      <c r="AD16" s="93">
        <f t="shared" si="3"/>
        <v>164077.9</v>
      </c>
      <c r="AE16" s="94">
        <f t="shared" si="3"/>
        <v>0</v>
      </c>
      <c r="AF16" s="94">
        <f t="shared" si="3"/>
        <v>0</v>
      </c>
      <c r="AG16" s="93">
        <f t="shared" si="3"/>
        <v>3598157.3</v>
      </c>
      <c r="AH16" s="93">
        <f t="shared" si="3"/>
        <v>1667690.6</v>
      </c>
      <c r="AI16" s="93">
        <f t="shared" si="3"/>
        <v>3598157.3</v>
      </c>
      <c r="AJ16" s="93">
        <f t="shared" si="3"/>
        <v>1667690.6</v>
      </c>
      <c r="AK16" s="93">
        <f t="shared" si="3"/>
        <v>108404.7</v>
      </c>
      <c r="AL16" s="93">
        <f t="shared" si="3"/>
        <v>19012.900000000001</v>
      </c>
      <c r="AM16" s="93">
        <f t="shared" si="3"/>
        <v>78334.2</v>
      </c>
      <c r="AN16" s="93">
        <f t="shared" si="3"/>
        <v>8432.6</v>
      </c>
      <c r="AO16" s="93">
        <f t="shared" si="3"/>
        <v>66506.5</v>
      </c>
      <c r="AP16" s="93">
        <f t="shared" si="3"/>
        <v>10976.8</v>
      </c>
      <c r="AQ16" s="93">
        <f t="shared" si="3"/>
        <v>702194.9</v>
      </c>
      <c r="AR16" s="93">
        <f t="shared" si="3"/>
        <v>36947.5</v>
      </c>
      <c r="AS16" s="93">
        <f t="shared" si="3"/>
        <v>1239194.8999999999</v>
      </c>
      <c r="AT16" s="93">
        <f t="shared" si="3"/>
        <v>384301.5</v>
      </c>
      <c r="AU16" s="94">
        <f t="shared" si="3"/>
        <v>0</v>
      </c>
      <c r="AV16" s="94">
        <f t="shared" si="3"/>
        <v>0</v>
      </c>
      <c r="AW16" s="93">
        <f t="shared" si="3"/>
        <v>1164317.5</v>
      </c>
      <c r="AX16" s="94">
        <f t="shared" si="3"/>
        <v>347354</v>
      </c>
      <c r="AY16" s="94">
        <f t="shared" si="3"/>
        <v>0</v>
      </c>
      <c r="AZ16" s="94">
        <f t="shared" si="3"/>
        <v>0</v>
      </c>
      <c r="BA16" s="94">
        <f t="shared" si="3"/>
        <v>537000</v>
      </c>
      <c r="BB16" s="94">
        <f t="shared" si="3"/>
        <v>347354</v>
      </c>
      <c r="BC16" s="93">
        <f t="shared" si="3"/>
        <v>2879017.8000000003</v>
      </c>
      <c r="BD16" s="93">
        <f t="shared" si="3"/>
        <v>1248135.7</v>
      </c>
      <c r="BE16" s="93">
        <f t="shared" si="3"/>
        <v>289309.40000000002</v>
      </c>
      <c r="BF16" s="93">
        <f t="shared" si="3"/>
        <v>166770.6</v>
      </c>
      <c r="BG16" s="93">
        <f t="shared" si="3"/>
        <v>10200</v>
      </c>
      <c r="BH16" s="93">
        <f t="shared" si="3"/>
        <v>1698.3</v>
      </c>
      <c r="BI16" s="93">
        <f t="shared" si="3"/>
        <v>-50000</v>
      </c>
      <c r="BJ16" s="93">
        <f t="shared" si="3"/>
        <v>-27913.7</v>
      </c>
      <c r="BK16" s="93">
        <f t="shared" si="3"/>
        <v>-582000</v>
      </c>
      <c r="BL16" s="93">
        <f t="shared" si="3"/>
        <v>-275290.40000000002</v>
      </c>
      <c r="BM16" s="93">
        <f t="shared" si="3"/>
        <v>0</v>
      </c>
      <c r="BN16" s="93">
        <f t="shared" si="3"/>
        <v>0</v>
      </c>
    </row>
    <row r="24" spans="3:3" x14ac:dyDescent="0.3">
      <c r="C24" s="95"/>
    </row>
  </sheetData>
  <protectedRanges>
    <protectedRange sqref="B12" name="Range3_1"/>
    <protectedRange sqref="BI12:BL12 AU12 AW12:AZ12 BC12:BF12" name="Range3_5"/>
    <protectedRange sqref="I12:J12 M12:AP12" name="Range2_4"/>
    <protectedRange sqref="K12:L12" name="Range2"/>
    <protectedRange sqref="B13:B15" name="Range3_1_2"/>
    <protectedRange sqref="AU14:AZ14 BC14:BN14" name="Range3_3_1"/>
    <protectedRange sqref="I14:J14 M14:AP14" name="Range2_2_1"/>
    <protectedRange sqref="AQ15:AZ15 BC15:BN15" name="Range3_4_1"/>
    <protectedRange sqref="I15:J15 M15:AP15" name="Range2_3_1"/>
    <protectedRange sqref="BE13:BN13 AQ13:AZ13" name="Range3_2_2"/>
    <protectedRange sqref="I13:J13 M13:AP13" name="Range2_1_1"/>
    <protectedRange sqref="BC13" name="Range3_1_1_1"/>
    <protectedRange sqref="BD13" name="Range3_2_1_1"/>
    <protectedRange sqref="K13:L15" name="Range2_5"/>
  </protectedRanges>
  <mergeCells count="54">
    <mergeCell ref="A2:H2"/>
    <mergeCell ref="A3:H3"/>
    <mergeCell ref="W4:X4"/>
    <mergeCell ref="AG4:AH4"/>
    <mergeCell ref="A5:A10"/>
    <mergeCell ref="B5:B10"/>
    <mergeCell ref="C5:H8"/>
    <mergeCell ref="I5:BB5"/>
    <mergeCell ref="M8:N9"/>
    <mergeCell ref="O8:AD8"/>
    <mergeCell ref="C9:D9"/>
    <mergeCell ref="E9:F9"/>
    <mergeCell ref="G9:H9"/>
    <mergeCell ref="O9:P9"/>
    <mergeCell ref="AE8:AF9"/>
    <mergeCell ref="AG8:AH9"/>
    <mergeCell ref="BC5:BN5"/>
    <mergeCell ref="I6:BB6"/>
    <mergeCell ref="BC6:BH6"/>
    <mergeCell ref="BI6:BN6"/>
    <mergeCell ref="I7:BB7"/>
    <mergeCell ref="BC7:BF7"/>
    <mergeCell ref="BG7:BH9"/>
    <mergeCell ref="BI7:BJ9"/>
    <mergeCell ref="BK7:BN8"/>
    <mergeCell ref="I8:J8"/>
    <mergeCell ref="AQ8:AV8"/>
    <mergeCell ref="AW8:BB8"/>
    <mergeCell ref="BC8:BD9"/>
    <mergeCell ref="BE8:BF9"/>
    <mergeCell ref="I9:J9"/>
    <mergeCell ref="K9:L9"/>
    <mergeCell ref="AI8:AJ8"/>
    <mergeCell ref="AK8:AL9"/>
    <mergeCell ref="AM8:AN8"/>
    <mergeCell ref="AO8:AP9"/>
    <mergeCell ref="AS9:AT9"/>
    <mergeCell ref="AU9:AV9"/>
    <mergeCell ref="Q9:R9"/>
    <mergeCell ref="S9:T9"/>
    <mergeCell ref="U9:V9"/>
    <mergeCell ref="W9:X9"/>
    <mergeCell ref="Y9:Z9"/>
    <mergeCell ref="AA9:AB9"/>
    <mergeCell ref="A16:B16"/>
    <mergeCell ref="AC9:AD9"/>
    <mergeCell ref="AI9:AJ9"/>
    <mergeCell ref="AM9:AN9"/>
    <mergeCell ref="AQ9:AR9"/>
    <mergeCell ref="AW9:AX9"/>
    <mergeCell ref="AY9:AZ9"/>
    <mergeCell ref="BA9:BB9"/>
    <mergeCell ref="BK9:BL9"/>
    <mergeCell ref="BM9:BN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06</vt:lpstr>
      <vt:lpstr>06-Գործառնական</vt:lpstr>
      <vt:lpstr>06-Տնտեսագիտական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2025-07-09T07:32:22Z</dcterms:modified>
  <cp:keywords>https://mul2-mta.gov.am/tasks/1859111/oneclick?token=e2714cecd16af7ee671c73caa351839a</cp:keywords>
</cp:coreProperties>
</file>