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P33" s="1"/>
  <c r="H20"/>
  <c r="G20"/>
  <c r="I19"/>
  <c r="P32" s="1"/>
  <c r="H19"/>
  <c r="G19"/>
  <c r="I18"/>
  <c r="P31" s="1"/>
  <c r="H18"/>
  <c r="G18"/>
  <c r="I17"/>
  <c r="P30" s="1"/>
  <c r="H17"/>
  <c r="D17" s="1"/>
  <c r="G17"/>
  <c r="I16"/>
  <c r="P29" s="1"/>
  <c r="H16"/>
  <c r="G16"/>
  <c r="I15"/>
  <c r="P28" s="1"/>
  <c r="H15"/>
  <c r="G15"/>
  <c r="I14"/>
  <c r="P27" s="1"/>
  <c r="H14"/>
  <c r="G14"/>
  <c r="I13"/>
  <c r="P26" s="1"/>
  <c r="H13"/>
  <c r="G13"/>
  <c r="I12"/>
  <c r="H12"/>
  <c r="G12"/>
  <c r="I11"/>
  <c r="P24" s="1"/>
  <c r="H11"/>
  <c r="G11"/>
  <c r="I10"/>
  <c r="P23" s="1"/>
  <c r="H10"/>
  <c r="G10"/>
  <c r="P25" l="1"/>
  <c r="D18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<sst xmlns="http://schemas.openxmlformats.org/spreadsheetml/2006/main" count="578" uniqueCount="147">
  <si>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</si>
  <si>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</si>
  <si>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</si>
  <si>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</si>
  <si>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</si>
  <si>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</si>
  <si>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</si>
  <si>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</si>
  <si>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</si>
  <si>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</si>
  <si>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</si>
  <si>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</si>
  <si>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</si>
  <si>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</si>
  <si>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</si>
  <si>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</si>
  <si>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</si>
  <si>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</si>
  <si>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</si>
  <si>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</si>
  <si>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</si>
  <si>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</si>
  <si>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</si>
  <si>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</si>
  <si>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</si>
  <si>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</si>
  <si>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</si>
  <si>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</si>
  <si>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</si>
  <si>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</si>
  <si>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</si>
  <si>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</si>
  <si>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</si>
  <si>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</si>
  <si>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</si>
  <si>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</si>
  <si>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</si>
  <si>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</si>
  <si>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</si>
  <si>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</si>
  <si>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</si>
  <si>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</si>
  <si>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</si>
  <si>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</si>
  <si>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</si>
  <si>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</si>
  <si>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</si>
  <si>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</si>
  <si>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</si>
  <si>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</si>
  <si>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</si>
  <si>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</si>
  <si>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</si>
  <si>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</si>
  <si>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</si>
  <si>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</si>
  <si>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</si>
  <si>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</si>
  <si>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</si>
  <si>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</si>
  <si>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</si>
  <si>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</si>
  <si>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</si>
  <si>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</si>
  <si>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</si>
  <si>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</si>
  <si>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</si>
  <si>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</si>
  <si>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</si>
  <si>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</si>
  <si>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</si>
  <si>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</si>
  <si>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</si>
  <si>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</si>
  <si>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</si>
  <si>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</si>
  <si>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</si>
  <si>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</si>
  <si>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</si>
  <si>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</si>
  <si>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</si>
  <si>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</si>
  <si>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</si>
  <si>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</si>
  <si>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</si>
  <si>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</si>
  <si>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</si>
  <si>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</si>
  <si>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</si>
  <si>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</si>
  <si>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</si>
  <si>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</si>
  <si>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</si>
  <si>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</si>
  <si>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</si>
  <si>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</si>
  <si>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</si>
  <si>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</si>
  <si>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</si>
  <si>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</si>
  <si>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</si>
  <si>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</si>
  <si>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</si>
  <si>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</si>
  <si>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</si>
  <si>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</si>
  <si>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</si>
  <si>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</si>
  <si>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</si>
  <si>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</si>
  <si>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</si>
  <si>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</si>
  <si>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</si>
  <si>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</si>
  <si>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</si>
  <si>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</si>
  <si>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</si>
  <si>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</si>
  <si>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</si>
  <si>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</si>
  <si>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</si>
  <si>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</si>
  <si>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</si>
  <si>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</si>
  <si>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</si>
  <si>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</si>
  <si>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</si>
  <si>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</si>
  <si>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</si>
  <si>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</si>
  <si>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</si>
  <si>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</si>
  <si>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</si>
  <si>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</si>
  <si>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</si>
  <si>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</si>
  <si>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</si>
  <si>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</si>
  <si>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</si>
  <si>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</si>
  <si>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</si>
  <si>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</si>
  <si>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</si>
  <si>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</si>
  <si>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</si>
  <si>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մարզի համայնքների  բյուջեների ծախսերի վերաբերյալ
(ըստ ծախսերի տնտեսագիտական դասակարգման) 30 հունիսի   2025 թվականի դրությամբ</t>
  </si>
  <si>
    <t>ՀՀ Լոռու  մարզի համայնքների  բյուջեների ծախսերի վերաբերյալ
(ըստ ծախսերի գործառնական  դասակարգման)  30 հունիսի   2025 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</si>
</sst>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48"/>
  <sheetViews>
    <sheetView tabSelected="1" zoomScale="94" zoomScaleNormal="94" workbookViewId="0">
      <selection activeCell="E11" sqref="E11:F21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145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9120726.6079999991</v>
      </c>
      <c r="D11" s="13">
        <f>F11+H11-BB11</f>
        <v>1446868.4328999999</v>
      </c>
      <c r="E11" s="13">
        <f>I11+K11+M11+AE11+AG11+AK11+AO11+AS11</f>
        <v>5285335.5999999996</v>
      </c>
      <c r="F11" s="13">
        <f>J11+L11+N11+AF11+AH11+AL11+AP11+AT11</f>
        <v>1759491.8696999999</v>
      </c>
      <c r="G11" s="13">
        <f>AY11+BC11+BE11+BG11+BI11+BK11+BM11+AU11+BO11</f>
        <v>3835391.0080000004</v>
      </c>
      <c r="H11" s="13">
        <f>AZ11+BD11+BF11+BH11+BJ11+BL11+BN11+AV11+BP11</f>
        <v>-312623.43679999991</v>
      </c>
      <c r="I11" s="57">
        <v>643250</v>
      </c>
      <c r="J11" s="57">
        <v>263630.48800000001</v>
      </c>
      <c r="K11" s="57">
        <v>0</v>
      </c>
      <c r="L11" s="57">
        <v>0</v>
      </c>
      <c r="M11" s="57">
        <v>816743.5</v>
      </c>
      <c r="N11" s="57">
        <v>245404.1152</v>
      </c>
      <c r="O11" s="57">
        <v>147385</v>
      </c>
      <c r="P11" s="57">
        <v>72129.0573</v>
      </c>
      <c r="Q11" s="57">
        <v>123919.9</v>
      </c>
      <c r="R11" s="57">
        <v>65518.524400000002</v>
      </c>
      <c r="S11" s="57">
        <v>12142</v>
      </c>
      <c r="T11" s="57">
        <v>4013.1109000000001</v>
      </c>
      <c r="U11" s="57">
        <v>5600</v>
      </c>
      <c r="V11" s="57">
        <v>848.64400000000001</v>
      </c>
      <c r="W11" s="57">
        <v>265960.59999999998</v>
      </c>
      <c r="X11" s="57">
        <v>59394.720000000001</v>
      </c>
      <c r="Y11" s="57">
        <v>235610.6</v>
      </c>
      <c r="Z11" s="57">
        <v>46787.62</v>
      </c>
      <c r="AA11" s="57">
        <v>179850</v>
      </c>
      <c r="AB11" s="57">
        <v>27678.631000000001</v>
      </c>
      <c r="AC11" s="57">
        <v>41050</v>
      </c>
      <c r="AD11" s="57">
        <v>12678.194600000001</v>
      </c>
      <c r="AE11" s="57">
        <v>0</v>
      </c>
      <c r="AF11" s="57">
        <v>0</v>
      </c>
      <c r="AG11" s="57">
        <v>2665135.5</v>
      </c>
      <c r="AH11" s="57">
        <v>1212823.7663</v>
      </c>
      <c r="AI11" s="57">
        <v>2665135.5</v>
      </c>
      <c r="AJ11" s="57">
        <v>1212823.7663</v>
      </c>
      <c r="AK11" s="57">
        <v>160554</v>
      </c>
      <c r="AL11" s="57">
        <v>10554</v>
      </c>
      <c r="AM11" s="57">
        <v>10554</v>
      </c>
      <c r="AN11" s="57">
        <v>10554</v>
      </c>
      <c r="AO11" s="57">
        <v>56025</v>
      </c>
      <c r="AP11" s="57">
        <v>7170</v>
      </c>
      <c r="AQ11" s="57">
        <v>943627.6</v>
      </c>
      <c r="AR11" s="57">
        <v>19909.500199999999</v>
      </c>
      <c r="AS11" s="57">
        <v>943627.6</v>
      </c>
      <c r="AT11" s="57">
        <v>19909.500199999999</v>
      </c>
      <c r="AU11" s="57">
        <v>0</v>
      </c>
      <c r="AV11" s="57">
        <v>0</v>
      </c>
      <c r="AW11" s="57">
        <v>885921.6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6098370.5080000004</v>
      </c>
      <c r="BD11" s="57">
        <v>614605.76340000005</v>
      </c>
      <c r="BE11" s="57">
        <v>1086870</v>
      </c>
      <c r="BF11" s="57">
        <v>18205.8</v>
      </c>
      <c r="BG11" s="57">
        <v>6410.7</v>
      </c>
      <c r="BH11" s="57">
        <v>6410.6319999999996</v>
      </c>
      <c r="BI11" s="57">
        <v>-43946.9</v>
      </c>
      <c r="BJ11" s="57">
        <v>-15569.602999999999</v>
      </c>
      <c r="BK11" s="57">
        <v>-3312313.3</v>
      </c>
      <c r="BL11" s="57">
        <v>-936276.02919999999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137693.83059999999</v>
      </c>
      <c r="D12" s="13">
        <f t="shared" ref="D12:D21" si="1">F12+H12-BB12</f>
        <v>44143.304799999998</v>
      </c>
      <c r="E12" s="13">
        <f t="shared" ref="E12:E21" si="2">I12+K12+M12+AE12+AG12+AK12+AO12+AS12</f>
        <v>72098.2</v>
      </c>
      <c r="F12" s="13">
        <f t="shared" ref="F12:F21" si="3">J12+L12+N12+AF12+AH12+AL12+AP12+AT12</f>
        <v>20921.495800000001</v>
      </c>
      <c r="G12" s="13">
        <f t="shared" ref="G12:G21" si="4">AY12+BC12+BE12+BG12+BI12+BK12+BM12+AU12+BO12</f>
        <v>65595.630600000004</v>
      </c>
      <c r="H12" s="13">
        <f t="shared" ref="H12:H21" si="5">AZ12+BD12+BF12+BH12+BJ12+BL12+BN12+AV12+BP12</f>
        <v>23221.808999999994</v>
      </c>
      <c r="I12" s="57">
        <v>31050</v>
      </c>
      <c r="J12" s="57">
        <v>13109.852199999999</v>
      </c>
      <c r="K12" s="57">
        <v>0</v>
      </c>
      <c r="L12" s="57">
        <v>0</v>
      </c>
      <c r="M12" s="57">
        <v>19490</v>
      </c>
      <c r="N12" s="57">
        <v>3969.2862</v>
      </c>
      <c r="O12" s="57">
        <v>2750</v>
      </c>
      <c r="P12" s="57">
        <v>846.58119999999997</v>
      </c>
      <c r="Q12" s="57">
        <v>1300</v>
      </c>
      <c r="R12" s="57">
        <v>420</v>
      </c>
      <c r="S12" s="57">
        <v>160</v>
      </c>
      <c r="T12" s="57">
        <v>71</v>
      </c>
      <c r="U12" s="57">
        <v>220</v>
      </c>
      <c r="V12" s="57">
        <v>98</v>
      </c>
      <c r="W12" s="57">
        <v>5570</v>
      </c>
      <c r="X12" s="57">
        <v>570.57500000000005</v>
      </c>
      <c r="Y12" s="57">
        <v>4850</v>
      </c>
      <c r="Z12" s="57">
        <v>349.375</v>
      </c>
      <c r="AA12" s="57">
        <v>100</v>
      </c>
      <c r="AB12" s="57">
        <v>15</v>
      </c>
      <c r="AC12" s="57">
        <v>7850</v>
      </c>
      <c r="AD12" s="57">
        <v>1485.73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12000</v>
      </c>
      <c r="AL12" s="57">
        <v>3686.8573999999999</v>
      </c>
      <c r="AM12" s="57">
        <v>12000</v>
      </c>
      <c r="AN12" s="57">
        <v>3686.8573999999999</v>
      </c>
      <c r="AO12" s="57">
        <v>0</v>
      </c>
      <c r="AP12" s="57">
        <v>0</v>
      </c>
      <c r="AQ12" s="57">
        <v>9558.2000000000007</v>
      </c>
      <c r="AR12" s="57">
        <v>155.5</v>
      </c>
      <c r="AS12" s="57">
        <v>9558.2000000000007</v>
      </c>
      <c r="AT12" s="57">
        <v>155.5</v>
      </c>
      <c r="AU12" s="57">
        <v>0</v>
      </c>
      <c r="AV12" s="57">
        <v>0</v>
      </c>
      <c r="AW12" s="57">
        <v>8758.2000000000007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61835.630599999997</v>
      </c>
      <c r="BD12" s="57">
        <v>31893.124</v>
      </c>
      <c r="BE12" s="57">
        <v>3760</v>
      </c>
      <c r="BF12" s="57">
        <v>1696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-10367.315000000001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134047.31630000001</v>
      </c>
      <c r="D13" s="13">
        <f t="shared" si="1"/>
        <v>20491.802100000001</v>
      </c>
      <c r="E13" s="13">
        <f t="shared" si="2"/>
        <v>65946.399999999994</v>
      </c>
      <c r="F13" s="13">
        <f t="shared" si="3"/>
        <v>17518.322100000001</v>
      </c>
      <c r="G13" s="13">
        <f t="shared" si="4"/>
        <v>79100.916299999997</v>
      </c>
      <c r="H13" s="13">
        <f t="shared" si="5"/>
        <v>2973.48</v>
      </c>
      <c r="I13" s="57">
        <v>29000</v>
      </c>
      <c r="J13" s="57">
        <v>13531.066000000001</v>
      </c>
      <c r="K13" s="57">
        <v>0</v>
      </c>
      <c r="L13" s="57">
        <v>0</v>
      </c>
      <c r="M13" s="57">
        <v>20824</v>
      </c>
      <c r="N13" s="57">
        <v>3984.2561000000001</v>
      </c>
      <c r="O13" s="57">
        <v>3760</v>
      </c>
      <c r="P13" s="57">
        <v>581.07010000000002</v>
      </c>
      <c r="Q13" s="57">
        <v>1000</v>
      </c>
      <c r="R13" s="57">
        <v>415</v>
      </c>
      <c r="S13" s="57">
        <v>200</v>
      </c>
      <c r="T13" s="57">
        <v>71</v>
      </c>
      <c r="U13" s="57">
        <v>400</v>
      </c>
      <c r="V13" s="57">
        <v>0</v>
      </c>
      <c r="W13" s="57">
        <v>3820</v>
      </c>
      <c r="X13" s="57">
        <v>1001.526</v>
      </c>
      <c r="Y13" s="57">
        <v>2950</v>
      </c>
      <c r="Z13" s="57">
        <v>851.52599999999995</v>
      </c>
      <c r="AA13" s="57">
        <v>4500</v>
      </c>
      <c r="AB13" s="57">
        <v>580</v>
      </c>
      <c r="AC13" s="57">
        <v>5450</v>
      </c>
      <c r="AD13" s="57">
        <v>1048.425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800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4322.3999999999996</v>
      </c>
      <c r="AR13" s="57">
        <v>3</v>
      </c>
      <c r="AS13" s="57">
        <v>15322.4</v>
      </c>
      <c r="AT13" s="57">
        <v>3</v>
      </c>
      <c r="AU13" s="57">
        <v>0</v>
      </c>
      <c r="AV13" s="57">
        <v>0</v>
      </c>
      <c r="AW13" s="57">
        <v>14822.4</v>
      </c>
      <c r="AX13" s="57">
        <v>0</v>
      </c>
      <c r="AY13" s="57">
        <v>0</v>
      </c>
      <c r="AZ13" s="57">
        <v>0</v>
      </c>
      <c r="BA13" s="57">
        <v>11000</v>
      </c>
      <c r="BB13" s="57">
        <v>0</v>
      </c>
      <c r="BC13" s="57">
        <v>74480.5</v>
      </c>
      <c r="BD13" s="57">
        <v>2479.48</v>
      </c>
      <c r="BE13" s="57">
        <v>4620.4162999999999</v>
      </c>
      <c r="BF13" s="57">
        <v>494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57">
        <v>0</v>
      </c>
      <c r="BN13" s="57">
        <v>0</v>
      </c>
      <c r="BO13" s="57">
        <v>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1047885.4469999999</v>
      </c>
      <c r="D14" s="13">
        <f t="shared" si="1"/>
        <v>324883.70299999998</v>
      </c>
      <c r="E14" s="13">
        <f t="shared" si="2"/>
        <v>776631.61699999997</v>
      </c>
      <c r="F14" s="13">
        <f t="shared" si="3"/>
        <v>246116.97999999998</v>
      </c>
      <c r="G14" s="13">
        <f t="shared" si="4"/>
        <v>412079.40100000001</v>
      </c>
      <c r="H14" s="13">
        <f t="shared" si="5"/>
        <v>78766.722999999998</v>
      </c>
      <c r="I14" s="57">
        <v>249627.1</v>
      </c>
      <c r="J14" s="57">
        <v>95467.743000000002</v>
      </c>
      <c r="K14" s="57">
        <v>0</v>
      </c>
      <c r="L14" s="57">
        <v>0</v>
      </c>
      <c r="M14" s="57">
        <v>94451</v>
      </c>
      <c r="N14" s="57">
        <v>33923.374000000003</v>
      </c>
      <c r="O14" s="57">
        <v>21230</v>
      </c>
      <c r="P14" s="57">
        <v>12289.1062</v>
      </c>
      <c r="Q14" s="57">
        <v>3300</v>
      </c>
      <c r="R14" s="57">
        <v>99.834900000000005</v>
      </c>
      <c r="S14" s="57">
        <v>2300</v>
      </c>
      <c r="T14" s="57">
        <v>736.5829</v>
      </c>
      <c r="U14" s="57">
        <v>2250</v>
      </c>
      <c r="V14" s="57">
        <v>1646.6990000000001</v>
      </c>
      <c r="W14" s="57">
        <v>25906</v>
      </c>
      <c r="X14" s="57">
        <v>9421.31</v>
      </c>
      <c r="Y14" s="57">
        <v>14200</v>
      </c>
      <c r="Z14" s="57">
        <v>5512.06</v>
      </c>
      <c r="AA14" s="57">
        <v>5000</v>
      </c>
      <c r="AB14" s="57">
        <v>1051</v>
      </c>
      <c r="AC14" s="57">
        <v>21370</v>
      </c>
      <c r="AD14" s="57">
        <v>4451.07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280822.01699999999</v>
      </c>
      <c r="AL14" s="57">
        <v>114512.303</v>
      </c>
      <c r="AM14" s="57">
        <v>280622.01699999999</v>
      </c>
      <c r="AN14" s="57">
        <v>114312.303</v>
      </c>
      <c r="AO14" s="57">
        <v>5200</v>
      </c>
      <c r="AP14" s="57">
        <v>430</v>
      </c>
      <c r="AQ14" s="57">
        <v>5705.9290000000001</v>
      </c>
      <c r="AR14" s="57">
        <v>1783.56</v>
      </c>
      <c r="AS14" s="57">
        <v>146531.5</v>
      </c>
      <c r="AT14" s="57">
        <v>1783.56</v>
      </c>
      <c r="AU14" s="57">
        <v>0</v>
      </c>
      <c r="AV14" s="57">
        <v>0</v>
      </c>
      <c r="AW14" s="57">
        <v>141271.5</v>
      </c>
      <c r="AX14" s="57">
        <v>0</v>
      </c>
      <c r="AY14" s="57">
        <v>0</v>
      </c>
      <c r="AZ14" s="57">
        <v>0</v>
      </c>
      <c r="BA14" s="57">
        <v>140825.571</v>
      </c>
      <c r="BB14" s="57">
        <v>0</v>
      </c>
      <c r="BC14" s="57">
        <v>395922.40100000001</v>
      </c>
      <c r="BD14" s="57">
        <v>85643.993000000002</v>
      </c>
      <c r="BE14" s="57">
        <v>41157</v>
      </c>
      <c r="BF14" s="57">
        <v>3563</v>
      </c>
      <c r="BG14" s="57">
        <v>0</v>
      </c>
      <c r="BH14" s="57">
        <v>0</v>
      </c>
      <c r="BI14" s="57">
        <v>0</v>
      </c>
      <c r="BJ14" s="57">
        <v>-68</v>
      </c>
      <c r="BK14" s="57">
        <v>-35000</v>
      </c>
      <c r="BL14" s="57">
        <v>-20372.27</v>
      </c>
      <c r="BM14" s="57">
        <v>0</v>
      </c>
      <c r="BN14" s="57">
        <v>0</v>
      </c>
      <c r="BO14" s="57">
        <v>10000</v>
      </c>
      <c r="BP14" s="57">
        <v>10000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3631628.3417999996</v>
      </c>
      <c r="D15" s="13">
        <f t="shared" si="1"/>
        <v>735499.2193</v>
      </c>
      <c r="E15" s="13">
        <f t="shared" si="2"/>
        <v>2404706.9249999998</v>
      </c>
      <c r="F15" s="13">
        <f t="shared" si="3"/>
        <v>964864.70870000008</v>
      </c>
      <c r="G15" s="13">
        <f t="shared" si="4"/>
        <v>1926921.4168</v>
      </c>
      <c r="H15" s="13">
        <f t="shared" si="5"/>
        <v>230634.51059999998</v>
      </c>
      <c r="I15" s="57">
        <v>449305.1</v>
      </c>
      <c r="J15" s="57">
        <v>162730.83799999999</v>
      </c>
      <c r="K15" s="57">
        <v>0</v>
      </c>
      <c r="L15" s="57">
        <v>0</v>
      </c>
      <c r="M15" s="57">
        <v>510113.3</v>
      </c>
      <c r="N15" s="57">
        <v>117164.7147</v>
      </c>
      <c r="O15" s="57">
        <v>91047.6</v>
      </c>
      <c r="P15" s="57">
        <v>39353.289900000003</v>
      </c>
      <c r="Q15" s="57">
        <v>37558.199999999997</v>
      </c>
      <c r="R15" s="57">
        <v>16017.1312</v>
      </c>
      <c r="S15" s="57">
        <v>7177.2</v>
      </c>
      <c r="T15" s="57">
        <v>2761.8440000000001</v>
      </c>
      <c r="U15" s="57">
        <v>4300</v>
      </c>
      <c r="V15" s="57">
        <v>175.4</v>
      </c>
      <c r="W15" s="57">
        <v>100546.9</v>
      </c>
      <c r="X15" s="57">
        <v>22136.900600000001</v>
      </c>
      <c r="Y15" s="57">
        <v>82323.199999999997</v>
      </c>
      <c r="Z15" s="57">
        <v>19090.172999999999</v>
      </c>
      <c r="AA15" s="57">
        <v>150516</v>
      </c>
      <c r="AB15" s="57">
        <v>17270.411</v>
      </c>
      <c r="AC15" s="57">
        <v>60571.7</v>
      </c>
      <c r="AD15" s="57">
        <v>11103.767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703706.05500000005</v>
      </c>
      <c r="AL15" s="57">
        <v>222075.726</v>
      </c>
      <c r="AM15" s="57">
        <v>700906.05500000005</v>
      </c>
      <c r="AN15" s="57">
        <v>222075.726</v>
      </c>
      <c r="AO15" s="57">
        <v>12895.47</v>
      </c>
      <c r="AP15" s="57">
        <v>984</v>
      </c>
      <c r="AQ15" s="57">
        <v>28687</v>
      </c>
      <c r="AR15" s="57">
        <v>1909.43</v>
      </c>
      <c r="AS15" s="57">
        <v>728687</v>
      </c>
      <c r="AT15" s="57">
        <v>461909.43</v>
      </c>
      <c r="AU15" s="57">
        <v>0</v>
      </c>
      <c r="AV15" s="57">
        <v>0</v>
      </c>
      <c r="AW15" s="57">
        <v>700000</v>
      </c>
      <c r="AX15" s="57">
        <v>460000</v>
      </c>
      <c r="AY15" s="57">
        <v>0</v>
      </c>
      <c r="AZ15" s="57">
        <v>0</v>
      </c>
      <c r="BA15" s="57">
        <v>700000</v>
      </c>
      <c r="BB15" s="57">
        <v>460000</v>
      </c>
      <c r="BC15" s="57">
        <v>1729731.3003</v>
      </c>
      <c r="BD15" s="57">
        <v>166945.84239999999</v>
      </c>
      <c r="BE15" s="57">
        <v>228811.41649999999</v>
      </c>
      <c r="BF15" s="57">
        <v>79679.385399999999</v>
      </c>
      <c r="BG15" s="57">
        <v>0</v>
      </c>
      <c r="BH15" s="57">
        <v>0</v>
      </c>
      <c r="BI15" s="57">
        <v>-33232</v>
      </c>
      <c r="BJ15" s="57">
        <v>-362.16</v>
      </c>
      <c r="BK15" s="57">
        <v>0</v>
      </c>
      <c r="BL15" s="57">
        <v>-15778.557199999999</v>
      </c>
      <c r="BM15" s="57">
        <v>0</v>
      </c>
      <c r="BN15" s="57">
        <v>0</v>
      </c>
      <c r="BO15" s="57">
        <v>1610.6999999999534</v>
      </c>
      <c r="BP15" s="57">
        <v>150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4871681.6763000004</v>
      </c>
      <c r="D16" s="13">
        <f t="shared" si="1"/>
        <v>779796.1213</v>
      </c>
      <c r="E16" s="13">
        <f t="shared" si="2"/>
        <v>1797175</v>
      </c>
      <c r="F16" s="13">
        <f t="shared" si="3"/>
        <v>455371.70139999996</v>
      </c>
      <c r="G16" s="13">
        <f t="shared" si="4"/>
        <v>3074506.6762999999</v>
      </c>
      <c r="H16" s="13">
        <f t="shared" si="5"/>
        <v>324424.41989999998</v>
      </c>
      <c r="I16" s="57">
        <v>316999</v>
      </c>
      <c r="J16" s="57">
        <v>105060.599</v>
      </c>
      <c r="K16" s="57">
        <v>0</v>
      </c>
      <c r="L16" s="57">
        <v>0</v>
      </c>
      <c r="M16" s="57">
        <v>451590.8</v>
      </c>
      <c r="N16" s="57">
        <v>146473.57139999999</v>
      </c>
      <c r="O16" s="57">
        <v>75375.100000000006</v>
      </c>
      <c r="P16" s="57">
        <v>38888.0844</v>
      </c>
      <c r="Q16" s="57">
        <v>132515.70000000001</v>
      </c>
      <c r="R16" s="57">
        <v>48427.589599999999</v>
      </c>
      <c r="S16" s="57">
        <v>8000</v>
      </c>
      <c r="T16" s="57">
        <v>1638.3610000000001</v>
      </c>
      <c r="U16" s="57">
        <v>10000</v>
      </c>
      <c r="V16" s="57">
        <v>3689.703</v>
      </c>
      <c r="W16" s="57">
        <v>66300</v>
      </c>
      <c r="X16" s="57">
        <v>19085.097000000002</v>
      </c>
      <c r="Y16" s="57">
        <v>58500</v>
      </c>
      <c r="Z16" s="57">
        <v>16726.717000000001</v>
      </c>
      <c r="AA16" s="57">
        <v>45000</v>
      </c>
      <c r="AB16" s="57">
        <v>3764.44</v>
      </c>
      <c r="AC16" s="57">
        <v>75700</v>
      </c>
      <c r="AD16" s="57">
        <v>19522.7984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668260.19999999995</v>
      </c>
      <c r="AL16" s="57">
        <v>200677.601</v>
      </c>
      <c r="AM16" s="57">
        <v>429760</v>
      </c>
      <c r="AN16" s="57">
        <v>200377.601</v>
      </c>
      <c r="AO16" s="57">
        <v>1275</v>
      </c>
      <c r="AP16" s="57">
        <v>572.57000000000005</v>
      </c>
      <c r="AQ16" s="57">
        <v>359050</v>
      </c>
      <c r="AR16" s="57">
        <v>2587.36</v>
      </c>
      <c r="AS16" s="57">
        <v>359050</v>
      </c>
      <c r="AT16" s="57">
        <v>2587.36</v>
      </c>
      <c r="AU16" s="57">
        <v>0</v>
      </c>
      <c r="AV16" s="57">
        <v>0</v>
      </c>
      <c r="AW16" s="57">
        <v>350000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2947541</v>
      </c>
      <c r="BD16" s="57">
        <v>313798.38400000002</v>
      </c>
      <c r="BE16" s="57">
        <v>146965.67629999999</v>
      </c>
      <c r="BF16" s="57">
        <v>16899.053899999999</v>
      </c>
      <c r="BG16" s="57">
        <v>0</v>
      </c>
      <c r="BH16" s="57">
        <v>0</v>
      </c>
      <c r="BI16" s="57">
        <v>-5000</v>
      </c>
      <c r="BJ16" s="57">
        <v>-1313.58</v>
      </c>
      <c r="BK16" s="57">
        <v>-15000</v>
      </c>
      <c r="BL16" s="57">
        <v>-4959.4380000000001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5380215.1499000005</v>
      </c>
      <c r="D17" s="13">
        <f t="shared" si="1"/>
        <v>1442241.1649</v>
      </c>
      <c r="E17" s="13">
        <f t="shared" si="2"/>
        <v>2799907.42</v>
      </c>
      <c r="F17" s="13">
        <f t="shared" si="3"/>
        <v>994344.30290000001</v>
      </c>
      <c r="G17" s="13">
        <f t="shared" si="4"/>
        <v>2880307.7299000002</v>
      </c>
      <c r="H17" s="13">
        <f t="shared" si="5"/>
        <v>547896.86199999996</v>
      </c>
      <c r="I17" s="57">
        <v>371224.5</v>
      </c>
      <c r="J17" s="57">
        <v>163362.43799999999</v>
      </c>
      <c r="K17" s="57">
        <v>0</v>
      </c>
      <c r="L17" s="57">
        <v>0</v>
      </c>
      <c r="M17" s="57">
        <v>380250.04</v>
      </c>
      <c r="N17" s="57">
        <v>118010.2794</v>
      </c>
      <c r="O17" s="57">
        <v>34060</v>
      </c>
      <c r="P17" s="57">
        <v>22699.268199999999</v>
      </c>
      <c r="Q17" s="57">
        <v>26340</v>
      </c>
      <c r="R17" s="57">
        <v>11360.320900000001</v>
      </c>
      <c r="S17" s="57">
        <v>6030</v>
      </c>
      <c r="T17" s="57">
        <v>2235.5540999999998</v>
      </c>
      <c r="U17" s="57">
        <v>6500</v>
      </c>
      <c r="V17" s="57">
        <v>2911.7496000000001</v>
      </c>
      <c r="W17" s="57">
        <v>39938</v>
      </c>
      <c r="X17" s="57">
        <v>20818.163199999999</v>
      </c>
      <c r="Y17" s="57">
        <v>24100</v>
      </c>
      <c r="Z17" s="57">
        <v>15016.093199999999</v>
      </c>
      <c r="AA17" s="57">
        <v>154898.04</v>
      </c>
      <c r="AB17" s="57">
        <v>14526.4401</v>
      </c>
      <c r="AC17" s="57">
        <v>83994</v>
      </c>
      <c r="AD17" s="57">
        <v>28286.6116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1474232.88</v>
      </c>
      <c r="AL17" s="57">
        <v>607370.24250000005</v>
      </c>
      <c r="AM17" s="57">
        <v>1417232.88</v>
      </c>
      <c r="AN17" s="57">
        <v>591684.27350000001</v>
      </c>
      <c r="AO17" s="57">
        <v>11000</v>
      </c>
      <c r="AP17" s="57">
        <v>290</v>
      </c>
      <c r="AQ17" s="57">
        <v>263200</v>
      </c>
      <c r="AR17" s="57">
        <v>5311.3429999999998</v>
      </c>
      <c r="AS17" s="57">
        <v>563200</v>
      </c>
      <c r="AT17" s="57">
        <v>105311.34299999999</v>
      </c>
      <c r="AU17" s="57">
        <v>0</v>
      </c>
      <c r="AV17" s="57">
        <v>0</v>
      </c>
      <c r="AW17" s="57">
        <v>549200</v>
      </c>
      <c r="AX17" s="57">
        <v>100000</v>
      </c>
      <c r="AY17" s="57">
        <v>0</v>
      </c>
      <c r="AZ17" s="57">
        <v>0</v>
      </c>
      <c r="BA17" s="57">
        <v>300000</v>
      </c>
      <c r="BB17" s="57">
        <v>100000</v>
      </c>
      <c r="BC17" s="57">
        <v>2474151.7299000002</v>
      </c>
      <c r="BD17" s="57">
        <v>418121.17800000001</v>
      </c>
      <c r="BE17" s="57">
        <v>406156</v>
      </c>
      <c r="BF17" s="57">
        <v>134660.31899999999</v>
      </c>
      <c r="BG17" s="57">
        <v>0</v>
      </c>
      <c r="BH17" s="57">
        <v>0</v>
      </c>
      <c r="BI17" s="57">
        <v>0</v>
      </c>
      <c r="BJ17" s="57">
        <v>-53.75</v>
      </c>
      <c r="BK17" s="57">
        <v>0</v>
      </c>
      <c r="BL17" s="57">
        <v>-4830.8850000000002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580643.09159999993</v>
      </c>
      <c r="D18" s="13">
        <f t="shared" si="1"/>
        <v>171097.24059999996</v>
      </c>
      <c r="E18" s="13">
        <f t="shared" si="2"/>
        <v>388905.6</v>
      </c>
      <c r="F18" s="13">
        <f t="shared" si="3"/>
        <v>134221.21589999998</v>
      </c>
      <c r="G18" s="13">
        <f t="shared" si="4"/>
        <v>276996.99959999998</v>
      </c>
      <c r="H18" s="13">
        <f t="shared" si="5"/>
        <v>36876.024699999994</v>
      </c>
      <c r="I18" s="57">
        <v>90000</v>
      </c>
      <c r="J18" s="57">
        <v>36546.794999999998</v>
      </c>
      <c r="K18" s="57">
        <v>0</v>
      </c>
      <c r="L18" s="57">
        <v>0</v>
      </c>
      <c r="M18" s="57">
        <v>84399.8</v>
      </c>
      <c r="N18" s="57">
        <v>33448.607900000003</v>
      </c>
      <c r="O18" s="57">
        <v>12000</v>
      </c>
      <c r="P18" s="57">
        <v>6327.0347000000002</v>
      </c>
      <c r="Q18" s="57">
        <v>0</v>
      </c>
      <c r="R18" s="57">
        <v>0</v>
      </c>
      <c r="S18" s="57">
        <v>1800</v>
      </c>
      <c r="T18" s="57">
        <v>748.91700000000003</v>
      </c>
      <c r="U18" s="57">
        <v>1200</v>
      </c>
      <c r="V18" s="57">
        <v>132.4</v>
      </c>
      <c r="W18" s="57">
        <v>10600</v>
      </c>
      <c r="X18" s="57">
        <v>3311.0050000000001</v>
      </c>
      <c r="Y18" s="57">
        <v>6700</v>
      </c>
      <c r="Z18" s="57">
        <v>1993.48</v>
      </c>
      <c r="AA18" s="57">
        <v>14700</v>
      </c>
      <c r="AB18" s="57">
        <v>4937.8</v>
      </c>
      <c r="AC18" s="57">
        <v>28779.8</v>
      </c>
      <c r="AD18" s="57">
        <v>13899.090200000001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118260</v>
      </c>
      <c r="AL18" s="57">
        <v>63155.650999999998</v>
      </c>
      <c r="AM18" s="57">
        <v>117860</v>
      </c>
      <c r="AN18" s="57">
        <v>63155.650999999998</v>
      </c>
      <c r="AO18" s="57">
        <v>2000</v>
      </c>
      <c r="AP18" s="57">
        <v>419.4</v>
      </c>
      <c r="AQ18" s="57">
        <v>8986.2919999999995</v>
      </c>
      <c r="AR18" s="57">
        <v>650.76199999999994</v>
      </c>
      <c r="AS18" s="57">
        <v>94245.8</v>
      </c>
      <c r="AT18" s="57">
        <v>650.76199999999994</v>
      </c>
      <c r="AU18" s="57">
        <v>0</v>
      </c>
      <c r="AV18" s="57">
        <v>0</v>
      </c>
      <c r="AW18" s="57">
        <v>87505.8</v>
      </c>
      <c r="AX18" s="57">
        <v>0</v>
      </c>
      <c r="AY18" s="57">
        <v>0</v>
      </c>
      <c r="AZ18" s="57">
        <v>0</v>
      </c>
      <c r="BA18" s="57">
        <v>85259.508000000002</v>
      </c>
      <c r="BB18" s="57">
        <v>0</v>
      </c>
      <c r="BC18" s="57">
        <v>284152.99959999998</v>
      </c>
      <c r="BD18" s="57">
        <v>32576.7232</v>
      </c>
      <c r="BE18" s="57">
        <v>42844</v>
      </c>
      <c r="BF18" s="57">
        <v>14601.8</v>
      </c>
      <c r="BG18" s="57">
        <v>0</v>
      </c>
      <c r="BH18" s="57">
        <v>0</v>
      </c>
      <c r="BI18" s="57">
        <v>-50000</v>
      </c>
      <c r="BJ18" s="57">
        <v>0</v>
      </c>
      <c r="BK18" s="57">
        <v>0</v>
      </c>
      <c r="BL18" s="57">
        <v>-10302.4985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2454246.8772999998</v>
      </c>
      <c r="D19" s="13">
        <f t="shared" si="1"/>
        <v>769295.56319999998</v>
      </c>
      <c r="E19" s="13">
        <f t="shared" si="2"/>
        <v>1094721.1782999998</v>
      </c>
      <c r="F19" s="13">
        <f t="shared" si="3"/>
        <v>467409.89840000001</v>
      </c>
      <c r="G19" s="13">
        <f t="shared" si="4"/>
        <v>1506525.699</v>
      </c>
      <c r="H19" s="13">
        <f t="shared" si="5"/>
        <v>386885.66479999997</v>
      </c>
      <c r="I19" s="57">
        <v>205816.5</v>
      </c>
      <c r="J19" s="57">
        <v>81811.22</v>
      </c>
      <c r="K19" s="57">
        <v>0</v>
      </c>
      <c r="L19" s="57">
        <v>0</v>
      </c>
      <c r="M19" s="57">
        <v>106323.2383</v>
      </c>
      <c r="N19" s="57">
        <v>28704.933000000001</v>
      </c>
      <c r="O19" s="57">
        <v>20080</v>
      </c>
      <c r="P19" s="57">
        <v>11097.487300000001</v>
      </c>
      <c r="Q19" s="57">
        <v>1657.3</v>
      </c>
      <c r="R19" s="57">
        <v>119.0575</v>
      </c>
      <c r="S19" s="57">
        <v>3805.9303</v>
      </c>
      <c r="T19" s="57">
        <v>1335.3579</v>
      </c>
      <c r="U19" s="57">
        <v>6000</v>
      </c>
      <c r="V19" s="57">
        <v>4249.7849999999999</v>
      </c>
      <c r="W19" s="57">
        <v>47608.548000000003</v>
      </c>
      <c r="X19" s="57">
        <v>6079.23</v>
      </c>
      <c r="Y19" s="57">
        <v>29815.547999999999</v>
      </c>
      <c r="Z19" s="57">
        <v>1829.4</v>
      </c>
      <c r="AA19" s="57">
        <v>2100</v>
      </c>
      <c r="AB19" s="57">
        <v>63</v>
      </c>
      <c r="AC19" s="57">
        <v>12835.46</v>
      </c>
      <c r="AD19" s="57">
        <v>3188.2703000000001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615731.43999999994</v>
      </c>
      <c r="AL19" s="57">
        <v>269240.17540000001</v>
      </c>
      <c r="AM19" s="57">
        <v>604604.43999999994</v>
      </c>
      <c r="AN19" s="57">
        <v>264105.01740000001</v>
      </c>
      <c r="AO19" s="57">
        <v>8800</v>
      </c>
      <c r="AP19" s="57">
        <v>1235</v>
      </c>
      <c r="AQ19" s="57">
        <v>11050</v>
      </c>
      <c r="AR19" s="57">
        <v>1418.57</v>
      </c>
      <c r="AS19" s="57">
        <v>158050</v>
      </c>
      <c r="AT19" s="57">
        <v>86418.57</v>
      </c>
      <c r="AU19" s="57">
        <v>0</v>
      </c>
      <c r="AV19" s="57">
        <v>0</v>
      </c>
      <c r="AW19" s="57">
        <v>150000</v>
      </c>
      <c r="AX19" s="57">
        <v>85000</v>
      </c>
      <c r="AY19" s="57">
        <v>0</v>
      </c>
      <c r="AZ19" s="57">
        <v>0</v>
      </c>
      <c r="BA19" s="57">
        <v>147000</v>
      </c>
      <c r="BB19" s="57">
        <v>85000</v>
      </c>
      <c r="BC19" s="57">
        <v>1721567.199</v>
      </c>
      <c r="BD19" s="57">
        <v>403781.12579999998</v>
      </c>
      <c r="BE19" s="57">
        <v>84958.5</v>
      </c>
      <c r="BF19" s="57">
        <v>12167.81</v>
      </c>
      <c r="BG19" s="57">
        <v>0</v>
      </c>
      <c r="BH19" s="57">
        <v>0</v>
      </c>
      <c r="BI19" s="57">
        <v>0</v>
      </c>
      <c r="BJ19" s="57">
        <v>0</v>
      </c>
      <c r="BK19" s="57">
        <v>-300000</v>
      </c>
      <c r="BL19" s="57">
        <v>-29063.271000000001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747507.6</v>
      </c>
      <c r="D20" s="13">
        <f t="shared" si="1"/>
        <v>249797.36510000002</v>
      </c>
      <c r="E20" s="13">
        <f t="shared" si="2"/>
        <v>483655.80000000005</v>
      </c>
      <c r="F20" s="13">
        <f t="shared" si="3"/>
        <v>184508.94510000001</v>
      </c>
      <c r="G20" s="13">
        <f t="shared" si="4"/>
        <v>276973.2</v>
      </c>
      <c r="H20" s="13">
        <f t="shared" si="5"/>
        <v>78409.820000000007</v>
      </c>
      <c r="I20" s="57">
        <v>119050</v>
      </c>
      <c r="J20" s="57">
        <v>54148.514999999999</v>
      </c>
      <c r="K20" s="57">
        <v>0</v>
      </c>
      <c r="L20" s="57">
        <v>0</v>
      </c>
      <c r="M20" s="57">
        <v>107219.6</v>
      </c>
      <c r="N20" s="57">
        <v>40466.400099999999</v>
      </c>
      <c r="O20" s="57">
        <v>19088</v>
      </c>
      <c r="P20" s="57">
        <v>10131.9619</v>
      </c>
      <c r="Q20" s="57">
        <v>190.4</v>
      </c>
      <c r="R20" s="57">
        <v>64.230199999999996</v>
      </c>
      <c r="S20" s="57">
        <v>2631.7</v>
      </c>
      <c r="T20" s="57">
        <v>1099.2419</v>
      </c>
      <c r="U20" s="57">
        <v>500</v>
      </c>
      <c r="V20" s="57">
        <v>8.8000000000000007</v>
      </c>
      <c r="W20" s="57">
        <v>31420.6</v>
      </c>
      <c r="X20" s="57">
        <v>12414.754999999999</v>
      </c>
      <c r="Y20" s="57">
        <v>23361.8</v>
      </c>
      <c r="Z20" s="57">
        <v>10470.825000000001</v>
      </c>
      <c r="AA20" s="57">
        <v>12750</v>
      </c>
      <c r="AB20" s="57">
        <v>463</v>
      </c>
      <c r="AC20" s="57">
        <v>23530</v>
      </c>
      <c r="AD20" s="57">
        <v>8875.8120999999992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189907.8</v>
      </c>
      <c r="AL20" s="57">
        <v>74862.53</v>
      </c>
      <c r="AM20" s="57">
        <v>189907.8</v>
      </c>
      <c r="AN20" s="57">
        <v>74862.53</v>
      </c>
      <c r="AO20" s="57">
        <v>0</v>
      </c>
      <c r="AP20" s="57">
        <v>0</v>
      </c>
      <c r="AQ20" s="57">
        <v>54357</v>
      </c>
      <c r="AR20" s="57">
        <v>1910.1</v>
      </c>
      <c r="AS20" s="57">
        <v>67478.399999999994</v>
      </c>
      <c r="AT20" s="57">
        <v>15031.5</v>
      </c>
      <c r="AU20" s="57">
        <v>0</v>
      </c>
      <c r="AV20" s="57">
        <v>0</v>
      </c>
      <c r="AW20" s="57">
        <v>60318.400000000001</v>
      </c>
      <c r="AX20" s="57">
        <v>13121.4</v>
      </c>
      <c r="AY20" s="57">
        <v>0</v>
      </c>
      <c r="AZ20" s="57">
        <v>0</v>
      </c>
      <c r="BA20" s="57">
        <v>13121.4</v>
      </c>
      <c r="BB20" s="57">
        <v>13121.4</v>
      </c>
      <c r="BC20" s="57">
        <v>269340.90000000002</v>
      </c>
      <c r="BD20" s="57">
        <v>69134.52</v>
      </c>
      <c r="BE20" s="57">
        <v>27632.3</v>
      </c>
      <c r="BF20" s="57">
        <v>11152.8</v>
      </c>
      <c r="BG20" s="57">
        <v>0</v>
      </c>
      <c r="BH20" s="57">
        <v>0</v>
      </c>
      <c r="BI20" s="57">
        <v>0</v>
      </c>
      <c r="BJ20" s="57">
        <v>0</v>
      </c>
      <c r="BK20" s="57">
        <v>-20000</v>
      </c>
      <c r="BL20" s="57">
        <v>-1877.5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557579.76399999997</v>
      </c>
      <c r="D21" s="13">
        <f t="shared" si="1"/>
        <v>124958.6523</v>
      </c>
      <c r="E21" s="13">
        <f t="shared" si="2"/>
        <v>342107.08799999999</v>
      </c>
      <c r="F21" s="13">
        <f t="shared" si="3"/>
        <v>95478.232300000003</v>
      </c>
      <c r="G21" s="13">
        <f t="shared" si="4"/>
        <v>228446.6</v>
      </c>
      <c r="H21" s="13">
        <f t="shared" si="5"/>
        <v>29480.420000000002</v>
      </c>
      <c r="I21" s="57">
        <v>115389.4</v>
      </c>
      <c r="J21" s="57">
        <v>46024.152000000002</v>
      </c>
      <c r="K21" s="57">
        <v>0</v>
      </c>
      <c r="L21" s="57">
        <v>0</v>
      </c>
      <c r="M21" s="57">
        <v>117230</v>
      </c>
      <c r="N21" s="57">
        <v>40354.046300000002</v>
      </c>
      <c r="O21" s="57">
        <v>8000</v>
      </c>
      <c r="P21" s="57">
        <v>4295.0631999999996</v>
      </c>
      <c r="Q21" s="57">
        <v>17480</v>
      </c>
      <c r="R21" s="57">
        <v>8148.1719000000003</v>
      </c>
      <c r="S21" s="57">
        <v>2500</v>
      </c>
      <c r="T21" s="57">
        <v>764.94579999999996</v>
      </c>
      <c r="U21" s="57">
        <v>2500</v>
      </c>
      <c r="V21" s="57">
        <v>1265.4000000000001</v>
      </c>
      <c r="W21" s="57">
        <v>22500</v>
      </c>
      <c r="X21" s="57">
        <v>3390.28</v>
      </c>
      <c r="Y21" s="57">
        <v>15000</v>
      </c>
      <c r="Z21" s="57">
        <v>2207.25</v>
      </c>
      <c r="AA21" s="57">
        <v>3400</v>
      </c>
      <c r="AB21" s="57">
        <v>461.1</v>
      </c>
      <c r="AC21" s="57">
        <v>47400</v>
      </c>
      <c r="AD21" s="57">
        <v>19127.880399999998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18508</v>
      </c>
      <c r="AL21" s="57">
        <v>6409.3339999999998</v>
      </c>
      <c r="AM21" s="57">
        <v>16508</v>
      </c>
      <c r="AN21" s="57">
        <v>6409.3339999999998</v>
      </c>
      <c r="AO21" s="57">
        <v>6700</v>
      </c>
      <c r="AP21" s="57">
        <v>2310</v>
      </c>
      <c r="AQ21" s="57">
        <v>71305.763999999996</v>
      </c>
      <c r="AR21" s="57">
        <v>380.7</v>
      </c>
      <c r="AS21" s="57">
        <v>84279.687999999995</v>
      </c>
      <c r="AT21" s="57">
        <v>380.7</v>
      </c>
      <c r="AU21" s="57">
        <v>0</v>
      </c>
      <c r="AV21" s="57">
        <v>0</v>
      </c>
      <c r="AW21" s="57">
        <v>80829.687999999995</v>
      </c>
      <c r="AX21" s="57">
        <v>0</v>
      </c>
      <c r="AY21" s="57">
        <v>0</v>
      </c>
      <c r="AZ21" s="57">
        <v>0</v>
      </c>
      <c r="BA21" s="57">
        <v>12973.924000000001</v>
      </c>
      <c r="BB21" s="57">
        <v>0</v>
      </c>
      <c r="BC21" s="57">
        <v>217946.6</v>
      </c>
      <c r="BD21" s="57">
        <v>25722.02</v>
      </c>
      <c r="BE21" s="57">
        <v>31850</v>
      </c>
      <c r="BF21" s="57">
        <v>4055.32</v>
      </c>
      <c r="BG21" s="57">
        <v>0</v>
      </c>
      <c r="BH21" s="57">
        <v>0</v>
      </c>
      <c r="BI21" s="57">
        <v>0</v>
      </c>
      <c r="BJ21" s="57">
        <v>0</v>
      </c>
      <c r="BK21" s="57">
        <v>-21350</v>
      </c>
      <c r="BL21" s="57">
        <v>-296.92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28663855.702799998</v>
      </c>
      <c r="D22" s="57">
        <f t="shared" si="6"/>
        <v>6109072.5695000002</v>
      </c>
      <c r="E22" s="57">
        <f t="shared" si="6"/>
        <v>15511190.828299999</v>
      </c>
      <c r="F22" s="57">
        <f t="shared" si="6"/>
        <v>5340247.6723000007</v>
      </c>
      <c r="G22" s="57">
        <f t="shared" si="6"/>
        <v>14562845.277500002</v>
      </c>
      <c r="H22" s="57">
        <f t="shared" si="6"/>
        <v>1426946.2971999999</v>
      </c>
      <c r="I22" s="57">
        <f t="shared" si="6"/>
        <v>2620711.6</v>
      </c>
      <c r="J22" s="57">
        <f t="shared" si="6"/>
        <v>1035423.7062000001</v>
      </c>
      <c r="K22" s="57">
        <f t="shared" si="6"/>
        <v>0</v>
      </c>
      <c r="L22" s="57">
        <f t="shared" si="6"/>
        <v>0</v>
      </c>
      <c r="M22" s="57">
        <f t="shared" si="6"/>
        <v>2708635.2782999999</v>
      </c>
      <c r="N22" s="57">
        <f t="shared" si="6"/>
        <v>811903.58429999999</v>
      </c>
      <c r="O22" s="57">
        <f t="shared" si="6"/>
        <v>434775.69999999995</v>
      </c>
      <c r="P22" s="57">
        <f t="shared" si="6"/>
        <v>218638.00439999998</v>
      </c>
      <c r="Q22" s="57">
        <f t="shared" si="6"/>
        <v>345261.5</v>
      </c>
      <c r="R22" s="57">
        <f t="shared" si="6"/>
        <v>150589.86059999996</v>
      </c>
      <c r="S22" s="57">
        <f t="shared" si="6"/>
        <v>46746.830299999994</v>
      </c>
      <c r="T22" s="57">
        <f t="shared" si="6"/>
        <v>15475.915500000001</v>
      </c>
      <c r="U22" s="57">
        <f t="shared" si="6"/>
        <v>39470</v>
      </c>
      <c r="V22" s="57">
        <f t="shared" si="6"/>
        <v>15026.580599999998</v>
      </c>
      <c r="W22" s="57">
        <f t="shared" si="6"/>
        <v>620170.64799999993</v>
      </c>
      <c r="X22" s="57">
        <f t="shared" si="6"/>
        <v>157623.56180000002</v>
      </c>
      <c r="Y22" s="57">
        <f t="shared" si="6"/>
        <v>497411.14799999999</v>
      </c>
      <c r="Z22" s="57">
        <f t="shared" si="6"/>
        <v>120834.5192</v>
      </c>
      <c r="AA22" s="57">
        <f t="shared" si="6"/>
        <v>572814.04</v>
      </c>
      <c r="AB22" s="57">
        <f t="shared" si="6"/>
        <v>70810.822100000005</v>
      </c>
      <c r="AC22" s="57">
        <f t="shared" si="6"/>
        <v>408530.96</v>
      </c>
      <c r="AD22" s="57">
        <f t="shared" si="6"/>
        <v>123667.6496</v>
      </c>
      <c r="AE22" s="57">
        <f t="shared" si="6"/>
        <v>0</v>
      </c>
      <c r="AF22" s="57">
        <f t="shared" si="6"/>
        <v>0</v>
      </c>
      <c r="AG22" s="57">
        <f t="shared" si="6"/>
        <v>2665135.5</v>
      </c>
      <c r="AH22" s="57">
        <f t="shared" si="6"/>
        <v>1212823.7663</v>
      </c>
      <c r="AI22" s="57">
        <f t="shared" si="6"/>
        <v>2665135.5</v>
      </c>
      <c r="AJ22" s="57">
        <f t="shared" si="6"/>
        <v>1212823.7663</v>
      </c>
      <c r="AK22" s="57">
        <f t="shared" si="6"/>
        <v>4242782.392</v>
      </c>
      <c r="AL22" s="57">
        <f t="shared" si="6"/>
        <v>1572544.4203000003</v>
      </c>
      <c r="AM22" s="57">
        <f t="shared" si="6"/>
        <v>3779955.1919999998</v>
      </c>
      <c r="AN22" s="57">
        <f t="shared" si="6"/>
        <v>1551223.2933000003</v>
      </c>
      <c r="AO22" s="57">
        <f t="shared" si="6"/>
        <v>103895.47</v>
      </c>
      <c r="AP22" s="57">
        <f t="shared" si="6"/>
        <v>13410.97</v>
      </c>
      <c r="AQ22" s="57">
        <f t="shared" si="6"/>
        <v>1759850.1849999998</v>
      </c>
      <c r="AR22" s="57">
        <f t="shared" si="6"/>
        <v>36019.825199999999</v>
      </c>
      <c r="AS22" s="57">
        <f t="shared" si="6"/>
        <v>3170030.588</v>
      </c>
      <c r="AT22" s="57">
        <f t="shared" si="6"/>
        <v>694141.22519999999</v>
      </c>
      <c r="AU22" s="57">
        <f t="shared" si="6"/>
        <v>0</v>
      </c>
      <c r="AV22" s="57">
        <f t="shared" si="6"/>
        <v>0</v>
      </c>
      <c r="AW22" s="57">
        <f t="shared" si="6"/>
        <v>3028627.588</v>
      </c>
      <c r="AX22" s="57">
        <f t="shared" si="6"/>
        <v>658121.4</v>
      </c>
      <c r="AY22" s="57">
        <f t="shared" si="6"/>
        <v>0</v>
      </c>
      <c r="AZ22" s="57">
        <f t="shared" si="6"/>
        <v>0</v>
      </c>
      <c r="BA22" s="57">
        <f t="shared" si="6"/>
        <v>1410180.4029999999</v>
      </c>
      <c r="BB22" s="57">
        <f t="shared" si="6"/>
        <v>658121.4</v>
      </c>
      <c r="BC22" s="57">
        <f t="shared" si="6"/>
        <v>16275040.768400002</v>
      </c>
      <c r="BD22" s="57">
        <f t="shared" si="6"/>
        <v>2164702.1538</v>
      </c>
      <c r="BE22" s="57">
        <f t="shared" si="6"/>
        <v>2105625.3091000002</v>
      </c>
      <c r="BF22" s="57">
        <f t="shared" si="6"/>
        <v>297175.28829999996</v>
      </c>
      <c r="BG22" s="57">
        <f t="shared" si="6"/>
        <v>6410.7</v>
      </c>
      <c r="BH22" s="57">
        <f t="shared" si="6"/>
        <v>6410.6319999999996</v>
      </c>
      <c r="BI22" s="57">
        <f t="shared" si="6"/>
        <v>-132178.9</v>
      </c>
      <c r="BJ22" s="57">
        <f t="shared" si="6"/>
        <v>-17367.093000000001</v>
      </c>
      <c r="BK22" s="57">
        <f t="shared" si="6"/>
        <v>-3703663.3</v>
      </c>
      <c r="BL22" s="57">
        <f t="shared" si="6"/>
        <v>-1034124.6838999999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11610.699999999953</v>
      </c>
      <c r="BP22" s="57">
        <f>SUM(BP11:BP21)</f>
        <v>10150</v>
      </c>
      <c r="BS22" s="39"/>
      <c r="BT22" s="39"/>
      <c r="BU22" s="39"/>
    </row>
    <row r="24" spans="1:73">
      <c r="I24" s="58"/>
      <c r="J24" s="58"/>
      <c r="K24" s="58"/>
      <c r="L24" s="58"/>
      <c r="M24" s="58"/>
      <c r="N24" s="58"/>
    </row>
    <row r="25" spans="1:73">
      <c r="E25" s="58"/>
      <c r="F25" s="58"/>
      <c r="H25" s="58"/>
      <c r="I25" s="58"/>
      <c r="J25" s="58"/>
      <c r="K25" s="58"/>
      <c r="L25" s="58"/>
      <c r="M25" s="58"/>
      <c r="N25" s="58"/>
    </row>
    <row r="26" spans="1:73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</row>
    <row r="28" spans="1:73"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</row>
    <row r="29" spans="1:73">
      <c r="C29" s="58"/>
      <c r="D29" s="58"/>
      <c r="E29" s="58"/>
      <c r="F29" s="58"/>
      <c r="G29" s="58"/>
      <c r="H29" s="58"/>
      <c r="I29" s="58"/>
      <c r="J29" s="58"/>
      <c r="K29" s="58"/>
    </row>
    <row r="30" spans="1:73">
      <c r="E30" s="58"/>
      <c r="F30" s="58"/>
      <c r="H30" s="58"/>
      <c r="I30" s="58"/>
      <c r="J30" s="58"/>
      <c r="K30" s="58"/>
    </row>
    <row r="31" spans="1:73">
      <c r="E31" s="58"/>
      <c r="F31" s="58"/>
      <c r="H31" s="58"/>
      <c r="I31" s="58"/>
    </row>
    <row r="32" spans="1:73">
      <c r="E32" s="58"/>
      <c r="F32" s="58"/>
      <c r="H32" s="58"/>
      <c r="I32" s="58"/>
    </row>
    <row r="33" spans="3:66">
      <c r="E33" s="58"/>
      <c r="F33" s="58"/>
      <c r="H33" s="58"/>
      <c r="I33" s="58"/>
    </row>
    <row r="34" spans="3:66">
      <c r="E34" s="58"/>
      <c r="F34" s="58"/>
      <c r="H34" s="58"/>
      <c r="I34" s="58"/>
    </row>
    <row r="35" spans="3:66">
      <c r="E35" s="58"/>
      <c r="F35" s="58"/>
      <c r="H35" s="58"/>
      <c r="I35" s="58"/>
    </row>
    <row r="36" spans="3:66">
      <c r="E36" s="58"/>
      <c r="I36" s="58"/>
    </row>
    <row r="37" spans="3:66">
      <c r="E37" s="58"/>
      <c r="I37" s="58"/>
    </row>
    <row r="38" spans="3:66"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</row>
    <row r="39" spans="3:66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</row>
    <row r="40" spans="3:66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</row>
    <row r="41" spans="3:66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</row>
    <row r="42" spans="3:66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</row>
    <row r="43" spans="3:66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</row>
    <row r="44" spans="3:66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</row>
    <row r="45" spans="3:66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</row>
    <row r="46" spans="3:66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</row>
    <row r="47" spans="3:66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</row>
    <row r="48" spans="3:66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35"/>
  <sheetViews>
    <sheetView zoomScaleNormal="100" workbookViewId="0">
      <selection activeCell="J32" sqref="J31:J32"/>
    </sheetView>
  </sheetViews>
  <sheetFormatPr defaultRowHeight="12.75"/>
  <cols>
    <col min="1" max="1" width="7.25" style="40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6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10.2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42" t="s">
        <v>146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2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2" s="50" customFormat="1" ht="87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2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2" s="50" customFormat="1" ht="35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9120726.6079999991</v>
      </c>
      <c r="E10" s="71">
        <f>G10+I10-DU10</f>
        <v>1446868.4328999997</v>
      </c>
      <c r="F10" s="13">
        <f>J10+V10+Z10+AD10+BB10+BN10+CL10+CP10+DB10+DJ10+DP10</f>
        <v>5285335.5999999996</v>
      </c>
      <c r="G10" s="13">
        <f>K10+W10+AA10+AE10+BC10+BO10+CM10+CQ10+DC10+DK10+DQ10</f>
        <v>1759491.8696999997</v>
      </c>
      <c r="H10" s="13">
        <f>L10+X10+AB10+AF10+BD10+BP10+CN10+CR10+DD10+DL10+DR10</f>
        <v>3835391.0079999999</v>
      </c>
      <c r="I10" s="13">
        <f>M10+Y10+AC10+AG10+BE10+BQ10+CO10+CS10+DE10+DM10+DS10</f>
        <v>-312623.43680000002</v>
      </c>
      <c r="J10" s="72">
        <v>1357310.3</v>
      </c>
      <c r="K10" s="72">
        <v>543222.39229999995</v>
      </c>
      <c r="L10" s="72">
        <v>62410.7</v>
      </c>
      <c r="M10" s="72">
        <v>6451.4319999999998</v>
      </c>
      <c r="N10" s="72">
        <v>792375</v>
      </c>
      <c r="O10" s="72">
        <v>300684.9423</v>
      </c>
      <c r="P10" s="72">
        <v>53000</v>
      </c>
      <c r="Q10" s="72">
        <v>40.799999999999997</v>
      </c>
      <c r="R10" s="72">
        <v>12096</v>
      </c>
      <c r="S10" s="72">
        <v>4604.45</v>
      </c>
      <c r="T10" s="72">
        <v>9410.7000000000007</v>
      </c>
      <c r="U10" s="72">
        <v>6410.6319999999996</v>
      </c>
      <c r="V10" s="72">
        <v>0</v>
      </c>
      <c r="W10" s="72">
        <v>0</v>
      </c>
      <c r="X10" s="72">
        <v>3520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152736</v>
      </c>
      <c r="AE10" s="72">
        <v>29229.717000000001</v>
      </c>
      <c r="AF10" s="72">
        <v>1474174.5079999999</v>
      </c>
      <c r="AG10" s="72">
        <v>-479238.6238</v>
      </c>
      <c r="AH10" s="72"/>
      <c r="AI10" s="72"/>
      <c r="AJ10" s="72"/>
      <c r="AK10" s="72"/>
      <c r="AL10" s="72">
        <v>2736</v>
      </c>
      <c r="AM10" s="72">
        <v>0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150000</v>
      </c>
      <c r="AU10" s="72">
        <v>29229.717000000001</v>
      </c>
      <c r="AV10" s="72">
        <v>4818434.7079999996</v>
      </c>
      <c r="AW10" s="72">
        <v>472607.00839999999</v>
      </c>
      <c r="AX10" s="72">
        <v>0</v>
      </c>
      <c r="AY10" s="72">
        <v>0</v>
      </c>
      <c r="AZ10" s="72">
        <v>-3356260.2</v>
      </c>
      <c r="BA10" s="72">
        <v>-951845.63219999999</v>
      </c>
      <c r="BB10" s="72">
        <v>191589.9</v>
      </c>
      <c r="BC10" s="72">
        <v>75061.964699999997</v>
      </c>
      <c r="BD10" s="72">
        <v>254540</v>
      </c>
      <c r="BE10" s="72">
        <v>0</v>
      </c>
      <c r="BF10" s="72">
        <v>131609.9</v>
      </c>
      <c r="BG10" s="72">
        <v>63291.364699999998</v>
      </c>
      <c r="BH10" s="72">
        <v>30000</v>
      </c>
      <c r="BI10" s="72">
        <v>0</v>
      </c>
      <c r="BJ10" s="72">
        <v>0</v>
      </c>
      <c r="BK10" s="72">
        <v>0</v>
      </c>
      <c r="BL10" s="72">
        <v>0</v>
      </c>
      <c r="BM10" s="72">
        <v>0</v>
      </c>
      <c r="BN10" s="72">
        <v>335335</v>
      </c>
      <c r="BO10" s="72">
        <v>62289.745900000002</v>
      </c>
      <c r="BP10" s="72">
        <v>964279.7</v>
      </c>
      <c r="BQ10" s="72">
        <v>24403</v>
      </c>
      <c r="BR10" s="72">
        <v>30000</v>
      </c>
      <c r="BS10" s="72">
        <v>400</v>
      </c>
      <c r="BT10" s="72">
        <v>33850</v>
      </c>
      <c r="BU10" s="72">
        <v>3850</v>
      </c>
      <c r="BV10" s="72">
        <v>150000</v>
      </c>
      <c r="BW10" s="72">
        <v>0</v>
      </c>
      <c r="BX10" s="72">
        <v>0</v>
      </c>
      <c r="BY10" s="72">
        <v>0</v>
      </c>
      <c r="BZ10" s="72">
        <v>13000</v>
      </c>
      <c r="CA10" s="72">
        <v>5009.509</v>
      </c>
      <c r="CB10" s="72">
        <v>4000</v>
      </c>
      <c r="CC10" s="72">
        <v>0</v>
      </c>
      <c r="CD10" s="72">
        <v>132335</v>
      </c>
      <c r="CE10" s="72">
        <v>56880.236900000004</v>
      </c>
      <c r="CF10" s="72">
        <v>123049.7</v>
      </c>
      <c r="CG10" s="72">
        <v>2388</v>
      </c>
      <c r="CH10" s="72">
        <v>10000</v>
      </c>
      <c r="CI10" s="72">
        <v>0</v>
      </c>
      <c r="CJ10" s="72">
        <v>746480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555250.5</v>
      </c>
      <c r="CQ10" s="72">
        <v>242334.64799999999</v>
      </c>
      <c r="CR10" s="72">
        <v>4150</v>
      </c>
      <c r="CS10" s="72">
        <v>0</v>
      </c>
      <c r="CT10" s="72">
        <v>445939.9</v>
      </c>
      <c r="CU10" s="72">
        <v>220203.87100000001</v>
      </c>
      <c r="CV10" s="72">
        <v>150</v>
      </c>
      <c r="CW10" s="72">
        <v>0</v>
      </c>
      <c r="CX10" s="72">
        <v>103078.6</v>
      </c>
      <c r="CY10" s="72">
        <v>47514.019</v>
      </c>
      <c r="CZ10" s="72">
        <v>150</v>
      </c>
      <c r="DA10" s="72">
        <v>0</v>
      </c>
      <c r="DB10" s="72">
        <v>1777192.3</v>
      </c>
      <c r="DC10" s="72">
        <v>807053.40179999999</v>
      </c>
      <c r="DD10" s="72">
        <v>1072316.1000000001</v>
      </c>
      <c r="DE10" s="72">
        <v>135760.755</v>
      </c>
      <c r="DF10" s="72">
        <v>947887</v>
      </c>
      <c r="DG10" s="72">
        <v>388969.71830000001</v>
      </c>
      <c r="DH10" s="72">
        <v>590297</v>
      </c>
      <c r="DI10" s="72">
        <v>75487.312999999995</v>
      </c>
      <c r="DJ10" s="72">
        <v>30000</v>
      </c>
      <c r="DK10" s="72">
        <v>300</v>
      </c>
      <c r="DL10" s="72">
        <v>0</v>
      </c>
      <c r="DM10" s="72">
        <v>0</v>
      </c>
      <c r="DN10" s="72">
        <v>885921.6</v>
      </c>
      <c r="DO10" s="72">
        <v>0</v>
      </c>
      <c r="DP10" s="72">
        <v>885921.6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137693.83059999999</v>
      </c>
      <c r="E11" s="71">
        <f t="shared" si="95"/>
        <v>44143.304799999998</v>
      </c>
      <c r="F11" s="13">
        <f t="shared" ref="F11:I20" si="96">J11+V11+Z11+AD11+BB11+BN11+CL11+CP11+DB11+DJ11+DP11</f>
        <v>72098.2</v>
      </c>
      <c r="G11" s="13">
        <f t="shared" si="96"/>
        <v>20921.495800000001</v>
      </c>
      <c r="H11" s="13">
        <f t="shared" si="96"/>
        <v>65595.630600000004</v>
      </c>
      <c r="I11" s="13">
        <f t="shared" si="96"/>
        <v>23221.809000000001</v>
      </c>
      <c r="J11" s="72">
        <v>39670</v>
      </c>
      <c r="K11" s="72">
        <v>14909.8382</v>
      </c>
      <c r="L11" s="72">
        <v>2000</v>
      </c>
      <c r="M11" s="72">
        <v>0</v>
      </c>
      <c r="N11" s="72">
        <v>38820</v>
      </c>
      <c r="O11" s="72">
        <v>14909.8382</v>
      </c>
      <c r="P11" s="72">
        <v>2000</v>
      </c>
      <c r="Q11" s="72">
        <v>0</v>
      </c>
      <c r="R11" s="72">
        <v>850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688.375</v>
      </c>
      <c r="AF11" s="72">
        <v>45542</v>
      </c>
      <c r="AG11" s="72">
        <v>21385.809000000001</v>
      </c>
      <c r="AH11" s="72"/>
      <c r="AI11" s="72"/>
      <c r="AJ11" s="72"/>
      <c r="AK11" s="72"/>
      <c r="AL11" s="72">
        <v>4900</v>
      </c>
      <c r="AM11" s="72">
        <v>688.375</v>
      </c>
      <c r="AN11" s="72">
        <v>0</v>
      </c>
      <c r="AO11" s="72">
        <v>0</v>
      </c>
      <c r="AP11" s="72">
        <v>0</v>
      </c>
      <c r="AQ11" s="72">
        <v>0</v>
      </c>
      <c r="AR11" s="72">
        <v>26411</v>
      </c>
      <c r="AS11" s="72">
        <v>22528.799999999999</v>
      </c>
      <c r="AT11" s="72">
        <v>0</v>
      </c>
      <c r="AU11" s="72">
        <v>0</v>
      </c>
      <c r="AV11" s="72">
        <v>19131</v>
      </c>
      <c r="AW11" s="72">
        <v>9224.3240000000005</v>
      </c>
      <c r="AX11" s="72">
        <v>0</v>
      </c>
      <c r="AY11" s="72">
        <v>0</v>
      </c>
      <c r="AZ11" s="72">
        <v>0</v>
      </c>
      <c r="BA11" s="72">
        <v>-10367.315000000001</v>
      </c>
      <c r="BB11" s="72">
        <v>1300</v>
      </c>
      <c r="BC11" s="72">
        <v>420</v>
      </c>
      <c r="BD11" s="72">
        <v>1000</v>
      </c>
      <c r="BE11" s="72">
        <v>996</v>
      </c>
      <c r="BF11" s="72">
        <v>1300</v>
      </c>
      <c r="BG11" s="72">
        <v>420</v>
      </c>
      <c r="BH11" s="72">
        <v>1000</v>
      </c>
      <c r="BI11" s="72">
        <v>996</v>
      </c>
      <c r="BJ11" s="72">
        <v>0</v>
      </c>
      <c r="BK11" s="72">
        <v>0</v>
      </c>
      <c r="BL11" s="72">
        <v>0</v>
      </c>
      <c r="BM11" s="72">
        <v>0</v>
      </c>
      <c r="BN11" s="72">
        <v>1200</v>
      </c>
      <c r="BO11" s="72">
        <v>0</v>
      </c>
      <c r="BP11" s="72">
        <v>17053.6306</v>
      </c>
      <c r="BQ11" s="72">
        <v>840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17053.6306</v>
      </c>
      <c r="CC11" s="72">
        <v>840</v>
      </c>
      <c r="CD11" s="72">
        <v>1200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1216.4251999999999</v>
      </c>
      <c r="CR11" s="72">
        <v>0</v>
      </c>
      <c r="CS11" s="72">
        <v>0</v>
      </c>
      <c r="CT11" s="72">
        <v>4120</v>
      </c>
      <c r="CU11" s="72">
        <v>1216.4251999999999</v>
      </c>
      <c r="CV11" s="72">
        <v>0</v>
      </c>
      <c r="CW11" s="72">
        <v>0</v>
      </c>
      <c r="CX11" s="72">
        <v>3570</v>
      </c>
      <c r="CY11" s="72">
        <v>1216.4251999999999</v>
      </c>
      <c r="CZ11" s="72">
        <v>0</v>
      </c>
      <c r="DA11" s="72">
        <v>0</v>
      </c>
      <c r="DB11" s="72">
        <v>12000</v>
      </c>
      <c r="DC11" s="72">
        <v>3686.8573999999999</v>
      </c>
      <c r="DD11" s="72">
        <v>0</v>
      </c>
      <c r="DE11" s="72">
        <v>0</v>
      </c>
      <c r="DF11" s="72">
        <v>12000</v>
      </c>
      <c r="DG11" s="72">
        <v>3686.8573999999999</v>
      </c>
      <c r="DH11" s="72">
        <v>0</v>
      </c>
      <c r="DI11" s="72">
        <v>0</v>
      </c>
      <c r="DJ11" s="72">
        <v>0</v>
      </c>
      <c r="DK11" s="72">
        <v>0</v>
      </c>
      <c r="DL11" s="72">
        <v>0</v>
      </c>
      <c r="DM11" s="72">
        <v>0</v>
      </c>
      <c r="DN11" s="72">
        <v>8758.2000000000007</v>
      </c>
      <c r="DO11" s="72">
        <v>0</v>
      </c>
      <c r="DP11" s="72">
        <v>8758.2000000000007</v>
      </c>
      <c r="DQ11" s="72">
        <v>0</v>
      </c>
      <c r="DR11" s="72">
        <v>0</v>
      </c>
      <c r="DS11" s="72">
        <v>0</v>
      </c>
      <c r="DT11" s="72">
        <v>0</v>
      </c>
      <c r="DU11" s="72">
        <v>0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134047.31630000001</v>
      </c>
      <c r="E12" s="71">
        <f t="shared" si="95"/>
        <v>20491.802099999997</v>
      </c>
      <c r="F12" s="13">
        <f t="shared" si="96"/>
        <v>65946.399999999994</v>
      </c>
      <c r="G12" s="13">
        <f t="shared" si="96"/>
        <v>17518.322099999998</v>
      </c>
      <c r="H12" s="13">
        <f t="shared" si="96"/>
        <v>79100.916299999997</v>
      </c>
      <c r="I12" s="13">
        <f t="shared" si="96"/>
        <v>2973.48</v>
      </c>
      <c r="J12" s="72">
        <v>41640</v>
      </c>
      <c r="K12" s="72">
        <v>15283.588299999999</v>
      </c>
      <c r="L12" s="72">
        <v>1520.4163000000001</v>
      </c>
      <c r="M12" s="72">
        <v>400</v>
      </c>
      <c r="N12" s="72">
        <v>41340</v>
      </c>
      <c r="O12" s="72">
        <v>15280.588299999999</v>
      </c>
      <c r="P12" s="72">
        <v>1520.4163000000001</v>
      </c>
      <c r="Q12" s="72">
        <v>400</v>
      </c>
      <c r="R12" s="72">
        <v>300</v>
      </c>
      <c r="S12" s="72">
        <v>3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2544</v>
      </c>
      <c r="AE12" s="72">
        <v>749.11800000000005</v>
      </c>
      <c r="AF12" s="72">
        <v>46000</v>
      </c>
      <c r="AG12" s="72">
        <v>1073.48</v>
      </c>
      <c r="AH12" s="72"/>
      <c r="AI12" s="72"/>
      <c r="AJ12" s="72"/>
      <c r="AK12" s="72"/>
      <c r="AL12" s="72">
        <v>744</v>
      </c>
      <c r="AM12" s="72">
        <v>249.11799999999999</v>
      </c>
      <c r="AN12" s="72">
        <v>41000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1800</v>
      </c>
      <c r="AU12" s="72">
        <v>500</v>
      </c>
      <c r="AV12" s="72">
        <v>5000</v>
      </c>
      <c r="AW12" s="72">
        <v>1073.48</v>
      </c>
      <c r="AX12" s="72">
        <v>0</v>
      </c>
      <c r="AY12" s="72">
        <v>0</v>
      </c>
      <c r="AZ12" s="72">
        <v>0</v>
      </c>
      <c r="BA12" s="72">
        <v>0</v>
      </c>
      <c r="BB12" s="72">
        <v>2150</v>
      </c>
      <c r="BC12" s="72">
        <v>615</v>
      </c>
      <c r="BD12" s="72">
        <v>30480.5</v>
      </c>
      <c r="BE12" s="72">
        <v>1500</v>
      </c>
      <c r="BF12" s="72">
        <v>2150</v>
      </c>
      <c r="BG12" s="72">
        <v>615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870.61580000000004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870.61580000000004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680</v>
      </c>
      <c r="CQ12" s="72">
        <v>0</v>
      </c>
      <c r="CR12" s="72">
        <v>1100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800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2">
        <v>0</v>
      </c>
      <c r="DN12" s="72">
        <v>3822.4</v>
      </c>
      <c r="DO12" s="72">
        <v>0</v>
      </c>
      <c r="DP12" s="72">
        <v>14822.4</v>
      </c>
      <c r="DQ12" s="72">
        <v>0</v>
      </c>
      <c r="DR12" s="72">
        <v>0</v>
      </c>
      <c r="DS12" s="72">
        <v>0</v>
      </c>
      <c r="DT12" s="72">
        <v>11000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1047885.4470000002</v>
      </c>
      <c r="E13" s="71">
        <f t="shared" si="95"/>
        <v>324883.70300000004</v>
      </c>
      <c r="F13" s="13">
        <f t="shared" si="96"/>
        <v>776631.61700000009</v>
      </c>
      <c r="G13" s="13">
        <f t="shared" si="96"/>
        <v>246116.98000000004</v>
      </c>
      <c r="H13" s="13">
        <f t="shared" si="96"/>
        <v>412079.40100000001</v>
      </c>
      <c r="I13" s="13">
        <f t="shared" si="96"/>
        <v>78766.722999999998</v>
      </c>
      <c r="J13" s="72">
        <v>339538.1</v>
      </c>
      <c r="K13" s="72">
        <v>128835.401</v>
      </c>
      <c r="L13" s="72">
        <v>71608.2</v>
      </c>
      <c r="M13" s="72">
        <v>22913.414000000001</v>
      </c>
      <c r="N13" s="72">
        <v>304857.09999999998</v>
      </c>
      <c r="O13" s="72">
        <v>118601.15700000001</v>
      </c>
      <c r="P13" s="72">
        <v>5257.7</v>
      </c>
      <c r="Q13" s="72">
        <v>1191</v>
      </c>
      <c r="R13" s="72">
        <v>33025</v>
      </c>
      <c r="S13" s="72">
        <v>9544.2440000000006</v>
      </c>
      <c r="T13" s="72">
        <v>66350.5</v>
      </c>
      <c r="U13" s="72">
        <v>21722.414000000001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8520</v>
      </c>
      <c r="AE13" s="72">
        <v>3300</v>
      </c>
      <c r="AF13" s="72">
        <v>190208.2</v>
      </c>
      <c r="AG13" s="72">
        <v>20247.249</v>
      </c>
      <c r="AH13" s="72"/>
      <c r="AI13" s="72"/>
      <c r="AJ13" s="72"/>
      <c r="AK13" s="72"/>
      <c r="AL13" s="72">
        <v>8220</v>
      </c>
      <c r="AM13" s="72">
        <v>3300</v>
      </c>
      <c r="AN13" s="72">
        <v>0</v>
      </c>
      <c r="AO13" s="72">
        <v>0</v>
      </c>
      <c r="AP13" s="72">
        <v>0</v>
      </c>
      <c r="AQ13" s="72">
        <v>0</v>
      </c>
      <c r="AR13" s="72">
        <v>43369</v>
      </c>
      <c r="AS13" s="72">
        <v>1338.943</v>
      </c>
      <c r="AT13" s="72">
        <v>300</v>
      </c>
      <c r="AU13" s="72">
        <v>0</v>
      </c>
      <c r="AV13" s="72">
        <v>181839.2</v>
      </c>
      <c r="AW13" s="72">
        <v>39348.576000000001</v>
      </c>
      <c r="AX13" s="72">
        <v>0</v>
      </c>
      <c r="AY13" s="72">
        <v>0</v>
      </c>
      <c r="AZ13" s="72">
        <v>-35000</v>
      </c>
      <c r="BA13" s="72">
        <v>-20440.27</v>
      </c>
      <c r="BB13" s="72">
        <v>115148</v>
      </c>
      <c r="BC13" s="72">
        <v>47162.25</v>
      </c>
      <c r="BD13" s="72">
        <v>0</v>
      </c>
      <c r="BE13" s="72">
        <v>0</v>
      </c>
      <c r="BF13" s="72">
        <v>115148</v>
      </c>
      <c r="BG13" s="72">
        <v>47162.25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2550</v>
      </c>
      <c r="BO13" s="72">
        <v>1353.6</v>
      </c>
      <c r="BP13" s="72">
        <v>85827.701000000001</v>
      </c>
      <c r="BQ13" s="72">
        <v>35466.06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</v>
      </c>
      <c r="CA13" s="72">
        <v>28.6</v>
      </c>
      <c r="CB13" s="72">
        <v>19220.401000000002</v>
      </c>
      <c r="CC13" s="72">
        <v>18860.400000000001</v>
      </c>
      <c r="CD13" s="72">
        <v>1990</v>
      </c>
      <c r="CE13" s="72">
        <v>1325</v>
      </c>
      <c r="CF13" s="72">
        <v>26844.5</v>
      </c>
      <c r="CG13" s="72">
        <v>6145.66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73993.3</v>
      </c>
      <c r="CQ13" s="72">
        <v>31207.26</v>
      </c>
      <c r="CR13" s="72">
        <v>0</v>
      </c>
      <c r="CS13" s="72">
        <v>0</v>
      </c>
      <c r="CT13" s="72">
        <v>65613.3</v>
      </c>
      <c r="CU13" s="72">
        <v>28412.26</v>
      </c>
      <c r="CV13" s="72">
        <v>0</v>
      </c>
      <c r="CW13" s="72">
        <v>0</v>
      </c>
      <c r="CX13" s="72">
        <v>56613.3</v>
      </c>
      <c r="CY13" s="72">
        <v>26728.7</v>
      </c>
      <c r="CZ13" s="72">
        <v>0</v>
      </c>
      <c r="DA13" s="72">
        <v>0</v>
      </c>
      <c r="DB13" s="72">
        <v>92160.717000000004</v>
      </c>
      <c r="DC13" s="72">
        <v>34138.468999999997</v>
      </c>
      <c r="DD13" s="72">
        <v>64435.3</v>
      </c>
      <c r="DE13" s="72">
        <v>140</v>
      </c>
      <c r="DF13" s="72">
        <v>89860.717000000004</v>
      </c>
      <c r="DG13" s="72">
        <v>33794.468999999997</v>
      </c>
      <c r="DH13" s="72">
        <v>64435.3</v>
      </c>
      <c r="DI13" s="72">
        <v>140</v>
      </c>
      <c r="DJ13" s="72">
        <v>3200</v>
      </c>
      <c r="DK13" s="72">
        <v>120</v>
      </c>
      <c r="DL13" s="72">
        <v>0</v>
      </c>
      <c r="DM13" s="72">
        <v>0</v>
      </c>
      <c r="DN13" s="72">
        <v>445.92899999999997</v>
      </c>
      <c r="DO13" s="72">
        <v>0</v>
      </c>
      <c r="DP13" s="72">
        <v>141271.5</v>
      </c>
      <c r="DQ13" s="72">
        <v>0</v>
      </c>
      <c r="DR13" s="72">
        <v>0</v>
      </c>
      <c r="DS13" s="72">
        <v>0</v>
      </c>
      <c r="DT13" s="72">
        <v>140825.571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3631628.3417999996</v>
      </c>
      <c r="E14" s="71">
        <f t="shared" si="95"/>
        <v>735499.2193</v>
      </c>
      <c r="F14" s="13">
        <f t="shared" si="96"/>
        <v>2404706.9249999998</v>
      </c>
      <c r="G14" s="13">
        <f t="shared" si="96"/>
        <v>964864.70870000008</v>
      </c>
      <c r="H14" s="13">
        <f t="shared" si="96"/>
        <v>1926921.4167999998</v>
      </c>
      <c r="I14" s="13">
        <f t="shared" si="96"/>
        <v>230634.51060000001</v>
      </c>
      <c r="J14" s="72">
        <v>668475.19999999995</v>
      </c>
      <c r="K14" s="72">
        <v>206225.05910000001</v>
      </c>
      <c r="L14" s="72">
        <v>165800</v>
      </c>
      <c r="M14" s="72">
        <v>14264.419400000001</v>
      </c>
      <c r="N14" s="72">
        <v>570138.19999999995</v>
      </c>
      <c r="O14" s="72">
        <v>188028.51310000001</v>
      </c>
      <c r="P14" s="72">
        <v>34489</v>
      </c>
      <c r="Q14" s="72">
        <v>4903.9674000000005</v>
      </c>
      <c r="R14" s="72">
        <v>63987</v>
      </c>
      <c r="S14" s="72">
        <v>4774.8050000000003</v>
      </c>
      <c r="T14" s="72">
        <v>131311</v>
      </c>
      <c r="U14" s="72">
        <v>9360.4519999999993</v>
      </c>
      <c r="V14" s="72">
        <v>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102216</v>
      </c>
      <c r="AE14" s="72">
        <v>21650.001</v>
      </c>
      <c r="AF14" s="72">
        <v>1143867.3052999999</v>
      </c>
      <c r="AG14" s="72">
        <v>85638.463199999998</v>
      </c>
      <c r="AH14" s="72"/>
      <c r="AI14" s="72"/>
      <c r="AJ14" s="72"/>
      <c r="AK14" s="72"/>
      <c r="AL14" s="72">
        <v>17500</v>
      </c>
      <c r="AM14" s="72">
        <v>4850</v>
      </c>
      <c r="AN14" s="72">
        <v>54055</v>
      </c>
      <c r="AO14" s="72">
        <v>6459.4005999999999</v>
      </c>
      <c r="AP14" s="72">
        <v>0</v>
      </c>
      <c r="AQ14" s="72">
        <v>0</v>
      </c>
      <c r="AR14" s="72">
        <v>37272</v>
      </c>
      <c r="AS14" s="72">
        <v>7048.1350000000002</v>
      </c>
      <c r="AT14" s="72">
        <v>84716</v>
      </c>
      <c r="AU14" s="72">
        <v>16800.001</v>
      </c>
      <c r="AV14" s="72">
        <v>1085772.3052999999</v>
      </c>
      <c r="AW14" s="72">
        <v>88271.644799999995</v>
      </c>
      <c r="AX14" s="72">
        <v>0</v>
      </c>
      <c r="AY14" s="72">
        <v>0</v>
      </c>
      <c r="AZ14" s="72">
        <v>-33232</v>
      </c>
      <c r="BA14" s="72">
        <v>-16140.717199999999</v>
      </c>
      <c r="BB14" s="72">
        <v>49700</v>
      </c>
      <c r="BC14" s="72">
        <v>14445.1155</v>
      </c>
      <c r="BD14" s="72">
        <v>120400</v>
      </c>
      <c r="BE14" s="72">
        <v>62228.097999999998</v>
      </c>
      <c r="BF14" s="72">
        <v>30000</v>
      </c>
      <c r="BG14" s="72">
        <v>14004.0155</v>
      </c>
      <c r="BH14" s="72">
        <v>0</v>
      </c>
      <c r="BI14" s="72">
        <v>0</v>
      </c>
      <c r="BJ14" s="72">
        <v>17200</v>
      </c>
      <c r="BK14" s="72">
        <v>441.1</v>
      </c>
      <c r="BL14" s="72">
        <v>120400</v>
      </c>
      <c r="BM14" s="72">
        <v>62228.097999999998</v>
      </c>
      <c r="BN14" s="72">
        <v>303898.09999999998</v>
      </c>
      <c r="BO14" s="72">
        <v>92704.618300000002</v>
      </c>
      <c r="BP14" s="72">
        <v>221880</v>
      </c>
      <c r="BQ14" s="72">
        <v>33662.807999999997</v>
      </c>
      <c r="BR14" s="72">
        <v>0</v>
      </c>
      <c r="BS14" s="72">
        <v>0</v>
      </c>
      <c r="BT14" s="72">
        <v>77076</v>
      </c>
      <c r="BU14" s="72">
        <v>1040</v>
      </c>
      <c r="BV14" s="72">
        <v>0</v>
      </c>
      <c r="BW14" s="72">
        <v>0</v>
      </c>
      <c r="BX14" s="72">
        <v>0</v>
      </c>
      <c r="BY14" s="72">
        <v>0</v>
      </c>
      <c r="BZ14" s="72">
        <v>30702.799999999999</v>
      </c>
      <c r="CA14" s="72">
        <v>4521.0964000000004</v>
      </c>
      <c r="CB14" s="72">
        <v>114460</v>
      </c>
      <c r="CC14" s="72">
        <v>32062.808000000001</v>
      </c>
      <c r="CD14" s="72">
        <v>83793.8</v>
      </c>
      <c r="CE14" s="72">
        <v>26308.0769</v>
      </c>
      <c r="CF14" s="72">
        <v>30344</v>
      </c>
      <c r="CG14" s="72">
        <v>560</v>
      </c>
      <c r="CH14" s="72">
        <v>189401.5</v>
      </c>
      <c r="CI14" s="72">
        <v>61875.445</v>
      </c>
      <c r="CJ14" s="72">
        <v>0</v>
      </c>
      <c r="CK14" s="72">
        <v>0</v>
      </c>
      <c r="CL14" s="72">
        <v>0</v>
      </c>
      <c r="CM14" s="72">
        <v>0</v>
      </c>
      <c r="CN14" s="72">
        <v>1160.7</v>
      </c>
      <c r="CO14" s="72">
        <v>0</v>
      </c>
      <c r="CP14" s="72">
        <v>119685.7</v>
      </c>
      <c r="CQ14" s="72">
        <v>36212.771800000002</v>
      </c>
      <c r="CR14" s="72">
        <v>240856.41149999999</v>
      </c>
      <c r="CS14" s="72">
        <v>34640.722000000002</v>
      </c>
      <c r="CT14" s="72">
        <v>102785.7</v>
      </c>
      <c r="CU14" s="72">
        <v>30840.694800000001</v>
      </c>
      <c r="CV14" s="72">
        <v>69888.111499999999</v>
      </c>
      <c r="CW14" s="72">
        <v>33647.771000000001</v>
      </c>
      <c r="CX14" s="72">
        <v>48612.2</v>
      </c>
      <c r="CY14" s="72">
        <v>17909.311000000002</v>
      </c>
      <c r="CZ14" s="72">
        <v>46688.111499999999</v>
      </c>
      <c r="DA14" s="72">
        <v>33647.771000000001</v>
      </c>
      <c r="DB14" s="72">
        <v>453801.45500000002</v>
      </c>
      <c r="DC14" s="72">
        <v>133627.14300000001</v>
      </c>
      <c r="DD14" s="72">
        <v>31957</v>
      </c>
      <c r="DE14" s="72">
        <v>200</v>
      </c>
      <c r="DF14" s="72">
        <v>353446.35499999998</v>
      </c>
      <c r="DG14" s="72">
        <v>91833.131999999998</v>
      </c>
      <c r="DH14" s="72">
        <v>700</v>
      </c>
      <c r="DI14" s="72">
        <v>0</v>
      </c>
      <c r="DJ14" s="72">
        <v>6930.47</v>
      </c>
      <c r="DK14" s="72">
        <v>0</v>
      </c>
      <c r="DL14" s="72">
        <v>0</v>
      </c>
      <c r="DM14" s="72">
        <v>0</v>
      </c>
      <c r="DN14" s="72">
        <v>0</v>
      </c>
      <c r="DO14" s="72">
        <v>0</v>
      </c>
      <c r="DP14" s="72">
        <v>700000</v>
      </c>
      <c r="DQ14" s="72">
        <v>460000</v>
      </c>
      <c r="DR14" s="72">
        <v>0</v>
      </c>
      <c r="DS14" s="72">
        <v>0</v>
      </c>
      <c r="DT14" s="72">
        <v>700000</v>
      </c>
      <c r="DU14" s="72">
        <v>460000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4871681.6763000004</v>
      </c>
      <c r="E15" s="71">
        <f t="shared" si="95"/>
        <v>779796.1213</v>
      </c>
      <c r="F15" s="13">
        <f t="shared" si="96"/>
        <v>1797175</v>
      </c>
      <c r="G15" s="13">
        <f t="shared" si="96"/>
        <v>455371.70139999996</v>
      </c>
      <c r="H15" s="13">
        <f t="shared" si="96"/>
        <v>3074506.6762999999</v>
      </c>
      <c r="I15" s="13">
        <f t="shared" si="96"/>
        <v>324424.41989999998</v>
      </c>
      <c r="J15" s="72">
        <v>492789</v>
      </c>
      <c r="K15" s="72">
        <v>174721.2905</v>
      </c>
      <c r="L15" s="72">
        <v>585210.4</v>
      </c>
      <c r="M15" s="72">
        <v>9233.5759999999991</v>
      </c>
      <c r="N15" s="72">
        <v>448340</v>
      </c>
      <c r="O15" s="72">
        <v>160808.23550000001</v>
      </c>
      <c r="P15" s="72">
        <v>9165.4</v>
      </c>
      <c r="Q15" s="72">
        <v>5033.576</v>
      </c>
      <c r="R15" s="72">
        <v>1000</v>
      </c>
      <c r="S15" s="72">
        <v>800</v>
      </c>
      <c r="T15" s="72">
        <v>541045</v>
      </c>
      <c r="U15" s="72">
        <v>0</v>
      </c>
      <c r="V15" s="72">
        <v>3000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9475</v>
      </c>
      <c r="AE15" s="72">
        <v>2961.25</v>
      </c>
      <c r="AF15" s="72">
        <v>1476759.2763</v>
      </c>
      <c r="AG15" s="72">
        <v>133445.18599999999</v>
      </c>
      <c r="AH15" s="72"/>
      <c r="AI15" s="72"/>
      <c r="AJ15" s="72"/>
      <c r="AK15" s="72"/>
      <c r="AL15" s="72">
        <v>475</v>
      </c>
      <c r="AM15" s="72">
        <v>472.57</v>
      </c>
      <c r="AN15" s="72">
        <v>94300.276299999998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9000</v>
      </c>
      <c r="AU15" s="72">
        <v>2488.6799999999998</v>
      </c>
      <c r="AV15" s="72">
        <v>1402459</v>
      </c>
      <c r="AW15" s="72">
        <v>139718.204</v>
      </c>
      <c r="AX15" s="72">
        <v>0</v>
      </c>
      <c r="AY15" s="72">
        <v>0</v>
      </c>
      <c r="AZ15" s="72">
        <v>-20000</v>
      </c>
      <c r="BA15" s="72">
        <v>-6273.018</v>
      </c>
      <c r="BB15" s="72">
        <v>387000.2</v>
      </c>
      <c r="BC15" s="72">
        <v>52127.116900000001</v>
      </c>
      <c r="BD15" s="72">
        <v>14500</v>
      </c>
      <c r="BE15" s="72">
        <v>7665.4778999999999</v>
      </c>
      <c r="BF15" s="72">
        <v>130000</v>
      </c>
      <c r="BG15" s="72">
        <v>47790</v>
      </c>
      <c r="BH15" s="72">
        <v>0</v>
      </c>
      <c r="BI15" s="72">
        <v>0</v>
      </c>
      <c r="BJ15" s="72">
        <v>15500</v>
      </c>
      <c r="BK15" s="72">
        <v>4337.1169</v>
      </c>
      <c r="BL15" s="72">
        <v>8500</v>
      </c>
      <c r="BM15" s="72">
        <v>7665.4778999999999</v>
      </c>
      <c r="BN15" s="72">
        <v>205000</v>
      </c>
      <c r="BO15" s="72">
        <v>75742.256399999998</v>
      </c>
      <c r="BP15" s="72">
        <v>610678</v>
      </c>
      <c r="BQ15" s="72">
        <v>170080.18</v>
      </c>
      <c r="BR15" s="72">
        <v>12000</v>
      </c>
      <c r="BS15" s="72">
        <v>391.065</v>
      </c>
      <c r="BT15" s="72">
        <v>190201</v>
      </c>
      <c r="BU15" s="72">
        <v>103340.375</v>
      </c>
      <c r="BV15" s="72">
        <v>0</v>
      </c>
      <c r="BW15" s="72">
        <v>0</v>
      </c>
      <c r="BX15" s="72">
        <v>0</v>
      </c>
      <c r="BY15" s="72">
        <v>0</v>
      </c>
      <c r="BZ15" s="72">
        <v>23000</v>
      </c>
      <c r="CA15" s="72">
        <v>3978.7150000000001</v>
      </c>
      <c r="CB15" s="72">
        <v>255600</v>
      </c>
      <c r="CC15" s="72">
        <v>66739.804999999993</v>
      </c>
      <c r="CD15" s="72">
        <v>40000</v>
      </c>
      <c r="CE15" s="72">
        <v>13372.4764</v>
      </c>
      <c r="CF15" s="72">
        <v>164877</v>
      </c>
      <c r="CG15" s="72">
        <v>0</v>
      </c>
      <c r="CH15" s="72">
        <v>130000</v>
      </c>
      <c r="CI15" s="72">
        <v>58000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104060</v>
      </c>
      <c r="CQ15" s="72">
        <v>32998.525600000001</v>
      </c>
      <c r="CR15" s="72">
        <v>387359</v>
      </c>
      <c r="CS15" s="72">
        <v>4000</v>
      </c>
      <c r="CT15" s="72">
        <v>98760</v>
      </c>
      <c r="CU15" s="72">
        <v>32898.525600000001</v>
      </c>
      <c r="CV15" s="72">
        <v>187027</v>
      </c>
      <c r="CW15" s="72">
        <v>0</v>
      </c>
      <c r="CX15" s="72">
        <v>52000</v>
      </c>
      <c r="CY15" s="72">
        <v>22900</v>
      </c>
      <c r="CZ15" s="72">
        <v>187027</v>
      </c>
      <c r="DA15" s="72">
        <v>0</v>
      </c>
      <c r="DB15" s="72">
        <v>237350.8</v>
      </c>
      <c r="DC15" s="72">
        <v>116627.7347</v>
      </c>
      <c r="DD15" s="72">
        <v>0</v>
      </c>
      <c r="DE15" s="72">
        <v>0</v>
      </c>
      <c r="DF15" s="72">
        <v>155000</v>
      </c>
      <c r="DG15" s="72">
        <v>75277.600999999995</v>
      </c>
      <c r="DH15" s="72">
        <v>0</v>
      </c>
      <c r="DI15" s="72">
        <v>0</v>
      </c>
      <c r="DJ15" s="72">
        <v>8500</v>
      </c>
      <c r="DK15" s="72">
        <v>193.5273</v>
      </c>
      <c r="DL15" s="72">
        <v>0</v>
      </c>
      <c r="DM15" s="72">
        <v>0</v>
      </c>
      <c r="DN15" s="72">
        <v>350000</v>
      </c>
      <c r="DO15" s="72">
        <v>0</v>
      </c>
      <c r="DP15" s="72">
        <v>350000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5380215.1499000005</v>
      </c>
      <c r="E16" s="71">
        <f t="shared" si="95"/>
        <v>1442241.1649</v>
      </c>
      <c r="F16" s="13">
        <f t="shared" si="96"/>
        <v>2799907.42</v>
      </c>
      <c r="G16" s="13">
        <f t="shared" si="96"/>
        <v>994344.30290000001</v>
      </c>
      <c r="H16" s="13">
        <f t="shared" si="96"/>
        <v>2880307.7299000002</v>
      </c>
      <c r="I16" s="13">
        <f t="shared" si="96"/>
        <v>547896.86199999996</v>
      </c>
      <c r="J16" s="72">
        <v>613185.28000000003</v>
      </c>
      <c r="K16" s="72">
        <v>257759.07860000001</v>
      </c>
      <c r="L16" s="72">
        <v>352810</v>
      </c>
      <c r="M16" s="72">
        <v>133250.633</v>
      </c>
      <c r="N16" s="72">
        <v>479272.5</v>
      </c>
      <c r="O16" s="72">
        <v>214511.06049999999</v>
      </c>
      <c r="P16" s="72">
        <v>67800</v>
      </c>
      <c r="Q16" s="72">
        <v>6779.4880000000003</v>
      </c>
      <c r="R16" s="72">
        <v>119514.78</v>
      </c>
      <c r="S16" s="72">
        <v>40614.718099999998</v>
      </c>
      <c r="T16" s="72">
        <v>285010</v>
      </c>
      <c r="U16" s="72">
        <v>126471.145</v>
      </c>
      <c r="V16" s="72">
        <v>23000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186710.3</v>
      </c>
      <c r="AE16" s="72">
        <v>40166.131999999998</v>
      </c>
      <c r="AF16" s="72">
        <v>1106405.71</v>
      </c>
      <c r="AG16" s="72">
        <v>188346.32819999999</v>
      </c>
      <c r="AH16" s="72"/>
      <c r="AI16" s="72"/>
      <c r="AJ16" s="72"/>
      <c r="AK16" s="72"/>
      <c r="AL16" s="72">
        <v>84864</v>
      </c>
      <c r="AM16" s="72">
        <v>9861.3590000000004</v>
      </c>
      <c r="AN16" s="72">
        <v>130905.71</v>
      </c>
      <c r="AO16" s="72">
        <v>0</v>
      </c>
      <c r="AP16" s="72">
        <v>1903</v>
      </c>
      <c r="AQ16" s="72">
        <v>302.60000000000002</v>
      </c>
      <c r="AR16" s="72">
        <v>83500</v>
      </c>
      <c r="AS16" s="72">
        <v>0</v>
      </c>
      <c r="AT16" s="72">
        <v>99943.3</v>
      </c>
      <c r="AU16" s="72">
        <v>30002.172999999999</v>
      </c>
      <c r="AV16" s="72">
        <v>892000</v>
      </c>
      <c r="AW16" s="72">
        <v>193230.9632</v>
      </c>
      <c r="AX16" s="72">
        <v>0</v>
      </c>
      <c r="AY16" s="72">
        <v>0</v>
      </c>
      <c r="AZ16" s="72">
        <v>0</v>
      </c>
      <c r="BA16" s="72">
        <v>-4884.6350000000002</v>
      </c>
      <c r="BB16" s="72">
        <v>258094.7</v>
      </c>
      <c r="BC16" s="72">
        <v>111481.764</v>
      </c>
      <c r="BD16" s="72">
        <v>273233.7</v>
      </c>
      <c r="BE16" s="72">
        <v>17386.311000000002</v>
      </c>
      <c r="BF16" s="72">
        <v>205785.60000000001</v>
      </c>
      <c r="BG16" s="72">
        <v>84672.524999999994</v>
      </c>
      <c r="BH16" s="72">
        <v>52200</v>
      </c>
      <c r="BI16" s="72">
        <v>2282.4</v>
      </c>
      <c r="BJ16" s="72">
        <v>8000</v>
      </c>
      <c r="BK16" s="72">
        <v>7108.66</v>
      </c>
      <c r="BL16" s="72">
        <v>0</v>
      </c>
      <c r="BM16" s="72">
        <v>0</v>
      </c>
      <c r="BN16" s="72">
        <v>116702.39999999999</v>
      </c>
      <c r="BO16" s="72">
        <v>48502.811099999999</v>
      </c>
      <c r="BP16" s="72">
        <v>780299</v>
      </c>
      <c r="BQ16" s="72">
        <v>87262.918999999994</v>
      </c>
      <c r="BR16" s="72">
        <v>5000</v>
      </c>
      <c r="BS16" s="72">
        <v>0</v>
      </c>
      <c r="BT16" s="72">
        <v>592000</v>
      </c>
      <c r="BU16" s="72">
        <v>51099.131000000001</v>
      </c>
      <c r="BV16" s="72">
        <v>0</v>
      </c>
      <c r="BW16" s="72">
        <v>0</v>
      </c>
      <c r="BX16" s="72">
        <v>0</v>
      </c>
      <c r="BY16" s="72">
        <v>0</v>
      </c>
      <c r="BZ16" s="72">
        <v>62060.5</v>
      </c>
      <c r="CA16" s="72">
        <v>25969.4941</v>
      </c>
      <c r="CB16" s="72">
        <v>61299</v>
      </c>
      <c r="CC16" s="72">
        <v>36163.788</v>
      </c>
      <c r="CD16" s="72">
        <v>49641.9</v>
      </c>
      <c r="CE16" s="72">
        <v>22533.316999999999</v>
      </c>
      <c r="CF16" s="72">
        <v>127000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6159.0330000000004</v>
      </c>
      <c r="CM16" s="72">
        <v>2741.9430000000002</v>
      </c>
      <c r="CN16" s="72">
        <v>28113.200000000001</v>
      </c>
      <c r="CO16" s="72">
        <v>10113.200000000001</v>
      </c>
      <c r="CP16" s="72">
        <v>180063</v>
      </c>
      <c r="CQ16" s="72">
        <v>75004.357199999999</v>
      </c>
      <c r="CR16" s="72">
        <v>124746.11990000001</v>
      </c>
      <c r="CS16" s="72">
        <v>19836.835999999999</v>
      </c>
      <c r="CT16" s="72">
        <v>177683</v>
      </c>
      <c r="CU16" s="72">
        <v>74047.907200000001</v>
      </c>
      <c r="CV16" s="72">
        <v>44000.999900000003</v>
      </c>
      <c r="CW16" s="72">
        <v>113.52</v>
      </c>
      <c r="CX16" s="72">
        <v>132326.94500000001</v>
      </c>
      <c r="CY16" s="72">
        <v>52291.659500000002</v>
      </c>
      <c r="CZ16" s="72">
        <v>14000.999900000001</v>
      </c>
      <c r="DA16" s="72">
        <v>113.52</v>
      </c>
      <c r="DB16" s="72">
        <v>851792.70700000005</v>
      </c>
      <c r="DC16" s="72">
        <v>357773.217</v>
      </c>
      <c r="DD16" s="72">
        <v>214700</v>
      </c>
      <c r="DE16" s="72">
        <v>91700.6348</v>
      </c>
      <c r="DF16" s="72">
        <v>584389.80700000003</v>
      </c>
      <c r="DG16" s="72">
        <v>219379.584</v>
      </c>
      <c r="DH16" s="72">
        <v>206900</v>
      </c>
      <c r="DI16" s="72">
        <v>91556.6348</v>
      </c>
      <c r="DJ16" s="72">
        <v>15000</v>
      </c>
      <c r="DK16" s="72">
        <v>915</v>
      </c>
      <c r="DL16" s="72">
        <v>0</v>
      </c>
      <c r="DM16" s="72">
        <v>0</v>
      </c>
      <c r="DN16" s="72">
        <v>249200</v>
      </c>
      <c r="DO16" s="72">
        <v>0</v>
      </c>
      <c r="DP16" s="72">
        <v>549200</v>
      </c>
      <c r="DQ16" s="72">
        <v>100000</v>
      </c>
      <c r="DR16" s="72">
        <v>0</v>
      </c>
      <c r="DS16" s="72">
        <v>0</v>
      </c>
      <c r="DT16" s="72">
        <v>300000</v>
      </c>
      <c r="DU16" s="72">
        <v>100000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580643.09159999993</v>
      </c>
      <c r="E17" s="71">
        <f t="shared" si="95"/>
        <v>171097.24060000002</v>
      </c>
      <c r="F17" s="13">
        <f t="shared" si="96"/>
        <v>388905.6</v>
      </c>
      <c r="G17" s="13">
        <f t="shared" si="96"/>
        <v>134221.21590000001</v>
      </c>
      <c r="H17" s="13">
        <f t="shared" si="96"/>
        <v>276996.99959999998</v>
      </c>
      <c r="I17" s="13">
        <f t="shared" si="96"/>
        <v>36876.024700000002</v>
      </c>
      <c r="J17" s="72">
        <v>145799.79999999999</v>
      </c>
      <c r="K17" s="72">
        <v>53922.107799999998</v>
      </c>
      <c r="L17" s="72">
        <v>32118</v>
      </c>
      <c r="M17" s="72">
        <v>4984.8262000000004</v>
      </c>
      <c r="N17" s="72">
        <v>124950</v>
      </c>
      <c r="O17" s="72">
        <v>47006.774100000002</v>
      </c>
      <c r="P17" s="72">
        <v>2848</v>
      </c>
      <c r="Q17" s="72">
        <v>1010.4</v>
      </c>
      <c r="R17" s="72">
        <v>20849.8</v>
      </c>
      <c r="S17" s="72">
        <v>6915.3337000000001</v>
      </c>
      <c r="T17" s="72">
        <v>29270</v>
      </c>
      <c r="U17" s="72">
        <v>3974.4261999999999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35452</v>
      </c>
      <c r="AE17" s="72">
        <v>17960</v>
      </c>
      <c r="AF17" s="72">
        <v>181613.99960000001</v>
      </c>
      <c r="AG17" s="72">
        <v>30251.198499999999</v>
      </c>
      <c r="AH17" s="72"/>
      <c r="AI17" s="72"/>
      <c r="AJ17" s="72"/>
      <c r="AK17" s="72"/>
      <c r="AL17" s="72">
        <v>7300</v>
      </c>
      <c r="AM17" s="72">
        <v>860</v>
      </c>
      <c r="AN17" s="72">
        <v>25000</v>
      </c>
      <c r="AO17" s="72">
        <v>6475</v>
      </c>
      <c r="AP17" s="72">
        <v>0</v>
      </c>
      <c r="AQ17" s="72">
        <v>0</v>
      </c>
      <c r="AR17" s="72">
        <v>31724</v>
      </c>
      <c r="AS17" s="72">
        <v>7352</v>
      </c>
      <c r="AT17" s="72">
        <v>28152</v>
      </c>
      <c r="AU17" s="72">
        <v>17100</v>
      </c>
      <c r="AV17" s="72">
        <v>174889.99960000001</v>
      </c>
      <c r="AW17" s="72">
        <v>26726.697</v>
      </c>
      <c r="AX17" s="72">
        <v>0</v>
      </c>
      <c r="AY17" s="72">
        <v>0</v>
      </c>
      <c r="AZ17" s="72">
        <v>-50000</v>
      </c>
      <c r="BA17" s="72">
        <v>-10302.4985</v>
      </c>
      <c r="BB17" s="72">
        <v>20933</v>
      </c>
      <c r="BC17" s="72">
        <v>12000</v>
      </c>
      <c r="BD17" s="72">
        <v>0</v>
      </c>
      <c r="BE17" s="72">
        <v>0</v>
      </c>
      <c r="BF17" s="72">
        <v>20933</v>
      </c>
      <c r="BG17" s="72">
        <v>12000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29305</v>
      </c>
      <c r="BO17" s="72">
        <v>17589.767899999999</v>
      </c>
      <c r="BP17" s="72">
        <v>60265</v>
      </c>
      <c r="BQ17" s="72">
        <v>1640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13005</v>
      </c>
      <c r="CA17" s="72">
        <v>7028.366</v>
      </c>
      <c r="CB17" s="72">
        <v>18140</v>
      </c>
      <c r="CC17" s="72">
        <v>640</v>
      </c>
      <c r="CD17" s="72">
        <v>16300</v>
      </c>
      <c r="CE17" s="72">
        <v>10561.401900000001</v>
      </c>
      <c r="CF17" s="72">
        <v>42125</v>
      </c>
      <c r="CG17" s="72">
        <v>1000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2">
        <v>0</v>
      </c>
      <c r="CN17" s="72">
        <v>0</v>
      </c>
      <c r="CO17" s="72">
        <v>0</v>
      </c>
      <c r="CP17" s="72">
        <v>12150</v>
      </c>
      <c r="CQ17" s="72">
        <v>4722.2092000000002</v>
      </c>
      <c r="CR17" s="72">
        <v>0</v>
      </c>
      <c r="CS17" s="72">
        <v>0</v>
      </c>
      <c r="CT17" s="72">
        <v>11750</v>
      </c>
      <c r="CU17" s="72">
        <v>4722.2092000000002</v>
      </c>
      <c r="CV17" s="72">
        <v>0</v>
      </c>
      <c r="CW17" s="72">
        <v>0</v>
      </c>
      <c r="CX17" s="72">
        <v>0</v>
      </c>
      <c r="CY17" s="72">
        <v>0</v>
      </c>
      <c r="CZ17" s="72">
        <v>0</v>
      </c>
      <c r="DA17" s="72">
        <v>0</v>
      </c>
      <c r="DB17" s="72">
        <v>57760</v>
      </c>
      <c r="DC17" s="72">
        <v>28027.131000000001</v>
      </c>
      <c r="DD17" s="72">
        <v>3000</v>
      </c>
      <c r="DE17" s="72">
        <v>0</v>
      </c>
      <c r="DF17" s="72">
        <v>45550</v>
      </c>
      <c r="DG17" s="72">
        <v>22002.03</v>
      </c>
      <c r="DH17" s="72">
        <v>3000</v>
      </c>
      <c r="DI17" s="72">
        <v>0</v>
      </c>
      <c r="DJ17" s="72">
        <v>0</v>
      </c>
      <c r="DK17" s="72">
        <v>0</v>
      </c>
      <c r="DL17" s="72">
        <v>0</v>
      </c>
      <c r="DM17" s="72">
        <v>0</v>
      </c>
      <c r="DN17" s="72">
        <v>2246.2919999999999</v>
      </c>
      <c r="DO17" s="72">
        <v>0</v>
      </c>
      <c r="DP17" s="72">
        <v>87505.8</v>
      </c>
      <c r="DQ17" s="72">
        <v>0</v>
      </c>
      <c r="DR17" s="72">
        <v>0</v>
      </c>
      <c r="DS17" s="72">
        <v>0</v>
      </c>
      <c r="DT17" s="72">
        <v>85259.508000000002</v>
      </c>
      <c r="DU17" s="72">
        <v>0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2454246.8772999998</v>
      </c>
      <c r="E18" s="71">
        <f t="shared" si="95"/>
        <v>769295.56319999998</v>
      </c>
      <c r="F18" s="13">
        <f t="shared" si="96"/>
        <v>1094721.1783</v>
      </c>
      <c r="G18" s="13">
        <f t="shared" si="96"/>
        <v>467409.89840000006</v>
      </c>
      <c r="H18" s="13">
        <f t="shared" si="96"/>
        <v>1506525.699</v>
      </c>
      <c r="I18" s="13">
        <f t="shared" si="96"/>
        <v>386885.66479999997</v>
      </c>
      <c r="J18" s="72">
        <v>316769.03029999998</v>
      </c>
      <c r="K18" s="72">
        <v>125032.6753</v>
      </c>
      <c r="L18" s="72">
        <v>53898</v>
      </c>
      <c r="M18" s="72">
        <v>750</v>
      </c>
      <c r="N18" s="72">
        <v>244330.7303</v>
      </c>
      <c r="O18" s="72">
        <v>93627.696899999995</v>
      </c>
      <c r="P18" s="72">
        <v>3000</v>
      </c>
      <c r="Q18" s="72">
        <v>0</v>
      </c>
      <c r="R18" s="72">
        <v>68283.3</v>
      </c>
      <c r="S18" s="72">
        <v>29597.999199999998</v>
      </c>
      <c r="T18" s="72">
        <v>50898</v>
      </c>
      <c r="U18" s="72">
        <v>750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33026</v>
      </c>
      <c r="AE18" s="72">
        <v>14688.445</v>
      </c>
      <c r="AF18" s="72">
        <v>456824.43400000001</v>
      </c>
      <c r="AG18" s="72">
        <v>223007.50899999999</v>
      </c>
      <c r="AH18" s="72"/>
      <c r="AI18" s="72"/>
      <c r="AJ18" s="72"/>
      <c r="AK18" s="72"/>
      <c r="AL18" s="72">
        <v>936</v>
      </c>
      <c r="AM18" s="72">
        <v>133</v>
      </c>
      <c r="AN18" s="72">
        <v>0</v>
      </c>
      <c r="AO18" s="72">
        <v>0</v>
      </c>
      <c r="AP18" s="72">
        <v>0</v>
      </c>
      <c r="AQ18" s="72">
        <v>0</v>
      </c>
      <c r="AR18" s="72">
        <v>0</v>
      </c>
      <c r="AS18" s="72">
        <v>0</v>
      </c>
      <c r="AT18" s="72">
        <v>32090</v>
      </c>
      <c r="AU18" s="72">
        <v>14555.445</v>
      </c>
      <c r="AV18" s="72">
        <v>756824.43400000001</v>
      </c>
      <c r="AW18" s="72">
        <v>252070.78</v>
      </c>
      <c r="AX18" s="72">
        <v>0</v>
      </c>
      <c r="AY18" s="72">
        <v>0</v>
      </c>
      <c r="AZ18" s="72">
        <v>-300000</v>
      </c>
      <c r="BA18" s="72">
        <v>-29063.271000000001</v>
      </c>
      <c r="BB18" s="72">
        <v>105333.1</v>
      </c>
      <c r="BC18" s="72">
        <v>44944.563999999998</v>
      </c>
      <c r="BD18" s="72">
        <v>75500</v>
      </c>
      <c r="BE18" s="72">
        <v>9828.56</v>
      </c>
      <c r="BF18" s="72">
        <v>92437.1</v>
      </c>
      <c r="BG18" s="72">
        <v>41932.934999999998</v>
      </c>
      <c r="BH18" s="72">
        <v>65500</v>
      </c>
      <c r="BI18" s="72">
        <v>8998.56</v>
      </c>
      <c r="BJ18" s="72">
        <v>12896</v>
      </c>
      <c r="BK18" s="72">
        <v>3011.6289999999999</v>
      </c>
      <c r="BL18" s="72">
        <v>10000</v>
      </c>
      <c r="BM18" s="72">
        <v>830</v>
      </c>
      <c r="BN18" s="72">
        <v>60190.7</v>
      </c>
      <c r="BO18" s="72">
        <v>29760.833600000002</v>
      </c>
      <c r="BP18" s="72">
        <v>514915.18</v>
      </c>
      <c r="BQ18" s="72">
        <v>67001.585999999996</v>
      </c>
      <c r="BR18" s="72">
        <v>33797.199999999997</v>
      </c>
      <c r="BS18" s="72">
        <v>16270.816999999999</v>
      </c>
      <c r="BT18" s="72">
        <v>271131.18</v>
      </c>
      <c r="BU18" s="72">
        <v>67001.585999999996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243784</v>
      </c>
      <c r="CC18" s="72">
        <v>0</v>
      </c>
      <c r="CD18" s="72">
        <v>25493.5</v>
      </c>
      <c r="CE18" s="72">
        <v>13490.016600000001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88442.948000000004</v>
      </c>
      <c r="CQ18" s="72">
        <v>23689.7971</v>
      </c>
      <c r="CR18" s="72">
        <v>374688.62900000002</v>
      </c>
      <c r="CS18" s="72">
        <v>86298.0098</v>
      </c>
      <c r="CT18" s="72">
        <v>65762.948000000004</v>
      </c>
      <c r="CU18" s="72">
        <v>19625.739000000001</v>
      </c>
      <c r="CV18" s="72">
        <v>193384.226</v>
      </c>
      <c r="CW18" s="72">
        <v>15013.2</v>
      </c>
      <c r="CX18" s="72">
        <v>30139.4</v>
      </c>
      <c r="CY18" s="72">
        <v>11679.511</v>
      </c>
      <c r="CZ18" s="72">
        <v>192084.70600000001</v>
      </c>
      <c r="DA18" s="72">
        <v>15013.2</v>
      </c>
      <c r="DB18" s="72">
        <v>335659.4</v>
      </c>
      <c r="DC18" s="72">
        <v>142908.5834</v>
      </c>
      <c r="DD18" s="72">
        <v>30699.455999999998</v>
      </c>
      <c r="DE18" s="72">
        <v>0</v>
      </c>
      <c r="DF18" s="72">
        <v>217663</v>
      </c>
      <c r="DG18" s="72">
        <v>86690.527400000006</v>
      </c>
      <c r="DH18" s="72">
        <v>30519.455999999998</v>
      </c>
      <c r="DI18" s="72">
        <v>0</v>
      </c>
      <c r="DJ18" s="72">
        <v>5300</v>
      </c>
      <c r="DK18" s="72">
        <v>1385</v>
      </c>
      <c r="DL18" s="72">
        <v>0</v>
      </c>
      <c r="DM18" s="72">
        <v>0</v>
      </c>
      <c r="DN18" s="72">
        <v>3000</v>
      </c>
      <c r="DO18" s="72">
        <v>0</v>
      </c>
      <c r="DP18" s="72">
        <v>150000</v>
      </c>
      <c r="DQ18" s="72">
        <v>85000</v>
      </c>
      <c r="DR18" s="72">
        <v>0</v>
      </c>
      <c r="DS18" s="72">
        <v>0</v>
      </c>
      <c r="DT18" s="72">
        <v>147000</v>
      </c>
      <c r="DU18" s="72">
        <v>85000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747507.6</v>
      </c>
      <c r="E19" s="71">
        <f t="shared" si="95"/>
        <v>249797.36509999997</v>
      </c>
      <c r="F19" s="13">
        <f t="shared" si="96"/>
        <v>483655.8</v>
      </c>
      <c r="G19" s="13">
        <f t="shared" si="96"/>
        <v>184508.94509999998</v>
      </c>
      <c r="H19" s="13">
        <f t="shared" si="96"/>
        <v>276973.19999999995</v>
      </c>
      <c r="I19" s="13">
        <f t="shared" si="96"/>
        <v>78409.820000000007</v>
      </c>
      <c r="J19" s="72">
        <v>209329.6</v>
      </c>
      <c r="K19" s="72">
        <v>88013.149099999995</v>
      </c>
      <c r="L19" s="72">
        <v>26903.9</v>
      </c>
      <c r="M19" s="72">
        <v>6475.72</v>
      </c>
      <c r="N19" s="72">
        <v>177458.9</v>
      </c>
      <c r="O19" s="72">
        <v>74837.867100000003</v>
      </c>
      <c r="P19" s="72">
        <v>8706.2999999999993</v>
      </c>
      <c r="Q19" s="72">
        <v>264</v>
      </c>
      <c r="R19" s="72">
        <v>31870.7</v>
      </c>
      <c r="S19" s="72">
        <v>13175.281999999999</v>
      </c>
      <c r="T19" s="72">
        <v>18197.599999999999</v>
      </c>
      <c r="U19" s="72">
        <v>6211.72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4944.8</v>
      </c>
      <c r="AE19" s="72">
        <v>2178.0439999999999</v>
      </c>
      <c r="AF19" s="72">
        <v>67127.5</v>
      </c>
      <c r="AG19" s="72">
        <v>4322.5</v>
      </c>
      <c r="AH19" s="72"/>
      <c r="AI19" s="72"/>
      <c r="AJ19" s="72"/>
      <c r="AK19" s="72"/>
      <c r="AL19" s="72">
        <v>4944.8</v>
      </c>
      <c r="AM19" s="72">
        <v>2178.0439999999999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87127.5</v>
      </c>
      <c r="AW19" s="72">
        <v>6200</v>
      </c>
      <c r="AX19" s="72">
        <v>0</v>
      </c>
      <c r="AY19" s="72">
        <v>0</v>
      </c>
      <c r="AZ19" s="72">
        <v>-20000</v>
      </c>
      <c r="BA19" s="72">
        <v>-1877.5</v>
      </c>
      <c r="BB19" s="72">
        <v>1100</v>
      </c>
      <c r="BC19" s="72">
        <v>0</v>
      </c>
      <c r="BD19" s="72">
        <v>4548</v>
      </c>
      <c r="BE19" s="72">
        <v>4548</v>
      </c>
      <c r="BF19" s="72">
        <v>1100</v>
      </c>
      <c r="BG19" s="72">
        <v>0</v>
      </c>
      <c r="BH19" s="72">
        <v>4548</v>
      </c>
      <c r="BI19" s="72">
        <v>4548</v>
      </c>
      <c r="BJ19" s="72">
        <v>0</v>
      </c>
      <c r="BK19" s="72">
        <v>0</v>
      </c>
      <c r="BL19" s="72">
        <v>0</v>
      </c>
      <c r="BM19" s="72">
        <v>0</v>
      </c>
      <c r="BN19" s="72">
        <v>6816</v>
      </c>
      <c r="BO19" s="72">
        <v>3782.1</v>
      </c>
      <c r="BP19" s="72">
        <v>157893.79999999999</v>
      </c>
      <c r="BQ19" s="72">
        <v>61912.800000000003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598.79999999999995</v>
      </c>
      <c r="CB19" s="72">
        <v>131315.79999999999</v>
      </c>
      <c r="CC19" s="72">
        <v>54742</v>
      </c>
      <c r="CD19" s="72">
        <v>5500</v>
      </c>
      <c r="CE19" s="72">
        <v>3183.3</v>
      </c>
      <c r="CF19" s="72">
        <v>26578</v>
      </c>
      <c r="CG19" s="72">
        <v>7170.8</v>
      </c>
      <c r="CH19" s="72">
        <v>0</v>
      </c>
      <c r="CI19" s="72">
        <v>0</v>
      </c>
      <c r="CJ19" s="72">
        <v>0</v>
      </c>
      <c r="CK19" s="72">
        <v>0</v>
      </c>
      <c r="CL19" s="72">
        <v>1935.2</v>
      </c>
      <c r="CM19" s="72">
        <v>0</v>
      </c>
      <c r="CN19" s="72">
        <v>0</v>
      </c>
      <c r="CO19" s="72">
        <v>0</v>
      </c>
      <c r="CP19" s="72">
        <v>64004</v>
      </c>
      <c r="CQ19" s="72">
        <v>20188.913</v>
      </c>
      <c r="CR19" s="72">
        <v>0</v>
      </c>
      <c r="CS19" s="72">
        <v>0</v>
      </c>
      <c r="CT19" s="72">
        <v>61800</v>
      </c>
      <c r="CU19" s="72">
        <v>18774.591</v>
      </c>
      <c r="CV19" s="72">
        <v>0</v>
      </c>
      <c r="CW19" s="72">
        <v>0</v>
      </c>
      <c r="CX19" s="72">
        <v>55000</v>
      </c>
      <c r="CY19" s="72">
        <v>17637.190999999999</v>
      </c>
      <c r="CZ19" s="72">
        <v>0</v>
      </c>
      <c r="DA19" s="72">
        <v>0</v>
      </c>
      <c r="DB19" s="72">
        <v>134407.79999999999</v>
      </c>
      <c r="DC19" s="72">
        <v>57225.339</v>
      </c>
      <c r="DD19" s="72">
        <v>20500</v>
      </c>
      <c r="DE19" s="72">
        <v>1150.8</v>
      </c>
      <c r="DF19" s="72">
        <v>111650</v>
      </c>
      <c r="DG19" s="72">
        <v>45214.294000000002</v>
      </c>
      <c r="DH19" s="72">
        <v>20500</v>
      </c>
      <c r="DI19" s="72">
        <v>1150.8</v>
      </c>
      <c r="DJ19" s="72">
        <v>800</v>
      </c>
      <c r="DK19" s="72">
        <v>0</v>
      </c>
      <c r="DL19" s="72">
        <v>0</v>
      </c>
      <c r="DM19" s="72">
        <v>0</v>
      </c>
      <c r="DN19" s="72">
        <v>47197</v>
      </c>
      <c r="DO19" s="72">
        <v>0</v>
      </c>
      <c r="DP19" s="72">
        <v>60318.400000000001</v>
      </c>
      <c r="DQ19" s="72">
        <v>13121.4</v>
      </c>
      <c r="DR19" s="72">
        <v>0</v>
      </c>
      <c r="DS19" s="72">
        <v>0</v>
      </c>
      <c r="DT19" s="72">
        <v>13121.4</v>
      </c>
      <c r="DU19" s="72">
        <v>13121.4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557579.76399999997</v>
      </c>
      <c r="E20" s="71">
        <f t="shared" si="95"/>
        <v>124958.6523</v>
      </c>
      <c r="F20" s="13">
        <f t="shared" si="96"/>
        <v>342107.08799999999</v>
      </c>
      <c r="G20" s="13">
        <f t="shared" si="96"/>
        <v>95478.232300000003</v>
      </c>
      <c r="H20" s="13">
        <f t="shared" si="96"/>
        <v>228446.6</v>
      </c>
      <c r="I20" s="13">
        <f t="shared" si="96"/>
        <v>29480.42</v>
      </c>
      <c r="J20" s="72">
        <v>173589.4</v>
      </c>
      <c r="K20" s="72">
        <v>62124.376400000001</v>
      </c>
      <c r="L20" s="72">
        <v>10418</v>
      </c>
      <c r="M20" s="72">
        <v>1816.4</v>
      </c>
      <c r="N20" s="72">
        <v>152989.4</v>
      </c>
      <c r="O20" s="72">
        <v>58141.985999999997</v>
      </c>
      <c r="P20" s="72">
        <v>6000</v>
      </c>
      <c r="Q20" s="72">
        <v>1316.4</v>
      </c>
      <c r="R20" s="72">
        <v>20600</v>
      </c>
      <c r="S20" s="72">
        <v>3982.3904000000002</v>
      </c>
      <c r="T20" s="72">
        <v>4418</v>
      </c>
      <c r="U20" s="72">
        <v>500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33200</v>
      </c>
      <c r="AE20" s="72">
        <v>16200</v>
      </c>
      <c r="AF20" s="72">
        <v>163711.79999999999</v>
      </c>
      <c r="AG20" s="72">
        <v>25278.214</v>
      </c>
      <c r="AH20" s="72"/>
      <c r="AI20" s="72"/>
      <c r="AJ20" s="72"/>
      <c r="AK20" s="72"/>
      <c r="AL20" s="72">
        <v>31200</v>
      </c>
      <c r="AM20" s="72">
        <v>16000</v>
      </c>
      <c r="AN20" s="72">
        <v>10500</v>
      </c>
      <c r="AO20" s="72">
        <v>400</v>
      </c>
      <c r="AP20" s="72">
        <v>0</v>
      </c>
      <c r="AQ20" s="72">
        <v>0</v>
      </c>
      <c r="AR20" s="72">
        <v>0</v>
      </c>
      <c r="AS20" s="72">
        <v>0</v>
      </c>
      <c r="AT20" s="72">
        <v>2000</v>
      </c>
      <c r="AU20" s="72">
        <v>200</v>
      </c>
      <c r="AV20" s="72">
        <v>174561.8</v>
      </c>
      <c r="AW20" s="72">
        <v>25175.133999999998</v>
      </c>
      <c r="AX20" s="72">
        <v>0</v>
      </c>
      <c r="AY20" s="72">
        <v>0</v>
      </c>
      <c r="AZ20" s="72">
        <v>-21350</v>
      </c>
      <c r="BA20" s="72">
        <v>-296.92</v>
      </c>
      <c r="BB20" s="72">
        <v>8280</v>
      </c>
      <c r="BC20" s="72">
        <v>3325</v>
      </c>
      <c r="BD20" s="72">
        <v>1350</v>
      </c>
      <c r="BE20" s="72">
        <v>1348.92</v>
      </c>
      <c r="BF20" s="72">
        <v>8280</v>
      </c>
      <c r="BG20" s="72">
        <v>3325</v>
      </c>
      <c r="BH20" s="72">
        <v>1350</v>
      </c>
      <c r="BI20" s="72">
        <v>1348.92</v>
      </c>
      <c r="BJ20" s="72">
        <v>0</v>
      </c>
      <c r="BK20" s="72">
        <v>0</v>
      </c>
      <c r="BL20" s="72">
        <v>0</v>
      </c>
      <c r="BM20" s="72">
        <v>0</v>
      </c>
      <c r="BN20" s="72">
        <v>13000</v>
      </c>
      <c r="BO20" s="72">
        <v>5823.1219000000001</v>
      </c>
      <c r="BP20" s="72">
        <v>32662.7</v>
      </c>
      <c r="BQ20" s="72">
        <v>0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9500</v>
      </c>
      <c r="CA20" s="72">
        <v>4823.1719000000003</v>
      </c>
      <c r="CB20" s="72">
        <v>3162.7</v>
      </c>
      <c r="CC20" s="72">
        <v>0</v>
      </c>
      <c r="CD20" s="72">
        <v>3500</v>
      </c>
      <c r="CE20" s="72">
        <v>999.95</v>
      </c>
      <c r="CF20" s="72">
        <v>29500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2">
        <v>0</v>
      </c>
      <c r="CN20" s="72">
        <v>0</v>
      </c>
      <c r="CO20" s="72">
        <v>0</v>
      </c>
      <c r="CP20" s="72">
        <v>11700</v>
      </c>
      <c r="CQ20" s="72">
        <v>1596.4</v>
      </c>
      <c r="CR20" s="72">
        <v>3000</v>
      </c>
      <c r="CS20" s="72">
        <v>490</v>
      </c>
      <c r="CT20" s="72">
        <v>9600</v>
      </c>
      <c r="CU20" s="72">
        <v>840</v>
      </c>
      <c r="CV20" s="72">
        <v>1000</v>
      </c>
      <c r="CW20" s="72">
        <v>0</v>
      </c>
      <c r="CX20" s="72">
        <v>4000</v>
      </c>
      <c r="CY20" s="72">
        <v>0</v>
      </c>
      <c r="CZ20" s="72">
        <v>1000</v>
      </c>
      <c r="DA20" s="72">
        <v>0</v>
      </c>
      <c r="DB20" s="72">
        <v>16508</v>
      </c>
      <c r="DC20" s="72">
        <v>6409.3339999999998</v>
      </c>
      <c r="DD20" s="72">
        <v>17304.099999999999</v>
      </c>
      <c r="DE20" s="72">
        <v>546.88599999999997</v>
      </c>
      <c r="DF20" s="72">
        <v>16508</v>
      </c>
      <c r="DG20" s="72">
        <v>6409.3339999999998</v>
      </c>
      <c r="DH20" s="72">
        <v>17304.099999999999</v>
      </c>
      <c r="DI20" s="72">
        <v>546.88599999999997</v>
      </c>
      <c r="DJ20" s="72">
        <v>5000</v>
      </c>
      <c r="DK20" s="72">
        <v>0</v>
      </c>
      <c r="DL20" s="72">
        <v>0</v>
      </c>
      <c r="DM20" s="72">
        <v>0</v>
      </c>
      <c r="DN20" s="72">
        <v>67855.763999999996</v>
      </c>
      <c r="DO20" s="72">
        <v>0</v>
      </c>
      <c r="DP20" s="72">
        <v>80829.687999999995</v>
      </c>
      <c r="DQ20" s="72">
        <v>0</v>
      </c>
      <c r="DR20" s="72">
        <v>0</v>
      </c>
      <c r="DS20" s="72">
        <v>0</v>
      </c>
      <c r="DT20" s="72">
        <v>12973.924000000001</v>
      </c>
      <c r="DU20" s="72">
        <v>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28663855.702799998</v>
      </c>
      <c r="E21" s="72">
        <f t="shared" si="97"/>
        <v>6109072.5695000002</v>
      </c>
      <c r="F21" s="72">
        <f t="shared" si="97"/>
        <v>15511190.828299999</v>
      </c>
      <c r="G21" s="72">
        <f t="shared" si="97"/>
        <v>5340247.6723000007</v>
      </c>
      <c r="H21" s="72">
        <f t="shared" si="97"/>
        <v>14562845.277499998</v>
      </c>
      <c r="I21" s="72">
        <f t="shared" si="97"/>
        <v>1426946.2971999999</v>
      </c>
      <c r="J21" s="72">
        <f t="shared" ref="J21:AI21" si="98">SUM(J10:J20)</f>
        <v>4398095.7102999995</v>
      </c>
      <c r="K21" s="72">
        <f t="shared" si="98"/>
        <v>1670048.9565999999</v>
      </c>
      <c r="L21" s="72">
        <f t="shared" si="98"/>
        <v>1364697.6162999999</v>
      </c>
      <c r="M21" s="72">
        <f t="shared" si="98"/>
        <v>200540.42060000001</v>
      </c>
      <c r="N21" s="72">
        <f t="shared" si="98"/>
        <v>3374871.8302999996</v>
      </c>
      <c r="O21" s="72">
        <f t="shared" si="98"/>
        <v>1286438.659</v>
      </c>
      <c r="P21" s="72">
        <f t="shared" si="98"/>
        <v>193786.81629999998</v>
      </c>
      <c r="Q21" s="72">
        <f t="shared" si="98"/>
        <v>20939.631400000006</v>
      </c>
      <c r="R21" s="72">
        <f t="shared" si="98"/>
        <v>372376.58</v>
      </c>
      <c r="S21" s="72">
        <f t="shared" si="98"/>
        <v>114012.2224</v>
      </c>
      <c r="T21" s="72">
        <f t="shared" si="98"/>
        <v>1135910.8</v>
      </c>
      <c r="U21" s="72">
        <f t="shared" si="98"/>
        <v>175400.7892</v>
      </c>
      <c r="V21" s="72">
        <f t="shared" si="98"/>
        <v>26000</v>
      </c>
      <c r="W21" s="72">
        <f t="shared" si="98"/>
        <v>0</v>
      </c>
      <c r="X21" s="72">
        <f t="shared" si="98"/>
        <v>4520</v>
      </c>
      <c r="Y21" s="72">
        <f t="shared" si="98"/>
        <v>0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573724.10000000009</v>
      </c>
      <c r="AE21" s="72">
        <f t="shared" si="98"/>
        <v>149771.08199999999</v>
      </c>
      <c r="AF21" s="72">
        <f t="shared" si="98"/>
        <v>6352234.7331999997</v>
      </c>
      <c r="AG21" s="72">
        <f t="shared" si="98"/>
        <v>253757.31309999997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163819.79999999999</v>
      </c>
      <c r="AM21" s="72">
        <f t="shared" si="99"/>
        <v>38592.466</v>
      </c>
      <c r="AN21" s="72">
        <f t="shared" si="99"/>
        <v>355760.98629999999</v>
      </c>
      <c r="AO21" s="72">
        <f t="shared" si="99"/>
        <v>13334.400600000001</v>
      </c>
      <c r="AP21" s="72">
        <f t="shared" si="99"/>
        <v>1903</v>
      </c>
      <c r="AQ21" s="72">
        <f t="shared" si="99"/>
        <v>302.60000000000002</v>
      </c>
      <c r="AR21" s="72">
        <f t="shared" si="99"/>
        <v>222276</v>
      </c>
      <c r="AS21" s="72">
        <f t="shared" si="99"/>
        <v>38267.877999999997</v>
      </c>
      <c r="AT21" s="72">
        <f t="shared" si="99"/>
        <v>408001.3</v>
      </c>
      <c r="AU21" s="72">
        <f t="shared" si="99"/>
        <v>110876.016</v>
      </c>
      <c r="AV21" s="72">
        <f t="shared" si="99"/>
        <v>9598039.9469000027</v>
      </c>
      <c r="AW21" s="72">
        <f t="shared" si="99"/>
        <v>1253646.8114</v>
      </c>
      <c r="AX21" s="72">
        <f t="shared" si="99"/>
        <v>0</v>
      </c>
      <c r="AY21" s="72">
        <f t="shared" si="99"/>
        <v>0</v>
      </c>
      <c r="AZ21" s="72">
        <f t="shared" si="99"/>
        <v>-3835842.2</v>
      </c>
      <c r="BA21" s="72">
        <f t="shared" si="99"/>
        <v>-1051491.7768999999</v>
      </c>
      <c r="BB21" s="72">
        <f t="shared" si="99"/>
        <v>1140628.9000000001</v>
      </c>
      <c r="BC21" s="72">
        <f t="shared" si="99"/>
        <v>361582.77509999997</v>
      </c>
      <c r="BD21" s="72">
        <f t="shared" si="99"/>
        <v>775552.2</v>
      </c>
      <c r="BE21" s="72">
        <f t="shared" si="99"/>
        <v>105501.36689999999</v>
      </c>
      <c r="BF21" s="72">
        <f t="shared" si="99"/>
        <v>738743.6</v>
      </c>
      <c r="BG21" s="72">
        <f t="shared" si="99"/>
        <v>315213.09020000004</v>
      </c>
      <c r="BH21" s="72">
        <f t="shared" si="99"/>
        <v>154598</v>
      </c>
      <c r="BI21" s="72">
        <f t="shared" si="99"/>
        <v>18173.879999999997</v>
      </c>
      <c r="BJ21" s="72">
        <f t="shared" si="99"/>
        <v>53596</v>
      </c>
      <c r="BK21" s="72">
        <f t="shared" si="99"/>
        <v>14898.5059</v>
      </c>
      <c r="BL21" s="72">
        <f t="shared" si="99"/>
        <v>138900</v>
      </c>
      <c r="BM21" s="72">
        <f t="shared" si="99"/>
        <v>70723.575899999996</v>
      </c>
      <c r="BN21" s="72">
        <f t="shared" si="99"/>
        <v>1077307.2</v>
      </c>
      <c r="BO21" s="72">
        <f t="shared" si="99"/>
        <v>338419.47090000001</v>
      </c>
      <c r="BP21" s="72">
        <f t="shared" ref="BP21:CU21" si="100">SUM(BP10:BP20)</f>
        <v>3445754.7116</v>
      </c>
      <c r="BQ21" s="72">
        <f t="shared" si="100"/>
        <v>482269.35299999994</v>
      </c>
      <c r="BR21" s="72">
        <f t="shared" si="100"/>
        <v>80797.2</v>
      </c>
      <c r="BS21" s="72">
        <f t="shared" si="100"/>
        <v>17061.881999999998</v>
      </c>
      <c r="BT21" s="72">
        <f t="shared" si="100"/>
        <v>1164258.18</v>
      </c>
      <c r="BU21" s="72">
        <f t="shared" si="100"/>
        <v>226331.092</v>
      </c>
      <c r="BV21" s="72">
        <f t="shared" si="100"/>
        <v>150000</v>
      </c>
      <c r="BW21" s="72">
        <f t="shared" si="100"/>
        <v>0</v>
      </c>
      <c r="BX21" s="72">
        <f t="shared" si="100"/>
        <v>0</v>
      </c>
      <c r="BY21" s="72">
        <f t="shared" si="100"/>
        <v>0</v>
      </c>
      <c r="BZ21" s="72">
        <f t="shared" si="100"/>
        <v>153544.29999999999</v>
      </c>
      <c r="CA21" s="72">
        <f t="shared" si="100"/>
        <v>51957.752400000005</v>
      </c>
      <c r="CB21" s="72">
        <f t="shared" si="100"/>
        <v>868035.53159999987</v>
      </c>
      <c r="CC21" s="72">
        <f t="shared" si="100"/>
        <v>210048.80099999998</v>
      </c>
      <c r="CD21" s="72">
        <f t="shared" si="100"/>
        <v>363064.2</v>
      </c>
      <c r="CE21" s="72">
        <f t="shared" si="100"/>
        <v>149524.3915</v>
      </c>
      <c r="CF21" s="72">
        <f t="shared" si="100"/>
        <v>570318.19999999995</v>
      </c>
      <c r="CG21" s="72">
        <f t="shared" si="100"/>
        <v>17264.46</v>
      </c>
      <c r="CH21" s="72">
        <f t="shared" si="100"/>
        <v>329401.5</v>
      </c>
      <c r="CI21" s="72">
        <f t="shared" si="100"/>
        <v>119875.44500000001</v>
      </c>
      <c r="CJ21" s="72">
        <f t="shared" si="100"/>
        <v>746480</v>
      </c>
      <c r="CK21" s="72">
        <f t="shared" si="100"/>
        <v>0</v>
      </c>
      <c r="CL21" s="72">
        <f t="shared" si="100"/>
        <v>8344.2330000000002</v>
      </c>
      <c r="CM21" s="72">
        <f t="shared" si="100"/>
        <v>2741.9430000000002</v>
      </c>
      <c r="CN21" s="72">
        <f t="shared" si="100"/>
        <v>29273.9</v>
      </c>
      <c r="CO21" s="72">
        <f t="shared" si="100"/>
        <v>10113.200000000001</v>
      </c>
      <c r="CP21" s="72">
        <f t="shared" si="100"/>
        <v>1214299.4480000001</v>
      </c>
      <c r="CQ21" s="72">
        <f t="shared" si="100"/>
        <v>469171.30710000003</v>
      </c>
      <c r="CR21" s="72">
        <f t="shared" si="100"/>
        <v>1135900.1603999999</v>
      </c>
      <c r="CS21" s="72">
        <f t="shared" si="100"/>
        <v>145265.56780000002</v>
      </c>
      <c r="CT21" s="72">
        <f t="shared" si="100"/>
        <v>1044194.848</v>
      </c>
      <c r="CU21" s="72">
        <f t="shared" si="100"/>
        <v>431582.22300000006</v>
      </c>
      <c r="CV21" s="72">
        <f t="shared" ref="CV21:DU21" si="101">SUM(CV10:CV20)</f>
        <v>495450.33739999996</v>
      </c>
      <c r="CW21" s="72">
        <f t="shared" si="101"/>
        <v>48774.490999999995</v>
      </c>
      <c r="CX21" s="72">
        <f t="shared" si="101"/>
        <v>485340.44500000007</v>
      </c>
      <c r="CY21" s="72">
        <f t="shared" si="101"/>
        <v>197876.8167</v>
      </c>
      <c r="CZ21" s="72">
        <f t="shared" si="101"/>
        <v>440950.8174</v>
      </c>
      <c r="DA21" s="72">
        <f t="shared" si="101"/>
        <v>48774.490999999995</v>
      </c>
      <c r="DB21" s="72">
        <f t="shared" si="101"/>
        <v>3969433.1789999995</v>
      </c>
      <c r="DC21" s="72">
        <f t="shared" si="101"/>
        <v>1687477.2102999999</v>
      </c>
      <c r="DD21" s="72">
        <f t="shared" si="101"/>
        <v>1454911.9560000002</v>
      </c>
      <c r="DE21" s="72">
        <f t="shared" si="101"/>
        <v>229499.07579999999</v>
      </c>
      <c r="DF21" s="72">
        <f t="shared" si="101"/>
        <v>2533954.8789999997</v>
      </c>
      <c r="DG21" s="72">
        <f t="shared" si="101"/>
        <v>973257.54710000008</v>
      </c>
      <c r="DH21" s="72">
        <f t="shared" si="101"/>
        <v>933655.85600000003</v>
      </c>
      <c r="DI21" s="72">
        <f t="shared" si="101"/>
        <v>168881.63379999998</v>
      </c>
      <c r="DJ21" s="72">
        <f t="shared" si="101"/>
        <v>74730.47</v>
      </c>
      <c r="DK21" s="72">
        <f t="shared" si="101"/>
        <v>2913.5272999999997</v>
      </c>
      <c r="DL21" s="72">
        <f t="shared" si="101"/>
        <v>0</v>
      </c>
      <c r="DM21" s="72">
        <f t="shared" si="101"/>
        <v>0</v>
      </c>
      <c r="DN21" s="72">
        <f t="shared" si="101"/>
        <v>1618447.1849999998</v>
      </c>
      <c r="DO21" s="72">
        <f t="shared" si="101"/>
        <v>0</v>
      </c>
      <c r="DP21" s="72">
        <f t="shared" si="101"/>
        <v>3028627.588</v>
      </c>
      <c r="DQ21" s="72">
        <f t="shared" si="101"/>
        <v>658121.4</v>
      </c>
      <c r="DR21" s="72">
        <f t="shared" si="101"/>
        <v>0</v>
      </c>
      <c r="DS21" s="72">
        <f t="shared" si="101"/>
        <v>0</v>
      </c>
      <c r="DT21" s="72">
        <f t="shared" si="101"/>
        <v>1410180.4029999999</v>
      </c>
      <c r="DU21" s="72">
        <f t="shared" si="101"/>
        <v>658121.4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2">
      <c r="F23" s="58"/>
      <c r="G23" s="58"/>
      <c r="I23" s="58"/>
      <c r="K23" s="58"/>
      <c r="L23" s="58"/>
      <c r="M23" s="58"/>
      <c r="N23" s="58"/>
      <c r="O23" s="58"/>
      <c r="P23" s="58">
        <f t="shared" ref="P23" si="102">I23-I10</f>
        <v>312623.43680000002</v>
      </c>
    </row>
    <row r="24" spans="2:132">
      <c r="E24" s="58"/>
      <c r="F24" s="58"/>
      <c r="G24" s="58"/>
      <c r="I24" s="58"/>
      <c r="K24" s="58"/>
      <c r="L24" s="58"/>
      <c r="M24" s="58"/>
      <c r="N24" s="58"/>
      <c r="O24" s="58"/>
      <c r="P24" s="58">
        <f t="shared" ref="P24:P33" si="103">I24-I11</f>
        <v>-23221.809000000001</v>
      </c>
    </row>
    <row r="25" spans="2:132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>
        <f t="shared" si="103"/>
        <v>-2973.48</v>
      </c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</row>
    <row r="26" spans="2:13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>
        <f t="shared" si="103"/>
        <v>-78766.722999999998</v>
      </c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>
      <c r="E27" s="58"/>
      <c r="F27" s="58"/>
      <c r="G27" s="58"/>
      <c r="H27" s="58"/>
      <c r="I27" s="58"/>
      <c r="K27" s="58"/>
      <c r="L27" s="58"/>
      <c r="M27" s="58"/>
      <c r="N27" s="58"/>
      <c r="O27" s="58"/>
      <c r="P27" s="58">
        <f t="shared" si="103"/>
        <v>-230634.51060000001</v>
      </c>
    </row>
    <row r="28" spans="2:132">
      <c r="E28" s="58"/>
      <c r="F28" s="58"/>
      <c r="G28" s="58"/>
      <c r="H28" s="58"/>
      <c r="I28" s="58"/>
      <c r="K28" s="58"/>
      <c r="L28" s="58"/>
      <c r="M28" s="58"/>
      <c r="N28" s="58"/>
      <c r="O28" s="58"/>
      <c r="P28" s="58">
        <f t="shared" si="103"/>
        <v>-324424.41989999998</v>
      </c>
    </row>
    <row r="29" spans="2:132">
      <c r="E29" s="58"/>
      <c r="F29" s="58"/>
      <c r="G29" s="58"/>
      <c r="H29" s="58"/>
      <c r="I29" s="58"/>
      <c r="K29" s="58"/>
      <c r="L29" s="58"/>
      <c r="M29" s="58"/>
      <c r="N29" s="58"/>
      <c r="O29" s="58"/>
      <c r="P29" s="58">
        <f t="shared" si="103"/>
        <v>-547896.86199999996</v>
      </c>
    </row>
    <row r="30" spans="2:132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>
        <f t="shared" si="103"/>
        <v>-36876.024700000002</v>
      </c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</row>
    <row r="31" spans="2:132">
      <c r="E31" s="58"/>
      <c r="F31" s="58"/>
      <c r="G31" s="58"/>
      <c r="H31" s="58"/>
      <c r="I31" s="58"/>
      <c r="K31" s="58"/>
      <c r="L31" s="58"/>
      <c r="M31" s="58"/>
      <c r="N31" s="58"/>
      <c r="O31" s="58"/>
      <c r="P31" s="58">
        <f t="shared" si="103"/>
        <v>-386885.66479999997</v>
      </c>
    </row>
    <row r="32" spans="2:132">
      <c r="E32" s="58"/>
      <c r="F32" s="58"/>
      <c r="G32" s="58"/>
      <c r="H32" s="58"/>
      <c r="I32" s="58"/>
      <c r="K32" s="58"/>
      <c r="L32" s="58"/>
      <c r="M32" s="58"/>
      <c r="N32" s="58"/>
      <c r="O32" s="58"/>
      <c r="P32" s="58">
        <f t="shared" si="103"/>
        <v>-78409.820000000007</v>
      </c>
    </row>
    <row r="33" spans="5:16">
      <c r="E33" s="58"/>
      <c r="F33" s="58"/>
      <c r="G33" s="58"/>
      <c r="H33" s="58"/>
      <c r="I33" s="58"/>
      <c r="K33" s="58"/>
      <c r="L33" s="58"/>
      <c r="M33" s="58"/>
      <c r="N33" s="58"/>
      <c r="O33" s="58"/>
      <c r="P33" s="58">
        <f t="shared" si="103"/>
        <v>-29480.42</v>
      </c>
    </row>
    <row r="34" spans="5:16">
      <c r="E34" s="58"/>
      <c r="F34" s="58"/>
      <c r="G34" s="58"/>
      <c r="H34" s="58"/>
      <c r="I34" s="58"/>
    </row>
    <row r="35" spans="5:16">
      <c r="E35" s="58"/>
      <c r="H35" s="58"/>
      <c r="I35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user</cp:lastModifiedBy>
  <cp:lastPrinted>2012-03-20T07:18:17Z</cp:lastPrinted>
  <dcterms:created xsi:type="dcterms:W3CDTF">2002-03-15T09:46:46Z</dcterms:created>
  <dcterms:modified xsi:type="dcterms:W3CDTF">2025-07-03T12:51:09Z</dcterms:modified>
</cp:coreProperties>
</file>