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3170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0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16" i="9" l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F11"/>
  <c r="DF12"/>
  <c r="DF13"/>
  <c r="DF14"/>
  <c r="DF15"/>
  <c r="DF16"/>
  <c r="DF17"/>
  <c r="DF18"/>
  <c r="DF19"/>
  <c r="DF20"/>
  <c r="DF10"/>
  <c r="G11"/>
  <c r="G12"/>
  <c r="E12"/>
  <c r="G13"/>
  <c r="G14"/>
  <c r="E14" s="1"/>
  <c r="G15"/>
  <c r="G16"/>
  <c r="G17"/>
  <c r="E17" s="1"/>
  <c r="G18"/>
  <c r="E18" s="1"/>
  <c r="G19"/>
  <c r="G20"/>
  <c r="G10"/>
  <c r="F11"/>
  <c r="F12"/>
  <c r="F13"/>
  <c r="D13"/>
  <c r="F14"/>
  <c r="F15"/>
  <c r="F16"/>
  <c r="F17"/>
  <c r="F18"/>
  <c r="F19"/>
  <c r="F20"/>
  <c r="F10"/>
  <c r="H10"/>
  <c r="I10"/>
  <c r="I21" s="1"/>
  <c r="H11"/>
  <c r="I11"/>
  <c r="E11" s="1"/>
  <c r="H12"/>
  <c r="D12" s="1"/>
  <c r="I12"/>
  <c r="H13"/>
  <c r="I13"/>
  <c r="H14"/>
  <c r="I14"/>
  <c r="H15"/>
  <c r="D15"/>
  <c r="I15"/>
  <c r="H16"/>
  <c r="D16"/>
  <c r="I16"/>
  <c r="E16" s="1"/>
  <c r="H17"/>
  <c r="I17"/>
  <c r="H18"/>
  <c r="D18" s="1"/>
  <c r="I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DF21" l="1"/>
  <c r="D10"/>
  <c r="DG21"/>
  <c r="D20"/>
  <c r="E10"/>
  <c r="D14"/>
  <c r="E13"/>
  <c r="D17"/>
  <c r="F21"/>
  <c r="D11"/>
  <c r="H21"/>
  <c r="G21"/>
  <c r="E15"/>
  <c r="D19"/>
  <c r="E19"/>
  <c r="D21" l="1"/>
  <c r="E21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<sst xmlns="http://schemas.openxmlformats.org/spreadsheetml/2006/main" count="557" uniqueCount="140">
  <si>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</si>
  <si>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</si>
  <si>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</si>
  <si>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</si>
  <si>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</si>
  <si>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</si>
  <si>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</si>
  <si>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</si>
  <si>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</si>
  <si>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</si>
  <si>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</si>
  <si>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</si>
  <si>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</si>
  <si>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</si>
  <si>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</si>
  <si>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</si>
  <si>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</si>
  <si>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</si>
  <si>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</si>
  <si>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</si>
  <si>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</si>
  <si>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</si>
  <si>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</si>
  <si>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</si>
  <si>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</si>
  <si>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</si>
  <si>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</si>
  <si>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</si>
  <si>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</si>
  <si>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</si>
  <si>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</si>
  <si>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</si>
  <si>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</si>
  <si>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</si>
  <si>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</si>
  <si>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</si>
  <si>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</si>
  <si>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</si>
  <si>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</si>
  <si>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</si>
  <si>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</si>
  <si>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</si>
  <si>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</si>
  <si>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</si>
  <si>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</si>
  <si>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</si>
  <si>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</si>
  <si>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</si>
  <si>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</si>
  <si>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</si>
  <si>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</si>
  <si>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</si>
  <si>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</si>
  <si>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</si>
  <si>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</si>
  <si>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</si>
  <si>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</si>
  <si>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</si>
  <si>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</si>
  <si>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</si>
  <si>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</si>
  <si>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</si>
  <si>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</si>
  <si>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</si>
  <si>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</si>
  <si>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</si>
  <si>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</si>
  <si>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</si>
  <si>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</si>
  <si>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</si>
  <si>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</si>
  <si>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</si>
  <si>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</si>
  <si>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</si>
  <si>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</si>
  <si>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</si>
  <si>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</si>
  <si>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</si>
  <si>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</si>
  <si>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</si>
  <si>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</si>
  <si>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</si>
  <si>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</si>
  <si>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</si>
  <si>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</si>
  <si>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</si>
  <si>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</si>
  <si>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</si>
  <si>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</si>
  <si>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</si>
  <si>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</si>
  <si>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</si>
  <si>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</si>
  <si>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</si>
  <si>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</si>
  <si>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</si>
  <si>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</si>
  <si>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</si>
  <si>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</si>
  <si>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</si>
  <si>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</si>
  <si>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</si>
  <si>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</si>
  <si>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</si>
  <si>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</si>
  <si>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</si>
  <si>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</si>
  <si>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</si>
  <si>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</si>
  <si>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</si>
  <si>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</si>
  <si>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</si>
  <si>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</si>
  <si>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</si>
  <si>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</si>
  <si>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</si>
  <si>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</si>
  <si>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</si>
  <si>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</si>
  <si>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</si>
  <si>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</si>
  <si>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</si>
  <si>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</si>
  <si>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</si>
  <si>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</si>
  <si>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</si>
  <si>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</si>
  <si>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</si>
  <si>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</si>
  <si>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</si>
  <si>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</si>
  <si>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</si>
  <si>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</si>
  <si>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</si>
  <si>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</si>
  <si>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</si>
  <si>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</si>
  <si>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</si>
  <si>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գործառնական  դասակարգման) 30.06.2025 թվականի դրությամբ</t>
  </si>
  <si>
    <t>ՀՀ Վայոց ձորի մարզի համայնքների  բյուջեների ծախսերի վերաբերյալ
(ըստ ծախսերի տնտեսագիտական դասակարգման) 30 հունիսի 2025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</si>
</sst>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25">
    <xf numFmtId="0" fontId="0" fillId="0" borderId="0" xfId="0"/>
    <xf numFmtId="0" fontId="5" fillId="18" borderId="10" xfId="0" applyFont="1" applyFill="1" applyBorder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4" fillId="18" borderId="10" xfId="0" applyFont="1" applyFill="1" applyBorder="1" applyAlignment="1">
      <alignment horizontal="center" vertical="center" wrapText="1"/>
    </xf>
    <xf numFmtId="0" fontId="5" fillId="19" borderId="10" xfId="0" applyFont="1" applyFill="1" applyBorder="1" applyAlignment="1">
      <alignment horizontal="center" vertical="center" wrapText="1"/>
    </xf>
    <xf numFmtId="0" fontId="4" fillId="19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4" fillId="0" borderId="0" xfId="0" applyFont="1"/>
    <xf numFmtId="4" fontId="19" fillId="21" borderId="10" xfId="0" applyNumberFormat="1" applyFont="1" applyFill="1" applyBorder="1" applyAlignment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>
      <alignment vertical="center" wrapText="1"/>
    </xf>
    <xf numFmtId="165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/>
    <xf numFmtId="0" fontId="20" fillId="26" borderId="13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vertical="center" wrapText="1"/>
    </xf>
    <xf numFmtId="0" fontId="20" fillId="22" borderId="15" xfId="0" applyFont="1" applyFill="1" applyBorder="1" applyAlignment="1">
      <alignment vertical="center" wrapText="1"/>
    </xf>
    <xf numFmtId="0" fontId="20" fillId="23" borderId="13" xfId="0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vertical="center" wrapText="1"/>
    </xf>
    <xf numFmtId="4" fontId="24" fillId="21" borderId="10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165" fontId="19" fillId="0" borderId="10" xfId="0" applyNumberFormat="1" applyFont="1" applyBorder="1" applyAlignment="1" applyProtection="1">
      <alignment horizontal="left"/>
      <protection locked="0"/>
    </xf>
    <xf numFmtId="0" fontId="5" fillId="0" borderId="10" xfId="0" applyFont="1" applyBorder="1" applyAlignment="1">
      <alignment horizontal="center" vertical="center" wrapText="1"/>
    </xf>
    <xf numFmtId="0" fontId="3" fillId="23" borderId="19" xfId="0" applyFont="1" applyFill="1" applyBorder="1" applyAlignment="1">
      <alignment horizontal="center" vertical="center" wrapText="1"/>
    </xf>
    <xf numFmtId="0" fontId="3" fillId="23" borderId="13" xfId="0" applyFont="1" applyFill="1" applyBorder="1" applyAlignment="1">
      <alignment horizontal="center" vertical="center" wrapText="1"/>
    </xf>
    <xf numFmtId="0" fontId="3" fillId="23" borderId="20" xfId="0" applyFont="1" applyFill="1" applyBorder="1" applyAlignment="1">
      <alignment horizontal="center" vertical="center" wrapText="1"/>
    </xf>
    <xf numFmtId="0" fontId="3" fillId="23" borderId="17" xfId="0" applyFont="1" applyFill="1" applyBorder="1" applyAlignment="1">
      <alignment horizontal="center" vertical="center" wrapText="1"/>
    </xf>
    <xf numFmtId="0" fontId="3" fillId="23" borderId="12" xfId="0" applyFont="1" applyFill="1" applyBorder="1" applyAlignment="1">
      <alignment horizontal="center" vertical="center" wrapText="1"/>
    </xf>
    <xf numFmtId="0" fontId="3" fillId="23" borderId="1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20" xfId="0" applyFont="1" applyFill="1" applyBorder="1" applyAlignment="1">
      <alignment horizontal="center" vertical="center" wrapText="1"/>
    </xf>
    <xf numFmtId="0" fontId="7" fillId="26" borderId="21" xfId="0" applyFont="1" applyFill="1" applyBorder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0" fontId="7" fillId="26" borderId="22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7" fillId="26" borderId="18" xfId="0" applyFont="1" applyFill="1" applyBorder="1" applyAlignment="1">
      <alignment horizontal="center" vertical="center" wrapText="1"/>
    </xf>
    <xf numFmtId="0" fontId="3" fillId="27" borderId="19" xfId="0" applyFont="1" applyFill="1" applyBorder="1" applyAlignment="1">
      <alignment horizontal="left" vertical="center" wrapText="1"/>
    </xf>
    <xf numFmtId="0" fontId="3" fillId="27" borderId="13" xfId="0" applyFont="1" applyFill="1" applyBorder="1" applyAlignment="1">
      <alignment horizontal="left" vertical="center" wrapText="1"/>
    </xf>
    <xf numFmtId="0" fontId="3" fillId="27" borderId="20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2" borderId="16" xfId="0" applyFont="1" applyFill="1" applyBorder="1" applyAlignment="1">
      <alignment horizontal="left" vertical="center" wrapText="1"/>
    </xf>
    <xf numFmtId="0" fontId="3" fillId="22" borderId="14" xfId="0" applyFont="1" applyFill="1" applyBorder="1" applyAlignment="1">
      <alignment horizontal="left" vertical="center" wrapText="1"/>
    </xf>
    <xf numFmtId="0" fontId="3" fillId="22" borderId="15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" fontId="24" fillId="22" borderId="14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22" borderId="10" xfId="0" applyFont="1" applyFill="1" applyBorder="1" applyAlignment="1">
      <alignment horizontal="center" vertical="center" wrapText="1"/>
    </xf>
    <xf numFmtId="4" fontId="19" fillId="28" borderId="16" xfId="0" applyNumberFormat="1" applyFont="1" applyFill="1" applyBorder="1" applyAlignment="1">
      <alignment horizontal="center" vertical="center" wrapText="1"/>
    </xf>
    <xf numFmtId="4" fontId="19" fillId="28" borderId="14" xfId="0" applyNumberFormat="1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horizontal="center" vertical="center" wrapText="1"/>
    </xf>
    <xf numFmtId="0" fontId="20" fillId="22" borderId="15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2" borderId="19" xfId="0" applyFont="1" applyFill="1" applyBorder="1" applyAlignment="1">
      <alignment horizontal="center" vertical="center" wrapText="1"/>
    </xf>
    <xf numFmtId="0" fontId="20" fillId="22" borderId="13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center" vertical="center" wrapText="1"/>
    </xf>
    <xf numFmtId="0" fontId="20" fillId="22" borderId="21" xfId="0" applyFont="1" applyFill="1" applyBorder="1" applyAlignment="1">
      <alignment horizontal="center" vertical="center" wrapText="1"/>
    </xf>
    <xf numFmtId="0" fontId="20" fillId="22" borderId="0" xfId="0" applyFont="1" applyFill="1" applyAlignment="1">
      <alignment horizontal="center" vertical="center" wrapText="1"/>
    </xf>
    <xf numFmtId="0" fontId="20" fillId="22" borderId="22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" fontId="24" fillId="20" borderId="16" xfId="0" applyNumberFormat="1" applyFont="1" applyFill="1" applyBorder="1" applyAlignment="1">
      <alignment horizontal="center" vertical="center" wrapText="1"/>
    </xf>
    <xf numFmtId="4" fontId="24" fillId="20" borderId="14" xfId="0" applyNumberFormat="1" applyFont="1" applyFill="1" applyBorder="1" applyAlignment="1">
      <alignment horizontal="center" vertical="center" wrapText="1"/>
    </xf>
    <xf numFmtId="4" fontId="24" fillId="20" borderId="15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20" borderId="16" xfId="0" applyFont="1" applyFill="1" applyBorder="1" applyAlignment="1">
      <alignment horizontal="center" vertical="center" wrapText="1"/>
    </xf>
    <xf numFmtId="0" fontId="19" fillId="20" borderId="15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Font="1" applyFill="1" applyBorder="1" applyAlignment="1">
      <alignment horizontal="center" vertical="center" wrapText="1"/>
    </xf>
    <xf numFmtId="4" fontId="19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Font="1" applyFill="1" applyBorder="1" applyAlignment="1">
      <alignment horizontal="center" vertical="center" wrapText="1"/>
    </xf>
    <xf numFmtId="4" fontId="19" fillId="20" borderId="16" xfId="0" applyNumberFormat="1" applyFont="1" applyFill="1" applyBorder="1" applyAlignment="1">
      <alignment horizontal="center" vertical="center" wrapText="1"/>
    </xf>
    <xf numFmtId="4" fontId="19" fillId="20" borderId="14" xfId="0" applyNumberFormat="1" applyFont="1" applyFill="1" applyBorder="1" applyAlignment="1">
      <alignment horizontal="center" vertical="center" wrapText="1"/>
    </xf>
    <xf numFmtId="4" fontId="19" fillId="20" borderId="15" xfId="0" applyNumberFormat="1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26" borderId="19" xfId="0" applyFont="1" applyFill="1" applyBorder="1" applyAlignment="1">
      <alignment horizontal="center" vertical="center" wrapText="1"/>
    </xf>
    <xf numFmtId="0" fontId="20" fillId="26" borderId="13" xfId="0" applyFont="1" applyFill="1" applyBorder="1" applyAlignment="1">
      <alignment horizontal="center" vertical="center" wrapText="1"/>
    </xf>
    <xf numFmtId="0" fontId="20" fillId="26" borderId="20" xfId="0" applyFont="1" applyFill="1" applyBorder="1" applyAlignment="1">
      <alignment horizontal="center" vertical="center" wrapText="1"/>
    </xf>
    <xf numFmtId="0" fontId="20" fillId="26" borderId="2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20" fillId="26" borderId="22" xfId="0" applyFont="1" applyFill="1" applyBorder="1" applyAlignment="1">
      <alignment horizontal="center"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6" borderId="18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 wrapText="1"/>
    </xf>
    <xf numFmtId="0" fontId="20" fillId="27" borderId="20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20" fillId="29" borderId="15" xfId="0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 applyProtection="1">
      <alignment horizontal="right" vertical="center"/>
      <protection locked="0"/>
    </xf>
    <xf numFmtId="4" fontId="19" fillId="0" borderId="10" xfId="0" applyNumberFormat="1" applyFont="1" applyBorder="1" applyProtection="1">
      <protection locked="0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ColWidth="9"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99" t="s">
        <v>2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</row>
    <row r="2" spans="2:117" ht="25.5" customHeight="1">
      <c r="B2" s="100" t="s">
        <v>19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17"/>
      <c r="DC2" s="17"/>
      <c r="DD2" s="17"/>
      <c r="DE2" s="17"/>
      <c r="DF2" s="17"/>
      <c r="DG2" s="17"/>
      <c r="DH2" s="17"/>
      <c r="DI2" s="17"/>
      <c r="DJ2" s="17"/>
      <c r="DK2" s="17"/>
    </row>
    <row r="3" spans="2:117" ht="12.75" customHeight="1">
      <c r="C3" s="3"/>
      <c r="D3" s="3"/>
      <c r="E3" s="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01" t="s">
        <v>6</v>
      </c>
      <c r="AK3" s="101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</row>
    <row r="4" spans="2:117" ht="16.5" customHeight="1">
      <c r="B4" s="107" t="s">
        <v>4</v>
      </c>
      <c r="C4" s="102" t="s">
        <v>0</v>
      </c>
      <c r="D4" s="108" t="s">
        <v>20</v>
      </c>
      <c r="E4" s="109"/>
      <c r="F4" s="109"/>
      <c r="G4" s="109"/>
      <c r="H4" s="109"/>
      <c r="I4" s="110"/>
      <c r="J4" s="117" t="s">
        <v>34</v>
      </c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9"/>
    </row>
    <row r="5" spans="2:117" ht="16.5" customHeight="1">
      <c r="B5" s="107"/>
      <c r="C5" s="102"/>
      <c r="D5" s="111"/>
      <c r="E5" s="112"/>
      <c r="F5" s="112"/>
      <c r="G5" s="112"/>
      <c r="H5" s="112"/>
      <c r="I5" s="113"/>
      <c r="J5" s="75" t="s">
        <v>35</v>
      </c>
      <c r="K5" s="76"/>
      <c r="L5" s="76"/>
      <c r="M5" s="77"/>
      <c r="N5" s="103" t="s">
        <v>24</v>
      </c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5"/>
      <c r="AD5" s="75" t="s">
        <v>37</v>
      </c>
      <c r="AE5" s="76"/>
      <c r="AF5" s="76"/>
      <c r="AG5" s="77"/>
      <c r="AH5" s="75" t="s">
        <v>38</v>
      </c>
      <c r="AI5" s="76"/>
      <c r="AJ5" s="76"/>
      <c r="AK5" s="77"/>
      <c r="AL5" s="75" t="s">
        <v>39</v>
      </c>
      <c r="AM5" s="76"/>
      <c r="AN5" s="76"/>
      <c r="AO5" s="77"/>
      <c r="AP5" s="123" t="s">
        <v>33</v>
      </c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5"/>
      <c r="BR5" s="75" t="s">
        <v>42</v>
      </c>
      <c r="BS5" s="76"/>
      <c r="BT5" s="76"/>
      <c r="BU5" s="77"/>
      <c r="BV5" s="75" t="s">
        <v>43</v>
      </c>
      <c r="BW5" s="76"/>
      <c r="BX5" s="76"/>
      <c r="BY5" s="77"/>
      <c r="BZ5" s="86" t="s">
        <v>30</v>
      </c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1" t="s">
        <v>47</v>
      </c>
      <c r="CQ5" s="81"/>
      <c r="CR5" s="81"/>
      <c r="CS5" s="81"/>
      <c r="CT5" s="87" t="s">
        <v>9</v>
      </c>
      <c r="CU5" s="88"/>
      <c r="CV5" s="88"/>
      <c r="CW5" s="89"/>
      <c r="CX5" s="91" t="s">
        <v>18</v>
      </c>
      <c r="CY5" s="92"/>
      <c r="CZ5" s="92"/>
      <c r="DA5" s="93"/>
      <c r="DB5" s="91" t="s">
        <v>7</v>
      </c>
      <c r="DC5" s="92"/>
      <c r="DD5" s="92"/>
      <c r="DE5" s="93"/>
      <c r="DF5" s="91" t="s">
        <v>8</v>
      </c>
      <c r="DG5" s="92"/>
      <c r="DH5" s="92"/>
      <c r="DI5" s="92"/>
      <c r="DJ5" s="92"/>
      <c r="DK5" s="93"/>
      <c r="DL5" s="81" t="s">
        <v>32</v>
      </c>
      <c r="DM5" s="81"/>
    </row>
    <row r="6" spans="2:117" ht="105.75" customHeight="1">
      <c r="B6" s="107"/>
      <c r="C6" s="102"/>
      <c r="D6" s="114"/>
      <c r="E6" s="115"/>
      <c r="F6" s="115"/>
      <c r="G6" s="115"/>
      <c r="H6" s="115"/>
      <c r="I6" s="116"/>
      <c r="J6" s="78"/>
      <c r="K6" s="79"/>
      <c r="L6" s="79"/>
      <c r="M6" s="80"/>
      <c r="N6" s="90" t="s">
        <v>23</v>
      </c>
      <c r="O6" s="83"/>
      <c r="P6" s="83"/>
      <c r="Q6" s="84"/>
      <c r="R6" s="81" t="s">
        <v>22</v>
      </c>
      <c r="S6" s="81"/>
      <c r="T6" s="81"/>
      <c r="U6" s="81"/>
      <c r="V6" s="81" t="s">
        <v>36</v>
      </c>
      <c r="W6" s="81"/>
      <c r="X6" s="81"/>
      <c r="Y6" s="81"/>
      <c r="Z6" s="81" t="s">
        <v>21</v>
      </c>
      <c r="AA6" s="81"/>
      <c r="AB6" s="81"/>
      <c r="AC6" s="81"/>
      <c r="AD6" s="78"/>
      <c r="AE6" s="79"/>
      <c r="AF6" s="79"/>
      <c r="AG6" s="80"/>
      <c r="AH6" s="78"/>
      <c r="AI6" s="79"/>
      <c r="AJ6" s="79"/>
      <c r="AK6" s="80"/>
      <c r="AL6" s="78"/>
      <c r="AM6" s="79"/>
      <c r="AN6" s="79"/>
      <c r="AO6" s="80"/>
      <c r="AP6" s="120" t="s">
        <v>25</v>
      </c>
      <c r="AQ6" s="121"/>
      <c r="AR6" s="121"/>
      <c r="AS6" s="122"/>
      <c r="AT6" s="120" t="s">
        <v>26</v>
      </c>
      <c r="AU6" s="121"/>
      <c r="AV6" s="121"/>
      <c r="AW6" s="122"/>
      <c r="AX6" s="129" t="s">
        <v>27</v>
      </c>
      <c r="AY6" s="130"/>
      <c r="AZ6" s="130"/>
      <c r="BA6" s="131"/>
      <c r="BB6" s="129" t="s">
        <v>28</v>
      </c>
      <c r="BC6" s="130"/>
      <c r="BD6" s="130"/>
      <c r="BE6" s="131"/>
      <c r="BF6" s="85" t="s">
        <v>29</v>
      </c>
      <c r="BG6" s="85"/>
      <c r="BH6" s="85"/>
      <c r="BI6" s="85"/>
      <c r="BJ6" s="85" t="s">
        <v>40</v>
      </c>
      <c r="BK6" s="85"/>
      <c r="BL6" s="85"/>
      <c r="BM6" s="85"/>
      <c r="BN6" s="85" t="s">
        <v>41</v>
      </c>
      <c r="BO6" s="85"/>
      <c r="BP6" s="85"/>
      <c r="BQ6" s="85"/>
      <c r="BR6" s="78"/>
      <c r="BS6" s="79"/>
      <c r="BT6" s="79"/>
      <c r="BU6" s="80"/>
      <c r="BV6" s="78"/>
      <c r="BW6" s="79"/>
      <c r="BX6" s="79"/>
      <c r="BY6" s="80"/>
      <c r="BZ6" s="126" t="s">
        <v>44</v>
      </c>
      <c r="CA6" s="127"/>
      <c r="CB6" s="127"/>
      <c r="CC6" s="128"/>
      <c r="CD6" s="82" t="s">
        <v>45</v>
      </c>
      <c r="CE6" s="83"/>
      <c r="CF6" s="83"/>
      <c r="CG6" s="84"/>
      <c r="CH6" s="90" t="s">
        <v>46</v>
      </c>
      <c r="CI6" s="83"/>
      <c r="CJ6" s="83"/>
      <c r="CK6" s="84"/>
      <c r="CL6" s="90" t="s">
        <v>48</v>
      </c>
      <c r="CM6" s="83"/>
      <c r="CN6" s="83"/>
      <c r="CO6" s="84"/>
      <c r="CP6" s="81"/>
      <c r="CQ6" s="81"/>
      <c r="CR6" s="81"/>
      <c r="CS6" s="81"/>
      <c r="CT6" s="90"/>
      <c r="CU6" s="83"/>
      <c r="CV6" s="83"/>
      <c r="CW6" s="84"/>
      <c r="CX6" s="94"/>
      <c r="CY6" s="95"/>
      <c r="CZ6" s="95"/>
      <c r="DA6" s="96"/>
      <c r="DB6" s="94"/>
      <c r="DC6" s="95"/>
      <c r="DD6" s="95"/>
      <c r="DE6" s="96"/>
      <c r="DF6" s="94"/>
      <c r="DG6" s="95"/>
      <c r="DH6" s="95"/>
      <c r="DI6" s="95"/>
      <c r="DJ6" s="95"/>
      <c r="DK6" s="96"/>
      <c r="DL6" s="81"/>
      <c r="DM6" s="81"/>
    </row>
    <row r="7" spans="2:117" ht="25.5" customHeight="1">
      <c r="B7" s="107"/>
      <c r="C7" s="102"/>
      <c r="D7" s="74" t="s">
        <v>15</v>
      </c>
      <c r="E7" s="74"/>
      <c r="F7" s="74" t="s">
        <v>14</v>
      </c>
      <c r="G7" s="74"/>
      <c r="H7" s="74" t="s">
        <v>5</v>
      </c>
      <c r="I7" s="74"/>
      <c r="J7" s="74" t="s">
        <v>12</v>
      </c>
      <c r="K7" s="74"/>
      <c r="L7" s="74" t="s">
        <v>13</v>
      </c>
      <c r="M7" s="74"/>
      <c r="N7" s="74" t="s">
        <v>12</v>
      </c>
      <c r="O7" s="74"/>
      <c r="P7" s="74" t="s">
        <v>13</v>
      </c>
      <c r="Q7" s="74"/>
      <c r="R7" s="74" t="s">
        <v>12</v>
      </c>
      <c r="S7" s="74"/>
      <c r="T7" s="74" t="s">
        <v>13</v>
      </c>
      <c r="U7" s="74"/>
      <c r="V7" s="74" t="s">
        <v>12</v>
      </c>
      <c r="W7" s="74"/>
      <c r="X7" s="74" t="s">
        <v>13</v>
      </c>
      <c r="Y7" s="74"/>
      <c r="Z7" s="74" t="s">
        <v>12</v>
      </c>
      <c r="AA7" s="74"/>
      <c r="AB7" s="74" t="s">
        <v>13</v>
      </c>
      <c r="AC7" s="74"/>
      <c r="AD7" s="74" t="s">
        <v>12</v>
      </c>
      <c r="AE7" s="74"/>
      <c r="AF7" s="74" t="s">
        <v>13</v>
      </c>
      <c r="AG7" s="74"/>
      <c r="AH7" s="74" t="s">
        <v>12</v>
      </c>
      <c r="AI7" s="74"/>
      <c r="AJ7" s="74" t="s">
        <v>13</v>
      </c>
      <c r="AK7" s="74"/>
      <c r="AL7" s="74" t="s">
        <v>12</v>
      </c>
      <c r="AM7" s="74"/>
      <c r="AN7" s="74" t="s">
        <v>13</v>
      </c>
      <c r="AO7" s="74"/>
      <c r="AP7" s="74" t="s">
        <v>12</v>
      </c>
      <c r="AQ7" s="74"/>
      <c r="AR7" s="74" t="s">
        <v>13</v>
      </c>
      <c r="AS7" s="74"/>
      <c r="AT7" s="74" t="s">
        <v>12</v>
      </c>
      <c r="AU7" s="74"/>
      <c r="AV7" s="74" t="s">
        <v>13</v>
      </c>
      <c r="AW7" s="74"/>
      <c r="AX7" s="74" t="s">
        <v>12</v>
      </c>
      <c r="AY7" s="74"/>
      <c r="AZ7" s="74" t="s">
        <v>13</v>
      </c>
      <c r="BA7" s="74"/>
      <c r="BB7" s="74" t="s">
        <v>12</v>
      </c>
      <c r="BC7" s="74"/>
      <c r="BD7" s="74" t="s">
        <v>13</v>
      </c>
      <c r="BE7" s="74"/>
      <c r="BF7" s="74" t="s">
        <v>12</v>
      </c>
      <c r="BG7" s="74"/>
      <c r="BH7" s="74" t="s">
        <v>13</v>
      </c>
      <c r="BI7" s="74"/>
      <c r="BJ7" s="74" t="s">
        <v>12</v>
      </c>
      <c r="BK7" s="74"/>
      <c r="BL7" s="74" t="s">
        <v>13</v>
      </c>
      <c r="BM7" s="74"/>
      <c r="BN7" s="74" t="s">
        <v>12</v>
      </c>
      <c r="BO7" s="74"/>
      <c r="BP7" s="74" t="s">
        <v>13</v>
      </c>
      <c r="BQ7" s="74"/>
      <c r="BR7" s="74" t="s">
        <v>12</v>
      </c>
      <c r="BS7" s="74"/>
      <c r="BT7" s="74" t="s">
        <v>13</v>
      </c>
      <c r="BU7" s="74"/>
      <c r="BV7" s="74" t="s">
        <v>12</v>
      </c>
      <c r="BW7" s="74"/>
      <c r="BX7" s="74" t="s">
        <v>13</v>
      </c>
      <c r="BY7" s="74"/>
      <c r="BZ7" s="74" t="s">
        <v>12</v>
      </c>
      <c r="CA7" s="74"/>
      <c r="CB7" s="74" t="s">
        <v>13</v>
      </c>
      <c r="CC7" s="74"/>
      <c r="CD7" s="74" t="s">
        <v>12</v>
      </c>
      <c r="CE7" s="74"/>
      <c r="CF7" s="74" t="s">
        <v>13</v>
      </c>
      <c r="CG7" s="74"/>
      <c r="CH7" s="74" t="s">
        <v>12</v>
      </c>
      <c r="CI7" s="74"/>
      <c r="CJ7" s="74" t="s">
        <v>13</v>
      </c>
      <c r="CK7" s="74"/>
      <c r="CL7" s="74" t="s">
        <v>12</v>
      </c>
      <c r="CM7" s="74"/>
      <c r="CN7" s="74" t="s">
        <v>13</v>
      </c>
      <c r="CO7" s="74"/>
      <c r="CP7" s="74" t="s">
        <v>12</v>
      </c>
      <c r="CQ7" s="74"/>
      <c r="CR7" s="74" t="s">
        <v>13</v>
      </c>
      <c r="CS7" s="74"/>
      <c r="CT7" s="74" t="s">
        <v>12</v>
      </c>
      <c r="CU7" s="74"/>
      <c r="CV7" s="74" t="s">
        <v>13</v>
      </c>
      <c r="CW7" s="74"/>
      <c r="CX7" s="74" t="s">
        <v>12</v>
      </c>
      <c r="CY7" s="74"/>
      <c r="CZ7" s="74" t="s">
        <v>13</v>
      </c>
      <c r="DA7" s="74"/>
      <c r="DB7" s="74" t="s">
        <v>12</v>
      </c>
      <c r="DC7" s="74"/>
      <c r="DD7" s="74" t="s">
        <v>13</v>
      </c>
      <c r="DE7" s="74"/>
      <c r="DF7" s="97" t="s">
        <v>31</v>
      </c>
      <c r="DG7" s="98"/>
      <c r="DH7" s="74" t="s">
        <v>12</v>
      </c>
      <c r="DI7" s="74"/>
      <c r="DJ7" s="74" t="s">
        <v>13</v>
      </c>
      <c r="DK7" s="74"/>
      <c r="DL7" s="74" t="s">
        <v>13</v>
      </c>
      <c r="DM7" s="74"/>
    </row>
    <row r="8" spans="2:117" ht="48" customHeight="1">
      <c r="B8" s="107"/>
      <c r="C8" s="102"/>
      <c r="D8" s="19" t="s">
        <v>3</v>
      </c>
      <c r="E8" s="4" t="s">
        <v>17</v>
      </c>
      <c r="F8" s="19" t="s">
        <v>3</v>
      </c>
      <c r="G8" s="4" t="s">
        <v>16</v>
      </c>
      <c r="H8" s="20" t="s">
        <v>3</v>
      </c>
      <c r="I8" s="6" t="s">
        <v>11</v>
      </c>
      <c r="J8" s="21" t="s">
        <v>3</v>
      </c>
      <c r="K8" s="1" t="s">
        <v>11</v>
      </c>
      <c r="L8" s="22" t="s">
        <v>3</v>
      </c>
      <c r="M8" s="5" t="s">
        <v>11</v>
      </c>
      <c r="N8" s="21" t="s">
        <v>3</v>
      </c>
      <c r="O8" s="1" t="s">
        <v>11</v>
      </c>
      <c r="P8" s="22" t="s">
        <v>3</v>
      </c>
      <c r="Q8" s="5" t="s">
        <v>11</v>
      </c>
      <c r="R8" s="21" t="s">
        <v>3</v>
      </c>
      <c r="S8" s="1" t="s">
        <v>11</v>
      </c>
      <c r="T8" s="22" t="s">
        <v>3</v>
      </c>
      <c r="U8" s="5" t="s">
        <v>11</v>
      </c>
      <c r="V8" s="21" t="s">
        <v>3</v>
      </c>
      <c r="W8" s="1" t="s">
        <v>11</v>
      </c>
      <c r="X8" s="22" t="s">
        <v>3</v>
      </c>
      <c r="Y8" s="5" t="s">
        <v>11</v>
      </c>
      <c r="Z8" s="21" t="s">
        <v>3</v>
      </c>
      <c r="AA8" s="1" t="s">
        <v>11</v>
      </c>
      <c r="AB8" s="22" t="s">
        <v>3</v>
      </c>
      <c r="AC8" s="5" t="s">
        <v>11</v>
      </c>
      <c r="AD8" s="21" t="s">
        <v>3</v>
      </c>
      <c r="AE8" s="1" t="s">
        <v>11</v>
      </c>
      <c r="AF8" s="22" t="s">
        <v>3</v>
      </c>
      <c r="AG8" s="5" t="s">
        <v>11</v>
      </c>
      <c r="AH8" s="21" t="s">
        <v>3</v>
      </c>
      <c r="AI8" s="1" t="s">
        <v>11</v>
      </c>
      <c r="AJ8" s="22" t="s">
        <v>3</v>
      </c>
      <c r="AK8" s="5" t="s">
        <v>17</v>
      </c>
      <c r="AL8" s="21" t="s">
        <v>3</v>
      </c>
      <c r="AM8" s="1" t="s">
        <v>11</v>
      </c>
      <c r="AN8" s="22" t="s">
        <v>3</v>
      </c>
      <c r="AO8" s="5" t="s">
        <v>11</v>
      </c>
      <c r="AP8" s="21" t="s">
        <v>3</v>
      </c>
      <c r="AQ8" s="1" t="s">
        <v>11</v>
      </c>
      <c r="AR8" s="22" t="s">
        <v>3</v>
      </c>
      <c r="AS8" s="5" t="s">
        <v>11</v>
      </c>
      <c r="AT8" s="21" t="s">
        <v>3</v>
      </c>
      <c r="AU8" s="1" t="s">
        <v>11</v>
      </c>
      <c r="AV8" s="22" t="s">
        <v>3</v>
      </c>
      <c r="AW8" s="5" t="s">
        <v>11</v>
      </c>
      <c r="AX8" s="21" t="s">
        <v>3</v>
      </c>
      <c r="AY8" s="1" t="s">
        <v>11</v>
      </c>
      <c r="AZ8" s="22" t="s">
        <v>3</v>
      </c>
      <c r="BA8" s="5" t="s">
        <v>11</v>
      </c>
      <c r="BB8" s="21" t="s">
        <v>3</v>
      </c>
      <c r="BC8" s="1" t="s">
        <v>11</v>
      </c>
      <c r="BD8" s="22" t="s">
        <v>3</v>
      </c>
      <c r="BE8" s="5" t="s">
        <v>11</v>
      </c>
      <c r="BF8" s="21" t="s">
        <v>3</v>
      </c>
      <c r="BG8" s="1" t="s">
        <v>11</v>
      </c>
      <c r="BH8" s="22" t="s">
        <v>3</v>
      </c>
      <c r="BI8" s="5" t="s">
        <v>11</v>
      </c>
      <c r="BJ8" s="21" t="s">
        <v>3</v>
      </c>
      <c r="BK8" s="1" t="s">
        <v>11</v>
      </c>
      <c r="BL8" s="22" t="s">
        <v>3</v>
      </c>
      <c r="BM8" s="5" t="s">
        <v>11</v>
      </c>
      <c r="BN8" s="21" t="s">
        <v>3</v>
      </c>
      <c r="BO8" s="1" t="s">
        <v>11</v>
      </c>
      <c r="BP8" s="22" t="s">
        <v>3</v>
      </c>
      <c r="BQ8" s="5" t="s">
        <v>11</v>
      </c>
      <c r="BR8" s="19" t="s">
        <v>3</v>
      </c>
      <c r="BS8" s="4" t="s">
        <v>10</v>
      </c>
      <c r="BT8" s="22" t="s">
        <v>3</v>
      </c>
      <c r="BU8" s="5" t="s">
        <v>11</v>
      </c>
      <c r="BV8" s="19" t="s">
        <v>3</v>
      </c>
      <c r="BW8" s="4" t="s">
        <v>10</v>
      </c>
      <c r="BX8" s="22" t="s">
        <v>3</v>
      </c>
      <c r="BY8" s="5" t="s">
        <v>11</v>
      </c>
      <c r="BZ8" s="19" t="s">
        <v>3</v>
      </c>
      <c r="CA8" s="4" t="s">
        <v>10</v>
      </c>
      <c r="CB8" s="22" t="s">
        <v>3</v>
      </c>
      <c r="CC8" s="5" t="s">
        <v>11</v>
      </c>
      <c r="CD8" s="19" t="s">
        <v>3</v>
      </c>
      <c r="CE8" s="4" t="s">
        <v>10</v>
      </c>
      <c r="CF8" s="22" t="s">
        <v>3</v>
      </c>
      <c r="CG8" s="5" t="s">
        <v>11</v>
      </c>
      <c r="CH8" s="19" t="s">
        <v>3</v>
      </c>
      <c r="CI8" s="4" t="s">
        <v>10</v>
      </c>
      <c r="CJ8" s="22" t="s">
        <v>3</v>
      </c>
      <c r="CK8" s="5" t="s">
        <v>11</v>
      </c>
      <c r="CL8" s="19" t="s">
        <v>3</v>
      </c>
      <c r="CM8" s="4" t="s">
        <v>10</v>
      </c>
      <c r="CN8" s="22" t="s">
        <v>3</v>
      </c>
      <c r="CO8" s="5" t="s">
        <v>11</v>
      </c>
      <c r="CP8" s="19" t="s">
        <v>3</v>
      </c>
      <c r="CQ8" s="4" t="s">
        <v>10</v>
      </c>
      <c r="CR8" s="22" t="s">
        <v>3</v>
      </c>
      <c r="CS8" s="5" t="s">
        <v>11</v>
      </c>
      <c r="CT8" s="19" t="s">
        <v>3</v>
      </c>
      <c r="CU8" s="4" t="s">
        <v>10</v>
      </c>
      <c r="CV8" s="22" t="s">
        <v>3</v>
      </c>
      <c r="CW8" s="5" t="s">
        <v>11</v>
      </c>
      <c r="CX8" s="19" t="s">
        <v>3</v>
      </c>
      <c r="CY8" s="4" t="s">
        <v>10</v>
      </c>
      <c r="CZ8" s="22" t="s">
        <v>3</v>
      </c>
      <c r="DA8" s="5" t="s">
        <v>11</v>
      </c>
      <c r="DB8" s="19" t="s">
        <v>3</v>
      </c>
      <c r="DC8" s="4" t="s">
        <v>10</v>
      </c>
      <c r="DD8" s="22" t="s">
        <v>3</v>
      </c>
      <c r="DE8" s="5" t="s">
        <v>11</v>
      </c>
      <c r="DF8" s="19" t="s">
        <v>3</v>
      </c>
      <c r="DG8" s="4" t="s">
        <v>10</v>
      </c>
      <c r="DH8" s="19" t="s">
        <v>3</v>
      </c>
      <c r="DI8" s="4" t="s">
        <v>10</v>
      </c>
      <c r="DJ8" s="22" t="s">
        <v>3</v>
      </c>
      <c r="DK8" s="5" t="s">
        <v>11</v>
      </c>
      <c r="DL8" s="19" t="s">
        <v>3</v>
      </c>
      <c r="DM8" s="4" t="s">
        <v>10</v>
      </c>
    </row>
    <row r="9" spans="2:117" ht="15" customHeight="1">
      <c r="B9" s="23"/>
      <c r="C9" s="24">
        <v>1</v>
      </c>
      <c r="D9" s="24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4">
        <v>8</v>
      </c>
      <c r="K9" s="24">
        <v>9</v>
      </c>
      <c r="L9" s="24">
        <v>10</v>
      </c>
      <c r="M9" s="24">
        <v>11</v>
      </c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>
        <v>12</v>
      </c>
      <c r="AE9" s="24">
        <v>13</v>
      </c>
      <c r="AF9" s="24">
        <v>14</v>
      </c>
      <c r="AG9" s="24">
        <v>15</v>
      </c>
      <c r="AH9" s="24">
        <v>16</v>
      </c>
      <c r="AI9" s="24">
        <v>17</v>
      </c>
      <c r="AJ9" s="24">
        <v>18</v>
      </c>
      <c r="AK9" s="24">
        <v>19</v>
      </c>
      <c r="AL9" s="24">
        <v>20</v>
      </c>
      <c r="AM9" s="24">
        <v>21</v>
      </c>
      <c r="AN9" s="24">
        <v>22</v>
      </c>
      <c r="AO9" s="24">
        <v>23</v>
      </c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>
        <v>24</v>
      </c>
      <c r="BS9" s="24">
        <v>25</v>
      </c>
      <c r="BT9" s="24">
        <v>26</v>
      </c>
      <c r="BU9" s="24">
        <v>27</v>
      </c>
      <c r="BV9" s="24">
        <v>28</v>
      </c>
      <c r="BW9" s="24">
        <v>29</v>
      </c>
      <c r="BX9" s="24">
        <v>30</v>
      </c>
      <c r="BY9" s="24">
        <v>31</v>
      </c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>
        <v>32</v>
      </c>
      <c r="CQ9" s="24">
        <v>33</v>
      </c>
      <c r="CR9" s="24">
        <v>34</v>
      </c>
      <c r="CS9" s="24">
        <v>35</v>
      </c>
      <c r="CT9" s="24">
        <v>36</v>
      </c>
      <c r="CU9" s="24">
        <v>37</v>
      </c>
      <c r="CV9" s="24">
        <v>38</v>
      </c>
      <c r="CW9" s="24">
        <v>39</v>
      </c>
      <c r="CX9" s="24">
        <v>40</v>
      </c>
      <c r="CY9" s="24">
        <v>41</v>
      </c>
      <c r="CZ9" s="24">
        <v>42</v>
      </c>
      <c r="DA9" s="24">
        <v>43</v>
      </c>
      <c r="DB9" s="24">
        <v>44</v>
      </c>
      <c r="DC9" s="24">
        <v>45</v>
      </c>
      <c r="DD9" s="24">
        <v>46</v>
      </c>
      <c r="DE9" s="24">
        <v>47</v>
      </c>
      <c r="DF9" s="32"/>
      <c r="DG9" s="32"/>
      <c r="DH9" s="24">
        <v>48</v>
      </c>
      <c r="DI9" s="24">
        <v>49</v>
      </c>
      <c r="DJ9" s="24">
        <v>50</v>
      </c>
      <c r="DK9" s="24">
        <v>51</v>
      </c>
      <c r="DL9" s="24">
        <v>52</v>
      </c>
      <c r="DM9" s="24">
        <v>53</v>
      </c>
    </row>
    <row r="10" spans="2:117" s="27" customFormat="1" ht="21" customHeight="1">
      <c r="B10" s="16">
        <v>1</v>
      </c>
      <c r="C10" s="14"/>
      <c r="D10" s="25">
        <f t="shared" ref="D10:D20" si="0">F10+H10-DL10</f>
        <v>0</v>
      </c>
      <c r="E10" s="25">
        <f t="shared" ref="E10:E20" si="1">G10+I10-DM10</f>
        <v>0</v>
      </c>
      <c r="F10" s="11">
        <f t="shared" ref="F10:G20" si="2">J10+AD10+AH10+AL10+BR10+BV10+CP10+CT10+CX10+DB10+DH10</f>
        <v>0</v>
      </c>
      <c r="G10" s="11">
        <f t="shared" si="2"/>
        <v>0</v>
      </c>
      <c r="H10" s="11">
        <f t="shared" ref="H10:H20" si="3">L10+AF10+AJ10+AN10+BT10+BX10+CR10+CV10+CZ10+DD10+DJ10</f>
        <v>0</v>
      </c>
      <c r="I10" s="11">
        <f t="shared" ref="I10:I20" si="4">M10+AG10+AK10+AO10+BU10+BY10+CS10+CW10+DA10+DE10+DK10</f>
        <v>0</v>
      </c>
      <c r="J10" s="30"/>
      <c r="K10" s="30"/>
      <c r="L10" s="30"/>
      <c r="M10" s="3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>
        <f>DH10+DJ10-DL10</f>
        <v>0</v>
      </c>
      <c r="DG10" s="12">
        <f>DI10+DK10-DM10</f>
        <v>0</v>
      </c>
      <c r="DH10" s="12"/>
      <c r="DI10" s="12"/>
      <c r="DJ10" s="12"/>
      <c r="DK10" s="12"/>
      <c r="DL10" s="26"/>
      <c r="DM10" s="26"/>
    </row>
    <row r="11" spans="2:117" s="27" customFormat="1" ht="21.75" customHeight="1">
      <c r="B11" s="16">
        <v>2</v>
      </c>
      <c r="C11" s="15"/>
      <c r="D11" s="25">
        <f t="shared" si="0"/>
        <v>0</v>
      </c>
      <c r="E11" s="25">
        <f t="shared" si="1"/>
        <v>0</v>
      </c>
      <c r="F11" s="11">
        <f t="shared" si="2"/>
        <v>0</v>
      </c>
      <c r="G11" s="11">
        <f t="shared" si="2"/>
        <v>0</v>
      </c>
      <c r="H11" s="11">
        <f t="shared" si="3"/>
        <v>0</v>
      </c>
      <c r="I11" s="11">
        <f t="shared" si="4"/>
        <v>0</v>
      </c>
      <c r="J11" s="30"/>
      <c r="K11" s="30"/>
      <c r="L11" s="30"/>
      <c r="M11" s="3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>
        <f t="shared" ref="DF11:DF20" si="5">DH11+DJ11-DL11</f>
        <v>0</v>
      </c>
      <c r="DG11" s="12">
        <f t="shared" ref="DG11:DG20" si="6">DI11+DK11-DM11</f>
        <v>0</v>
      </c>
      <c r="DH11" s="12"/>
      <c r="DI11" s="12"/>
      <c r="DJ11" s="12"/>
      <c r="DK11" s="12"/>
      <c r="DL11" s="26"/>
      <c r="DM11" s="26"/>
    </row>
    <row r="12" spans="2:117" s="27" customFormat="1" ht="20.25" customHeight="1">
      <c r="B12" s="16">
        <v>3</v>
      </c>
      <c r="C12" s="15"/>
      <c r="D12" s="25">
        <f t="shared" si="0"/>
        <v>0</v>
      </c>
      <c r="E12" s="25">
        <f t="shared" si="1"/>
        <v>0</v>
      </c>
      <c r="F12" s="11">
        <f t="shared" si="2"/>
        <v>0</v>
      </c>
      <c r="G12" s="11">
        <f t="shared" si="2"/>
        <v>0</v>
      </c>
      <c r="H12" s="11">
        <f t="shared" si="3"/>
        <v>0</v>
      </c>
      <c r="I12" s="11">
        <f t="shared" si="4"/>
        <v>0</v>
      </c>
      <c r="J12" s="30"/>
      <c r="K12" s="30"/>
      <c r="L12" s="30"/>
      <c r="M12" s="30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>
        <f t="shared" si="5"/>
        <v>0</v>
      </c>
      <c r="DG12" s="12">
        <f t="shared" si="6"/>
        <v>0</v>
      </c>
      <c r="DH12" s="12"/>
      <c r="DI12" s="12"/>
      <c r="DJ12" s="12"/>
      <c r="DK12" s="12"/>
      <c r="DL12" s="26"/>
      <c r="DM12" s="26"/>
    </row>
    <row r="13" spans="2:117" s="27" customFormat="1" ht="21" customHeight="1">
      <c r="B13" s="16">
        <v>4</v>
      </c>
      <c r="C13" s="15"/>
      <c r="D13" s="25">
        <f t="shared" si="0"/>
        <v>0</v>
      </c>
      <c r="E13" s="25">
        <f t="shared" si="1"/>
        <v>0</v>
      </c>
      <c r="F13" s="11">
        <f t="shared" si="2"/>
        <v>0</v>
      </c>
      <c r="G13" s="11">
        <f t="shared" si="2"/>
        <v>0</v>
      </c>
      <c r="H13" s="11">
        <f t="shared" si="3"/>
        <v>0</v>
      </c>
      <c r="I13" s="11">
        <f t="shared" si="4"/>
        <v>0</v>
      </c>
      <c r="J13" s="30"/>
      <c r="K13" s="30"/>
      <c r="L13" s="30"/>
      <c r="M13" s="30"/>
      <c r="N13" s="12"/>
      <c r="O13" s="12"/>
      <c r="P13" s="12"/>
      <c r="Q13" s="12"/>
      <c r="R13" s="12"/>
      <c r="S13" s="12"/>
      <c r="T13" s="12"/>
      <c r="U13" s="12"/>
      <c r="V13" s="29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>
        <f t="shared" si="5"/>
        <v>0</v>
      </c>
      <c r="DG13" s="12">
        <f t="shared" si="6"/>
        <v>0</v>
      </c>
      <c r="DH13" s="12"/>
      <c r="DI13" s="12"/>
      <c r="DJ13" s="12"/>
      <c r="DK13" s="12"/>
      <c r="DL13" s="26"/>
      <c r="DM13" s="26"/>
    </row>
    <row r="14" spans="2:117" s="27" customFormat="1" ht="20.25" customHeight="1">
      <c r="B14" s="16">
        <v>5</v>
      </c>
      <c r="C14" s="15"/>
      <c r="D14" s="25">
        <f t="shared" si="0"/>
        <v>0</v>
      </c>
      <c r="E14" s="25">
        <f t="shared" si="1"/>
        <v>0</v>
      </c>
      <c r="F14" s="11">
        <f t="shared" si="2"/>
        <v>0</v>
      </c>
      <c r="G14" s="11">
        <f t="shared" si="2"/>
        <v>0</v>
      </c>
      <c r="H14" s="11">
        <f t="shared" si="3"/>
        <v>0</v>
      </c>
      <c r="I14" s="11">
        <f t="shared" si="4"/>
        <v>0</v>
      </c>
      <c r="J14" s="30"/>
      <c r="K14" s="30"/>
      <c r="L14" s="30"/>
      <c r="M14" s="30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>
        <f t="shared" si="5"/>
        <v>0</v>
      </c>
      <c r="DG14" s="12">
        <f t="shared" si="6"/>
        <v>0</v>
      </c>
      <c r="DH14" s="12"/>
      <c r="DI14" s="12"/>
      <c r="DJ14" s="12"/>
      <c r="DK14" s="12"/>
      <c r="DL14" s="26"/>
      <c r="DM14" s="26"/>
    </row>
    <row r="15" spans="2:117" s="27" customFormat="1" ht="18" customHeight="1">
      <c r="B15" s="16">
        <v>6</v>
      </c>
      <c r="C15" s="15"/>
      <c r="D15" s="25">
        <f t="shared" si="0"/>
        <v>0</v>
      </c>
      <c r="E15" s="25">
        <f t="shared" si="1"/>
        <v>0</v>
      </c>
      <c r="F15" s="11">
        <f t="shared" si="2"/>
        <v>0</v>
      </c>
      <c r="G15" s="11">
        <f t="shared" si="2"/>
        <v>0</v>
      </c>
      <c r="H15" s="11">
        <f t="shared" si="3"/>
        <v>0</v>
      </c>
      <c r="I15" s="11">
        <f t="shared" si="4"/>
        <v>0</v>
      </c>
      <c r="J15" s="30"/>
      <c r="K15" s="30"/>
      <c r="L15" s="30"/>
      <c r="M15" s="3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>
        <f t="shared" si="5"/>
        <v>0</v>
      </c>
      <c r="DG15" s="12">
        <f t="shared" si="6"/>
        <v>0</v>
      </c>
      <c r="DH15" s="12"/>
      <c r="DI15" s="12"/>
      <c r="DJ15" s="12"/>
      <c r="DK15" s="12"/>
      <c r="DL15" s="26"/>
      <c r="DM15" s="26"/>
    </row>
    <row r="16" spans="2:117" s="27" customFormat="1" ht="18" customHeight="1">
      <c r="B16" s="16">
        <v>7</v>
      </c>
      <c r="C16" s="15"/>
      <c r="D16" s="25">
        <f t="shared" si="0"/>
        <v>0</v>
      </c>
      <c r="E16" s="25">
        <f t="shared" si="1"/>
        <v>0</v>
      </c>
      <c r="F16" s="11">
        <f t="shared" si="2"/>
        <v>0</v>
      </c>
      <c r="G16" s="11">
        <f t="shared" si="2"/>
        <v>0</v>
      </c>
      <c r="H16" s="11">
        <f t="shared" si="3"/>
        <v>0</v>
      </c>
      <c r="I16" s="11">
        <f t="shared" si="4"/>
        <v>0</v>
      </c>
      <c r="J16" s="31"/>
      <c r="K16" s="31"/>
      <c r="L16" s="31"/>
      <c r="M16" s="3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2">
        <f t="shared" si="5"/>
        <v>0</v>
      </c>
      <c r="DG16" s="12">
        <f t="shared" si="6"/>
        <v>0</v>
      </c>
      <c r="DH16" s="13"/>
      <c r="DI16" s="13"/>
      <c r="DJ16" s="13"/>
      <c r="DK16" s="13"/>
      <c r="DL16" s="28"/>
      <c r="DM16" s="28"/>
    </row>
    <row r="17" spans="1:117" s="27" customFormat="1" ht="18" customHeight="1">
      <c r="B17" s="16">
        <v>8</v>
      </c>
      <c r="C17" s="15"/>
      <c r="D17" s="25">
        <f t="shared" si="0"/>
        <v>0</v>
      </c>
      <c r="E17" s="25">
        <f t="shared" si="1"/>
        <v>0</v>
      </c>
      <c r="F17" s="11">
        <f t="shared" si="2"/>
        <v>0</v>
      </c>
      <c r="G17" s="11">
        <f t="shared" si="2"/>
        <v>0</v>
      </c>
      <c r="H17" s="11">
        <f t="shared" si="3"/>
        <v>0</v>
      </c>
      <c r="I17" s="11">
        <f t="shared" si="4"/>
        <v>0</v>
      </c>
      <c r="J17" s="31"/>
      <c r="K17" s="31"/>
      <c r="L17" s="31"/>
      <c r="M17" s="31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2">
        <f t="shared" si="5"/>
        <v>0</v>
      </c>
      <c r="DG17" s="12">
        <f t="shared" si="6"/>
        <v>0</v>
      </c>
      <c r="DH17" s="13"/>
      <c r="DI17" s="13"/>
      <c r="DJ17" s="13"/>
      <c r="DK17" s="13"/>
      <c r="DL17" s="26"/>
      <c r="DM17" s="26"/>
    </row>
    <row r="18" spans="1:117" s="27" customFormat="1" ht="21.75" customHeight="1">
      <c r="B18" s="16">
        <v>9</v>
      </c>
      <c r="C18" s="15"/>
      <c r="D18" s="25">
        <f t="shared" si="0"/>
        <v>0</v>
      </c>
      <c r="E18" s="25">
        <f t="shared" si="1"/>
        <v>0</v>
      </c>
      <c r="F18" s="11">
        <f t="shared" si="2"/>
        <v>0</v>
      </c>
      <c r="G18" s="11">
        <f t="shared" si="2"/>
        <v>0</v>
      </c>
      <c r="H18" s="11">
        <f t="shared" si="3"/>
        <v>0</v>
      </c>
      <c r="I18" s="11">
        <f t="shared" si="4"/>
        <v>0</v>
      </c>
      <c r="J18" s="31"/>
      <c r="K18" s="31"/>
      <c r="L18" s="31"/>
      <c r="M18" s="31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2">
        <f t="shared" si="5"/>
        <v>0</v>
      </c>
      <c r="DG18" s="12">
        <f t="shared" si="6"/>
        <v>0</v>
      </c>
      <c r="DH18" s="13"/>
      <c r="DI18" s="13"/>
      <c r="DJ18" s="13"/>
      <c r="DK18" s="13"/>
      <c r="DL18" s="26"/>
      <c r="DM18" s="26"/>
    </row>
    <row r="19" spans="1:117" s="27" customFormat="1" ht="20.25" customHeight="1">
      <c r="B19" s="16">
        <v>10</v>
      </c>
      <c r="C19" s="15"/>
      <c r="D19" s="25">
        <f t="shared" si="0"/>
        <v>0</v>
      </c>
      <c r="E19" s="25">
        <f t="shared" si="1"/>
        <v>0</v>
      </c>
      <c r="F19" s="11">
        <f t="shared" si="2"/>
        <v>0</v>
      </c>
      <c r="G19" s="11">
        <f t="shared" si="2"/>
        <v>0</v>
      </c>
      <c r="H19" s="11">
        <f t="shared" si="3"/>
        <v>0</v>
      </c>
      <c r="I19" s="11">
        <f t="shared" si="4"/>
        <v>0</v>
      </c>
      <c r="J19" s="31"/>
      <c r="K19" s="31"/>
      <c r="L19" s="31"/>
      <c r="M19" s="31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2">
        <f t="shared" si="5"/>
        <v>0</v>
      </c>
      <c r="DG19" s="12">
        <f t="shared" si="6"/>
        <v>0</v>
      </c>
      <c r="DH19" s="13"/>
      <c r="DI19" s="13"/>
      <c r="DJ19" s="13"/>
      <c r="DK19" s="13"/>
      <c r="DL19" s="26"/>
      <c r="DM19" s="26"/>
    </row>
    <row r="20" spans="1:117" s="27" customFormat="1" ht="21.75" customHeight="1">
      <c r="B20" s="23">
        <v>11</v>
      </c>
      <c r="C20" s="10"/>
      <c r="D20" s="25">
        <f t="shared" si="0"/>
        <v>0</v>
      </c>
      <c r="E20" s="25">
        <f t="shared" si="1"/>
        <v>0</v>
      </c>
      <c r="F20" s="11">
        <f t="shared" si="2"/>
        <v>0</v>
      </c>
      <c r="G20" s="11">
        <f t="shared" si="2"/>
        <v>0</v>
      </c>
      <c r="H20" s="11">
        <f t="shared" si="3"/>
        <v>0</v>
      </c>
      <c r="I20" s="11">
        <f t="shared" si="4"/>
        <v>0</v>
      </c>
      <c r="J20" s="31"/>
      <c r="K20" s="31"/>
      <c r="L20" s="31"/>
      <c r="M20" s="31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2">
        <f t="shared" si="5"/>
        <v>0</v>
      </c>
      <c r="DG20" s="12">
        <f t="shared" si="6"/>
        <v>0</v>
      </c>
      <c r="DH20" s="13"/>
      <c r="DI20" s="13"/>
      <c r="DJ20" s="13"/>
      <c r="DK20" s="13"/>
      <c r="DL20" s="26"/>
      <c r="DM20" s="26"/>
    </row>
    <row r="21" spans="1:117" s="7" customFormat="1" ht="24.75" customHeight="1">
      <c r="B21" s="106" t="s">
        <v>1</v>
      </c>
      <c r="C21" s="106"/>
      <c r="D21" s="9">
        <f t="shared" ref="D21:CQ21" si="7">SUM(D10:D20)</f>
        <v>0</v>
      </c>
      <c r="E21" s="9">
        <f t="shared" si="7"/>
        <v>0</v>
      </c>
      <c r="F21" s="9">
        <f t="shared" si="7"/>
        <v>0</v>
      </c>
      <c r="G21" s="9">
        <f t="shared" si="7"/>
        <v>0</v>
      </c>
      <c r="H21" s="9">
        <f t="shared" si="7"/>
        <v>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>
        <f t="shared" si="7"/>
        <v>0</v>
      </c>
      <c r="AE21" s="9">
        <f t="shared" si="7"/>
        <v>0</v>
      </c>
      <c r="AF21" s="9">
        <f t="shared" si="7"/>
        <v>0</v>
      </c>
      <c r="AG21" s="9">
        <f t="shared" si="7"/>
        <v>0</v>
      </c>
      <c r="AH21" s="9">
        <f t="shared" si="7"/>
        <v>0</v>
      </c>
      <c r="AI21" s="9">
        <f t="shared" si="7"/>
        <v>0</v>
      </c>
      <c r="AJ21" s="9">
        <f t="shared" si="7"/>
        <v>0</v>
      </c>
      <c r="AK21" s="9">
        <f t="shared" si="7"/>
        <v>0</v>
      </c>
      <c r="AL21" s="9">
        <f t="shared" si="7"/>
        <v>0</v>
      </c>
      <c r="AM21" s="9">
        <f t="shared" si="7"/>
        <v>0</v>
      </c>
      <c r="AN21" s="9">
        <f t="shared" si="7"/>
        <v>0</v>
      </c>
      <c r="AO21" s="9">
        <f t="shared" si="7"/>
        <v>0</v>
      </c>
      <c r="AP21" s="9">
        <f t="shared" si="7"/>
        <v>0</v>
      </c>
      <c r="AQ21" s="9">
        <f t="shared" si="7"/>
        <v>0</v>
      </c>
      <c r="AR21" s="9">
        <f t="shared" si="7"/>
        <v>0</v>
      </c>
      <c r="AS21" s="9">
        <f t="shared" si="7"/>
        <v>0</v>
      </c>
      <c r="AT21" s="9">
        <f t="shared" si="7"/>
        <v>0</v>
      </c>
      <c r="AU21" s="9">
        <f t="shared" si="7"/>
        <v>0</v>
      </c>
      <c r="AV21" s="9">
        <f t="shared" si="7"/>
        <v>0</v>
      </c>
      <c r="AW21" s="9">
        <f t="shared" si="7"/>
        <v>0</v>
      </c>
      <c r="AX21" s="9">
        <f t="shared" si="7"/>
        <v>0</v>
      </c>
      <c r="AY21" s="9">
        <f t="shared" si="7"/>
        <v>0</v>
      </c>
      <c r="AZ21" s="9">
        <f t="shared" si="7"/>
        <v>0</v>
      </c>
      <c r="BA21" s="9">
        <f t="shared" si="7"/>
        <v>0</v>
      </c>
      <c r="BB21" s="9">
        <f t="shared" si="7"/>
        <v>0</v>
      </c>
      <c r="BC21" s="9">
        <f t="shared" si="7"/>
        <v>0</v>
      </c>
      <c r="BD21" s="9">
        <f t="shared" si="7"/>
        <v>0</v>
      </c>
      <c r="BE21" s="9">
        <f t="shared" si="7"/>
        <v>0</v>
      </c>
      <c r="BF21" s="9">
        <f t="shared" si="7"/>
        <v>0</v>
      </c>
      <c r="BG21" s="9">
        <f t="shared" si="7"/>
        <v>0</v>
      </c>
      <c r="BH21" s="9">
        <f t="shared" si="7"/>
        <v>0</v>
      </c>
      <c r="BI21" s="9">
        <f t="shared" si="7"/>
        <v>0</v>
      </c>
      <c r="BJ21" s="9">
        <f t="shared" si="7"/>
        <v>0</v>
      </c>
      <c r="BK21" s="9">
        <f t="shared" si="7"/>
        <v>0</v>
      </c>
      <c r="BL21" s="9">
        <f t="shared" si="7"/>
        <v>0</v>
      </c>
      <c r="BM21" s="9">
        <f t="shared" si="7"/>
        <v>0</v>
      </c>
      <c r="BN21" s="9">
        <f t="shared" si="7"/>
        <v>0</v>
      </c>
      <c r="BO21" s="9">
        <f t="shared" si="7"/>
        <v>0</v>
      </c>
      <c r="BP21" s="9">
        <f t="shared" si="7"/>
        <v>0</v>
      </c>
      <c r="BQ21" s="9">
        <f t="shared" si="7"/>
        <v>0</v>
      </c>
      <c r="BR21" s="9">
        <f t="shared" si="7"/>
        <v>0</v>
      </c>
      <c r="BS21" s="9">
        <f t="shared" si="7"/>
        <v>0</v>
      </c>
      <c r="BT21" s="9">
        <f t="shared" si="7"/>
        <v>0</v>
      </c>
      <c r="BU21" s="9">
        <f t="shared" si="7"/>
        <v>0</v>
      </c>
      <c r="BV21" s="9">
        <f t="shared" si="7"/>
        <v>0</v>
      </c>
      <c r="BW21" s="9">
        <f t="shared" si="7"/>
        <v>0</v>
      </c>
      <c r="BX21" s="9">
        <f t="shared" si="7"/>
        <v>0</v>
      </c>
      <c r="BY21" s="9">
        <f t="shared" si="7"/>
        <v>0</v>
      </c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>
        <f t="shared" si="7"/>
        <v>0</v>
      </c>
      <c r="CQ21" s="9">
        <f t="shared" si="7"/>
        <v>0</v>
      </c>
      <c r="CR21" s="9">
        <f t="shared" ref="CR21:DK21" si="8">SUM(CR10:CR20)</f>
        <v>0</v>
      </c>
      <c r="CS21" s="9">
        <f t="shared" si="8"/>
        <v>0</v>
      </c>
      <c r="CT21" s="9">
        <f t="shared" si="8"/>
        <v>0</v>
      </c>
      <c r="CU21" s="9">
        <f t="shared" si="8"/>
        <v>0</v>
      </c>
      <c r="CV21" s="9">
        <f t="shared" si="8"/>
        <v>0</v>
      </c>
      <c r="CW21" s="9">
        <f t="shared" si="8"/>
        <v>0</v>
      </c>
      <c r="CX21" s="9">
        <f t="shared" si="8"/>
        <v>0</v>
      </c>
      <c r="CY21" s="9">
        <f t="shared" si="8"/>
        <v>0</v>
      </c>
      <c r="CZ21" s="9">
        <f t="shared" si="8"/>
        <v>0</v>
      </c>
      <c r="DA21" s="9">
        <f t="shared" si="8"/>
        <v>0</v>
      </c>
      <c r="DB21" s="9">
        <f t="shared" si="8"/>
        <v>0</v>
      </c>
      <c r="DC21" s="9">
        <f t="shared" si="8"/>
        <v>0</v>
      </c>
      <c r="DD21" s="9">
        <f t="shared" si="8"/>
        <v>0</v>
      </c>
      <c r="DE21" s="9">
        <f t="shared" si="8"/>
        <v>0</v>
      </c>
      <c r="DF21" s="9">
        <f t="shared" si="8"/>
        <v>0</v>
      </c>
      <c r="DG21" s="9">
        <f t="shared" si="8"/>
        <v>0</v>
      </c>
      <c r="DH21" s="9">
        <f t="shared" si="8"/>
        <v>0</v>
      </c>
      <c r="DI21" s="9">
        <f t="shared" si="8"/>
        <v>0</v>
      </c>
      <c r="DJ21" s="9">
        <f t="shared" si="8"/>
        <v>0</v>
      </c>
      <c r="DK21" s="9">
        <f t="shared" si="8"/>
        <v>0</v>
      </c>
      <c r="DL21" s="9">
        <f>SUM(DL10:DL20)</f>
        <v>0</v>
      </c>
      <c r="DM21" s="9">
        <f>SUM(DM10:DM20)</f>
        <v>0</v>
      </c>
    </row>
    <row r="22" spans="1:117" ht="16.5" customHeight="1">
      <c r="A22" s="7"/>
    </row>
    <row r="23" spans="1:117" ht="16.5" customHeight="1">
      <c r="A23" s="7"/>
    </row>
    <row r="24" spans="1:117" ht="16.5" customHeight="1">
      <c r="A24" s="7"/>
    </row>
    <row r="25" spans="1:117" ht="16.5" customHeight="1">
      <c r="A25" s="7"/>
    </row>
    <row r="26" spans="1:117" ht="16.5" customHeight="1">
      <c r="A26" s="7"/>
    </row>
    <row r="27" spans="1:117" ht="16.5" customHeight="1">
      <c r="A27" s="7"/>
    </row>
    <row r="28" spans="1:117" ht="16.5" customHeight="1">
      <c r="A28" s="7"/>
    </row>
    <row r="29" spans="1:117" ht="16.5" customHeight="1">
      <c r="A29" s="7"/>
    </row>
    <row r="30" spans="1:117" ht="16.5" customHeight="1">
      <c r="A30" s="7"/>
    </row>
    <row r="31" spans="1:117" ht="16.5" customHeight="1">
      <c r="A31" s="7"/>
    </row>
    <row r="32" spans="1:117" ht="16.5" customHeight="1">
      <c r="A32" s="7"/>
    </row>
    <row r="33" spans="1:1" ht="16.5" customHeight="1">
      <c r="A33" s="7"/>
    </row>
    <row r="34" spans="1:1" ht="16.5" customHeight="1">
      <c r="A34" s="7"/>
    </row>
    <row r="35" spans="1:1" ht="16.5" customHeight="1">
      <c r="A35" s="7"/>
    </row>
    <row r="36" spans="1:1" ht="16.5" customHeight="1">
      <c r="A36" s="7"/>
    </row>
    <row r="37" spans="1:1" ht="16.5" customHeight="1">
      <c r="A37" s="7"/>
    </row>
    <row r="38" spans="1:1" ht="16.5" customHeight="1">
      <c r="A38" s="7"/>
    </row>
    <row r="39" spans="1:1" ht="16.5" customHeight="1">
      <c r="A39" s="7"/>
    </row>
    <row r="40" spans="1:1" ht="16.5" customHeight="1">
      <c r="A40" s="7"/>
    </row>
    <row r="41" spans="1:1" ht="16.5" customHeight="1">
      <c r="A41" s="7"/>
    </row>
    <row r="42" spans="1:1" ht="16.5" customHeight="1">
      <c r="A42" s="7"/>
    </row>
    <row r="43" spans="1:1" ht="16.5" customHeight="1">
      <c r="A43" s="7"/>
    </row>
    <row r="44" spans="1:1" ht="16.5" customHeight="1">
      <c r="A44" s="7"/>
    </row>
    <row r="45" spans="1:1" ht="16.5" customHeight="1">
      <c r="A45" s="7"/>
    </row>
    <row r="46" spans="1:1" ht="16.5" customHeight="1">
      <c r="A46" s="7"/>
    </row>
    <row r="47" spans="1:1" ht="16.5" customHeight="1">
      <c r="A47" s="7"/>
    </row>
    <row r="48" spans="1:1" ht="16.5" customHeight="1">
      <c r="A48" s="7"/>
    </row>
    <row r="49" spans="1:1" ht="16.5" customHeight="1">
      <c r="A49" s="7"/>
    </row>
    <row r="50" spans="1:1" ht="16.5" customHeight="1">
      <c r="A50" s="7"/>
    </row>
    <row r="51" spans="1:1" ht="16.5" customHeight="1">
      <c r="A51" s="7"/>
    </row>
    <row r="52" spans="1:1" ht="16.5" customHeight="1">
      <c r="A52" s="7"/>
    </row>
    <row r="53" spans="1:1" ht="16.5" customHeight="1">
      <c r="A53" s="7"/>
    </row>
    <row r="54" spans="1:1" ht="16.5" customHeight="1">
      <c r="A54" s="7"/>
    </row>
    <row r="55" spans="1:1" ht="16.5" customHeight="1">
      <c r="A55" s="7"/>
    </row>
    <row r="56" spans="1:1" ht="16.5" customHeight="1">
      <c r="A56" s="7"/>
    </row>
    <row r="57" spans="1:1" ht="16.5" customHeight="1">
      <c r="A57" s="7"/>
    </row>
    <row r="58" spans="1:1" ht="16.5" customHeight="1">
      <c r="A58" s="7"/>
    </row>
    <row r="59" spans="1:1" ht="16.5" customHeight="1">
      <c r="A59" s="7"/>
    </row>
    <row r="60" spans="1:1" ht="16.5" customHeight="1">
      <c r="A60" s="7"/>
    </row>
    <row r="61" spans="1:1" ht="16.5" customHeight="1">
      <c r="A61" s="7"/>
    </row>
    <row r="62" spans="1:1" ht="16.5" customHeight="1">
      <c r="A62" s="7"/>
    </row>
    <row r="63" spans="1:1" ht="16.5" customHeight="1">
      <c r="A63" s="7"/>
    </row>
    <row r="64" spans="1:1" ht="16.5" customHeight="1">
      <c r="A64" s="7"/>
    </row>
    <row r="65" spans="1:1" ht="16.5" customHeight="1">
      <c r="A65" s="7"/>
    </row>
    <row r="66" spans="1:1" ht="16.5" customHeight="1">
      <c r="A66" s="7"/>
    </row>
    <row r="67" spans="1:1" ht="16.5" customHeight="1">
      <c r="A67" s="7"/>
    </row>
    <row r="68" spans="1:1" ht="16.5" customHeight="1">
      <c r="A68" s="7"/>
    </row>
    <row r="69" spans="1:1" ht="16.5" customHeight="1">
      <c r="A69" s="7"/>
    </row>
    <row r="70" spans="1:1" ht="16.5" customHeight="1">
      <c r="A70" s="7"/>
    </row>
    <row r="71" spans="1:1" ht="16.5" customHeight="1">
      <c r="A71" s="7"/>
    </row>
    <row r="72" spans="1:1" ht="16.5" customHeight="1">
      <c r="A72" s="7"/>
    </row>
    <row r="73" spans="1:1" ht="16.5" customHeight="1">
      <c r="A73" s="7"/>
    </row>
    <row r="74" spans="1:1" ht="16.5" customHeight="1">
      <c r="A74" s="7"/>
    </row>
    <row r="75" spans="1:1" ht="16.5" customHeight="1">
      <c r="A75" s="7"/>
    </row>
    <row r="76" spans="1:1" ht="16.5" customHeight="1">
      <c r="A76" s="7"/>
    </row>
    <row r="77" spans="1:1" ht="16.5" customHeight="1">
      <c r="A77" s="7"/>
    </row>
    <row r="78" spans="1:1" ht="16.5" customHeight="1">
      <c r="A78" s="7"/>
    </row>
    <row r="79" spans="1:1" ht="16.5" customHeight="1">
      <c r="A79" s="7"/>
    </row>
    <row r="80" spans="1:1" ht="16.5" customHeight="1">
      <c r="A80" s="7"/>
    </row>
    <row r="81" spans="1:1" ht="16.5" customHeight="1">
      <c r="A81" s="7"/>
    </row>
    <row r="82" spans="1:1" ht="16.5" customHeight="1">
      <c r="A82" s="7"/>
    </row>
    <row r="83" spans="1:1" ht="16.5" customHeight="1">
      <c r="A83" s="7"/>
    </row>
    <row r="84" spans="1:1" ht="16.5" customHeight="1">
      <c r="A84" s="7"/>
    </row>
    <row r="85" spans="1:1" ht="16.5" customHeight="1">
      <c r="A85" s="7"/>
    </row>
    <row r="86" spans="1:1" ht="16.5" customHeight="1">
      <c r="A86" s="7"/>
    </row>
    <row r="87" spans="1:1" ht="16.5" customHeight="1">
      <c r="A87" s="7"/>
    </row>
    <row r="88" spans="1:1" ht="16.5" customHeight="1">
      <c r="A88" s="7"/>
    </row>
    <row r="89" spans="1:1" ht="16.5" customHeight="1">
      <c r="A89" s="7"/>
    </row>
    <row r="90" spans="1:1" ht="16.5" customHeight="1">
      <c r="A90" s="7"/>
    </row>
    <row r="91" spans="1:1" ht="16.5" customHeight="1">
      <c r="A91" s="7"/>
    </row>
    <row r="92" spans="1:1" ht="16.5" customHeight="1">
      <c r="A92" s="7"/>
    </row>
    <row r="93" spans="1:1" ht="16.5" customHeight="1">
      <c r="A93" s="7"/>
    </row>
    <row r="94" spans="1:1" ht="16.5" customHeight="1">
      <c r="A94" s="7"/>
    </row>
    <row r="95" spans="1:1" ht="16.5" customHeight="1">
      <c r="A95" s="7"/>
    </row>
    <row r="96" spans="1:1" ht="16.5" customHeight="1">
      <c r="A96" s="7"/>
    </row>
    <row r="97" spans="1:1" ht="16.5" customHeight="1">
      <c r="A97" s="7"/>
    </row>
    <row r="98" spans="1:1" ht="16.5" customHeight="1">
      <c r="A98" s="7"/>
    </row>
    <row r="99" spans="1:1" ht="16.5" customHeight="1">
      <c r="A99" s="7"/>
    </row>
    <row r="100" spans="1:1" ht="16.5" customHeight="1">
      <c r="A100" s="7"/>
    </row>
    <row r="101" spans="1:1" ht="16.5" customHeight="1">
      <c r="A101" s="7"/>
    </row>
    <row r="102" spans="1:1" ht="16.5" customHeight="1">
      <c r="A102" s="7"/>
    </row>
    <row r="103" spans="1:1" ht="16.5" customHeight="1">
      <c r="A103" s="7"/>
    </row>
    <row r="104" spans="1:1" ht="16.5" customHeight="1">
      <c r="A104" s="7"/>
    </row>
    <row r="105" spans="1:1" ht="16.5" customHeight="1">
      <c r="A105" s="7"/>
    </row>
    <row r="106" spans="1:1" ht="16.5" customHeight="1">
      <c r="A106" s="7"/>
    </row>
    <row r="107" spans="1:1" ht="16.5" customHeight="1">
      <c r="A107" s="7"/>
    </row>
    <row r="108" spans="1:1" ht="16.5" customHeight="1">
      <c r="A108" s="7"/>
    </row>
    <row r="109" spans="1:1" ht="16.5" customHeight="1">
      <c r="A109" s="7"/>
    </row>
    <row r="110" spans="1:1" ht="16.5" customHeight="1">
      <c r="A110" s="7"/>
    </row>
    <row r="111" spans="1:1" ht="16.5" customHeight="1">
      <c r="A111" s="7"/>
    </row>
    <row r="112" spans="1:1" ht="16.5" customHeight="1">
      <c r="A112" s="7"/>
    </row>
    <row r="113" spans="1:1" ht="16.5" customHeight="1">
      <c r="A113" s="7"/>
    </row>
    <row r="114" spans="1:1" ht="16.5" customHeight="1">
      <c r="A114" s="7"/>
    </row>
    <row r="115" spans="1:1" ht="16.5" customHeight="1">
      <c r="A115" s="7"/>
    </row>
    <row r="116" spans="1:1" ht="16.5" customHeight="1">
      <c r="A116" s="7"/>
    </row>
    <row r="117" spans="1:1" ht="16.5" customHeight="1">
      <c r="A117" s="7"/>
    </row>
    <row r="118" spans="1:1" ht="16.5" customHeight="1">
      <c r="A118" s="7"/>
    </row>
    <row r="119" spans="1:1" ht="16.5" customHeight="1">
      <c r="A119" s="7"/>
    </row>
    <row r="120" spans="1:1" ht="16.5" customHeight="1">
      <c r="A120" s="7"/>
    </row>
    <row r="121" spans="1:1" ht="16.5" customHeight="1">
      <c r="A121" s="7"/>
    </row>
    <row r="122" spans="1:1" ht="16.5" customHeight="1">
      <c r="A122" s="7"/>
    </row>
    <row r="123" spans="1:1" ht="16.5" customHeight="1">
      <c r="A123" s="7"/>
    </row>
    <row r="124" spans="1:1" ht="16.5" customHeight="1">
      <c r="A124" s="7"/>
    </row>
    <row r="125" spans="1:1" ht="22.5" customHeight="1"/>
    <row r="126" spans="1:1" ht="24" customHeight="1"/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workbookViewId="0">
      <selection activeCell="H14" sqref="H14"/>
    </sheetView>
  </sheetViews>
  <sheetFormatPr defaultColWidth="9" defaultRowHeight="17.25"/>
  <cols>
    <col min="1" max="1" width="3.625" style="36" customWidth="1"/>
    <col min="2" max="2" width="16.75" style="36" customWidth="1"/>
    <col min="3" max="3" width="13.75" style="36" customWidth="1"/>
    <col min="4" max="4" width="12.125" style="36" customWidth="1"/>
    <col min="5" max="5" width="13.375" style="36" customWidth="1"/>
    <col min="6" max="8" width="12.125" style="36" customWidth="1"/>
    <col min="9" max="9" width="12.875" style="36" customWidth="1"/>
    <col min="10" max="10" width="10.875" style="36" customWidth="1"/>
    <col min="11" max="11" width="8.875" style="36" customWidth="1"/>
    <col min="12" max="12" width="10" style="36" customWidth="1"/>
    <col min="13" max="13" width="12.125" style="36" customWidth="1"/>
    <col min="14" max="14" width="16.375" style="36" customWidth="1"/>
    <col min="15" max="15" width="12.875" style="36" customWidth="1"/>
    <col min="16" max="20" width="11.625" style="36" customWidth="1"/>
    <col min="21" max="21" width="12.375" style="36" customWidth="1"/>
    <col min="22" max="22" width="13" style="36" customWidth="1"/>
    <col min="23" max="25" width="11.625" style="36" customWidth="1"/>
    <col min="26" max="26" width="13.125" style="36" customWidth="1"/>
    <col min="27" max="27" width="12.625" style="36" customWidth="1"/>
    <col min="28" max="30" width="11.625" style="36" customWidth="1"/>
    <col min="31" max="31" width="12.75" style="36" customWidth="1"/>
    <col min="32" max="32" width="13.125" style="36" customWidth="1"/>
    <col min="33" max="33" width="9.5" style="36" customWidth="1"/>
    <col min="34" max="34" width="10.375" style="36" customWidth="1"/>
    <col min="35" max="35" width="11.5" style="36" customWidth="1"/>
    <col min="36" max="36" width="12.25" style="36" customWidth="1"/>
    <col min="37" max="37" width="11.375" style="36" customWidth="1"/>
    <col min="38" max="40" width="14" style="36" customWidth="1"/>
    <col min="41" max="41" width="9.125" style="36" customWidth="1"/>
    <col min="42" max="44" width="9.75" style="36" customWidth="1"/>
    <col min="45" max="45" width="10" style="36" customWidth="1"/>
    <col min="46" max="53" width="9.75" style="36" customWidth="1"/>
    <col min="54" max="54" width="8.75" style="36" customWidth="1"/>
    <col min="55" max="55" width="10.75" style="36" customWidth="1"/>
    <col min="56" max="56" width="11.5" style="36" customWidth="1"/>
    <col min="57" max="57" width="9.375" style="36" customWidth="1"/>
    <col min="58" max="58" width="8.125" style="36" customWidth="1"/>
    <col min="59" max="59" width="11.375" style="36" customWidth="1"/>
    <col min="60" max="60" width="10.625" style="36" customWidth="1"/>
    <col min="61" max="61" width="12.125" style="36" customWidth="1"/>
    <col min="62" max="62" width="11.75" style="36" customWidth="1"/>
    <col min="63" max="63" width="12.875" style="36" customWidth="1"/>
    <col min="64" max="64" width="11.125" style="36" customWidth="1"/>
    <col min="65" max="65" width="11.625" style="36" customWidth="1"/>
    <col min="66" max="66" width="15" style="36" customWidth="1"/>
    <col min="67" max="16384" width="9" style="36"/>
  </cols>
  <sheetData>
    <row r="1" spans="1:66">
      <c r="A1" s="180" t="s">
        <v>131</v>
      </c>
      <c r="B1" s="180"/>
      <c r="C1" s="180"/>
      <c r="D1" s="180"/>
      <c r="E1" s="180"/>
      <c r="F1" s="180"/>
      <c r="G1" s="180"/>
      <c r="H1" s="180"/>
    </row>
    <row r="2" spans="1:66" ht="13.5" customHeight="1">
      <c r="A2" s="183" t="s">
        <v>139</v>
      </c>
      <c r="B2" s="183"/>
      <c r="C2" s="183"/>
      <c r="D2" s="183"/>
      <c r="E2" s="183"/>
      <c r="F2" s="183"/>
      <c r="G2" s="183"/>
      <c r="H2" s="183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5"/>
      <c r="AJ2" s="35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ht="36.75" customHeight="1">
      <c r="A3" s="184"/>
      <c r="B3" s="184"/>
      <c r="C3" s="184"/>
      <c r="D3" s="184"/>
      <c r="E3" s="184"/>
      <c r="F3" s="184"/>
      <c r="G3" s="184"/>
      <c r="H3" s="184"/>
      <c r="I3" s="189" t="s">
        <v>128</v>
      </c>
      <c r="J3" s="189"/>
      <c r="K3" s="38"/>
      <c r="L3" s="38"/>
      <c r="M3" s="38"/>
      <c r="N3" s="38"/>
      <c r="O3" s="46"/>
      <c r="P3" s="45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</row>
    <row r="4" spans="1:66" s="43" customFormat="1" ht="15" customHeight="1">
      <c r="A4" s="158" t="s">
        <v>60</v>
      </c>
      <c r="B4" s="159" t="s">
        <v>59</v>
      </c>
      <c r="C4" s="160" t="s">
        <v>67</v>
      </c>
      <c r="D4" s="161"/>
      <c r="E4" s="161"/>
      <c r="F4" s="161"/>
      <c r="G4" s="161"/>
      <c r="H4" s="162"/>
      <c r="I4" s="167" t="s">
        <v>66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9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</row>
    <row r="5" spans="1:66" s="43" customFormat="1" ht="25.5" customHeight="1">
      <c r="A5" s="158"/>
      <c r="B5" s="159"/>
      <c r="C5" s="163"/>
      <c r="D5" s="164"/>
      <c r="E5" s="164"/>
      <c r="F5" s="164"/>
      <c r="G5" s="164"/>
      <c r="H5" s="165"/>
      <c r="I5" s="186" t="s">
        <v>70</v>
      </c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8"/>
      <c r="BC5" s="142" t="s">
        <v>71</v>
      </c>
      <c r="BD5" s="143"/>
      <c r="BE5" s="143"/>
      <c r="BF5" s="143"/>
      <c r="BG5" s="143"/>
      <c r="BH5" s="143"/>
      <c r="BI5" s="133" t="s">
        <v>72</v>
      </c>
      <c r="BJ5" s="133"/>
      <c r="BK5" s="133"/>
      <c r="BL5" s="133"/>
      <c r="BM5" s="133"/>
      <c r="BN5" s="133"/>
    </row>
    <row r="6" spans="1:66" s="43" customFormat="1" ht="0.75" hidden="1" customHeight="1">
      <c r="A6" s="158"/>
      <c r="B6" s="159"/>
      <c r="C6" s="163"/>
      <c r="D6" s="164"/>
      <c r="E6" s="164"/>
      <c r="F6" s="164"/>
      <c r="G6" s="164"/>
      <c r="H6" s="165"/>
      <c r="I6" s="151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82"/>
      <c r="BC6" s="151"/>
      <c r="BD6" s="152"/>
      <c r="BE6" s="152"/>
      <c r="BF6" s="152"/>
      <c r="BG6" s="133" t="s">
        <v>83</v>
      </c>
      <c r="BH6" s="133"/>
      <c r="BI6" s="133" t="s">
        <v>87</v>
      </c>
      <c r="BJ6" s="133"/>
      <c r="BK6" s="133" t="s">
        <v>84</v>
      </c>
      <c r="BL6" s="133"/>
      <c r="BM6" s="133"/>
      <c r="BN6" s="133"/>
    </row>
    <row r="7" spans="1:66" s="43" customFormat="1" ht="52.5" customHeight="1">
      <c r="A7" s="158"/>
      <c r="B7" s="159"/>
      <c r="C7" s="163"/>
      <c r="D7" s="164"/>
      <c r="E7" s="164"/>
      <c r="F7" s="164"/>
      <c r="G7" s="164"/>
      <c r="H7" s="165"/>
      <c r="I7" s="133" t="s">
        <v>58</v>
      </c>
      <c r="J7" s="133"/>
      <c r="K7" s="133"/>
      <c r="L7" s="133"/>
      <c r="M7" s="170" t="s">
        <v>73</v>
      </c>
      <c r="N7" s="171"/>
      <c r="O7" s="136" t="s">
        <v>49</v>
      </c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8"/>
      <c r="AE7" s="176" t="s">
        <v>68</v>
      </c>
      <c r="AF7" s="177"/>
      <c r="AG7" s="176" t="s">
        <v>89</v>
      </c>
      <c r="AH7" s="177"/>
      <c r="AI7" s="134" t="s">
        <v>55</v>
      </c>
      <c r="AJ7" s="135"/>
      <c r="AK7" s="190" t="s">
        <v>77</v>
      </c>
      <c r="AL7" s="159"/>
      <c r="AM7" s="134" t="s">
        <v>55</v>
      </c>
      <c r="AN7" s="135"/>
      <c r="AO7" s="147" t="s">
        <v>78</v>
      </c>
      <c r="AP7" s="147"/>
      <c r="AQ7" s="148" t="s">
        <v>80</v>
      </c>
      <c r="AR7" s="149"/>
      <c r="AS7" s="149"/>
      <c r="AT7" s="149"/>
      <c r="AU7" s="149"/>
      <c r="AV7" s="150"/>
      <c r="AW7" s="134" t="s">
        <v>79</v>
      </c>
      <c r="AX7" s="166"/>
      <c r="AY7" s="166"/>
      <c r="AZ7" s="166"/>
      <c r="BA7" s="166"/>
      <c r="BB7" s="135"/>
      <c r="BC7" s="153" t="s">
        <v>81</v>
      </c>
      <c r="BD7" s="154"/>
      <c r="BE7" s="153" t="s">
        <v>82</v>
      </c>
      <c r="BF7" s="154"/>
      <c r="BG7" s="133"/>
      <c r="BH7" s="133"/>
      <c r="BI7" s="133"/>
      <c r="BJ7" s="133"/>
      <c r="BK7" s="133"/>
      <c r="BL7" s="133"/>
      <c r="BM7" s="133"/>
      <c r="BN7" s="133"/>
    </row>
    <row r="8" spans="1:66" s="43" customFormat="1" ht="130.5" customHeight="1">
      <c r="A8" s="158"/>
      <c r="B8" s="159"/>
      <c r="C8" s="141" t="s">
        <v>65</v>
      </c>
      <c r="D8" s="141"/>
      <c r="E8" s="185" t="s">
        <v>63</v>
      </c>
      <c r="F8" s="185"/>
      <c r="G8" s="181" t="s">
        <v>64</v>
      </c>
      <c r="H8" s="181"/>
      <c r="I8" s="159" t="s">
        <v>69</v>
      </c>
      <c r="J8" s="159"/>
      <c r="K8" s="159" t="s">
        <v>74</v>
      </c>
      <c r="L8" s="159"/>
      <c r="M8" s="172"/>
      <c r="N8" s="173"/>
      <c r="O8" s="134" t="s">
        <v>50</v>
      </c>
      <c r="P8" s="135"/>
      <c r="Q8" s="139" t="s">
        <v>88</v>
      </c>
      <c r="R8" s="140"/>
      <c r="S8" s="134" t="s">
        <v>51</v>
      </c>
      <c r="T8" s="135"/>
      <c r="U8" s="134" t="s">
        <v>52</v>
      </c>
      <c r="V8" s="135"/>
      <c r="W8" s="134" t="s">
        <v>53</v>
      </c>
      <c r="X8" s="135"/>
      <c r="Y8" s="174" t="s">
        <v>54</v>
      </c>
      <c r="Z8" s="175"/>
      <c r="AA8" s="134" t="s">
        <v>56</v>
      </c>
      <c r="AB8" s="135"/>
      <c r="AC8" s="134" t="s">
        <v>57</v>
      </c>
      <c r="AD8" s="135"/>
      <c r="AE8" s="178"/>
      <c r="AF8" s="179"/>
      <c r="AG8" s="178"/>
      <c r="AH8" s="179"/>
      <c r="AI8" s="139" t="s">
        <v>75</v>
      </c>
      <c r="AJ8" s="140"/>
      <c r="AK8" s="159"/>
      <c r="AL8" s="159"/>
      <c r="AM8" s="139" t="s">
        <v>76</v>
      </c>
      <c r="AN8" s="140"/>
      <c r="AO8" s="147"/>
      <c r="AP8" s="147"/>
      <c r="AQ8" s="141" t="s">
        <v>65</v>
      </c>
      <c r="AR8" s="141"/>
      <c r="AS8" s="141" t="s">
        <v>63</v>
      </c>
      <c r="AT8" s="141"/>
      <c r="AU8" s="141" t="s">
        <v>64</v>
      </c>
      <c r="AV8" s="141"/>
      <c r="AW8" s="141" t="s">
        <v>90</v>
      </c>
      <c r="AX8" s="141"/>
      <c r="AY8" s="144" t="s">
        <v>91</v>
      </c>
      <c r="AZ8" s="145"/>
      <c r="BA8" s="141" t="s">
        <v>92</v>
      </c>
      <c r="BB8" s="146"/>
      <c r="BC8" s="155"/>
      <c r="BD8" s="156"/>
      <c r="BE8" s="155"/>
      <c r="BF8" s="156"/>
      <c r="BG8" s="133"/>
      <c r="BH8" s="133"/>
      <c r="BI8" s="133"/>
      <c r="BJ8" s="133"/>
      <c r="BK8" s="133" t="s">
        <v>85</v>
      </c>
      <c r="BL8" s="133"/>
      <c r="BM8" s="133" t="s">
        <v>86</v>
      </c>
      <c r="BN8" s="133"/>
    </row>
    <row r="9" spans="1:66" s="43" customFormat="1" ht="30" customHeight="1">
      <c r="A9" s="158"/>
      <c r="B9" s="159"/>
      <c r="C9" s="44" t="s">
        <v>61</v>
      </c>
      <c r="D9" s="33" t="s">
        <v>62</v>
      </c>
      <c r="E9" s="44" t="s">
        <v>61</v>
      </c>
      <c r="F9" s="33" t="s">
        <v>62</v>
      </c>
      <c r="G9" s="44" t="s">
        <v>61</v>
      </c>
      <c r="H9" s="33" t="s">
        <v>62</v>
      </c>
      <c r="I9" s="44" t="s">
        <v>61</v>
      </c>
      <c r="J9" s="33" t="s">
        <v>62</v>
      </c>
      <c r="K9" s="44" t="s">
        <v>61</v>
      </c>
      <c r="L9" s="33" t="s">
        <v>62</v>
      </c>
      <c r="M9" s="44" t="s">
        <v>61</v>
      </c>
      <c r="N9" s="33" t="s">
        <v>62</v>
      </c>
      <c r="O9" s="44" t="s">
        <v>61</v>
      </c>
      <c r="P9" s="33" t="s">
        <v>62</v>
      </c>
      <c r="Q9" s="44" t="s">
        <v>61</v>
      </c>
      <c r="R9" s="33" t="s">
        <v>62</v>
      </c>
      <c r="S9" s="44" t="s">
        <v>61</v>
      </c>
      <c r="T9" s="33" t="s">
        <v>62</v>
      </c>
      <c r="U9" s="44" t="s">
        <v>61</v>
      </c>
      <c r="V9" s="33" t="s">
        <v>62</v>
      </c>
      <c r="W9" s="44" t="s">
        <v>61</v>
      </c>
      <c r="X9" s="33" t="s">
        <v>62</v>
      </c>
      <c r="Y9" s="44" t="s">
        <v>61</v>
      </c>
      <c r="Z9" s="33" t="s">
        <v>62</v>
      </c>
      <c r="AA9" s="44" t="s">
        <v>61</v>
      </c>
      <c r="AB9" s="33" t="s">
        <v>62</v>
      </c>
      <c r="AC9" s="44" t="s">
        <v>61</v>
      </c>
      <c r="AD9" s="33" t="s">
        <v>62</v>
      </c>
      <c r="AE9" s="44" t="s">
        <v>61</v>
      </c>
      <c r="AF9" s="33" t="s">
        <v>62</v>
      </c>
      <c r="AG9" s="44" t="s">
        <v>61</v>
      </c>
      <c r="AH9" s="33" t="s">
        <v>62</v>
      </c>
      <c r="AI9" s="44" t="s">
        <v>61</v>
      </c>
      <c r="AJ9" s="33" t="s">
        <v>62</v>
      </c>
      <c r="AK9" s="44" t="s">
        <v>61</v>
      </c>
      <c r="AL9" s="33" t="s">
        <v>62</v>
      </c>
      <c r="AM9" s="44" t="s">
        <v>61</v>
      </c>
      <c r="AN9" s="33" t="s">
        <v>62</v>
      </c>
      <c r="AO9" s="44" t="s">
        <v>61</v>
      </c>
      <c r="AP9" s="33" t="s">
        <v>62</v>
      </c>
      <c r="AQ9" s="44" t="s">
        <v>61</v>
      </c>
      <c r="AR9" s="33" t="s">
        <v>62</v>
      </c>
      <c r="AS9" s="44" t="s">
        <v>61</v>
      </c>
      <c r="AT9" s="33" t="s">
        <v>62</v>
      </c>
      <c r="AU9" s="44" t="s">
        <v>61</v>
      </c>
      <c r="AV9" s="33" t="s">
        <v>62</v>
      </c>
      <c r="AW9" s="44" t="s">
        <v>61</v>
      </c>
      <c r="AX9" s="33" t="s">
        <v>62</v>
      </c>
      <c r="AY9" s="44" t="s">
        <v>61</v>
      </c>
      <c r="AZ9" s="33" t="s">
        <v>62</v>
      </c>
      <c r="BA9" s="44" t="s">
        <v>61</v>
      </c>
      <c r="BB9" s="33" t="s">
        <v>62</v>
      </c>
      <c r="BC9" s="44" t="s">
        <v>61</v>
      </c>
      <c r="BD9" s="33" t="s">
        <v>62</v>
      </c>
      <c r="BE9" s="44" t="s">
        <v>61</v>
      </c>
      <c r="BF9" s="33" t="s">
        <v>62</v>
      </c>
      <c r="BG9" s="44" t="s">
        <v>61</v>
      </c>
      <c r="BH9" s="33" t="s">
        <v>62</v>
      </c>
      <c r="BI9" s="44" t="s">
        <v>61</v>
      </c>
      <c r="BJ9" s="33" t="s">
        <v>62</v>
      </c>
      <c r="BK9" s="44" t="s">
        <v>61</v>
      </c>
      <c r="BL9" s="33" t="s">
        <v>62</v>
      </c>
      <c r="BM9" s="44" t="s">
        <v>61</v>
      </c>
      <c r="BN9" s="33" t="s">
        <v>62</v>
      </c>
    </row>
    <row r="10" spans="1:66" s="43" customFormat="1" ht="10.5" customHeight="1">
      <c r="A10" s="42" t="s">
        <v>129</v>
      </c>
      <c r="B10" s="42">
        <v>1</v>
      </c>
      <c r="C10" s="42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42">
        <v>8</v>
      </c>
      <c r="J10" s="42">
        <v>9</v>
      </c>
      <c r="K10" s="42">
        <v>10</v>
      </c>
      <c r="L10" s="42">
        <v>11</v>
      </c>
      <c r="M10" s="42">
        <v>12</v>
      </c>
      <c r="N10" s="42">
        <v>13</v>
      </c>
      <c r="O10" s="42">
        <v>14</v>
      </c>
      <c r="P10" s="42">
        <v>15</v>
      </c>
      <c r="Q10" s="42">
        <v>16</v>
      </c>
      <c r="R10" s="42">
        <v>17</v>
      </c>
      <c r="S10" s="42">
        <v>18</v>
      </c>
      <c r="T10" s="42">
        <v>19</v>
      </c>
      <c r="U10" s="42">
        <v>20</v>
      </c>
      <c r="V10" s="42">
        <v>21</v>
      </c>
      <c r="W10" s="42">
        <v>22</v>
      </c>
      <c r="X10" s="42">
        <v>23</v>
      </c>
      <c r="Y10" s="42">
        <v>24</v>
      </c>
      <c r="Z10" s="42">
        <v>25</v>
      </c>
      <c r="AA10" s="42">
        <v>26</v>
      </c>
      <c r="AB10" s="42">
        <v>27</v>
      </c>
      <c r="AC10" s="42">
        <v>28</v>
      </c>
      <c r="AD10" s="42">
        <v>29</v>
      </c>
      <c r="AE10" s="42">
        <v>30</v>
      </c>
      <c r="AF10" s="42">
        <v>31</v>
      </c>
      <c r="AG10" s="42">
        <v>32</v>
      </c>
      <c r="AH10" s="42">
        <v>33</v>
      </c>
      <c r="AI10" s="42">
        <v>34</v>
      </c>
      <c r="AJ10" s="42">
        <v>35</v>
      </c>
      <c r="AK10" s="42">
        <v>36</v>
      </c>
      <c r="AL10" s="42">
        <v>37</v>
      </c>
      <c r="AM10" s="42">
        <v>38</v>
      </c>
      <c r="AN10" s="42">
        <v>39</v>
      </c>
      <c r="AO10" s="42">
        <v>40</v>
      </c>
      <c r="AP10" s="42">
        <v>41</v>
      </c>
      <c r="AQ10" s="42">
        <v>42</v>
      </c>
      <c r="AR10" s="42">
        <v>43</v>
      </c>
      <c r="AS10" s="42">
        <v>44</v>
      </c>
      <c r="AT10" s="42">
        <v>45</v>
      </c>
      <c r="AU10" s="42">
        <v>46</v>
      </c>
      <c r="AV10" s="42">
        <v>47</v>
      </c>
      <c r="AW10" s="42">
        <v>48</v>
      </c>
      <c r="AX10" s="42">
        <v>49</v>
      </c>
      <c r="AY10" s="42">
        <v>50</v>
      </c>
      <c r="AZ10" s="42">
        <v>51</v>
      </c>
      <c r="BA10" s="42">
        <v>52</v>
      </c>
      <c r="BB10" s="42">
        <v>53</v>
      </c>
      <c r="BC10" s="42">
        <v>54</v>
      </c>
      <c r="BD10" s="42">
        <v>55</v>
      </c>
      <c r="BE10" s="42">
        <v>56</v>
      </c>
      <c r="BF10" s="42">
        <v>57</v>
      </c>
      <c r="BG10" s="42">
        <v>58</v>
      </c>
      <c r="BH10" s="42">
        <v>59</v>
      </c>
      <c r="BI10" s="42">
        <v>60</v>
      </c>
      <c r="BJ10" s="42">
        <v>61</v>
      </c>
      <c r="BK10" s="42">
        <v>62</v>
      </c>
      <c r="BL10" s="42">
        <v>63</v>
      </c>
      <c r="BM10" s="42">
        <v>64</v>
      </c>
      <c r="BN10" s="42">
        <v>65</v>
      </c>
    </row>
    <row r="11" spans="1:66" s="41" customFormat="1" ht="18" customHeight="1">
      <c r="A11" s="68">
        <v>1</v>
      </c>
      <c r="B11" s="73" t="s">
        <v>132</v>
      </c>
      <c r="C11" s="223">
        <v>1168096.5052</v>
      </c>
      <c r="D11" s="223">
        <v>364546.2732</v>
      </c>
      <c r="E11" s="223">
        <v>927473.4</v>
      </c>
      <c r="F11" s="223">
        <v>383695.02480000001</v>
      </c>
      <c r="G11" s="223">
        <v>240623.10519999999</v>
      </c>
      <c r="H11" s="223">
        <v>-19148.7516</v>
      </c>
      <c r="I11" s="223">
        <v>235379</v>
      </c>
      <c r="J11" s="223">
        <v>91094.379000000001</v>
      </c>
      <c r="K11" s="223">
        <v>0</v>
      </c>
      <c r="L11" s="223">
        <v>0</v>
      </c>
      <c r="M11" s="223">
        <v>159407</v>
      </c>
      <c r="N11" s="223">
        <v>59857.892800000001</v>
      </c>
      <c r="O11" s="223">
        <v>23970</v>
      </c>
      <c r="P11" s="223">
        <v>12404.317999999999</v>
      </c>
      <c r="Q11" s="223">
        <v>85230</v>
      </c>
      <c r="R11" s="223">
        <v>32198.461599999999</v>
      </c>
      <c r="S11" s="223">
        <v>1680</v>
      </c>
      <c r="T11" s="223">
        <v>719.49509999999998</v>
      </c>
      <c r="U11" s="223">
        <v>1100</v>
      </c>
      <c r="V11" s="223">
        <v>473.8</v>
      </c>
      <c r="W11" s="223">
        <v>13547</v>
      </c>
      <c r="X11" s="223">
        <v>4429.7449999999999</v>
      </c>
      <c r="Y11" s="223">
        <v>6275</v>
      </c>
      <c r="Z11" s="223">
        <v>2574.625</v>
      </c>
      <c r="AA11" s="223">
        <v>3020</v>
      </c>
      <c r="AB11" s="223">
        <v>277</v>
      </c>
      <c r="AC11" s="223">
        <v>20910</v>
      </c>
      <c r="AD11" s="223">
        <v>4770.4700999999995</v>
      </c>
      <c r="AE11" s="223">
        <v>0</v>
      </c>
      <c r="AF11" s="223">
        <v>0</v>
      </c>
      <c r="AG11" s="223">
        <v>497651</v>
      </c>
      <c r="AH11" s="223">
        <v>225275.125</v>
      </c>
      <c r="AI11" s="223">
        <v>497651</v>
      </c>
      <c r="AJ11" s="223">
        <v>225275.125</v>
      </c>
      <c r="AK11" s="223">
        <v>17110.599999999999</v>
      </c>
      <c r="AL11" s="223">
        <v>6228.1</v>
      </c>
      <c r="AM11" s="223">
        <v>17110.599999999999</v>
      </c>
      <c r="AN11" s="223">
        <v>6228.1</v>
      </c>
      <c r="AO11" s="223">
        <v>4950</v>
      </c>
      <c r="AP11" s="223">
        <v>450</v>
      </c>
      <c r="AQ11" s="223">
        <v>12975.8</v>
      </c>
      <c r="AR11" s="223">
        <v>789.52800000000002</v>
      </c>
      <c r="AS11" s="223">
        <v>12975.8</v>
      </c>
      <c r="AT11" s="223">
        <v>789.52800000000002</v>
      </c>
      <c r="AU11" s="223">
        <v>0</v>
      </c>
      <c r="AV11" s="223">
        <v>0</v>
      </c>
      <c r="AW11" s="223">
        <v>10425.799999999999</v>
      </c>
      <c r="AX11" s="223">
        <v>0</v>
      </c>
      <c r="AY11" s="223">
        <v>0</v>
      </c>
      <c r="AZ11" s="223">
        <v>0</v>
      </c>
      <c r="BA11" s="223">
        <v>0</v>
      </c>
      <c r="BB11" s="223">
        <v>0</v>
      </c>
      <c r="BC11" s="223">
        <v>224603.10519999999</v>
      </c>
      <c r="BD11" s="223">
        <v>82107.509699999995</v>
      </c>
      <c r="BE11" s="223">
        <v>16020</v>
      </c>
      <c r="BF11" s="223">
        <v>5953</v>
      </c>
      <c r="BG11" s="223">
        <v>0</v>
      </c>
      <c r="BH11" s="223">
        <v>0</v>
      </c>
      <c r="BI11" s="223">
        <v>0</v>
      </c>
      <c r="BJ11" s="223">
        <v>0</v>
      </c>
      <c r="BK11" s="223">
        <v>0</v>
      </c>
      <c r="BL11" s="223">
        <v>-107209.2613</v>
      </c>
      <c r="BM11" s="224">
        <v>0</v>
      </c>
      <c r="BN11" s="224">
        <v>0</v>
      </c>
    </row>
    <row r="12" spans="1:66" s="41" customFormat="1" ht="18" customHeight="1">
      <c r="A12" s="68">
        <v>2</v>
      </c>
      <c r="B12" s="73" t="s">
        <v>133</v>
      </c>
      <c r="C12" s="223">
        <v>1043581.4351999999</v>
      </c>
      <c r="D12" s="223">
        <v>325406.5661</v>
      </c>
      <c r="E12" s="223">
        <v>877081.52599999995</v>
      </c>
      <c r="F12" s="223">
        <v>327373.30609999999</v>
      </c>
      <c r="G12" s="223">
        <v>186499.90919999999</v>
      </c>
      <c r="H12" s="223">
        <v>18033.259999999998</v>
      </c>
      <c r="I12" s="223">
        <v>164844.39499999999</v>
      </c>
      <c r="J12" s="223">
        <v>71454.816000000006</v>
      </c>
      <c r="K12" s="223">
        <v>0</v>
      </c>
      <c r="L12" s="223">
        <v>0</v>
      </c>
      <c r="M12" s="223">
        <v>92315.7</v>
      </c>
      <c r="N12" s="223">
        <v>29990.409100000001</v>
      </c>
      <c r="O12" s="223">
        <v>40302.300000000003</v>
      </c>
      <c r="P12" s="223">
        <v>19697.670399999999</v>
      </c>
      <c r="Q12" s="223">
        <v>1190.5</v>
      </c>
      <c r="R12" s="223">
        <v>351.59339999999997</v>
      </c>
      <c r="S12" s="223">
        <v>2092.1</v>
      </c>
      <c r="T12" s="223">
        <v>1075.6183000000001</v>
      </c>
      <c r="U12" s="223">
        <v>1535</v>
      </c>
      <c r="V12" s="223">
        <v>279.60000000000002</v>
      </c>
      <c r="W12" s="223">
        <v>13671.3</v>
      </c>
      <c r="X12" s="223">
        <v>2782.03</v>
      </c>
      <c r="Y12" s="223">
        <v>4523.3999999999996</v>
      </c>
      <c r="Z12" s="223">
        <v>0</v>
      </c>
      <c r="AA12" s="223">
        <v>16577.599999999999</v>
      </c>
      <c r="AB12" s="223">
        <v>2854</v>
      </c>
      <c r="AC12" s="223">
        <v>11782.7</v>
      </c>
      <c r="AD12" s="223">
        <v>1893.578</v>
      </c>
      <c r="AE12" s="223">
        <v>0</v>
      </c>
      <c r="AF12" s="223">
        <v>0</v>
      </c>
      <c r="AG12" s="223">
        <v>56710.54</v>
      </c>
      <c r="AH12" s="223">
        <v>23553.236000000001</v>
      </c>
      <c r="AI12" s="223">
        <v>56710.54</v>
      </c>
      <c r="AJ12" s="223">
        <v>23553.236000000001</v>
      </c>
      <c r="AK12" s="223">
        <v>395154.12</v>
      </c>
      <c r="AL12" s="223">
        <v>179881.084</v>
      </c>
      <c r="AM12" s="223">
        <v>350496.46799999999</v>
      </c>
      <c r="AN12" s="223">
        <v>162521.084</v>
      </c>
      <c r="AO12" s="223">
        <v>18192.900000000001</v>
      </c>
      <c r="AP12" s="223">
        <v>2144.4009999999998</v>
      </c>
      <c r="AQ12" s="223">
        <v>129863.871</v>
      </c>
      <c r="AR12" s="223">
        <v>349.36</v>
      </c>
      <c r="AS12" s="223">
        <v>149863.87100000001</v>
      </c>
      <c r="AT12" s="223">
        <v>20349.36</v>
      </c>
      <c r="AU12" s="223">
        <v>0</v>
      </c>
      <c r="AV12" s="223">
        <v>0</v>
      </c>
      <c r="AW12" s="223">
        <v>135031.571</v>
      </c>
      <c r="AX12" s="223">
        <v>20000</v>
      </c>
      <c r="AY12" s="223">
        <v>0</v>
      </c>
      <c r="AZ12" s="223">
        <v>0</v>
      </c>
      <c r="BA12" s="223">
        <v>20000</v>
      </c>
      <c r="BB12" s="223">
        <v>20000</v>
      </c>
      <c r="BC12" s="223">
        <v>168008.51</v>
      </c>
      <c r="BD12" s="223">
        <v>10011.92</v>
      </c>
      <c r="BE12" s="223">
        <v>102300</v>
      </c>
      <c r="BF12" s="223">
        <v>8371.34</v>
      </c>
      <c r="BG12" s="223">
        <v>0</v>
      </c>
      <c r="BH12" s="223">
        <v>0</v>
      </c>
      <c r="BI12" s="223">
        <v>0</v>
      </c>
      <c r="BJ12" s="223">
        <v>0</v>
      </c>
      <c r="BK12" s="223">
        <v>-83808.6008</v>
      </c>
      <c r="BL12" s="223">
        <v>-350</v>
      </c>
      <c r="BM12" s="224">
        <v>0</v>
      </c>
      <c r="BN12" s="224">
        <v>0</v>
      </c>
    </row>
    <row r="13" spans="1:66" s="41" customFormat="1" ht="18" customHeight="1">
      <c r="A13" s="68">
        <v>3</v>
      </c>
      <c r="B13" s="73" t="s">
        <v>134</v>
      </c>
      <c r="C13" s="223">
        <v>1288431.4077999999</v>
      </c>
      <c r="D13" s="223">
        <v>557384.17839999998</v>
      </c>
      <c r="E13" s="223">
        <v>1031153.0965</v>
      </c>
      <c r="F13" s="223">
        <v>372927.83140000002</v>
      </c>
      <c r="G13" s="223">
        <v>257278.3113</v>
      </c>
      <c r="H13" s="223">
        <v>184456.34700000001</v>
      </c>
      <c r="I13" s="223">
        <v>293999</v>
      </c>
      <c r="J13" s="223">
        <v>122864.7181</v>
      </c>
      <c r="K13" s="223">
        <v>0</v>
      </c>
      <c r="L13" s="223">
        <v>0</v>
      </c>
      <c r="M13" s="223">
        <v>98600</v>
      </c>
      <c r="N13" s="223">
        <v>25422.833299999998</v>
      </c>
      <c r="O13" s="223">
        <v>30000</v>
      </c>
      <c r="P13" s="223">
        <v>15152.0332</v>
      </c>
      <c r="Q13" s="223">
        <v>600</v>
      </c>
      <c r="R13" s="223">
        <v>45.697099999999999</v>
      </c>
      <c r="S13" s="223">
        <v>2800</v>
      </c>
      <c r="T13" s="223">
        <v>1019.8733999999999</v>
      </c>
      <c r="U13" s="223">
        <v>1800</v>
      </c>
      <c r="V13" s="223">
        <v>217</v>
      </c>
      <c r="W13" s="223">
        <v>10800</v>
      </c>
      <c r="X13" s="223">
        <v>2247.9609999999998</v>
      </c>
      <c r="Y13" s="223">
        <v>4900</v>
      </c>
      <c r="Z13" s="223">
        <v>140</v>
      </c>
      <c r="AA13" s="223">
        <v>19400</v>
      </c>
      <c r="AB13" s="223">
        <v>130</v>
      </c>
      <c r="AC13" s="223">
        <v>16300</v>
      </c>
      <c r="AD13" s="223">
        <v>6171.1409999999996</v>
      </c>
      <c r="AE13" s="223">
        <v>0</v>
      </c>
      <c r="AF13" s="223">
        <v>0</v>
      </c>
      <c r="AG13" s="223">
        <v>0</v>
      </c>
      <c r="AH13" s="223">
        <v>0</v>
      </c>
      <c r="AI13" s="223">
        <v>0</v>
      </c>
      <c r="AJ13" s="223">
        <v>0</v>
      </c>
      <c r="AK13" s="223">
        <v>444703.75</v>
      </c>
      <c r="AL13" s="223">
        <v>223751.61</v>
      </c>
      <c r="AM13" s="223">
        <v>430943.75</v>
      </c>
      <c r="AN13" s="223">
        <v>219132.25</v>
      </c>
      <c r="AO13" s="223">
        <v>4000</v>
      </c>
      <c r="AP13" s="223">
        <v>0</v>
      </c>
      <c r="AQ13" s="223">
        <v>189850.34650000001</v>
      </c>
      <c r="AR13" s="223">
        <v>888.67</v>
      </c>
      <c r="AS13" s="223">
        <v>189850.34650000001</v>
      </c>
      <c r="AT13" s="223">
        <v>888.67</v>
      </c>
      <c r="AU13" s="223">
        <v>0</v>
      </c>
      <c r="AV13" s="223">
        <v>0</v>
      </c>
      <c r="AW13" s="223">
        <v>184850.34650000001</v>
      </c>
      <c r="AX13" s="223">
        <v>0</v>
      </c>
      <c r="AY13" s="223">
        <v>0</v>
      </c>
      <c r="AZ13" s="223">
        <v>0</v>
      </c>
      <c r="BA13" s="223">
        <v>0</v>
      </c>
      <c r="BB13" s="223">
        <v>0</v>
      </c>
      <c r="BC13" s="223">
        <v>258078.3113</v>
      </c>
      <c r="BD13" s="223">
        <v>177066.451</v>
      </c>
      <c r="BE13" s="223">
        <v>29200</v>
      </c>
      <c r="BF13" s="223">
        <v>15921.72</v>
      </c>
      <c r="BG13" s="223">
        <v>0</v>
      </c>
      <c r="BH13" s="223">
        <v>0</v>
      </c>
      <c r="BI13" s="223">
        <v>-5000</v>
      </c>
      <c r="BJ13" s="223">
        <v>-882.74</v>
      </c>
      <c r="BK13" s="223">
        <v>-25000</v>
      </c>
      <c r="BL13" s="223">
        <v>-7649.0839999999998</v>
      </c>
      <c r="BM13" s="224">
        <v>0</v>
      </c>
      <c r="BN13" s="224">
        <v>0</v>
      </c>
    </row>
    <row r="14" spans="1:66" s="41" customFormat="1" ht="19.5" customHeight="1">
      <c r="A14" s="68">
        <v>4</v>
      </c>
      <c r="B14" s="73" t="s">
        <v>135</v>
      </c>
      <c r="C14" s="223">
        <v>847006.5551</v>
      </c>
      <c r="D14" s="223">
        <v>321562.02409999998</v>
      </c>
      <c r="E14" s="223">
        <v>708188.8</v>
      </c>
      <c r="F14" s="223">
        <v>284439.49709999998</v>
      </c>
      <c r="G14" s="223">
        <v>138817.75510000001</v>
      </c>
      <c r="H14" s="223">
        <v>37122.527000000002</v>
      </c>
      <c r="I14" s="223">
        <v>187000</v>
      </c>
      <c r="J14" s="223">
        <v>72861.777000000002</v>
      </c>
      <c r="K14" s="223">
        <v>0</v>
      </c>
      <c r="L14" s="223">
        <v>0</v>
      </c>
      <c r="M14" s="223">
        <v>101650</v>
      </c>
      <c r="N14" s="223">
        <v>42872.936000000002</v>
      </c>
      <c r="O14" s="223">
        <v>45000</v>
      </c>
      <c r="P14" s="223">
        <v>26669.420999999998</v>
      </c>
      <c r="Q14" s="223">
        <v>0</v>
      </c>
      <c r="R14" s="223">
        <v>0</v>
      </c>
      <c r="S14" s="223">
        <v>900</v>
      </c>
      <c r="T14" s="223">
        <v>477.262</v>
      </c>
      <c r="U14" s="223">
        <v>4800</v>
      </c>
      <c r="V14" s="223">
        <v>610.6</v>
      </c>
      <c r="W14" s="223">
        <v>19500</v>
      </c>
      <c r="X14" s="223">
        <v>4042.1379999999999</v>
      </c>
      <c r="Y14" s="223">
        <v>12500</v>
      </c>
      <c r="Z14" s="223">
        <v>2050.6379999999999</v>
      </c>
      <c r="AA14" s="223">
        <v>1500</v>
      </c>
      <c r="AB14" s="223">
        <v>420.5</v>
      </c>
      <c r="AC14" s="223">
        <v>20050</v>
      </c>
      <c r="AD14" s="223">
        <v>7953.6580000000004</v>
      </c>
      <c r="AE14" s="223">
        <v>0</v>
      </c>
      <c r="AF14" s="223">
        <v>0</v>
      </c>
      <c r="AG14" s="223">
        <v>184563.8</v>
      </c>
      <c r="AH14" s="223">
        <v>67255.0766</v>
      </c>
      <c r="AI14" s="223">
        <v>184563.8</v>
      </c>
      <c r="AJ14" s="223">
        <v>67255.0766</v>
      </c>
      <c r="AK14" s="223">
        <v>189329.00399999999</v>
      </c>
      <c r="AL14" s="223">
        <v>95791.145999999993</v>
      </c>
      <c r="AM14" s="223">
        <v>160000</v>
      </c>
      <c r="AN14" s="223">
        <v>71791.145999999993</v>
      </c>
      <c r="AO14" s="223">
        <v>12500</v>
      </c>
      <c r="AP14" s="223">
        <v>2016</v>
      </c>
      <c r="AQ14" s="223">
        <v>33145.995999999999</v>
      </c>
      <c r="AR14" s="223">
        <v>3642.5614999999998</v>
      </c>
      <c r="AS14" s="223">
        <v>33145.995999999999</v>
      </c>
      <c r="AT14" s="223">
        <v>3642.5614999999998</v>
      </c>
      <c r="AU14" s="223">
        <v>0</v>
      </c>
      <c r="AV14" s="223">
        <v>0</v>
      </c>
      <c r="AW14" s="223">
        <v>12545.995999999999</v>
      </c>
      <c r="AX14" s="223">
        <v>0</v>
      </c>
      <c r="AY14" s="223">
        <v>0</v>
      </c>
      <c r="AZ14" s="223">
        <v>0</v>
      </c>
      <c r="BA14" s="223">
        <v>0</v>
      </c>
      <c r="BB14" s="223">
        <v>0</v>
      </c>
      <c r="BC14" s="223">
        <v>158746.361</v>
      </c>
      <c r="BD14" s="223">
        <v>64163.249000000003</v>
      </c>
      <c r="BE14" s="223">
        <v>29121.394100000001</v>
      </c>
      <c r="BF14" s="223">
        <v>18751.5</v>
      </c>
      <c r="BG14" s="223">
        <v>950</v>
      </c>
      <c r="BH14" s="223">
        <v>0</v>
      </c>
      <c r="BI14" s="223">
        <v>0</v>
      </c>
      <c r="BJ14" s="223">
        <v>-3908.8789999999999</v>
      </c>
      <c r="BK14" s="223">
        <v>-50000</v>
      </c>
      <c r="BL14" s="223">
        <v>-41883.343000000001</v>
      </c>
      <c r="BM14" s="224">
        <v>0</v>
      </c>
      <c r="BN14" s="224">
        <v>0</v>
      </c>
    </row>
    <row r="15" spans="1:66" s="41" customFormat="1" ht="19.5" customHeight="1">
      <c r="A15" s="68">
        <v>5</v>
      </c>
      <c r="B15" s="73" t="s">
        <v>136</v>
      </c>
      <c r="C15" s="223">
        <v>546403.68050000002</v>
      </c>
      <c r="D15" s="223">
        <v>95052.024300000005</v>
      </c>
      <c r="E15" s="223">
        <v>414553.68050000002</v>
      </c>
      <c r="F15" s="223">
        <v>93907.059299999994</v>
      </c>
      <c r="G15" s="223">
        <v>131850</v>
      </c>
      <c r="H15" s="223">
        <v>1144.9649999999999</v>
      </c>
      <c r="I15" s="223">
        <v>154000</v>
      </c>
      <c r="J15" s="223">
        <v>58913.078000000001</v>
      </c>
      <c r="K15" s="223">
        <v>0</v>
      </c>
      <c r="L15" s="223">
        <v>0</v>
      </c>
      <c r="M15" s="223">
        <v>104720</v>
      </c>
      <c r="N15" s="223">
        <v>22154.8783</v>
      </c>
      <c r="O15" s="223">
        <v>15500</v>
      </c>
      <c r="P15" s="223">
        <v>5970.4112999999998</v>
      </c>
      <c r="Q15" s="223">
        <v>16500</v>
      </c>
      <c r="R15" s="223">
        <v>6623.6</v>
      </c>
      <c r="S15" s="223">
        <v>2000</v>
      </c>
      <c r="T15" s="223">
        <v>699.452</v>
      </c>
      <c r="U15" s="223">
        <v>1500</v>
      </c>
      <c r="V15" s="223">
        <v>375.6</v>
      </c>
      <c r="W15" s="223">
        <v>27050</v>
      </c>
      <c r="X15" s="223">
        <v>3426.35</v>
      </c>
      <c r="Y15" s="223">
        <v>19850</v>
      </c>
      <c r="Z15" s="223">
        <v>2783.75</v>
      </c>
      <c r="AA15" s="223">
        <v>9790</v>
      </c>
      <c r="AB15" s="223">
        <v>1733.675</v>
      </c>
      <c r="AC15" s="223">
        <v>25280</v>
      </c>
      <c r="AD15" s="223">
        <v>2413.4899999999998</v>
      </c>
      <c r="AE15" s="223">
        <v>0</v>
      </c>
      <c r="AF15" s="223">
        <v>0</v>
      </c>
      <c r="AG15" s="223">
        <v>23300</v>
      </c>
      <c r="AH15" s="223">
        <v>12164.016</v>
      </c>
      <c r="AI15" s="223">
        <v>23300</v>
      </c>
      <c r="AJ15" s="223">
        <v>12164.016</v>
      </c>
      <c r="AK15" s="223">
        <v>11000</v>
      </c>
      <c r="AL15" s="223">
        <v>0</v>
      </c>
      <c r="AM15" s="223">
        <v>0</v>
      </c>
      <c r="AN15" s="223">
        <v>0</v>
      </c>
      <c r="AO15" s="223">
        <v>6500</v>
      </c>
      <c r="AP15" s="223">
        <v>0</v>
      </c>
      <c r="AQ15" s="223">
        <v>115033.6805</v>
      </c>
      <c r="AR15" s="223">
        <v>675.08699999999999</v>
      </c>
      <c r="AS15" s="223">
        <v>115033.6805</v>
      </c>
      <c r="AT15" s="223">
        <v>675.08699999999999</v>
      </c>
      <c r="AU15" s="223">
        <v>0</v>
      </c>
      <c r="AV15" s="223">
        <v>0</v>
      </c>
      <c r="AW15" s="223">
        <v>113533.6805</v>
      </c>
      <c r="AX15" s="223">
        <v>0</v>
      </c>
      <c r="AY15" s="223">
        <v>0</v>
      </c>
      <c r="AZ15" s="223">
        <v>0</v>
      </c>
      <c r="BA15" s="223">
        <v>0</v>
      </c>
      <c r="BB15" s="223">
        <v>0</v>
      </c>
      <c r="BC15" s="223">
        <v>108000</v>
      </c>
      <c r="BD15" s="223">
        <v>0</v>
      </c>
      <c r="BE15" s="223">
        <v>21350</v>
      </c>
      <c r="BF15" s="223">
        <v>2983</v>
      </c>
      <c r="BG15" s="223">
        <v>2500</v>
      </c>
      <c r="BH15" s="223">
        <v>0</v>
      </c>
      <c r="BI15" s="223">
        <v>0</v>
      </c>
      <c r="BJ15" s="223">
        <v>0</v>
      </c>
      <c r="BK15" s="223">
        <v>0</v>
      </c>
      <c r="BL15" s="223">
        <v>-1838.0350000000001</v>
      </c>
      <c r="BM15" s="224">
        <v>0</v>
      </c>
      <c r="BN15" s="224">
        <v>0</v>
      </c>
    </row>
    <row r="16" spans="1:66" ht="16.5" customHeight="1">
      <c r="A16" s="157" t="s">
        <v>130</v>
      </c>
      <c r="B16" s="157"/>
      <c r="C16" s="47">
        <f>SUM(C11:C15)</f>
        <v>4893519.5838000001</v>
      </c>
      <c r="D16" s="47">
        <f t="shared" ref="D16:BN16" si="0">SUM(D11:D15)</f>
        <v>1663951.0660999999</v>
      </c>
      <c r="E16" s="47">
        <f t="shared" si="0"/>
        <v>3958450.5029999996</v>
      </c>
      <c r="F16" s="47">
        <f t="shared" si="0"/>
        <v>1462342.7187000001</v>
      </c>
      <c r="G16" s="47">
        <f t="shared" si="0"/>
        <v>955069.08079999988</v>
      </c>
      <c r="H16" s="47">
        <f t="shared" si="0"/>
        <v>221608.3474</v>
      </c>
      <c r="I16" s="47">
        <f t="shared" si="0"/>
        <v>1035222.395</v>
      </c>
      <c r="J16" s="47">
        <f t="shared" si="0"/>
        <v>417188.76809999999</v>
      </c>
      <c r="K16" s="47">
        <f t="shared" si="0"/>
        <v>0</v>
      </c>
      <c r="L16" s="47">
        <f t="shared" si="0"/>
        <v>0</v>
      </c>
      <c r="M16" s="47">
        <f t="shared" si="0"/>
        <v>556692.69999999995</v>
      </c>
      <c r="N16" s="47">
        <f t="shared" si="0"/>
        <v>180298.94950000002</v>
      </c>
      <c r="O16" s="47">
        <f t="shared" si="0"/>
        <v>154772.29999999999</v>
      </c>
      <c r="P16" s="47">
        <f t="shared" si="0"/>
        <v>79893.853899999987</v>
      </c>
      <c r="Q16" s="47">
        <f t="shared" si="0"/>
        <v>103520.5</v>
      </c>
      <c r="R16" s="47">
        <f t="shared" si="0"/>
        <v>39219.352100000004</v>
      </c>
      <c r="S16" s="47">
        <f t="shared" si="0"/>
        <v>9472.1</v>
      </c>
      <c r="T16" s="47">
        <f t="shared" si="0"/>
        <v>3991.7008000000005</v>
      </c>
      <c r="U16" s="47">
        <f t="shared" si="0"/>
        <v>10735</v>
      </c>
      <c r="V16" s="47">
        <f t="shared" si="0"/>
        <v>1956.6</v>
      </c>
      <c r="W16" s="47">
        <f t="shared" si="0"/>
        <v>84568.3</v>
      </c>
      <c r="X16" s="47">
        <f t="shared" si="0"/>
        <v>16928.223999999998</v>
      </c>
      <c r="Y16" s="47">
        <f t="shared" si="0"/>
        <v>48048.4</v>
      </c>
      <c r="Z16" s="47">
        <f t="shared" si="0"/>
        <v>7549.0129999999999</v>
      </c>
      <c r="AA16" s="47">
        <f t="shared" si="0"/>
        <v>50287.6</v>
      </c>
      <c r="AB16" s="47">
        <f t="shared" si="0"/>
        <v>5415.1750000000002</v>
      </c>
      <c r="AC16" s="47">
        <f t="shared" si="0"/>
        <v>94322.7</v>
      </c>
      <c r="AD16" s="47">
        <f t="shared" si="0"/>
        <v>23202.337099999997</v>
      </c>
      <c r="AE16" s="47">
        <f t="shared" si="0"/>
        <v>0</v>
      </c>
      <c r="AF16" s="47">
        <f t="shared" si="0"/>
        <v>0</v>
      </c>
      <c r="AG16" s="47">
        <f t="shared" si="0"/>
        <v>762225.34000000008</v>
      </c>
      <c r="AH16" s="47">
        <f t="shared" si="0"/>
        <v>328247.45360000001</v>
      </c>
      <c r="AI16" s="47">
        <f t="shared" si="0"/>
        <v>762225.34000000008</v>
      </c>
      <c r="AJ16" s="47">
        <f t="shared" si="0"/>
        <v>328247.45360000001</v>
      </c>
      <c r="AK16" s="47">
        <f t="shared" si="0"/>
        <v>1057297.4739999999</v>
      </c>
      <c r="AL16" s="47">
        <f t="shared" si="0"/>
        <v>505651.94</v>
      </c>
      <c r="AM16" s="47">
        <f t="shared" si="0"/>
        <v>958550.81799999997</v>
      </c>
      <c r="AN16" s="47">
        <f t="shared" si="0"/>
        <v>459672.58</v>
      </c>
      <c r="AO16" s="47">
        <f t="shared" si="0"/>
        <v>46142.9</v>
      </c>
      <c r="AP16" s="47">
        <f t="shared" si="0"/>
        <v>4610.4009999999998</v>
      </c>
      <c r="AQ16" s="47">
        <f t="shared" si="0"/>
        <v>480869.69400000002</v>
      </c>
      <c r="AR16" s="47">
        <f t="shared" si="0"/>
        <v>6345.2065000000002</v>
      </c>
      <c r="AS16" s="47">
        <f t="shared" si="0"/>
        <v>500869.69400000002</v>
      </c>
      <c r="AT16" s="47">
        <f t="shared" si="0"/>
        <v>26345.206499999997</v>
      </c>
      <c r="AU16" s="47">
        <f t="shared" si="0"/>
        <v>0</v>
      </c>
      <c r="AV16" s="47">
        <f t="shared" si="0"/>
        <v>0</v>
      </c>
      <c r="AW16" s="47">
        <f t="shared" si="0"/>
        <v>456387.39400000003</v>
      </c>
      <c r="AX16" s="47">
        <f t="shared" si="0"/>
        <v>20000</v>
      </c>
      <c r="AY16" s="47">
        <f t="shared" si="0"/>
        <v>0</v>
      </c>
      <c r="AZ16" s="47">
        <f t="shared" si="0"/>
        <v>0</v>
      </c>
      <c r="BA16" s="47">
        <f t="shared" si="0"/>
        <v>20000</v>
      </c>
      <c r="BB16" s="47">
        <f t="shared" si="0"/>
        <v>20000</v>
      </c>
      <c r="BC16" s="47">
        <f t="shared" si="0"/>
        <v>917436.28750000009</v>
      </c>
      <c r="BD16" s="47">
        <f t="shared" si="0"/>
        <v>333349.12969999999</v>
      </c>
      <c r="BE16" s="47">
        <f t="shared" si="0"/>
        <v>197991.3941</v>
      </c>
      <c r="BF16" s="47">
        <f t="shared" si="0"/>
        <v>51980.56</v>
      </c>
      <c r="BG16" s="47">
        <f t="shared" si="0"/>
        <v>3450</v>
      </c>
      <c r="BH16" s="47">
        <f t="shared" si="0"/>
        <v>0</v>
      </c>
      <c r="BI16" s="47">
        <f t="shared" si="0"/>
        <v>-5000</v>
      </c>
      <c r="BJ16" s="47">
        <f t="shared" si="0"/>
        <v>-4791.6189999999997</v>
      </c>
      <c r="BK16" s="47">
        <f t="shared" si="0"/>
        <v>-158808.60080000001</v>
      </c>
      <c r="BL16" s="47">
        <f t="shared" si="0"/>
        <v>-158929.72330000001</v>
      </c>
      <c r="BM16" s="47">
        <f t="shared" si="0"/>
        <v>0</v>
      </c>
      <c r="BN16" s="47">
        <f t="shared" si="0"/>
        <v>0</v>
      </c>
    </row>
    <row r="18" spans="5:5">
      <c r="E18" s="71"/>
    </row>
    <row r="19" spans="5:5">
      <c r="E19" s="71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abSelected="1" topLeftCell="B1" workbookViewId="0">
      <selection activeCell="E13" sqref="E13"/>
    </sheetView>
  </sheetViews>
  <sheetFormatPr defaultColWidth="9" defaultRowHeight="17.25"/>
  <cols>
    <col min="1" max="1" width="0.875" style="36" hidden="1" customWidth="1"/>
    <col min="2" max="2" width="4" style="36" customWidth="1"/>
    <col min="3" max="3" width="19.875" style="36" customWidth="1"/>
    <col min="4" max="4" width="14.25" style="36" customWidth="1"/>
    <col min="5" max="5" width="16.875" style="36" customWidth="1"/>
    <col min="6" max="6" width="13.375" style="36" customWidth="1"/>
    <col min="7" max="7" width="11.5" style="36" customWidth="1"/>
    <col min="8" max="8" width="11.875" style="36" customWidth="1"/>
    <col min="9" max="9" width="10" style="36" customWidth="1"/>
    <col min="10" max="10" width="11.375" style="36" customWidth="1"/>
    <col min="11" max="11" width="10.625" style="36" bestFit="1" customWidth="1"/>
    <col min="12" max="12" width="11.25" style="36" customWidth="1"/>
    <col min="13" max="13" width="9.375" style="36" bestFit="1" customWidth="1"/>
    <col min="14" max="14" width="12.125" style="36" customWidth="1"/>
    <col min="15" max="15" width="11.25" style="36" customWidth="1"/>
    <col min="16" max="16" width="11.375" style="36" customWidth="1"/>
    <col min="17" max="17" width="9.875" style="36" customWidth="1"/>
    <col min="18" max="18" width="10.25" style="36" customWidth="1"/>
    <col min="19" max="19" width="9" style="36"/>
    <col min="20" max="21" width="9.875" style="36" customWidth="1"/>
    <col min="22" max="22" width="9" style="36"/>
    <col min="23" max="23" width="10.5" style="36" customWidth="1"/>
    <col min="24" max="24" width="8.375" style="36" customWidth="1"/>
    <col min="25" max="25" width="7.75" style="36" customWidth="1"/>
    <col min="26" max="26" width="8.625" style="36" customWidth="1"/>
    <col min="27" max="27" width="9.875" style="36" customWidth="1"/>
    <col min="28" max="28" width="7.375" style="36" customWidth="1"/>
    <col min="29" max="29" width="7.75" style="36" customWidth="1"/>
    <col min="30" max="30" width="10.5" style="36" customWidth="1"/>
    <col min="31" max="31" width="9.5" style="36" bestFit="1" customWidth="1"/>
    <col min="32" max="32" width="9.5" style="36" customWidth="1"/>
    <col min="33" max="33" width="9.75" style="36" bestFit="1" customWidth="1"/>
    <col min="34" max="37" width="8.125" style="36" customWidth="1"/>
    <col min="38" max="38" width="9.5" style="36" bestFit="1" customWidth="1"/>
    <col min="39" max="39" width="9.125" style="36" bestFit="1" customWidth="1"/>
    <col min="40" max="40" width="9.375" style="36" bestFit="1" customWidth="1"/>
    <col min="41" max="41" width="10.125" style="36" customWidth="1"/>
    <col min="42" max="42" width="8.125" style="36" customWidth="1"/>
    <col min="43" max="43" width="9.25" style="36" customWidth="1"/>
    <col min="44" max="44" width="8.375" style="36" customWidth="1"/>
    <col min="45" max="45" width="9.25" style="36" customWidth="1"/>
    <col min="46" max="46" width="10.125" style="36" customWidth="1"/>
    <col min="47" max="47" width="9.25" style="36" customWidth="1"/>
    <col min="48" max="48" width="11.5" style="36" customWidth="1"/>
    <col min="49" max="49" width="9.75" style="36" bestFit="1" customWidth="1"/>
    <col min="50" max="50" width="9.25" style="36" customWidth="1"/>
    <col min="51" max="51" width="4.75" style="36" bestFit="1" customWidth="1"/>
    <col min="52" max="53" width="10.25" style="36" bestFit="1" customWidth="1"/>
    <col min="54" max="55" width="9.25" style="36" bestFit="1" customWidth="1"/>
    <col min="56" max="56" width="7.25" style="36" bestFit="1" customWidth="1"/>
    <col min="57" max="57" width="6.5" style="36" bestFit="1" customWidth="1"/>
    <col min="58" max="58" width="9.75" style="36" bestFit="1" customWidth="1"/>
    <col min="59" max="59" width="9.125" style="36" bestFit="1" customWidth="1"/>
    <col min="60" max="60" width="9.25" style="36" customWidth="1"/>
    <col min="61" max="61" width="4.75" style="36" bestFit="1" customWidth="1"/>
    <col min="62" max="62" width="8.75" style="36" bestFit="1" customWidth="1"/>
    <col min="63" max="63" width="8.5" style="36" bestFit="1" customWidth="1"/>
    <col min="64" max="64" width="7.25" style="36" bestFit="1" customWidth="1"/>
    <col min="65" max="65" width="4.75" style="36" bestFit="1" customWidth="1"/>
    <col min="66" max="66" width="9.375" style="36" customWidth="1"/>
    <col min="67" max="67" width="8.625" style="36" bestFit="1" customWidth="1"/>
    <col min="68" max="68" width="9.5" style="36" bestFit="1" customWidth="1"/>
    <col min="69" max="69" width="9.75" style="36" bestFit="1" customWidth="1"/>
    <col min="70" max="70" width="9.25" style="36" customWidth="1"/>
    <col min="71" max="71" width="8.625" style="36" bestFit="1" customWidth="1"/>
    <col min="72" max="72" width="7.25" style="36" bestFit="1" customWidth="1"/>
    <col min="73" max="73" width="4.75" style="36" bestFit="1" customWidth="1"/>
    <col min="74" max="74" width="9.25" style="36" bestFit="1" customWidth="1"/>
    <col min="75" max="75" width="6" style="36" bestFit="1" customWidth="1"/>
    <col min="76" max="76" width="9.25" style="36" bestFit="1" customWidth="1"/>
    <col min="77" max="81" width="9.125" style="36" customWidth="1"/>
    <col min="82" max="82" width="10.25" style="36" customWidth="1"/>
    <col min="83" max="83" width="8.625" style="36" bestFit="1" customWidth="1"/>
    <col min="84" max="84" width="9.25" style="36" customWidth="1"/>
    <col min="85" max="85" width="9.75" style="36" customWidth="1"/>
    <col min="86" max="86" width="11.25" style="36" customWidth="1"/>
    <col min="87" max="87" width="9.625" style="36" customWidth="1"/>
    <col min="88" max="88" width="9.875" style="36" customWidth="1"/>
    <col min="89" max="89" width="7.5" style="36" customWidth="1"/>
    <col min="90" max="90" width="10.125" style="36" customWidth="1"/>
    <col min="91" max="91" width="8" style="36" customWidth="1"/>
    <col min="92" max="92" width="8.75" style="36" customWidth="1"/>
    <col min="93" max="93" width="8.875" style="36" customWidth="1"/>
    <col min="94" max="94" width="10.625" style="36" customWidth="1"/>
    <col min="95" max="95" width="8.625" style="36" customWidth="1"/>
    <col min="96" max="96" width="9.375" style="36" customWidth="1"/>
    <col min="97" max="97" width="8.875" style="36" customWidth="1"/>
    <col min="98" max="98" width="11.375" style="36" customWidth="1"/>
    <col min="99" max="103" width="8.875" style="36" customWidth="1"/>
    <col min="104" max="104" width="10.625" style="36" customWidth="1"/>
    <col min="105" max="105" width="8.875" style="36" customWidth="1"/>
    <col min="106" max="106" width="11.375" style="36" customWidth="1"/>
    <col min="107" max="107" width="10" style="36" customWidth="1"/>
    <col min="108" max="108" width="8.75" style="36" customWidth="1"/>
    <col min="109" max="109" width="8.5" style="36" customWidth="1"/>
    <col min="110" max="110" width="11.5" style="36" customWidth="1"/>
    <col min="111" max="111" width="11.125" style="36" customWidth="1"/>
    <col min="112" max="112" width="8.5" style="36" customWidth="1"/>
    <col min="113" max="113" width="9.625" style="36" customWidth="1"/>
    <col min="114" max="114" width="10.625" style="36" customWidth="1"/>
    <col min="115" max="115" width="9.5" style="36" customWidth="1"/>
    <col min="116" max="116" width="7.875" style="36" customWidth="1"/>
    <col min="117" max="117" width="6.875" style="36" customWidth="1"/>
    <col min="118" max="118" width="9.625" style="36" bestFit="1" customWidth="1"/>
    <col min="119" max="121" width="9.5" style="36" customWidth="1"/>
    <col min="122" max="122" width="7.875" style="36" bestFit="1" customWidth="1"/>
    <col min="123" max="123" width="7.625" style="36" customWidth="1"/>
    <col min="124" max="124" width="11" style="36" customWidth="1"/>
    <col min="125" max="125" width="10.875" style="36" customWidth="1"/>
    <col min="126" max="16384" width="9" style="36"/>
  </cols>
  <sheetData>
    <row r="1" spans="1:125" ht="17.25" customHeight="1">
      <c r="A1" s="36" t="s">
        <v>127</v>
      </c>
      <c r="D1" s="192" t="s">
        <v>131</v>
      </c>
      <c r="E1" s="192"/>
      <c r="F1" s="192"/>
      <c r="G1" s="192"/>
      <c r="H1" s="192"/>
      <c r="I1" s="192"/>
      <c r="J1" s="192"/>
      <c r="K1" s="192"/>
      <c r="L1" s="192"/>
      <c r="M1" s="192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125" ht="25.5" customHeight="1">
      <c r="B2" s="50"/>
      <c r="D2" s="193" t="s">
        <v>138</v>
      </c>
      <c r="E2" s="193"/>
      <c r="F2" s="193"/>
      <c r="G2" s="193"/>
      <c r="H2" s="193"/>
      <c r="I2" s="193"/>
      <c r="J2" s="193"/>
      <c r="K2" s="193"/>
      <c r="L2" s="193"/>
      <c r="M2" s="193"/>
      <c r="N2" s="50"/>
      <c r="O2" s="50"/>
      <c r="P2" s="50"/>
      <c r="Q2" s="50"/>
      <c r="R2" s="49"/>
      <c r="S2" s="49"/>
      <c r="T2" s="49"/>
      <c r="U2" s="49"/>
      <c r="V2" s="50"/>
      <c r="W2" s="50"/>
      <c r="X2" s="50"/>
      <c r="Y2" s="50"/>
      <c r="Z2" s="50"/>
      <c r="AA2" s="50"/>
      <c r="AB2" s="50"/>
      <c r="AC2" s="50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51"/>
      <c r="DK2" s="51"/>
      <c r="DL2" s="51"/>
      <c r="DM2" s="51"/>
      <c r="DN2" s="51"/>
      <c r="DO2" s="51"/>
      <c r="DP2" s="51"/>
      <c r="DQ2" s="51"/>
      <c r="DR2" s="51"/>
      <c r="DS2" s="51"/>
    </row>
    <row r="3" spans="1:125" ht="13.5" customHeight="1">
      <c r="B3" s="49"/>
      <c r="D3" s="52"/>
      <c r="E3" s="52"/>
      <c r="F3" s="52"/>
      <c r="G3" s="53"/>
      <c r="H3" s="53"/>
      <c r="I3" s="53"/>
      <c r="J3" s="183" t="s">
        <v>128</v>
      </c>
      <c r="K3" s="183"/>
      <c r="L3" s="49"/>
      <c r="M3" s="49"/>
      <c r="N3" s="49"/>
      <c r="O3" s="49"/>
      <c r="P3" s="49"/>
      <c r="Q3" s="49"/>
      <c r="R3" s="49"/>
      <c r="S3" s="49"/>
      <c r="T3" s="49"/>
      <c r="U3" s="49"/>
      <c r="V3" s="50"/>
      <c r="W3" s="50"/>
      <c r="X3" s="50"/>
      <c r="Y3" s="50"/>
      <c r="Z3" s="50"/>
      <c r="AA3" s="50"/>
      <c r="AB3" s="50"/>
      <c r="AC3" s="50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51"/>
      <c r="DK3" s="51"/>
      <c r="DL3" s="51"/>
      <c r="DM3" s="51"/>
      <c r="DN3" s="51"/>
      <c r="DO3" s="51"/>
      <c r="DP3" s="51"/>
      <c r="DQ3" s="51"/>
      <c r="DR3" s="51"/>
      <c r="DS3" s="51"/>
    </row>
    <row r="4" spans="1:125" s="54" customFormat="1" ht="12.75" customHeight="1">
      <c r="B4" s="196" t="s">
        <v>60</v>
      </c>
      <c r="C4" s="197" t="s">
        <v>59</v>
      </c>
      <c r="D4" s="198" t="s">
        <v>93</v>
      </c>
      <c r="E4" s="199"/>
      <c r="F4" s="199"/>
      <c r="G4" s="199"/>
      <c r="H4" s="199"/>
      <c r="I4" s="200"/>
      <c r="J4" s="207" t="s">
        <v>94</v>
      </c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8"/>
      <c r="DF4" s="208"/>
      <c r="DG4" s="208"/>
      <c r="DH4" s="208"/>
      <c r="DI4" s="208"/>
      <c r="DJ4" s="208"/>
      <c r="DK4" s="208"/>
      <c r="DL4" s="208"/>
      <c r="DM4" s="208"/>
      <c r="DN4" s="208"/>
      <c r="DO4" s="208"/>
      <c r="DP4" s="208"/>
      <c r="DQ4" s="208"/>
      <c r="DR4" s="208"/>
      <c r="DS4" s="208"/>
      <c r="DT4" s="208"/>
      <c r="DU4" s="209"/>
    </row>
    <row r="5" spans="1:125" s="54" customFormat="1" ht="15.75" customHeight="1">
      <c r="B5" s="196"/>
      <c r="C5" s="197"/>
      <c r="D5" s="201"/>
      <c r="E5" s="202"/>
      <c r="F5" s="202"/>
      <c r="G5" s="202"/>
      <c r="H5" s="202"/>
      <c r="I5" s="203"/>
      <c r="J5" s="198" t="s">
        <v>95</v>
      </c>
      <c r="K5" s="199"/>
      <c r="L5" s="199"/>
      <c r="M5" s="199"/>
      <c r="N5" s="210" t="s">
        <v>96</v>
      </c>
      <c r="O5" s="211"/>
      <c r="P5" s="211"/>
      <c r="Q5" s="211"/>
      <c r="R5" s="211"/>
      <c r="S5" s="211"/>
      <c r="T5" s="211"/>
      <c r="U5" s="212"/>
      <c r="V5" s="198" t="s">
        <v>97</v>
      </c>
      <c r="W5" s="199"/>
      <c r="X5" s="199"/>
      <c r="Y5" s="200"/>
      <c r="Z5" s="198" t="s">
        <v>98</v>
      </c>
      <c r="AA5" s="199"/>
      <c r="AB5" s="199"/>
      <c r="AC5" s="200"/>
      <c r="AD5" s="198" t="s">
        <v>99</v>
      </c>
      <c r="AE5" s="199"/>
      <c r="AF5" s="199"/>
      <c r="AG5" s="200"/>
      <c r="AH5" s="55"/>
      <c r="AI5" s="55"/>
      <c r="AJ5" s="55"/>
      <c r="AK5" s="55"/>
      <c r="AL5" s="144"/>
      <c r="AM5" s="219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7"/>
      <c r="BB5" s="198" t="s">
        <v>100</v>
      </c>
      <c r="BC5" s="199"/>
      <c r="BD5" s="199"/>
      <c r="BE5" s="200"/>
      <c r="BF5" s="58" t="s">
        <v>55</v>
      </c>
      <c r="BG5" s="58"/>
      <c r="BH5" s="58"/>
      <c r="BI5" s="58"/>
      <c r="BJ5" s="58"/>
      <c r="BK5" s="58"/>
      <c r="BL5" s="58"/>
      <c r="BM5" s="58"/>
      <c r="BN5" s="198" t="s">
        <v>101</v>
      </c>
      <c r="BO5" s="199"/>
      <c r="BP5" s="199"/>
      <c r="BQ5" s="200"/>
      <c r="BR5" s="59" t="s">
        <v>102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19"/>
      <c r="CG5" s="219"/>
      <c r="CH5" s="219"/>
      <c r="CI5" s="219"/>
      <c r="CJ5" s="219"/>
      <c r="CK5" s="145"/>
      <c r="CL5" s="198" t="s">
        <v>103</v>
      </c>
      <c r="CM5" s="199"/>
      <c r="CN5" s="199"/>
      <c r="CO5" s="200"/>
      <c r="CP5" s="198" t="s">
        <v>104</v>
      </c>
      <c r="CQ5" s="199"/>
      <c r="CR5" s="199"/>
      <c r="CS5" s="200"/>
      <c r="CT5" s="55" t="s">
        <v>102</v>
      </c>
      <c r="CU5" s="55"/>
      <c r="CV5" s="55"/>
      <c r="CW5" s="55"/>
      <c r="CX5" s="55"/>
      <c r="CY5" s="55"/>
      <c r="CZ5" s="55"/>
      <c r="DA5" s="55"/>
      <c r="DB5" s="198" t="s">
        <v>105</v>
      </c>
      <c r="DC5" s="199"/>
      <c r="DD5" s="199"/>
      <c r="DE5" s="200"/>
      <c r="DF5" s="55" t="s">
        <v>102</v>
      </c>
      <c r="DG5" s="55"/>
      <c r="DH5" s="55"/>
      <c r="DI5" s="55"/>
      <c r="DJ5" s="198" t="s">
        <v>106</v>
      </c>
      <c r="DK5" s="199"/>
      <c r="DL5" s="199"/>
      <c r="DM5" s="200"/>
      <c r="DN5" s="198" t="s">
        <v>107</v>
      </c>
      <c r="DO5" s="199"/>
      <c r="DP5" s="199"/>
      <c r="DQ5" s="199"/>
      <c r="DR5" s="199"/>
      <c r="DS5" s="200"/>
      <c r="DT5" s="159" t="s">
        <v>108</v>
      </c>
      <c r="DU5" s="159"/>
    </row>
    <row r="6" spans="1:125" s="54" customFormat="1" ht="80.25" customHeight="1">
      <c r="B6" s="196"/>
      <c r="C6" s="197"/>
      <c r="D6" s="204"/>
      <c r="E6" s="205"/>
      <c r="F6" s="205"/>
      <c r="G6" s="205"/>
      <c r="H6" s="205"/>
      <c r="I6" s="206"/>
      <c r="J6" s="201"/>
      <c r="K6" s="202"/>
      <c r="L6" s="202"/>
      <c r="M6" s="202"/>
      <c r="N6" s="198" t="s">
        <v>109</v>
      </c>
      <c r="O6" s="199"/>
      <c r="P6" s="199"/>
      <c r="Q6" s="199"/>
      <c r="R6" s="198" t="s">
        <v>110</v>
      </c>
      <c r="S6" s="199"/>
      <c r="T6" s="199"/>
      <c r="U6" s="199"/>
      <c r="V6" s="204"/>
      <c r="W6" s="205"/>
      <c r="X6" s="205"/>
      <c r="Y6" s="206"/>
      <c r="Z6" s="204"/>
      <c r="AA6" s="205"/>
      <c r="AB6" s="205"/>
      <c r="AC6" s="206"/>
      <c r="AD6" s="204"/>
      <c r="AE6" s="205"/>
      <c r="AF6" s="205"/>
      <c r="AG6" s="206"/>
      <c r="AH6" s="220" t="s">
        <v>137</v>
      </c>
      <c r="AI6" s="221"/>
      <c r="AJ6" s="221"/>
      <c r="AK6" s="222"/>
      <c r="AL6" s="198" t="s">
        <v>111</v>
      </c>
      <c r="AM6" s="199"/>
      <c r="AN6" s="199"/>
      <c r="AO6" s="199"/>
      <c r="AP6" s="198" t="s">
        <v>112</v>
      </c>
      <c r="AQ6" s="199"/>
      <c r="AR6" s="199"/>
      <c r="AS6" s="199"/>
      <c r="AT6" s="198" t="s">
        <v>113</v>
      </c>
      <c r="AU6" s="199"/>
      <c r="AV6" s="199"/>
      <c r="AW6" s="199"/>
      <c r="AX6" s="198" t="s">
        <v>114</v>
      </c>
      <c r="AY6" s="199"/>
      <c r="AZ6" s="199"/>
      <c r="BA6" s="199"/>
      <c r="BB6" s="204"/>
      <c r="BC6" s="205"/>
      <c r="BD6" s="205"/>
      <c r="BE6" s="206"/>
      <c r="BF6" s="218" t="s">
        <v>115</v>
      </c>
      <c r="BG6" s="218"/>
      <c r="BH6" s="218"/>
      <c r="BI6" s="218"/>
      <c r="BJ6" s="215" t="s">
        <v>116</v>
      </c>
      <c r="BK6" s="216"/>
      <c r="BL6" s="216"/>
      <c r="BM6" s="217"/>
      <c r="BN6" s="204"/>
      <c r="BO6" s="205"/>
      <c r="BP6" s="205"/>
      <c r="BQ6" s="206"/>
      <c r="BR6" s="198" t="s">
        <v>117</v>
      </c>
      <c r="BS6" s="199"/>
      <c r="BT6" s="199"/>
      <c r="BU6" s="199"/>
      <c r="BV6" s="198" t="s">
        <v>118</v>
      </c>
      <c r="BW6" s="199"/>
      <c r="BX6" s="199"/>
      <c r="BY6" s="199"/>
      <c r="BZ6" s="218" t="s">
        <v>119</v>
      </c>
      <c r="CA6" s="218"/>
      <c r="CB6" s="218"/>
      <c r="CC6" s="218"/>
      <c r="CD6" s="198" t="s">
        <v>120</v>
      </c>
      <c r="CE6" s="199"/>
      <c r="CF6" s="199"/>
      <c r="CG6" s="199"/>
      <c r="CH6" s="198" t="s">
        <v>121</v>
      </c>
      <c r="CI6" s="199"/>
      <c r="CJ6" s="199"/>
      <c r="CK6" s="199"/>
      <c r="CL6" s="204"/>
      <c r="CM6" s="205"/>
      <c r="CN6" s="205"/>
      <c r="CO6" s="206"/>
      <c r="CP6" s="204"/>
      <c r="CQ6" s="205"/>
      <c r="CR6" s="205"/>
      <c r="CS6" s="206"/>
      <c r="CT6" s="218" t="s">
        <v>122</v>
      </c>
      <c r="CU6" s="218"/>
      <c r="CV6" s="218"/>
      <c r="CW6" s="218"/>
      <c r="CX6" s="218" t="s">
        <v>123</v>
      </c>
      <c r="CY6" s="218"/>
      <c r="CZ6" s="218"/>
      <c r="DA6" s="218"/>
      <c r="DB6" s="204"/>
      <c r="DC6" s="205"/>
      <c r="DD6" s="205"/>
      <c r="DE6" s="206"/>
      <c r="DF6" s="198" t="s">
        <v>124</v>
      </c>
      <c r="DG6" s="199"/>
      <c r="DH6" s="199"/>
      <c r="DI6" s="200"/>
      <c r="DJ6" s="204"/>
      <c r="DK6" s="205"/>
      <c r="DL6" s="205"/>
      <c r="DM6" s="206"/>
      <c r="DN6" s="204"/>
      <c r="DO6" s="205"/>
      <c r="DP6" s="205"/>
      <c r="DQ6" s="205"/>
      <c r="DR6" s="205"/>
      <c r="DS6" s="206"/>
      <c r="DT6" s="159"/>
      <c r="DU6" s="159"/>
    </row>
    <row r="7" spans="1:125" s="54" customFormat="1" ht="72.75" customHeight="1">
      <c r="B7" s="196"/>
      <c r="C7" s="197"/>
      <c r="D7" s="194" t="s">
        <v>125</v>
      </c>
      <c r="E7" s="195"/>
      <c r="F7" s="191" t="s">
        <v>63</v>
      </c>
      <c r="G7" s="191"/>
      <c r="H7" s="191" t="s">
        <v>64</v>
      </c>
      <c r="I7" s="191"/>
      <c r="J7" s="191" t="s">
        <v>63</v>
      </c>
      <c r="K7" s="191"/>
      <c r="L7" s="191" t="s">
        <v>64</v>
      </c>
      <c r="M7" s="191"/>
      <c r="N7" s="191" t="s">
        <v>63</v>
      </c>
      <c r="O7" s="191"/>
      <c r="P7" s="191" t="s">
        <v>64</v>
      </c>
      <c r="Q7" s="191"/>
      <c r="R7" s="191" t="s">
        <v>63</v>
      </c>
      <c r="S7" s="191"/>
      <c r="T7" s="191" t="s">
        <v>64</v>
      </c>
      <c r="U7" s="191"/>
      <c r="V7" s="191" t="s">
        <v>63</v>
      </c>
      <c r="W7" s="191"/>
      <c r="X7" s="191" t="s">
        <v>64</v>
      </c>
      <c r="Y7" s="191"/>
      <c r="Z7" s="191" t="s">
        <v>63</v>
      </c>
      <c r="AA7" s="191"/>
      <c r="AB7" s="191" t="s">
        <v>64</v>
      </c>
      <c r="AC7" s="191"/>
      <c r="AD7" s="191" t="s">
        <v>63</v>
      </c>
      <c r="AE7" s="191"/>
      <c r="AF7" s="191" t="s">
        <v>64</v>
      </c>
      <c r="AG7" s="191"/>
      <c r="AH7" s="213" t="s">
        <v>63</v>
      </c>
      <c r="AI7" s="214"/>
      <c r="AJ7" s="213" t="s">
        <v>64</v>
      </c>
      <c r="AK7" s="214"/>
      <c r="AL7" s="191" t="s">
        <v>63</v>
      </c>
      <c r="AM7" s="191"/>
      <c r="AN7" s="191" t="s">
        <v>64</v>
      </c>
      <c r="AO7" s="191"/>
      <c r="AP7" s="191" t="s">
        <v>63</v>
      </c>
      <c r="AQ7" s="191"/>
      <c r="AR7" s="191" t="s">
        <v>64</v>
      </c>
      <c r="AS7" s="191"/>
      <c r="AT7" s="191" t="s">
        <v>63</v>
      </c>
      <c r="AU7" s="191"/>
      <c r="AV7" s="191" t="s">
        <v>64</v>
      </c>
      <c r="AW7" s="191"/>
      <c r="AX7" s="191" t="s">
        <v>63</v>
      </c>
      <c r="AY7" s="191"/>
      <c r="AZ7" s="191" t="s">
        <v>64</v>
      </c>
      <c r="BA7" s="191"/>
      <c r="BB7" s="191" t="s">
        <v>63</v>
      </c>
      <c r="BC7" s="191"/>
      <c r="BD7" s="191" t="s">
        <v>64</v>
      </c>
      <c r="BE7" s="191"/>
      <c r="BF7" s="191" t="s">
        <v>63</v>
      </c>
      <c r="BG7" s="191"/>
      <c r="BH7" s="191" t="s">
        <v>64</v>
      </c>
      <c r="BI7" s="191"/>
      <c r="BJ7" s="191" t="s">
        <v>63</v>
      </c>
      <c r="BK7" s="191"/>
      <c r="BL7" s="191" t="s">
        <v>64</v>
      </c>
      <c r="BM7" s="191"/>
      <c r="BN7" s="191" t="s">
        <v>63</v>
      </c>
      <c r="BO7" s="191"/>
      <c r="BP7" s="191" t="s">
        <v>64</v>
      </c>
      <c r="BQ7" s="191"/>
      <c r="BR7" s="191" t="s">
        <v>63</v>
      </c>
      <c r="BS7" s="191"/>
      <c r="BT7" s="191" t="s">
        <v>64</v>
      </c>
      <c r="BU7" s="191"/>
      <c r="BV7" s="191" t="s">
        <v>63</v>
      </c>
      <c r="BW7" s="191"/>
      <c r="BX7" s="191" t="s">
        <v>64</v>
      </c>
      <c r="BY7" s="191"/>
      <c r="BZ7" s="191" t="s">
        <v>63</v>
      </c>
      <c r="CA7" s="191"/>
      <c r="CB7" s="191" t="s">
        <v>64</v>
      </c>
      <c r="CC7" s="191"/>
      <c r="CD7" s="191" t="s">
        <v>63</v>
      </c>
      <c r="CE7" s="191"/>
      <c r="CF7" s="191" t="s">
        <v>64</v>
      </c>
      <c r="CG7" s="191"/>
      <c r="CH7" s="191" t="s">
        <v>63</v>
      </c>
      <c r="CI7" s="191"/>
      <c r="CJ7" s="191" t="s">
        <v>64</v>
      </c>
      <c r="CK7" s="191"/>
      <c r="CL7" s="191" t="s">
        <v>63</v>
      </c>
      <c r="CM7" s="191"/>
      <c r="CN7" s="191" t="s">
        <v>64</v>
      </c>
      <c r="CO7" s="191"/>
      <c r="CP7" s="191" t="s">
        <v>63</v>
      </c>
      <c r="CQ7" s="191"/>
      <c r="CR7" s="191" t="s">
        <v>64</v>
      </c>
      <c r="CS7" s="191"/>
      <c r="CT7" s="191" t="s">
        <v>63</v>
      </c>
      <c r="CU7" s="191"/>
      <c r="CV7" s="191" t="s">
        <v>64</v>
      </c>
      <c r="CW7" s="191"/>
      <c r="CX7" s="191" t="s">
        <v>63</v>
      </c>
      <c r="CY7" s="191"/>
      <c r="CZ7" s="191" t="s">
        <v>64</v>
      </c>
      <c r="DA7" s="191"/>
      <c r="DB7" s="191" t="s">
        <v>63</v>
      </c>
      <c r="DC7" s="191"/>
      <c r="DD7" s="191" t="s">
        <v>64</v>
      </c>
      <c r="DE7" s="191"/>
      <c r="DF7" s="191" t="s">
        <v>63</v>
      </c>
      <c r="DG7" s="191"/>
      <c r="DH7" s="191" t="s">
        <v>64</v>
      </c>
      <c r="DI7" s="191"/>
      <c r="DJ7" s="191" t="s">
        <v>63</v>
      </c>
      <c r="DK7" s="191"/>
      <c r="DL7" s="191" t="s">
        <v>64</v>
      </c>
      <c r="DM7" s="191"/>
      <c r="DN7" s="213" t="s">
        <v>126</v>
      </c>
      <c r="DO7" s="214"/>
      <c r="DP7" s="191" t="s">
        <v>63</v>
      </c>
      <c r="DQ7" s="191"/>
      <c r="DR7" s="191" t="s">
        <v>64</v>
      </c>
      <c r="DS7" s="191"/>
      <c r="DT7" s="191" t="s">
        <v>64</v>
      </c>
      <c r="DU7" s="191"/>
    </row>
    <row r="8" spans="1:125" s="54" customFormat="1" ht="42" customHeight="1">
      <c r="B8" s="196"/>
      <c r="C8" s="197"/>
      <c r="D8" s="60" t="s">
        <v>61</v>
      </c>
      <c r="E8" s="61" t="s">
        <v>62</v>
      </c>
      <c r="F8" s="60" t="s">
        <v>61</v>
      </c>
      <c r="G8" s="61" t="s">
        <v>62</v>
      </c>
      <c r="H8" s="60" t="s">
        <v>61</v>
      </c>
      <c r="I8" s="61" t="s">
        <v>62</v>
      </c>
      <c r="J8" s="60" t="s">
        <v>61</v>
      </c>
      <c r="K8" s="61" t="s">
        <v>62</v>
      </c>
      <c r="L8" s="60" t="s">
        <v>61</v>
      </c>
      <c r="M8" s="61" t="s">
        <v>62</v>
      </c>
      <c r="N8" s="60" t="s">
        <v>61</v>
      </c>
      <c r="O8" s="61" t="s">
        <v>62</v>
      </c>
      <c r="P8" s="60" t="s">
        <v>61</v>
      </c>
      <c r="Q8" s="61" t="s">
        <v>62</v>
      </c>
      <c r="R8" s="60" t="s">
        <v>61</v>
      </c>
      <c r="S8" s="61" t="s">
        <v>62</v>
      </c>
      <c r="T8" s="60" t="s">
        <v>61</v>
      </c>
      <c r="U8" s="61" t="s">
        <v>62</v>
      </c>
      <c r="V8" s="60" t="s">
        <v>61</v>
      </c>
      <c r="W8" s="61" t="s">
        <v>62</v>
      </c>
      <c r="X8" s="60" t="s">
        <v>61</v>
      </c>
      <c r="Y8" s="61" t="s">
        <v>62</v>
      </c>
      <c r="Z8" s="60" t="s">
        <v>61</v>
      </c>
      <c r="AA8" s="61" t="s">
        <v>62</v>
      </c>
      <c r="AB8" s="60" t="s">
        <v>61</v>
      </c>
      <c r="AC8" s="61" t="s">
        <v>62</v>
      </c>
      <c r="AD8" s="60" t="s">
        <v>61</v>
      </c>
      <c r="AE8" s="61" t="s">
        <v>62</v>
      </c>
      <c r="AF8" s="60" t="s">
        <v>61</v>
      </c>
      <c r="AG8" s="61" t="s">
        <v>62</v>
      </c>
      <c r="AH8" s="61"/>
      <c r="AI8" s="61"/>
      <c r="AJ8" s="61"/>
      <c r="AK8" s="61"/>
      <c r="AL8" s="60" t="s">
        <v>61</v>
      </c>
      <c r="AM8" s="61" t="s">
        <v>62</v>
      </c>
      <c r="AN8" s="60" t="s">
        <v>61</v>
      </c>
      <c r="AO8" s="61" t="s">
        <v>62</v>
      </c>
      <c r="AP8" s="60" t="s">
        <v>61</v>
      </c>
      <c r="AQ8" s="61" t="s">
        <v>62</v>
      </c>
      <c r="AR8" s="60" t="s">
        <v>61</v>
      </c>
      <c r="AS8" s="61" t="s">
        <v>62</v>
      </c>
      <c r="AT8" s="60" t="s">
        <v>61</v>
      </c>
      <c r="AU8" s="61" t="s">
        <v>62</v>
      </c>
      <c r="AV8" s="60" t="s">
        <v>61</v>
      </c>
      <c r="AW8" s="61" t="s">
        <v>62</v>
      </c>
      <c r="AX8" s="60" t="s">
        <v>61</v>
      </c>
      <c r="AY8" s="61" t="s">
        <v>62</v>
      </c>
      <c r="AZ8" s="60" t="s">
        <v>61</v>
      </c>
      <c r="BA8" s="61" t="s">
        <v>62</v>
      </c>
      <c r="BB8" s="60" t="s">
        <v>61</v>
      </c>
      <c r="BC8" s="61" t="s">
        <v>62</v>
      </c>
      <c r="BD8" s="60" t="s">
        <v>61</v>
      </c>
      <c r="BE8" s="61" t="s">
        <v>62</v>
      </c>
      <c r="BF8" s="60" t="s">
        <v>61</v>
      </c>
      <c r="BG8" s="61" t="s">
        <v>62</v>
      </c>
      <c r="BH8" s="60" t="s">
        <v>61</v>
      </c>
      <c r="BI8" s="61" t="s">
        <v>62</v>
      </c>
      <c r="BJ8" s="60" t="s">
        <v>61</v>
      </c>
      <c r="BK8" s="61" t="s">
        <v>62</v>
      </c>
      <c r="BL8" s="60" t="s">
        <v>61</v>
      </c>
      <c r="BM8" s="61" t="s">
        <v>62</v>
      </c>
      <c r="BN8" s="60" t="s">
        <v>61</v>
      </c>
      <c r="BO8" s="61" t="s">
        <v>62</v>
      </c>
      <c r="BP8" s="60" t="s">
        <v>61</v>
      </c>
      <c r="BQ8" s="61" t="s">
        <v>62</v>
      </c>
      <c r="BR8" s="60" t="s">
        <v>61</v>
      </c>
      <c r="BS8" s="61" t="s">
        <v>62</v>
      </c>
      <c r="BT8" s="60" t="s">
        <v>61</v>
      </c>
      <c r="BU8" s="61" t="s">
        <v>62</v>
      </c>
      <c r="BV8" s="60" t="s">
        <v>61</v>
      </c>
      <c r="BW8" s="61" t="s">
        <v>62</v>
      </c>
      <c r="BX8" s="60" t="s">
        <v>61</v>
      </c>
      <c r="BY8" s="61" t="s">
        <v>62</v>
      </c>
      <c r="BZ8" s="60" t="s">
        <v>61</v>
      </c>
      <c r="CA8" s="61" t="s">
        <v>62</v>
      </c>
      <c r="CB8" s="60" t="s">
        <v>61</v>
      </c>
      <c r="CC8" s="61" t="s">
        <v>62</v>
      </c>
      <c r="CD8" s="60" t="s">
        <v>61</v>
      </c>
      <c r="CE8" s="61" t="s">
        <v>62</v>
      </c>
      <c r="CF8" s="60" t="s">
        <v>61</v>
      </c>
      <c r="CG8" s="61" t="s">
        <v>62</v>
      </c>
      <c r="CH8" s="60" t="s">
        <v>61</v>
      </c>
      <c r="CI8" s="61" t="s">
        <v>62</v>
      </c>
      <c r="CJ8" s="60" t="s">
        <v>61</v>
      </c>
      <c r="CK8" s="61" t="s">
        <v>62</v>
      </c>
      <c r="CL8" s="60" t="s">
        <v>61</v>
      </c>
      <c r="CM8" s="61" t="s">
        <v>62</v>
      </c>
      <c r="CN8" s="60" t="s">
        <v>61</v>
      </c>
      <c r="CO8" s="61" t="s">
        <v>62</v>
      </c>
      <c r="CP8" s="60" t="s">
        <v>61</v>
      </c>
      <c r="CQ8" s="61" t="s">
        <v>62</v>
      </c>
      <c r="CR8" s="60" t="s">
        <v>61</v>
      </c>
      <c r="CS8" s="61" t="s">
        <v>62</v>
      </c>
      <c r="CT8" s="60" t="s">
        <v>61</v>
      </c>
      <c r="CU8" s="61" t="s">
        <v>62</v>
      </c>
      <c r="CV8" s="60" t="s">
        <v>61</v>
      </c>
      <c r="CW8" s="61" t="s">
        <v>62</v>
      </c>
      <c r="CX8" s="60" t="s">
        <v>61</v>
      </c>
      <c r="CY8" s="61" t="s">
        <v>62</v>
      </c>
      <c r="CZ8" s="60" t="s">
        <v>61</v>
      </c>
      <c r="DA8" s="61" t="s">
        <v>62</v>
      </c>
      <c r="DB8" s="60" t="s">
        <v>61</v>
      </c>
      <c r="DC8" s="61" t="s">
        <v>62</v>
      </c>
      <c r="DD8" s="60" t="s">
        <v>61</v>
      </c>
      <c r="DE8" s="61" t="s">
        <v>62</v>
      </c>
      <c r="DF8" s="60" t="s">
        <v>61</v>
      </c>
      <c r="DG8" s="61" t="s">
        <v>62</v>
      </c>
      <c r="DH8" s="60" t="s">
        <v>61</v>
      </c>
      <c r="DI8" s="61" t="s">
        <v>62</v>
      </c>
      <c r="DJ8" s="60" t="s">
        <v>61</v>
      </c>
      <c r="DK8" s="61" t="s">
        <v>62</v>
      </c>
      <c r="DL8" s="60" t="s">
        <v>61</v>
      </c>
      <c r="DM8" s="61" t="s">
        <v>62</v>
      </c>
      <c r="DN8" s="60" t="s">
        <v>61</v>
      </c>
      <c r="DO8" s="61" t="s">
        <v>62</v>
      </c>
      <c r="DP8" s="60" t="s">
        <v>61</v>
      </c>
      <c r="DQ8" s="61" t="s">
        <v>62</v>
      </c>
      <c r="DR8" s="60" t="s">
        <v>61</v>
      </c>
      <c r="DS8" s="61" t="s">
        <v>62</v>
      </c>
      <c r="DT8" s="60" t="s">
        <v>61</v>
      </c>
      <c r="DU8" s="61" t="s">
        <v>62</v>
      </c>
    </row>
    <row r="9" spans="1:125" s="54" customFormat="1" ht="15" customHeight="1">
      <c r="B9" s="62" t="s">
        <v>129</v>
      </c>
      <c r="C9" s="48">
        <v>1</v>
      </c>
      <c r="D9" s="48">
        <f>C9+1</f>
        <v>2</v>
      </c>
      <c r="E9" s="48">
        <f t="shared" ref="E9:AE9" si="0">D9+1</f>
        <v>3</v>
      </c>
      <c r="F9" s="48">
        <f t="shared" si="0"/>
        <v>4</v>
      </c>
      <c r="G9" s="48">
        <f t="shared" si="0"/>
        <v>5</v>
      </c>
      <c r="H9" s="48">
        <f t="shared" si="0"/>
        <v>6</v>
      </c>
      <c r="I9" s="48">
        <f t="shared" si="0"/>
        <v>7</v>
      </c>
      <c r="J9" s="48">
        <f t="shared" si="0"/>
        <v>8</v>
      </c>
      <c r="K9" s="48">
        <f t="shared" si="0"/>
        <v>9</v>
      </c>
      <c r="L9" s="48">
        <f t="shared" si="0"/>
        <v>10</v>
      </c>
      <c r="M9" s="48">
        <f t="shared" si="0"/>
        <v>11</v>
      </c>
      <c r="N9" s="48">
        <f t="shared" si="0"/>
        <v>12</v>
      </c>
      <c r="O9" s="48">
        <f t="shared" si="0"/>
        <v>13</v>
      </c>
      <c r="P9" s="48">
        <f t="shared" si="0"/>
        <v>14</v>
      </c>
      <c r="Q9" s="48">
        <f t="shared" si="0"/>
        <v>15</v>
      </c>
      <c r="R9" s="48">
        <f t="shared" si="0"/>
        <v>16</v>
      </c>
      <c r="S9" s="48">
        <f t="shared" si="0"/>
        <v>17</v>
      </c>
      <c r="T9" s="48">
        <f t="shared" si="0"/>
        <v>18</v>
      </c>
      <c r="U9" s="48">
        <f t="shared" si="0"/>
        <v>19</v>
      </c>
      <c r="V9" s="48">
        <f t="shared" si="0"/>
        <v>20</v>
      </c>
      <c r="W9" s="48">
        <f t="shared" si="0"/>
        <v>21</v>
      </c>
      <c r="X9" s="48">
        <f t="shared" si="0"/>
        <v>22</v>
      </c>
      <c r="Y9" s="48">
        <f t="shared" si="0"/>
        <v>23</v>
      </c>
      <c r="Z9" s="48">
        <f t="shared" si="0"/>
        <v>24</v>
      </c>
      <c r="AA9" s="48">
        <f t="shared" si="0"/>
        <v>25</v>
      </c>
      <c r="AB9" s="48">
        <f t="shared" si="0"/>
        <v>26</v>
      </c>
      <c r="AC9" s="48">
        <f t="shared" si="0"/>
        <v>27</v>
      </c>
      <c r="AD9" s="48">
        <f t="shared" si="0"/>
        <v>28</v>
      </c>
      <c r="AE9" s="48">
        <f t="shared" si="0"/>
        <v>29</v>
      </c>
      <c r="AF9" s="48">
        <f t="shared" ref="AF9" si="1">AE9+1</f>
        <v>30</v>
      </c>
      <c r="AG9" s="48">
        <f t="shared" ref="AG9" si="2">AF9+1</f>
        <v>31</v>
      </c>
      <c r="AH9" s="48">
        <f t="shared" ref="AH9" si="3">AG9+1</f>
        <v>32</v>
      </c>
      <c r="AI9" s="48">
        <f t="shared" ref="AI9" si="4">AH9+1</f>
        <v>33</v>
      </c>
      <c r="AJ9" s="48">
        <f t="shared" ref="AJ9" si="5">AI9+1</f>
        <v>34</v>
      </c>
      <c r="AK9" s="48">
        <f t="shared" ref="AK9" si="6">AJ9+1</f>
        <v>35</v>
      </c>
      <c r="AL9" s="48">
        <f t="shared" ref="AL9" si="7">AK9+1</f>
        <v>36</v>
      </c>
      <c r="AM9" s="48">
        <f t="shared" ref="AM9" si="8">AL9+1</f>
        <v>37</v>
      </c>
      <c r="AN9" s="48">
        <f t="shared" ref="AN9" si="9">AM9+1</f>
        <v>38</v>
      </c>
      <c r="AO9" s="48">
        <f t="shared" ref="AO9" si="10">AN9+1</f>
        <v>39</v>
      </c>
      <c r="AP9" s="48">
        <f t="shared" ref="AP9" si="11">AO9+1</f>
        <v>40</v>
      </c>
      <c r="AQ9" s="48">
        <f t="shared" ref="AQ9" si="12">AP9+1</f>
        <v>41</v>
      </c>
      <c r="AR9" s="48">
        <f t="shared" ref="AR9" si="13">AQ9+1</f>
        <v>42</v>
      </c>
      <c r="AS9" s="48">
        <f t="shared" ref="AS9" si="14">AR9+1</f>
        <v>43</v>
      </c>
      <c r="AT9" s="48">
        <f t="shared" ref="AT9" si="15">AS9+1</f>
        <v>44</v>
      </c>
      <c r="AU9" s="48">
        <f t="shared" ref="AU9" si="16">AT9+1</f>
        <v>45</v>
      </c>
      <c r="AV9" s="48">
        <f t="shared" ref="AV9" si="17">AU9+1</f>
        <v>46</v>
      </c>
      <c r="AW9" s="48">
        <f t="shared" ref="AW9" si="18">AV9+1</f>
        <v>47</v>
      </c>
      <c r="AX9" s="48">
        <f t="shared" ref="AX9" si="19">AW9+1</f>
        <v>48</v>
      </c>
      <c r="AY9" s="48">
        <f t="shared" ref="AY9" si="20">AX9+1</f>
        <v>49</v>
      </c>
      <c r="AZ9" s="48">
        <f t="shared" ref="AZ9" si="21">AY9+1</f>
        <v>50</v>
      </c>
      <c r="BA9" s="48">
        <f t="shared" ref="BA9" si="22">AZ9+1</f>
        <v>51</v>
      </c>
      <c r="BB9" s="48">
        <f t="shared" ref="BB9" si="23">BA9+1</f>
        <v>52</v>
      </c>
      <c r="BC9" s="48">
        <f t="shared" ref="BC9" si="24">BB9+1</f>
        <v>53</v>
      </c>
      <c r="BD9" s="48">
        <f t="shared" ref="BD9" si="25">BC9+1</f>
        <v>54</v>
      </c>
      <c r="BE9" s="48">
        <f t="shared" ref="BE9" si="26">BD9+1</f>
        <v>55</v>
      </c>
      <c r="BF9" s="48">
        <f t="shared" ref="BF9" si="27">BE9+1</f>
        <v>56</v>
      </c>
      <c r="BG9" s="48">
        <f t="shared" ref="BG9" si="28">BF9+1</f>
        <v>57</v>
      </c>
      <c r="BH9" s="48">
        <f t="shared" ref="BH9" si="29">BG9+1</f>
        <v>58</v>
      </c>
      <c r="BI9" s="48">
        <f t="shared" ref="BI9" si="30">BH9+1</f>
        <v>59</v>
      </c>
      <c r="BJ9" s="48">
        <f t="shared" ref="BJ9" si="31">BI9+1</f>
        <v>60</v>
      </c>
      <c r="BK9" s="48">
        <f t="shared" ref="BK9" si="32">BJ9+1</f>
        <v>61</v>
      </c>
      <c r="BL9" s="48">
        <f t="shared" ref="BL9" si="33">BK9+1</f>
        <v>62</v>
      </c>
      <c r="BM9" s="48">
        <f t="shared" ref="BM9" si="34">BL9+1</f>
        <v>63</v>
      </c>
      <c r="BN9" s="48">
        <f t="shared" ref="BN9" si="35">BM9+1</f>
        <v>64</v>
      </c>
      <c r="BO9" s="48">
        <f t="shared" ref="BO9" si="36">BN9+1</f>
        <v>65</v>
      </c>
      <c r="BP9" s="48">
        <f t="shared" ref="BP9" si="37">BO9+1</f>
        <v>66</v>
      </c>
      <c r="BQ9" s="48">
        <f t="shared" ref="BQ9" si="38">BP9+1</f>
        <v>67</v>
      </c>
      <c r="BR9" s="48">
        <f t="shared" ref="BR9" si="39">BQ9+1</f>
        <v>68</v>
      </c>
      <c r="BS9" s="48">
        <f t="shared" ref="BS9" si="40">BR9+1</f>
        <v>69</v>
      </c>
      <c r="BT9" s="48">
        <f t="shared" ref="BT9" si="41">BS9+1</f>
        <v>70</v>
      </c>
      <c r="BU9" s="48">
        <f t="shared" ref="BU9" si="42">BT9+1</f>
        <v>71</v>
      </c>
      <c r="BV9" s="48">
        <f t="shared" ref="BV9" si="43">BU9+1</f>
        <v>72</v>
      </c>
      <c r="BW9" s="48">
        <f t="shared" ref="BW9" si="44">BV9+1</f>
        <v>73</v>
      </c>
      <c r="BX9" s="48">
        <f t="shared" ref="BX9" si="45">BW9+1</f>
        <v>74</v>
      </c>
      <c r="BY9" s="48">
        <f t="shared" ref="BY9" si="46">BX9+1</f>
        <v>75</v>
      </c>
      <c r="BZ9" s="48">
        <f t="shared" ref="BZ9" si="47">BY9+1</f>
        <v>76</v>
      </c>
      <c r="CA9" s="48">
        <f t="shared" ref="CA9" si="48">BZ9+1</f>
        <v>77</v>
      </c>
      <c r="CB9" s="48">
        <f t="shared" ref="CB9" si="49">CA9+1</f>
        <v>78</v>
      </c>
      <c r="CC9" s="48">
        <f t="shared" ref="CC9" si="50">CB9+1</f>
        <v>79</v>
      </c>
      <c r="CD9" s="48">
        <f t="shared" ref="CD9" si="51">CC9+1</f>
        <v>80</v>
      </c>
      <c r="CE9" s="48">
        <f t="shared" ref="CE9" si="52">CD9+1</f>
        <v>81</v>
      </c>
      <c r="CF9" s="48">
        <f t="shared" ref="CF9" si="53">CE9+1</f>
        <v>82</v>
      </c>
      <c r="CG9" s="48">
        <f t="shared" ref="CG9" si="54">CF9+1</f>
        <v>83</v>
      </c>
      <c r="CH9" s="48">
        <f t="shared" ref="CH9" si="55">CG9+1</f>
        <v>84</v>
      </c>
      <c r="CI9" s="48">
        <f t="shared" ref="CI9" si="56">CH9+1</f>
        <v>85</v>
      </c>
      <c r="CJ9" s="48">
        <f t="shared" ref="CJ9" si="57">CI9+1</f>
        <v>86</v>
      </c>
      <c r="CK9" s="48">
        <f t="shared" ref="CK9" si="58">CJ9+1</f>
        <v>87</v>
      </c>
      <c r="CL9" s="48">
        <f t="shared" ref="CL9" si="59">CK9+1</f>
        <v>88</v>
      </c>
      <c r="CM9" s="48">
        <f t="shared" ref="CM9" si="60">CL9+1</f>
        <v>89</v>
      </c>
      <c r="CN9" s="48">
        <f t="shared" ref="CN9" si="61">CM9+1</f>
        <v>90</v>
      </c>
      <c r="CO9" s="48">
        <f t="shared" ref="CO9" si="62">CN9+1</f>
        <v>91</v>
      </c>
      <c r="CP9" s="48">
        <f t="shared" ref="CP9" si="63">CO9+1</f>
        <v>92</v>
      </c>
      <c r="CQ9" s="48">
        <f t="shared" ref="CQ9" si="64">CP9+1</f>
        <v>93</v>
      </c>
      <c r="CR9" s="48">
        <f t="shared" ref="CR9" si="65">CQ9+1</f>
        <v>94</v>
      </c>
      <c r="CS9" s="48">
        <f t="shared" ref="CS9" si="66">CR9+1</f>
        <v>95</v>
      </c>
      <c r="CT9" s="48">
        <f t="shared" ref="CT9" si="67">CS9+1</f>
        <v>96</v>
      </c>
      <c r="CU9" s="48">
        <f t="shared" ref="CU9" si="68">CT9+1</f>
        <v>97</v>
      </c>
      <c r="CV9" s="48">
        <f t="shared" ref="CV9" si="69">CU9+1</f>
        <v>98</v>
      </c>
      <c r="CW9" s="48">
        <f t="shared" ref="CW9" si="70">CV9+1</f>
        <v>99</v>
      </c>
      <c r="CX9" s="48">
        <f t="shared" ref="CX9" si="71">CW9+1</f>
        <v>100</v>
      </c>
      <c r="CY9" s="48">
        <f t="shared" ref="CY9" si="72">CX9+1</f>
        <v>101</v>
      </c>
      <c r="CZ9" s="48">
        <f t="shared" ref="CZ9" si="73">CY9+1</f>
        <v>102</v>
      </c>
      <c r="DA9" s="48">
        <f t="shared" ref="DA9" si="74">CZ9+1</f>
        <v>103</v>
      </c>
      <c r="DB9" s="48">
        <f t="shared" ref="DB9" si="75">DA9+1</f>
        <v>104</v>
      </c>
      <c r="DC9" s="48">
        <f t="shared" ref="DC9" si="76">DB9+1</f>
        <v>105</v>
      </c>
      <c r="DD9" s="48">
        <f t="shared" ref="DD9" si="77">DC9+1</f>
        <v>106</v>
      </c>
      <c r="DE9" s="48">
        <f t="shared" ref="DE9" si="78">DD9+1</f>
        <v>107</v>
      </c>
      <c r="DF9" s="48">
        <f t="shared" ref="DF9" si="79">DE9+1</f>
        <v>108</v>
      </c>
      <c r="DG9" s="48">
        <f t="shared" ref="DG9" si="80">DF9+1</f>
        <v>109</v>
      </c>
      <c r="DH9" s="48">
        <f t="shared" ref="DH9" si="81">DG9+1</f>
        <v>110</v>
      </c>
      <c r="DI9" s="48">
        <f t="shared" ref="DI9" si="82">DH9+1</f>
        <v>111</v>
      </c>
      <c r="DJ9" s="48">
        <f t="shared" ref="DJ9" si="83">DI9+1</f>
        <v>112</v>
      </c>
      <c r="DK9" s="48">
        <f t="shared" ref="DK9" si="84">DJ9+1</f>
        <v>113</v>
      </c>
      <c r="DL9" s="48">
        <f t="shared" ref="DL9" si="85">DK9+1</f>
        <v>114</v>
      </c>
      <c r="DM9" s="48">
        <f t="shared" ref="DM9" si="86">DL9+1</f>
        <v>115</v>
      </c>
      <c r="DN9" s="48">
        <f t="shared" ref="DN9" si="87">DM9+1</f>
        <v>116</v>
      </c>
      <c r="DO9" s="48">
        <f t="shared" ref="DO9" si="88">DN9+1</f>
        <v>117</v>
      </c>
      <c r="DP9" s="48">
        <f t="shared" ref="DP9" si="89">DO9+1</f>
        <v>118</v>
      </c>
      <c r="DQ9" s="48">
        <f t="shared" ref="DQ9" si="90">DP9+1</f>
        <v>119</v>
      </c>
      <c r="DR9" s="48">
        <f t="shared" ref="DR9" si="91">DQ9+1</f>
        <v>120</v>
      </c>
      <c r="DS9" s="48">
        <f t="shared" ref="DS9" si="92">DR9+1</f>
        <v>121</v>
      </c>
      <c r="DT9" s="48">
        <f t="shared" ref="DT9" si="93">DS9+1</f>
        <v>122</v>
      </c>
      <c r="DU9" s="48">
        <f t="shared" ref="DU9" si="94">DT9+1</f>
        <v>123</v>
      </c>
    </row>
    <row r="10" spans="1:125" s="63" customFormat="1" ht="21" customHeight="1">
      <c r="B10" s="67">
        <v>1</v>
      </c>
      <c r="C10" s="69" t="s">
        <v>132</v>
      </c>
      <c r="D10" s="72">
        <v>1168096.5052</v>
      </c>
      <c r="E10" s="72">
        <v>364546.2732</v>
      </c>
      <c r="F10" s="72">
        <v>927473.4</v>
      </c>
      <c r="G10" s="72">
        <v>383695.02480000001</v>
      </c>
      <c r="H10" s="72">
        <v>240623.10519999999</v>
      </c>
      <c r="I10" s="72">
        <v>-19148.7516</v>
      </c>
      <c r="J10" s="72">
        <v>285256</v>
      </c>
      <c r="K10" s="72">
        <v>107842.48510000001</v>
      </c>
      <c r="L10" s="72">
        <v>32557</v>
      </c>
      <c r="M10" s="72">
        <v>2513</v>
      </c>
      <c r="N10" s="72">
        <v>263100</v>
      </c>
      <c r="O10" s="72">
        <v>100468.35769999999</v>
      </c>
      <c r="P10" s="72">
        <v>4300</v>
      </c>
      <c r="Q10" s="72">
        <v>933</v>
      </c>
      <c r="R10" s="72">
        <v>16015</v>
      </c>
      <c r="S10" s="72">
        <v>4773.3649999999998</v>
      </c>
      <c r="T10" s="72">
        <v>28257</v>
      </c>
      <c r="U10" s="72">
        <v>1580</v>
      </c>
      <c r="V10" s="72">
        <v>350</v>
      </c>
      <c r="W10" s="72">
        <v>0</v>
      </c>
      <c r="X10" s="72">
        <v>0</v>
      </c>
      <c r="Y10" s="72">
        <v>0</v>
      </c>
      <c r="Z10" s="72">
        <v>650</v>
      </c>
      <c r="AA10" s="72">
        <v>0</v>
      </c>
      <c r="AB10" s="72">
        <v>0</v>
      </c>
      <c r="AC10" s="72">
        <v>0</v>
      </c>
      <c r="AD10" s="72">
        <v>4370</v>
      </c>
      <c r="AE10" s="72">
        <v>1376.316</v>
      </c>
      <c r="AF10" s="72">
        <v>147644.2052</v>
      </c>
      <c r="AG10" s="72">
        <v>-73808.901599999997</v>
      </c>
      <c r="AH10" s="72">
        <v>0</v>
      </c>
      <c r="AI10" s="72">
        <v>0</v>
      </c>
      <c r="AJ10" s="72">
        <v>0</v>
      </c>
      <c r="AK10" s="72">
        <v>0</v>
      </c>
      <c r="AL10" s="72">
        <v>2270</v>
      </c>
      <c r="AM10" s="72">
        <v>1376.316</v>
      </c>
      <c r="AN10" s="72">
        <v>32170</v>
      </c>
      <c r="AO10" s="72">
        <v>5289.1907000000001</v>
      </c>
      <c r="AP10" s="72">
        <v>0</v>
      </c>
      <c r="AQ10" s="72">
        <v>0</v>
      </c>
      <c r="AR10" s="72">
        <v>0</v>
      </c>
      <c r="AS10" s="72">
        <v>0</v>
      </c>
      <c r="AT10" s="72">
        <v>2100</v>
      </c>
      <c r="AU10" s="72">
        <v>0</v>
      </c>
      <c r="AV10" s="72">
        <v>115474.2052</v>
      </c>
      <c r="AW10" s="72">
        <v>28111.169000000002</v>
      </c>
      <c r="AX10" s="72">
        <v>0</v>
      </c>
      <c r="AY10" s="72">
        <v>0</v>
      </c>
      <c r="AZ10" s="72">
        <v>0</v>
      </c>
      <c r="BA10" s="72">
        <v>-107209.2613</v>
      </c>
      <c r="BB10" s="72">
        <v>170595</v>
      </c>
      <c r="BC10" s="72">
        <v>77474.028999999995</v>
      </c>
      <c r="BD10" s="72">
        <v>0</v>
      </c>
      <c r="BE10" s="72">
        <v>0</v>
      </c>
      <c r="BF10" s="72">
        <v>92726.923999999999</v>
      </c>
      <c r="BG10" s="72">
        <v>39946.923999999999</v>
      </c>
      <c r="BH10" s="72">
        <v>0</v>
      </c>
      <c r="BI10" s="72">
        <v>0</v>
      </c>
      <c r="BJ10" s="72">
        <v>77868.076000000001</v>
      </c>
      <c r="BK10" s="72">
        <v>37527.105000000003</v>
      </c>
      <c r="BL10" s="72">
        <v>0</v>
      </c>
      <c r="BM10" s="72">
        <v>0</v>
      </c>
      <c r="BN10" s="72">
        <v>18385</v>
      </c>
      <c r="BO10" s="72">
        <v>7768.4836999999998</v>
      </c>
      <c r="BP10" s="72">
        <v>60171.9</v>
      </c>
      <c r="BQ10" s="72">
        <v>52147.15</v>
      </c>
      <c r="BR10" s="72">
        <v>0</v>
      </c>
      <c r="BS10" s="72">
        <v>0</v>
      </c>
      <c r="BT10" s="72">
        <v>0</v>
      </c>
      <c r="BU10" s="72">
        <v>0</v>
      </c>
      <c r="BV10" s="72">
        <v>0</v>
      </c>
      <c r="BW10" s="72">
        <v>0</v>
      </c>
      <c r="BX10" s="72">
        <v>0</v>
      </c>
      <c r="BY10" s="72">
        <v>0</v>
      </c>
      <c r="BZ10" s="72">
        <v>580</v>
      </c>
      <c r="CA10" s="72">
        <v>0</v>
      </c>
      <c r="CB10" s="72">
        <v>1000</v>
      </c>
      <c r="CC10" s="72">
        <v>0</v>
      </c>
      <c r="CD10" s="72">
        <v>17805</v>
      </c>
      <c r="CE10" s="72">
        <v>7768.4836999999998</v>
      </c>
      <c r="CF10" s="72">
        <v>59171.9</v>
      </c>
      <c r="CG10" s="72">
        <v>52147.15</v>
      </c>
      <c r="CH10" s="72">
        <v>0</v>
      </c>
      <c r="CI10" s="72">
        <v>0</v>
      </c>
      <c r="CJ10" s="72">
        <v>0</v>
      </c>
      <c r="CK10" s="72">
        <v>0</v>
      </c>
      <c r="CL10" s="72">
        <v>0</v>
      </c>
      <c r="CM10" s="72">
        <v>0</v>
      </c>
      <c r="CN10" s="72">
        <v>0</v>
      </c>
      <c r="CO10" s="72">
        <v>0</v>
      </c>
      <c r="CP10" s="72">
        <v>10960</v>
      </c>
      <c r="CQ10" s="72">
        <v>3719.89</v>
      </c>
      <c r="CR10" s="72">
        <v>250</v>
      </c>
      <c r="CS10" s="72">
        <v>0</v>
      </c>
      <c r="CT10" s="72">
        <v>9660</v>
      </c>
      <c r="CU10" s="72">
        <v>3115.73</v>
      </c>
      <c r="CV10" s="72">
        <v>250</v>
      </c>
      <c r="CW10" s="72">
        <v>0</v>
      </c>
      <c r="CX10" s="72">
        <v>0</v>
      </c>
      <c r="CY10" s="72">
        <v>0</v>
      </c>
      <c r="CZ10" s="72">
        <v>0</v>
      </c>
      <c r="DA10" s="72">
        <v>0</v>
      </c>
      <c r="DB10" s="72">
        <v>421581.6</v>
      </c>
      <c r="DC10" s="72">
        <v>185513.821</v>
      </c>
      <c r="DD10" s="72">
        <v>0</v>
      </c>
      <c r="DE10" s="72">
        <v>0</v>
      </c>
      <c r="DF10" s="72">
        <v>336977.6</v>
      </c>
      <c r="DG10" s="72">
        <v>147114.57199999999</v>
      </c>
      <c r="DH10" s="72">
        <v>0</v>
      </c>
      <c r="DI10" s="72">
        <v>0</v>
      </c>
      <c r="DJ10" s="72">
        <v>4900</v>
      </c>
      <c r="DK10" s="72">
        <v>0</v>
      </c>
      <c r="DL10" s="72">
        <v>0</v>
      </c>
      <c r="DM10" s="72">
        <v>0</v>
      </c>
      <c r="DN10" s="72">
        <v>10425.799999999999</v>
      </c>
      <c r="DO10" s="72">
        <v>0</v>
      </c>
      <c r="DP10" s="72">
        <v>10425.799999999999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</row>
    <row r="11" spans="1:125" s="63" customFormat="1" ht="21" customHeight="1">
      <c r="B11" s="67">
        <v>2</v>
      </c>
      <c r="C11" s="69" t="s">
        <v>133</v>
      </c>
      <c r="D11" s="72">
        <v>1043581.4351999999</v>
      </c>
      <c r="E11" s="72">
        <v>325406.5661</v>
      </c>
      <c r="F11" s="72">
        <v>877081.52599999995</v>
      </c>
      <c r="G11" s="72">
        <v>327373.30609999999</v>
      </c>
      <c r="H11" s="72">
        <v>186499.90919999999</v>
      </c>
      <c r="I11" s="72">
        <v>18033.259999999998</v>
      </c>
      <c r="J11" s="72">
        <v>160528.39499999999</v>
      </c>
      <c r="K11" s="72">
        <v>67181.950500000006</v>
      </c>
      <c r="L11" s="72">
        <v>107352</v>
      </c>
      <c r="M11" s="72">
        <v>1496.34</v>
      </c>
      <c r="N11" s="72">
        <v>147124.995</v>
      </c>
      <c r="O11" s="72">
        <v>64085.110500000003</v>
      </c>
      <c r="P11" s="72">
        <v>95000</v>
      </c>
      <c r="Q11" s="72">
        <v>1496.34</v>
      </c>
      <c r="R11" s="72">
        <v>1879</v>
      </c>
      <c r="S11" s="72">
        <v>225.06</v>
      </c>
      <c r="T11" s="72">
        <v>12352</v>
      </c>
      <c r="U11" s="72">
        <v>0</v>
      </c>
      <c r="V11" s="72">
        <v>2000</v>
      </c>
      <c r="W11" s="72">
        <v>0</v>
      </c>
      <c r="X11" s="72">
        <v>0</v>
      </c>
      <c r="Y11" s="72">
        <v>0</v>
      </c>
      <c r="Z11" s="72">
        <v>1600</v>
      </c>
      <c r="AA11" s="72">
        <v>0</v>
      </c>
      <c r="AB11" s="72">
        <v>0</v>
      </c>
      <c r="AC11" s="72">
        <v>0</v>
      </c>
      <c r="AD11" s="72">
        <v>85498.567999999999</v>
      </c>
      <c r="AE11" s="72">
        <v>30797.032800000001</v>
      </c>
      <c r="AF11" s="72">
        <v>-27242.000800000002</v>
      </c>
      <c r="AG11" s="72">
        <v>-275</v>
      </c>
      <c r="AH11" s="72">
        <v>0</v>
      </c>
      <c r="AI11" s="72">
        <v>0</v>
      </c>
      <c r="AJ11" s="72">
        <v>0</v>
      </c>
      <c r="AK11" s="72">
        <v>0</v>
      </c>
      <c r="AL11" s="72">
        <v>4668</v>
      </c>
      <c r="AM11" s="72">
        <v>750</v>
      </c>
      <c r="AN11" s="72">
        <v>0</v>
      </c>
      <c r="AO11" s="72">
        <v>0</v>
      </c>
      <c r="AP11" s="72">
        <v>0</v>
      </c>
      <c r="AQ11" s="72">
        <v>0</v>
      </c>
      <c r="AR11" s="72">
        <v>0</v>
      </c>
      <c r="AS11" s="72">
        <v>0</v>
      </c>
      <c r="AT11" s="72">
        <v>71555.567999999999</v>
      </c>
      <c r="AU11" s="72">
        <v>25047.032800000001</v>
      </c>
      <c r="AV11" s="72">
        <v>36566.6</v>
      </c>
      <c r="AW11" s="72">
        <v>75</v>
      </c>
      <c r="AX11" s="72">
        <v>0</v>
      </c>
      <c r="AY11" s="72">
        <v>0</v>
      </c>
      <c r="AZ11" s="72">
        <v>-83808.6008</v>
      </c>
      <c r="BA11" s="72">
        <v>-350</v>
      </c>
      <c r="BB11" s="72">
        <v>166673.614</v>
      </c>
      <c r="BC11" s="72">
        <v>68190.991999999998</v>
      </c>
      <c r="BD11" s="72">
        <v>0</v>
      </c>
      <c r="BE11" s="72">
        <v>0</v>
      </c>
      <c r="BF11" s="72">
        <v>134458.76</v>
      </c>
      <c r="BG11" s="72">
        <v>55190.991999999998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47674.618999999999</v>
      </c>
      <c r="BO11" s="72">
        <v>21165.639800000001</v>
      </c>
      <c r="BP11" s="72">
        <v>55201.31</v>
      </c>
      <c r="BQ11" s="72">
        <v>6917.1</v>
      </c>
      <c r="BR11" s="72">
        <v>12101.119000000001</v>
      </c>
      <c r="BS11" s="72">
        <v>6411.64</v>
      </c>
      <c r="BT11" s="72">
        <v>0</v>
      </c>
      <c r="BU11" s="72">
        <v>0</v>
      </c>
      <c r="BV11" s="72">
        <v>2073.9</v>
      </c>
      <c r="BW11" s="72">
        <v>194.85</v>
      </c>
      <c r="BX11" s="72">
        <v>20334.91</v>
      </c>
      <c r="BY11" s="72">
        <v>6800</v>
      </c>
      <c r="BZ11" s="72">
        <v>0</v>
      </c>
      <c r="CA11" s="72">
        <v>0</v>
      </c>
      <c r="CB11" s="72">
        <v>34866.400000000001</v>
      </c>
      <c r="CC11" s="72">
        <v>117.1</v>
      </c>
      <c r="CD11" s="72">
        <v>33499.599999999999</v>
      </c>
      <c r="CE11" s="72">
        <v>14559.149799999999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250</v>
      </c>
      <c r="CM11" s="72">
        <v>150</v>
      </c>
      <c r="CN11" s="72">
        <v>0</v>
      </c>
      <c r="CO11" s="72">
        <v>0</v>
      </c>
      <c r="CP11" s="72">
        <v>52736.800000000003</v>
      </c>
      <c r="CQ11" s="72">
        <v>15909.546</v>
      </c>
      <c r="CR11" s="72">
        <v>51188.6</v>
      </c>
      <c r="CS11" s="72">
        <v>9894.82</v>
      </c>
      <c r="CT11" s="72">
        <v>0</v>
      </c>
      <c r="CU11" s="72">
        <v>0</v>
      </c>
      <c r="CV11" s="72">
        <v>26055</v>
      </c>
      <c r="CW11" s="72">
        <v>9894.82</v>
      </c>
      <c r="CX11" s="72">
        <v>0</v>
      </c>
      <c r="CY11" s="72">
        <v>0</v>
      </c>
      <c r="CZ11" s="72">
        <v>26055</v>
      </c>
      <c r="DA11" s="72">
        <v>9894.82</v>
      </c>
      <c r="DB11" s="72">
        <v>212110.05900000001</v>
      </c>
      <c r="DC11" s="72">
        <v>102636.144</v>
      </c>
      <c r="DD11" s="72">
        <v>0</v>
      </c>
      <c r="DE11" s="72">
        <v>0</v>
      </c>
      <c r="DF11" s="72">
        <v>116061.71</v>
      </c>
      <c r="DG11" s="72">
        <v>55496.478000000003</v>
      </c>
      <c r="DH11" s="72">
        <v>0</v>
      </c>
      <c r="DI11" s="72">
        <v>0</v>
      </c>
      <c r="DJ11" s="72">
        <v>12977.9</v>
      </c>
      <c r="DK11" s="72">
        <v>1342.001</v>
      </c>
      <c r="DL11" s="72">
        <v>0</v>
      </c>
      <c r="DM11" s="72">
        <v>0</v>
      </c>
      <c r="DN11" s="72">
        <v>115031.571</v>
      </c>
      <c r="DO11" s="72">
        <v>0</v>
      </c>
      <c r="DP11" s="72">
        <v>135031.571</v>
      </c>
      <c r="DQ11" s="72">
        <v>20000</v>
      </c>
      <c r="DR11" s="72">
        <v>0</v>
      </c>
      <c r="DS11" s="72">
        <v>0</v>
      </c>
      <c r="DT11" s="72">
        <v>20000</v>
      </c>
      <c r="DU11" s="72">
        <v>20000</v>
      </c>
    </row>
    <row r="12" spans="1:125" s="63" customFormat="1" ht="21.75" customHeight="1">
      <c r="B12" s="67">
        <v>3</v>
      </c>
      <c r="C12" s="69" t="s">
        <v>134</v>
      </c>
      <c r="D12" s="72">
        <v>1288431.4077999999</v>
      </c>
      <c r="E12" s="72">
        <v>557384.17839999998</v>
      </c>
      <c r="F12" s="72">
        <v>1031153.0965</v>
      </c>
      <c r="G12" s="72">
        <v>372927.83140000002</v>
      </c>
      <c r="H12" s="72">
        <v>257278.3113</v>
      </c>
      <c r="I12" s="72">
        <v>184456.34700000001</v>
      </c>
      <c r="J12" s="72">
        <v>376099</v>
      </c>
      <c r="K12" s="72">
        <v>138479.046</v>
      </c>
      <c r="L12" s="72">
        <v>13200</v>
      </c>
      <c r="M12" s="72">
        <v>4402.72</v>
      </c>
      <c r="N12" s="72">
        <v>327800</v>
      </c>
      <c r="O12" s="72">
        <v>132650.48439999999</v>
      </c>
      <c r="P12" s="72">
        <v>2000</v>
      </c>
      <c r="Q12" s="72">
        <v>1502.72</v>
      </c>
      <c r="R12" s="72">
        <v>46300</v>
      </c>
      <c r="S12" s="72">
        <v>4828.9615999999996</v>
      </c>
      <c r="T12" s="72">
        <v>11200</v>
      </c>
      <c r="U12" s="72">
        <v>2900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86480</v>
      </c>
      <c r="AE12" s="72">
        <v>42000</v>
      </c>
      <c r="AF12" s="72">
        <v>185415.00829999999</v>
      </c>
      <c r="AG12" s="72">
        <v>135854.27600000001</v>
      </c>
      <c r="AH12" s="72">
        <v>0</v>
      </c>
      <c r="AI12" s="72">
        <v>0</v>
      </c>
      <c r="AJ12" s="72">
        <v>0</v>
      </c>
      <c r="AK12" s="72">
        <v>0</v>
      </c>
      <c r="AL12" s="72">
        <v>86480</v>
      </c>
      <c r="AM12" s="72">
        <v>42000</v>
      </c>
      <c r="AN12" s="72">
        <v>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0</v>
      </c>
      <c r="AU12" s="72">
        <v>0</v>
      </c>
      <c r="AV12" s="72">
        <v>215415.00829999999</v>
      </c>
      <c r="AW12" s="72">
        <v>144386.1</v>
      </c>
      <c r="AX12" s="72">
        <v>0</v>
      </c>
      <c r="AY12" s="72">
        <v>0</v>
      </c>
      <c r="AZ12" s="72">
        <v>-30000</v>
      </c>
      <c r="BA12" s="72">
        <v>-8531.8240000000005</v>
      </c>
      <c r="BB12" s="72">
        <v>85000</v>
      </c>
      <c r="BC12" s="72">
        <v>41860</v>
      </c>
      <c r="BD12" s="72">
        <v>0</v>
      </c>
      <c r="BE12" s="72">
        <v>0</v>
      </c>
      <c r="BF12" s="72">
        <v>85000</v>
      </c>
      <c r="BG12" s="72">
        <v>41860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19000</v>
      </c>
      <c r="BO12" s="72">
        <v>10557.1754</v>
      </c>
      <c r="BP12" s="72">
        <v>10000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10000</v>
      </c>
      <c r="CC12" s="72">
        <v>0</v>
      </c>
      <c r="CD12" s="72">
        <v>19000</v>
      </c>
      <c r="CE12" s="72">
        <v>10557.1754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73150.8</v>
      </c>
      <c r="CQ12" s="72">
        <v>34781.760000000002</v>
      </c>
      <c r="CR12" s="72">
        <v>11000</v>
      </c>
      <c r="CS12" s="72">
        <v>10550</v>
      </c>
      <c r="CT12" s="72">
        <v>73150.8</v>
      </c>
      <c r="CU12" s="72">
        <v>34781.760000000002</v>
      </c>
      <c r="CV12" s="72">
        <v>11000</v>
      </c>
      <c r="CW12" s="72">
        <v>10550</v>
      </c>
      <c r="CX12" s="72">
        <v>22600</v>
      </c>
      <c r="CY12" s="72">
        <v>12016.36</v>
      </c>
      <c r="CZ12" s="72">
        <v>11000</v>
      </c>
      <c r="DA12" s="72">
        <v>10550</v>
      </c>
      <c r="DB12" s="72">
        <v>202572.95</v>
      </c>
      <c r="DC12" s="72">
        <v>105249.85</v>
      </c>
      <c r="DD12" s="72">
        <v>37663.303</v>
      </c>
      <c r="DE12" s="72">
        <v>33649.351000000002</v>
      </c>
      <c r="DF12" s="72">
        <v>148012.95000000001</v>
      </c>
      <c r="DG12" s="72">
        <v>76149.850000000006</v>
      </c>
      <c r="DH12" s="72">
        <v>37663.303</v>
      </c>
      <c r="DI12" s="72">
        <v>33649.351000000002</v>
      </c>
      <c r="DJ12" s="72">
        <v>4000</v>
      </c>
      <c r="DK12" s="72">
        <v>0</v>
      </c>
      <c r="DL12" s="72">
        <v>0</v>
      </c>
      <c r="DM12" s="72">
        <v>0</v>
      </c>
      <c r="DN12" s="72">
        <v>184850.34650000001</v>
      </c>
      <c r="DO12" s="72">
        <v>0</v>
      </c>
      <c r="DP12" s="72">
        <v>184850.34650000001</v>
      </c>
      <c r="DQ12" s="72">
        <v>0</v>
      </c>
      <c r="DR12" s="72">
        <v>0</v>
      </c>
      <c r="DS12" s="72">
        <v>0</v>
      </c>
      <c r="DT12" s="72">
        <v>0</v>
      </c>
      <c r="DU12" s="72">
        <v>0</v>
      </c>
    </row>
    <row r="13" spans="1:125" s="63" customFormat="1" ht="20.25" customHeight="1">
      <c r="B13" s="67">
        <v>4</v>
      </c>
      <c r="C13" s="69" t="s">
        <v>135</v>
      </c>
      <c r="D13" s="72">
        <v>847006.5551</v>
      </c>
      <c r="E13" s="72">
        <v>321562.02409999998</v>
      </c>
      <c r="F13" s="72">
        <v>708188.8</v>
      </c>
      <c r="G13" s="72">
        <v>284439.49709999998</v>
      </c>
      <c r="H13" s="72">
        <v>138817.75510000001</v>
      </c>
      <c r="I13" s="72">
        <v>37122.527000000002</v>
      </c>
      <c r="J13" s="72">
        <v>444579.00400000002</v>
      </c>
      <c r="K13" s="72">
        <v>192567.78649999999</v>
      </c>
      <c r="L13" s="72">
        <v>98017.755099999995</v>
      </c>
      <c r="M13" s="72">
        <v>59698.728000000003</v>
      </c>
      <c r="N13" s="72">
        <v>258300</v>
      </c>
      <c r="O13" s="72">
        <v>109179.1295</v>
      </c>
      <c r="P13" s="72">
        <v>8930</v>
      </c>
      <c r="Q13" s="72">
        <v>3276.5</v>
      </c>
      <c r="R13" s="72">
        <v>170779.00399999999</v>
      </c>
      <c r="S13" s="72">
        <v>83274.536999999997</v>
      </c>
      <c r="T13" s="72">
        <v>89087.755099999995</v>
      </c>
      <c r="U13" s="72">
        <v>56422.228000000003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14550</v>
      </c>
      <c r="AE13" s="72">
        <v>10455.562</v>
      </c>
      <c r="AF13" s="72">
        <v>-3250</v>
      </c>
      <c r="AG13" s="72">
        <v>-45792.222000000002</v>
      </c>
      <c r="AH13" s="72">
        <v>0</v>
      </c>
      <c r="AI13" s="72">
        <v>0</v>
      </c>
      <c r="AJ13" s="72">
        <v>0</v>
      </c>
      <c r="AK13" s="72">
        <v>0</v>
      </c>
      <c r="AL13" s="72">
        <v>6050</v>
      </c>
      <c r="AM13" s="72">
        <v>3787.5309999999999</v>
      </c>
      <c r="AN13" s="72">
        <v>41750</v>
      </c>
      <c r="AO13" s="72">
        <v>0</v>
      </c>
      <c r="AP13" s="72">
        <v>0</v>
      </c>
      <c r="AQ13" s="72">
        <v>0</v>
      </c>
      <c r="AR13" s="72">
        <v>0</v>
      </c>
      <c r="AS13" s="72">
        <v>0</v>
      </c>
      <c r="AT13" s="72">
        <v>8500</v>
      </c>
      <c r="AU13" s="72">
        <v>6668.0309999999999</v>
      </c>
      <c r="AV13" s="72">
        <v>5000</v>
      </c>
      <c r="AW13" s="72">
        <v>0</v>
      </c>
      <c r="AX13" s="72">
        <v>0</v>
      </c>
      <c r="AY13" s="72">
        <v>0</v>
      </c>
      <c r="AZ13" s="72">
        <v>-50000</v>
      </c>
      <c r="BA13" s="72">
        <v>-45792.222000000002</v>
      </c>
      <c r="BB13" s="72">
        <v>8000</v>
      </c>
      <c r="BC13" s="72">
        <v>3134.24</v>
      </c>
      <c r="BD13" s="72">
        <v>0</v>
      </c>
      <c r="BE13" s="72">
        <v>0</v>
      </c>
      <c r="BF13" s="72">
        <v>7000</v>
      </c>
      <c r="BG13" s="72">
        <v>3134.24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9000</v>
      </c>
      <c r="BO13" s="72">
        <v>2300.4340000000002</v>
      </c>
      <c r="BP13" s="72">
        <v>32250</v>
      </c>
      <c r="BQ13" s="72">
        <v>23216.021000000001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6000</v>
      </c>
      <c r="CA13" s="72">
        <v>380.43400000000003</v>
      </c>
      <c r="CB13" s="72">
        <v>20000</v>
      </c>
      <c r="CC13" s="72">
        <v>11136.681</v>
      </c>
      <c r="CD13" s="72">
        <v>3000</v>
      </c>
      <c r="CE13" s="72">
        <v>1920</v>
      </c>
      <c r="CF13" s="72">
        <v>12250</v>
      </c>
      <c r="CG13" s="72">
        <v>12079.34</v>
      </c>
      <c r="CH13" s="72">
        <v>0</v>
      </c>
      <c r="CI13" s="72">
        <v>0</v>
      </c>
      <c r="CJ13" s="72">
        <v>0</v>
      </c>
      <c r="CK13" s="72">
        <v>0</v>
      </c>
      <c r="CL13" s="72">
        <v>0</v>
      </c>
      <c r="CM13" s="72">
        <v>0</v>
      </c>
      <c r="CN13" s="72">
        <v>0</v>
      </c>
      <c r="CO13" s="72">
        <v>0</v>
      </c>
      <c r="CP13" s="72">
        <v>18000</v>
      </c>
      <c r="CQ13" s="72">
        <v>3497.2779999999998</v>
      </c>
      <c r="CR13" s="72">
        <v>500</v>
      </c>
      <c r="CS13" s="72">
        <v>0</v>
      </c>
      <c r="CT13" s="72">
        <v>18000</v>
      </c>
      <c r="CU13" s="72">
        <v>3497.2779999999998</v>
      </c>
      <c r="CV13" s="72">
        <v>500</v>
      </c>
      <c r="CW13" s="72">
        <v>0</v>
      </c>
      <c r="CX13" s="72">
        <v>0</v>
      </c>
      <c r="CY13" s="72">
        <v>0</v>
      </c>
      <c r="CZ13" s="72">
        <v>0</v>
      </c>
      <c r="DA13" s="72">
        <v>0</v>
      </c>
      <c r="DB13" s="72">
        <v>195513.8</v>
      </c>
      <c r="DC13" s="72">
        <v>72104.196599999996</v>
      </c>
      <c r="DD13" s="72">
        <v>11300</v>
      </c>
      <c r="DE13" s="72">
        <v>0</v>
      </c>
      <c r="DF13" s="72">
        <v>159673.79999999999</v>
      </c>
      <c r="DG13" s="72">
        <v>58431.566599999998</v>
      </c>
      <c r="DH13" s="72">
        <v>11300</v>
      </c>
      <c r="DI13" s="72">
        <v>0</v>
      </c>
      <c r="DJ13" s="72">
        <v>6000</v>
      </c>
      <c r="DK13" s="72">
        <v>380</v>
      </c>
      <c r="DL13" s="72">
        <v>0</v>
      </c>
      <c r="DM13" s="72">
        <v>0</v>
      </c>
      <c r="DN13" s="72">
        <v>12545.995999999999</v>
      </c>
      <c r="DO13" s="72">
        <v>0</v>
      </c>
      <c r="DP13" s="72">
        <v>12545.995999999999</v>
      </c>
      <c r="DQ13" s="72">
        <v>0</v>
      </c>
      <c r="DR13" s="72">
        <v>0</v>
      </c>
      <c r="DS13" s="72">
        <v>0</v>
      </c>
      <c r="DT13" s="72">
        <v>0</v>
      </c>
      <c r="DU13" s="72">
        <v>0</v>
      </c>
    </row>
    <row r="14" spans="1:125" s="63" customFormat="1" ht="21" customHeight="1">
      <c r="A14" s="65"/>
      <c r="B14" s="67">
        <v>5</v>
      </c>
      <c r="C14" s="69" t="s">
        <v>136</v>
      </c>
      <c r="D14" s="72">
        <v>546403.68050000002</v>
      </c>
      <c r="E14" s="72">
        <v>95052.024300000005</v>
      </c>
      <c r="F14" s="72">
        <v>414553.68050000002</v>
      </c>
      <c r="G14" s="72">
        <v>93907.059299999994</v>
      </c>
      <c r="H14" s="72">
        <v>131850</v>
      </c>
      <c r="I14" s="72">
        <v>1144.9649999999999</v>
      </c>
      <c r="J14" s="72">
        <v>209540</v>
      </c>
      <c r="K14" s="72">
        <v>73901.412599999996</v>
      </c>
      <c r="L14" s="72">
        <v>43900</v>
      </c>
      <c r="M14" s="72">
        <v>2983</v>
      </c>
      <c r="N14" s="72">
        <v>182640</v>
      </c>
      <c r="O14" s="72">
        <v>64779.567600000002</v>
      </c>
      <c r="P14" s="72">
        <v>30900</v>
      </c>
      <c r="Q14" s="72">
        <v>2983</v>
      </c>
      <c r="R14" s="72">
        <v>24900</v>
      </c>
      <c r="S14" s="72">
        <v>8591.8449999999993</v>
      </c>
      <c r="T14" s="72">
        <v>13000</v>
      </c>
      <c r="U14" s="72">
        <v>0</v>
      </c>
      <c r="V14" s="72">
        <v>1600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22850</v>
      </c>
      <c r="AE14" s="72">
        <v>6125.7460000000001</v>
      </c>
      <c r="AF14" s="72">
        <v>60000</v>
      </c>
      <c r="AG14" s="72">
        <v>-1838.0350000000001</v>
      </c>
      <c r="AH14" s="72">
        <v>0</v>
      </c>
      <c r="AI14" s="72">
        <v>0</v>
      </c>
      <c r="AJ14" s="72">
        <v>0</v>
      </c>
      <c r="AK14" s="72">
        <v>0</v>
      </c>
      <c r="AL14" s="72">
        <v>11250</v>
      </c>
      <c r="AM14" s="72">
        <v>408.4</v>
      </c>
      <c r="AN14" s="72">
        <v>60000</v>
      </c>
      <c r="AO14" s="72">
        <v>0</v>
      </c>
      <c r="AP14" s="72">
        <v>0</v>
      </c>
      <c r="AQ14" s="72">
        <v>0</v>
      </c>
      <c r="AR14" s="72">
        <v>0</v>
      </c>
      <c r="AS14" s="72">
        <v>0</v>
      </c>
      <c r="AT14" s="72">
        <v>11600</v>
      </c>
      <c r="AU14" s="72">
        <v>5717.3459999999995</v>
      </c>
      <c r="AV14" s="72">
        <v>0</v>
      </c>
      <c r="AW14" s="72">
        <v>0</v>
      </c>
      <c r="AX14" s="72">
        <v>0</v>
      </c>
      <c r="AY14" s="72">
        <v>0</v>
      </c>
      <c r="AZ14" s="72">
        <v>0</v>
      </c>
      <c r="BA14" s="72">
        <v>-1838.0350000000001</v>
      </c>
      <c r="BB14" s="72">
        <v>17400</v>
      </c>
      <c r="BC14" s="72">
        <v>6623.6</v>
      </c>
      <c r="BD14" s="72">
        <v>0</v>
      </c>
      <c r="BE14" s="72">
        <v>0</v>
      </c>
      <c r="BF14" s="72">
        <v>16500</v>
      </c>
      <c r="BG14" s="72">
        <v>6623.6</v>
      </c>
      <c r="BH14" s="72">
        <v>0</v>
      </c>
      <c r="BI14" s="72">
        <v>0</v>
      </c>
      <c r="BJ14" s="72">
        <v>900</v>
      </c>
      <c r="BK14" s="72">
        <v>0</v>
      </c>
      <c r="BL14" s="72">
        <v>0</v>
      </c>
      <c r="BM14" s="72">
        <v>0</v>
      </c>
      <c r="BN14" s="72">
        <v>21830</v>
      </c>
      <c r="BO14" s="72">
        <v>6122.9807000000001</v>
      </c>
      <c r="BP14" s="72">
        <v>26000</v>
      </c>
      <c r="BQ14" s="72">
        <v>0</v>
      </c>
      <c r="BR14" s="72">
        <v>0</v>
      </c>
      <c r="BS14" s="72">
        <v>0</v>
      </c>
      <c r="BT14" s="72">
        <v>0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2">
        <v>6900</v>
      </c>
      <c r="CA14" s="72">
        <v>724.5</v>
      </c>
      <c r="CB14" s="72">
        <v>12000</v>
      </c>
      <c r="CC14" s="72">
        <v>0</v>
      </c>
      <c r="CD14" s="72">
        <v>14930</v>
      </c>
      <c r="CE14" s="72">
        <v>5398.4807000000001</v>
      </c>
      <c r="CF14" s="72">
        <v>14000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0</v>
      </c>
      <c r="CM14" s="72">
        <v>0</v>
      </c>
      <c r="CN14" s="72">
        <v>0</v>
      </c>
      <c r="CO14" s="72">
        <v>0</v>
      </c>
      <c r="CP14" s="72">
        <v>21300</v>
      </c>
      <c r="CQ14" s="72">
        <v>1133.32</v>
      </c>
      <c r="CR14" s="72">
        <v>950</v>
      </c>
      <c r="CS14" s="72">
        <v>0</v>
      </c>
      <c r="CT14" s="72">
        <v>21300</v>
      </c>
      <c r="CU14" s="72">
        <v>1133.32</v>
      </c>
      <c r="CV14" s="72">
        <v>950</v>
      </c>
      <c r="CW14" s="72">
        <v>0</v>
      </c>
      <c r="CX14" s="72">
        <v>0</v>
      </c>
      <c r="CY14" s="72">
        <v>0</v>
      </c>
      <c r="CZ14" s="72">
        <v>0</v>
      </c>
      <c r="DA14" s="72">
        <v>0</v>
      </c>
      <c r="DB14" s="72">
        <v>0</v>
      </c>
      <c r="DC14" s="72">
        <v>0</v>
      </c>
      <c r="DD14" s="72">
        <v>0</v>
      </c>
      <c r="DE14" s="72">
        <v>0</v>
      </c>
      <c r="DF14" s="72">
        <v>0</v>
      </c>
      <c r="DG14" s="72">
        <v>0</v>
      </c>
      <c r="DH14" s="72">
        <v>0</v>
      </c>
      <c r="DI14" s="72">
        <v>0</v>
      </c>
      <c r="DJ14" s="72">
        <v>6500</v>
      </c>
      <c r="DK14" s="72">
        <v>0</v>
      </c>
      <c r="DL14" s="72">
        <v>0</v>
      </c>
      <c r="DM14" s="72">
        <v>0</v>
      </c>
      <c r="DN14" s="72">
        <v>113533.6805</v>
      </c>
      <c r="DO14" s="72">
        <v>0</v>
      </c>
      <c r="DP14" s="72">
        <v>113533.6805</v>
      </c>
      <c r="DQ14" s="72">
        <v>0</v>
      </c>
      <c r="DR14" s="72">
        <v>0</v>
      </c>
      <c r="DS14" s="72">
        <v>0</v>
      </c>
      <c r="DT14" s="72">
        <v>0</v>
      </c>
      <c r="DU14" s="72">
        <v>0</v>
      </c>
    </row>
    <row r="15" spans="1:125" ht="22.5" customHeight="1">
      <c r="B15" s="64"/>
      <c r="C15" s="69" t="s">
        <v>130</v>
      </c>
      <c r="D15" s="72">
        <f t="shared" ref="D15:BO15" si="95">SUM(D10:D14)</f>
        <v>4893519.5838000001</v>
      </c>
      <c r="E15" s="72">
        <f t="shared" si="95"/>
        <v>1663951.0660999999</v>
      </c>
      <c r="F15" s="72">
        <f t="shared" si="95"/>
        <v>3958450.5029999996</v>
      </c>
      <c r="G15" s="72">
        <f t="shared" si="95"/>
        <v>1462342.7187000001</v>
      </c>
      <c r="H15" s="72">
        <f t="shared" si="95"/>
        <v>955069.08079999988</v>
      </c>
      <c r="I15" s="72">
        <f t="shared" si="95"/>
        <v>221608.3474</v>
      </c>
      <c r="J15" s="72">
        <f t="shared" si="95"/>
        <v>1476002.399</v>
      </c>
      <c r="K15" s="72">
        <f t="shared" si="95"/>
        <v>579972.68070000003</v>
      </c>
      <c r="L15" s="72">
        <f t="shared" si="95"/>
        <v>295026.75510000001</v>
      </c>
      <c r="M15" s="72">
        <f t="shared" si="95"/>
        <v>71093.788</v>
      </c>
      <c r="N15" s="72">
        <f t="shared" si="95"/>
        <v>1178964.9950000001</v>
      </c>
      <c r="O15" s="72">
        <f t="shared" si="95"/>
        <v>471162.64969999995</v>
      </c>
      <c r="P15" s="72">
        <f t="shared" si="95"/>
        <v>141130</v>
      </c>
      <c r="Q15" s="72">
        <f t="shared" si="95"/>
        <v>10191.560000000001</v>
      </c>
      <c r="R15" s="72">
        <f t="shared" si="95"/>
        <v>259873.00399999999</v>
      </c>
      <c r="S15" s="72">
        <f t="shared" si="95"/>
        <v>101693.7686</v>
      </c>
      <c r="T15" s="72">
        <f t="shared" si="95"/>
        <v>153896.75510000001</v>
      </c>
      <c r="U15" s="72">
        <f t="shared" si="95"/>
        <v>60902.228000000003</v>
      </c>
      <c r="V15" s="72">
        <f t="shared" si="95"/>
        <v>3950</v>
      </c>
      <c r="W15" s="72">
        <f t="shared" si="95"/>
        <v>0</v>
      </c>
      <c r="X15" s="72">
        <f t="shared" si="95"/>
        <v>1000</v>
      </c>
      <c r="Y15" s="72">
        <f t="shared" si="95"/>
        <v>0</v>
      </c>
      <c r="Z15" s="72">
        <f t="shared" si="95"/>
        <v>2250</v>
      </c>
      <c r="AA15" s="72">
        <f t="shared" si="95"/>
        <v>0</v>
      </c>
      <c r="AB15" s="72">
        <f t="shared" si="95"/>
        <v>0</v>
      </c>
      <c r="AC15" s="72">
        <f t="shared" si="95"/>
        <v>0</v>
      </c>
      <c r="AD15" s="72">
        <f t="shared" si="95"/>
        <v>213748.568</v>
      </c>
      <c r="AE15" s="72">
        <f t="shared" si="95"/>
        <v>90754.656800000012</v>
      </c>
      <c r="AF15" s="72">
        <f t="shared" si="95"/>
        <v>362567.21269999997</v>
      </c>
      <c r="AG15" s="72">
        <f t="shared" si="95"/>
        <v>14140.117400000014</v>
      </c>
      <c r="AH15" s="72">
        <f t="shared" si="95"/>
        <v>0</v>
      </c>
      <c r="AI15" s="72">
        <f t="shared" si="95"/>
        <v>0</v>
      </c>
      <c r="AJ15" s="72">
        <f t="shared" si="95"/>
        <v>0</v>
      </c>
      <c r="AK15" s="72">
        <f t="shared" si="95"/>
        <v>0</v>
      </c>
      <c r="AL15" s="72">
        <f t="shared" si="95"/>
        <v>110718</v>
      </c>
      <c r="AM15" s="72">
        <f t="shared" si="95"/>
        <v>48322.247000000003</v>
      </c>
      <c r="AN15" s="72">
        <f t="shared" si="95"/>
        <v>133920</v>
      </c>
      <c r="AO15" s="72">
        <f t="shared" si="95"/>
        <v>5289.1907000000001</v>
      </c>
      <c r="AP15" s="72">
        <f t="shared" si="95"/>
        <v>0</v>
      </c>
      <c r="AQ15" s="72">
        <f t="shared" si="95"/>
        <v>0</v>
      </c>
      <c r="AR15" s="72">
        <f t="shared" si="95"/>
        <v>0</v>
      </c>
      <c r="AS15" s="72">
        <f t="shared" si="95"/>
        <v>0</v>
      </c>
      <c r="AT15" s="72">
        <f t="shared" si="95"/>
        <v>93755.567999999999</v>
      </c>
      <c r="AU15" s="72">
        <f t="shared" si="95"/>
        <v>37432.409800000001</v>
      </c>
      <c r="AV15" s="72">
        <f t="shared" si="95"/>
        <v>372455.81349999999</v>
      </c>
      <c r="AW15" s="72">
        <f t="shared" si="95"/>
        <v>172572.269</v>
      </c>
      <c r="AX15" s="72">
        <f t="shared" si="95"/>
        <v>0</v>
      </c>
      <c r="AY15" s="72">
        <f t="shared" si="95"/>
        <v>0</v>
      </c>
      <c r="AZ15" s="72">
        <f t="shared" si="95"/>
        <v>-163808.60080000001</v>
      </c>
      <c r="BA15" s="72">
        <f t="shared" si="95"/>
        <v>-163721.34230000002</v>
      </c>
      <c r="BB15" s="72">
        <f t="shared" si="95"/>
        <v>447668.614</v>
      </c>
      <c r="BC15" s="72">
        <f t="shared" si="95"/>
        <v>197282.861</v>
      </c>
      <c r="BD15" s="72">
        <f t="shared" si="95"/>
        <v>0</v>
      </c>
      <c r="BE15" s="72">
        <f t="shared" si="95"/>
        <v>0</v>
      </c>
      <c r="BF15" s="72">
        <f t="shared" si="95"/>
        <v>335685.68400000001</v>
      </c>
      <c r="BG15" s="72">
        <f t="shared" si="95"/>
        <v>146755.75599999999</v>
      </c>
      <c r="BH15" s="72">
        <f t="shared" si="95"/>
        <v>0</v>
      </c>
      <c r="BI15" s="72">
        <f t="shared" si="95"/>
        <v>0</v>
      </c>
      <c r="BJ15" s="72">
        <f t="shared" si="95"/>
        <v>78768.076000000001</v>
      </c>
      <c r="BK15" s="72">
        <f t="shared" si="95"/>
        <v>37527.105000000003</v>
      </c>
      <c r="BL15" s="72">
        <f t="shared" si="95"/>
        <v>0</v>
      </c>
      <c r="BM15" s="72">
        <f t="shared" si="95"/>
        <v>0</v>
      </c>
      <c r="BN15" s="72">
        <f t="shared" si="95"/>
        <v>115889.61900000001</v>
      </c>
      <c r="BO15" s="72">
        <f t="shared" si="95"/>
        <v>47914.713600000003</v>
      </c>
      <c r="BP15" s="72">
        <f t="shared" ref="BP15:DT15" si="96">SUM(BP10:BP14)</f>
        <v>183623.21</v>
      </c>
      <c r="BQ15" s="72">
        <f t="shared" si="96"/>
        <v>82280.271000000008</v>
      </c>
      <c r="BR15" s="72">
        <f t="shared" si="96"/>
        <v>12101.119000000001</v>
      </c>
      <c r="BS15" s="72">
        <f t="shared" si="96"/>
        <v>6411.64</v>
      </c>
      <c r="BT15" s="72">
        <f t="shared" si="96"/>
        <v>0</v>
      </c>
      <c r="BU15" s="72">
        <f t="shared" si="96"/>
        <v>0</v>
      </c>
      <c r="BV15" s="72">
        <f t="shared" si="96"/>
        <v>2073.9</v>
      </c>
      <c r="BW15" s="72">
        <f t="shared" si="96"/>
        <v>194.85</v>
      </c>
      <c r="BX15" s="72">
        <f t="shared" si="96"/>
        <v>20334.91</v>
      </c>
      <c r="BY15" s="72">
        <f t="shared" si="96"/>
        <v>6800</v>
      </c>
      <c r="BZ15" s="72">
        <f t="shared" si="96"/>
        <v>13480</v>
      </c>
      <c r="CA15" s="72">
        <f t="shared" si="96"/>
        <v>1104.934</v>
      </c>
      <c r="CB15" s="72">
        <f t="shared" si="96"/>
        <v>77866.399999999994</v>
      </c>
      <c r="CC15" s="72">
        <f t="shared" si="96"/>
        <v>11253.781000000001</v>
      </c>
      <c r="CD15" s="72">
        <f t="shared" si="96"/>
        <v>88234.6</v>
      </c>
      <c r="CE15" s="72">
        <f t="shared" si="96"/>
        <v>40203.289600000004</v>
      </c>
      <c r="CF15" s="72">
        <f t="shared" si="96"/>
        <v>85421.9</v>
      </c>
      <c r="CG15" s="72">
        <f t="shared" si="96"/>
        <v>64226.490000000005</v>
      </c>
      <c r="CH15" s="72">
        <f t="shared" si="96"/>
        <v>0</v>
      </c>
      <c r="CI15" s="72">
        <f t="shared" si="96"/>
        <v>0</v>
      </c>
      <c r="CJ15" s="72">
        <f t="shared" si="96"/>
        <v>0</v>
      </c>
      <c r="CK15" s="72">
        <f t="shared" si="96"/>
        <v>0</v>
      </c>
      <c r="CL15" s="72">
        <f t="shared" si="96"/>
        <v>250</v>
      </c>
      <c r="CM15" s="72">
        <f t="shared" si="96"/>
        <v>150</v>
      </c>
      <c r="CN15" s="72">
        <f t="shared" si="96"/>
        <v>0</v>
      </c>
      <c r="CO15" s="72">
        <f t="shared" si="96"/>
        <v>0</v>
      </c>
      <c r="CP15" s="72">
        <f t="shared" si="96"/>
        <v>176147.6</v>
      </c>
      <c r="CQ15" s="72">
        <f t="shared" si="96"/>
        <v>59041.794000000002</v>
      </c>
      <c r="CR15" s="72">
        <f t="shared" si="96"/>
        <v>63888.6</v>
      </c>
      <c r="CS15" s="72">
        <f t="shared" si="96"/>
        <v>20444.82</v>
      </c>
      <c r="CT15" s="72">
        <f t="shared" si="96"/>
        <v>122110.8</v>
      </c>
      <c r="CU15" s="72">
        <f t="shared" si="96"/>
        <v>42528.088000000003</v>
      </c>
      <c r="CV15" s="72">
        <f t="shared" si="96"/>
        <v>38755</v>
      </c>
      <c r="CW15" s="72">
        <f t="shared" si="96"/>
        <v>20444.82</v>
      </c>
      <c r="CX15" s="72">
        <f t="shared" si="96"/>
        <v>22600</v>
      </c>
      <c r="CY15" s="72">
        <f t="shared" si="96"/>
        <v>12016.36</v>
      </c>
      <c r="CZ15" s="72">
        <f t="shared" si="96"/>
        <v>37055</v>
      </c>
      <c r="DA15" s="72">
        <f t="shared" si="96"/>
        <v>20444.82</v>
      </c>
      <c r="DB15" s="72">
        <f t="shared" si="96"/>
        <v>1031778.409</v>
      </c>
      <c r="DC15" s="72">
        <f t="shared" si="96"/>
        <v>465504.01159999997</v>
      </c>
      <c r="DD15" s="72">
        <f t="shared" si="96"/>
        <v>48963.303</v>
      </c>
      <c r="DE15" s="72">
        <f t="shared" si="96"/>
        <v>33649.351000000002</v>
      </c>
      <c r="DF15" s="72">
        <f t="shared" si="96"/>
        <v>760726.06</v>
      </c>
      <c r="DG15" s="72">
        <f t="shared" si="96"/>
        <v>337192.46660000004</v>
      </c>
      <c r="DH15" s="72">
        <f t="shared" si="96"/>
        <v>48963.303</v>
      </c>
      <c r="DI15" s="72">
        <f t="shared" si="96"/>
        <v>33649.351000000002</v>
      </c>
      <c r="DJ15" s="72">
        <f t="shared" si="96"/>
        <v>34377.9</v>
      </c>
      <c r="DK15" s="72">
        <f t="shared" si="96"/>
        <v>1722.001</v>
      </c>
      <c r="DL15" s="72">
        <f t="shared" si="96"/>
        <v>0</v>
      </c>
      <c r="DM15" s="72">
        <f t="shared" si="96"/>
        <v>0</v>
      </c>
      <c r="DN15" s="72">
        <f t="shared" si="96"/>
        <v>436387.39400000003</v>
      </c>
      <c r="DO15" s="72">
        <f t="shared" si="96"/>
        <v>0</v>
      </c>
      <c r="DP15" s="72">
        <f t="shared" si="96"/>
        <v>456387.39400000003</v>
      </c>
      <c r="DQ15" s="72">
        <f t="shared" si="96"/>
        <v>20000</v>
      </c>
      <c r="DR15" s="72">
        <f t="shared" si="96"/>
        <v>0</v>
      </c>
      <c r="DS15" s="72">
        <f t="shared" si="96"/>
        <v>0</v>
      </c>
      <c r="DT15" s="72">
        <f t="shared" si="96"/>
        <v>20000</v>
      </c>
      <c r="DU15" s="72">
        <f>SUM(DU10:DU14)</f>
        <v>20000</v>
      </c>
    </row>
    <row r="16" spans="1:125"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</row>
    <row r="17" spans="4:125"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</row>
    <row r="18" spans="4:125"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</row>
    <row r="19" spans="4:125"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</row>
    <row r="20" spans="4:125"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</row>
    <row r="21" spans="4:125"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</row>
    <row r="22" spans="4:125"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</row>
    <row r="23" spans="4:125"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</row>
    <row r="24" spans="4:125"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</row>
    <row r="25" spans="4:125"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</row>
    <row r="26" spans="4:125"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</row>
    <row r="27" spans="4:125"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</row>
    <row r="28" spans="4:125"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</row>
    <row r="29" spans="4:125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</row>
    <row r="30" spans="4:125"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</row>
    <row r="31" spans="4:125"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</row>
    <row r="32" spans="4:125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</row>
    <row r="33" spans="4:125"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</row>
    <row r="34" spans="4:12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</row>
    <row r="35" spans="4:125"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</row>
    <row r="36" spans="4:125"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</row>
    <row r="37" spans="4:125"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</row>
    <row r="38" spans="4:125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</row>
    <row r="39" spans="4:125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</row>
    <row r="40" spans="4:125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</row>
    <row r="41" spans="4:125"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</row>
    <row r="42" spans="4:125"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</row>
    <row r="43" spans="4:125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</row>
    <row r="44" spans="4:125"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</row>
    <row r="45" spans="4:125"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</row>
    <row r="46" spans="4:125"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</row>
    <row r="47" spans="4:125"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</row>
    <row r="48" spans="4:125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</row>
    <row r="49" spans="4:125"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</row>
    <row r="50" spans="4:125"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</row>
    <row r="51" spans="4:125"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</row>
    <row r="52" spans="4:125"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</row>
    <row r="53" spans="4:125"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</row>
    <row r="54" spans="4:125"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</row>
    <row r="55" spans="4:125"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</row>
    <row r="56" spans="4:125"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</row>
    <row r="57" spans="4:125"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</row>
    <row r="58" spans="4:125"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</row>
    <row r="59" spans="4:125"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</row>
    <row r="60" spans="4:125"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</row>
    <row r="61" spans="4:125"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</row>
    <row r="62" spans="4:125"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</row>
    <row r="63" spans="4:125"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</row>
    <row r="64" spans="4:125"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</row>
    <row r="65" spans="4:125"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</row>
    <row r="66" spans="4:125"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</row>
    <row r="67" spans="4:125"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</row>
    <row r="68" spans="4:125"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</row>
    <row r="69" spans="4:125"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</row>
    <row r="70" spans="4:125"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</row>
    <row r="71" spans="4:125"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</row>
    <row r="72" spans="4:125"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</row>
    <row r="73" spans="4:125"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</row>
    <row r="74" spans="4:125"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</row>
    <row r="75" spans="4:125"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</row>
    <row r="76" spans="4:125"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  <c r="DQ76" s="66"/>
      <c r="DR76" s="66"/>
      <c r="DS76" s="66"/>
      <c r="DT76" s="66"/>
      <c r="DU76" s="66"/>
    </row>
    <row r="77" spans="4:125"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</row>
    <row r="78" spans="4:125"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</row>
    <row r="79" spans="4:125"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  <c r="DQ79" s="66"/>
      <c r="DR79" s="66"/>
      <c r="DS79" s="66"/>
      <c r="DT79" s="66"/>
      <c r="DU79" s="66"/>
    </row>
    <row r="80" spans="4:125"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</row>
    <row r="81" spans="4:125"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</row>
    <row r="82" spans="4:125"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  <c r="DT82" s="66"/>
      <c r="DU82" s="66"/>
    </row>
    <row r="83" spans="4:125"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  <c r="DT83" s="66"/>
      <c r="DU83" s="66"/>
    </row>
    <row r="84" spans="4:125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</row>
    <row r="85" spans="4:125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</row>
    <row r="86" spans="4:125"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</row>
    <row r="87" spans="4:125"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</row>
    <row r="88" spans="4:125"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</row>
    <row r="89" spans="4:125"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</row>
    <row r="90" spans="4:125"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</row>
    <row r="91" spans="4:125"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</row>
    <row r="92" spans="4:125"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</row>
    <row r="93" spans="4:125"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</row>
    <row r="94" spans="4:125"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  <c r="DT94" s="66"/>
      <c r="DU94" s="66"/>
    </row>
    <row r="95" spans="4:125"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  <c r="DT95" s="66"/>
      <c r="DU95" s="66"/>
    </row>
    <row r="96" spans="4:125"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</row>
    <row r="97" spans="4:125"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</row>
    <row r="98" spans="4:125"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  <c r="DQ98" s="66"/>
      <c r="DR98" s="66"/>
      <c r="DS98" s="66"/>
      <c r="DT98" s="66"/>
      <c r="DU98" s="66"/>
    </row>
    <row r="99" spans="4:125"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  <c r="DQ99" s="66"/>
      <c r="DR99" s="66"/>
      <c r="DS99" s="66"/>
      <c r="DT99" s="66"/>
      <c r="DU99" s="66"/>
    </row>
    <row r="100" spans="4:125"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</row>
    <row r="101" spans="4:125"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</row>
    <row r="102" spans="4:125"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</row>
    <row r="103" spans="4:125"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</row>
    <row r="104" spans="4:125"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</row>
    <row r="105" spans="4:125"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</row>
    <row r="106" spans="4:125"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</row>
    <row r="107" spans="4:125"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</row>
    <row r="108" spans="4:125"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</row>
    <row r="109" spans="4:125"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</row>
    <row r="110" spans="4:125"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</row>
    <row r="111" spans="4:125"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</row>
    <row r="112" spans="4:125"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</row>
    <row r="113" spans="4:125"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</row>
  </sheetData>
  <protectedRanges>
    <protectedRange sqref="C15" name="Range3"/>
    <protectedRange sqref="DS10:DS14 J10:DQ14" name="Range1"/>
    <protectedRange sqref="DT10:DU14 DR10:DR14 D15:DU15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2024-04-19T05:11:36Z</cp:lastPrinted>
  <dcterms:created xsi:type="dcterms:W3CDTF">2002-03-15T09:46:46Z</dcterms:created>
  <dcterms:modified xsi:type="dcterms:W3CDTF">2025-07-09T07:48:35Z</dcterms:modified>
</cp:coreProperties>
</file>