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filterPrivacy="1" defaultThemeVersion="124226"/>
  <xr:revisionPtr revIDLastSave="0" documentId="13_ncr:1_{627F5116-D765-4DDA-9320-8179FF78E2D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 1" sheetId="7" r:id="rId1"/>
  </sheets>
  <definedNames>
    <definedName name="_xlnm.Print_Titles" localSheetId="0">'list 1'!$4:$6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3" i="7" l="1"/>
  <c r="G93" i="7"/>
  <c r="G7" i="7" s="1"/>
  <c r="D46" i="7" l="1"/>
  <c r="D47" i="7"/>
  <c r="D48" i="7"/>
  <c r="D49" i="7"/>
  <c r="D50" i="7"/>
  <c r="D51" i="7"/>
  <c r="D52" i="7"/>
  <c r="D53" i="7"/>
  <c r="D54" i="7"/>
  <c r="D55" i="7"/>
  <c r="D96" i="7"/>
  <c r="D97" i="7"/>
  <c r="D98" i="7"/>
  <c r="D95" i="7"/>
  <c r="D89" i="7"/>
  <c r="D90" i="7"/>
  <c r="D91" i="7"/>
  <c r="D92" i="7"/>
  <c r="D88" i="7"/>
  <c r="D80" i="7"/>
  <c r="D81" i="7"/>
  <c r="D82" i="7"/>
  <c r="D83" i="7"/>
  <c r="D84" i="7"/>
  <c r="D85" i="7"/>
  <c r="D79" i="7"/>
  <c r="D72" i="7"/>
  <c r="D73" i="7"/>
  <c r="D74" i="7"/>
  <c r="D75" i="7"/>
  <c r="D76" i="7"/>
  <c r="D71" i="7"/>
  <c r="D45" i="7"/>
  <c r="D39" i="7"/>
  <c r="D40" i="7"/>
  <c r="D41" i="7"/>
  <c r="D42" i="7"/>
  <c r="D38" i="7"/>
  <c r="D22" i="7"/>
  <c r="D23" i="7"/>
  <c r="D24" i="7"/>
  <c r="D25" i="7"/>
  <c r="D21" i="7"/>
  <c r="D29" i="7"/>
  <c r="D30" i="7"/>
  <c r="D31" i="7"/>
  <c r="D32" i="7"/>
  <c r="D33" i="7"/>
  <c r="D34" i="7"/>
  <c r="D35" i="7"/>
  <c r="D28" i="7"/>
  <c r="D12" i="7"/>
  <c r="D13" i="7"/>
  <c r="D14" i="7"/>
  <c r="D15" i="7"/>
  <c r="D16" i="7"/>
  <c r="D17" i="7"/>
  <c r="D18" i="7"/>
  <c r="D11" i="7"/>
  <c r="D9" i="7"/>
  <c r="E99" i="7"/>
  <c r="E93" i="7"/>
  <c r="D93" i="7" s="1"/>
  <c r="E86" i="7"/>
  <c r="D86" i="7" s="1"/>
  <c r="E77" i="7"/>
  <c r="D77" i="7" s="1"/>
  <c r="E56" i="7"/>
  <c r="D56" i="7" s="1"/>
  <c r="E43" i="7"/>
  <c r="D43" i="7" s="1"/>
  <c r="E36" i="7"/>
  <c r="D36" i="7" s="1"/>
  <c r="E26" i="7"/>
  <c r="D26" i="7" s="1"/>
  <c r="E19" i="7"/>
  <c r="D19" i="7" s="1"/>
  <c r="F7" i="7" l="1"/>
  <c r="D99" i="7" l="1"/>
  <c r="D62" i="7"/>
  <c r="D68" i="7"/>
  <c r="D66" i="7"/>
  <c r="D60" i="7"/>
  <c r="D64" i="7"/>
  <c r="D63" i="7"/>
  <c r="D59" i="7"/>
  <c r="D61" i="7"/>
  <c r="D58" i="7"/>
  <c r="E69" i="7"/>
  <c r="D67" i="7"/>
  <c r="D65" i="7"/>
  <c r="D69" i="7" l="1"/>
  <c r="E7" i="7"/>
  <c r="D7" i="7" s="1"/>
</calcChain>
</file>

<file path=xl/sharedStrings.xml><?xml version="1.0" encoding="utf-8"?>
<sst xmlns="http://schemas.openxmlformats.org/spreadsheetml/2006/main" count="102" uniqueCount="91">
  <si>
    <t>ՀՀ մարզերի և համայնքների անվանումները</t>
  </si>
  <si>
    <t>Հ/Հ</t>
  </si>
  <si>
    <t>ԸՆԴԱՄԵՆԸ</t>
  </si>
  <si>
    <t>այդ թվում՝</t>
  </si>
  <si>
    <t>Ալագյազ</t>
  </si>
  <si>
    <t xml:space="preserve">Ապարան </t>
  </si>
  <si>
    <t xml:space="preserve">Մեծաձոր </t>
  </si>
  <si>
    <t xml:space="preserve">Արևուտ </t>
  </si>
  <si>
    <t>Ծաղկահովիտ</t>
  </si>
  <si>
    <t>Շամիրամ</t>
  </si>
  <si>
    <t>Բաղրամյան</t>
  </si>
  <si>
    <t>Վերին Դվին</t>
  </si>
  <si>
    <t>Արմավիր</t>
  </si>
  <si>
    <t>Մեծամոր</t>
  </si>
  <si>
    <t>Փարաքար</t>
  </si>
  <si>
    <t>Ֆերիկ</t>
  </si>
  <si>
    <t xml:space="preserve">Ճամբարակ </t>
  </si>
  <si>
    <t xml:space="preserve">Վարդենիս </t>
  </si>
  <si>
    <t xml:space="preserve">Ալավերդի </t>
  </si>
  <si>
    <t>Գյուլագարակ</t>
  </si>
  <si>
    <t>Լերմոնտովո</t>
  </si>
  <si>
    <t>Լոռի Բերդ</t>
  </si>
  <si>
    <t xml:space="preserve">Ստեփանավան </t>
  </si>
  <si>
    <t xml:space="preserve">Տաշիր </t>
  </si>
  <si>
    <t>Ֆիոլետովո</t>
  </si>
  <si>
    <t>Արզնի</t>
  </si>
  <si>
    <t xml:space="preserve">Բյուրեղավան </t>
  </si>
  <si>
    <t>Գառնի</t>
  </si>
  <si>
    <t xml:space="preserve">Եղվարդ </t>
  </si>
  <si>
    <t xml:space="preserve">Չարենցավան </t>
  </si>
  <si>
    <t>Ջրվեժ</t>
  </si>
  <si>
    <t>Ախուրյան</t>
  </si>
  <si>
    <t>Աշոցք</t>
  </si>
  <si>
    <t xml:space="preserve">Կապան </t>
  </si>
  <si>
    <t xml:space="preserve">Սիսիան </t>
  </si>
  <si>
    <t>Տեղ</t>
  </si>
  <si>
    <t xml:space="preserve">Քաջարան </t>
  </si>
  <si>
    <t>Արենի</t>
  </si>
  <si>
    <t>Եղեգիս</t>
  </si>
  <si>
    <t xml:space="preserve">Բերդ </t>
  </si>
  <si>
    <t>ՀՀ ԱՐԱԳԱԾՈՏՆԻ ՄԱՐԶ</t>
  </si>
  <si>
    <t>ՀՀ ԱՐԱՐԱՏԻ ՄԱՐԶ</t>
  </si>
  <si>
    <t>ՀՀ ԱՐՄԱՎԻՐԻ ՄԱՐԶ</t>
  </si>
  <si>
    <t>ՀՀ ԳԵՂԱՐՔՈՒՆԻՔԻ ՄԱՐԶ</t>
  </si>
  <si>
    <t>ՀՀ ԼՈՌՈՒ ՄԱՐԶ</t>
  </si>
  <si>
    <t>ՀՀ ԿՈՏԱՅՔԻ ՄԱՐԶ</t>
  </si>
  <si>
    <t>ՀՀ ՇԻՐԱԿԻ ՄԱՐԶ</t>
  </si>
  <si>
    <t>ՀՀ ՍՅՈՒՆԻՔԻ ՄԱՐԶ</t>
  </si>
  <si>
    <t>ՀՀ ՎԱՅՈՑ ՁՈՐԻ ՄԱՐԶ</t>
  </si>
  <si>
    <t>ՀՀ ՏԱՎՈՒՇԻ ՄԱՐԶ</t>
  </si>
  <si>
    <t>Հավելված N 2</t>
  </si>
  <si>
    <t>Արաքս</t>
  </si>
  <si>
    <t>Խոյ</t>
  </si>
  <si>
    <t>Վաղարշապատ</t>
  </si>
  <si>
    <t xml:space="preserve">Աշտարակ </t>
  </si>
  <si>
    <t xml:space="preserve">Թալին </t>
  </si>
  <si>
    <t xml:space="preserve">Արարատ </t>
  </si>
  <si>
    <t xml:space="preserve">Արտաշատ </t>
  </si>
  <si>
    <t xml:space="preserve">Մասիս </t>
  </si>
  <si>
    <t xml:space="preserve">Վեդի </t>
  </si>
  <si>
    <t xml:space="preserve">Գավառ </t>
  </si>
  <si>
    <t xml:space="preserve">Մարտունի </t>
  </si>
  <si>
    <t xml:space="preserve">Սևան </t>
  </si>
  <si>
    <t xml:space="preserve">Թումանյան </t>
  </si>
  <si>
    <t xml:space="preserve">Սպիտակ </t>
  </si>
  <si>
    <t>Վանաձոր</t>
  </si>
  <si>
    <t xml:space="preserve">Փամբակ </t>
  </si>
  <si>
    <t xml:space="preserve">Աբովյան </t>
  </si>
  <si>
    <t xml:space="preserve">Ակունք </t>
  </si>
  <si>
    <t xml:space="preserve">Ծաղկաձոր </t>
  </si>
  <si>
    <t xml:space="preserve">Հրազդան </t>
  </si>
  <si>
    <t xml:space="preserve">Նոր Հաճն </t>
  </si>
  <si>
    <t xml:space="preserve">Ամասիա </t>
  </si>
  <si>
    <t xml:space="preserve">Արթիկ </t>
  </si>
  <si>
    <t xml:space="preserve">Գյումրի </t>
  </si>
  <si>
    <t xml:space="preserve">Անի </t>
  </si>
  <si>
    <t xml:space="preserve">Գորիս </t>
  </si>
  <si>
    <t xml:space="preserve">Մեղրի </t>
  </si>
  <si>
    <t xml:space="preserve">Տաթև </t>
  </si>
  <si>
    <t xml:space="preserve">Եղեգնաձոր </t>
  </si>
  <si>
    <t xml:space="preserve">Ջերմուկ </t>
  </si>
  <si>
    <t xml:space="preserve">Վայք </t>
  </si>
  <si>
    <t xml:space="preserve">Նոյեմբերյան </t>
  </si>
  <si>
    <t xml:space="preserve">Իջևան </t>
  </si>
  <si>
    <t xml:space="preserve">Դիլիջան </t>
  </si>
  <si>
    <t>«բ» մասով հաշվարկված դոտացիայի հաշվարկային գումար</t>
  </si>
  <si>
    <t xml:space="preserve">«ա»  մասով՝ սահմանամերձ բնակավայրեր ընդգրկող համայնքներին հաշվարկված դոտացիա           </t>
  </si>
  <si>
    <t xml:space="preserve">«ա» մասով՝ մինչև 3500 բնակիչ ունեցող համայնքներին հաշվարկված դոտացիա          </t>
  </si>
  <si>
    <t xml:space="preserve">ԵՐԵՎԱՆ </t>
  </si>
  <si>
    <t xml:space="preserve"> ՀՀ պետական բյուջեից ՀՀ համայնքային բյուջեներին ֆինանսական համահարթեցման սկզբունքով տրվող 2026 թվականի դոտացիաների նախնական հաշվարկներ</t>
  </si>
  <si>
    <t xml:space="preserve"> 2026 թ. ֆինանսական համահարթեցման  դոտացիայի հաշվարկային գումար (ս4+ս5+ս6+ս7)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</si>
</sst>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2"/>
      <color indexed="8"/>
      <name val="GHEA Grapalat"/>
      <family val="3"/>
    </font>
    <font>
      <sz val="12"/>
      <color indexed="8"/>
      <name val="GHEA Grapalat"/>
      <family val="3"/>
    </font>
    <font>
      <sz val="12"/>
      <name val="GHEA Grapalat"/>
      <family val="3"/>
    </font>
    <font>
      <sz val="10"/>
      <color indexed="8"/>
      <name val="GHEA Grapalat"/>
      <family val="3"/>
    </font>
    <font>
      <b/>
      <i/>
      <sz val="9"/>
      <color indexed="8"/>
      <name val="GHEA Grapalat"/>
      <family val="3"/>
    </font>
    <font>
      <b/>
      <i/>
      <sz val="10"/>
      <color indexed="8"/>
      <name val="GHEA Grapalat"/>
      <family val="3"/>
    </font>
    <font>
      <i/>
      <sz val="12"/>
      <color indexed="8"/>
      <name val="GHEA Grapalat"/>
      <family val="3"/>
    </font>
    <font>
      <b/>
      <sz val="12"/>
      <name val="GHEA Grapalat"/>
      <family val="3"/>
    </font>
    <font>
      <b/>
      <sz val="12"/>
      <color theme="1"/>
      <name val="GHEA Grapalat"/>
      <family val="3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164" fontId="3" fillId="0" borderId="0" xfId="0" applyNumberFormat="1" applyFont="1" applyAlignment="1">
      <alignment horizontal="right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10" fillId="0" borderId="0" xfId="1" applyFont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100"/>
  <sheetViews>
    <sheetView tabSelected="1" workbookViewId="0">
      <selection activeCell="B2" sqref="B2:G3"/>
    </sheetView>
  </sheetViews>
  <sheetFormatPr defaultColWidth="9.140625" defaultRowHeight="17.25" x14ac:dyDescent="0.3"/>
  <cols>
    <col min="1" max="1" width="1.140625" style="3" customWidth="1"/>
    <col min="2" max="2" width="4.28515625" style="3" customWidth="1"/>
    <col min="3" max="3" width="19.7109375" style="2" customWidth="1"/>
    <col min="4" max="4" width="18.42578125" style="2" customWidth="1"/>
    <col min="5" max="5" width="16.28515625" style="2" bestFit="1" customWidth="1"/>
    <col min="6" max="6" width="15" style="3" customWidth="1"/>
    <col min="7" max="7" width="14.7109375" style="3" customWidth="1"/>
    <col min="8" max="8" width="12.5703125" style="3" bestFit="1" customWidth="1"/>
    <col min="9" max="16384" width="9.140625" style="3"/>
  </cols>
  <sheetData>
    <row r="1" spans="2:8" ht="26.25" customHeight="1" x14ac:dyDescent="0.3">
      <c r="B1" s="34" t="s">
        <v>50</v>
      </c>
      <c r="C1" s="34"/>
      <c r="D1" s="34"/>
      <c r="E1" s="34"/>
      <c r="F1" s="34"/>
      <c r="G1" s="34"/>
    </row>
    <row r="2" spans="2:8" ht="85.15" customHeight="1" x14ac:dyDescent="0.3">
      <c r="B2" s="41" t="s">
        <v>89</v>
      </c>
      <c r="C2" s="41"/>
      <c r="D2" s="41"/>
      <c r="E2" s="41"/>
      <c r="F2" s="41"/>
      <c r="G2" s="41"/>
    </row>
    <row r="3" spans="2:8" ht="15.6" customHeight="1" thickBot="1" x14ac:dyDescent="0.35">
      <c r="B3" s="41"/>
      <c r="C3" s="41"/>
      <c r="D3" s="41"/>
      <c r="E3" s="41"/>
      <c r="F3" s="41"/>
      <c r="G3" s="41"/>
    </row>
    <row r="4" spans="2:8" ht="13.9" customHeight="1" x14ac:dyDescent="0.3">
      <c r="B4" s="37" t="s">
        <v>1</v>
      </c>
      <c r="C4" s="35" t="s">
        <v>0</v>
      </c>
      <c r="D4" s="35" t="s">
        <v>90</v>
      </c>
      <c r="E4" s="39" t="s">
        <v>3</v>
      </c>
      <c r="F4" s="39"/>
      <c r="G4" s="40"/>
    </row>
    <row r="5" spans="2:8" ht="135" customHeight="1" x14ac:dyDescent="0.3">
      <c r="B5" s="38"/>
      <c r="C5" s="36"/>
      <c r="D5" s="36"/>
      <c r="E5" s="9" t="s">
        <v>85</v>
      </c>
      <c r="F5" s="9" t="s">
        <v>87</v>
      </c>
      <c r="G5" s="6" t="s">
        <v>86</v>
      </c>
    </row>
    <row r="6" spans="2:8" s="4" customFormat="1" ht="14.45" customHeight="1" x14ac:dyDescent="0.3">
      <c r="B6" s="7">
        <v>1</v>
      </c>
      <c r="C6" s="5">
        <v>2</v>
      </c>
      <c r="D6" s="5">
        <v>3</v>
      </c>
      <c r="E6" s="5">
        <v>4</v>
      </c>
      <c r="F6" s="5">
        <v>5</v>
      </c>
      <c r="G6" s="8">
        <v>6</v>
      </c>
    </row>
    <row r="7" spans="2:8" x14ac:dyDescent="0.3">
      <c r="B7" s="10"/>
      <c r="C7" s="11" t="s">
        <v>2</v>
      </c>
      <c r="D7" s="12">
        <f>E7+F7+G7</f>
        <v>107872615.49999999</v>
      </c>
      <c r="E7" s="12">
        <f>E9+E19+E26+E36+E43+E56+E69+E77+E86+E93+E99</f>
        <v>107112615.49999999</v>
      </c>
      <c r="F7" s="12">
        <f>+F9+F19+F26+F36+F43+F56+F69+F77+F86+F93+F99</f>
        <v>350000</v>
      </c>
      <c r="G7" s="13">
        <f>+G9+G19+G26+G36+G43+G56+G69+G77+G86+G93+G99</f>
        <v>410000</v>
      </c>
      <c r="H7" s="1"/>
    </row>
    <row r="8" spans="2:8" ht="14.45" customHeight="1" x14ac:dyDescent="0.3">
      <c r="B8" s="10"/>
      <c r="C8" s="14" t="s">
        <v>3</v>
      </c>
      <c r="D8" s="12"/>
      <c r="E8" s="15"/>
      <c r="F8" s="15"/>
      <c r="G8" s="16"/>
    </row>
    <row r="9" spans="2:8" ht="27" customHeight="1" x14ac:dyDescent="0.3">
      <c r="B9" s="10"/>
      <c r="C9" s="19" t="s">
        <v>88</v>
      </c>
      <c r="D9" s="12">
        <f t="shared" ref="D9" si="0">E9+F9+G9</f>
        <v>8249551.505804616</v>
      </c>
      <c r="E9" s="12">
        <v>8249551.505804616</v>
      </c>
      <c r="F9" s="12">
        <v>0</v>
      </c>
      <c r="G9" s="13">
        <v>0</v>
      </c>
    </row>
    <row r="10" spans="2:8" ht="15.6" customHeight="1" x14ac:dyDescent="0.3">
      <c r="B10" s="10"/>
      <c r="C10" s="32" t="s">
        <v>40</v>
      </c>
      <c r="D10" s="32"/>
      <c r="E10" s="32"/>
      <c r="F10" s="32"/>
      <c r="G10" s="33"/>
    </row>
    <row r="11" spans="2:8" x14ac:dyDescent="0.3">
      <c r="B11" s="10">
        <v>1</v>
      </c>
      <c r="C11" s="27" t="s">
        <v>4</v>
      </c>
      <c r="D11" s="17">
        <f>E11+F11+G11</f>
        <v>251020.20304370142</v>
      </c>
      <c r="E11" s="17">
        <v>251020.20304370142</v>
      </c>
      <c r="F11" s="17">
        <v>0</v>
      </c>
      <c r="G11" s="18">
        <v>0</v>
      </c>
    </row>
    <row r="12" spans="2:8" x14ac:dyDescent="0.3">
      <c r="B12" s="10">
        <v>2</v>
      </c>
      <c r="C12" s="27" t="s">
        <v>54</v>
      </c>
      <c r="D12" s="17">
        <f t="shared" ref="D12:D19" si="1">E12+F12+G12</f>
        <v>3799451.5518551636</v>
      </c>
      <c r="E12" s="17">
        <v>3799451.5518551636</v>
      </c>
      <c r="F12" s="17">
        <v>0</v>
      </c>
      <c r="G12" s="18">
        <v>0</v>
      </c>
    </row>
    <row r="13" spans="2:8" x14ac:dyDescent="0.3">
      <c r="B13" s="10">
        <v>3</v>
      </c>
      <c r="C13" s="27" t="s">
        <v>5</v>
      </c>
      <c r="D13" s="17">
        <f t="shared" si="1"/>
        <v>1239027.8042476741</v>
      </c>
      <c r="E13" s="17">
        <v>1239027.8042476741</v>
      </c>
      <c r="F13" s="17">
        <v>0</v>
      </c>
      <c r="G13" s="18">
        <v>0</v>
      </c>
    </row>
    <row r="14" spans="2:8" x14ac:dyDescent="0.3">
      <c r="B14" s="10">
        <v>4</v>
      </c>
      <c r="C14" s="27" t="s">
        <v>6</v>
      </c>
      <c r="D14" s="17">
        <f t="shared" si="1"/>
        <v>50000</v>
      </c>
      <c r="E14" s="17">
        <v>0</v>
      </c>
      <c r="F14" s="17">
        <v>50000</v>
      </c>
      <c r="G14" s="18">
        <v>0</v>
      </c>
    </row>
    <row r="15" spans="2:8" x14ac:dyDescent="0.3">
      <c r="B15" s="10">
        <v>5</v>
      </c>
      <c r="C15" s="27" t="s">
        <v>7</v>
      </c>
      <c r="D15" s="17">
        <f t="shared" si="1"/>
        <v>50000</v>
      </c>
      <c r="E15" s="17">
        <v>0</v>
      </c>
      <c r="F15" s="17">
        <v>50000</v>
      </c>
      <c r="G15" s="18">
        <v>0</v>
      </c>
    </row>
    <row r="16" spans="2:8" ht="17.45" customHeight="1" x14ac:dyDescent="0.3">
      <c r="B16" s="10">
        <v>6</v>
      </c>
      <c r="C16" s="27" t="s">
        <v>55</v>
      </c>
      <c r="D16" s="17">
        <f t="shared" si="1"/>
        <v>2258151.6656835857</v>
      </c>
      <c r="E16" s="17">
        <v>2258151.6656835857</v>
      </c>
      <c r="F16" s="17">
        <v>0</v>
      </c>
      <c r="G16" s="18">
        <v>0</v>
      </c>
    </row>
    <row r="17" spans="2:7" ht="17.45" customHeight="1" x14ac:dyDescent="0.3">
      <c r="B17" s="10">
        <v>7</v>
      </c>
      <c r="C17" s="27" t="s">
        <v>8</v>
      </c>
      <c r="D17" s="17">
        <f t="shared" si="1"/>
        <v>503701.39085094666</v>
      </c>
      <c r="E17" s="17">
        <v>503701.39085094666</v>
      </c>
      <c r="F17" s="17">
        <v>0</v>
      </c>
      <c r="G17" s="18">
        <v>0</v>
      </c>
    </row>
    <row r="18" spans="2:7" ht="17.45" customHeight="1" x14ac:dyDescent="0.3">
      <c r="B18" s="10">
        <v>8</v>
      </c>
      <c r="C18" s="27" t="s">
        <v>9</v>
      </c>
      <c r="D18" s="17">
        <f t="shared" si="1"/>
        <v>50000</v>
      </c>
      <c r="E18" s="17">
        <v>0</v>
      </c>
      <c r="F18" s="17">
        <v>50000</v>
      </c>
      <c r="G18" s="18">
        <v>0</v>
      </c>
    </row>
    <row r="19" spans="2:7" x14ac:dyDescent="0.3">
      <c r="B19" s="10"/>
      <c r="C19" s="19" t="s">
        <v>2</v>
      </c>
      <c r="D19" s="12">
        <f t="shared" si="1"/>
        <v>8201352.6156810708</v>
      </c>
      <c r="E19" s="12">
        <f>SUM(E11:E18)</f>
        <v>8051352.6156810708</v>
      </c>
      <c r="F19" s="12">
        <v>150000</v>
      </c>
      <c r="G19" s="13">
        <v>0</v>
      </c>
    </row>
    <row r="20" spans="2:7" ht="15" customHeight="1" x14ac:dyDescent="0.3">
      <c r="B20" s="10"/>
      <c r="C20" s="30" t="s">
        <v>41</v>
      </c>
      <c r="D20" s="30"/>
      <c r="E20" s="30"/>
      <c r="F20" s="30"/>
      <c r="G20" s="31"/>
    </row>
    <row r="21" spans="2:7" ht="17.45" customHeight="1" x14ac:dyDescent="0.3">
      <c r="B21" s="10">
        <v>1</v>
      </c>
      <c r="C21" s="27" t="s">
        <v>56</v>
      </c>
      <c r="D21" s="17">
        <f>E21+F21+G21</f>
        <v>1662208.280169267</v>
      </c>
      <c r="E21" s="17">
        <v>1647208.280169267</v>
      </c>
      <c r="F21" s="17">
        <v>0</v>
      </c>
      <c r="G21" s="18">
        <v>15000</v>
      </c>
    </row>
    <row r="22" spans="2:7" ht="17.45" customHeight="1" x14ac:dyDescent="0.3">
      <c r="B22" s="10">
        <v>2</v>
      </c>
      <c r="C22" s="27" t="s">
        <v>57</v>
      </c>
      <c r="D22" s="17">
        <f t="shared" ref="D22:D26" si="2">E22+F22+G22</f>
        <v>6079004.7190114884</v>
      </c>
      <c r="E22" s="17">
        <v>6079004.7190114884</v>
      </c>
      <c r="F22" s="17">
        <v>0</v>
      </c>
      <c r="G22" s="18">
        <v>0</v>
      </c>
    </row>
    <row r="23" spans="2:7" x14ac:dyDescent="0.3">
      <c r="B23" s="10">
        <v>3</v>
      </c>
      <c r="C23" s="27" t="s">
        <v>58</v>
      </c>
      <c r="D23" s="17">
        <f t="shared" si="2"/>
        <v>4190395.1822245214</v>
      </c>
      <c r="E23" s="17">
        <v>4190395.1822245214</v>
      </c>
      <c r="F23" s="17">
        <v>0</v>
      </c>
      <c r="G23" s="18">
        <v>0</v>
      </c>
    </row>
    <row r="24" spans="2:7" x14ac:dyDescent="0.3">
      <c r="B24" s="10">
        <v>4</v>
      </c>
      <c r="C24" s="27" t="s">
        <v>11</v>
      </c>
      <c r="D24" s="17">
        <f t="shared" si="2"/>
        <v>69940.100669201027</v>
      </c>
      <c r="E24" s="17">
        <v>19940.100669201027</v>
      </c>
      <c r="F24" s="17">
        <v>50000</v>
      </c>
      <c r="G24" s="18">
        <v>0</v>
      </c>
    </row>
    <row r="25" spans="2:7" x14ac:dyDescent="0.3">
      <c r="B25" s="10">
        <v>5</v>
      </c>
      <c r="C25" s="27" t="s">
        <v>59</v>
      </c>
      <c r="D25" s="17">
        <f t="shared" si="2"/>
        <v>2257514.0180043904</v>
      </c>
      <c r="E25" s="17">
        <v>2257514.0180043904</v>
      </c>
      <c r="F25" s="17">
        <v>0</v>
      </c>
      <c r="G25" s="18">
        <v>0</v>
      </c>
    </row>
    <row r="26" spans="2:7" x14ac:dyDescent="0.3">
      <c r="B26" s="10"/>
      <c r="C26" s="19" t="s">
        <v>2</v>
      </c>
      <c r="D26" s="12">
        <f t="shared" si="2"/>
        <v>14259062.300078869</v>
      </c>
      <c r="E26" s="12">
        <f>SUM(E21:E25)</f>
        <v>14194062.300078869</v>
      </c>
      <c r="F26" s="12">
        <v>50000</v>
      </c>
      <c r="G26" s="13">
        <v>15000</v>
      </c>
    </row>
    <row r="27" spans="2:7" x14ac:dyDescent="0.3">
      <c r="B27" s="29" t="s">
        <v>42</v>
      </c>
      <c r="C27" s="30"/>
      <c r="D27" s="30"/>
      <c r="E27" s="30"/>
      <c r="F27" s="30"/>
      <c r="G27" s="31"/>
    </row>
    <row r="28" spans="2:7" ht="17.45" customHeight="1" x14ac:dyDescent="0.3">
      <c r="B28" s="10">
        <v>1</v>
      </c>
      <c r="C28" s="27" t="s">
        <v>51</v>
      </c>
      <c r="D28" s="17">
        <f>E28+F28+G28</f>
        <v>1134884.9190568959</v>
      </c>
      <c r="E28" s="17">
        <v>1134884.9190568959</v>
      </c>
      <c r="F28" s="17">
        <v>0</v>
      </c>
      <c r="G28" s="18">
        <v>0</v>
      </c>
    </row>
    <row r="29" spans="2:7" ht="17.45" customHeight="1" x14ac:dyDescent="0.3">
      <c r="B29" s="10">
        <v>2</v>
      </c>
      <c r="C29" s="27" t="s">
        <v>12</v>
      </c>
      <c r="D29" s="17">
        <f t="shared" ref="D29:D36" si="3">E29+F29+G29</f>
        <v>2128485.8787636198</v>
      </c>
      <c r="E29" s="17">
        <v>2128485.8787636198</v>
      </c>
      <c r="F29" s="17">
        <v>0</v>
      </c>
      <c r="G29" s="18">
        <v>0</v>
      </c>
    </row>
    <row r="30" spans="2:7" x14ac:dyDescent="0.3">
      <c r="B30" s="10">
        <v>3</v>
      </c>
      <c r="C30" s="27" t="s">
        <v>10</v>
      </c>
      <c r="D30" s="17">
        <f t="shared" si="3"/>
        <v>849562.49375107232</v>
      </c>
      <c r="E30" s="17">
        <v>849562.49375107232</v>
      </c>
      <c r="F30" s="17">
        <v>0</v>
      </c>
      <c r="G30" s="18">
        <v>0</v>
      </c>
    </row>
    <row r="31" spans="2:7" x14ac:dyDescent="0.3">
      <c r="B31" s="10">
        <v>4</v>
      </c>
      <c r="C31" s="27" t="s">
        <v>13</v>
      </c>
      <c r="D31" s="17">
        <f t="shared" si="3"/>
        <v>3966391.1857784842</v>
      </c>
      <c r="E31" s="17">
        <v>3966391.1857784842</v>
      </c>
      <c r="F31" s="17">
        <v>0</v>
      </c>
      <c r="G31" s="18">
        <v>0</v>
      </c>
    </row>
    <row r="32" spans="2:7" ht="17.45" customHeight="1" x14ac:dyDescent="0.3">
      <c r="B32" s="10">
        <v>5</v>
      </c>
      <c r="C32" s="27" t="s">
        <v>52</v>
      </c>
      <c r="D32" s="17">
        <f t="shared" si="3"/>
        <v>1348978.0268878543</v>
      </c>
      <c r="E32" s="17">
        <v>1348978.0268878543</v>
      </c>
      <c r="F32" s="17">
        <v>0</v>
      </c>
      <c r="G32" s="18">
        <v>0</v>
      </c>
    </row>
    <row r="33" spans="2:7" ht="17.45" customHeight="1" x14ac:dyDescent="0.3">
      <c r="B33" s="10">
        <v>6</v>
      </c>
      <c r="C33" s="27" t="s">
        <v>53</v>
      </c>
      <c r="D33" s="17">
        <f t="shared" si="3"/>
        <v>1554286.1858647689</v>
      </c>
      <c r="E33" s="17">
        <v>1554286.1858647689</v>
      </c>
      <c r="F33" s="17">
        <v>0</v>
      </c>
      <c r="G33" s="18">
        <v>0</v>
      </c>
    </row>
    <row r="34" spans="2:7" ht="17.45" customHeight="1" x14ac:dyDescent="0.3">
      <c r="B34" s="10">
        <v>7</v>
      </c>
      <c r="C34" s="27" t="s">
        <v>14</v>
      </c>
      <c r="D34" s="17">
        <f t="shared" si="3"/>
        <v>995770.23329807178</v>
      </c>
      <c r="E34" s="17">
        <v>995770.23329807178</v>
      </c>
      <c r="F34" s="17">
        <v>0</v>
      </c>
      <c r="G34" s="18">
        <v>0</v>
      </c>
    </row>
    <row r="35" spans="2:7" x14ac:dyDescent="0.3">
      <c r="B35" s="10">
        <v>8</v>
      </c>
      <c r="C35" s="27" t="s">
        <v>15</v>
      </c>
      <c r="D35" s="17">
        <f t="shared" si="3"/>
        <v>50000</v>
      </c>
      <c r="E35" s="17">
        <v>0</v>
      </c>
      <c r="F35" s="17">
        <v>50000</v>
      </c>
      <c r="G35" s="18">
        <v>0</v>
      </c>
    </row>
    <row r="36" spans="2:7" x14ac:dyDescent="0.3">
      <c r="B36" s="10"/>
      <c r="C36" s="11" t="s">
        <v>2</v>
      </c>
      <c r="D36" s="12">
        <f t="shared" si="3"/>
        <v>12028358.923400769</v>
      </c>
      <c r="E36" s="12">
        <f>SUM(E28:E35)</f>
        <v>11978358.923400769</v>
      </c>
      <c r="F36" s="12">
        <v>50000</v>
      </c>
      <c r="G36" s="13">
        <v>0</v>
      </c>
    </row>
    <row r="37" spans="2:7" x14ac:dyDescent="0.3">
      <c r="B37" s="29" t="s">
        <v>43</v>
      </c>
      <c r="C37" s="30"/>
      <c r="D37" s="30"/>
      <c r="E37" s="30"/>
      <c r="F37" s="30"/>
      <c r="G37" s="31"/>
    </row>
    <row r="38" spans="2:7" x14ac:dyDescent="0.3">
      <c r="B38" s="10">
        <v>1</v>
      </c>
      <c r="C38" s="27" t="s">
        <v>60</v>
      </c>
      <c r="D38" s="17">
        <f>E38+F38+G38</f>
        <v>2452329.9145064335</v>
      </c>
      <c r="E38" s="17">
        <v>2452329.9145064335</v>
      </c>
      <c r="F38" s="17">
        <v>0</v>
      </c>
      <c r="G38" s="18">
        <v>0</v>
      </c>
    </row>
    <row r="39" spans="2:7" x14ac:dyDescent="0.3">
      <c r="B39" s="10">
        <v>2</v>
      </c>
      <c r="C39" s="27" t="s">
        <v>16</v>
      </c>
      <c r="D39" s="17">
        <f t="shared" ref="D39:D43" si="4">E39+F39+G39</f>
        <v>920478.77531327889</v>
      </c>
      <c r="E39" s="17">
        <v>910478.77531327889</v>
      </c>
      <c r="F39" s="17">
        <v>0</v>
      </c>
      <c r="G39" s="18">
        <v>10000</v>
      </c>
    </row>
    <row r="40" spans="2:7" x14ac:dyDescent="0.3">
      <c r="B40" s="10">
        <v>3</v>
      </c>
      <c r="C40" s="27" t="s">
        <v>61</v>
      </c>
      <c r="D40" s="17">
        <f t="shared" si="4"/>
        <v>4182547.5155838993</v>
      </c>
      <c r="E40" s="17">
        <v>4182547.5155838993</v>
      </c>
      <c r="F40" s="17">
        <v>0</v>
      </c>
      <c r="G40" s="18">
        <v>0</v>
      </c>
    </row>
    <row r="41" spans="2:7" x14ac:dyDescent="0.3">
      <c r="B41" s="10">
        <v>4</v>
      </c>
      <c r="C41" s="27" t="s">
        <v>62</v>
      </c>
      <c r="D41" s="17">
        <f t="shared" si="4"/>
        <v>1810953.4965980449</v>
      </c>
      <c r="E41" s="17">
        <v>1810953.4965980449</v>
      </c>
      <c r="F41" s="17">
        <v>0</v>
      </c>
      <c r="G41" s="18">
        <v>0</v>
      </c>
    </row>
    <row r="42" spans="2:7" ht="17.45" customHeight="1" x14ac:dyDescent="0.3">
      <c r="B42" s="10">
        <v>5</v>
      </c>
      <c r="C42" s="27" t="s">
        <v>17</v>
      </c>
      <c r="D42" s="17">
        <f t="shared" si="4"/>
        <v>2650101.7232507034</v>
      </c>
      <c r="E42" s="17">
        <v>2620101.7232507034</v>
      </c>
      <c r="F42" s="17">
        <v>0</v>
      </c>
      <c r="G42" s="18">
        <v>30000</v>
      </c>
    </row>
    <row r="43" spans="2:7" ht="18" customHeight="1" x14ac:dyDescent="0.3">
      <c r="B43" s="10"/>
      <c r="C43" s="11" t="s">
        <v>2</v>
      </c>
      <c r="D43" s="12">
        <f t="shared" si="4"/>
        <v>12016411.425252359</v>
      </c>
      <c r="E43" s="12">
        <f>SUM(E38:E42)</f>
        <v>11976411.425252359</v>
      </c>
      <c r="F43" s="12">
        <v>0</v>
      </c>
      <c r="G43" s="13">
        <v>40000</v>
      </c>
    </row>
    <row r="44" spans="2:7" x14ac:dyDescent="0.3">
      <c r="B44" s="29" t="s">
        <v>44</v>
      </c>
      <c r="C44" s="30"/>
      <c r="D44" s="30"/>
      <c r="E44" s="30"/>
      <c r="F44" s="30"/>
      <c r="G44" s="31"/>
    </row>
    <row r="45" spans="2:7" x14ac:dyDescent="0.3">
      <c r="B45" s="10">
        <v>1</v>
      </c>
      <c r="C45" s="27" t="s">
        <v>18</v>
      </c>
      <c r="D45" s="17">
        <f>E45+F45+G45</f>
        <v>2522742.9249549503</v>
      </c>
      <c r="E45" s="17">
        <v>2522742.9249549503</v>
      </c>
      <c r="F45" s="17">
        <v>0</v>
      </c>
      <c r="G45" s="18">
        <v>0</v>
      </c>
    </row>
    <row r="46" spans="2:7" x14ac:dyDescent="0.3">
      <c r="B46" s="10">
        <v>2</v>
      </c>
      <c r="C46" s="27" t="s">
        <v>19</v>
      </c>
      <c r="D46" s="17">
        <f t="shared" ref="D46:D55" si="5">E46+F46+G46</f>
        <v>412709.45685662387</v>
      </c>
      <c r="E46" s="17">
        <v>412709.45685662387</v>
      </c>
      <c r="F46" s="17">
        <v>0</v>
      </c>
      <c r="G46" s="18">
        <v>0</v>
      </c>
    </row>
    <row r="47" spans="2:7" x14ac:dyDescent="0.3">
      <c r="B47" s="10">
        <v>3</v>
      </c>
      <c r="C47" s="27" t="s">
        <v>63</v>
      </c>
      <c r="D47" s="17">
        <f t="shared" si="5"/>
        <v>335291.60724393418</v>
      </c>
      <c r="E47" s="17">
        <v>335291.60724393418</v>
      </c>
      <c r="F47" s="17">
        <v>0</v>
      </c>
      <c r="G47" s="18">
        <v>0</v>
      </c>
    </row>
    <row r="48" spans="2:7" x14ac:dyDescent="0.3">
      <c r="B48" s="10">
        <v>4</v>
      </c>
      <c r="C48" s="27" t="s">
        <v>20</v>
      </c>
      <c r="D48" s="17">
        <f t="shared" si="5"/>
        <v>50000</v>
      </c>
      <c r="E48" s="17">
        <v>0</v>
      </c>
      <c r="F48" s="17">
        <v>50000</v>
      </c>
      <c r="G48" s="18">
        <v>0</v>
      </c>
    </row>
    <row r="49" spans="2:7" x14ac:dyDescent="0.3">
      <c r="B49" s="10">
        <v>5</v>
      </c>
      <c r="C49" s="27" t="s">
        <v>21</v>
      </c>
      <c r="D49" s="17">
        <f t="shared" si="5"/>
        <v>269700.24053162843</v>
      </c>
      <c r="E49" s="17">
        <v>269700.24053162843</v>
      </c>
      <c r="F49" s="17">
        <v>0</v>
      </c>
      <c r="G49" s="18">
        <v>0</v>
      </c>
    </row>
    <row r="50" spans="2:7" x14ac:dyDescent="0.3">
      <c r="B50" s="10">
        <v>6</v>
      </c>
      <c r="C50" s="27" t="s">
        <v>64</v>
      </c>
      <c r="D50" s="17">
        <f t="shared" si="5"/>
        <v>2189420.8071764214</v>
      </c>
      <c r="E50" s="17">
        <v>2189420.8071764214</v>
      </c>
      <c r="F50" s="17">
        <v>0</v>
      </c>
      <c r="G50" s="18">
        <v>0</v>
      </c>
    </row>
    <row r="51" spans="2:7" ht="15.75" customHeight="1" x14ac:dyDescent="0.3">
      <c r="B51" s="10">
        <v>7</v>
      </c>
      <c r="C51" s="27" t="s">
        <v>22</v>
      </c>
      <c r="D51" s="17">
        <f t="shared" si="5"/>
        <v>805685.65618995461</v>
      </c>
      <c r="E51" s="17">
        <v>805685.65618995461</v>
      </c>
      <c r="F51" s="17">
        <v>0</v>
      </c>
      <c r="G51" s="18">
        <v>0</v>
      </c>
    </row>
    <row r="52" spans="2:7" ht="17.45" customHeight="1" x14ac:dyDescent="0.3">
      <c r="B52" s="10">
        <v>8</v>
      </c>
      <c r="C52" s="27" t="s">
        <v>65</v>
      </c>
      <c r="D52" s="17">
        <f t="shared" si="5"/>
        <v>3818292.1036142698</v>
      </c>
      <c r="E52" s="17">
        <v>3818292.1036142698</v>
      </c>
      <c r="F52" s="17">
        <v>0</v>
      </c>
      <c r="G52" s="18">
        <v>0</v>
      </c>
    </row>
    <row r="53" spans="2:7" ht="17.45" customHeight="1" x14ac:dyDescent="0.3">
      <c r="B53" s="10">
        <v>9</v>
      </c>
      <c r="C53" s="27" t="s">
        <v>23</v>
      </c>
      <c r="D53" s="17">
        <f t="shared" si="5"/>
        <v>1619272.0121760194</v>
      </c>
      <c r="E53" s="17">
        <v>1619272.0121760194</v>
      </c>
      <c r="F53" s="17">
        <v>0</v>
      </c>
      <c r="G53" s="18">
        <v>0</v>
      </c>
    </row>
    <row r="54" spans="2:7" ht="17.45" customHeight="1" x14ac:dyDescent="0.3">
      <c r="B54" s="10">
        <v>10</v>
      </c>
      <c r="C54" s="27" t="s">
        <v>66</v>
      </c>
      <c r="D54" s="17">
        <f t="shared" si="5"/>
        <v>685742.64232085983</v>
      </c>
      <c r="E54" s="17">
        <v>685742.64232085983</v>
      </c>
      <c r="F54" s="17">
        <v>0</v>
      </c>
      <c r="G54" s="18">
        <v>0</v>
      </c>
    </row>
    <row r="55" spans="2:7" x14ac:dyDescent="0.3">
      <c r="B55" s="10">
        <v>11</v>
      </c>
      <c r="C55" s="27" t="s">
        <v>24</v>
      </c>
      <c r="D55" s="17">
        <f t="shared" si="5"/>
        <v>50000</v>
      </c>
      <c r="E55" s="17">
        <v>0</v>
      </c>
      <c r="F55" s="17">
        <v>50000</v>
      </c>
      <c r="G55" s="18">
        <v>0</v>
      </c>
    </row>
    <row r="56" spans="2:7" x14ac:dyDescent="0.3">
      <c r="B56" s="10"/>
      <c r="C56" s="11" t="s">
        <v>2</v>
      </c>
      <c r="D56" s="12">
        <f t="shared" ref="D56" si="6">E56+F56+G56</f>
        <v>12758857.451064663</v>
      </c>
      <c r="E56" s="12">
        <f>SUM(E45:E55)</f>
        <v>12658857.451064663</v>
      </c>
      <c r="F56" s="12">
        <v>100000</v>
      </c>
      <c r="G56" s="13">
        <v>0</v>
      </c>
    </row>
    <row r="57" spans="2:7" x14ac:dyDescent="0.3">
      <c r="B57" s="29" t="s">
        <v>45</v>
      </c>
      <c r="C57" s="30"/>
      <c r="D57" s="30"/>
      <c r="E57" s="30"/>
      <c r="F57" s="30"/>
      <c r="G57" s="31"/>
    </row>
    <row r="58" spans="2:7" ht="17.45" customHeight="1" x14ac:dyDescent="0.3">
      <c r="B58" s="10">
        <v>1</v>
      </c>
      <c r="C58" s="27" t="s">
        <v>67</v>
      </c>
      <c r="D58" s="17">
        <f>E58+F58+G58</f>
        <v>2659840.9329371685</v>
      </c>
      <c r="E58" s="17">
        <v>2659840.9329371685</v>
      </c>
      <c r="F58" s="17">
        <v>0</v>
      </c>
      <c r="G58" s="18">
        <v>0</v>
      </c>
    </row>
    <row r="59" spans="2:7" ht="17.45" customHeight="1" x14ac:dyDescent="0.3">
      <c r="B59" s="10">
        <v>2</v>
      </c>
      <c r="C59" s="27" t="s">
        <v>68</v>
      </c>
      <c r="D59" s="17">
        <f t="shared" ref="D59:D68" si="7">E59+F59+G59</f>
        <v>399336.8434049855</v>
      </c>
      <c r="E59" s="17">
        <v>399336.8434049855</v>
      </c>
      <c r="F59" s="17">
        <v>0</v>
      </c>
      <c r="G59" s="18">
        <v>0</v>
      </c>
    </row>
    <row r="60" spans="2:7" x14ac:dyDescent="0.3">
      <c r="B60" s="10">
        <v>3</v>
      </c>
      <c r="C60" s="27" t="s">
        <v>25</v>
      </c>
      <c r="D60" s="17">
        <f t="shared" si="7"/>
        <v>105324.18036908856</v>
      </c>
      <c r="E60" s="17">
        <v>105324.18036908856</v>
      </c>
      <c r="F60" s="17">
        <v>0</v>
      </c>
      <c r="G60" s="18">
        <v>0</v>
      </c>
    </row>
    <row r="61" spans="2:7" x14ac:dyDescent="0.3">
      <c r="B61" s="10">
        <v>4</v>
      </c>
      <c r="C61" s="27" t="s">
        <v>26</v>
      </c>
      <c r="D61" s="17">
        <f t="shared" si="7"/>
        <v>508912.39490981703</v>
      </c>
      <c r="E61" s="17">
        <v>508912.39490981703</v>
      </c>
      <c r="F61" s="17">
        <v>0</v>
      </c>
      <c r="G61" s="18">
        <v>0</v>
      </c>
    </row>
    <row r="62" spans="2:7" x14ac:dyDescent="0.3">
      <c r="B62" s="10">
        <v>5</v>
      </c>
      <c r="C62" s="27" t="s">
        <v>27</v>
      </c>
      <c r="D62" s="17">
        <f t="shared" si="7"/>
        <v>533350.54311059299</v>
      </c>
      <c r="E62" s="17">
        <v>533350.54311059299</v>
      </c>
      <c r="F62" s="17">
        <v>0</v>
      </c>
      <c r="G62" s="18">
        <v>0</v>
      </c>
    </row>
    <row r="63" spans="2:7" x14ac:dyDescent="0.3">
      <c r="B63" s="10">
        <v>6</v>
      </c>
      <c r="C63" s="27" t="s">
        <v>28</v>
      </c>
      <c r="D63" s="17">
        <f t="shared" si="7"/>
        <v>1369313.4754925731</v>
      </c>
      <c r="E63" s="17">
        <v>1369313.4754925731</v>
      </c>
      <c r="F63" s="17">
        <v>0</v>
      </c>
      <c r="G63" s="18">
        <v>0</v>
      </c>
    </row>
    <row r="64" spans="2:7" ht="17.45" customHeight="1" x14ac:dyDescent="0.3">
      <c r="B64" s="10">
        <v>7</v>
      </c>
      <c r="C64" s="27" t="s">
        <v>69</v>
      </c>
      <c r="D64" s="17">
        <f t="shared" si="7"/>
        <v>0</v>
      </c>
      <c r="E64" s="17">
        <v>0</v>
      </c>
      <c r="F64" s="17">
        <v>0</v>
      </c>
      <c r="G64" s="18">
        <v>0</v>
      </c>
    </row>
    <row r="65" spans="2:7" ht="17.45" customHeight="1" x14ac:dyDescent="0.3">
      <c r="B65" s="10">
        <v>8</v>
      </c>
      <c r="C65" s="27" t="s">
        <v>70</v>
      </c>
      <c r="D65" s="17">
        <f t="shared" si="7"/>
        <v>2017818.3767321305</v>
      </c>
      <c r="E65" s="17">
        <v>2017818.3767321305</v>
      </c>
      <c r="F65" s="17">
        <v>0</v>
      </c>
      <c r="G65" s="18">
        <v>0</v>
      </c>
    </row>
    <row r="66" spans="2:7" ht="17.45" customHeight="1" x14ac:dyDescent="0.3">
      <c r="B66" s="10">
        <v>9</v>
      </c>
      <c r="C66" s="27" t="s">
        <v>71</v>
      </c>
      <c r="D66" s="17">
        <f t="shared" si="7"/>
        <v>1139048.2261314208</v>
      </c>
      <c r="E66" s="17">
        <v>1139048.2261314208</v>
      </c>
      <c r="F66" s="17">
        <v>0</v>
      </c>
      <c r="G66" s="18">
        <v>0</v>
      </c>
    </row>
    <row r="67" spans="2:7" x14ac:dyDescent="0.3">
      <c r="B67" s="10">
        <v>10</v>
      </c>
      <c r="C67" s="27" t="s">
        <v>29</v>
      </c>
      <c r="D67" s="17">
        <f t="shared" si="7"/>
        <v>1358058.0844752488</v>
      </c>
      <c r="E67" s="17">
        <v>1358058.0844752488</v>
      </c>
      <c r="F67" s="17">
        <v>0</v>
      </c>
      <c r="G67" s="18">
        <v>0</v>
      </c>
    </row>
    <row r="68" spans="2:7" x14ac:dyDescent="0.3">
      <c r="B68" s="10">
        <v>11</v>
      </c>
      <c r="C68" s="27" t="s">
        <v>30</v>
      </c>
      <c r="D68" s="17">
        <f t="shared" si="7"/>
        <v>321051.18051121931</v>
      </c>
      <c r="E68" s="17">
        <v>321051.18051121931</v>
      </c>
      <c r="F68" s="17">
        <v>0</v>
      </c>
      <c r="G68" s="18">
        <v>0</v>
      </c>
    </row>
    <row r="69" spans="2:7" ht="19.899999999999999" customHeight="1" x14ac:dyDescent="0.3">
      <c r="B69" s="10"/>
      <c r="C69" s="11" t="s">
        <v>2</v>
      </c>
      <c r="D69" s="12">
        <f>E69+F69+G69</f>
        <v>10412054.238074247</v>
      </c>
      <c r="E69" s="12">
        <f>SUM(E58:E68)</f>
        <v>10412054.238074247</v>
      </c>
      <c r="F69" s="12">
        <v>0</v>
      </c>
      <c r="G69" s="13">
        <v>0</v>
      </c>
    </row>
    <row r="70" spans="2:7" ht="21" customHeight="1" x14ac:dyDescent="0.3">
      <c r="B70" s="29" t="s">
        <v>46</v>
      </c>
      <c r="C70" s="30"/>
      <c r="D70" s="30"/>
      <c r="E70" s="30"/>
      <c r="F70" s="30"/>
      <c r="G70" s="31"/>
    </row>
    <row r="71" spans="2:7" x14ac:dyDescent="0.3">
      <c r="B71" s="10">
        <v>1</v>
      </c>
      <c r="C71" s="27" t="s">
        <v>31</v>
      </c>
      <c r="D71" s="17">
        <f>E71+F71+G71</f>
        <v>2664692.5039678714</v>
      </c>
      <c r="E71" s="17">
        <v>2664692.5039678714</v>
      </c>
      <c r="F71" s="17">
        <v>0</v>
      </c>
      <c r="G71" s="18">
        <v>0</v>
      </c>
    </row>
    <row r="72" spans="2:7" x14ac:dyDescent="0.3">
      <c r="B72" s="10">
        <v>2</v>
      </c>
      <c r="C72" s="27" t="s">
        <v>72</v>
      </c>
      <c r="D72" s="17">
        <f t="shared" ref="D72:D77" si="8">E72+F72+G72</f>
        <v>497490.73367659922</v>
      </c>
      <c r="E72" s="17">
        <v>497490.73367659922</v>
      </c>
      <c r="F72" s="17">
        <v>0</v>
      </c>
      <c r="G72" s="18">
        <v>0</v>
      </c>
    </row>
    <row r="73" spans="2:7" x14ac:dyDescent="0.3">
      <c r="B73" s="10">
        <v>3</v>
      </c>
      <c r="C73" s="27" t="s">
        <v>32</v>
      </c>
      <c r="D73" s="17">
        <f t="shared" si="8"/>
        <v>753955.60824870842</v>
      </c>
      <c r="E73" s="17">
        <v>753955.60824870842</v>
      </c>
      <c r="F73" s="17">
        <v>0</v>
      </c>
      <c r="G73" s="18">
        <v>0</v>
      </c>
    </row>
    <row r="74" spans="2:7" x14ac:dyDescent="0.3">
      <c r="B74" s="10">
        <v>4</v>
      </c>
      <c r="C74" s="27" t="s">
        <v>73</v>
      </c>
      <c r="D74" s="17">
        <f t="shared" si="8"/>
        <v>2591949.8183704698</v>
      </c>
      <c r="E74" s="17">
        <v>2591949.8183704698</v>
      </c>
      <c r="F74" s="17">
        <v>0</v>
      </c>
      <c r="G74" s="18">
        <v>0</v>
      </c>
    </row>
    <row r="75" spans="2:7" x14ac:dyDescent="0.3">
      <c r="B75" s="10">
        <v>5</v>
      </c>
      <c r="C75" s="27" t="s">
        <v>74</v>
      </c>
      <c r="D75" s="17">
        <f t="shared" si="8"/>
        <v>4453277.6871730192</v>
      </c>
      <c r="E75" s="17">
        <v>4453277.6871730192</v>
      </c>
      <c r="F75" s="17">
        <v>0</v>
      </c>
      <c r="G75" s="18">
        <v>0</v>
      </c>
    </row>
    <row r="76" spans="2:7" x14ac:dyDescent="0.3">
      <c r="B76" s="10">
        <v>6</v>
      </c>
      <c r="C76" s="27" t="s">
        <v>75</v>
      </c>
      <c r="D76" s="17">
        <f t="shared" si="8"/>
        <v>1122304.5937054949</v>
      </c>
      <c r="E76" s="17">
        <v>1122304.5937054949</v>
      </c>
      <c r="F76" s="17">
        <v>0</v>
      </c>
      <c r="G76" s="18">
        <v>0</v>
      </c>
    </row>
    <row r="77" spans="2:7" x14ac:dyDescent="0.3">
      <c r="B77" s="10"/>
      <c r="C77" s="11" t="s">
        <v>2</v>
      </c>
      <c r="D77" s="12">
        <f t="shared" si="8"/>
        <v>12083670.945142161</v>
      </c>
      <c r="E77" s="12">
        <f>SUM(E71:E76)</f>
        <v>12083670.945142161</v>
      </c>
      <c r="F77" s="12">
        <v>0</v>
      </c>
      <c r="G77" s="13">
        <v>0</v>
      </c>
    </row>
    <row r="78" spans="2:7" x14ac:dyDescent="0.3">
      <c r="B78" s="29" t="s">
        <v>47</v>
      </c>
      <c r="C78" s="30"/>
      <c r="D78" s="30"/>
      <c r="E78" s="30"/>
      <c r="F78" s="30"/>
      <c r="G78" s="31"/>
    </row>
    <row r="79" spans="2:7" x14ac:dyDescent="0.3">
      <c r="B79" s="10">
        <v>1</v>
      </c>
      <c r="C79" s="27" t="s">
        <v>76</v>
      </c>
      <c r="D79" s="17">
        <f>E79+F79+G79</f>
        <v>1487539.2870118928</v>
      </c>
      <c r="E79" s="17">
        <v>1437539.2870118928</v>
      </c>
      <c r="F79" s="17">
        <v>0</v>
      </c>
      <c r="G79" s="18">
        <v>50000</v>
      </c>
    </row>
    <row r="80" spans="2:7" x14ac:dyDescent="0.3">
      <c r="B80" s="10">
        <v>2</v>
      </c>
      <c r="C80" s="27" t="s">
        <v>33</v>
      </c>
      <c r="D80" s="17">
        <f t="shared" ref="D80:D86" si="9">E80+F80+G80</f>
        <v>3028685.6625678102</v>
      </c>
      <c r="E80" s="17">
        <v>2933685.6625678102</v>
      </c>
      <c r="F80" s="17">
        <v>0</v>
      </c>
      <c r="G80" s="18">
        <v>95000</v>
      </c>
    </row>
    <row r="81" spans="2:7" x14ac:dyDescent="0.3">
      <c r="B81" s="10">
        <v>3</v>
      </c>
      <c r="C81" s="27" t="s">
        <v>77</v>
      </c>
      <c r="D81" s="17">
        <f t="shared" si="9"/>
        <v>685365.99873151386</v>
      </c>
      <c r="E81" s="17">
        <v>680365.99873151386</v>
      </c>
      <c r="F81" s="17">
        <v>0</v>
      </c>
      <c r="G81" s="18">
        <v>5000</v>
      </c>
    </row>
    <row r="82" spans="2:7" x14ac:dyDescent="0.3">
      <c r="B82" s="10">
        <v>4</v>
      </c>
      <c r="C82" s="27" t="s">
        <v>78</v>
      </c>
      <c r="D82" s="17">
        <f t="shared" si="9"/>
        <v>322854.05632557697</v>
      </c>
      <c r="E82" s="17">
        <v>317854.05632557697</v>
      </c>
      <c r="F82" s="17">
        <v>0</v>
      </c>
      <c r="G82" s="18">
        <v>5000</v>
      </c>
    </row>
    <row r="83" spans="2:7" x14ac:dyDescent="0.3">
      <c r="B83" s="10">
        <v>5</v>
      </c>
      <c r="C83" s="27" t="s">
        <v>34</v>
      </c>
      <c r="D83" s="17">
        <f t="shared" si="9"/>
        <v>2168926.6274322486</v>
      </c>
      <c r="E83" s="17">
        <v>2168926.6274322486</v>
      </c>
      <c r="F83" s="17">
        <v>0</v>
      </c>
      <c r="G83" s="18">
        <v>0</v>
      </c>
    </row>
    <row r="84" spans="2:7" x14ac:dyDescent="0.3">
      <c r="B84" s="10">
        <v>6</v>
      </c>
      <c r="C84" s="27" t="s">
        <v>35</v>
      </c>
      <c r="D84" s="17">
        <f t="shared" si="9"/>
        <v>322902.6115014705</v>
      </c>
      <c r="E84" s="17">
        <v>287902.6115014705</v>
      </c>
      <c r="F84" s="17">
        <v>0</v>
      </c>
      <c r="G84" s="18">
        <v>35000</v>
      </c>
    </row>
    <row r="85" spans="2:7" x14ac:dyDescent="0.3">
      <c r="B85" s="10">
        <v>7</v>
      </c>
      <c r="C85" s="27" t="s">
        <v>36</v>
      </c>
      <c r="D85" s="17">
        <f t="shared" si="9"/>
        <v>508956.53780922614</v>
      </c>
      <c r="E85" s="17">
        <v>508956.53780922614</v>
      </c>
      <c r="F85" s="17">
        <v>0</v>
      </c>
      <c r="G85" s="18">
        <v>0</v>
      </c>
    </row>
    <row r="86" spans="2:7" x14ac:dyDescent="0.3">
      <c r="B86" s="10"/>
      <c r="C86" s="11" t="s">
        <v>2</v>
      </c>
      <c r="D86" s="12">
        <f t="shared" si="9"/>
        <v>8525230.781379737</v>
      </c>
      <c r="E86" s="12">
        <f>SUM(E79:E85)</f>
        <v>8335230.7813797379</v>
      </c>
      <c r="F86" s="12">
        <v>0</v>
      </c>
      <c r="G86" s="13">
        <v>190000</v>
      </c>
    </row>
    <row r="87" spans="2:7" x14ac:dyDescent="0.3">
      <c r="B87" s="29" t="s">
        <v>48</v>
      </c>
      <c r="C87" s="30"/>
      <c r="D87" s="30"/>
      <c r="E87" s="30"/>
      <c r="F87" s="30"/>
      <c r="G87" s="31"/>
    </row>
    <row r="88" spans="2:7" x14ac:dyDescent="0.3">
      <c r="B88" s="10">
        <v>1</v>
      </c>
      <c r="C88" s="27" t="s">
        <v>37</v>
      </c>
      <c r="D88" s="17">
        <f>E88+F88+G88</f>
        <v>532034.29273181665</v>
      </c>
      <c r="E88" s="17">
        <v>522034.29273181659</v>
      </c>
      <c r="F88" s="17">
        <v>0</v>
      </c>
      <c r="G88" s="18">
        <v>10000</v>
      </c>
    </row>
    <row r="89" spans="2:7" x14ac:dyDescent="0.3">
      <c r="B89" s="10">
        <v>2</v>
      </c>
      <c r="C89" s="27" t="s">
        <v>38</v>
      </c>
      <c r="D89" s="17">
        <f t="shared" ref="D89:D93" si="10">E89+F89+G89</f>
        <v>333408.99687496718</v>
      </c>
      <c r="E89" s="17">
        <v>333408.99687496718</v>
      </c>
      <c r="F89" s="17">
        <v>0</v>
      </c>
      <c r="G89" s="18">
        <v>0</v>
      </c>
    </row>
    <row r="90" spans="2:7" x14ac:dyDescent="0.3">
      <c r="B90" s="10">
        <v>3</v>
      </c>
      <c r="C90" s="27" t="s">
        <v>79</v>
      </c>
      <c r="D90" s="17">
        <f t="shared" si="10"/>
        <v>743712.49789597106</v>
      </c>
      <c r="E90" s="17">
        <v>743712.49789597106</v>
      </c>
      <c r="F90" s="17">
        <v>0</v>
      </c>
      <c r="G90" s="18">
        <v>0</v>
      </c>
    </row>
    <row r="91" spans="2:7" x14ac:dyDescent="0.3">
      <c r="B91" s="10">
        <v>4</v>
      </c>
      <c r="C91" s="27" t="s">
        <v>80</v>
      </c>
      <c r="D91" s="17">
        <f t="shared" si="10"/>
        <v>329327.83108191064</v>
      </c>
      <c r="E91" s="17">
        <v>329327.83108191064</v>
      </c>
      <c r="F91" s="17">
        <v>0</v>
      </c>
      <c r="G91" s="18">
        <v>0</v>
      </c>
    </row>
    <row r="92" spans="2:7" x14ac:dyDescent="0.3">
      <c r="B92" s="10">
        <v>5</v>
      </c>
      <c r="C92" s="27" t="s">
        <v>81</v>
      </c>
      <c r="D92" s="17">
        <f t="shared" si="10"/>
        <v>699675.13017763535</v>
      </c>
      <c r="E92" s="17">
        <v>679675.13017763535</v>
      </c>
      <c r="F92" s="17">
        <v>0</v>
      </c>
      <c r="G92" s="18">
        <v>20000</v>
      </c>
    </row>
    <row r="93" spans="2:7" x14ac:dyDescent="0.3">
      <c r="B93" s="10"/>
      <c r="C93" s="11" t="s">
        <v>2</v>
      </c>
      <c r="D93" s="12">
        <f t="shared" si="10"/>
        <v>2638158.7487623007</v>
      </c>
      <c r="E93" s="12">
        <f>SUM(E88:E92)</f>
        <v>2608158.7487623007</v>
      </c>
      <c r="F93" s="12">
        <f t="shared" ref="F93:G93" si="11">SUM(F88:F92)</f>
        <v>0</v>
      </c>
      <c r="G93" s="13">
        <f t="shared" si="11"/>
        <v>30000</v>
      </c>
    </row>
    <row r="94" spans="2:7" x14ac:dyDescent="0.3">
      <c r="B94" s="29" t="s">
        <v>49</v>
      </c>
      <c r="C94" s="30"/>
      <c r="D94" s="30"/>
      <c r="E94" s="30"/>
      <c r="F94" s="30"/>
      <c r="G94" s="31"/>
    </row>
    <row r="95" spans="2:7" x14ac:dyDescent="0.3">
      <c r="B95" s="10">
        <v>1</v>
      </c>
      <c r="C95" s="27" t="s">
        <v>39</v>
      </c>
      <c r="D95" s="17">
        <f>E95+F95+G95</f>
        <v>1672657.6267716214</v>
      </c>
      <c r="E95" s="17">
        <v>1627657.6267716214</v>
      </c>
      <c r="F95" s="17">
        <v>0</v>
      </c>
      <c r="G95" s="18">
        <v>45000</v>
      </c>
    </row>
    <row r="96" spans="2:7" x14ac:dyDescent="0.3">
      <c r="B96" s="10">
        <v>2</v>
      </c>
      <c r="C96" s="27" t="s">
        <v>84</v>
      </c>
      <c r="D96" s="17">
        <f t="shared" ref="D96:D98" si="12">E96+F96+G96</f>
        <v>1014233.5546375673</v>
      </c>
      <c r="E96" s="17">
        <v>1014233.5546375673</v>
      </c>
      <c r="F96" s="17">
        <v>0</v>
      </c>
      <c r="G96" s="18">
        <v>0</v>
      </c>
    </row>
    <row r="97" spans="2:7" x14ac:dyDescent="0.3">
      <c r="B97" s="10">
        <v>3</v>
      </c>
      <c r="C97" s="27" t="s">
        <v>83</v>
      </c>
      <c r="D97" s="17">
        <f t="shared" si="12"/>
        <v>2311949.3186893761</v>
      </c>
      <c r="E97" s="17">
        <v>2266949.3186893761</v>
      </c>
      <c r="F97" s="17">
        <v>0</v>
      </c>
      <c r="G97" s="18">
        <v>45000</v>
      </c>
    </row>
    <row r="98" spans="2:7" ht="18" thickBot="1" x14ac:dyDescent="0.35">
      <c r="B98" s="20">
        <v>4</v>
      </c>
      <c r="C98" s="28" t="s">
        <v>82</v>
      </c>
      <c r="D98" s="21">
        <f t="shared" si="12"/>
        <v>1701066.0652606243</v>
      </c>
      <c r="E98" s="21">
        <v>1656066.0652606243</v>
      </c>
      <c r="F98" s="21">
        <v>0</v>
      </c>
      <c r="G98" s="22">
        <v>45000</v>
      </c>
    </row>
    <row r="99" spans="2:7" ht="18" thickBot="1" x14ac:dyDescent="0.35">
      <c r="B99" s="23"/>
      <c r="C99" s="24" t="s">
        <v>2</v>
      </c>
      <c r="D99" s="25">
        <f>SUM(D95:D98)</f>
        <v>6699906.5653591892</v>
      </c>
      <c r="E99" s="25">
        <f>SUM(E95:E98)</f>
        <v>6564906.5653591892</v>
      </c>
      <c r="F99" s="25">
        <v>0</v>
      </c>
      <c r="G99" s="26">
        <v>135000</v>
      </c>
    </row>
    <row r="100" spans="2:7" x14ac:dyDescent="0.3">
      <c r="D100" s="3"/>
      <c r="E100" s="3"/>
      <c r="F100" s="1"/>
    </row>
  </sheetData>
  <mergeCells count="16">
    <mergeCell ref="B1:G1"/>
    <mergeCell ref="D4:D5"/>
    <mergeCell ref="C4:C5"/>
    <mergeCell ref="B4:B5"/>
    <mergeCell ref="E4:G4"/>
    <mergeCell ref="B2:G3"/>
    <mergeCell ref="C10:G10"/>
    <mergeCell ref="C20:G20"/>
    <mergeCell ref="B27:G27"/>
    <mergeCell ref="B37:G37"/>
    <mergeCell ref="B44:G44"/>
    <mergeCell ref="B57:G57"/>
    <mergeCell ref="B70:G70"/>
    <mergeCell ref="B78:G78"/>
    <mergeCell ref="B87:G87"/>
    <mergeCell ref="B94:G94"/>
  </mergeCells>
  <pageMargins left="0.15748031496062992" right="0.15748031496062992" top="0.15748031496062992" bottom="0.15748031496062992" header="0.15748031496062992" footer="0.15748031496062992"/>
  <pageSetup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list 1</vt:lpstr>
      <vt:lpstr>'list 1'!Заголовки_для_печати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https:/mul2-minfin.gov.am/tasks/363332/oneclick/4752f69f667f119d4298de6c84a85751d7c21ab6f8b6c9bc47e23847b55e650a.xlsx?token=64a7bfaf9396c836b296bb17e145adee</cp:keywords>
  <cp:lastModifiedBy/>
  <dcterms:created xsi:type="dcterms:W3CDTF">2006-09-16T00:00:00Z</dcterms:created>
  <dcterms:modified xsi:type="dcterms:W3CDTF">2025-05-23T09:23:59Z</dcterms:modified>
</cp:coreProperties>
</file>