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645D3D8D-825B-4CE8-893B-0894C38F00C0}" xr6:coauthVersionLast="47" xr6:coauthVersionMax="47" xr10:uidLastSave="{00000000-0000-0000-0000-000000000000}"/>
  <bookViews>
    <workbookView xWindow="-120" yWindow="-120" windowWidth="29040" windowHeight="15720" tabRatio="460" activeTab="1" xr2:uid="{00000000-000D-0000-FFFF-FFFF00000000}"/>
  </bookViews>
  <sheets>
    <sheet name="03-Գործառնական" sheetId="51" r:id="rId1"/>
    <sheet name="03-Տնտեսագիտական" sheetId="5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N16" i="52" l="1"/>
  <c r="BM16" i="52"/>
  <c r="BL16" i="52"/>
  <c r="BK16" i="52"/>
  <c r="BJ16" i="52"/>
  <c r="BI16" i="52"/>
  <c r="BH16" i="52"/>
  <c r="BG16" i="52"/>
  <c r="BF16" i="52"/>
  <c r="BE16" i="52"/>
  <c r="BD16" i="52"/>
  <c r="BC16" i="52"/>
  <c r="BB16" i="52"/>
  <c r="BA16" i="52"/>
  <c r="AZ16" i="52"/>
  <c r="AY16" i="52"/>
  <c r="AX16" i="52"/>
  <c r="AW16" i="52"/>
  <c r="AV16" i="52"/>
  <c r="AU16" i="52"/>
  <c r="AT16" i="52"/>
  <c r="AS16" i="52"/>
  <c r="AR16" i="52"/>
  <c r="AQ16" i="52"/>
  <c r="AP16" i="52"/>
  <c r="AO16" i="52"/>
  <c r="AN16" i="52"/>
  <c r="AM16" i="52"/>
  <c r="AL16" i="52"/>
  <c r="AK16" i="52"/>
  <c r="AJ16" i="52"/>
  <c r="AI16" i="52"/>
  <c r="AH16" i="52"/>
  <c r="AG16" i="52"/>
  <c r="AF16" i="52"/>
  <c r="AE16" i="52"/>
  <c r="AD16" i="52"/>
  <c r="AC16" i="52"/>
  <c r="AB16" i="52"/>
  <c r="AA16" i="52"/>
  <c r="Z16" i="52"/>
  <c r="Y16" i="52"/>
  <c r="X16" i="52"/>
  <c r="W16" i="52"/>
  <c r="V16" i="52"/>
  <c r="U16" i="52"/>
  <c r="T16" i="52"/>
  <c r="S16" i="52"/>
  <c r="R16" i="52"/>
  <c r="Q16" i="52"/>
  <c r="P16" i="52"/>
  <c r="O16" i="52"/>
  <c r="N16" i="52"/>
  <c r="M16" i="52"/>
  <c r="J16" i="52"/>
  <c r="I16" i="52"/>
  <c r="H15" i="52"/>
  <c r="G15" i="52"/>
  <c r="F15" i="52"/>
  <c r="E15" i="52"/>
  <c r="H14" i="52"/>
  <c r="G14" i="52"/>
  <c r="F14" i="52"/>
  <c r="E14" i="52"/>
  <c r="H13" i="52"/>
  <c r="G13" i="52"/>
  <c r="F13" i="52"/>
  <c r="E13" i="52"/>
  <c r="H12" i="52"/>
  <c r="G12" i="52"/>
  <c r="F12" i="52"/>
  <c r="E12" i="52"/>
  <c r="DR15" i="51"/>
  <c r="DQ15" i="51"/>
  <c r="DP15" i="51"/>
  <c r="DO15" i="51"/>
  <c r="DN15" i="51"/>
  <c r="DM15" i="51"/>
  <c r="DL15" i="51"/>
  <c r="DK15" i="51"/>
  <c r="DJ15" i="51"/>
  <c r="DI15" i="51"/>
  <c r="DH15" i="51"/>
  <c r="DG15" i="51"/>
  <c r="DF15" i="51"/>
  <c r="DE15" i="51"/>
  <c r="DD15" i="51"/>
  <c r="DC15" i="51"/>
  <c r="DB15" i="51"/>
  <c r="DA15" i="51"/>
  <c r="CZ15" i="51"/>
  <c r="CY15" i="51"/>
  <c r="CX15" i="51"/>
  <c r="CW15" i="51"/>
  <c r="CV15" i="51"/>
  <c r="CU15" i="51"/>
  <c r="CT15" i="51"/>
  <c r="CS15" i="51"/>
  <c r="CR15" i="51"/>
  <c r="CQ15" i="51"/>
  <c r="CP15" i="51"/>
  <c r="CO15" i="51"/>
  <c r="CN15" i="51"/>
  <c r="CM15" i="51"/>
  <c r="CL15" i="51"/>
  <c r="CK15" i="51"/>
  <c r="CJ15" i="51"/>
  <c r="CI15" i="51"/>
  <c r="CH15" i="51"/>
  <c r="CG15" i="51"/>
  <c r="CF15" i="51"/>
  <c r="CE15" i="51"/>
  <c r="CD15" i="51"/>
  <c r="CC15" i="51"/>
  <c r="CB15" i="51"/>
  <c r="CA15" i="51"/>
  <c r="BZ15" i="51"/>
  <c r="BY15" i="51"/>
  <c r="BX15" i="51"/>
  <c r="BW15" i="51"/>
  <c r="BV15" i="51"/>
  <c r="BU15" i="51"/>
  <c r="BT15" i="51"/>
  <c r="BS15" i="51"/>
  <c r="BR15" i="51"/>
  <c r="BQ15" i="51"/>
  <c r="BP15" i="51"/>
  <c r="BO15" i="51"/>
  <c r="BN15" i="51"/>
  <c r="BM15" i="51"/>
  <c r="BL15" i="51"/>
  <c r="BK15" i="51"/>
  <c r="BJ15" i="51"/>
  <c r="BI15" i="51"/>
  <c r="BH15" i="51"/>
  <c r="BG15" i="51"/>
  <c r="BF15" i="51"/>
  <c r="BE15" i="51"/>
  <c r="BD15" i="51"/>
  <c r="BC15" i="51"/>
  <c r="BB15" i="51"/>
  <c r="BA15" i="51"/>
  <c r="AZ15" i="51"/>
  <c r="AY15" i="51"/>
  <c r="AX15" i="51"/>
  <c r="AW15" i="51"/>
  <c r="AV15" i="51"/>
  <c r="AU15" i="51"/>
  <c r="AT15" i="51"/>
  <c r="AS15" i="51"/>
  <c r="AR15" i="51"/>
  <c r="AQ15" i="51"/>
  <c r="AP15" i="51"/>
  <c r="AO15" i="51"/>
  <c r="AN15" i="51"/>
  <c r="AM15" i="51"/>
  <c r="AL15" i="51"/>
  <c r="AK15" i="51"/>
  <c r="AJ15" i="51"/>
  <c r="AI15" i="51"/>
  <c r="AH15" i="51"/>
  <c r="AG15" i="51"/>
  <c r="AF15" i="51"/>
  <c r="AE15" i="51"/>
  <c r="AD15" i="51"/>
  <c r="AC15" i="51"/>
  <c r="AB15" i="51"/>
  <c r="AA15" i="51"/>
  <c r="Z15" i="51"/>
  <c r="Y15" i="51"/>
  <c r="X15" i="51"/>
  <c r="W15" i="51"/>
  <c r="V15" i="51"/>
  <c r="U15" i="51"/>
  <c r="T15" i="51"/>
  <c r="S15" i="51"/>
  <c r="R15" i="51"/>
  <c r="Q15" i="51"/>
  <c r="P15" i="51"/>
  <c r="O15" i="51"/>
  <c r="N15" i="51"/>
  <c r="M15" i="51"/>
  <c r="L15" i="51"/>
  <c r="K15" i="51"/>
  <c r="J15" i="51"/>
  <c r="I15" i="51"/>
  <c r="H14" i="51"/>
  <c r="G14" i="51"/>
  <c r="F14" i="51"/>
  <c r="E14" i="51"/>
  <c r="H13" i="51"/>
  <c r="G13" i="51"/>
  <c r="F13" i="51"/>
  <c r="E13" i="51"/>
  <c r="H12" i="51"/>
  <c r="G12" i="51"/>
  <c r="F12" i="51"/>
  <c r="E12" i="51"/>
  <c r="DT15" i="51"/>
  <c r="DS15" i="51"/>
  <c r="H11" i="51"/>
  <c r="G11" i="51"/>
  <c r="F11" i="51"/>
  <c r="E11" i="51"/>
  <c r="C10" i="51"/>
  <c r="D10" i="51" s="1"/>
  <c r="E10" i="51" s="1"/>
  <c r="F10" i="51" s="1"/>
  <c r="G10" i="51" s="1"/>
  <c r="H10" i="51" s="1"/>
  <c r="I10" i="51" s="1"/>
  <c r="J10" i="51" s="1"/>
  <c r="K10" i="51" s="1"/>
  <c r="L10" i="51" s="1"/>
  <c r="M10" i="51" s="1"/>
  <c r="N10" i="51" s="1"/>
  <c r="O10" i="51" s="1"/>
  <c r="P10" i="51" s="1"/>
  <c r="Q10" i="51" s="1"/>
  <c r="R10" i="51" s="1"/>
  <c r="S10" i="51" s="1"/>
  <c r="T10" i="51" s="1"/>
  <c r="U10" i="51" s="1"/>
  <c r="V10" i="51" s="1"/>
  <c r="W10" i="51" s="1"/>
  <c r="X10" i="51" s="1"/>
  <c r="Y10" i="51" s="1"/>
  <c r="Z10" i="51" s="1"/>
  <c r="AA10" i="51" s="1"/>
  <c r="AB10" i="51" s="1"/>
  <c r="AC10" i="51" s="1"/>
  <c r="AD10" i="51" s="1"/>
  <c r="AE10" i="51" s="1"/>
  <c r="AF10" i="51" s="1"/>
  <c r="AG10" i="51" s="1"/>
  <c r="AH10" i="51" s="1"/>
  <c r="AI10" i="51" s="1"/>
  <c r="AJ10" i="51" s="1"/>
  <c r="AK10" i="51" s="1"/>
  <c r="AL10" i="51" s="1"/>
  <c r="AM10" i="51" s="1"/>
  <c r="AN10" i="51" s="1"/>
  <c r="AO10" i="51" s="1"/>
  <c r="AP10" i="51" s="1"/>
  <c r="AQ10" i="51" s="1"/>
  <c r="AR10" i="51" s="1"/>
  <c r="AS10" i="51" s="1"/>
  <c r="AT10" i="51" s="1"/>
  <c r="AU10" i="51" s="1"/>
  <c r="AV10" i="51" s="1"/>
  <c r="AW10" i="51" s="1"/>
  <c r="AX10" i="51" s="1"/>
  <c r="AY10" i="51" s="1"/>
  <c r="AZ10" i="51" s="1"/>
  <c r="BA10" i="51" s="1"/>
  <c r="BB10" i="51" s="1"/>
  <c r="BC10" i="51" s="1"/>
  <c r="BD10" i="51" s="1"/>
  <c r="BE10" i="51" s="1"/>
  <c r="BF10" i="51" s="1"/>
  <c r="BG10" i="51" s="1"/>
  <c r="BH10" i="51" s="1"/>
  <c r="BI10" i="51" s="1"/>
  <c r="BJ10" i="51" s="1"/>
  <c r="BK10" i="51" s="1"/>
  <c r="BL10" i="51" s="1"/>
  <c r="BM10" i="51" s="1"/>
  <c r="BN10" i="51" s="1"/>
  <c r="BO10" i="51" s="1"/>
  <c r="BP10" i="51" s="1"/>
  <c r="BQ10" i="51" s="1"/>
  <c r="BR10" i="51" s="1"/>
  <c r="BS10" i="51" s="1"/>
  <c r="BT10" i="51" s="1"/>
  <c r="BU10" i="51" s="1"/>
  <c r="BV10" i="51" s="1"/>
  <c r="BW10" i="51" s="1"/>
  <c r="BX10" i="51" s="1"/>
  <c r="BY10" i="51" s="1"/>
  <c r="BZ10" i="51" s="1"/>
  <c r="CA10" i="51" s="1"/>
  <c r="CB10" i="51" s="1"/>
  <c r="CC10" i="51" s="1"/>
  <c r="CD10" i="51" s="1"/>
  <c r="CE10" i="51" s="1"/>
  <c r="CF10" i="51" s="1"/>
  <c r="CG10" i="51" s="1"/>
  <c r="CH10" i="51" s="1"/>
  <c r="CI10" i="51" s="1"/>
  <c r="CJ10" i="51" s="1"/>
  <c r="CK10" i="51" s="1"/>
  <c r="CL10" i="51" s="1"/>
  <c r="CM10" i="51" s="1"/>
  <c r="CN10" i="51" s="1"/>
  <c r="CO10" i="51" s="1"/>
  <c r="CP10" i="51" s="1"/>
  <c r="CQ10" i="51" s="1"/>
  <c r="CR10" i="51" s="1"/>
  <c r="CS10" i="51" s="1"/>
  <c r="CT10" i="51" s="1"/>
  <c r="CU10" i="51" s="1"/>
  <c r="CV10" i="51" s="1"/>
  <c r="CW10" i="51" s="1"/>
  <c r="CX10" i="51" s="1"/>
  <c r="CY10" i="51" s="1"/>
  <c r="CZ10" i="51" s="1"/>
  <c r="DA10" i="51" s="1"/>
  <c r="DB10" i="51" s="1"/>
  <c r="DC10" i="51" s="1"/>
  <c r="DD10" i="51" s="1"/>
  <c r="DE10" i="51" s="1"/>
  <c r="DF10" i="51" s="1"/>
  <c r="DG10" i="51" s="1"/>
  <c r="DH10" i="51" s="1"/>
  <c r="DI10" i="51" s="1"/>
  <c r="DJ10" i="51" s="1"/>
  <c r="DK10" i="51" s="1"/>
  <c r="DL10" i="51" s="1"/>
  <c r="DM10" i="51" s="1"/>
  <c r="DN10" i="51" s="1"/>
  <c r="DO10" i="51" s="1"/>
  <c r="DP10" i="51" s="1"/>
  <c r="DQ10" i="51" s="1"/>
  <c r="DR10" i="51" s="1"/>
  <c r="DS10" i="51" s="1"/>
  <c r="DT10" i="51" s="1"/>
  <c r="C15" i="52" l="1"/>
  <c r="D15" i="52"/>
  <c r="C14" i="51"/>
  <c r="D14" i="51"/>
  <c r="D14" i="52"/>
  <c r="C14" i="52"/>
  <c r="C13" i="51"/>
  <c r="D13" i="52"/>
  <c r="H16" i="52"/>
  <c r="G16" i="52"/>
  <c r="C13" i="52"/>
  <c r="F16" i="52"/>
  <c r="E16" i="52"/>
  <c r="D12" i="51"/>
  <c r="C12" i="51"/>
  <c r="H15" i="51"/>
  <c r="D11" i="51"/>
  <c r="C11" i="51"/>
  <c r="C12" i="52"/>
  <c r="D12" i="52"/>
  <c r="E15" i="51"/>
  <c r="F15" i="51"/>
  <c r="G15" i="51"/>
  <c r="D13" i="51"/>
  <c r="C16" i="52" l="1"/>
  <c r="D16" i="52"/>
  <c r="C15" i="51"/>
  <c r="D15" i="51"/>
</calcChain>
</file>

<file path=xl/sharedStrings.xml><?xml version="1.0" encoding="utf-8"?>
<sst xmlns="http://schemas.openxmlformats.org/spreadsheetml/2006/main" count="348" uniqueCount="88">
  <si>
    <t>հազար դրամ</t>
  </si>
  <si>
    <t>Հ/Հ</t>
  </si>
  <si>
    <t>Իջևան</t>
  </si>
  <si>
    <t>Ընդամենը</t>
  </si>
  <si>
    <t>Դիլիջան</t>
  </si>
  <si>
    <t>Բերդ</t>
  </si>
  <si>
    <t>Նոյեմբերյան</t>
  </si>
  <si>
    <t>ՀՀ ՏԱՎՈՒՇԻ ՄԱՐԶԻ ՀԱՄԱՅՆՔՆԵՐԻ ԲՅՈՒՋԵՆԵՐԻ ԾԱԽՍԵՐԸ` ԸՍՏ ԲՅՈՒՋԵՏԱՅԻՆ ԾԱԽՍԵՐԻ  ԳՈՐԾԱՌԱԿԱՆ ԴԱՍԱԿԱՐԳՄԱՆ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</si>
  <si>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</si>
  <si>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</si>
  <si>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</si>
  <si>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</si>
  <si>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</si>
  <si>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</si>
  <si>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</si>
  <si>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</si>
  <si>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</si>
  <si>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</si>
  <si>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</si>
  <si>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</si>
  <si>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</si>
  <si>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</si>
  <si>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</si>
  <si>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</si>
  <si>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</si>
  <si>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</si>
  <si>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</si>
  <si>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</si>
  <si>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>տող 2410
Ընդհանուր բնույթի տնտեսական առևտրային և աշխատանքի գծով հարաբերություններ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</si>
  <si>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</si>
  <si>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</si>
  <si>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9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</si>
  <si>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9"/>
        <rFont val="GHEA Grapalat"/>
        <family val="3"/>
      </rPr>
      <t xml:space="preserve"> </t>
    </r>
    <r>
      <rPr>
        <b/>
        <u/>
        <sz val="9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</si>
  <si>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</si>
  <si>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</si>
  <si>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</si>
  <si>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</si>
  <si>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</si>
  <si>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</si>
  <si>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</si>
  <si>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</si>
  <si>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</si>
  <si>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</si>
  <si>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>ԸՆԴԱՄԵՆԸ ԾԱԽՍԵՐ</t>
    </r>
    <r>
      <rPr>
        <b/>
        <sz val="8"/>
        <rFont val="GHEA Grapalat"/>
        <family val="3"/>
      </rPr>
      <t/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</si>
  <si>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</si>
  <si>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</si>
  <si>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</si>
  <si>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</si>
  <si>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</si>
  <si>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r>
      <rPr>
        <b/>
        <sz val="9"/>
        <rFont val="GHEA Grapalat"/>
        <family val="3"/>
      </rPr>
      <t>բյուջ տող 4000</t>
    </r>
    <r>
      <rPr>
        <sz val="9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</si>
  <si>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</si>
  <si>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</si>
  <si>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</si>
  <si>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</si>
  <si>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8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</si>
  <si>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բյուջ. տող 6100)
1.1ՀԻՄՆԱԿԱՆ ՄԻՋՈՑՆԵՐԻ ԻՐԱՑՈՒՄԻՑ ՄՈՒՏՔԵՐ 
</t>
    </r>
    <r>
      <rPr>
        <b/>
        <sz val="8"/>
        <rFont val="GHEA Grapalat"/>
        <family val="3"/>
      </rPr>
      <t xml:space="preserve">(բյուջ. տող 6110) </t>
    </r>
    <r>
      <rPr>
        <sz val="8"/>
        <rFont val="GHEA Grapalat"/>
        <family val="3"/>
      </rPr>
      <t xml:space="preserve">
1.2. ՊԱՇԱՐՆԵՐԻ ԻՐԱՑՈՒՄԻՑ ՄՈՒՏՔԵՐ 
</t>
    </r>
    <r>
      <rPr>
        <b/>
        <sz val="8"/>
        <rFont val="GHEA Grapalat"/>
        <family val="3"/>
      </rPr>
      <t xml:space="preserve">(բյուջ. տող 6200)
</t>
    </r>
    <r>
      <rPr>
        <sz val="8"/>
        <rFont val="GHEA Grapalat"/>
        <family val="3"/>
      </rPr>
      <t xml:space="preserve">1.3. ԲԱՐՁՐԱՐԺԵՔ ԱԿՏԻՎ-ՆԵՐԻ ԻՐԱՑՈՒՄԻՑ ՄՈՒՏՔԵՐ </t>
    </r>
    <r>
      <rPr>
        <b/>
        <sz val="8"/>
        <rFont val="GHEA Grapalat"/>
        <family val="3"/>
      </rPr>
      <t xml:space="preserve">
  (տող 6300)</t>
    </r>
    <r>
      <rPr>
        <sz val="8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</si>
  <si>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</si>
  <si>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</si>
  <si>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9"/>
        <rFont val="GHEA Grapalat"/>
        <family val="3"/>
      </rPr>
      <t>բյուջ տող 4200</t>
    </r>
    <r>
      <rPr>
        <sz val="9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</si>
  <si>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</si>
  <si>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9"/>
        <rFont val="GHEA Grapalat"/>
        <family val="3"/>
      </rPr>
      <t xml:space="preserve">բյուջ տող. 4300 </t>
    </r>
    <r>
      <rPr>
        <sz val="9"/>
        <rFont val="GHEA Grapalat"/>
        <family val="3"/>
      </rPr>
      <t xml:space="preserve">
1.3. ՏՈԿՈՍԱՎՃԱՐՆԵՐ (տող4310+տող 4320+տող4330)</t>
    </r>
  </si>
  <si>
    <r>
      <rPr>
        <b/>
        <sz val="9"/>
        <rFont val="GHEA Grapalat"/>
        <family val="3"/>
      </rPr>
      <t xml:space="preserve">բյուջետ. տող 4400
</t>
    </r>
    <r>
      <rPr>
        <sz val="9"/>
        <rFont val="GHEA Grapalat"/>
        <family val="3"/>
      </rPr>
      <t xml:space="preserve">
1.4. ՍՈՒԲՍԻԴԻԱՆԵՐ  (տող4410+տող4420)</t>
    </r>
  </si>
  <si>
    <t>բյուջետ. տող 4500
1.5. ԴՐԱՄԱՇՆՈՐՀՆԵՐ (տող4510+տող4520+տող4530+տող4540)</t>
  </si>
  <si>
    <r>
      <rPr>
        <b/>
        <sz val="9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</si>
  <si>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9"/>
        <rFont val="GHEA Grapalat"/>
        <family val="3"/>
      </rPr>
      <t>բյուջետ. տող 4700</t>
    </r>
    <r>
      <rPr>
        <sz val="9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</si>
  <si>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</si>
  <si>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8"/>
        <rFont val="GHEA Grapalat"/>
        <family val="3"/>
      </rPr>
      <t>(բյուջ. տող  5110)</t>
    </r>
    <r>
      <rPr>
        <sz val="8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</si>
  <si>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8"/>
        <rFont val="GHEA Grapalat"/>
        <family val="3"/>
      </rPr>
      <t xml:space="preserve"> (բյուջ. տող  5120+5130)</t>
    </r>
    <r>
      <rPr>
        <sz val="8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</si>
  <si>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</si>
  <si>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8"/>
        <rFont val="GHEA Grapalat"/>
        <family val="3"/>
      </rPr>
      <t xml:space="preserve">(տող 4110+ տող4120) </t>
    </r>
    <r>
      <rPr>
        <sz val="8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8"/>
        <rFont val="GHEA Grapalat"/>
        <family val="3"/>
      </rPr>
      <t>(տող4120)</t>
    </r>
  </si>
  <si>
    <r>
      <rPr>
        <b/>
        <sz val="8"/>
        <rFont val="GHEA Grapalat"/>
        <family val="3"/>
      </rPr>
      <t>տող 4130</t>
    </r>
    <r>
      <rPr>
        <sz val="8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</si>
  <si>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</si>
  <si>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8"/>
        <rFont val="GHEA Grapalat"/>
        <family val="3"/>
      </rPr>
      <t>տող4213</t>
    </r>
    <r>
      <rPr>
        <sz val="8"/>
        <rFont val="GHEA Grapalat"/>
        <family val="3"/>
      </rPr>
      <t xml:space="preserve">
Կոմունալ ծառայություններ</t>
    </r>
  </si>
  <si>
    <t>տող4214
Կապի ծառայություններ</t>
  </si>
  <si>
    <r>
      <t xml:space="preserve">տող 4220
 ԳՈՐԾՈՒՂՈՒՄՆԵՐԻ ԵՎ ՇՐՋԱԳԱՅՈՒԹՅՈՒՆՆԵՐԻ ԾԱԽՍԵՐ </t>
    </r>
    <r>
      <rPr>
        <sz val="7"/>
        <rFont val="GHEA Grapalat"/>
        <family val="3"/>
      </rPr>
      <t>(տող4221+տող4222+տող4223)</t>
    </r>
  </si>
  <si>
    <r>
      <t>տող 4230
ՊԱՅՄԱՆԱԳՐԱՅԻՆ ԱՅԼ ԾԱՌԱՅՈՒԹՅՈՒՆՆԵՐԻ ՁԵՌՔ ԲԵՐՈՒՄ</t>
    </r>
    <r>
      <rPr>
        <sz val="7"/>
        <rFont val="GHEA Grapalat"/>
        <family val="3"/>
      </rPr>
      <t xml:space="preserve"> (տող4231+տող4232+տող4233+տող4234+տող4235+տող4236+տող4237+տող4238)</t>
    </r>
  </si>
  <si>
    <r>
      <rPr>
        <u/>
        <sz val="8"/>
        <rFont val="GHEA Grapalat"/>
        <family val="3"/>
      </rPr>
      <t xml:space="preserve">բյուջ տող. 4238 </t>
    </r>
    <r>
      <rPr>
        <sz val="8"/>
        <rFont val="GHEA Grapalat"/>
        <family val="3"/>
      </rPr>
      <t xml:space="preserve">
 Ընդհանուր բնույթի այլ ծառայություններ</t>
    </r>
  </si>
  <si>
    <r>
      <rPr>
        <b/>
        <sz val="8"/>
        <rFont val="GHEA Grapalat"/>
        <family val="3"/>
      </rPr>
      <t xml:space="preserve">բյուջ տող. 4250 </t>
    </r>
    <r>
      <rPr>
        <sz val="8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</si>
  <si>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8"/>
        <rFont val="GHEA Grapalat"/>
        <family val="3"/>
      </rPr>
      <t xml:space="preserve">բյուջ տող. 4260 </t>
    </r>
    <r>
      <rPr>
        <sz val="8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</si>
  <si>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8"/>
        <rFont val="GHEA Grapalat"/>
        <family val="3"/>
      </rPr>
      <t>բյուջետ. տող 4411</t>
    </r>
    <r>
      <rPr>
        <sz val="8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</si>
  <si>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8"/>
        <rFont val="GHEA Grapalat"/>
        <family val="3"/>
      </rPr>
      <t>բյուջետ. տող 4531</t>
    </r>
    <r>
      <rPr>
        <sz val="8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</si>
  <si>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</si>
  <si>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</si>
  <si>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</si>
  <si>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8"/>
        <rFont val="GHEA Grapalat"/>
        <family val="3"/>
      </rPr>
      <t xml:space="preserve">  (տող 6410)</t>
    </r>
    <r>
      <rPr>
        <sz val="8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</si>
  <si>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</si>
  <si>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01.04.2025թ. դրությամբ</t>
  </si>
  <si>
    <t>ՀՀ ՏԱՎՈՒՇԻ ՄԱՐԶԻ ՀԱՄԱՅՆՔՆԵՐԻ ԲՅՈՒՋԵՆԵՐԻ 2025Թ  ԾԱԽՍԵՐԸ`  ԸՍՏ  ԲՅՈՒՋԵՏԱՅԻՆ ԾԱԽՍԵՐԻ ՏՆՏԵՍԱԳԻՏԱԿԱՆ ԴԱՍԱԿԱՐԳՄԱՆ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</si>
</sst>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7"/>
      <name val="GHEA Grapalat"/>
      <family val="3"/>
    </font>
    <font>
      <sz val="9"/>
      <name val="GHEA Grapalat"/>
      <family val="3"/>
    </font>
    <font>
      <sz val="10"/>
      <name val="Times Armenian"/>
      <family val="1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sz val="12"/>
      <name val="Times Armenian"/>
      <family val="1"/>
    </font>
    <font>
      <b/>
      <sz val="11"/>
      <name val="GHEA Grapalat"/>
      <family val="3"/>
    </font>
    <font>
      <sz val="12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u/>
      <sz val="10"/>
      <name val="Arial Armenian"/>
      <family val="2"/>
    </font>
    <font>
      <b/>
      <u/>
      <sz val="9"/>
      <name val="GHEA Grapalat"/>
      <family val="3"/>
    </font>
    <font>
      <sz val="11"/>
      <name val="GHEA Grapalat"/>
      <family val="3"/>
    </font>
    <font>
      <u/>
      <sz val="8"/>
      <name val="GHEA Grapalat"/>
      <family val="3"/>
    </font>
    <font>
      <i/>
      <sz val="12"/>
      <name val="GHEA Grapalat"/>
      <family val="3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10" fillId="0" borderId="0"/>
  </cellStyleXfs>
  <cellXfs count="152">
    <xf numFmtId="0" fontId="0" fillId="0" borderId="0" xfId="0"/>
    <xf numFmtId="164" fontId="6" fillId="0" borderId="8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/>
    <xf numFmtId="0" fontId="11" fillId="0" borderId="0" xfId="0" applyFont="1" applyAlignment="1">
      <alignment horizontal="center" vertical="center" wrapText="1"/>
    </xf>
    <xf numFmtId="0" fontId="12" fillId="0" borderId="0" xfId="0" applyFont="1" applyProtection="1">
      <protection locked="0"/>
    </xf>
    <xf numFmtId="165" fontId="12" fillId="0" borderId="0" xfId="0" applyNumberFormat="1" applyFont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8" fillId="0" borderId="0" xfId="0" applyFont="1"/>
    <xf numFmtId="0" fontId="8" fillId="6" borderId="3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vertical="center" wrapText="1"/>
    </xf>
    <xf numFmtId="0" fontId="8" fillId="5" borderId="5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3" fillId="0" borderId="0" xfId="0" applyFont="1"/>
    <xf numFmtId="4" fontId="2" fillId="7" borderId="8" xfId="0" applyNumberFormat="1" applyFont="1" applyFill="1" applyBorder="1" applyAlignment="1">
      <alignment horizontal="center" vertical="center" wrapText="1"/>
    </xf>
    <xf numFmtId="0" fontId="2" fillId="8" borderId="8" xfId="0" applyFont="1" applyFill="1" applyBorder="1" applyAlignment="1">
      <alignment horizontal="center" vertical="center" wrapText="1"/>
    </xf>
    <xf numFmtId="4" fontId="6" fillId="7" borderId="8" xfId="0" applyNumberFormat="1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2" fillId="0" borderId="0" xfId="0" applyFont="1"/>
    <xf numFmtId="0" fontId="8" fillId="2" borderId="8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3" borderId="8" xfId="0" applyFont="1" applyFill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>
      <alignment horizontal="left" vertical="center"/>
    </xf>
    <xf numFmtId="164" fontId="3" fillId="0" borderId="8" xfId="1" applyNumberFormat="1" applyFont="1" applyBorder="1" applyAlignment="1">
      <alignment horizontal="center" vertical="center"/>
    </xf>
    <xf numFmtId="3" fontId="3" fillId="0" borderId="8" xfId="1" applyNumberFormat="1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164" fontId="3" fillId="0" borderId="9" xfId="1" applyNumberFormat="1" applyFont="1" applyBorder="1" applyAlignment="1">
      <alignment horizontal="center" vertical="center"/>
    </xf>
    <xf numFmtId="164" fontId="3" fillId="0" borderId="10" xfId="1" applyNumberFormat="1" applyFont="1" applyBorder="1" applyAlignment="1">
      <alignment horizontal="center" vertical="center"/>
    </xf>
    <xf numFmtId="164" fontId="3" fillId="0" borderId="9" xfId="0" applyNumberFormat="1" applyFont="1" applyBorder="1" applyAlignment="1" applyProtection="1">
      <alignment horizontal="center" vertical="center"/>
      <protection locked="0"/>
    </xf>
    <xf numFmtId="164" fontId="3" fillId="0" borderId="8" xfId="0" applyNumberFormat="1" applyFont="1" applyBorder="1" applyAlignment="1" applyProtection="1">
      <alignment horizontal="center" vertical="center"/>
      <protection locked="0"/>
    </xf>
    <xf numFmtId="164" fontId="3" fillId="0" borderId="5" xfId="0" applyNumberFormat="1" applyFont="1" applyBorder="1" applyAlignment="1" applyProtection="1">
      <alignment horizontal="center" vertical="center"/>
      <protection locked="0"/>
    </xf>
    <xf numFmtId="3" fontId="3" fillId="0" borderId="8" xfId="0" applyNumberFormat="1" applyFont="1" applyBorder="1" applyAlignment="1" applyProtection="1">
      <alignment horizontal="center" vertical="center"/>
      <protection locked="0"/>
    </xf>
    <xf numFmtId="164" fontId="3" fillId="9" borderId="8" xfId="0" applyNumberFormat="1" applyFont="1" applyFill="1" applyBorder="1" applyAlignment="1" applyProtection="1">
      <alignment horizontal="center" vertical="center"/>
      <protection locked="0"/>
    </xf>
    <xf numFmtId="1" fontId="3" fillId="3" borderId="8" xfId="0" applyNumberFormat="1" applyFont="1" applyFill="1" applyBorder="1" applyAlignment="1" applyProtection="1">
      <alignment horizontal="left" vertical="center" wrapText="1"/>
      <protection locked="0"/>
    </xf>
    <xf numFmtId="165" fontId="3" fillId="0" borderId="8" xfId="0" applyNumberFormat="1" applyFont="1" applyBorder="1" applyAlignment="1">
      <alignment horizontal="left" vertical="center"/>
    </xf>
    <xf numFmtId="165" fontId="5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164" fontId="3" fillId="0" borderId="0" xfId="0" applyNumberFormat="1" applyFont="1" applyAlignment="1" applyProtection="1">
      <alignment horizontal="right" vertical="center"/>
      <protection locked="0"/>
    </xf>
    <xf numFmtId="164" fontId="6" fillId="0" borderId="0" xfId="0" applyNumberFormat="1" applyFont="1" applyAlignment="1" applyProtection="1">
      <alignment horizontal="right" vertical="center"/>
      <protection locked="0"/>
    </xf>
    <xf numFmtId="4" fontId="8" fillId="0" borderId="0" xfId="0" applyNumberFormat="1" applyFont="1" applyAlignment="1" applyProtection="1">
      <alignment horizontal="right" vertical="center"/>
      <protection locked="0"/>
    </xf>
    <xf numFmtId="0" fontId="8" fillId="0" borderId="0" xfId="0" applyFont="1" applyProtection="1">
      <protection locked="0"/>
    </xf>
    <xf numFmtId="4" fontId="12" fillId="0" borderId="0" xfId="0" applyNumberFormat="1" applyFont="1" applyAlignment="1" applyProtection="1">
      <alignment horizontal="right" vertical="center"/>
      <protection locked="0"/>
    </xf>
    <xf numFmtId="0" fontId="12" fillId="0" borderId="0" xfId="0" applyFont="1" applyAlignment="1" applyProtection="1">
      <alignment horizontal="center"/>
      <protection locked="0"/>
    </xf>
    <xf numFmtId="0" fontId="17" fillId="0" borderId="0" xfId="0" applyFont="1"/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wrapText="1"/>
    </xf>
    <xf numFmtId="165" fontId="17" fillId="0" borderId="0" xfId="0" applyNumberFormat="1" applyFont="1"/>
    <xf numFmtId="0" fontId="17" fillId="0" borderId="1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4" fontId="3" fillId="0" borderId="3" xfId="0" applyNumberFormat="1" applyFont="1" applyBorder="1" applyAlignment="1">
      <alignment horizontal="center" vertical="center" wrapText="1"/>
    </xf>
    <xf numFmtId="0" fontId="6" fillId="0" borderId="0" xfId="0" applyFont="1"/>
    <xf numFmtId="0" fontId="6" fillId="10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  <protection locked="0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vertical="center" wrapText="1"/>
    </xf>
    <xf numFmtId="3" fontId="3" fillId="0" borderId="8" xfId="0" applyNumberFormat="1" applyFont="1" applyBorder="1" applyAlignment="1">
      <alignment vertical="center" wrapText="1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19" fillId="0" borderId="0" xfId="0" applyFont="1" applyProtection="1">
      <protection locked="0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8" fillId="0" borderId="8" xfId="0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  <protection locked="0"/>
    </xf>
    <xf numFmtId="0" fontId="8" fillId="2" borderId="8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8" fillId="5" borderId="10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 applyProtection="1">
      <alignment horizontal="center" vertical="center"/>
      <protection locked="0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4" fontId="3" fillId="5" borderId="5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4" fontId="3" fillId="11" borderId="9" xfId="0" applyNumberFormat="1" applyFont="1" applyFill="1" applyBorder="1" applyAlignment="1">
      <alignment horizontal="center" vertical="center" wrapText="1"/>
    </xf>
    <xf numFmtId="4" fontId="3" fillId="11" borderId="5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6" fillId="10" borderId="8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</cellXfs>
  <cellStyles count="4">
    <cellStyle name="Normal 12 5" xfId="3" xr:uid="{00000000-0005-0000-0000-000000000000}"/>
    <cellStyle name="Normal_Sheet2" xfId="1" xr:uid="{00000000-0005-0000-0000-000001000000}"/>
    <cellStyle name="Обычный" xfId="0" builtinId="0"/>
    <cellStyle name="Обычный 2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T138"/>
  <sheetViews>
    <sheetView workbookViewId="0">
      <selection activeCell="DX13" sqref="DX13"/>
    </sheetView>
  </sheetViews>
  <sheetFormatPr defaultColWidth="11.140625" defaultRowHeight="17.25" x14ac:dyDescent="0.3"/>
  <cols>
    <col min="1" max="1" width="2.42578125" style="7" customWidth="1"/>
    <col min="2" max="2" width="9.28515625" style="7" customWidth="1"/>
    <col min="3" max="3" width="10.85546875" style="7" customWidth="1"/>
    <col min="4" max="4" width="10.42578125" style="7" customWidth="1"/>
    <col min="5" max="5" width="11" style="7" customWidth="1"/>
    <col min="6" max="6" width="10.42578125" style="7" customWidth="1"/>
    <col min="7" max="7" width="10" style="7" customWidth="1"/>
    <col min="8" max="8" width="8.85546875" style="7" customWidth="1"/>
    <col min="9" max="9" width="10.28515625" style="7" customWidth="1"/>
    <col min="10" max="11" width="9.28515625" style="7" customWidth="1"/>
    <col min="12" max="12" width="7.7109375" style="7" customWidth="1"/>
    <col min="13" max="13" width="10.7109375" style="7" customWidth="1"/>
    <col min="14" max="15" width="9.140625" style="7" customWidth="1"/>
    <col min="16" max="16" width="8.28515625" style="7" customWidth="1"/>
    <col min="17" max="17" width="9.42578125" style="7" customWidth="1"/>
    <col min="18" max="18" width="7.85546875" style="7" customWidth="1"/>
    <col min="19" max="19" width="8.140625" style="7" customWidth="1"/>
    <col min="20" max="20" width="7.28515625" style="7" customWidth="1"/>
    <col min="21" max="21" width="7.85546875" style="7" customWidth="1"/>
    <col min="22" max="22" width="5.7109375" style="7" customWidth="1"/>
    <col min="23" max="23" width="8.85546875" style="7" customWidth="1"/>
    <col min="24" max="24" width="2.85546875" style="7" customWidth="1"/>
    <col min="25" max="26" width="7.140625" style="7" hidden="1" customWidth="1"/>
    <col min="27" max="27" width="7" style="7" hidden="1" customWidth="1"/>
    <col min="28" max="28" width="6.140625" style="7" hidden="1" customWidth="1"/>
    <col min="29" max="29" width="9.140625" style="7" customWidth="1"/>
    <col min="30" max="30" width="8.28515625" style="7" customWidth="1"/>
    <col min="31" max="31" width="9.5703125" style="7" customWidth="1"/>
    <col min="32" max="32" width="9.7109375" style="7" customWidth="1"/>
    <col min="33" max="33" width="3.42578125" style="7" hidden="1" customWidth="1"/>
    <col min="34" max="34" width="3.140625" style="7" hidden="1" customWidth="1"/>
    <col min="35" max="35" width="3.5703125" style="7" hidden="1" customWidth="1"/>
    <col min="36" max="36" width="3.42578125" style="7" hidden="1" customWidth="1"/>
    <col min="37" max="37" width="8.42578125" style="7" customWidth="1"/>
    <col min="38" max="38" width="7.5703125" style="7" customWidth="1"/>
    <col min="39" max="39" width="8.140625" style="7" customWidth="1"/>
    <col min="40" max="40" width="7.85546875" style="7" customWidth="1"/>
    <col min="41" max="41" width="5.85546875" style="7" hidden="1" customWidth="1"/>
    <col min="42" max="42" width="6.140625" style="7" hidden="1" customWidth="1"/>
    <col min="43" max="43" width="5.5703125" style="7" hidden="1" customWidth="1"/>
    <col min="44" max="44" width="4.5703125" style="7" hidden="1" customWidth="1"/>
    <col min="45" max="45" width="8.5703125" style="7" customWidth="1"/>
    <col min="46" max="46" width="9.140625" style="7" customWidth="1"/>
    <col min="47" max="47" width="10.7109375" style="7" customWidth="1"/>
    <col min="48" max="48" width="10" style="7" customWidth="1"/>
    <col min="49" max="49" width="5.140625" style="7" customWidth="1"/>
    <col min="50" max="50" width="9.42578125" style="7" customWidth="1"/>
    <col min="51" max="51" width="10.42578125" style="7" customWidth="1"/>
    <col min="52" max="52" width="9.42578125" style="7" customWidth="1"/>
    <col min="53" max="53" width="10.28515625" style="7" customWidth="1"/>
    <col min="54" max="54" width="9.42578125" style="7" customWidth="1"/>
    <col min="55" max="55" width="8" style="7" customWidth="1"/>
    <col min="56" max="56" width="5.7109375" style="7" customWidth="1"/>
    <col min="57" max="58" width="9.5703125" style="7" customWidth="1"/>
    <col min="59" max="59" width="8.85546875" style="7" customWidth="1"/>
    <col min="60" max="60" width="5.85546875" style="7" customWidth="1"/>
    <col min="61" max="61" width="7.140625" style="7" customWidth="1"/>
    <col min="62" max="62" width="8" style="7" customWidth="1"/>
    <col min="63" max="64" width="4.85546875" style="7" customWidth="1"/>
    <col min="65" max="66" width="9.42578125" style="7" customWidth="1"/>
    <col min="67" max="68" width="9.5703125" style="7" customWidth="1"/>
    <col min="69" max="69" width="4.28515625" style="7" customWidth="1"/>
    <col min="70" max="70" width="3.7109375" style="7" customWidth="1"/>
    <col min="71" max="71" width="8.5703125" style="7" customWidth="1"/>
    <col min="72" max="72" width="7.7109375" style="7" customWidth="1"/>
    <col min="73" max="78" width="8.5703125" style="7" customWidth="1"/>
    <col min="79" max="79" width="8.85546875" style="7" customWidth="1"/>
    <col min="80" max="80" width="7.85546875" style="7" customWidth="1"/>
    <col min="81" max="81" width="9" style="7" customWidth="1"/>
    <col min="82" max="82" width="8.5703125" style="7" customWidth="1"/>
    <col min="83" max="83" width="8.85546875" style="7" customWidth="1"/>
    <col min="84" max="84" width="9.42578125" style="7" customWidth="1"/>
    <col min="85" max="85" width="9.140625" style="7" customWidth="1"/>
    <col min="86" max="86" width="8" style="7" customWidth="1"/>
    <col min="87" max="88" width="9.28515625" style="7" customWidth="1"/>
    <col min="89" max="90" width="7.28515625" style="7" hidden="1" customWidth="1"/>
    <col min="91" max="92" width="4" style="7" hidden="1" customWidth="1"/>
    <col min="93" max="93" width="8.85546875" style="7" customWidth="1"/>
    <col min="94" max="94" width="8.28515625" style="7" customWidth="1"/>
    <col min="95" max="95" width="8.85546875" style="7" customWidth="1"/>
    <col min="96" max="96" width="7.85546875" style="7" customWidth="1"/>
    <col min="97" max="97" width="9" style="7" customWidth="1"/>
    <col min="98" max="98" width="8.140625" style="7" customWidth="1"/>
    <col min="99" max="99" width="8.5703125" style="7" customWidth="1"/>
    <col min="100" max="100" width="7.7109375" style="7" customWidth="1"/>
    <col min="101" max="101" width="8.85546875" style="7" customWidth="1"/>
    <col min="102" max="102" width="8.7109375" style="7" customWidth="1"/>
    <col min="103" max="103" width="8.5703125" style="7" customWidth="1"/>
    <col min="104" max="104" width="7.85546875" style="7" customWidth="1"/>
    <col min="105" max="105" width="10.5703125" style="7" customWidth="1"/>
    <col min="106" max="106" width="8.85546875" style="7" customWidth="1"/>
    <col min="107" max="107" width="9.85546875" style="7" customWidth="1"/>
    <col min="108" max="108" width="8.5703125" style="7" customWidth="1"/>
    <col min="109" max="109" width="10.140625" style="7" customWidth="1"/>
    <col min="110" max="110" width="9.85546875" style="7" customWidth="1"/>
    <col min="111" max="111" width="8" style="7" customWidth="1"/>
    <col min="112" max="112" width="8.42578125" style="7" customWidth="1"/>
    <col min="113" max="114" width="8.85546875" style="7" customWidth="1"/>
    <col min="115" max="115" width="3.140625" style="7" customWidth="1"/>
    <col min="116" max="116" width="3.28515625" style="7" customWidth="1"/>
    <col min="117" max="117" width="9.140625" style="7" customWidth="1"/>
    <col min="118" max="118" width="8.28515625" style="7" customWidth="1"/>
    <col min="119" max="119" width="10.140625" style="7" customWidth="1"/>
    <col min="120" max="120" width="9.140625" style="7" customWidth="1"/>
    <col min="121" max="122" width="4.42578125" style="7" customWidth="1"/>
    <col min="123" max="124" width="10.7109375" style="7" customWidth="1"/>
    <col min="125" max="125" width="1.28515625" style="7" customWidth="1"/>
    <col min="126" max="16384" width="11.140625" style="7"/>
  </cols>
  <sheetData>
    <row r="2" spans="1:124" s="5" customFormat="1" ht="31.5" customHeight="1" x14ac:dyDescent="0.25">
      <c r="A2" s="2"/>
      <c r="B2" s="94" t="s">
        <v>7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3"/>
      <c r="R2" s="3"/>
      <c r="S2" s="3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4"/>
      <c r="DI2" s="4"/>
      <c r="DJ2" s="4"/>
      <c r="DK2" s="4"/>
      <c r="DL2" s="4"/>
      <c r="DM2" s="4"/>
      <c r="DN2" s="4"/>
      <c r="DO2" s="4"/>
      <c r="DP2" s="4"/>
      <c r="DQ2" s="4"/>
    </row>
    <row r="3" spans="1:124" s="5" customFormat="1" ht="16.5" x14ac:dyDescent="0.25">
      <c r="A3" s="2"/>
      <c r="B3" s="6"/>
      <c r="C3" s="6"/>
      <c r="D3" s="6"/>
      <c r="E3" s="94" t="s">
        <v>86</v>
      </c>
      <c r="F3" s="94"/>
      <c r="G3" s="94"/>
      <c r="H3" s="94"/>
      <c r="I3" s="94"/>
      <c r="J3" s="94"/>
      <c r="K3" s="94"/>
      <c r="L3" s="6"/>
      <c r="M3" s="6"/>
      <c r="N3" s="6"/>
      <c r="O3" s="2"/>
      <c r="P3" s="3"/>
      <c r="Q3" s="3"/>
      <c r="R3" s="3"/>
      <c r="S3" s="3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4"/>
      <c r="DI3" s="4"/>
      <c r="DJ3" s="4"/>
      <c r="DK3" s="4"/>
      <c r="DL3" s="4"/>
      <c r="DM3" s="4"/>
      <c r="DN3" s="4"/>
      <c r="DO3" s="4"/>
      <c r="DP3" s="4"/>
      <c r="DQ3" s="4"/>
    </row>
    <row r="4" spans="1:124" x14ac:dyDescent="0.3">
      <c r="B4" s="8"/>
      <c r="C4" s="8"/>
      <c r="D4" s="8"/>
      <c r="E4" s="9"/>
      <c r="F4" s="9"/>
      <c r="G4" s="9"/>
      <c r="H4" s="9"/>
      <c r="I4" s="9"/>
      <c r="J4" s="9"/>
      <c r="K4" s="9"/>
      <c r="L4" s="9"/>
      <c r="M4" s="9"/>
      <c r="O4" s="10" t="s">
        <v>0</v>
      </c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5"/>
      <c r="AB4" s="95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11"/>
      <c r="DF4" s="11"/>
      <c r="DG4" s="11"/>
      <c r="DH4" s="11"/>
    </row>
    <row r="5" spans="1:124" s="12" customFormat="1" ht="22.5" customHeight="1" x14ac:dyDescent="0.25">
      <c r="A5" s="96" t="s">
        <v>1</v>
      </c>
      <c r="B5" s="97" t="s">
        <v>8</v>
      </c>
      <c r="C5" s="88" t="s">
        <v>9</v>
      </c>
      <c r="D5" s="89"/>
      <c r="E5" s="89"/>
      <c r="F5" s="89"/>
      <c r="G5" s="89"/>
      <c r="H5" s="90"/>
      <c r="I5" s="101" t="s">
        <v>10</v>
      </c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2"/>
      <c r="BK5" s="102"/>
      <c r="BL5" s="102"/>
      <c r="BM5" s="102"/>
      <c r="BN5" s="102"/>
      <c r="BO5" s="102"/>
      <c r="BP5" s="102"/>
      <c r="BQ5" s="102"/>
      <c r="BR5" s="102"/>
      <c r="BS5" s="102"/>
      <c r="BT5" s="102"/>
      <c r="BU5" s="102"/>
      <c r="BV5" s="102"/>
      <c r="BW5" s="102"/>
      <c r="BX5" s="102"/>
      <c r="BY5" s="102"/>
      <c r="BZ5" s="102"/>
      <c r="CA5" s="102"/>
      <c r="CB5" s="102"/>
      <c r="CC5" s="102"/>
      <c r="CD5" s="102"/>
      <c r="CE5" s="102"/>
      <c r="CF5" s="102"/>
      <c r="CG5" s="102"/>
      <c r="CH5" s="102"/>
      <c r="CI5" s="102"/>
      <c r="CJ5" s="102"/>
      <c r="CK5" s="102"/>
      <c r="CL5" s="102"/>
      <c r="CM5" s="102"/>
      <c r="CN5" s="102"/>
      <c r="CO5" s="102"/>
      <c r="CP5" s="102"/>
      <c r="CQ5" s="102"/>
      <c r="CR5" s="102"/>
      <c r="CS5" s="102"/>
      <c r="CT5" s="102"/>
      <c r="CU5" s="102"/>
      <c r="CV5" s="102"/>
      <c r="CW5" s="102"/>
      <c r="CX5" s="102"/>
      <c r="CY5" s="102"/>
      <c r="CZ5" s="102"/>
      <c r="DA5" s="102"/>
      <c r="DB5" s="102"/>
      <c r="DC5" s="102"/>
      <c r="DD5" s="102"/>
      <c r="DE5" s="102"/>
      <c r="DF5" s="102"/>
      <c r="DG5" s="102"/>
      <c r="DH5" s="102"/>
      <c r="DI5" s="102"/>
      <c r="DJ5" s="102"/>
      <c r="DK5" s="102"/>
      <c r="DL5" s="102"/>
      <c r="DM5" s="102"/>
      <c r="DN5" s="102"/>
      <c r="DO5" s="102"/>
      <c r="DP5" s="102"/>
      <c r="DQ5" s="102"/>
      <c r="DR5" s="102"/>
      <c r="DS5" s="102"/>
      <c r="DT5" s="103"/>
    </row>
    <row r="6" spans="1:124" s="12" customFormat="1" ht="38.25" customHeight="1" x14ac:dyDescent="0.25">
      <c r="A6" s="96"/>
      <c r="B6" s="97"/>
      <c r="C6" s="98"/>
      <c r="D6" s="99"/>
      <c r="E6" s="99"/>
      <c r="F6" s="99"/>
      <c r="G6" s="99"/>
      <c r="H6" s="100"/>
      <c r="I6" s="88" t="s">
        <v>11</v>
      </c>
      <c r="J6" s="89"/>
      <c r="K6" s="89"/>
      <c r="L6" s="89"/>
      <c r="M6" s="104" t="s">
        <v>12</v>
      </c>
      <c r="N6" s="105"/>
      <c r="O6" s="105"/>
      <c r="P6" s="105"/>
      <c r="Q6" s="105"/>
      <c r="R6" s="105"/>
      <c r="S6" s="105"/>
      <c r="T6" s="106"/>
      <c r="U6" s="88" t="s">
        <v>13</v>
      </c>
      <c r="V6" s="89"/>
      <c r="W6" s="89"/>
      <c r="X6" s="90"/>
      <c r="Y6" s="88" t="s">
        <v>14</v>
      </c>
      <c r="Z6" s="89"/>
      <c r="AA6" s="89"/>
      <c r="AB6" s="90"/>
      <c r="AC6" s="88" t="s">
        <v>15</v>
      </c>
      <c r="AD6" s="89"/>
      <c r="AE6" s="89"/>
      <c r="AF6" s="90"/>
      <c r="AG6" s="108" t="s">
        <v>10</v>
      </c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10"/>
      <c r="BA6" s="88" t="s">
        <v>16</v>
      </c>
      <c r="BB6" s="89"/>
      <c r="BC6" s="89"/>
      <c r="BD6" s="90"/>
      <c r="BE6" s="13" t="s">
        <v>17</v>
      </c>
      <c r="BF6" s="13"/>
      <c r="BG6" s="13"/>
      <c r="BH6" s="13"/>
      <c r="BI6" s="13"/>
      <c r="BJ6" s="13"/>
      <c r="BK6" s="13"/>
      <c r="BL6" s="13"/>
      <c r="BM6" s="88" t="s">
        <v>18</v>
      </c>
      <c r="BN6" s="89"/>
      <c r="BO6" s="89"/>
      <c r="BP6" s="90"/>
      <c r="BQ6" s="14" t="s">
        <v>19</v>
      </c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11"/>
      <c r="CF6" s="111"/>
      <c r="CG6" s="111"/>
      <c r="CH6" s="111"/>
      <c r="CI6" s="111"/>
      <c r="CJ6" s="112"/>
      <c r="CK6" s="88" t="s">
        <v>20</v>
      </c>
      <c r="CL6" s="89"/>
      <c r="CM6" s="89"/>
      <c r="CN6" s="90"/>
      <c r="CO6" s="88" t="s">
        <v>21</v>
      </c>
      <c r="CP6" s="89"/>
      <c r="CQ6" s="89"/>
      <c r="CR6" s="90"/>
      <c r="CS6" s="16" t="s">
        <v>19</v>
      </c>
      <c r="CT6" s="16"/>
      <c r="CU6" s="16"/>
      <c r="CV6" s="16"/>
      <c r="CW6" s="16"/>
      <c r="CX6" s="16"/>
      <c r="CY6" s="16"/>
      <c r="CZ6" s="16"/>
      <c r="DA6" s="88" t="s">
        <v>22</v>
      </c>
      <c r="DB6" s="89"/>
      <c r="DC6" s="89"/>
      <c r="DD6" s="90"/>
      <c r="DE6" s="16" t="s">
        <v>19</v>
      </c>
      <c r="DF6" s="16"/>
      <c r="DG6" s="16"/>
      <c r="DH6" s="16"/>
      <c r="DI6" s="88" t="s">
        <v>23</v>
      </c>
      <c r="DJ6" s="89"/>
      <c r="DK6" s="89"/>
      <c r="DL6" s="90"/>
      <c r="DM6" s="88" t="s">
        <v>24</v>
      </c>
      <c r="DN6" s="89"/>
      <c r="DO6" s="89"/>
      <c r="DP6" s="89"/>
      <c r="DQ6" s="89"/>
      <c r="DR6" s="90"/>
      <c r="DS6" s="97" t="s">
        <v>25</v>
      </c>
      <c r="DT6" s="97"/>
    </row>
    <row r="7" spans="1:124" s="17" customFormat="1" ht="78" customHeight="1" x14ac:dyDescent="0.25">
      <c r="A7" s="96"/>
      <c r="B7" s="97"/>
      <c r="C7" s="91"/>
      <c r="D7" s="92"/>
      <c r="E7" s="92"/>
      <c r="F7" s="92"/>
      <c r="G7" s="92"/>
      <c r="H7" s="93"/>
      <c r="I7" s="98"/>
      <c r="J7" s="99"/>
      <c r="K7" s="99"/>
      <c r="L7" s="99"/>
      <c r="M7" s="82" t="s">
        <v>26</v>
      </c>
      <c r="N7" s="83"/>
      <c r="O7" s="83"/>
      <c r="P7" s="83"/>
      <c r="Q7" s="82" t="s">
        <v>27</v>
      </c>
      <c r="R7" s="83"/>
      <c r="S7" s="83"/>
      <c r="T7" s="83"/>
      <c r="U7" s="91"/>
      <c r="V7" s="92"/>
      <c r="W7" s="92"/>
      <c r="X7" s="93"/>
      <c r="Y7" s="91"/>
      <c r="Z7" s="92"/>
      <c r="AA7" s="92"/>
      <c r="AB7" s="93"/>
      <c r="AC7" s="91"/>
      <c r="AD7" s="92"/>
      <c r="AE7" s="92"/>
      <c r="AF7" s="93"/>
      <c r="AG7" s="85" t="s">
        <v>28</v>
      </c>
      <c r="AH7" s="86"/>
      <c r="AI7" s="86"/>
      <c r="AJ7" s="87"/>
      <c r="AK7" s="82" t="s">
        <v>29</v>
      </c>
      <c r="AL7" s="83"/>
      <c r="AM7" s="83"/>
      <c r="AN7" s="83"/>
      <c r="AO7" s="82" t="s">
        <v>30</v>
      </c>
      <c r="AP7" s="83"/>
      <c r="AQ7" s="83"/>
      <c r="AR7" s="83"/>
      <c r="AS7" s="82" t="s">
        <v>31</v>
      </c>
      <c r="AT7" s="83"/>
      <c r="AU7" s="83"/>
      <c r="AV7" s="83"/>
      <c r="AW7" s="82" t="s">
        <v>32</v>
      </c>
      <c r="AX7" s="83"/>
      <c r="AY7" s="83"/>
      <c r="AZ7" s="83"/>
      <c r="BA7" s="91"/>
      <c r="BB7" s="92"/>
      <c r="BC7" s="92"/>
      <c r="BD7" s="93"/>
      <c r="BE7" s="84" t="s">
        <v>33</v>
      </c>
      <c r="BF7" s="84"/>
      <c r="BG7" s="84"/>
      <c r="BH7" s="84"/>
      <c r="BI7" s="85" t="s">
        <v>34</v>
      </c>
      <c r="BJ7" s="86"/>
      <c r="BK7" s="86"/>
      <c r="BL7" s="87"/>
      <c r="BM7" s="91"/>
      <c r="BN7" s="92"/>
      <c r="BO7" s="92"/>
      <c r="BP7" s="93"/>
      <c r="BQ7" s="82" t="s">
        <v>35</v>
      </c>
      <c r="BR7" s="83"/>
      <c r="BS7" s="83"/>
      <c r="BT7" s="83"/>
      <c r="BU7" s="82" t="s">
        <v>36</v>
      </c>
      <c r="BV7" s="83"/>
      <c r="BW7" s="83"/>
      <c r="BX7" s="83"/>
      <c r="BY7" s="84" t="s">
        <v>37</v>
      </c>
      <c r="BZ7" s="84"/>
      <c r="CA7" s="84"/>
      <c r="CB7" s="84"/>
      <c r="CC7" s="82" t="s">
        <v>38</v>
      </c>
      <c r="CD7" s="83"/>
      <c r="CE7" s="83"/>
      <c r="CF7" s="83"/>
      <c r="CG7" s="82" t="s">
        <v>39</v>
      </c>
      <c r="CH7" s="83"/>
      <c r="CI7" s="83"/>
      <c r="CJ7" s="83"/>
      <c r="CK7" s="91"/>
      <c r="CL7" s="92"/>
      <c r="CM7" s="92"/>
      <c r="CN7" s="93"/>
      <c r="CO7" s="91"/>
      <c r="CP7" s="92"/>
      <c r="CQ7" s="92"/>
      <c r="CR7" s="93"/>
      <c r="CS7" s="84" t="s">
        <v>40</v>
      </c>
      <c r="CT7" s="84"/>
      <c r="CU7" s="84"/>
      <c r="CV7" s="84"/>
      <c r="CW7" s="84" t="s">
        <v>41</v>
      </c>
      <c r="CX7" s="84"/>
      <c r="CY7" s="84"/>
      <c r="CZ7" s="84"/>
      <c r="DA7" s="91"/>
      <c r="DB7" s="92"/>
      <c r="DC7" s="92"/>
      <c r="DD7" s="93"/>
      <c r="DE7" s="82" t="s">
        <v>42</v>
      </c>
      <c r="DF7" s="83"/>
      <c r="DG7" s="83"/>
      <c r="DH7" s="107"/>
      <c r="DI7" s="91"/>
      <c r="DJ7" s="92"/>
      <c r="DK7" s="92"/>
      <c r="DL7" s="93"/>
      <c r="DM7" s="91"/>
      <c r="DN7" s="92"/>
      <c r="DO7" s="92"/>
      <c r="DP7" s="92"/>
      <c r="DQ7" s="92"/>
      <c r="DR7" s="93"/>
      <c r="DS7" s="97"/>
      <c r="DT7" s="97"/>
    </row>
    <row r="8" spans="1:124" s="17" customFormat="1" ht="24" customHeight="1" x14ac:dyDescent="0.25">
      <c r="A8" s="96"/>
      <c r="B8" s="97"/>
      <c r="C8" s="72" t="s">
        <v>43</v>
      </c>
      <c r="D8" s="73"/>
      <c r="E8" s="78" t="s">
        <v>44</v>
      </c>
      <c r="F8" s="78"/>
      <c r="G8" s="78" t="s">
        <v>45</v>
      </c>
      <c r="H8" s="78"/>
      <c r="I8" s="78" t="s">
        <v>44</v>
      </c>
      <c r="J8" s="78"/>
      <c r="K8" s="78" t="s">
        <v>45</v>
      </c>
      <c r="L8" s="78"/>
      <c r="M8" s="78" t="s">
        <v>44</v>
      </c>
      <c r="N8" s="78"/>
      <c r="O8" s="78" t="s">
        <v>45</v>
      </c>
      <c r="P8" s="78"/>
      <c r="Q8" s="78" t="s">
        <v>44</v>
      </c>
      <c r="R8" s="78"/>
      <c r="S8" s="78" t="s">
        <v>45</v>
      </c>
      <c r="T8" s="78"/>
      <c r="U8" s="78" t="s">
        <v>44</v>
      </c>
      <c r="V8" s="78"/>
      <c r="W8" s="78" t="s">
        <v>45</v>
      </c>
      <c r="X8" s="78"/>
      <c r="Y8" s="78" t="s">
        <v>44</v>
      </c>
      <c r="Z8" s="78"/>
      <c r="AA8" s="78" t="s">
        <v>45</v>
      </c>
      <c r="AB8" s="78"/>
      <c r="AC8" s="78" t="s">
        <v>44</v>
      </c>
      <c r="AD8" s="78"/>
      <c r="AE8" s="78" t="s">
        <v>45</v>
      </c>
      <c r="AF8" s="78"/>
      <c r="AG8" s="74" t="s">
        <v>44</v>
      </c>
      <c r="AH8" s="75"/>
      <c r="AI8" s="74" t="s">
        <v>45</v>
      </c>
      <c r="AJ8" s="75"/>
      <c r="AK8" s="78" t="s">
        <v>44</v>
      </c>
      <c r="AL8" s="78"/>
      <c r="AM8" s="78" t="s">
        <v>45</v>
      </c>
      <c r="AN8" s="78"/>
      <c r="AO8" s="78" t="s">
        <v>44</v>
      </c>
      <c r="AP8" s="78"/>
      <c r="AQ8" s="78" t="s">
        <v>45</v>
      </c>
      <c r="AR8" s="78"/>
      <c r="AS8" s="78" t="s">
        <v>44</v>
      </c>
      <c r="AT8" s="78"/>
      <c r="AU8" s="78" t="s">
        <v>45</v>
      </c>
      <c r="AV8" s="78"/>
      <c r="AW8" s="78" t="s">
        <v>44</v>
      </c>
      <c r="AX8" s="78"/>
      <c r="AY8" s="78" t="s">
        <v>45</v>
      </c>
      <c r="AZ8" s="78"/>
      <c r="BA8" s="78" t="s">
        <v>44</v>
      </c>
      <c r="BB8" s="78"/>
      <c r="BC8" s="78" t="s">
        <v>45</v>
      </c>
      <c r="BD8" s="78"/>
      <c r="BE8" s="78" t="s">
        <v>44</v>
      </c>
      <c r="BF8" s="78"/>
      <c r="BG8" s="78" t="s">
        <v>45</v>
      </c>
      <c r="BH8" s="78"/>
      <c r="BI8" s="78" t="s">
        <v>44</v>
      </c>
      <c r="BJ8" s="78"/>
      <c r="BK8" s="78" t="s">
        <v>45</v>
      </c>
      <c r="BL8" s="78"/>
      <c r="BM8" s="78" t="s">
        <v>44</v>
      </c>
      <c r="BN8" s="78"/>
      <c r="BO8" s="78" t="s">
        <v>45</v>
      </c>
      <c r="BP8" s="78"/>
      <c r="BQ8" s="78" t="s">
        <v>44</v>
      </c>
      <c r="BR8" s="78"/>
      <c r="BS8" s="78" t="s">
        <v>45</v>
      </c>
      <c r="BT8" s="78"/>
      <c r="BU8" s="78" t="s">
        <v>44</v>
      </c>
      <c r="BV8" s="78"/>
      <c r="BW8" s="78" t="s">
        <v>45</v>
      </c>
      <c r="BX8" s="78"/>
      <c r="BY8" s="78" t="s">
        <v>44</v>
      </c>
      <c r="BZ8" s="78"/>
      <c r="CA8" s="78" t="s">
        <v>45</v>
      </c>
      <c r="CB8" s="78"/>
      <c r="CC8" s="78" t="s">
        <v>44</v>
      </c>
      <c r="CD8" s="78"/>
      <c r="CE8" s="78" t="s">
        <v>45</v>
      </c>
      <c r="CF8" s="78"/>
      <c r="CG8" s="78" t="s">
        <v>44</v>
      </c>
      <c r="CH8" s="78"/>
      <c r="CI8" s="78" t="s">
        <v>45</v>
      </c>
      <c r="CJ8" s="78"/>
      <c r="CK8" s="78" t="s">
        <v>44</v>
      </c>
      <c r="CL8" s="78"/>
      <c r="CM8" s="78" t="s">
        <v>45</v>
      </c>
      <c r="CN8" s="78"/>
      <c r="CO8" s="78" t="s">
        <v>44</v>
      </c>
      <c r="CP8" s="78"/>
      <c r="CQ8" s="78" t="s">
        <v>45</v>
      </c>
      <c r="CR8" s="78"/>
      <c r="CS8" s="78" t="s">
        <v>44</v>
      </c>
      <c r="CT8" s="78"/>
      <c r="CU8" s="78" t="s">
        <v>45</v>
      </c>
      <c r="CV8" s="78"/>
      <c r="CW8" s="78" t="s">
        <v>44</v>
      </c>
      <c r="CX8" s="78"/>
      <c r="CY8" s="78" t="s">
        <v>45</v>
      </c>
      <c r="CZ8" s="78"/>
      <c r="DA8" s="78" t="s">
        <v>44</v>
      </c>
      <c r="DB8" s="78"/>
      <c r="DC8" s="78" t="s">
        <v>45</v>
      </c>
      <c r="DD8" s="78"/>
      <c r="DE8" s="78" t="s">
        <v>44</v>
      </c>
      <c r="DF8" s="78"/>
      <c r="DG8" s="78" t="s">
        <v>45</v>
      </c>
      <c r="DH8" s="78"/>
      <c r="DI8" s="78" t="s">
        <v>44</v>
      </c>
      <c r="DJ8" s="78"/>
      <c r="DK8" s="78" t="s">
        <v>45</v>
      </c>
      <c r="DL8" s="78"/>
      <c r="DM8" s="80" t="s">
        <v>46</v>
      </c>
      <c r="DN8" s="81"/>
      <c r="DO8" s="78" t="s">
        <v>44</v>
      </c>
      <c r="DP8" s="78"/>
      <c r="DQ8" s="78" t="s">
        <v>45</v>
      </c>
      <c r="DR8" s="78"/>
      <c r="DS8" s="78" t="s">
        <v>45</v>
      </c>
      <c r="DT8" s="78"/>
    </row>
    <row r="9" spans="1:124" s="22" customFormat="1" ht="38.25" customHeight="1" x14ac:dyDescent="0.2">
      <c r="A9" s="96"/>
      <c r="B9" s="97"/>
      <c r="C9" s="18" t="s">
        <v>47</v>
      </c>
      <c r="D9" s="19" t="s">
        <v>48</v>
      </c>
      <c r="E9" s="18" t="s">
        <v>47</v>
      </c>
      <c r="F9" s="19" t="s">
        <v>48</v>
      </c>
      <c r="G9" s="18" t="s">
        <v>47</v>
      </c>
      <c r="H9" s="19" t="s">
        <v>48</v>
      </c>
      <c r="I9" s="18" t="s">
        <v>47</v>
      </c>
      <c r="J9" s="19" t="s">
        <v>48</v>
      </c>
      <c r="K9" s="18" t="s">
        <v>47</v>
      </c>
      <c r="L9" s="19" t="s">
        <v>48</v>
      </c>
      <c r="M9" s="18" t="s">
        <v>47</v>
      </c>
      <c r="N9" s="19" t="s">
        <v>48</v>
      </c>
      <c r="O9" s="18" t="s">
        <v>47</v>
      </c>
      <c r="P9" s="19" t="s">
        <v>48</v>
      </c>
      <c r="Q9" s="18" t="s">
        <v>47</v>
      </c>
      <c r="R9" s="19" t="s">
        <v>48</v>
      </c>
      <c r="S9" s="18" t="s">
        <v>47</v>
      </c>
      <c r="T9" s="19" t="s">
        <v>48</v>
      </c>
      <c r="U9" s="18" t="s">
        <v>47</v>
      </c>
      <c r="V9" s="19" t="s">
        <v>48</v>
      </c>
      <c r="W9" s="18" t="s">
        <v>47</v>
      </c>
      <c r="X9" s="19" t="s">
        <v>48</v>
      </c>
      <c r="Y9" s="18" t="s">
        <v>47</v>
      </c>
      <c r="Z9" s="19" t="s">
        <v>48</v>
      </c>
      <c r="AA9" s="18" t="s">
        <v>47</v>
      </c>
      <c r="AB9" s="19" t="s">
        <v>48</v>
      </c>
      <c r="AC9" s="18" t="s">
        <v>47</v>
      </c>
      <c r="AD9" s="19" t="s">
        <v>48</v>
      </c>
      <c r="AE9" s="18" t="s">
        <v>47</v>
      </c>
      <c r="AF9" s="19" t="s">
        <v>48</v>
      </c>
      <c r="AG9" s="20" t="s">
        <v>47</v>
      </c>
      <c r="AH9" s="21" t="s">
        <v>48</v>
      </c>
      <c r="AI9" s="20" t="s">
        <v>47</v>
      </c>
      <c r="AJ9" s="21" t="s">
        <v>48</v>
      </c>
      <c r="AK9" s="18" t="s">
        <v>47</v>
      </c>
      <c r="AL9" s="19" t="s">
        <v>48</v>
      </c>
      <c r="AM9" s="18" t="s">
        <v>47</v>
      </c>
      <c r="AN9" s="19" t="s">
        <v>48</v>
      </c>
      <c r="AO9" s="18" t="s">
        <v>47</v>
      </c>
      <c r="AP9" s="19" t="s">
        <v>48</v>
      </c>
      <c r="AQ9" s="18" t="s">
        <v>47</v>
      </c>
      <c r="AR9" s="19" t="s">
        <v>48</v>
      </c>
      <c r="AS9" s="18" t="s">
        <v>47</v>
      </c>
      <c r="AT9" s="19" t="s">
        <v>48</v>
      </c>
      <c r="AU9" s="18" t="s">
        <v>47</v>
      </c>
      <c r="AV9" s="19" t="s">
        <v>48</v>
      </c>
      <c r="AW9" s="18" t="s">
        <v>47</v>
      </c>
      <c r="AX9" s="19" t="s">
        <v>48</v>
      </c>
      <c r="AY9" s="18" t="s">
        <v>47</v>
      </c>
      <c r="AZ9" s="19" t="s">
        <v>48</v>
      </c>
      <c r="BA9" s="18" t="s">
        <v>47</v>
      </c>
      <c r="BB9" s="19" t="s">
        <v>48</v>
      </c>
      <c r="BC9" s="18" t="s">
        <v>47</v>
      </c>
      <c r="BD9" s="19" t="s">
        <v>48</v>
      </c>
      <c r="BE9" s="18" t="s">
        <v>47</v>
      </c>
      <c r="BF9" s="19" t="s">
        <v>48</v>
      </c>
      <c r="BG9" s="18" t="s">
        <v>47</v>
      </c>
      <c r="BH9" s="19" t="s">
        <v>48</v>
      </c>
      <c r="BI9" s="18" t="s">
        <v>47</v>
      </c>
      <c r="BJ9" s="19" t="s">
        <v>48</v>
      </c>
      <c r="BK9" s="18" t="s">
        <v>47</v>
      </c>
      <c r="BL9" s="19" t="s">
        <v>48</v>
      </c>
      <c r="BM9" s="18" t="s">
        <v>47</v>
      </c>
      <c r="BN9" s="19" t="s">
        <v>48</v>
      </c>
      <c r="BO9" s="18" t="s">
        <v>47</v>
      </c>
      <c r="BP9" s="19" t="s">
        <v>48</v>
      </c>
      <c r="BQ9" s="18" t="s">
        <v>47</v>
      </c>
      <c r="BR9" s="19" t="s">
        <v>48</v>
      </c>
      <c r="BS9" s="18" t="s">
        <v>47</v>
      </c>
      <c r="BT9" s="19" t="s">
        <v>48</v>
      </c>
      <c r="BU9" s="18" t="s">
        <v>47</v>
      </c>
      <c r="BV9" s="19" t="s">
        <v>48</v>
      </c>
      <c r="BW9" s="18" t="s">
        <v>47</v>
      </c>
      <c r="BX9" s="19" t="s">
        <v>48</v>
      </c>
      <c r="BY9" s="18" t="s">
        <v>47</v>
      </c>
      <c r="BZ9" s="19" t="s">
        <v>48</v>
      </c>
      <c r="CA9" s="18" t="s">
        <v>47</v>
      </c>
      <c r="CB9" s="19" t="s">
        <v>48</v>
      </c>
      <c r="CC9" s="18" t="s">
        <v>47</v>
      </c>
      <c r="CD9" s="19" t="s">
        <v>48</v>
      </c>
      <c r="CE9" s="18" t="s">
        <v>47</v>
      </c>
      <c r="CF9" s="19" t="s">
        <v>48</v>
      </c>
      <c r="CG9" s="18" t="s">
        <v>47</v>
      </c>
      <c r="CH9" s="19" t="s">
        <v>48</v>
      </c>
      <c r="CI9" s="18" t="s">
        <v>47</v>
      </c>
      <c r="CJ9" s="19" t="s">
        <v>48</v>
      </c>
      <c r="CK9" s="18" t="s">
        <v>47</v>
      </c>
      <c r="CL9" s="19" t="s">
        <v>48</v>
      </c>
      <c r="CM9" s="18" t="s">
        <v>47</v>
      </c>
      <c r="CN9" s="19" t="s">
        <v>48</v>
      </c>
      <c r="CO9" s="18" t="s">
        <v>47</v>
      </c>
      <c r="CP9" s="19" t="s">
        <v>48</v>
      </c>
      <c r="CQ9" s="18" t="s">
        <v>47</v>
      </c>
      <c r="CR9" s="19" t="s">
        <v>48</v>
      </c>
      <c r="CS9" s="18" t="s">
        <v>47</v>
      </c>
      <c r="CT9" s="19" t="s">
        <v>48</v>
      </c>
      <c r="CU9" s="18" t="s">
        <v>47</v>
      </c>
      <c r="CV9" s="19" t="s">
        <v>48</v>
      </c>
      <c r="CW9" s="18" t="s">
        <v>47</v>
      </c>
      <c r="CX9" s="19" t="s">
        <v>48</v>
      </c>
      <c r="CY9" s="18" t="s">
        <v>47</v>
      </c>
      <c r="CZ9" s="19" t="s">
        <v>48</v>
      </c>
      <c r="DA9" s="18" t="s">
        <v>47</v>
      </c>
      <c r="DB9" s="19" t="s">
        <v>48</v>
      </c>
      <c r="DC9" s="18" t="s">
        <v>47</v>
      </c>
      <c r="DD9" s="19" t="s">
        <v>48</v>
      </c>
      <c r="DE9" s="18" t="s">
        <v>47</v>
      </c>
      <c r="DF9" s="19" t="s">
        <v>48</v>
      </c>
      <c r="DG9" s="18" t="s">
        <v>47</v>
      </c>
      <c r="DH9" s="19" t="s">
        <v>48</v>
      </c>
      <c r="DI9" s="18" t="s">
        <v>47</v>
      </c>
      <c r="DJ9" s="19" t="s">
        <v>48</v>
      </c>
      <c r="DK9" s="18" t="s">
        <v>47</v>
      </c>
      <c r="DL9" s="19" t="s">
        <v>48</v>
      </c>
      <c r="DM9" s="18" t="s">
        <v>47</v>
      </c>
      <c r="DN9" s="19" t="s">
        <v>48</v>
      </c>
      <c r="DO9" s="18" t="s">
        <v>47</v>
      </c>
      <c r="DP9" s="19" t="s">
        <v>48</v>
      </c>
      <c r="DQ9" s="18" t="s">
        <v>47</v>
      </c>
      <c r="DR9" s="19" t="s">
        <v>48</v>
      </c>
      <c r="DS9" s="18" t="s">
        <v>47</v>
      </c>
      <c r="DT9" s="19" t="s">
        <v>48</v>
      </c>
    </row>
    <row r="10" spans="1:124" s="12" customFormat="1" ht="18.75" customHeight="1" x14ac:dyDescent="0.25">
      <c r="A10" s="23"/>
      <c r="B10" s="24">
        <v>1</v>
      </c>
      <c r="C10" s="24">
        <f>B10+1</f>
        <v>2</v>
      </c>
      <c r="D10" s="24">
        <f t="shared" ref="D10:BO10" si="0">C10+1</f>
        <v>3</v>
      </c>
      <c r="E10" s="24">
        <f>D10+1</f>
        <v>4</v>
      </c>
      <c r="F10" s="24">
        <f t="shared" si="0"/>
        <v>5</v>
      </c>
      <c r="G10" s="24">
        <f>F10+1</f>
        <v>6</v>
      </c>
      <c r="H10" s="24">
        <f t="shared" si="0"/>
        <v>7</v>
      </c>
      <c r="I10" s="24">
        <f t="shared" si="0"/>
        <v>8</v>
      </c>
      <c r="J10" s="24">
        <f t="shared" si="0"/>
        <v>9</v>
      </c>
      <c r="K10" s="24">
        <f t="shared" si="0"/>
        <v>10</v>
      </c>
      <c r="L10" s="24">
        <f t="shared" si="0"/>
        <v>11</v>
      </c>
      <c r="M10" s="24">
        <f t="shared" si="0"/>
        <v>12</v>
      </c>
      <c r="N10" s="24">
        <f t="shared" si="0"/>
        <v>13</v>
      </c>
      <c r="O10" s="24">
        <f t="shared" si="0"/>
        <v>14</v>
      </c>
      <c r="P10" s="24">
        <f t="shared" si="0"/>
        <v>15</v>
      </c>
      <c r="Q10" s="24">
        <f t="shared" si="0"/>
        <v>16</v>
      </c>
      <c r="R10" s="24">
        <f t="shared" si="0"/>
        <v>17</v>
      </c>
      <c r="S10" s="24">
        <f t="shared" si="0"/>
        <v>18</v>
      </c>
      <c r="T10" s="24">
        <f t="shared" si="0"/>
        <v>19</v>
      </c>
      <c r="U10" s="24">
        <f t="shared" si="0"/>
        <v>20</v>
      </c>
      <c r="V10" s="24">
        <f t="shared" si="0"/>
        <v>21</v>
      </c>
      <c r="W10" s="24">
        <f t="shared" si="0"/>
        <v>22</v>
      </c>
      <c r="X10" s="24">
        <f t="shared" si="0"/>
        <v>23</v>
      </c>
      <c r="Y10" s="24">
        <f t="shared" si="0"/>
        <v>24</v>
      </c>
      <c r="Z10" s="24">
        <f t="shared" si="0"/>
        <v>25</v>
      </c>
      <c r="AA10" s="24">
        <f t="shared" si="0"/>
        <v>26</v>
      </c>
      <c r="AB10" s="24">
        <f t="shared" si="0"/>
        <v>27</v>
      </c>
      <c r="AC10" s="24">
        <f t="shared" si="0"/>
        <v>28</v>
      </c>
      <c r="AD10" s="24">
        <f t="shared" si="0"/>
        <v>29</v>
      </c>
      <c r="AE10" s="24">
        <f t="shared" si="0"/>
        <v>30</v>
      </c>
      <c r="AF10" s="24">
        <f t="shared" si="0"/>
        <v>31</v>
      </c>
      <c r="AG10" s="25">
        <f t="shared" si="0"/>
        <v>32</v>
      </c>
      <c r="AH10" s="25">
        <f t="shared" si="0"/>
        <v>33</v>
      </c>
      <c r="AI10" s="25">
        <f t="shared" si="0"/>
        <v>34</v>
      </c>
      <c r="AJ10" s="25">
        <f t="shared" si="0"/>
        <v>35</v>
      </c>
      <c r="AK10" s="25">
        <f t="shared" si="0"/>
        <v>36</v>
      </c>
      <c r="AL10" s="25">
        <f t="shared" si="0"/>
        <v>37</v>
      </c>
      <c r="AM10" s="25">
        <f t="shared" si="0"/>
        <v>38</v>
      </c>
      <c r="AN10" s="25">
        <f t="shared" si="0"/>
        <v>39</v>
      </c>
      <c r="AO10" s="25">
        <f t="shared" si="0"/>
        <v>40</v>
      </c>
      <c r="AP10" s="25">
        <f t="shared" si="0"/>
        <v>41</v>
      </c>
      <c r="AQ10" s="25">
        <f t="shared" si="0"/>
        <v>42</v>
      </c>
      <c r="AR10" s="25">
        <f t="shared" si="0"/>
        <v>43</v>
      </c>
      <c r="AS10" s="25">
        <f t="shared" si="0"/>
        <v>44</v>
      </c>
      <c r="AT10" s="25">
        <f t="shared" si="0"/>
        <v>45</v>
      </c>
      <c r="AU10" s="25">
        <f t="shared" si="0"/>
        <v>46</v>
      </c>
      <c r="AV10" s="25">
        <f t="shared" si="0"/>
        <v>47</v>
      </c>
      <c r="AW10" s="25">
        <f t="shared" si="0"/>
        <v>48</v>
      </c>
      <c r="AX10" s="25">
        <f t="shared" si="0"/>
        <v>49</v>
      </c>
      <c r="AY10" s="25">
        <f t="shared" si="0"/>
        <v>50</v>
      </c>
      <c r="AZ10" s="25">
        <f t="shared" si="0"/>
        <v>51</v>
      </c>
      <c r="BA10" s="25">
        <f t="shared" si="0"/>
        <v>52</v>
      </c>
      <c r="BB10" s="25">
        <f t="shared" si="0"/>
        <v>53</v>
      </c>
      <c r="BC10" s="25">
        <f t="shared" si="0"/>
        <v>54</v>
      </c>
      <c r="BD10" s="25">
        <f t="shared" si="0"/>
        <v>55</v>
      </c>
      <c r="BE10" s="25">
        <f t="shared" si="0"/>
        <v>56</v>
      </c>
      <c r="BF10" s="25">
        <f t="shared" si="0"/>
        <v>57</v>
      </c>
      <c r="BG10" s="25">
        <f t="shared" si="0"/>
        <v>58</v>
      </c>
      <c r="BH10" s="25">
        <f t="shared" si="0"/>
        <v>59</v>
      </c>
      <c r="BI10" s="25">
        <f t="shared" si="0"/>
        <v>60</v>
      </c>
      <c r="BJ10" s="25">
        <f t="shared" si="0"/>
        <v>61</v>
      </c>
      <c r="BK10" s="25">
        <f t="shared" si="0"/>
        <v>62</v>
      </c>
      <c r="BL10" s="25">
        <f t="shared" si="0"/>
        <v>63</v>
      </c>
      <c r="BM10" s="25">
        <f t="shared" si="0"/>
        <v>64</v>
      </c>
      <c r="BN10" s="25">
        <f t="shared" si="0"/>
        <v>65</v>
      </c>
      <c r="BO10" s="25">
        <f t="shared" si="0"/>
        <v>66</v>
      </c>
      <c r="BP10" s="25">
        <f t="shared" ref="BP10:DT10" si="1">BO10+1</f>
        <v>67</v>
      </c>
      <c r="BQ10" s="25">
        <f t="shared" si="1"/>
        <v>68</v>
      </c>
      <c r="BR10" s="25">
        <f t="shared" si="1"/>
        <v>69</v>
      </c>
      <c r="BS10" s="25">
        <f t="shared" si="1"/>
        <v>70</v>
      </c>
      <c r="BT10" s="25">
        <f t="shared" si="1"/>
        <v>71</v>
      </c>
      <c r="BU10" s="25">
        <f t="shared" si="1"/>
        <v>72</v>
      </c>
      <c r="BV10" s="25">
        <f t="shared" si="1"/>
        <v>73</v>
      </c>
      <c r="BW10" s="25">
        <f t="shared" si="1"/>
        <v>74</v>
      </c>
      <c r="BX10" s="25">
        <f t="shared" si="1"/>
        <v>75</v>
      </c>
      <c r="BY10" s="25">
        <f t="shared" si="1"/>
        <v>76</v>
      </c>
      <c r="BZ10" s="25">
        <f t="shared" si="1"/>
        <v>77</v>
      </c>
      <c r="CA10" s="25">
        <f t="shared" si="1"/>
        <v>78</v>
      </c>
      <c r="CB10" s="25">
        <f t="shared" si="1"/>
        <v>79</v>
      </c>
      <c r="CC10" s="25">
        <f t="shared" si="1"/>
        <v>80</v>
      </c>
      <c r="CD10" s="25">
        <f t="shared" si="1"/>
        <v>81</v>
      </c>
      <c r="CE10" s="25">
        <f t="shared" si="1"/>
        <v>82</v>
      </c>
      <c r="CF10" s="25">
        <f t="shared" si="1"/>
        <v>83</v>
      </c>
      <c r="CG10" s="25">
        <f t="shared" si="1"/>
        <v>84</v>
      </c>
      <c r="CH10" s="25">
        <f t="shared" si="1"/>
        <v>85</v>
      </c>
      <c r="CI10" s="25">
        <f t="shared" si="1"/>
        <v>86</v>
      </c>
      <c r="CJ10" s="25">
        <f t="shared" si="1"/>
        <v>87</v>
      </c>
      <c r="CK10" s="25">
        <f t="shared" si="1"/>
        <v>88</v>
      </c>
      <c r="CL10" s="25">
        <f t="shared" si="1"/>
        <v>89</v>
      </c>
      <c r="CM10" s="25">
        <f t="shared" si="1"/>
        <v>90</v>
      </c>
      <c r="CN10" s="25">
        <f t="shared" si="1"/>
        <v>91</v>
      </c>
      <c r="CO10" s="25">
        <f t="shared" si="1"/>
        <v>92</v>
      </c>
      <c r="CP10" s="25">
        <f t="shared" si="1"/>
        <v>93</v>
      </c>
      <c r="CQ10" s="25">
        <f t="shared" si="1"/>
        <v>94</v>
      </c>
      <c r="CR10" s="25">
        <f t="shared" si="1"/>
        <v>95</v>
      </c>
      <c r="CS10" s="25">
        <f t="shared" si="1"/>
        <v>96</v>
      </c>
      <c r="CT10" s="25">
        <f t="shared" si="1"/>
        <v>97</v>
      </c>
      <c r="CU10" s="25">
        <f t="shared" si="1"/>
        <v>98</v>
      </c>
      <c r="CV10" s="25">
        <f t="shared" si="1"/>
        <v>99</v>
      </c>
      <c r="CW10" s="25">
        <f t="shared" si="1"/>
        <v>100</v>
      </c>
      <c r="CX10" s="25">
        <f t="shared" si="1"/>
        <v>101</v>
      </c>
      <c r="CY10" s="25">
        <f t="shared" si="1"/>
        <v>102</v>
      </c>
      <c r="CZ10" s="25">
        <f t="shared" si="1"/>
        <v>103</v>
      </c>
      <c r="DA10" s="25">
        <f t="shared" si="1"/>
        <v>104</v>
      </c>
      <c r="DB10" s="25">
        <f t="shared" si="1"/>
        <v>105</v>
      </c>
      <c r="DC10" s="25">
        <f t="shared" si="1"/>
        <v>106</v>
      </c>
      <c r="DD10" s="25">
        <f t="shared" si="1"/>
        <v>107</v>
      </c>
      <c r="DE10" s="25">
        <f t="shared" si="1"/>
        <v>108</v>
      </c>
      <c r="DF10" s="25">
        <f t="shared" si="1"/>
        <v>109</v>
      </c>
      <c r="DG10" s="25">
        <f t="shared" si="1"/>
        <v>110</v>
      </c>
      <c r="DH10" s="25">
        <f t="shared" si="1"/>
        <v>111</v>
      </c>
      <c r="DI10" s="25">
        <f t="shared" si="1"/>
        <v>112</v>
      </c>
      <c r="DJ10" s="25">
        <f t="shared" si="1"/>
        <v>113</v>
      </c>
      <c r="DK10" s="25">
        <f t="shared" si="1"/>
        <v>114</v>
      </c>
      <c r="DL10" s="25">
        <f t="shared" si="1"/>
        <v>115</v>
      </c>
      <c r="DM10" s="25">
        <f t="shared" si="1"/>
        <v>116</v>
      </c>
      <c r="DN10" s="25">
        <f t="shared" si="1"/>
        <v>117</v>
      </c>
      <c r="DO10" s="25">
        <f t="shared" si="1"/>
        <v>118</v>
      </c>
      <c r="DP10" s="25">
        <f t="shared" si="1"/>
        <v>119</v>
      </c>
      <c r="DQ10" s="25">
        <f t="shared" si="1"/>
        <v>120</v>
      </c>
      <c r="DR10" s="25">
        <f t="shared" si="1"/>
        <v>121</v>
      </c>
      <c r="DS10" s="25">
        <f t="shared" si="1"/>
        <v>122</v>
      </c>
      <c r="DT10" s="25">
        <f t="shared" si="1"/>
        <v>123</v>
      </c>
    </row>
    <row r="11" spans="1:124" s="30" customFormat="1" ht="20.25" customHeight="1" x14ac:dyDescent="0.25">
      <c r="A11" s="26">
        <v>1</v>
      </c>
      <c r="B11" s="27" t="s">
        <v>2</v>
      </c>
      <c r="C11" s="28">
        <f t="shared" ref="C11:D14" si="2">E11+G11-DS11</f>
        <v>2942483.5999999996</v>
      </c>
      <c r="D11" s="28">
        <f t="shared" si="2"/>
        <v>800792.39999999991</v>
      </c>
      <c r="E11" s="28">
        <f>I11+U11+Y11+AC11+BA11+BM11+CK11+CO11+DA11+DI11+DO11</f>
        <v>2751630.8</v>
      </c>
      <c r="F11" s="28">
        <f>J11+V11+Z11+AD11+BB11+BN11+CL11+CP11+DB11+DJ11+DP11</f>
        <v>632529.69999999995</v>
      </c>
      <c r="G11" s="28">
        <f>K11+W11+AA11+AE11+BC11+BO11+CM11+CQ11+DC11+DK11+DQ11</f>
        <v>578612.80000000005</v>
      </c>
      <c r="H11" s="28">
        <f>L11+X11+AB11+AF11+BD11+BP11+CN11+CR11+DD11+DL11+DR11</f>
        <v>264376.7</v>
      </c>
      <c r="I11" s="28">
        <v>736841.5</v>
      </c>
      <c r="J11" s="28">
        <v>152412.5</v>
      </c>
      <c r="K11" s="28">
        <v>27902.1</v>
      </c>
      <c r="L11" s="28">
        <v>11094.8</v>
      </c>
      <c r="M11" s="28">
        <v>728041.5</v>
      </c>
      <c r="N11" s="28">
        <v>150772.9</v>
      </c>
      <c r="O11" s="28">
        <v>27902.1</v>
      </c>
      <c r="P11" s="28">
        <v>11094.8</v>
      </c>
      <c r="Q11" s="28">
        <v>8800</v>
      </c>
      <c r="R11" s="28">
        <v>1639.5</v>
      </c>
      <c r="S11" s="28">
        <v>0</v>
      </c>
      <c r="T11" s="28">
        <v>0</v>
      </c>
      <c r="U11" s="28">
        <v>0</v>
      </c>
      <c r="V11" s="28">
        <v>0</v>
      </c>
      <c r="W11" s="28">
        <v>0</v>
      </c>
      <c r="X11" s="28"/>
      <c r="Y11" s="28"/>
      <c r="Z11" s="28"/>
      <c r="AA11" s="28"/>
      <c r="AB11" s="28"/>
      <c r="AC11" s="28">
        <v>105644.7</v>
      </c>
      <c r="AD11" s="28">
        <v>22143.200000000001</v>
      </c>
      <c r="AE11" s="28">
        <v>418546.7</v>
      </c>
      <c r="AF11" s="28">
        <v>195906.7</v>
      </c>
      <c r="AG11" s="29"/>
      <c r="AH11" s="29"/>
      <c r="AI11" s="29"/>
      <c r="AJ11" s="29"/>
      <c r="AK11" s="28">
        <v>42016.2</v>
      </c>
      <c r="AL11" s="28">
        <v>10871.1</v>
      </c>
      <c r="AM11" s="28">
        <v>504.8</v>
      </c>
      <c r="AN11" s="28">
        <v>504.8</v>
      </c>
      <c r="AO11" s="28"/>
      <c r="AP11" s="28"/>
      <c r="AQ11" s="28"/>
      <c r="AR11" s="28"/>
      <c r="AS11" s="28">
        <v>63628.5</v>
      </c>
      <c r="AT11" s="28">
        <v>11272</v>
      </c>
      <c r="AU11" s="28">
        <v>453481</v>
      </c>
      <c r="AV11" s="28">
        <v>244734.7</v>
      </c>
      <c r="AW11" s="28">
        <v>0</v>
      </c>
      <c r="AX11" s="28">
        <v>0</v>
      </c>
      <c r="AY11" s="28">
        <v>-160000</v>
      </c>
      <c r="AZ11" s="28">
        <v>-51255.1</v>
      </c>
      <c r="BA11" s="28">
        <v>465333</v>
      </c>
      <c r="BB11" s="28">
        <v>94075.8</v>
      </c>
      <c r="BC11" s="28">
        <v>0</v>
      </c>
      <c r="BD11" s="28">
        <v>0</v>
      </c>
      <c r="BE11" s="28">
        <v>465333</v>
      </c>
      <c r="BF11" s="28">
        <v>94075.8</v>
      </c>
      <c r="BG11" s="34">
        <v>0</v>
      </c>
      <c r="BH11" s="34">
        <v>0</v>
      </c>
      <c r="BI11" s="34">
        <v>0</v>
      </c>
      <c r="BJ11" s="34">
        <v>0</v>
      </c>
      <c r="BK11" s="34">
        <v>0</v>
      </c>
      <c r="BL11" s="34">
        <v>0</v>
      </c>
      <c r="BM11" s="28">
        <v>104927.6</v>
      </c>
      <c r="BN11" s="28">
        <v>29482.799999999999</v>
      </c>
      <c r="BO11" s="28">
        <v>132164</v>
      </c>
      <c r="BP11" s="28">
        <v>57375.199999999997</v>
      </c>
      <c r="BQ11" s="28">
        <v>0</v>
      </c>
      <c r="BR11" s="28">
        <v>0</v>
      </c>
      <c r="BS11" s="28">
        <v>0</v>
      </c>
      <c r="BT11" s="28">
        <v>0</v>
      </c>
      <c r="BU11" s="28">
        <v>0</v>
      </c>
      <c r="BV11" s="28">
        <v>0</v>
      </c>
      <c r="BW11" s="28">
        <v>0</v>
      </c>
      <c r="BX11" s="28">
        <v>0</v>
      </c>
      <c r="BY11" s="28">
        <v>0</v>
      </c>
      <c r="BZ11" s="28">
        <v>0</v>
      </c>
      <c r="CA11" s="28">
        <v>124.9</v>
      </c>
      <c r="CB11" s="28">
        <v>124.9</v>
      </c>
      <c r="CC11" s="28">
        <v>96000</v>
      </c>
      <c r="CD11" s="28">
        <v>27963.7</v>
      </c>
      <c r="CE11" s="34">
        <v>0</v>
      </c>
      <c r="CF11" s="34">
        <v>0</v>
      </c>
      <c r="CG11" s="28">
        <v>4527.6000000000004</v>
      </c>
      <c r="CH11" s="28">
        <v>1100</v>
      </c>
      <c r="CI11" s="28">
        <v>132039.1</v>
      </c>
      <c r="CJ11" s="28">
        <v>57250.3</v>
      </c>
      <c r="CK11" s="28"/>
      <c r="CL11" s="28"/>
      <c r="CM11" s="28"/>
      <c r="CN11" s="28"/>
      <c r="CO11" s="28">
        <v>155646.29999999999</v>
      </c>
      <c r="CP11" s="28">
        <v>37658.199999999997</v>
      </c>
      <c r="CQ11" s="28">
        <v>0</v>
      </c>
      <c r="CR11" s="28">
        <v>0</v>
      </c>
      <c r="CS11" s="28">
        <v>155646.29999999999</v>
      </c>
      <c r="CT11" s="28">
        <v>37658.199999999997</v>
      </c>
      <c r="CU11" s="28">
        <v>0</v>
      </c>
      <c r="CV11" s="28">
        <v>0</v>
      </c>
      <c r="CW11" s="28">
        <v>83046</v>
      </c>
      <c r="CX11" s="28">
        <v>20964.099999999999</v>
      </c>
      <c r="CY11" s="28">
        <v>0</v>
      </c>
      <c r="CZ11" s="28">
        <v>0</v>
      </c>
      <c r="DA11" s="28">
        <v>770537.7</v>
      </c>
      <c r="DB11" s="28">
        <v>200643.20000000001</v>
      </c>
      <c r="DC11" s="28">
        <v>0</v>
      </c>
      <c r="DD11" s="28">
        <v>0</v>
      </c>
      <c r="DE11" s="28">
        <v>500544.4</v>
      </c>
      <c r="DF11" s="28">
        <v>128223.2</v>
      </c>
      <c r="DG11" s="29">
        <v>0</v>
      </c>
      <c r="DH11" s="29">
        <v>0</v>
      </c>
      <c r="DI11" s="28">
        <v>12700</v>
      </c>
      <c r="DJ11" s="28">
        <v>0</v>
      </c>
      <c r="DK11" s="29">
        <v>0</v>
      </c>
      <c r="DL11" s="29">
        <v>0</v>
      </c>
      <c r="DM11" s="28">
        <v>12700</v>
      </c>
      <c r="DN11" s="28">
        <v>0</v>
      </c>
      <c r="DO11" s="28">
        <v>400000</v>
      </c>
      <c r="DP11" s="28">
        <v>96114</v>
      </c>
      <c r="DQ11" s="29"/>
      <c r="DR11" s="29"/>
      <c r="DS11" s="1">
        <v>387760</v>
      </c>
      <c r="DT11" s="1">
        <v>96114</v>
      </c>
    </row>
    <row r="12" spans="1:124" s="30" customFormat="1" ht="20.25" customHeight="1" x14ac:dyDescent="0.25">
      <c r="A12" s="26">
        <v>2</v>
      </c>
      <c r="B12" s="27" t="s">
        <v>4</v>
      </c>
      <c r="C12" s="28">
        <f t="shared" si="2"/>
        <v>2417478.2999999998</v>
      </c>
      <c r="D12" s="28">
        <f t="shared" si="2"/>
        <v>186422.7</v>
      </c>
      <c r="E12" s="28">
        <f t="shared" ref="E12:H14" si="3">I12+U12+Y12+AC12+BA12+BM12+CK12+CO12+DA12+DI12+DO12</f>
        <v>1706076.4</v>
      </c>
      <c r="F12" s="28">
        <f t="shared" si="3"/>
        <v>225689.4</v>
      </c>
      <c r="G12" s="28">
        <f t="shared" si="3"/>
        <v>711401.89999999991</v>
      </c>
      <c r="H12" s="28">
        <f t="shared" si="3"/>
        <v>-39266.699999999997</v>
      </c>
      <c r="I12" s="28">
        <v>460343.9</v>
      </c>
      <c r="J12" s="28">
        <v>62303.8</v>
      </c>
      <c r="K12" s="28">
        <v>19600</v>
      </c>
      <c r="L12" s="28">
        <v>1947</v>
      </c>
      <c r="M12" s="28">
        <v>407544.9</v>
      </c>
      <c r="N12" s="28">
        <v>54835.8</v>
      </c>
      <c r="O12" s="28">
        <v>19600</v>
      </c>
      <c r="P12" s="28">
        <v>1947</v>
      </c>
      <c r="Q12" s="28">
        <v>31200</v>
      </c>
      <c r="R12" s="28">
        <v>4934.5</v>
      </c>
      <c r="S12" s="31">
        <v>0</v>
      </c>
      <c r="T12" s="28">
        <v>0</v>
      </c>
      <c r="U12" s="28">
        <v>2500</v>
      </c>
      <c r="V12" s="29">
        <v>250</v>
      </c>
      <c r="W12" s="28">
        <v>1000</v>
      </c>
      <c r="X12" s="29"/>
      <c r="Y12" s="28"/>
      <c r="Z12" s="28"/>
      <c r="AA12" s="28"/>
      <c r="AB12" s="28"/>
      <c r="AC12" s="28">
        <v>137000</v>
      </c>
      <c r="AD12" s="28">
        <v>21338.9</v>
      </c>
      <c r="AE12" s="28">
        <v>263953.09999999998</v>
      </c>
      <c r="AF12" s="28">
        <v>-64756</v>
      </c>
      <c r="AG12" s="29"/>
      <c r="AH12" s="29"/>
      <c r="AI12" s="29"/>
      <c r="AJ12" s="29"/>
      <c r="AK12" s="28">
        <v>0</v>
      </c>
      <c r="AL12" s="28">
        <v>0</v>
      </c>
      <c r="AM12" s="28">
        <v>0</v>
      </c>
      <c r="AN12" s="28">
        <v>0</v>
      </c>
      <c r="AO12" s="28"/>
      <c r="AP12" s="28"/>
      <c r="AQ12" s="28"/>
      <c r="AR12" s="28"/>
      <c r="AS12" s="28">
        <v>135000</v>
      </c>
      <c r="AT12" s="28">
        <v>21338.9</v>
      </c>
      <c r="AU12" s="28">
        <v>673953.2</v>
      </c>
      <c r="AV12" s="28">
        <v>28753.3</v>
      </c>
      <c r="AW12" s="28">
        <v>0</v>
      </c>
      <c r="AX12" s="28">
        <v>0</v>
      </c>
      <c r="AY12" s="28">
        <v>-410000</v>
      </c>
      <c r="AZ12" s="28">
        <v>-93509.3</v>
      </c>
      <c r="BA12" s="28">
        <v>188000</v>
      </c>
      <c r="BB12" s="28">
        <v>33799.599999999999</v>
      </c>
      <c r="BC12" s="28">
        <v>0</v>
      </c>
      <c r="BD12" s="28">
        <v>0</v>
      </c>
      <c r="BE12" s="28">
        <v>0</v>
      </c>
      <c r="BF12" s="28">
        <v>0</v>
      </c>
      <c r="BG12" s="34">
        <v>0</v>
      </c>
      <c r="BH12" s="34">
        <v>0</v>
      </c>
      <c r="BI12" s="28">
        <v>2000</v>
      </c>
      <c r="BJ12" s="28">
        <v>994</v>
      </c>
      <c r="BK12" s="34">
        <v>0</v>
      </c>
      <c r="BL12" s="34">
        <v>0</v>
      </c>
      <c r="BM12" s="28">
        <v>80000</v>
      </c>
      <c r="BN12" s="28">
        <v>20924.8</v>
      </c>
      <c r="BO12" s="28">
        <v>376990.8</v>
      </c>
      <c r="BP12" s="28">
        <v>23542.3</v>
      </c>
      <c r="BQ12" s="28">
        <v>0</v>
      </c>
      <c r="BR12" s="28">
        <v>0</v>
      </c>
      <c r="BS12" s="28">
        <v>341150.8</v>
      </c>
      <c r="BT12" s="28">
        <v>23542.3</v>
      </c>
      <c r="BU12" s="28">
        <v>0</v>
      </c>
      <c r="BV12" s="28">
        <v>0</v>
      </c>
      <c r="BW12" s="28">
        <v>20000</v>
      </c>
      <c r="BX12" s="28">
        <v>0</v>
      </c>
      <c r="BY12" s="28">
        <v>2000</v>
      </c>
      <c r="BZ12" s="28">
        <v>264.5</v>
      </c>
      <c r="CA12" s="28">
        <v>15840</v>
      </c>
      <c r="CB12" s="28">
        <v>0</v>
      </c>
      <c r="CC12" s="28">
        <v>54000</v>
      </c>
      <c r="CD12" s="28">
        <v>16837.400000000001</v>
      </c>
      <c r="CE12" s="34">
        <v>0</v>
      </c>
      <c r="CF12" s="34">
        <v>0</v>
      </c>
      <c r="CG12" s="28">
        <v>24000</v>
      </c>
      <c r="CH12" s="28">
        <v>3822.9</v>
      </c>
      <c r="CI12" s="28">
        <v>0</v>
      </c>
      <c r="CJ12" s="28">
        <v>0</v>
      </c>
      <c r="CK12" s="28"/>
      <c r="CL12" s="28"/>
      <c r="CM12" s="28"/>
      <c r="CN12" s="28"/>
      <c r="CO12" s="32">
        <v>93800</v>
      </c>
      <c r="CP12" s="28">
        <v>11735.8</v>
      </c>
      <c r="CQ12" s="28">
        <v>44858</v>
      </c>
      <c r="CR12" s="28">
        <v>0</v>
      </c>
      <c r="CS12" s="28">
        <v>92800</v>
      </c>
      <c r="CT12" s="28">
        <v>11735.8</v>
      </c>
      <c r="CU12" s="28">
        <v>37408</v>
      </c>
      <c r="CV12" s="28">
        <v>0</v>
      </c>
      <c r="CW12" s="28">
        <v>15000</v>
      </c>
      <c r="CX12" s="28">
        <v>2087.3000000000002</v>
      </c>
      <c r="CY12" s="28">
        <v>0</v>
      </c>
      <c r="CZ12" s="28">
        <v>0</v>
      </c>
      <c r="DA12" s="28">
        <v>472432.5</v>
      </c>
      <c r="DB12" s="28">
        <v>74071.5</v>
      </c>
      <c r="DC12" s="31">
        <v>5000</v>
      </c>
      <c r="DD12" s="28">
        <v>0</v>
      </c>
      <c r="DE12" s="28">
        <v>331300</v>
      </c>
      <c r="DF12" s="28">
        <v>50983.6</v>
      </c>
      <c r="DG12" s="28">
        <v>5000</v>
      </c>
      <c r="DH12" s="29">
        <v>0</v>
      </c>
      <c r="DI12" s="28">
        <v>22000</v>
      </c>
      <c r="DJ12" s="28">
        <v>1265</v>
      </c>
      <c r="DK12" s="29">
        <v>0</v>
      </c>
      <c r="DL12" s="29">
        <v>0</v>
      </c>
      <c r="DM12" s="28">
        <v>250000</v>
      </c>
      <c r="DN12" s="28">
        <v>0</v>
      </c>
      <c r="DO12" s="28">
        <v>250000</v>
      </c>
      <c r="DP12" s="29">
        <v>0</v>
      </c>
      <c r="DQ12" s="29">
        <v>0</v>
      </c>
      <c r="DR12" s="29">
        <v>0</v>
      </c>
      <c r="DS12" s="29">
        <v>0</v>
      </c>
      <c r="DT12" s="29">
        <v>0</v>
      </c>
    </row>
    <row r="13" spans="1:124" s="30" customFormat="1" ht="20.25" customHeight="1" x14ac:dyDescent="0.25">
      <c r="A13" s="26">
        <v>3</v>
      </c>
      <c r="B13" s="27" t="s">
        <v>5</v>
      </c>
      <c r="C13" s="28">
        <f t="shared" si="2"/>
        <v>2017020.7</v>
      </c>
      <c r="D13" s="28">
        <f t="shared" si="2"/>
        <v>414640.80000000005</v>
      </c>
      <c r="E13" s="28">
        <f t="shared" si="3"/>
        <v>1862795</v>
      </c>
      <c r="F13" s="28">
        <f t="shared" si="3"/>
        <v>279249.2</v>
      </c>
      <c r="G13" s="28">
        <f t="shared" si="3"/>
        <v>154225.70000000001</v>
      </c>
      <c r="H13" s="28">
        <f t="shared" si="3"/>
        <v>135391.6</v>
      </c>
      <c r="I13" s="33">
        <v>417503.5</v>
      </c>
      <c r="J13" s="34">
        <v>89132.9</v>
      </c>
      <c r="K13" s="34">
        <v>2915</v>
      </c>
      <c r="L13" s="34">
        <v>2915</v>
      </c>
      <c r="M13" s="34">
        <v>400354.5</v>
      </c>
      <c r="N13" s="34">
        <v>87482.8</v>
      </c>
      <c r="O13" s="34">
        <v>2915</v>
      </c>
      <c r="P13" s="34">
        <v>2915</v>
      </c>
      <c r="Q13" s="34">
        <v>15150</v>
      </c>
      <c r="R13" s="34">
        <v>1650.1</v>
      </c>
      <c r="S13" s="35">
        <v>0</v>
      </c>
      <c r="T13" s="35">
        <v>0</v>
      </c>
      <c r="U13" s="34">
        <v>5000</v>
      </c>
      <c r="V13" s="36">
        <v>0</v>
      </c>
      <c r="W13" s="36">
        <v>0</v>
      </c>
      <c r="X13" s="36"/>
      <c r="Y13" s="34"/>
      <c r="Z13" s="34"/>
      <c r="AA13" s="34"/>
      <c r="AB13" s="34"/>
      <c r="AC13" s="34">
        <v>97500</v>
      </c>
      <c r="AD13" s="34">
        <v>768.7</v>
      </c>
      <c r="AE13" s="34">
        <v>56130.7</v>
      </c>
      <c r="AF13" s="34">
        <v>38394.6</v>
      </c>
      <c r="AG13" s="36"/>
      <c r="AH13" s="36"/>
      <c r="AI13" s="36"/>
      <c r="AJ13" s="36"/>
      <c r="AK13" s="34">
        <v>6500</v>
      </c>
      <c r="AL13" s="28">
        <v>0</v>
      </c>
      <c r="AM13" s="34">
        <v>6000</v>
      </c>
      <c r="AN13" s="28">
        <v>0</v>
      </c>
      <c r="AO13" s="34">
        <v>1000</v>
      </c>
      <c r="AP13" s="34">
        <v>422.2</v>
      </c>
      <c r="AQ13" s="34"/>
      <c r="AR13" s="34"/>
      <c r="AS13" s="34">
        <v>90000</v>
      </c>
      <c r="AT13" s="34">
        <v>768.7</v>
      </c>
      <c r="AU13" s="34">
        <v>50130.7</v>
      </c>
      <c r="AV13" s="34">
        <v>42373.1</v>
      </c>
      <c r="AW13" s="28">
        <v>0</v>
      </c>
      <c r="AX13" s="28">
        <v>0</v>
      </c>
      <c r="AY13" s="28">
        <v>0</v>
      </c>
      <c r="AZ13" s="34">
        <v>-3978.6</v>
      </c>
      <c r="BA13" s="34">
        <v>345000</v>
      </c>
      <c r="BB13" s="34">
        <v>86123.3</v>
      </c>
      <c r="BC13" s="34">
        <v>0</v>
      </c>
      <c r="BD13" s="34">
        <v>0</v>
      </c>
      <c r="BE13" s="34">
        <v>345000</v>
      </c>
      <c r="BF13" s="34">
        <v>86123.3</v>
      </c>
      <c r="BG13" s="34">
        <v>0</v>
      </c>
      <c r="BH13" s="34">
        <v>0</v>
      </c>
      <c r="BI13" s="34">
        <v>0</v>
      </c>
      <c r="BJ13" s="34">
        <v>0</v>
      </c>
      <c r="BK13" s="34">
        <v>0</v>
      </c>
      <c r="BL13" s="34">
        <v>0</v>
      </c>
      <c r="BM13" s="34">
        <v>90500</v>
      </c>
      <c r="BN13" s="34">
        <v>1071.5</v>
      </c>
      <c r="BO13" s="34">
        <v>80180</v>
      </c>
      <c r="BP13" s="34">
        <v>79422.8</v>
      </c>
      <c r="BQ13" s="28">
        <v>0</v>
      </c>
      <c r="BR13" s="28">
        <v>0</v>
      </c>
      <c r="BS13" s="28">
        <v>0</v>
      </c>
      <c r="BT13" s="28">
        <v>0</v>
      </c>
      <c r="BU13" s="28">
        <v>0</v>
      </c>
      <c r="BV13" s="28">
        <v>0</v>
      </c>
      <c r="BW13" s="28">
        <v>0</v>
      </c>
      <c r="BX13" s="28">
        <v>0</v>
      </c>
      <c r="BY13" s="34">
        <v>30000</v>
      </c>
      <c r="BZ13" s="34">
        <v>474</v>
      </c>
      <c r="CA13" s="34">
        <v>80180</v>
      </c>
      <c r="CB13" s="34">
        <v>79422.8</v>
      </c>
      <c r="CC13" s="34">
        <v>60000</v>
      </c>
      <c r="CD13" s="34">
        <v>501.5</v>
      </c>
      <c r="CE13" s="34">
        <v>0</v>
      </c>
      <c r="CF13" s="34">
        <v>0</v>
      </c>
      <c r="CG13" s="34">
        <v>500</v>
      </c>
      <c r="CH13" s="34">
        <v>96</v>
      </c>
      <c r="CI13" s="28">
        <v>0</v>
      </c>
      <c r="CJ13" s="28">
        <v>0</v>
      </c>
      <c r="CK13" s="34">
        <v>1000</v>
      </c>
      <c r="CL13" s="34"/>
      <c r="CM13" s="34"/>
      <c r="CN13" s="34"/>
      <c r="CO13" s="34">
        <v>70906</v>
      </c>
      <c r="CP13" s="34">
        <v>10782.5</v>
      </c>
      <c r="CQ13" s="34">
        <v>0</v>
      </c>
      <c r="CR13" s="34">
        <v>0</v>
      </c>
      <c r="CS13" s="37">
        <v>65906</v>
      </c>
      <c r="CT13" s="37">
        <v>10782.5</v>
      </c>
      <c r="CU13" s="28">
        <v>0</v>
      </c>
      <c r="CV13" s="28">
        <v>0</v>
      </c>
      <c r="CW13" s="37">
        <v>34582</v>
      </c>
      <c r="CX13" s="37">
        <v>5827.9</v>
      </c>
      <c r="CY13" s="28">
        <v>0</v>
      </c>
      <c r="CZ13" s="28">
        <v>0</v>
      </c>
      <c r="DA13" s="34">
        <v>380206</v>
      </c>
      <c r="DB13" s="34">
        <v>90970.3</v>
      </c>
      <c r="DC13" s="34">
        <v>15000</v>
      </c>
      <c r="DD13" s="34">
        <v>14659.2</v>
      </c>
      <c r="DE13" s="34">
        <v>322000</v>
      </c>
      <c r="DF13" s="34">
        <v>81153.399999999994</v>
      </c>
      <c r="DG13" s="29">
        <v>0</v>
      </c>
      <c r="DH13" s="29">
        <v>0</v>
      </c>
      <c r="DI13" s="34">
        <v>6000</v>
      </c>
      <c r="DJ13" s="34">
        <v>400</v>
      </c>
      <c r="DK13" s="29">
        <v>0</v>
      </c>
      <c r="DL13" s="29">
        <v>0</v>
      </c>
      <c r="DM13" s="34">
        <v>449179.5</v>
      </c>
      <c r="DN13" s="28">
        <v>0</v>
      </c>
      <c r="DO13" s="34">
        <v>449179.5</v>
      </c>
      <c r="DP13" s="29">
        <v>0</v>
      </c>
      <c r="DQ13" s="29">
        <v>0</v>
      </c>
      <c r="DR13" s="29">
        <v>0</v>
      </c>
      <c r="DS13" s="29">
        <v>0</v>
      </c>
      <c r="DT13" s="29">
        <v>0</v>
      </c>
    </row>
    <row r="14" spans="1:124" s="40" customFormat="1" ht="20.25" customHeight="1" x14ac:dyDescent="0.25">
      <c r="A14" s="38">
        <v>4</v>
      </c>
      <c r="B14" s="39" t="s">
        <v>6</v>
      </c>
      <c r="C14" s="28">
        <f t="shared" si="2"/>
        <v>2293446.2999999998</v>
      </c>
      <c r="D14" s="28">
        <f t="shared" si="2"/>
        <v>546198.4</v>
      </c>
      <c r="E14" s="28">
        <f t="shared" si="3"/>
        <v>1963128.7</v>
      </c>
      <c r="F14" s="28">
        <f t="shared" si="3"/>
        <v>439576.9</v>
      </c>
      <c r="G14" s="28">
        <f t="shared" si="3"/>
        <v>330317.59999999998</v>
      </c>
      <c r="H14" s="28">
        <f t="shared" si="3"/>
        <v>106621.5</v>
      </c>
      <c r="I14" s="31">
        <v>578720</v>
      </c>
      <c r="J14" s="28">
        <v>160691.9</v>
      </c>
      <c r="K14" s="28">
        <v>109760.1</v>
      </c>
      <c r="L14" s="28">
        <v>51567.7</v>
      </c>
      <c r="M14" s="28">
        <v>462570</v>
      </c>
      <c r="N14" s="28">
        <v>115396.8</v>
      </c>
      <c r="O14" s="28">
        <v>0</v>
      </c>
      <c r="P14" s="28">
        <v>0</v>
      </c>
      <c r="Q14" s="28">
        <v>110150</v>
      </c>
      <c r="R14" s="28">
        <v>44339.199999999997</v>
      </c>
      <c r="S14" s="32">
        <v>109760.1</v>
      </c>
      <c r="T14" s="28">
        <v>51567.7</v>
      </c>
      <c r="U14" s="28">
        <v>2000</v>
      </c>
      <c r="V14" s="29">
        <v>0</v>
      </c>
      <c r="W14" s="29">
        <v>0</v>
      </c>
      <c r="X14" s="29"/>
      <c r="Y14" s="28">
        <v>0</v>
      </c>
      <c r="Z14" s="28">
        <v>0</v>
      </c>
      <c r="AA14" s="28">
        <v>0</v>
      </c>
      <c r="AB14" s="28">
        <v>0</v>
      </c>
      <c r="AC14" s="28">
        <v>2000</v>
      </c>
      <c r="AD14" s="28">
        <v>0</v>
      </c>
      <c r="AE14" s="28">
        <v>147602.79999999999</v>
      </c>
      <c r="AF14" s="28">
        <v>30694.799999999999</v>
      </c>
      <c r="AG14" s="29">
        <v>0</v>
      </c>
      <c r="AH14" s="29">
        <v>0</v>
      </c>
      <c r="AI14" s="29">
        <v>0</v>
      </c>
      <c r="AJ14" s="29">
        <v>0</v>
      </c>
      <c r="AK14" s="28">
        <v>0</v>
      </c>
      <c r="AL14" s="28">
        <v>0</v>
      </c>
      <c r="AM14" s="28">
        <v>6167.8</v>
      </c>
      <c r="AN14" s="28">
        <v>6167.8</v>
      </c>
      <c r="AO14" s="28">
        <v>0</v>
      </c>
      <c r="AP14" s="28">
        <v>0</v>
      </c>
      <c r="AQ14" s="28">
        <v>0</v>
      </c>
      <c r="AR14" s="28">
        <v>0</v>
      </c>
      <c r="AS14" s="28">
        <v>2000</v>
      </c>
      <c r="AT14" s="28">
        <v>0</v>
      </c>
      <c r="AU14" s="28">
        <v>191435</v>
      </c>
      <c r="AV14" s="28">
        <v>50383.5</v>
      </c>
      <c r="AW14" s="28">
        <v>0</v>
      </c>
      <c r="AX14" s="28">
        <v>0</v>
      </c>
      <c r="AY14" s="28">
        <v>-50000</v>
      </c>
      <c r="AZ14" s="28">
        <v>-25856.5</v>
      </c>
      <c r="BA14" s="28">
        <v>2000</v>
      </c>
      <c r="BB14" s="28">
        <v>119.6</v>
      </c>
      <c r="BC14" s="28">
        <v>0</v>
      </c>
      <c r="BD14" s="28">
        <v>0</v>
      </c>
      <c r="BE14" s="28">
        <v>0</v>
      </c>
      <c r="BF14" s="28">
        <v>0</v>
      </c>
      <c r="BG14" s="28">
        <v>0</v>
      </c>
      <c r="BH14" s="28">
        <v>0</v>
      </c>
      <c r="BI14" s="28">
        <v>2000</v>
      </c>
      <c r="BJ14" s="28">
        <v>119.6</v>
      </c>
      <c r="BK14" s="28">
        <v>0</v>
      </c>
      <c r="BL14" s="28">
        <v>0</v>
      </c>
      <c r="BM14" s="28">
        <v>493065</v>
      </c>
      <c r="BN14" s="28">
        <v>102454.9</v>
      </c>
      <c r="BO14" s="28">
        <v>0</v>
      </c>
      <c r="BP14" s="28">
        <v>0</v>
      </c>
      <c r="BQ14" s="28">
        <v>0</v>
      </c>
      <c r="BR14" s="28">
        <v>0</v>
      </c>
      <c r="BS14" s="28">
        <v>0</v>
      </c>
      <c r="BT14" s="28">
        <v>0</v>
      </c>
      <c r="BU14" s="28">
        <v>0</v>
      </c>
      <c r="BV14" s="28">
        <v>0</v>
      </c>
      <c r="BW14" s="28">
        <v>0</v>
      </c>
      <c r="BX14" s="28">
        <v>0</v>
      </c>
      <c r="BY14" s="28">
        <v>24500</v>
      </c>
      <c r="BZ14" s="28">
        <v>5941.3</v>
      </c>
      <c r="CA14" s="28">
        <v>0</v>
      </c>
      <c r="CB14" s="28">
        <v>0</v>
      </c>
      <c r="CC14" s="28">
        <v>38500</v>
      </c>
      <c r="CD14" s="28">
        <v>10478.4</v>
      </c>
      <c r="CE14" s="28">
        <v>0</v>
      </c>
      <c r="CF14" s="28">
        <v>0</v>
      </c>
      <c r="CG14" s="28">
        <v>430065</v>
      </c>
      <c r="CH14" s="28">
        <v>86034.9</v>
      </c>
      <c r="CI14" s="28">
        <v>0</v>
      </c>
      <c r="CJ14" s="28">
        <v>0</v>
      </c>
      <c r="CK14" s="28">
        <v>0</v>
      </c>
      <c r="CL14" s="28">
        <v>0</v>
      </c>
      <c r="CM14" s="28">
        <v>0</v>
      </c>
      <c r="CN14" s="28">
        <v>0</v>
      </c>
      <c r="CO14" s="28">
        <v>121378</v>
      </c>
      <c r="CP14" s="28">
        <v>28153.1</v>
      </c>
      <c r="CQ14" s="28">
        <v>0</v>
      </c>
      <c r="CR14" s="28">
        <v>0</v>
      </c>
      <c r="CS14" s="28">
        <v>120878</v>
      </c>
      <c r="CT14" s="28">
        <v>28153.1</v>
      </c>
      <c r="CU14" s="28">
        <v>0</v>
      </c>
      <c r="CV14" s="28">
        <v>0</v>
      </c>
      <c r="CW14" s="28">
        <v>109128</v>
      </c>
      <c r="CX14" s="28">
        <v>24699.3</v>
      </c>
      <c r="CY14" s="28">
        <v>0</v>
      </c>
      <c r="CZ14" s="28">
        <v>0</v>
      </c>
      <c r="DA14" s="28">
        <v>655887.69999999995</v>
      </c>
      <c r="DB14" s="28">
        <v>145177.4</v>
      </c>
      <c r="DC14" s="28">
        <v>72954.7</v>
      </c>
      <c r="DD14" s="28">
        <v>24359</v>
      </c>
      <c r="DE14" s="28">
        <v>445573.2</v>
      </c>
      <c r="DF14" s="28">
        <v>99040.8</v>
      </c>
      <c r="DG14" s="28">
        <v>72954.7</v>
      </c>
      <c r="DH14" s="28">
        <v>24359</v>
      </c>
      <c r="DI14" s="28">
        <v>14700</v>
      </c>
      <c r="DJ14" s="28">
        <v>2980</v>
      </c>
      <c r="DK14" s="29">
        <v>0</v>
      </c>
      <c r="DL14" s="29">
        <v>0</v>
      </c>
      <c r="DM14" s="28">
        <v>93378</v>
      </c>
      <c r="DN14" s="28">
        <v>0</v>
      </c>
      <c r="DO14" s="28">
        <v>93378</v>
      </c>
      <c r="DP14" s="29">
        <v>0</v>
      </c>
      <c r="DQ14" s="29">
        <v>0</v>
      </c>
      <c r="DR14" s="29">
        <v>0</v>
      </c>
      <c r="DS14" s="29">
        <v>0</v>
      </c>
      <c r="DT14" s="29">
        <v>0</v>
      </c>
    </row>
    <row r="15" spans="1:124" s="41" customFormat="1" ht="20.25" customHeight="1" x14ac:dyDescent="0.25">
      <c r="A15" s="79" t="s">
        <v>3</v>
      </c>
      <c r="B15" s="79"/>
      <c r="C15" s="34">
        <f t="shared" ref="C15:BN15" si="4">SUM(C11:C14)</f>
        <v>9670428.8999999985</v>
      </c>
      <c r="D15" s="34">
        <f t="shared" si="4"/>
        <v>1948054.2999999998</v>
      </c>
      <c r="E15" s="34">
        <f t="shared" si="4"/>
        <v>8283630.8999999994</v>
      </c>
      <c r="F15" s="34">
        <f t="shared" si="4"/>
        <v>1577045.2000000002</v>
      </c>
      <c r="G15" s="34">
        <f t="shared" si="4"/>
        <v>1774558</v>
      </c>
      <c r="H15" s="34">
        <f t="shared" si="4"/>
        <v>467123.1</v>
      </c>
      <c r="I15" s="34">
        <f t="shared" si="4"/>
        <v>2193408.9</v>
      </c>
      <c r="J15" s="34">
        <f t="shared" si="4"/>
        <v>464541.1</v>
      </c>
      <c r="K15" s="34">
        <f t="shared" si="4"/>
        <v>160177.20000000001</v>
      </c>
      <c r="L15" s="34">
        <f t="shared" si="4"/>
        <v>67524.5</v>
      </c>
      <c r="M15" s="34">
        <f t="shared" si="4"/>
        <v>1998510.9</v>
      </c>
      <c r="N15" s="34">
        <f t="shared" si="4"/>
        <v>408488.3</v>
      </c>
      <c r="O15" s="34">
        <f t="shared" si="4"/>
        <v>50417.1</v>
      </c>
      <c r="P15" s="34">
        <f t="shared" si="4"/>
        <v>15956.8</v>
      </c>
      <c r="Q15" s="34">
        <f t="shared" si="4"/>
        <v>165300</v>
      </c>
      <c r="R15" s="34">
        <f t="shared" si="4"/>
        <v>52563.299999999996</v>
      </c>
      <c r="S15" s="34">
        <f t="shared" si="4"/>
        <v>109760.1</v>
      </c>
      <c r="T15" s="34">
        <f t="shared" si="4"/>
        <v>51567.7</v>
      </c>
      <c r="U15" s="34">
        <f t="shared" si="4"/>
        <v>9500</v>
      </c>
      <c r="V15" s="36">
        <f t="shared" si="4"/>
        <v>250</v>
      </c>
      <c r="W15" s="36">
        <f t="shared" si="4"/>
        <v>1000</v>
      </c>
      <c r="X15" s="36">
        <f t="shared" si="4"/>
        <v>0</v>
      </c>
      <c r="Y15" s="34">
        <f t="shared" si="4"/>
        <v>0</v>
      </c>
      <c r="Z15" s="34">
        <f t="shared" si="4"/>
        <v>0</v>
      </c>
      <c r="AA15" s="34">
        <f t="shared" si="4"/>
        <v>0</v>
      </c>
      <c r="AB15" s="34">
        <f t="shared" si="4"/>
        <v>0</v>
      </c>
      <c r="AC15" s="34">
        <f t="shared" si="4"/>
        <v>342144.7</v>
      </c>
      <c r="AD15" s="34">
        <f t="shared" si="4"/>
        <v>44250.8</v>
      </c>
      <c r="AE15" s="34">
        <f t="shared" si="4"/>
        <v>886233.3</v>
      </c>
      <c r="AF15" s="34">
        <f t="shared" si="4"/>
        <v>200240.1</v>
      </c>
      <c r="AG15" s="36">
        <f t="shared" si="4"/>
        <v>0</v>
      </c>
      <c r="AH15" s="36">
        <f t="shared" si="4"/>
        <v>0</v>
      </c>
      <c r="AI15" s="36">
        <f t="shared" si="4"/>
        <v>0</v>
      </c>
      <c r="AJ15" s="36">
        <f t="shared" si="4"/>
        <v>0</v>
      </c>
      <c r="AK15" s="34">
        <f t="shared" si="4"/>
        <v>48516.2</v>
      </c>
      <c r="AL15" s="34">
        <f t="shared" si="4"/>
        <v>10871.1</v>
      </c>
      <c r="AM15" s="34">
        <f t="shared" si="4"/>
        <v>12672.6</v>
      </c>
      <c r="AN15" s="34">
        <f t="shared" si="4"/>
        <v>6672.6</v>
      </c>
      <c r="AO15" s="34">
        <f t="shared" si="4"/>
        <v>1000</v>
      </c>
      <c r="AP15" s="34">
        <f t="shared" si="4"/>
        <v>422.2</v>
      </c>
      <c r="AQ15" s="34">
        <f t="shared" si="4"/>
        <v>0</v>
      </c>
      <c r="AR15" s="34">
        <f t="shared" si="4"/>
        <v>0</v>
      </c>
      <c r="AS15" s="34">
        <f t="shared" si="4"/>
        <v>290628.5</v>
      </c>
      <c r="AT15" s="34">
        <f t="shared" si="4"/>
        <v>33379.599999999999</v>
      </c>
      <c r="AU15" s="34">
        <f t="shared" si="4"/>
        <v>1368999.9</v>
      </c>
      <c r="AV15" s="34">
        <f t="shared" si="4"/>
        <v>366244.6</v>
      </c>
      <c r="AW15" s="34">
        <f t="shared" si="4"/>
        <v>0</v>
      </c>
      <c r="AX15" s="34">
        <f t="shared" si="4"/>
        <v>0</v>
      </c>
      <c r="AY15" s="34">
        <f t="shared" si="4"/>
        <v>-620000</v>
      </c>
      <c r="AZ15" s="34">
        <f t="shared" si="4"/>
        <v>-174599.5</v>
      </c>
      <c r="BA15" s="34">
        <f t="shared" si="4"/>
        <v>1000333</v>
      </c>
      <c r="BB15" s="34">
        <f t="shared" si="4"/>
        <v>214118.30000000002</v>
      </c>
      <c r="BC15" s="34">
        <f t="shared" si="4"/>
        <v>0</v>
      </c>
      <c r="BD15" s="34">
        <f t="shared" si="4"/>
        <v>0</v>
      </c>
      <c r="BE15" s="34">
        <f t="shared" si="4"/>
        <v>810333</v>
      </c>
      <c r="BF15" s="34">
        <f t="shared" si="4"/>
        <v>180199.1</v>
      </c>
      <c r="BG15" s="34">
        <f t="shared" si="4"/>
        <v>0</v>
      </c>
      <c r="BH15" s="34">
        <f t="shared" si="4"/>
        <v>0</v>
      </c>
      <c r="BI15" s="34">
        <f t="shared" si="4"/>
        <v>4000</v>
      </c>
      <c r="BJ15" s="34">
        <f t="shared" si="4"/>
        <v>1113.5999999999999</v>
      </c>
      <c r="BK15" s="34">
        <f t="shared" si="4"/>
        <v>0</v>
      </c>
      <c r="BL15" s="34">
        <f t="shared" si="4"/>
        <v>0</v>
      </c>
      <c r="BM15" s="34">
        <f t="shared" si="4"/>
        <v>768492.6</v>
      </c>
      <c r="BN15" s="34">
        <f t="shared" si="4"/>
        <v>153934</v>
      </c>
      <c r="BO15" s="34">
        <f t="shared" ref="BO15:DT15" si="5">SUM(BO11:BO14)</f>
        <v>589334.80000000005</v>
      </c>
      <c r="BP15" s="34">
        <f t="shared" si="5"/>
        <v>160340.29999999999</v>
      </c>
      <c r="BQ15" s="34">
        <f t="shared" si="5"/>
        <v>0</v>
      </c>
      <c r="BR15" s="34">
        <f t="shared" si="5"/>
        <v>0</v>
      </c>
      <c r="BS15" s="34">
        <f t="shared" si="5"/>
        <v>341150.8</v>
      </c>
      <c r="BT15" s="34">
        <f t="shared" si="5"/>
        <v>23542.3</v>
      </c>
      <c r="BU15" s="34">
        <f t="shared" si="5"/>
        <v>0</v>
      </c>
      <c r="BV15" s="34">
        <f t="shared" si="5"/>
        <v>0</v>
      </c>
      <c r="BW15" s="34">
        <f t="shared" si="5"/>
        <v>20000</v>
      </c>
      <c r="BX15" s="34">
        <f t="shared" si="5"/>
        <v>0</v>
      </c>
      <c r="BY15" s="34">
        <f t="shared" si="5"/>
        <v>56500</v>
      </c>
      <c r="BZ15" s="34">
        <f t="shared" si="5"/>
        <v>6679.8</v>
      </c>
      <c r="CA15" s="34">
        <f t="shared" si="5"/>
        <v>96144.9</v>
      </c>
      <c r="CB15" s="34">
        <f t="shared" si="5"/>
        <v>79547.7</v>
      </c>
      <c r="CC15" s="34">
        <f t="shared" si="5"/>
        <v>248500</v>
      </c>
      <c r="CD15" s="34">
        <f t="shared" si="5"/>
        <v>55781.000000000007</v>
      </c>
      <c r="CE15" s="34">
        <f t="shared" si="5"/>
        <v>0</v>
      </c>
      <c r="CF15" s="34">
        <f t="shared" si="5"/>
        <v>0</v>
      </c>
      <c r="CG15" s="34">
        <f t="shared" si="5"/>
        <v>459092.6</v>
      </c>
      <c r="CH15" s="34">
        <f t="shared" si="5"/>
        <v>91053.799999999988</v>
      </c>
      <c r="CI15" s="34">
        <f t="shared" si="5"/>
        <v>132039.1</v>
      </c>
      <c r="CJ15" s="34">
        <f t="shared" si="5"/>
        <v>57250.3</v>
      </c>
      <c r="CK15" s="34">
        <f t="shared" si="5"/>
        <v>1000</v>
      </c>
      <c r="CL15" s="34">
        <f t="shared" si="5"/>
        <v>0</v>
      </c>
      <c r="CM15" s="34">
        <f t="shared" si="5"/>
        <v>0</v>
      </c>
      <c r="CN15" s="34">
        <f t="shared" si="5"/>
        <v>0</v>
      </c>
      <c r="CO15" s="34">
        <f t="shared" si="5"/>
        <v>441730.3</v>
      </c>
      <c r="CP15" s="34">
        <f t="shared" si="5"/>
        <v>88329.600000000006</v>
      </c>
      <c r="CQ15" s="34">
        <f t="shared" si="5"/>
        <v>44858</v>
      </c>
      <c r="CR15" s="34">
        <f t="shared" si="5"/>
        <v>0</v>
      </c>
      <c r="CS15" s="34">
        <f t="shared" si="5"/>
        <v>435230.3</v>
      </c>
      <c r="CT15" s="34">
        <f t="shared" si="5"/>
        <v>88329.600000000006</v>
      </c>
      <c r="CU15" s="34">
        <f t="shared" si="5"/>
        <v>37408</v>
      </c>
      <c r="CV15" s="34">
        <f t="shared" si="5"/>
        <v>0</v>
      </c>
      <c r="CW15" s="34">
        <f t="shared" si="5"/>
        <v>241756</v>
      </c>
      <c r="CX15" s="34">
        <f t="shared" si="5"/>
        <v>53578.599999999991</v>
      </c>
      <c r="CY15" s="34">
        <f t="shared" si="5"/>
        <v>0</v>
      </c>
      <c r="CZ15" s="34">
        <f t="shared" si="5"/>
        <v>0</v>
      </c>
      <c r="DA15" s="34">
        <f t="shared" si="5"/>
        <v>2279063.9</v>
      </c>
      <c r="DB15" s="34">
        <f t="shared" si="5"/>
        <v>510862.4</v>
      </c>
      <c r="DC15" s="34">
        <f t="shared" si="5"/>
        <v>92954.7</v>
      </c>
      <c r="DD15" s="34">
        <f t="shared" si="5"/>
        <v>39018.199999999997</v>
      </c>
      <c r="DE15" s="34">
        <f t="shared" si="5"/>
        <v>1599417.5999999999</v>
      </c>
      <c r="DF15" s="34">
        <f t="shared" si="5"/>
        <v>359401</v>
      </c>
      <c r="DG15" s="34">
        <f t="shared" si="5"/>
        <v>77954.7</v>
      </c>
      <c r="DH15" s="36">
        <f t="shared" si="5"/>
        <v>24359</v>
      </c>
      <c r="DI15" s="34">
        <f t="shared" si="5"/>
        <v>55400</v>
      </c>
      <c r="DJ15" s="34">
        <f t="shared" si="5"/>
        <v>4645</v>
      </c>
      <c r="DK15" s="36">
        <f t="shared" si="5"/>
        <v>0</v>
      </c>
      <c r="DL15" s="36">
        <f t="shared" si="5"/>
        <v>0</v>
      </c>
      <c r="DM15" s="34">
        <f t="shared" si="5"/>
        <v>805257.5</v>
      </c>
      <c r="DN15" s="34">
        <f t="shared" si="5"/>
        <v>0</v>
      </c>
      <c r="DO15" s="34">
        <f t="shared" si="5"/>
        <v>1192557.5</v>
      </c>
      <c r="DP15" s="36">
        <f t="shared" si="5"/>
        <v>96114</v>
      </c>
      <c r="DQ15" s="36">
        <f t="shared" si="5"/>
        <v>0</v>
      </c>
      <c r="DR15" s="36">
        <f t="shared" si="5"/>
        <v>0</v>
      </c>
      <c r="DS15" s="36">
        <f t="shared" si="5"/>
        <v>387760</v>
      </c>
      <c r="DT15" s="36">
        <f t="shared" si="5"/>
        <v>96114</v>
      </c>
    </row>
    <row r="16" spans="1:124" s="42" customFormat="1" ht="13.5" x14ac:dyDescent="0.25">
      <c r="C16" s="43"/>
      <c r="D16" s="43"/>
      <c r="E16" s="43"/>
      <c r="F16" s="43"/>
      <c r="G16" s="43"/>
      <c r="H16" s="43"/>
      <c r="I16" s="43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5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5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5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</row>
    <row r="17" spans="3:124" s="42" customFormat="1" ht="13.5" x14ac:dyDescent="0.25"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</row>
    <row r="18" spans="3:124" s="42" customFormat="1" ht="13.5" x14ac:dyDescent="0.25"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</row>
    <row r="19" spans="3:124" s="42" customFormat="1" ht="15.75" customHeight="1" x14ac:dyDescent="0.25"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</row>
    <row r="20" spans="3:124" s="42" customFormat="1" ht="13.5" x14ac:dyDescent="0.25"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</row>
    <row r="21" spans="3:124" s="42" customFormat="1" ht="13.5" x14ac:dyDescent="0.25"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</row>
    <row r="22" spans="3:124" s="42" customFormat="1" ht="13.5" x14ac:dyDescent="0.25"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</row>
    <row r="23" spans="3:124" s="42" customFormat="1" ht="13.5" x14ac:dyDescent="0.25"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</row>
    <row r="24" spans="3:124" s="42" customFormat="1" ht="13.5" x14ac:dyDescent="0.25"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</row>
    <row r="25" spans="3:124" s="42" customFormat="1" ht="13.5" x14ac:dyDescent="0.25"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</row>
    <row r="26" spans="3:124" s="42" customFormat="1" ht="13.5" x14ac:dyDescent="0.25"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</row>
    <row r="27" spans="3:124" s="42" customFormat="1" ht="13.5" x14ac:dyDescent="0.25"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</row>
    <row r="28" spans="3:124" s="42" customFormat="1" ht="13.5" x14ac:dyDescent="0.25"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</row>
    <row r="29" spans="3:124" s="42" customFormat="1" ht="13.5" x14ac:dyDescent="0.25"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</row>
    <row r="30" spans="3:124" s="42" customFormat="1" ht="13.5" x14ac:dyDescent="0.25"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</row>
    <row r="31" spans="3:124" s="42" customFormat="1" ht="13.5" x14ac:dyDescent="0.25"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</row>
    <row r="32" spans="3:124" s="42" customFormat="1" ht="13.5" x14ac:dyDescent="0.25"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</row>
    <row r="33" spans="3:124" s="42" customFormat="1" ht="13.5" x14ac:dyDescent="0.25"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</row>
    <row r="34" spans="3:124" s="42" customFormat="1" ht="13.5" x14ac:dyDescent="0.25"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</row>
    <row r="35" spans="3:124" s="47" customFormat="1" ht="13.5" x14ac:dyDescent="0.25"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6"/>
      <c r="CD35" s="46"/>
      <c r="CE35" s="46"/>
      <c r="CF35" s="46"/>
      <c r="CG35" s="46"/>
      <c r="CH35" s="46"/>
      <c r="CI35" s="46"/>
      <c r="CJ35" s="46"/>
      <c r="CK35" s="46"/>
      <c r="CL35" s="46"/>
      <c r="CM35" s="46"/>
      <c r="CN35" s="46"/>
      <c r="CO35" s="46"/>
      <c r="CP35" s="46"/>
      <c r="CQ35" s="46"/>
      <c r="CR35" s="46"/>
      <c r="CS35" s="46"/>
      <c r="CT35" s="46"/>
      <c r="CU35" s="46"/>
      <c r="CV35" s="46"/>
      <c r="CW35" s="46"/>
      <c r="CX35" s="46"/>
      <c r="CY35" s="46"/>
      <c r="CZ35" s="46"/>
      <c r="DA35" s="46"/>
      <c r="DB35" s="46"/>
      <c r="DC35" s="46"/>
      <c r="DD35" s="46"/>
      <c r="DE35" s="46"/>
      <c r="DF35" s="46"/>
      <c r="DG35" s="46"/>
      <c r="DH35" s="46"/>
      <c r="DI35" s="46"/>
      <c r="DJ35" s="46"/>
      <c r="DK35" s="46"/>
      <c r="DL35" s="46"/>
      <c r="DM35" s="46"/>
      <c r="DN35" s="46"/>
      <c r="DO35" s="46"/>
      <c r="DP35" s="46"/>
      <c r="DQ35" s="46"/>
      <c r="DR35" s="46"/>
      <c r="DS35" s="46"/>
      <c r="DT35" s="46"/>
    </row>
    <row r="36" spans="3:124" s="47" customFormat="1" ht="13.5" x14ac:dyDescent="0.25"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  <c r="BF36" s="46"/>
      <c r="BG36" s="46"/>
      <c r="BH36" s="46"/>
      <c r="BI36" s="46"/>
      <c r="BJ36" s="46"/>
      <c r="BK36" s="46"/>
      <c r="BL36" s="46"/>
      <c r="BM36" s="46"/>
      <c r="BN36" s="46"/>
      <c r="BO36" s="46"/>
      <c r="BP36" s="46"/>
      <c r="BQ36" s="46"/>
      <c r="BR36" s="46"/>
      <c r="BS36" s="46"/>
      <c r="BT36" s="46"/>
      <c r="BU36" s="46"/>
      <c r="BV36" s="46"/>
      <c r="BW36" s="46"/>
      <c r="BX36" s="46"/>
      <c r="BY36" s="46"/>
      <c r="BZ36" s="46"/>
      <c r="CA36" s="46"/>
      <c r="CB36" s="46"/>
      <c r="CC36" s="46"/>
      <c r="CD36" s="46"/>
      <c r="CE36" s="46"/>
      <c r="CF36" s="46"/>
      <c r="CG36" s="46"/>
      <c r="CH36" s="46"/>
      <c r="CI36" s="46"/>
      <c r="CJ36" s="46"/>
      <c r="CK36" s="46"/>
      <c r="CL36" s="46"/>
      <c r="CM36" s="46"/>
      <c r="CN36" s="46"/>
      <c r="CO36" s="46"/>
      <c r="CP36" s="46"/>
      <c r="CQ36" s="46"/>
      <c r="CR36" s="46"/>
      <c r="CS36" s="46"/>
      <c r="CT36" s="46"/>
      <c r="CU36" s="46"/>
      <c r="CV36" s="46"/>
      <c r="CW36" s="46"/>
      <c r="CX36" s="46"/>
      <c r="CY36" s="46"/>
      <c r="CZ36" s="46"/>
      <c r="DA36" s="46"/>
      <c r="DB36" s="46"/>
      <c r="DC36" s="46"/>
      <c r="DD36" s="46"/>
      <c r="DE36" s="46"/>
      <c r="DF36" s="46"/>
      <c r="DG36" s="46"/>
      <c r="DH36" s="46"/>
      <c r="DI36" s="46"/>
      <c r="DJ36" s="46"/>
      <c r="DK36" s="46"/>
      <c r="DL36" s="46"/>
      <c r="DM36" s="46"/>
      <c r="DN36" s="46"/>
      <c r="DO36" s="46"/>
      <c r="DP36" s="46"/>
      <c r="DQ36" s="46"/>
      <c r="DR36" s="46"/>
      <c r="DS36" s="46"/>
      <c r="DT36" s="46"/>
    </row>
    <row r="37" spans="3:124" s="47" customFormat="1" ht="13.5" x14ac:dyDescent="0.25"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  <c r="CV37" s="46"/>
      <c r="CW37" s="46"/>
      <c r="CX37" s="46"/>
      <c r="CY37" s="46"/>
      <c r="CZ37" s="46"/>
      <c r="DA37" s="46"/>
      <c r="DB37" s="46"/>
      <c r="DC37" s="46"/>
      <c r="DD37" s="46"/>
      <c r="DE37" s="46"/>
      <c r="DF37" s="46"/>
      <c r="DG37" s="46"/>
      <c r="DH37" s="46"/>
      <c r="DI37" s="46"/>
      <c r="DJ37" s="46"/>
      <c r="DK37" s="46"/>
      <c r="DL37" s="46"/>
      <c r="DM37" s="46"/>
      <c r="DN37" s="46"/>
      <c r="DO37" s="46"/>
      <c r="DP37" s="46"/>
      <c r="DQ37" s="46"/>
      <c r="DR37" s="46"/>
      <c r="DS37" s="46"/>
      <c r="DT37" s="46"/>
    </row>
    <row r="38" spans="3:124" s="47" customFormat="1" ht="13.5" x14ac:dyDescent="0.25"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6"/>
      <c r="CD38" s="46"/>
      <c r="CE38" s="46"/>
      <c r="CF38" s="46"/>
      <c r="CG38" s="46"/>
      <c r="CH38" s="46"/>
      <c r="CI38" s="46"/>
      <c r="CJ38" s="46"/>
      <c r="CK38" s="46"/>
      <c r="CL38" s="46"/>
      <c r="CM38" s="46"/>
      <c r="CN38" s="46"/>
      <c r="CO38" s="46"/>
      <c r="CP38" s="46"/>
      <c r="CQ38" s="46"/>
      <c r="CR38" s="46"/>
      <c r="CS38" s="46"/>
      <c r="CT38" s="46"/>
      <c r="CU38" s="46"/>
      <c r="CV38" s="46"/>
      <c r="CW38" s="46"/>
      <c r="CX38" s="46"/>
      <c r="CY38" s="46"/>
      <c r="CZ38" s="46"/>
      <c r="DA38" s="46"/>
      <c r="DB38" s="46"/>
      <c r="DC38" s="46"/>
      <c r="DD38" s="46"/>
      <c r="DE38" s="46"/>
      <c r="DF38" s="46"/>
      <c r="DG38" s="46"/>
      <c r="DH38" s="46"/>
      <c r="DI38" s="46"/>
      <c r="DJ38" s="46"/>
      <c r="DK38" s="46"/>
      <c r="DL38" s="46"/>
      <c r="DM38" s="46"/>
      <c r="DN38" s="46"/>
      <c r="DO38" s="46"/>
      <c r="DP38" s="46"/>
      <c r="DQ38" s="46"/>
      <c r="DR38" s="46"/>
      <c r="DS38" s="46"/>
      <c r="DT38" s="46"/>
    </row>
    <row r="39" spans="3:124" s="47" customFormat="1" ht="13.5" x14ac:dyDescent="0.25"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6"/>
      <c r="DE39" s="46"/>
      <c r="DF39" s="46"/>
      <c r="DG39" s="46"/>
      <c r="DH39" s="46"/>
      <c r="DI39" s="46"/>
      <c r="DJ39" s="46"/>
      <c r="DK39" s="46"/>
      <c r="DL39" s="46"/>
      <c r="DM39" s="46"/>
      <c r="DN39" s="46"/>
      <c r="DO39" s="46"/>
      <c r="DP39" s="46"/>
      <c r="DQ39" s="46"/>
      <c r="DR39" s="46"/>
      <c r="DS39" s="46"/>
      <c r="DT39" s="46"/>
    </row>
    <row r="40" spans="3:124" s="47" customFormat="1" ht="13.5" x14ac:dyDescent="0.25"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6"/>
      <c r="CV40" s="46"/>
      <c r="CW40" s="46"/>
      <c r="CX40" s="46"/>
      <c r="CY40" s="46"/>
      <c r="CZ40" s="46"/>
      <c r="DA40" s="46"/>
      <c r="DB40" s="46"/>
      <c r="DC40" s="46"/>
      <c r="DD40" s="46"/>
      <c r="DE40" s="46"/>
      <c r="DF40" s="46"/>
      <c r="DG40" s="46"/>
      <c r="DH40" s="46"/>
      <c r="DI40" s="46"/>
      <c r="DJ40" s="46"/>
      <c r="DK40" s="46"/>
      <c r="DL40" s="46"/>
      <c r="DM40" s="46"/>
      <c r="DN40" s="46"/>
      <c r="DO40" s="46"/>
      <c r="DP40" s="46"/>
      <c r="DQ40" s="46"/>
      <c r="DR40" s="46"/>
      <c r="DS40" s="46"/>
      <c r="DT40" s="46"/>
    </row>
    <row r="41" spans="3:124" s="47" customFormat="1" ht="13.5" x14ac:dyDescent="0.25"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6"/>
      <c r="CV41" s="46"/>
      <c r="CW41" s="46"/>
      <c r="CX41" s="46"/>
      <c r="CY41" s="46"/>
      <c r="CZ41" s="46"/>
      <c r="DA41" s="46"/>
      <c r="DB41" s="46"/>
      <c r="DC41" s="46"/>
      <c r="DD41" s="46"/>
      <c r="DE41" s="46"/>
      <c r="DF41" s="46"/>
      <c r="DG41" s="46"/>
      <c r="DH41" s="46"/>
      <c r="DI41" s="46"/>
      <c r="DJ41" s="46"/>
      <c r="DK41" s="46"/>
      <c r="DL41" s="46"/>
      <c r="DM41" s="46"/>
      <c r="DN41" s="46"/>
      <c r="DO41" s="46"/>
      <c r="DP41" s="46"/>
      <c r="DQ41" s="46"/>
      <c r="DR41" s="46"/>
      <c r="DS41" s="46"/>
      <c r="DT41" s="46"/>
    </row>
    <row r="42" spans="3:124" s="47" customFormat="1" ht="13.5" x14ac:dyDescent="0.25"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46"/>
      <c r="CI42" s="46"/>
      <c r="CJ42" s="46"/>
      <c r="CK42" s="46"/>
      <c r="CL42" s="46"/>
      <c r="CM42" s="46"/>
      <c r="CN42" s="46"/>
      <c r="CO42" s="46"/>
      <c r="CP42" s="46"/>
      <c r="CQ42" s="46"/>
      <c r="CR42" s="46"/>
      <c r="CS42" s="46"/>
      <c r="CT42" s="46"/>
      <c r="CU42" s="46"/>
      <c r="CV42" s="46"/>
      <c r="CW42" s="46"/>
      <c r="CX42" s="46"/>
      <c r="CY42" s="46"/>
      <c r="CZ42" s="46"/>
      <c r="DA42" s="46"/>
      <c r="DB42" s="46"/>
      <c r="DC42" s="46"/>
      <c r="DD42" s="46"/>
      <c r="DE42" s="46"/>
      <c r="DF42" s="46"/>
      <c r="DG42" s="46"/>
      <c r="DH42" s="46"/>
      <c r="DI42" s="46"/>
      <c r="DJ42" s="46"/>
      <c r="DK42" s="46"/>
      <c r="DL42" s="46"/>
      <c r="DM42" s="46"/>
      <c r="DN42" s="46"/>
      <c r="DO42" s="46"/>
      <c r="DP42" s="46"/>
      <c r="DQ42" s="46"/>
      <c r="DR42" s="46"/>
      <c r="DS42" s="46"/>
      <c r="DT42" s="46"/>
    </row>
    <row r="43" spans="3:124" s="47" customFormat="1" ht="13.5" x14ac:dyDescent="0.25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6"/>
      <c r="CV43" s="46"/>
      <c r="CW43" s="46"/>
      <c r="CX43" s="46"/>
      <c r="CY43" s="46"/>
      <c r="CZ43" s="46"/>
      <c r="DA43" s="46"/>
      <c r="DB43" s="46"/>
      <c r="DC43" s="46"/>
      <c r="DD43" s="46"/>
      <c r="DE43" s="46"/>
      <c r="DF43" s="46"/>
      <c r="DG43" s="46"/>
      <c r="DH43" s="46"/>
      <c r="DI43" s="46"/>
      <c r="DJ43" s="46"/>
      <c r="DK43" s="46"/>
      <c r="DL43" s="46"/>
      <c r="DM43" s="46"/>
      <c r="DN43" s="46"/>
      <c r="DO43" s="46"/>
      <c r="DP43" s="46"/>
      <c r="DQ43" s="46"/>
      <c r="DR43" s="46"/>
      <c r="DS43" s="46"/>
      <c r="DT43" s="46"/>
    </row>
    <row r="44" spans="3:124" s="47" customFormat="1" ht="13.5" x14ac:dyDescent="0.25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46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6"/>
      <c r="CV44" s="46"/>
      <c r="CW44" s="46"/>
      <c r="CX44" s="46"/>
      <c r="CY44" s="46"/>
      <c r="CZ44" s="46"/>
      <c r="DA44" s="46"/>
      <c r="DB44" s="46"/>
      <c r="DC44" s="46"/>
      <c r="DD44" s="46"/>
      <c r="DE44" s="46"/>
      <c r="DF44" s="46"/>
      <c r="DG44" s="46"/>
      <c r="DH44" s="46"/>
      <c r="DI44" s="46"/>
      <c r="DJ44" s="46"/>
      <c r="DK44" s="46"/>
      <c r="DL44" s="46"/>
      <c r="DM44" s="46"/>
      <c r="DN44" s="46"/>
      <c r="DO44" s="46"/>
      <c r="DP44" s="46"/>
      <c r="DQ44" s="46"/>
      <c r="DR44" s="46"/>
      <c r="DS44" s="46"/>
      <c r="DT44" s="46"/>
    </row>
    <row r="45" spans="3:124" s="47" customFormat="1" ht="13.5" x14ac:dyDescent="0.25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46"/>
      <c r="CI45" s="46"/>
      <c r="CJ45" s="46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6"/>
      <c r="CV45" s="46"/>
      <c r="CW45" s="46"/>
      <c r="CX45" s="46"/>
      <c r="CY45" s="46"/>
      <c r="CZ45" s="46"/>
      <c r="DA45" s="46"/>
      <c r="DB45" s="46"/>
      <c r="DC45" s="46"/>
      <c r="DD45" s="46"/>
      <c r="DE45" s="46"/>
      <c r="DF45" s="46"/>
      <c r="DG45" s="46"/>
      <c r="DH45" s="46"/>
      <c r="DI45" s="46"/>
      <c r="DJ45" s="46"/>
      <c r="DK45" s="46"/>
      <c r="DL45" s="46"/>
      <c r="DM45" s="46"/>
      <c r="DN45" s="46"/>
      <c r="DO45" s="46"/>
      <c r="DP45" s="46"/>
      <c r="DQ45" s="46"/>
      <c r="DR45" s="46"/>
      <c r="DS45" s="46"/>
      <c r="DT45" s="46"/>
    </row>
    <row r="46" spans="3:124" s="47" customFormat="1" ht="13.5" x14ac:dyDescent="0.25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6"/>
      <c r="CD46" s="46"/>
      <c r="CE46" s="46"/>
      <c r="CF46" s="46"/>
      <c r="CG46" s="46"/>
      <c r="CH46" s="46"/>
      <c r="CI46" s="46"/>
      <c r="CJ46" s="46"/>
      <c r="CK46" s="46"/>
      <c r="CL46" s="46"/>
      <c r="CM46" s="46"/>
      <c r="CN46" s="46"/>
      <c r="CO46" s="46"/>
      <c r="CP46" s="46"/>
      <c r="CQ46" s="46"/>
      <c r="CR46" s="46"/>
      <c r="CS46" s="46"/>
      <c r="CT46" s="46"/>
      <c r="CU46" s="46"/>
      <c r="CV46" s="46"/>
      <c r="CW46" s="46"/>
      <c r="CX46" s="46"/>
      <c r="CY46" s="46"/>
      <c r="CZ46" s="46"/>
      <c r="DA46" s="46"/>
      <c r="DB46" s="46"/>
      <c r="DC46" s="46"/>
      <c r="DD46" s="46"/>
      <c r="DE46" s="46"/>
      <c r="DF46" s="46"/>
      <c r="DG46" s="46"/>
      <c r="DH46" s="46"/>
      <c r="DI46" s="46"/>
      <c r="DJ46" s="46"/>
      <c r="DK46" s="46"/>
      <c r="DL46" s="46"/>
      <c r="DM46" s="46"/>
      <c r="DN46" s="46"/>
      <c r="DO46" s="46"/>
      <c r="DP46" s="46"/>
      <c r="DQ46" s="46"/>
      <c r="DR46" s="46"/>
      <c r="DS46" s="46"/>
      <c r="DT46" s="46"/>
    </row>
    <row r="47" spans="3:124" s="47" customFormat="1" ht="13.5" x14ac:dyDescent="0.25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46"/>
      <c r="CI47" s="46"/>
      <c r="CJ47" s="46"/>
      <c r="CK47" s="46"/>
      <c r="CL47" s="46"/>
      <c r="CM47" s="46"/>
      <c r="CN47" s="46"/>
      <c r="CO47" s="46"/>
      <c r="CP47" s="46"/>
      <c r="CQ47" s="46"/>
      <c r="CR47" s="46"/>
      <c r="CS47" s="46"/>
      <c r="CT47" s="46"/>
      <c r="CU47" s="46"/>
      <c r="CV47" s="46"/>
      <c r="CW47" s="46"/>
      <c r="CX47" s="46"/>
      <c r="CY47" s="46"/>
      <c r="CZ47" s="46"/>
      <c r="DA47" s="46"/>
      <c r="DB47" s="46"/>
      <c r="DC47" s="46"/>
      <c r="DD47" s="46"/>
      <c r="DE47" s="46"/>
      <c r="DF47" s="46"/>
      <c r="DG47" s="46"/>
      <c r="DH47" s="46"/>
      <c r="DI47" s="46"/>
      <c r="DJ47" s="46"/>
      <c r="DK47" s="46"/>
      <c r="DL47" s="46"/>
      <c r="DM47" s="46"/>
      <c r="DN47" s="46"/>
      <c r="DO47" s="46"/>
      <c r="DP47" s="46"/>
      <c r="DQ47" s="46"/>
      <c r="DR47" s="46"/>
      <c r="DS47" s="46"/>
      <c r="DT47" s="46"/>
    </row>
    <row r="48" spans="3:124" s="47" customFormat="1" ht="13.5" x14ac:dyDescent="0.25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  <c r="BZ48" s="46"/>
      <c r="CA48" s="46"/>
      <c r="CB48" s="46"/>
      <c r="CC48" s="46"/>
      <c r="CD48" s="46"/>
      <c r="CE48" s="46"/>
      <c r="CF48" s="46"/>
      <c r="CG48" s="46"/>
      <c r="CH48" s="46"/>
      <c r="CI48" s="46"/>
      <c r="CJ48" s="46"/>
      <c r="CK48" s="46"/>
      <c r="CL48" s="46"/>
      <c r="CM48" s="46"/>
      <c r="CN48" s="46"/>
      <c r="CO48" s="46"/>
      <c r="CP48" s="46"/>
      <c r="CQ48" s="46"/>
      <c r="CR48" s="46"/>
      <c r="CS48" s="46"/>
      <c r="CT48" s="46"/>
      <c r="CU48" s="46"/>
      <c r="CV48" s="46"/>
      <c r="CW48" s="46"/>
      <c r="CX48" s="46"/>
      <c r="CY48" s="46"/>
      <c r="CZ48" s="46"/>
      <c r="DA48" s="46"/>
      <c r="DB48" s="46"/>
      <c r="DC48" s="46"/>
      <c r="DD48" s="46"/>
      <c r="DE48" s="46"/>
      <c r="DF48" s="46"/>
      <c r="DG48" s="46"/>
      <c r="DH48" s="46"/>
      <c r="DI48" s="46"/>
      <c r="DJ48" s="46"/>
      <c r="DK48" s="46"/>
      <c r="DL48" s="46"/>
      <c r="DM48" s="46"/>
      <c r="DN48" s="46"/>
      <c r="DO48" s="46"/>
      <c r="DP48" s="46"/>
      <c r="DQ48" s="46"/>
      <c r="DR48" s="46"/>
      <c r="DS48" s="46"/>
      <c r="DT48" s="46"/>
    </row>
    <row r="49" spans="3:124" s="47" customFormat="1" ht="13.5" x14ac:dyDescent="0.25"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46"/>
      <c r="CD49" s="46"/>
      <c r="CE49" s="46"/>
      <c r="CF49" s="46"/>
      <c r="CG49" s="46"/>
      <c r="CH49" s="46"/>
      <c r="CI49" s="46"/>
      <c r="CJ49" s="46"/>
      <c r="CK49" s="46"/>
      <c r="CL49" s="46"/>
      <c r="CM49" s="46"/>
      <c r="CN49" s="46"/>
      <c r="CO49" s="46"/>
      <c r="CP49" s="46"/>
      <c r="CQ49" s="46"/>
      <c r="CR49" s="46"/>
      <c r="CS49" s="46"/>
      <c r="CT49" s="46"/>
      <c r="CU49" s="46"/>
      <c r="CV49" s="46"/>
      <c r="CW49" s="46"/>
      <c r="CX49" s="46"/>
      <c r="CY49" s="46"/>
      <c r="CZ49" s="46"/>
      <c r="DA49" s="46"/>
      <c r="DB49" s="46"/>
      <c r="DC49" s="46"/>
      <c r="DD49" s="46"/>
      <c r="DE49" s="46"/>
      <c r="DF49" s="46"/>
      <c r="DG49" s="46"/>
      <c r="DH49" s="46"/>
      <c r="DI49" s="46"/>
      <c r="DJ49" s="46"/>
      <c r="DK49" s="46"/>
      <c r="DL49" s="46"/>
      <c r="DM49" s="46"/>
      <c r="DN49" s="46"/>
      <c r="DO49" s="46"/>
      <c r="DP49" s="46"/>
      <c r="DQ49" s="46"/>
      <c r="DR49" s="46"/>
      <c r="DS49" s="46"/>
      <c r="DT49" s="46"/>
    </row>
    <row r="50" spans="3:124" s="47" customFormat="1" ht="13.5" x14ac:dyDescent="0.25"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6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46"/>
      <c r="CD50" s="46"/>
      <c r="CE50" s="46"/>
      <c r="CF50" s="46"/>
      <c r="CG50" s="46"/>
      <c r="CH50" s="46"/>
      <c r="CI50" s="46"/>
      <c r="CJ50" s="46"/>
      <c r="CK50" s="46"/>
      <c r="CL50" s="46"/>
      <c r="CM50" s="46"/>
      <c r="CN50" s="46"/>
      <c r="CO50" s="46"/>
      <c r="CP50" s="46"/>
      <c r="CQ50" s="46"/>
      <c r="CR50" s="46"/>
      <c r="CS50" s="46"/>
      <c r="CT50" s="46"/>
      <c r="CU50" s="46"/>
      <c r="CV50" s="46"/>
      <c r="CW50" s="46"/>
      <c r="CX50" s="46"/>
      <c r="CY50" s="46"/>
      <c r="CZ50" s="46"/>
      <c r="DA50" s="46"/>
      <c r="DB50" s="46"/>
      <c r="DC50" s="46"/>
      <c r="DD50" s="46"/>
      <c r="DE50" s="46"/>
      <c r="DF50" s="46"/>
      <c r="DG50" s="46"/>
      <c r="DH50" s="46"/>
      <c r="DI50" s="46"/>
      <c r="DJ50" s="46"/>
      <c r="DK50" s="46"/>
      <c r="DL50" s="46"/>
      <c r="DM50" s="46"/>
      <c r="DN50" s="46"/>
      <c r="DO50" s="46"/>
      <c r="DP50" s="46"/>
      <c r="DQ50" s="46"/>
      <c r="DR50" s="46"/>
      <c r="DS50" s="46"/>
      <c r="DT50" s="46"/>
    </row>
    <row r="51" spans="3:124" s="47" customFormat="1" ht="13.5" x14ac:dyDescent="0.25"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  <c r="BF51" s="46"/>
      <c r="BG51" s="46"/>
      <c r="BH51" s="46"/>
      <c r="BI51" s="46"/>
      <c r="BJ51" s="46"/>
      <c r="BK51" s="46"/>
      <c r="BL51" s="46"/>
      <c r="BM51" s="46"/>
      <c r="BN51" s="46"/>
      <c r="BO51" s="46"/>
      <c r="BP51" s="46"/>
      <c r="BQ51" s="46"/>
      <c r="BR51" s="46"/>
      <c r="BS51" s="46"/>
      <c r="BT51" s="46"/>
      <c r="BU51" s="46"/>
      <c r="BV51" s="46"/>
      <c r="BW51" s="46"/>
      <c r="BX51" s="46"/>
      <c r="BY51" s="46"/>
      <c r="BZ51" s="46"/>
      <c r="CA51" s="46"/>
      <c r="CB51" s="46"/>
      <c r="CC51" s="46"/>
      <c r="CD51" s="46"/>
      <c r="CE51" s="46"/>
      <c r="CF51" s="46"/>
      <c r="CG51" s="46"/>
      <c r="CH51" s="46"/>
      <c r="CI51" s="46"/>
      <c r="CJ51" s="46"/>
      <c r="CK51" s="46"/>
      <c r="CL51" s="46"/>
      <c r="CM51" s="46"/>
      <c r="CN51" s="46"/>
      <c r="CO51" s="46"/>
      <c r="CP51" s="46"/>
      <c r="CQ51" s="46"/>
      <c r="CR51" s="46"/>
      <c r="CS51" s="46"/>
      <c r="CT51" s="46"/>
      <c r="CU51" s="46"/>
      <c r="CV51" s="46"/>
      <c r="CW51" s="46"/>
      <c r="CX51" s="46"/>
      <c r="CY51" s="46"/>
      <c r="CZ51" s="46"/>
      <c r="DA51" s="46"/>
      <c r="DB51" s="46"/>
      <c r="DC51" s="46"/>
      <c r="DD51" s="46"/>
      <c r="DE51" s="46"/>
      <c r="DF51" s="46"/>
      <c r="DG51" s="46"/>
      <c r="DH51" s="46"/>
      <c r="DI51" s="46"/>
      <c r="DJ51" s="46"/>
      <c r="DK51" s="46"/>
      <c r="DL51" s="46"/>
      <c r="DM51" s="46"/>
      <c r="DN51" s="46"/>
      <c r="DO51" s="46"/>
      <c r="DP51" s="46"/>
      <c r="DQ51" s="46"/>
      <c r="DR51" s="46"/>
      <c r="DS51" s="46"/>
      <c r="DT51" s="46"/>
    </row>
    <row r="52" spans="3:124" s="47" customFormat="1" ht="13.5" x14ac:dyDescent="0.25"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6"/>
      <c r="BK52" s="46"/>
      <c r="BL52" s="46"/>
      <c r="BM52" s="46"/>
      <c r="BN52" s="46"/>
      <c r="BO52" s="46"/>
      <c r="BP52" s="46"/>
      <c r="BQ52" s="46"/>
      <c r="BR52" s="46"/>
      <c r="BS52" s="46"/>
      <c r="BT52" s="46"/>
      <c r="BU52" s="46"/>
      <c r="BV52" s="46"/>
      <c r="BW52" s="46"/>
      <c r="BX52" s="46"/>
      <c r="BY52" s="46"/>
      <c r="BZ52" s="46"/>
      <c r="CA52" s="46"/>
      <c r="CB52" s="46"/>
      <c r="CC52" s="46"/>
      <c r="CD52" s="46"/>
      <c r="CE52" s="46"/>
      <c r="CF52" s="46"/>
      <c r="CG52" s="46"/>
      <c r="CH52" s="46"/>
      <c r="CI52" s="46"/>
      <c r="CJ52" s="46"/>
      <c r="CK52" s="46"/>
      <c r="CL52" s="46"/>
      <c r="CM52" s="46"/>
      <c r="CN52" s="46"/>
      <c r="CO52" s="46"/>
      <c r="CP52" s="46"/>
      <c r="CQ52" s="46"/>
      <c r="CR52" s="46"/>
      <c r="CS52" s="46"/>
      <c r="CT52" s="46"/>
      <c r="CU52" s="46"/>
      <c r="CV52" s="46"/>
      <c r="CW52" s="46"/>
      <c r="CX52" s="46"/>
      <c r="CY52" s="46"/>
      <c r="CZ52" s="46"/>
      <c r="DA52" s="46"/>
      <c r="DB52" s="46"/>
      <c r="DC52" s="46"/>
      <c r="DD52" s="46"/>
      <c r="DE52" s="46"/>
      <c r="DF52" s="46"/>
      <c r="DG52" s="46"/>
      <c r="DH52" s="46"/>
      <c r="DI52" s="46"/>
      <c r="DJ52" s="46"/>
      <c r="DK52" s="46"/>
      <c r="DL52" s="46"/>
      <c r="DM52" s="46"/>
      <c r="DN52" s="46"/>
      <c r="DO52" s="46"/>
      <c r="DP52" s="46"/>
      <c r="DQ52" s="46"/>
      <c r="DR52" s="46"/>
      <c r="DS52" s="46"/>
      <c r="DT52" s="46"/>
    </row>
    <row r="53" spans="3:124" s="47" customFormat="1" ht="13.5" x14ac:dyDescent="0.25"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  <c r="BF53" s="46"/>
      <c r="BG53" s="46"/>
      <c r="BH53" s="46"/>
      <c r="BI53" s="46"/>
      <c r="BJ53" s="46"/>
      <c r="BK53" s="46"/>
      <c r="BL53" s="46"/>
      <c r="BM53" s="46"/>
      <c r="BN53" s="46"/>
      <c r="BO53" s="46"/>
      <c r="BP53" s="46"/>
      <c r="BQ53" s="46"/>
      <c r="BR53" s="46"/>
      <c r="BS53" s="46"/>
      <c r="BT53" s="46"/>
      <c r="BU53" s="46"/>
      <c r="BV53" s="46"/>
      <c r="BW53" s="46"/>
      <c r="BX53" s="46"/>
      <c r="BY53" s="46"/>
      <c r="BZ53" s="46"/>
      <c r="CA53" s="46"/>
      <c r="CB53" s="46"/>
      <c r="CC53" s="46"/>
      <c r="CD53" s="46"/>
      <c r="CE53" s="46"/>
      <c r="CF53" s="46"/>
      <c r="CG53" s="46"/>
      <c r="CH53" s="46"/>
      <c r="CI53" s="46"/>
      <c r="CJ53" s="46"/>
      <c r="CK53" s="46"/>
      <c r="CL53" s="46"/>
      <c r="CM53" s="46"/>
      <c r="CN53" s="46"/>
      <c r="CO53" s="46"/>
      <c r="CP53" s="46"/>
      <c r="CQ53" s="46"/>
      <c r="CR53" s="46"/>
      <c r="CS53" s="46"/>
      <c r="CT53" s="46"/>
      <c r="CU53" s="46"/>
      <c r="CV53" s="46"/>
      <c r="CW53" s="46"/>
      <c r="CX53" s="46"/>
      <c r="CY53" s="46"/>
      <c r="CZ53" s="46"/>
      <c r="DA53" s="46"/>
      <c r="DB53" s="46"/>
      <c r="DC53" s="46"/>
      <c r="DD53" s="46"/>
      <c r="DE53" s="46"/>
      <c r="DF53" s="46"/>
      <c r="DG53" s="46"/>
      <c r="DH53" s="46"/>
      <c r="DI53" s="46"/>
      <c r="DJ53" s="46"/>
      <c r="DK53" s="46"/>
      <c r="DL53" s="46"/>
      <c r="DM53" s="46"/>
      <c r="DN53" s="46"/>
      <c r="DO53" s="46"/>
      <c r="DP53" s="46"/>
      <c r="DQ53" s="46"/>
      <c r="DR53" s="46"/>
      <c r="DS53" s="46"/>
      <c r="DT53" s="46"/>
    </row>
    <row r="54" spans="3:124" s="47" customFormat="1" ht="13.5" x14ac:dyDescent="0.25"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  <c r="BD54" s="46"/>
      <c r="BE54" s="46"/>
      <c r="BF54" s="46"/>
      <c r="BG54" s="46"/>
      <c r="BH54" s="46"/>
      <c r="BI54" s="46"/>
      <c r="BJ54" s="46"/>
      <c r="BK54" s="46"/>
      <c r="BL54" s="46"/>
      <c r="BM54" s="46"/>
      <c r="BN54" s="46"/>
      <c r="BO54" s="46"/>
      <c r="BP54" s="46"/>
      <c r="BQ54" s="46"/>
      <c r="BR54" s="46"/>
      <c r="BS54" s="46"/>
      <c r="BT54" s="46"/>
      <c r="BU54" s="46"/>
      <c r="BV54" s="46"/>
      <c r="BW54" s="46"/>
      <c r="BX54" s="46"/>
      <c r="BY54" s="46"/>
      <c r="BZ54" s="46"/>
      <c r="CA54" s="46"/>
      <c r="CB54" s="46"/>
      <c r="CC54" s="46"/>
      <c r="CD54" s="46"/>
      <c r="CE54" s="46"/>
      <c r="CF54" s="46"/>
      <c r="CG54" s="46"/>
      <c r="CH54" s="46"/>
      <c r="CI54" s="46"/>
      <c r="CJ54" s="46"/>
      <c r="CK54" s="46"/>
      <c r="CL54" s="46"/>
      <c r="CM54" s="46"/>
      <c r="CN54" s="46"/>
      <c r="CO54" s="46"/>
      <c r="CP54" s="46"/>
      <c r="CQ54" s="46"/>
      <c r="CR54" s="46"/>
      <c r="CS54" s="46"/>
      <c r="CT54" s="46"/>
      <c r="CU54" s="46"/>
      <c r="CV54" s="46"/>
      <c r="CW54" s="46"/>
      <c r="CX54" s="46"/>
      <c r="CY54" s="46"/>
      <c r="CZ54" s="46"/>
      <c r="DA54" s="46"/>
      <c r="DB54" s="46"/>
      <c r="DC54" s="46"/>
      <c r="DD54" s="46"/>
      <c r="DE54" s="46"/>
      <c r="DF54" s="46"/>
      <c r="DG54" s="46"/>
      <c r="DH54" s="46"/>
      <c r="DI54" s="46"/>
      <c r="DJ54" s="46"/>
      <c r="DK54" s="46"/>
      <c r="DL54" s="46"/>
      <c r="DM54" s="46"/>
      <c r="DN54" s="46"/>
      <c r="DO54" s="46"/>
      <c r="DP54" s="46"/>
      <c r="DQ54" s="46"/>
      <c r="DR54" s="46"/>
      <c r="DS54" s="46"/>
      <c r="DT54" s="46"/>
    </row>
    <row r="55" spans="3:124" s="47" customFormat="1" ht="13.5" x14ac:dyDescent="0.25"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  <c r="BE55" s="46"/>
      <c r="BF55" s="46"/>
      <c r="BG55" s="46"/>
      <c r="BH55" s="46"/>
      <c r="BI55" s="46"/>
      <c r="BJ55" s="46"/>
      <c r="BK55" s="46"/>
      <c r="BL55" s="46"/>
      <c r="BM55" s="46"/>
      <c r="BN55" s="46"/>
      <c r="BO55" s="46"/>
      <c r="BP55" s="46"/>
      <c r="BQ55" s="46"/>
      <c r="BR55" s="46"/>
      <c r="BS55" s="46"/>
      <c r="BT55" s="46"/>
      <c r="BU55" s="46"/>
      <c r="BV55" s="46"/>
      <c r="BW55" s="46"/>
      <c r="BX55" s="46"/>
      <c r="BY55" s="46"/>
      <c r="BZ55" s="46"/>
      <c r="CA55" s="46"/>
      <c r="CB55" s="46"/>
      <c r="CC55" s="46"/>
      <c r="CD55" s="46"/>
      <c r="CE55" s="46"/>
      <c r="CF55" s="46"/>
      <c r="CG55" s="46"/>
      <c r="CH55" s="46"/>
      <c r="CI55" s="46"/>
      <c r="CJ55" s="46"/>
      <c r="CK55" s="46"/>
      <c r="CL55" s="46"/>
      <c r="CM55" s="46"/>
      <c r="CN55" s="46"/>
      <c r="CO55" s="46"/>
      <c r="CP55" s="46"/>
      <c r="CQ55" s="46"/>
      <c r="CR55" s="46"/>
      <c r="CS55" s="46"/>
      <c r="CT55" s="46"/>
      <c r="CU55" s="46"/>
      <c r="CV55" s="46"/>
      <c r="CW55" s="46"/>
      <c r="CX55" s="46"/>
      <c r="CY55" s="46"/>
      <c r="CZ55" s="46"/>
      <c r="DA55" s="46"/>
      <c r="DB55" s="46"/>
      <c r="DC55" s="46"/>
      <c r="DD55" s="46"/>
      <c r="DE55" s="46"/>
      <c r="DF55" s="46"/>
      <c r="DG55" s="46"/>
      <c r="DH55" s="46"/>
      <c r="DI55" s="46"/>
      <c r="DJ55" s="46"/>
      <c r="DK55" s="46"/>
      <c r="DL55" s="46"/>
      <c r="DM55" s="46"/>
      <c r="DN55" s="46"/>
      <c r="DO55" s="46"/>
      <c r="DP55" s="46"/>
      <c r="DQ55" s="46"/>
      <c r="DR55" s="46"/>
      <c r="DS55" s="46"/>
      <c r="DT55" s="46"/>
    </row>
    <row r="56" spans="3:124" s="47" customFormat="1" ht="13.5" x14ac:dyDescent="0.25"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  <c r="AS56" s="46"/>
      <c r="AT56" s="46"/>
      <c r="AU56" s="46"/>
      <c r="AV56" s="46"/>
      <c r="AW56" s="46"/>
      <c r="AX56" s="46"/>
      <c r="AY56" s="46"/>
      <c r="AZ56" s="46"/>
      <c r="BA56" s="46"/>
      <c r="BB56" s="46"/>
      <c r="BC56" s="46"/>
      <c r="BD56" s="46"/>
      <c r="BE56" s="46"/>
      <c r="BF56" s="46"/>
      <c r="BG56" s="46"/>
      <c r="BH56" s="46"/>
      <c r="BI56" s="46"/>
      <c r="BJ56" s="46"/>
      <c r="BK56" s="46"/>
      <c r="BL56" s="46"/>
      <c r="BM56" s="46"/>
      <c r="BN56" s="46"/>
      <c r="BO56" s="46"/>
      <c r="BP56" s="46"/>
      <c r="BQ56" s="46"/>
      <c r="BR56" s="46"/>
      <c r="BS56" s="46"/>
      <c r="BT56" s="46"/>
      <c r="BU56" s="46"/>
      <c r="BV56" s="46"/>
      <c r="BW56" s="46"/>
      <c r="BX56" s="46"/>
      <c r="BY56" s="46"/>
      <c r="BZ56" s="46"/>
      <c r="CA56" s="46"/>
      <c r="CB56" s="46"/>
      <c r="CC56" s="46"/>
      <c r="CD56" s="46"/>
      <c r="CE56" s="46"/>
      <c r="CF56" s="46"/>
      <c r="CG56" s="46"/>
      <c r="CH56" s="46"/>
      <c r="CI56" s="46"/>
      <c r="CJ56" s="46"/>
      <c r="CK56" s="46"/>
      <c r="CL56" s="46"/>
      <c r="CM56" s="46"/>
      <c r="CN56" s="46"/>
      <c r="CO56" s="46"/>
      <c r="CP56" s="46"/>
      <c r="CQ56" s="46"/>
      <c r="CR56" s="46"/>
      <c r="CS56" s="46"/>
      <c r="CT56" s="46"/>
      <c r="CU56" s="46"/>
      <c r="CV56" s="46"/>
      <c r="CW56" s="46"/>
      <c r="CX56" s="46"/>
      <c r="CY56" s="46"/>
      <c r="CZ56" s="46"/>
      <c r="DA56" s="46"/>
      <c r="DB56" s="46"/>
      <c r="DC56" s="46"/>
      <c r="DD56" s="46"/>
      <c r="DE56" s="46"/>
      <c r="DF56" s="46"/>
      <c r="DG56" s="46"/>
      <c r="DH56" s="46"/>
      <c r="DI56" s="46"/>
      <c r="DJ56" s="46"/>
      <c r="DK56" s="46"/>
      <c r="DL56" s="46"/>
      <c r="DM56" s="46"/>
      <c r="DN56" s="46"/>
      <c r="DO56" s="46"/>
      <c r="DP56" s="46"/>
      <c r="DQ56" s="46"/>
      <c r="DR56" s="46"/>
      <c r="DS56" s="46"/>
      <c r="DT56" s="46"/>
    </row>
    <row r="57" spans="3:124" s="47" customFormat="1" ht="13.5" x14ac:dyDescent="0.25"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46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D57" s="46"/>
      <c r="BE57" s="46"/>
      <c r="BF57" s="46"/>
      <c r="BG57" s="46"/>
      <c r="BH57" s="46"/>
      <c r="BI57" s="46"/>
      <c r="BJ57" s="46"/>
      <c r="BK57" s="46"/>
      <c r="BL57" s="46"/>
      <c r="BM57" s="46"/>
      <c r="BN57" s="46"/>
      <c r="BO57" s="46"/>
      <c r="BP57" s="46"/>
      <c r="BQ57" s="46"/>
      <c r="BR57" s="46"/>
      <c r="BS57" s="46"/>
      <c r="BT57" s="46"/>
      <c r="BU57" s="46"/>
      <c r="BV57" s="46"/>
      <c r="BW57" s="46"/>
      <c r="BX57" s="46"/>
      <c r="BY57" s="46"/>
      <c r="BZ57" s="46"/>
      <c r="CA57" s="46"/>
      <c r="CB57" s="46"/>
      <c r="CC57" s="46"/>
      <c r="CD57" s="46"/>
      <c r="CE57" s="46"/>
      <c r="CF57" s="46"/>
      <c r="CG57" s="46"/>
      <c r="CH57" s="46"/>
      <c r="CI57" s="46"/>
      <c r="CJ57" s="46"/>
      <c r="CK57" s="46"/>
      <c r="CL57" s="46"/>
      <c r="CM57" s="46"/>
      <c r="CN57" s="46"/>
      <c r="CO57" s="46"/>
      <c r="CP57" s="46"/>
      <c r="CQ57" s="46"/>
      <c r="CR57" s="46"/>
      <c r="CS57" s="46"/>
      <c r="CT57" s="46"/>
      <c r="CU57" s="46"/>
      <c r="CV57" s="46"/>
      <c r="CW57" s="46"/>
      <c r="CX57" s="46"/>
      <c r="CY57" s="46"/>
      <c r="CZ57" s="46"/>
      <c r="DA57" s="46"/>
      <c r="DB57" s="46"/>
      <c r="DC57" s="46"/>
      <c r="DD57" s="46"/>
      <c r="DE57" s="46"/>
      <c r="DF57" s="46"/>
      <c r="DG57" s="46"/>
      <c r="DH57" s="46"/>
      <c r="DI57" s="46"/>
      <c r="DJ57" s="46"/>
      <c r="DK57" s="46"/>
      <c r="DL57" s="46"/>
      <c r="DM57" s="46"/>
      <c r="DN57" s="46"/>
      <c r="DO57" s="46"/>
      <c r="DP57" s="46"/>
      <c r="DQ57" s="46"/>
      <c r="DR57" s="46"/>
      <c r="DS57" s="46"/>
      <c r="DT57" s="46"/>
    </row>
    <row r="58" spans="3:124" s="47" customFormat="1" ht="13.5" x14ac:dyDescent="0.25"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46"/>
      <c r="CD58" s="46"/>
      <c r="CE58" s="46"/>
      <c r="CF58" s="46"/>
      <c r="CG58" s="46"/>
      <c r="CH58" s="46"/>
      <c r="CI58" s="46"/>
      <c r="CJ58" s="46"/>
      <c r="CK58" s="46"/>
      <c r="CL58" s="46"/>
      <c r="CM58" s="46"/>
      <c r="CN58" s="46"/>
      <c r="CO58" s="46"/>
      <c r="CP58" s="46"/>
      <c r="CQ58" s="46"/>
      <c r="CR58" s="46"/>
      <c r="CS58" s="46"/>
      <c r="CT58" s="46"/>
      <c r="CU58" s="46"/>
      <c r="CV58" s="46"/>
      <c r="CW58" s="46"/>
      <c r="CX58" s="46"/>
      <c r="CY58" s="46"/>
      <c r="CZ58" s="46"/>
      <c r="DA58" s="46"/>
      <c r="DB58" s="46"/>
      <c r="DC58" s="46"/>
      <c r="DD58" s="46"/>
      <c r="DE58" s="46"/>
      <c r="DF58" s="46"/>
      <c r="DG58" s="46"/>
      <c r="DH58" s="46"/>
      <c r="DI58" s="46"/>
      <c r="DJ58" s="46"/>
      <c r="DK58" s="46"/>
      <c r="DL58" s="46"/>
      <c r="DM58" s="46"/>
      <c r="DN58" s="46"/>
      <c r="DO58" s="46"/>
      <c r="DP58" s="46"/>
      <c r="DQ58" s="46"/>
      <c r="DR58" s="46"/>
      <c r="DS58" s="46"/>
      <c r="DT58" s="46"/>
    </row>
    <row r="59" spans="3:124" s="47" customFormat="1" ht="13.5" x14ac:dyDescent="0.25"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  <c r="AS59" s="46"/>
      <c r="AT59" s="46"/>
      <c r="AU59" s="46"/>
      <c r="AV59" s="46"/>
      <c r="AW59" s="46"/>
      <c r="AX59" s="46"/>
      <c r="AY59" s="46"/>
      <c r="AZ59" s="46"/>
      <c r="BA59" s="46"/>
      <c r="BB59" s="46"/>
      <c r="BC59" s="46"/>
      <c r="BD59" s="46"/>
      <c r="BE59" s="46"/>
      <c r="BF59" s="46"/>
      <c r="BG59" s="46"/>
      <c r="BH59" s="46"/>
      <c r="BI59" s="46"/>
      <c r="BJ59" s="46"/>
      <c r="BK59" s="46"/>
      <c r="BL59" s="46"/>
      <c r="BM59" s="46"/>
      <c r="BN59" s="46"/>
      <c r="BO59" s="46"/>
      <c r="BP59" s="46"/>
      <c r="BQ59" s="46"/>
      <c r="BR59" s="46"/>
      <c r="BS59" s="46"/>
      <c r="BT59" s="46"/>
      <c r="BU59" s="46"/>
      <c r="BV59" s="46"/>
      <c r="BW59" s="46"/>
      <c r="BX59" s="46"/>
      <c r="BY59" s="46"/>
      <c r="BZ59" s="46"/>
      <c r="CA59" s="46"/>
      <c r="CB59" s="46"/>
      <c r="CC59" s="46"/>
      <c r="CD59" s="46"/>
      <c r="CE59" s="46"/>
      <c r="CF59" s="46"/>
      <c r="CG59" s="46"/>
      <c r="CH59" s="46"/>
      <c r="CI59" s="46"/>
      <c r="CJ59" s="46"/>
      <c r="CK59" s="46"/>
      <c r="CL59" s="46"/>
      <c r="CM59" s="46"/>
      <c r="CN59" s="46"/>
      <c r="CO59" s="46"/>
      <c r="CP59" s="46"/>
      <c r="CQ59" s="46"/>
      <c r="CR59" s="46"/>
      <c r="CS59" s="46"/>
      <c r="CT59" s="46"/>
      <c r="CU59" s="46"/>
      <c r="CV59" s="46"/>
      <c r="CW59" s="46"/>
      <c r="CX59" s="46"/>
      <c r="CY59" s="46"/>
      <c r="CZ59" s="46"/>
      <c r="DA59" s="46"/>
      <c r="DB59" s="46"/>
      <c r="DC59" s="46"/>
      <c r="DD59" s="46"/>
      <c r="DE59" s="46"/>
      <c r="DF59" s="46"/>
      <c r="DG59" s="46"/>
      <c r="DH59" s="46"/>
      <c r="DI59" s="46"/>
      <c r="DJ59" s="46"/>
      <c r="DK59" s="46"/>
      <c r="DL59" s="46"/>
      <c r="DM59" s="46"/>
      <c r="DN59" s="46"/>
      <c r="DO59" s="46"/>
      <c r="DP59" s="46"/>
      <c r="DQ59" s="46"/>
      <c r="DR59" s="46"/>
      <c r="DS59" s="46"/>
      <c r="DT59" s="46"/>
    </row>
    <row r="60" spans="3:124" s="47" customFormat="1" ht="13.5" x14ac:dyDescent="0.25"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/>
      <c r="AS60" s="46"/>
      <c r="AT60" s="46"/>
      <c r="AU60" s="46"/>
      <c r="AV60" s="46"/>
      <c r="AW60" s="46"/>
      <c r="AX60" s="46"/>
      <c r="AY60" s="46"/>
      <c r="AZ60" s="46"/>
      <c r="BA60" s="46"/>
      <c r="BB60" s="46"/>
      <c r="BC60" s="46"/>
      <c r="BD60" s="46"/>
      <c r="BE60" s="46"/>
      <c r="BF60" s="46"/>
      <c r="BG60" s="46"/>
      <c r="BH60" s="46"/>
      <c r="BI60" s="46"/>
      <c r="BJ60" s="46"/>
      <c r="BK60" s="46"/>
      <c r="BL60" s="46"/>
      <c r="BM60" s="46"/>
      <c r="BN60" s="46"/>
      <c r="BO60" s="46"/>
      <c r="BP60" s="46"/>
      <c r="BQ60" s="46"/>
      <c r="BR60" s="46"/>
      <c r="BS60" s="46"/>
      <c r="BT60" s="46"/>
      <c r="BU60" s="46"/>
      <c r="BV60" s="46"/>
      <c r="BW60" s="46"/>
      <c r="BX60" s="46"/>
      <c r="BY60" s="46"/>
      <c r="BZ60" s="46"/>
      <c r="CA60" s="46"/>
      <c r="CB60" s="46"/>
      <c r="CC60" s="46"/>
      <c r="CD60" s="46"/>
      <c r="CE60" s="46"/>
      <c r="CF60" s="46"/>
      <c r="CG60" s="46"/>
      <c r="CH60" s="46"/>
      <c r="CI60" s="46"/>
      <c r="CJ60" s="46"/>
      <c r="CK60" s="46"/>
      <c r="CL60" s="46"/>
      <c r="CM60" s="46"/>
      <c r="CN60" s="46"/>
      <c r="CO60" s="46"/>
      <c r="CP60" s="46"/>
      <c r="CQ60" s="46"/>
      <c r="CR60" s="46"/>
      <c r="CS60" s="46"/>
      <c r="CT60" s="46"/>
      <c r="CU60" s="46"/>
      <c r="CV60" s="46"/>
      <c r="CW60" s="46"/>
      <c r="CX60" s="46"/>
      <c r="CY60" s="46"/>
      <c r="CZ60" s="46"/>
      <c r="DA60" s="46"/>
      <c r="DB60" s="46"/>
      <c r="DC60" s="46"/>
      <c r="DD60" s="46"/>
      <c r="DE60" s="46"/>
      <c r="DF60" s="46"/>
      <c r="DG60" s="46"/>
      <c r="DH60" s="46"/>
      <c r="DI60" s="46"/>
      <c r="DJ60" s="46"/>
      <c r="DK60" s="46"/>
      <c r="DL60" s="46"/>
      <c r="DM60" s="46"/>
      <c r="DN60" s="46"/>
      <c r="DO60" s="46"/>
      <c r="DP60" s="46"/>
      <c r="DQ60" s="46"/>
      <c r="DR60" s="46"/>
      <c r="DS60" s="46"/>
      <c r="DT60" s="46"/>
    </row>
    <row r="61" spans="3:124" s="47" customFormat="1" ht="13.5" x14ac:dyDescent="0.25"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46"/>
      <c r="AS61" s="46"/>
      <c r="AT61" s="46"/>
      <c r="AU61" s="46"/>
      <c r="AV61" s="46"/>
      <c r="AW61" s="46"/>
      <c r="AX61" s="46"/>
      <c r="AY61" s="46"/>
      <c r="AZ61" s="46"/>
      <c r="BA61" s="46"/>
      <c r="BB61" s="46"/>
      <c r="BC61" s="46"/>
      <c r="BD61" s="46"/>
      <c r="BE61" s="46"/>
      <c r="BF61" s="46"/>
      <c r="BG61" s="46"/>
      <c r="BH61" s="46"/>
      <c r="BI61" s="46"/>
      <c r="BJ61" s="46"/>
      <c r="BK61" s="46"/>
      <c r="BL61" s="46"/>
      <c r="BM61" s="46"/>
      <c r="BN61" s="46"/>
      <c r="BO61" s="46"/>
      <c r="BP61" s="46"/>
      <c r="BQ61" s="46"/>
      <c r="BR61" s="46"/>
      <c r="BS61" s="46"/>
      <c r="BT61" s="46"/>
      <c r="BU61" s="46"/>
      <c r="BV61" s="46"/>
      <c r="BW61" s="46"/>
      <c r="BX61" s="46"/>
      <c r="BY61" s="46"/>
      <c r="BZ61" s="46"/>
      <c r="CA61" s="46"/>
      <c r="CB61" s="46"/>
      <c r="CC61" s="46"/>
      <c r="CD61" s="46"/>
      <c r="CE61" s="46"/>
      <c r="CF61" s="46"/>
      <c r="CG61" s="46"/>
      <c r="CH61" s="46"/>
      <c r="CI61" s="46"/>
      <c r="CJ61" s="46"/>
      <c r="CK61" s="46"/>
      <c r="CL61" s="46"/>
      <c r="CM61" s="46"/>
      <c r="CN61" s="46"/>
      <c r="CO61" s="46"/>
      <c r="CP61" s="46"/>
      <c r="CQ61" s="46"/>
      <c r="CR61" s="46"/>
      <c r="CS61" s="46"/>
      <c r="CT61" s="46"/>
      <c r="CU61" s="46"/>
      <c r="CV61" s="46"/>
      <c r="CW61" s="46"/>
      <c r="CX61" s="46"/>
      <c r="CY61" s="46"/>
      <c r="CZ61" s="46"/>
      <c r="DA61" s="46"/>
      <c r="DB61" s="46"/>
      <c r="DC61" s="46"/>
      <c r="DD61" s="46"/>
      <c r="DE61" s="46"/>
      <c r="DF61" s="46"/>
      <c r="DG61" s="46"/>
      <c r="DH61" s="46"/>
      <c r="DI61" s="46"/>
      <c r="DJ61" s="46"/>
      <c r="DK61" s="46"/>
      <c r="DL61" s="46"/>
      <c r="DM61" s="46"/>
      <c r="DN61" s="46"/>
      <c r="DO61" s="46"/>
      <c r="DP61" s="46"/>
      <c r="DQ61" s="46"/>
      <c r="DR61" s="46"/>
      <c r="DS61" s="46"/>
      <c r="DT61" s="46"/>
    </row>
    <row r="62" spans="3:124" x14ac:dyDescent="0.3"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</row>
    <row r="63" spans="3:124" x14ac:dyDescent="0.3"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</row>
    <row r="64" spans="3:124" x14ac:dyDescent="0.3"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</row>
    <row r="65" spans="3:124" x14ac:dyDescent="0.3"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</row>
    <row r="66" spans="3:124" x14ac:dyDescent="0.3"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</row>
    <row r="67" spans="3:124" x14ac:dyDescent="0.3"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</row>
    <row r="68" spans="3:124" x14ac:dyDescent="0.3"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</row>
    <row r="69" spans="3:124" x14ac:dyDescent="0.3"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</row>
    <row r="70" spans="3:124" x14ac:dyDescent="0.3"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</row>
    <row r="71" spans="3:124" x14ac:dyDescent="0.3"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</row>
    <row r="72" spans="3:124" x14ac:dyDescent="0.3"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</row>
    <row r="73" spans="3:124" x14ac:dyDescent="0.3"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</row>
    <row r="74" spans="3:124" x14ac:dyDescent="0.3"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</row>
    <row r="75" spans="3:124" x14ac:dyDescent="0.3"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</row>
    <row r="76" spans="3:124" x14ac:dyDescent="0.3"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</row>
    <row r="77" spans="3:124" x14ac:dyDescent="0.3"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</row>
    <row r="78" spans="3:124" x14ac:dyDescent="0.3"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</row>
    <row r="79" spans="3:124" x14ac:dyDescent="0.3"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</row>
    <row r="80" spans="3:124" x14ac:dyDescent="0.3"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</row>
    <row r="81" spans="3:124" x14ac:dyDescent="0.3"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</row>
    <row r="82" spans="3:124" x14ac:dyDescent="0.3"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</row>
    <row r="83" spans="3:124" x14ac:dyDescent="0.3"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</row>
    <row r="84" spans="3:124" x14ac:dyDescent="0.3"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</row>
    <row r="85" spans="3:124" x14ac:dyDescent="0.3"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</row>
    <row r="86" spans="3:124" x14ac:dyDescent="0.3"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</row>
    <row r="87" spans="3:124" x14ac:dyDescent="0.3"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</row>
    <row r="88" spans="3:124" x14ac:dyDescent="0.3"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</row>
    <row r="89" spans="3:124" x14ac:dyDescent="0.3"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</row>
    <row r="90" spans="3:124" x14ac:dyDescent="0.3"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</row>
    <row r="91" spans="3:124" x14ac:dyDescent="0.3"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</row>
    <row r="92" spans="3:124" x14ac:dyDescent="0.3"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</row>
    <row r="93" spans="3:124" x14ac:dyDescent="0.3"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</row>
    <row r="94" spans="3:124" x14ac:dyDescent="0.3"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</row>
    <row r="95" spans="3:124" x14ac:dyDescent="0.3"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</row>
    <row r="96" spans="3:124" x14ac:dyDescent="0.3"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</row>
    <row r="97" spans="3:124" x14ac:dyDescent="0.3"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</row>
    <row r="98" spans="3:124" x14ac:dyDescent="0.3"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</row>
    <row r="99" spans="3:124" x14ac:dyDescent="0.3"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</row>
    <row r="100" spans="3:124" x14ac:dyDescent="0.3"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</row>
    <row r="101" spans="3:124" x14ac:dyDescent="0.3"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</row>
    <row r="102" spans="3:124" x14ac:dyDescent="0.3"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</row>
    <row r="103" spans="3:124" x14ac:dyDescent="0.3"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</row>
    <row r="104" spans="3:124" x14ac:dyDescent="0.3"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</row>
    <row r="105" spans="3:124" x14ac:dyDescent="0.3"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</row>
    <row r="106" spans="3:124" x14ac:dyDescent="0.3"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</row>
    <row r="107" spans="3:124" x14ac:dyDescent="0.3"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</row>
    <row r="108" spans="3:124" x14ac:dyDescent="0.3"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</row>
    <row r="109" spans="3:124" x14ac:dyDescent="0.3"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</row>
    <row r="110" spans="3:124" x14ac:dyDescent="0.3"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</row>
    <row r="111" spans="3:124" x14ac:dyDescent="0.3"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</row>
    <row r="112" spans="3:124" x14ac:dyDescent="0.3"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</row>
    <row r="113" spans="3:124" x14ac:dyDescent="0.3"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</row>
    <row r="114" spans="3:124" x14ac:dyDescent="0.3"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</row>
    <row r="115" spans="3:124" x14ac:dyDescent="0.3"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</row>
    <row r="116" spans="3:124" x14ac:dyDescent="0.3"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</row>
    <row r="117" spans="3:124" x14ac:dyDescent="0.3"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</row>
    <row r="118" spans="3:124" x14ac:dyDescent="0.3"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</row>
    <row r="119" spans="3:124" x14ac:dyDescent="0.3"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</row>
    <row r="120" spans="3:124" x14ac:dyDescent="0.3"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</row>
    <row r="121" spans="3:124" x14ac:dyDescent="0.3"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</row>
    <row r="122" spans="3:124" x14ac:dyDescent="0.3"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</row>
    <row r="123" spans="3:124" x14ac:dyDescent="0.3"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</row>
    <row r="124" spans="3:124" x14ac:dyDescent="0.3"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</row>
    <row r="125" spans="3:124" x14ac:dyDescent="0.3"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</row>
    <row r="126" spans="3:124" x14ac:dyDescent="0.3"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</row>
    <row r="127" spans="3:124" x14ac:dyDescent="0.3"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</row>
    <row r="128" spans="3:124" x14ac:dyDescent="0.3"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</row>
    <row r="129" spans="3:124" x14ac:dyDescent="0.3"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</row>
    <row r="130" spans="3:124" x14ac:dyDescent="0.3"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</row>
    <row r="131" spans="3:124" x14ac:dyDescent="0.3"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</row>
    <row r="132" spans="3:124" x14ac:dyDescent="0.3"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</row>
    <row r="133" spans="3:124" x14ac:dyDescent="0.3"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</row>
    <row r="134" spans="3:124" x14ac:dyDescent="0.3"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</row>
    <row r="135" spans="3:124" x14ac:dyDescent="0.3"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</row>
    <row r="136" spans="3:124" x14ac:dyDescent="0.3"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</row>
    <row r="137" spans="3:124" x14ac:dyDescent="0.3"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</row>
    <row r="138" spans="3:124" x14ac:dyDescent="0.3"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</row>
  </sheetData>
  <protectedRanges>
    <protectedRange sqref="B11" name="Range3"/>
    <protectedRange sqref="Q11:AB11 AK11:AL11 AO11:AR11 CK11:CN11 AW11:AX14 AY13" name="Range1"/>
    <protectedRange sqref="DQ11:DR11" name="Range2"/>
    <protectedRange sqref="AG11:AJ11" name="Range1_2"/>
    <protectedRange sqref="DE11:DF11 I11:P11 AC11:AF11 AM11:AN11 AS11:AV11 AY11:BB11 BM11:BP11 BY11:CD11 CG11:CJ11 CW11:CX11 CO11:CP11 BE11:BF11 CS11:CT11 DA11:DB11 DI11:DJ11" name="Range1_4"/>
    <protectedRange sqref="DO11:DP11" name="Range2_3"/>
    <protectedRange sqref="B12:B14" name="Range3_1"/>
    <protectedRange sqref="I12:AF12 BW12 AL13 AK12:AV12 AN13 AY12:BF12 BC11:BD11 BI12:BJ12 BM12:BP12 BY12:CD12 CG12:CH12 CK12:DJ12 CQ11:CR11 CU11:CV11 CY11:CZ11 CY13:CZ13 DC11:DD11 DG11:DH11 DG13:DH13" name="Range1_1"/>
    <protectedRange sqref="DO12:DP12 DP13 DS12:DT13" name="Range2_1"/>
    <protectedRange sqref="AG12:AJ12" name="Range1_2_1"/>
    <protectedRange sqref="I14:AV14 BQ11:BR13 BS11:BX11 BS13:BX13 AY14:DL14 BS12:BV12 BX12 CI12:CJ13 CU13:CV13 DK11:DL13" name="Range1_3_1"/>
    <protectedRange sqref="DO14:DT14 DQ12:DR13" name="Range2_2_1"/>
  </protectedRanges>
  <mergeCells count="101">
    <mergeCell ref="B2:P2"/>
    <mergeCell ref="E3:K3"/>
    <mergeCell ref="AA4:AB4"/>
    <mergeCell ref="A5:A9"/>
    <mergeCell ref="B5:B9"/>
    <mergeCell ref="C5:H7"/>
    <mergeCell ref="I5:DT5"/>
    <mergeCell ref="I6:L7"/>
    <mergeCell ref="M6:T6"/>
    <mergeCell ref="U6:X7"/>
    <mergeCell ref="DA6:DD7"/>
    <mergeCell ref="DI6:DL7"/>
    <mergeCell ref="DM6:DR7"/>
    <mergeCell ref="DS6:DT7"/>
    <mergeCell ref="DE7:DH7"/>
    <mergeCell ref="Y6:AB7"/>
    <mergeCell ref="AC6:AF7"/>
    <mergeCell ref="AG6:AZ6"/>
    <mergeCell ref="BA6:BD7"/>
    <mergeCell ref="BM6:BP7"/>
    <mergeCell ref="CE6:CJ6"/>
    <mergeCell ref="AW7:AZ7"/>
    <mergeCell ref="BE7:BH7"/>
    <mergeCell ref="BI7:BL7"/>
    <mergeCell ref="BQ7:BT7"/>
    <mergeCell ref="BU7:BX7"/>
    <mergeCell ref="BY7:CB7"/>
    <mergeCell ref="CC7:CF7"/>
    <mergeCell ref="CG7:CJ7"/>
    <mergeCell ref="CS7:CV7"/>
    <mergeCell ref="CW7:CZ7"/>
    <mergeCell ref="M7:P7"/>
    <mergeCell ref="Q7:T7"/>
    <mergeCell ref="AG7:AJ7"/>
    <mergeCell ref="AK7:AN7"/>
    <mergeCell ref="AO7:AR7"/>
    <mergeCell ref="AS7:AV7"/>
    <mergeCell ref="CK6:CN7"/>
    <mergeCell ref="CO6:CR7"/>
    <mergeCell ref="O8:P8"/>
    <mergeCell ref="Q8:R8"/>
    <mergeCell ref="S8:T8"/>
    <mergeCell ref="U8:V8"/>
    <mergeCell ref="W8:X8"/>
    <mergeCell ref="Y8:Z8"/>
    <mergeCell ref="C8:D8"/>
    <mergeCell ref="E8:F8"/>
    <mergeCell ref="G8:H8"/>
    <mergeCell ref="I8:J8"/>
    <mergeCell ref="K8:L8"/>
    <mergeCell ref="M8:N8"/>
    <mergeCell ref="AM8:AN8"/>
    <mergeCell ref="AO8:AP8"/>
    <mergeCell ref="AQ8:AR8"/>
    <mergeCell ref="AS8:AT8"/>
    <mergeCell ref="AU8:AV8"/>
    <mergeCell ref="AW8:AX8"/>
    <mergeCell ref="AA8:AB8"/>
    <mergeCell ref="AC8:AD8"/>
    <mergeCell ref="AE8:AF8"/>
    <mergeCell ref="AG8:AH8"/>
    <mergeCell ref="AI8:AJ8"/>
    <mergeCell ref="AK8:AL8"/>
    <mergeCell ref="CE8:CF8"/>
    <mergeCell ref="CG8:CH8"/>
    <mergeCell ref="BK8:BL8"/>
    <mergeCell ref="BM8:BN8"/>
    <mergeCell ref="BO8:BP8"/>
    <mergeCell ref="BQ8:BR8"/>
    <mergeCell ref="BS8:BT8"/>
    <mergeCell ref="BU8:BV8"/>
    <mergeCell ref="AY8:AZ8"/>
    <mergeCell ref="BA8:BB8"/>
    <mergeCell ref="BC8:BD8"/>
    <mergeCell ref="BE8:BF8"/>
    <mergeCell ref="BG8:BH8"/>
    <mergeCell ref="BI8:BJ8"/>
    <mergeCell ref="DS8:DT8"/>
    <mergeCell ref="A15:B15"/>
    <mergeCell ref="DG8:DH8"/>
    <mergeCell ref="DI8:DJ8"/>
    <mergeCell ref="DK8:DL8"/>
    <mergeCell ref="DM8:DN8"/>
    <mergeCell ref="DO8:DP8"/>
    <mergeCell ref="DQ8:DR8"/>
    <mergeCell ref="CU8:C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  <mergeCell ref="CQ8:CR8"/>
    <mergeCell ref="CS8:CT8"/>
    <mergeCell ref="BW8:BX8"/>
    <mergeCell ref="BY8:BZ8"/>
    <mergeCell ref="CA8:CB8"/>
    <mergeCell ref="CC8:C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CZ24"/>
  <sheetViews>
    <sheetView tabSelected="1" workbookViewId="0">
      <selection activeCell="BA18" sqref="BA18"/>
    </sheetView>
  </sheetViews>
  <sheetFormatPr defaultRowHeight="17.25" x14ac:dyDescent="0.3"/>
  <cols>
    <col min="1" max="1" width="3.140625" style="7" customWidth="1"/>
    <col min="2" max="2" width="11.42578125" style="7" customWidth="1"/>
    <col min="3" max="3" width="10.42578125" style="7" customWidth="1"/>
    <col min="4" max="4" width="10.140625" style="7" customWidth="1"/>
    <col min="5" max="5" width="10.42578125" style="7" customWidth="1"/>
    <col min="6" max="6" width="10" style="7" customWidth="1"/>
    <col min="7" max="7" width="10.140625" style="7" customWidth="1"/>
    <col min="8" max="8" width="9.42578125" style="7" customWidth="1"/>
    <col min="9" max="9" width="10.42578125" style="7" customWidth="1"/>
    <col min="10" max="10" width="8.7109375" style="7" customWidth="1"/>
    <col min="11" max="11" width="8.42578125" style="7" hidden="1" customWidth="1"/>
    <col min="12" max="12" width="12.28515625" style="7" hidden="1" customWidth="1"/>
    <col min="13" max="13" width="10.28515625" style="7" customWidth="1"/>
    <col min="14" max="14" width="9" style="7" customWidth="1"/>
    <col min="15" max="15" width="8.42578125" style="7" customWidth="1"/>
    <col min="16" max="16" width="7.85546875" style="7" customWidth="1"/>
    <col min="17" max="17" width="8" style="7" customWidth="1"/>
    <col min="18" max="18" width="7.140625" style="7" customWidth="1"/>
    <col min="19" max="19" width="8" style="7" customWidth="1"/>
    <col min="20" max="20" width="7.42578125" style="7" customWidth="1"/>
    <col min="21" max="22" width="8.5703125" style="7" customWidth="1"/>
    <col min="23" max="23" width="8.85546875" style="7" customWidth="1"/>
    <col min="24" max="24" width="9.42578125" style="7" customWidth="1"/>
    <col min="25" max="25" width="9.140625" style="7"/>
    <col min="26" max="26" width="8" style="7" customWidth="1"/>
    <col min="27" max="27" width="9" style="7" customWidth="1"/>
    <col min="28" max="28" width="8.140625" style="7" customWidth="1"/>
    <col min="29" max="29" width="9.85546875" style="7" customWidth="1"/>
    <col min="30" max="30" width="8" style="7" customWidth="1"/>
    <col min="31" max="31" width="3.28515625" style="7" hidden="1" customWidth="1"/>
    <col min="32" max="32" width="3" style="7" hidden="1" customWidth="1"/>
    <col min="33" max="33" width="10.5703125" style="7" customWidth="1"/>
    <col min="34" max="34" width="9.7109375" style="7" customWidth="1"/>
    <col min="35" max="35" width="10.5703125" style="7" customWidth="1"/>
    <col min="36" max="36" width="8.85546875" style="7" customWidth="1"/>
    <col min="37" max="37" width="8.5703125" style="7" customWidth="1"/>
    <col min="38" max="38" width="7.7109375" style="7" customWidth="1"/>
    <col min="39" max="39" width="8.140625" style="7" customWidth="1"/>
    <col min="40" max="40" width="8.42578125" style="7" customWidth="1"/>
    <col min="41" max="41" width="8.5703125" style="7" customWidth="1"/>
    <col min="42" max="42" width="8.28515625" style="7" customWidth="1"/>
    <col min="43" max="43" width="9" style="7" customWidth="1"/>
    <col min="44" max="44" width="8.28515625" style="7" customWidth="1"/>
    <col min="45" max="45" width="10.28515625" style="7" customWidth="1"/>
    <col min="46" max="46" width="9.5703125" style="7" customWidth="1"/>
    <col min="47" max="47" width="4" style="7" customWidth="1"/>
    <col min="48" max="48" width="3.5703125" style="7" customWidth="1"/>
    <col min="49" max="49" width="9.5703125" style="7" customWidth="1"/>
    <col min="50" max="50" width="8.140625" style="7" customWidth="1"/>
    <col min="51" max="51" width="5.28515625" style="7" customWidth="1"/>
    <col min="52" max="52" width="6.42578125" style="7" customWidth="1"/>
    <col min="53" max="53" width="8.85546875" style="7" customWidth="1"/>
    <col min="54" max="54" width="8.140625" style="7" customWidth="1"/>
    <col min="55" max="55" width="12.140625" style="49" customWidth="1"/>
    <col min="56" max="56" width="9.85546875" style="49" customWidth="1"/>
    <col min="57" max="57" width="9.5703125" style="7" customWidth="1"/>
    <col min="58" max="58" width="8.140625" style="7" customWidth="1"/>
    <col min="59" max="59" width="7.7109375" style="7" customWidth="1"/>
    <col min="60" max="60" width="7" style="7" customWidth="1"/>
    <col min="61" max="62" width="10.5703125" style="7" customWidth="1"/>
    <col min="63" max="63" width="10.7109375" style="7" customWidth="1"/>
    <col min="64" max="64" width="9.7109375" style="7" customWidth="1"/>
    <col min="65" max="65" width="5.42578125" style="7" customWidth="1"/>
    <col min="66" max="66" width="5" style="7" customWidth="1"/>
    <col min="67" max="67" width="8.7109375" style="7" customWidth="1"/>
    <col min="68" max="16384" width="9.140625" style="7"/>
  </cols>
  <sheetData>
    <row r="2" spans="1:104" s="50" customFormat="1" ht="39" customHeight="1" x14ac:dyDescent="0.3">
      <c r="B2" s="2"/>
      <c r="C2" s="133" t="s">
        <v>87</v>
      </c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2"/>
      <c r="BD2" s="52"/>
      <c r="BE2" s="53"/>
      <c r="BF2" s="53"/>
      <c r="BG2" s="53"/>
      <c r="BH2" s="53"/>
      <c r="BI2" s="53"/>
      <c r="BJ2" s="53"/>
      <c r="BK2" s="53"/>
      <c r="BL2" s="53"/>
      <c r="BM2" s="53"/>
      <c r="BN2" s="53"/>
    </row>
    <row r="3" spans="1:104" s="5" customFormat="1" ht="16.5" x14ac:dyDescent="0.25">
      <c r="A3" s="2"/>
      <c r="B3" s="6"/>
      <c r="C3" s="6"/>
      <c r="D3" s="6"/>
      <c r="E3" s="94" t="s">
        <v>86</v>
      </c>
      <c r="F3" s="94"/>
      <c r="G3" s="94"/>
      <c r="H3" s="94"/>
      <c r="I3" s="94"/>
      <c r="J3" s="94"/>
      <c r="K3" s="94"/>
      <c r="L3" s="94"/>
      <c r="M3" s="94"/>
      <c r="N3" s="94"/>
      <c r="O3" s="2"/>
      <c r="P3" s="3"/>
      <c r="Q3" s="3"/>
      <c r="R3" s="3"/>
      <c r="S3" s="3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3"/>
      <c r="BD3" s="3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4"/>
      <c r="CR3" s="4"/>
      <c r="CS3" s="4"/>
      <c r="CT3" s="4"/>
      <c r="CU3" s="4"/>
      <c r="CV3" s="4"/>
      <c r="CW3" s="4"/>
      <c r="CX3" s="4"/>
      <c r="CY3" s="4"/>
      <c r="CZ3" s="4"/>
    </row>
    <row r="4" spans="1:104" s="50" customFormat="1" ht="16.5" x14ac:dyDescent="0.3">
      <c r="B4" s="54"/>
      <c r="E4" s="55"/>
      <c r="F4" s="55"/>
      <c r="G4" s="55"/>
      <c r="H4" s="55"/>
      <c r="I4" s="55"/>
      <c r="Q4" s="12" t="s">
        <v>0</v>
      </c>
      <c r="W4" s="134"/>
      <c r="X4" s="134"/>
      <c r="AG4" s="135"/>
      <c r="AH4" s="135"/>
      <c r="AI4" s="56"/>
      <c r="AJ4" s="56"/>
      <c r="BC4" s="57"/>
      <c r="BD4" s="57"/>
    </row>
    <row r="5" spans="1:104" s="17" customFormat="1" ht="13.5" x14ac:dyDescent="0.25">
      <c r="A5" s="136" t="s">
        <v>1</v>
      </c>
      <c r="B5" s="97" t="s">
        <v>8</v>
      </c>
      <c r="C5" s="137" t="s">
        <v>49</v>
      </c>
      <c r="D5" s="138"/>
      <c r="E5" s="138"/>
      <c r="F5" s="138"/>
      <c r="G5" s="138"/>
      <c r="H5" s="139"/>
      <c r="I5" s="122" t="s">
        <v>50</v>
      </c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3"/>
      <c r="BB5" s="124"/>
      <c r="BC5" s="121"/>
      <c r="BD5" s="121"/>
      <c r="BE5" s="121"/>
      <c r="BF5" s="121"/>
      <c r="BG5" s="121"/>
      <c r="BH5" s="121"/>
      <c r="BI5" s="121"/>
      <c r="BJ5" s="121"/>
      <c r="BK5" s="121"/>
      <c r="BL5" s="121"/>
      <c r="BM5" s="121"/>
      <c r="BN5" s="121"/>
    </row>
    <row r="6" spans="1:104" s="17" customFormat="1" ht="13.5" x14ac:dyDescent="0.25">
      <c r="A6" s="136"/>
      <c r="B6" s="97"/>
      <c r="C6" s="140"/>
      <c r="D6" s="141"/>
      <c r="E6" s="141"/>
      <c r="F6" s="141"/>
      <c r="G6" s="141"/>
      <c r="H6" s="142"/>
      <c r="I6" s="122" t="s">
        <v>51</v>
      </c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4"/>
      <c r="BC6" s="125" t="s">
        <v>52</v>
      </c>
      <c r="BD6" s="126"/>
      <c r="BE6" s="126"/>
      <c r="BF6" s="126"/>
      <c r="BG6" s="126"/>
      <c r="BH6" s="126"/>
      <c r="BI6" s="127" t="s">
        <v>53</v>
      </c>
      <c r="BJ6" s="127"/>
      <c r="BK6" s="127"/>
      <c r="BL6" s="127"/>
      <c r="BM6" s="127"/>
      <c r="BN6" s="127"/>
    </row>
    <row r="7" spans="1:104" s="17" customFormat="1" ht="13.5" x14ac:dyDescent="0.25">
      <c r="A7" s="136"/>
      <c r="B7" s="97"/>
      <c r="C7" s="140"/>
      <c r="D7" s="141"/>
      <c r="E7" s="141"/>
      <c r="F7" s="141"/>
      <c r="G7" s="141"/>
      <c r="H7" s="142"/>
      <c r="I7" s="128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129"/>
      <c r="AU7" s="129"/>
      <c r="AV7" s="129"/>
      <c r="AW7" s="129"/>
      <c r="AX7" s="129"/>
      <c r="AY7" s="129"/>
      <c r="AZ7" s="129"/>
      <c r="BA7" s="129"/>
      <c r="BB7" s="130"/>
      <c r="BC7" s="70"/>
      <c r="BD7" s="71"/>
      <c r="BE7" s="71"/>
      <c r="BF7" s="71"/>
      <c r="BG7" s="116" t="s">
        <v>54</v>
      </c>
      <c r="BH7" s="116"/>
      <c r="BI7" s="116" t="s">
        <v>55</v>
      </c>
      <c r="BJ7" s="116"/>
      <c r="BK7" s="116" t="s">
        <v>56</v>
      </c>
      <c r="BL7" s="116"/>
      <c r="BM7" s="116"/>
      <c r="BN7" s="116"/>
    </row>
    <row r="8" spans="1:104" s="17" customFormat="1" ht="57.75" customHeight="1" x14ac:dyDescent="0.25">
      <c r="A8" s="136"/>
      <c r="B8" s="97"/>
      <c r="C8" s="140"/>
      <c r="D8" s="141"/>
      <c r="E8" s="141"/>
      <c r="F8" s="141"/>
      <c r="G8" s="141"/>
      <c r="H8" s="142"/>
      <c r="I8" s="128" t="s">
        <v>57</v>
      </c>
      <c r="J8" s="129"/>
      <c r="K8" s="58"/>
      <c r="L8" s="58"/>
      <c r="M8" s="143" t="s">
        <v>58</v>
      </c>
      <c r="N8" s="144"/>
      <c r="O8" s="147" t="s">
        <v>59</v>
      </c>
      <c r="P8" s="148"/>
      <c r="Q8" s="148"/>
      <c r="R8" s="148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9"/>
      <c r="AE8" s="143" t="s">
        <v>60</v>
      </c>
      <c r="AF8" s="144"/>
      <c r="AG8" s="143" t="s">
        <v>61</v>
      </c>
      <c r="AH8" s="144"/>
      <c r="AI8" s="80" t="s">
        <v>17</v>
      </c>
      <c r="AJ8" s="81"/>
      <c r="AK8" s="120" t="s">
        <v>62</v>
      </c>
      <c r="AL8" s="78"/>
      <c r="AM8" s="80" t="s">
        <v>17</v>
      </c>
      <c r="AN8" s="81"/>
      <c r="AO8" s="78" t="s">
        <v>63</v>
      </c>
      <c r="AP8" s="78"/>
      <c r="AQ8" s="80" t="s">
        <v>64</v>
      </c>
      <c r="AR8" s="131"/>
      <c r="AS8" s="131"/>
      <c r="AT8" s="131"/>
      <c r="AU8" s="131"/>
      <c r="AV8" s="81"/>
      <c r="AW8" s="80" t="s">
        <v>65</v>
      </c>
      <c r="AX8" s="131"/>
      <c r="AY8" s="131"/>
      <c r="AZ8" s="131"/>
      <c r="BA8" s="131"/>
      <c r="BB8" s="81"/>
      <c r="BC8" s="68" t="s">
        <v>66</v>
      </c>
      <c r="BD8" s="69"/>
      <c r="BE8" s="68" t="s">
        <v>67</v>
      </c>
      <c r="BF8" s="69"/>
      <c r="BG8" s="116"/>
      <c r="BH8" s="116"/>
      <c r="BI8" s="116"/>
      <c r="BJ8" s="116"/>
      <c r="BK8" s="116"/>
      <c r="BL8" s="116"/>
      <c r="BM8" s="116"/>
      <c r="BN8" s="116"/>
    </row>
    <row r="9" spans="1:104" s="59" customFormat="1" ht="98.25" customHeight="1" x14ac:dyDescent="0.25">
      <c r="A9" s="136"/>
      <c r="B9" s="97"/>
      <c r="C9" s="113" t="s">
        <v>68</v>
      </c>
      <c r="D9" s="113"/>
      <c r="E9" s="150" t="s">
        <v>44</v>
      </c>
      <c r="F9" s="150"/>
      <c r="G9" s="151" t="s">
        <v>45</v>
      </c>
      <c r="H9" s="151"/>
      <c r="I9" s="132" t="s">
        <v>69</v>
      </c>
      <c r="J9" s="132"/>
      <c r="K9" s="74" t="s">
        <v>70</v>
      </c>
      <c r="L9" s="75"/>
      <c r="M9" s="145"/>
      <c r="N9" s="146"/>
      <c r="O9" s="74" t="s">
        <v>71</v>
      </c>
      <c r="P9" s="75"/>
      <c r="Q9" s="74" t="s">
        <v>72</v>
      </c>
      <c r="R9" s="75"/>
      <c r="S9" s="74" t="s">
        <v>73</v>
      </c>
      <c r="T9" s="75"/>
      <c r="U9" s="74" t="s">
        <v>74</v>
      </c>
      <c r="V9" s="75"/>
      <c r="W9" s="74" t="s">
        <v>75</v>
      </c>
      <c r="X9" s="75"/>
      <c r="Y9" s="118" t="s">
        <v>76</v>
      </c>
      <c r="Z9" s="119"/>
      <c r="AA9" s="74" t="s">
        <v>77</v>
      </c>
      <c r="AB9" s="75"/>
      <c r="AC9" s="74" t="s">
        <v>78</v>
      </c>
      <c r="AD9" s="75"/>
      <c r="AE9" s="145"/>
      <c r="AF9" s="146"/>
      <c r="AG9" s="145"/>
      <c r="AH9" s="146"/>
      <c r="AI9" s="74" t="s">
        <v>79</v>
      </c>
      <c r="AJ9" s="75"/>
      <c r="AK9" s="78"/>
      <c r="AL9" s="78"/>
      <c r="AM9" s="74" t="s">
        <v>80</v>
      </c>
      <c r="AN9" s="75"/>
      <c r="AO9" s="78"/>
      <c r="AP9" s="78"/>
      <c r="AQ9" s="113" t="s">
        <v>68</v>
      </c>
      <c r="AR9" s="113"/>
      <c r="AS9" s="113" t="s">
        <v>44</v>
      </c>
      <c r="AT9" s="113"/>
      <c r="AU9" s="113" t="s">
        <v>45</v>
      </c>
      <c r="AV9" s="113"/>
      <c r="AW9" s="113" t="s">
        <v>81</v>
      </c>
      <c r="AX9" s="113"/>
      <c r="AY9" s="114" t="s">
        <v>82</v>
      </c>
      <c r="AZ9" s="115"/>
      <c r="BA9" s="113" t="s">
        <v>83</v>
      </c>
      <c r="BB9" s="113"/>
      <c r="BC9" s="76"/>
      <c r="BD9" s="77"/>
      <c r="BE9" s="76"/>
      <c r="BF9" s="77"/>
      <c r="BG9" s="116"/>
      <c r="BH9" s="116"/>
      <c r="BI9" s="116"/>
      <c r="BJ9" s="116"/>
      <c r="BK9" s="116" t="s">
        <v>84</v>
      </c>
      <c r="BL9" s="116"/>
      <c r="BM9" s="116" t="s">
        <v>85</v>
      </c>
      <c r="BN9" s="116"/>
    </row>
    <row r="10" spans="1:104" s="22" customFormat="1" ht="36.75" customHeight="1" x14ac:dyDescent="0.2">
      <c r="A10" s="136"/>
      <c r="B10" s="97"/>
      <c r="C10" s="18" t="s">
        <v>47</v>
      </c>
      <c r="D10" s="19" t="s">
        <v>48</v>
      </c>
      <c r="E10" s="18" t="s">
        <v>47</v>
      </c>
      <c r="F10" s="19" t="s">
        <v>48</v>
      </c>
      <c r="G10" s="18" t="s">
        <v>47</v>
      </c>
      <c r="H10" s="19" t="s">
        <v>48</v>
      </c>
      <c r="I10" s="18" t="s">
        <v>47</v>
      </c>
      <c r="J10" s="19" t="s">
        <v>48</v>
      </c>
      <c r="K10" s="18" t="s">
        <v>47</v>
      </c>
      <c r="L10" s="19" t="s">
        <v>48</v>
      </c>
      <c r="M10" s="18" t="s">
        <v>47</v>
      </c>
      <c r="N10" s="19" t="s">
        <v>48</v>
      </c>
      <c r="O10" s="18" t="s">
        <v>47</v>
      </c>
      <c r="P10" s="19" t="s">
        <v>48</v>
      </c>
      <c r="Q10" s="18" t="s">
        <v>47</v>
      </c>
      <c r="R10" s="19" t="s">
        <v>48</v>
      </c>
      <c r="S10" s="18" t="s">
        <v>47</v>
      </c>
      <c r="T10" s="19" t="s">
        <v>48</v>
      </c>
      <c r="U10" s="18" t="s">
        <v>47</v>
      </c>
      <c r="V10" s="19" t="s">
        <v>48</v>
      </c>
      <c r="W10" s="18" t="s">
        <v>47</v>
      </c>
      <c r="X10" s="19" t="s">
        <v>48</v>
      </c>
      <c r="Y10" s="18" t="s">
        <v>47</v>
      </c>
      <c r="Z10" s="19" t="s">
        <v>48</v>
      </c>
      <c r="AA10" s="18" t="s">
        <v>47</v>
      </c>
      <c r="AB10" s="19" t="s">
        <v>48</v>
      </c>
      <c r="AC10" s="18" t="s">
        <v>47</v>
      </c>
      <c r="AD10" s="19" t="s">
        <v>48</v>
      </c>
      <c r="AE10" s="18" t="s">
        <v>47</v>
      </c>
      <c r="AF10" s="19" t="s">
        <v>48</v>
      </c>
      <c r="AG10" s="18" t="s">
        <v>47</v>
      </c>
      <c r="AH10" s="19" t="s">
        <v>48</v>
      </c>
      <c r="AI10" s="18" t="s">
        <v>47</v>
      </c>
      <c r="AJ10" s="19" t="s">
        <v>48</v>
      </c>
      <c r="AK10" s="18" t="s">
        <v>47</v>
      </c>
      <c r="AL10" s="19" t="s">
        <v>48</v>
      </c>
      <c r="AM10" s="18" t="s">
        <v>47</v>
      </c>
      <c r="AN10" s="19" t="s">
        <v>48</v>
      </c>
      <c r="AO10" s="18" t="s">
        <v>47</v>
      </c>
      <c r="AP10" s="19" t="s">
        <v>48</v>
      </c>
      <c r="AQ10" s="18" t="s">
        <v>47</v>
      </c>
      <c r="AR10" s="19" t="s">
        <v>48</v>
      </c>
      <c r="AS10" s="18" t="s">
        <v>47</v>
      </c>
      <c r="AT10" s="19" t="s">
        <v>48</v>
      </c>
      <c r="AU10" s="18" t="s">
        <v>47</v>
      </c>
      <c r="AV10" s="19" t="s">
        <v>48</v>
      </c>
      <c r="AW10" s="18" t="s">
        <v>47</v>
      </c>
      <c r="AX10" s="19" t="s">
        <v>48</v>
      </c>
      <c r="AY10" s="18" t="s">
        <v>47</v>
      </c>
      <c r="AZ10" s="19" t="s">
        <v>48</v>
      </c>
      <c r="BA10" s="18" t="s">
        <v>47</v>
      </c>
      <c r="BB10" s="19" t="s">
        <v>48</v>
      </c>
      <c r="BC10" s="18" t="s">
        <v>47</v>
      </c>
      <c r="BD10" s="19" t="s">
        <v>48</v>
      </c>
      <c r="BE10" s="18" t="s">
        <v>47</v>
      </c>
      <c r="BF10" s="19" t="s">
        <v>48</v>
      </c>
      <c r="BG10" s="18" t="s">
        <v>47</v>
      </c>
      <c r="BH10" s="19" t="s">
        <v>48</v>
      </c>
      <c r="BI10" s="18" t="s">
        <v>47</v>
      </c>
      <c r="BJ10" s="19" t="s">
        <v>48</v>
      </c>
      <c r="BK10" s="18" t="s">
        <v>47</v>
      </c>
      <c r="BL10" s="19" t="s">
        <v>48</v>
      </c>
      <c r="BM10" s="18" t="s">
        <v>47</v>
      </c>
      <c r="BN10" s="19" t="s">
        <v>48</v>
      </c>
    </row>
    <row r="11" spans="1:104" s="59" customFormat="1" ht="12.75" x14ac:dyDescent="0.25">
      <c r="A11" s="60"/>
      <c r="B11" s="60">
        <v>1</v>
      </c>
      <c r="C11" s="60">
        <v>2</v>
      </c>
      <c r="D11" s="60">
        <v>3</v>
      </c>
      <c r="E11" s="60">
        <v>4</v>
      </c>
      <c r="F11" s="60">
        <v>5</v>
      </c>
      <c r="G11" s="60">
        <v>6</v>
      </c>
      <c r="H11" s="60">
        <v>7</v>
      </c>
      <c r="I11" s="60">
        <v>8</v>
      </c>
      <c r="J11" s="60">
        <v>9</v>
      </c>
      <c r="K11" s="60">
        <v>10</v>
      </c>
      <c r="L11" s="60">
        <v>11</v>
      </c>
      <c r="M11" s="60">
        <v>12</v>
      </c>
      <c r="N11" s="60">
        <v>13</v>
      </c>
      <c r="O11" s="60">
        <v>14</v>
      </c>
      <c r="P11" s="60">
        <v>15</v>
      </c>
      <c r="Q11" s="60">
        <v>16</v>
      </c>
      <c r="R11" s="60">
        <v>17</v>
      </c>
      <c r="S11" s="60">
        <v>18</v>
      </c>
      <c r="T11" s="60">
        <v>19</v>
      </c>
      <c r="U11" s="60">
        <v>20</v>
      </c>
      <c r="V11" s="60">
        <v>21</v>
      </c>
      <c r="W11" s="60">
        <v>22</v>
      </c>
      <c r="X11" s="60">
        <v>23</v>
      </c>
      <c r="Y11" s="60">
        <v>24</v>
      </c>
      <c r="Z11" s="60">
        <v>25</v>
      </c>
      <c r="AA11" s="60">
        <v>26</v>
      </c>
      <c r="AB11" s="60">
        <v>27</v>
      </c>
      <c r="AC11" s="60">
        <v>28</v>
      </c>
      <c r="AD11" s="60">
        <v>29</v>
      </c>
      <c r="AE11" s="60">
        <v>30</v>
      </c>
      <c r="AF11" s="60">
        <v>31</v>
      </c>
      <c r="AG11" s="60">
        <v>32</v>
      </c>
      <c r="AH11" s="60">
        <v>33</v>
      </c>
      <c r="AI11" s="60">
        <v>34</v>
      </c>
      <c r="AJ11" s="60">
        <v>35</v>
      </c>
      <c r="AK11" s="60">
        <v>36</v>
      </c>
      <c r="AL11" s="60">
        <v>37</v>
      </c>
      <c r="AM11" s="60">
        <v>38</v>
      </c>
      <c r="AN11" s="60">
        <v>39</v>
      </c>
      <c r="AO11" s="60">
        <v>40</v>
      </c>
      <c r="AP11" s="60">
        <v>41</v>
      </c>
      <c r="AQ11" s="60">
        <v>42</v>
      </c>
      <c r="AR11" s="60">
        <v>43</v>
      </c>
      <c r="AS11" s="60">
        <v>44</v>
      </c>
      <c r="AT11" s="60">
        <v>45</v>
      </c>
      <c r="AU11" s="60">
        <v>46</v>
      </c>
      <c r="AV11" s="60">
        <v>47</v>
      </c>
      <c r="AW11" s="60">
        <v>48</v>
      </c>
      <c r="AX11" s="60">
        <v>49</v>
      </c>
      <c r="AY11" s="60">
        <v>50</v>
      </c>
      <c r="AZ11" s="60">
        <v>51</v>
      </c>
      <c r="BA11" s="60">
        <v>52</v>
      </c>
      <c r="BB11" s="60">
        <v>53</v>
      </c>
      <c r="BC11" s="60">
        <v>54</v>
      </c>
      <c r="BD11" s="60">
        <v>55</v>
      </c>
      <c r="BE11" s="60">
        <v>56</v>
      </c>
      <c r="BF11" s="60">
        <v>57</v>
      </c>
      <c r="BG11" s="60">
        <v>58</v>
      </c>
      <c r="BH11" s="60">
        <v>59</v>
      </c>
      <c r="BI11" s="60">
        <v>60</v>
      </c>
      <c r="BJ11" s="60">
        <v>61</v>
      </c>
      <c r="BK11" s="60">
        <v>62</v>
      </c>
      <c r="BL11" s="60">
        <v>63</v>
      </c>
      <c r="BM11" s="60">
        <v>64</v>
      </c>
      <c r="BN11" s="60">
        <v>65</v>
      </c>
    </row>
    <row r="12" spans="1:104" s="41" customFormat="1" ht="33.75" customHeight="1" x14ac:dyDescent="0.25">
      <c r="A12" s="61">
        <v>1</v>
      </c>
      <c r="B12" s="27" t="s">
        <v>2</v>
      </c>
      <c r="C12" s="62">
        <f t="shared" ref="C12:D15" si="0">E12+G12-BA12</f>
        <v>2942483.5999999996</v>
      </c>
      <c r="D12" s="62">
        <f t="shared" si="0"/>
        <v>800792.29999999981</v>
      </c>
      <c r="E12" s="62">
        <f t="shared" ref="E12:F15" si="1">I12+K12+M12+AE12+AG12+AK12+AO12+AS12</f>
        <v>2751630.8</v>
      </c>
      <c r="F12" s="62">
        <f t="shared" si="1"/>
        <v>632529.59999999986</v>
      </c>
      <c r="G12" s="62">
        <f t="shared" ref="G12:H15" si="2">AY12+BC12+BE12+BG12+BI12+BK12+BM12</f>
        <v>578612.79999999993</v>
      </c>
      <c r="H12" s="62">
        <f t="shared" si="2"/>
        <v>264376.7</v>
      </c>
      <c r="I12" s="62">
        <v>888754.1</v>
      </c>
      <c r="J12" s="62">
        <v>208463.8</v>
      </c>
      <c r="K12" s="62"/>
      <c r="L12" s="62"/>
      <c r="M12" s="62">
        <v>578715.4</v>
      </c>
      <c r="N12" s="62">
        <v>106200.9</v>
      </c>
      <c r="O12" s="62">
        <v>101727</v>
      </c>
      <c r="P12" s="62">
        <v>30630.799999999999</v>
      </c>
      <c r="Q12" s="62">
        <v>4400</v>
      </c>
      <c r="R12" s="62">
        <v>419.1</v>
      </c>
      <c r="S12" s="62">
        <v>6927.1</v>
      </c>
      <c r="T12" s="62">
        <v>1796.6</v>
      </c>
      <c r="U12" s="62">
        <v>2585</v>
      </c>
      <c r="V12" s="62">
        <v>418</v>
      </c>
      <c r="W12" s="62">
        <v>106011.8</v>
      </c>
      <c r="X12" s="62">
        <v>17997.400000000001</v>
      </c>
      <c r="Y12" s="62">
        <v>87058.8</v>
      </c>
      <c r="Z12" s="62">
        <v>14176.4</v>
      </c>
      <c r="AA12" s="62">
        <v>98964</v>
      </c>
      <c r="AB12" s="62">
        <v>19930</v>
      </c>
      <c r="AC12" s="62">
        <v>235001.5</v>
      </c>
      <c r="AD12" s="62">
        <v>27139.599999999999</v>
      </c>
      <c r="AE12" s="62"/>
      <c r="AF12" s="62"/>
      <c r="AG12" s="62">
        <v>810739.3</v>
      </c>
      <c r="AH12" s="62">
        <v>215638.2</v>
      </c>
      <c r="AI12" s="62">
        <v>810739.3</v>
      </c>
      <c r="AJ12" s="62">
        <v>215638.2</v>
      </c>
      <c r="AK12" s="62">
        <v>21927.5</v>
      </c>
      <c r="AL12" s="62">
        <v>3853.6</v>
      </c>
      <c r="AM12" s="62">
        <v>17500</v>
      </c>
      <c r="AN12" s="62">
        <v>3853.6</v>
      </c>
      <c r="AO12" s="62">
        <v>28800</v>
      </c>
      <c r="AP12" s="62">
        <v>90</v>
      </c>
      <c r="AQ12" s="62">
        <v>34934.5</v>
      </c>
      <c r="AR12" s="62">
        <v>2169.1</v>
      </c>
      <c r="AS12" s="62">
        <v>422694.5</v>
      </c>
      <c r="AT12" s="62">
        <v>98283.1</v>
      </c>
      <c r="AU12" s="64">
        <v>0</v>
      </c>
      <c r="AV12" s="64">
        <v>0</v>
      </c>
      <c r="AW12" s="62">
        <v>400000</v>
      </c>
      <c r="AX12" s="62">
        <v>96114</v>
      </c>
      <c r="AY12" s="64">
        <v>0</v>
      </c>
      <c r="AZ12" s="64">
        <v>0</v>
      </c>
      <c r="BA12" s="1">
        <v>387760</v>
      </c>
      <c r="BB12" s="1">
        <v>96114</v>
      </c>
      <c r="BC12" s="62">
        <v>698281.7</v>
      </c>
      <c r="BD12" s="62">
        <v>300472</v>
      </c>
      <c r="BE12" s="62">
        <v>33331.1</v>
      </c>
      <c r="BF12" s="62">
        <v>13461.5</v>
      </c>
      <c r="BG12" s="62">
        <v>7000</v>
      </c>
      <c r="BH12" s="62">
        <v>1698.3</v>
      </c>
      <c r="BI12" s="62">
        <v>-40000</v>
      </c>
      <c r="BJ12" s="62">
        <v>-2251.8000000000002</v>
      </c>
      <c r="BK12" s="62">
        <v>-120000</v>
      </c>
      <c r="BL12" s="62">
        <v>-49003.3</v>
      </c>
      <c r="BM12" s="62">
        <v>0</v>
      </c>
      <c r="BN12" s="62">
        <v>0</v>
      </c>
    </row>
    <row r="13" spans="1:104" s="65" customFormat="1" ht="33.75" customHeight="1" x14ac:dyDescent="0.25">
      <c r="A13" s="61">
        <v>2</v>
      </c>
      <c r="B13" s="27" t="s">
        <v>4</v>
      </c>
      <c r="C13" s="62">
        <f t="shared" si="0"/>
        <v>2417478.2999999998</v>
      </c>
      <c r="D13" s="62">
        <f t="shared" si="0"/>
        <v>186422.8</v>
      </c>
      <c r="E13" s="62">
        <f t="shared" si="1"/>
        <v>1706076.4</v>
      </c>
      <c r="F13" s="62">
        <f t="shared" si="1"/>
        <v>225689.5</v>
      </c>
      <c r="G13" s="62">
        <f t="shared" si="2"/>
        <v>711401.89999999991</v>
      </c>
      <c r="H13" s="62">
        <f t="shared" si="2"/>
        <v>-39266.700000000004</v>
      </c>
      <c r="I13" s="63">
        <v>335114</v>
      </c>
      <c r="J13" s="63">
        <v>45237.9</v>
      </c>
      <c r="K13" s="63"/>
      <c r="L13" s="63"/>
      <c r="M13" s="63">
        <v>200685</v>
      </c>
      <c r="N13" s="63">
        <v>32521.200000000001</v>
      </c>
      <c r="O13" s="63">
        <v>62405</v>
      </c>
      <c r="P13" s="63">
        <v>19503.8</v>
      </c>
      <c r="Q13" s="63">
        <v>1200</v>
      </c>
      <c r="R13" s="63">
        <v>42.9</v>
      </c>
      <c r="S13" s="63">
        <v>4000</v>
      </c>
      <c r="T13" s="63">
        <v>550.29999999999995</v>
      </c>
      <c r="U13" s="63">
        <v>12000</v>
      </c>
      <c r="V13" s="63">
        <v>487.6</v>
      </c>
      <c r="W13" s="63">
        <v>68400</v>
      </c>
      <c r="X13" s="63">
        <v>5832.1</v>
      </c>
      <c r="Y13" s="63">
        <v>29400</v>
      </c>
      <c r="Z13" s="63">
        <v>1830</v>
      </c>
      <c r="AA13" s="63">
        <v>8000</v>
      </c>
      <c r="AB13" s="63">
        <v>230.2</v>
      </c>
      <c r="AC13" s="63">
        <v>32700</v>
      </c>
      <c r="AD13" s="63">
        <v>4803.3</v>
      </c>
      <c r="AE13" s="63"/>
      <c r="AF13" s="63"/>
      <c r="AG13" s="63">
        <v>879232.5</v>
      </c>
      <c r="AH13" s="63">
        <v>142748.79999999999</v>
      </c>
      <c r="AI13" s="63">
        <v>879232.5</v>
      </c>
      <c r="AJ13" s="63">
        <v>142748.79999999999</v>
      </c>
      <c r="AK13" s="63">
        <v>3300</v>
      </c>
      <c r="AL13" s="63">
        <v>277</v>
      </c>
      <c r="AM13" s="63">
        <v>3300</v>
      </c>
      <c r="AN13" s="63">
        <v>277</v>
      </c>
      <c r="AO13" s="63">
        <v>20000</v>
      </c>
      <c r="AP13" s="63">
        <v>1265</v>
      </c>
      <c r="AQ13" s="63">
        <v>267744.90000000002</v>
      </c>
      <c r="AR13" s="63">
        <v>3639.6</v>
      </c>
      <c r="AS13" s="63">
        <v>267744.90000000002</v>
      </c>
      <c r="AT13" s="63">
        <v>3639.6</v>
      </c>
      <c r="AU13" s="64">
        <v>0</v>
      </c>
      <c r="AV13" s="64">
        <v>0</v>
      </c>
      <c r="AW13" s="63">
        <v>250000</v>
      </c>
      <c r="AX13" s="64">
        <v>0</v>
      </c>
      <c r="AY13" s="64">
        <v>0</v>
      </c>
      <c r="AZ13" s="64">
        <v>0</v>
      </c>
      <c r="BA13" s="64">
        <v>0</v>
      </c>
      <c r="BB13" s="64">
        <v>0</v>
      </c>
      <c r="BC13" s="62">
        <v>1070694.8999999999</v>
      </c>
      <c r="BD13" s="62">
        <v>46296.6</v>
      </c>
      <c r="BE13" s="63">
        <v>50707</v>
      </c>
      <c r="BF13" s="63">
        <v>7946</v>
      </c>
      <c r="BG13" s="63">
        <v>0</v>
      </c>
      <c r="BH13" s="63">
        <v>0</v>
      </c>
      <c r="BI13" s="63">
        <v>-10000</v>
      </c>
      <c r="BJ13" s="63">
        <v>-7179.7</v>
      </c>
      <c r="BK13" s="63">
        <v>-400000</v>
      </c>
      <c r="BL13" s="63">
        <v>-86329.600000000006</v>
      </c>
      <c r="BM13" s="62">
        <v>0</v>
      </c>
      <c r="BN13" s="62">
        <v>0</v>
      </c>
    </row>
    <row r="14" spans="1:104" s="65" customFormat="1" ht="33.75" customHeight="1" x14ac:dyDescent="0.25">
      <c r="A14" s="61">
        <v>3</v>
      </c>
      <c r="B14" s="27" t="s">
        <v>5</v>
      </c>
      <c r="C14" s="62">
        <f t="shared" si="0"/>
        <v>2017020.7</v>
      </c>
      <c r="D14" s="62">
        <f t="shared" si="0"/>
        <v>414640.80000000005</v>
      </c>
      <c r="E14" s="62">
        <f t="shared" si="1"/>
        <v>1862795</v>
      </c>
      <c r="F14" s="62">
        <f t="shared" si="1"/>
        <v>279249.2</v>
      </c>
      <c r="G14" s="62">
        <f t="shared" si="2"/>
        <v>154225.70000000001</v>
      </c>
      <c r="H14" s="62">
        <f t="shared" si="2"/>
        <v>135391.6</v>
      </c>
      <c r="I14" s="63">
        <v>387396.5</v>
      </c>
      <c r="J14" s="63">
        <v>76439.8</v>
      </c>
      <c r="K14" s="63"/>
      <c r="L14" s="63"/>
      <c r="M14" s="63">
        <v>349781</v>
      </c>
      <c r="N14" s="63">
        <v>34752.5</v>
      </c>
      <c r="O14" s="63">
        <v>56000</v>
      </c>
      <c r="P14" s="63">
        <v>21129</v>
      </c>
      <c r="Q14" s="63">
        <v>550</v>
      </c>
      <c r="R14" s="63">
        <v>20.5</v>
      </c>
      <c r="S14" s="63">
        <v>5429.6</v>
      </c>
      <c r="T14" s="63">
        <v>980.7</v>
      </c>
      <c r="U14" s="63">
        <v>2520</v>
      </c>
      <c r="V14" s="63">
        <v>249</v>
      </c>
      <c r="W14" s="63">
        <v>37982.400000000001</v>
      </c>
      <c r="X14" s="63">
        <v>2769.2</v>
      </c>
      <c r="Y14" s="63">
        <v>29195.4</v>
      </c>
      <c r="Z14" s="63">
        <v>1364</v>
      </c>
      <c r="AA14" s="63">
        <v>143676</v>
      </c>
      <c r="AB14" s="63">
        <v>0</v>
      </c>
      <c r="AC14" s="63">
        <v>84728.4</v>
      </c>
      <c r="AD14" s="63">
        <v>7662.3</v>
      </c>
      <c r="AE14" s="63"/>
      <c r="AF14" s="63"/>
      <c r="AG14" s="63">
        <v>667000</v>
      </c>
      <c r="AH14" s="63">
        <v>167276.70000000001</v>
      </c>
      <c r="AI14" s="63">
        <v>667000</v>
      </c>
      <c r="AJ14" s="63">
        <v>167276.70000000001</v>
      </c>
      <c r="AK14" s="63">
        <v>0</v>
      </c>
      <c r="AL14" s="63">
        <v>0</v>
      </c>
      <c r="AM14" s="63">
        <v>0</v>
      </c>
      <c r="AN14" s="63">
        <v>0</v>
      </c>
      <c r="AO14" s="63">
        <v>6600</v>
      </c>
      <c r="AP14" s="63">
        <v>400</v>
      </c>
      <c r="AQ14" s="63">
        <v>452017.5</v>
      </c>
      <c r="AR14" s="63">
        <v>380.2</v>
      </c>
      <c r="AS14" s="63">
        <v>452017.5</v>
      </c>
      <c r="AT14" s="63">
        <v>380.2</v>
      </c>
      <c r="AU14" s="64">
        <v>0</v>
      </c>
      <c r="AV14" s="64">
        <v>0</v>
      </c>
      <c r="AW14" s="63">
        <v>200000</v>
      </c>
      <c r="AX14" s="64">
        <v>0</v>
      </c>
      <c r="AY14" s="64">
        <v>0</v>
      </c>
      <c r="AZ14" s="64">
        <v>0</v>
      </c>
      <c r="BA14" s="64">
        <v>0</v>
      </c>
      <c r="BB14" s="64">
        <v>0</v>
      </c>
      <c r="BC14" s="62">
        <v>135400</v>
      </c>
      <c r="BD14" s="62">
        <v>134373.1</v>
      </c>
      <c r="BE14" s="63">
        <v>18825.7</v>
      </c>
      <c r="BF14" s="63">
        <v>4997</v>
      </c>
      <c r="BG14" s="63">
        <v>0</v>
      </c>
      <c r="BH14" s="63">
        <v>0</v>
      </c>
      <c r="BI14" s="63">
        <v>0</v>
      </c>
      <c r="BJ14" s="63">
        <v>-136.80000000000001</v>
      </c>
      <c r="BK14" s="63">
        <v>0</v>
      </c>
      <c r="BL14" s="63">
        <v>-3841.7</v>
      </c>
      <c r="BM14" s="62">
        <v>0</v>
      </c>
      <c r="BN14" s="62">
        <v>0</v>
      </c>
    </row>
    <row r="15" spans="1:104" s="65" customFormat="1" ht="33.75" customHeight="1" x14ac:dyDescent="0.25">
      <c r="A15" s="61">
        <v>4</v>
      </c>
      <c r="B15" s="27" t="s">
        <v>6</v>
      </c>
      <c r="C15" s="62">
        <f t="shared" si="0"/>
        <v>2293446.2999999998</v>
      </c>
      <c r="D15" s="62">
        <f t="shared" si="0"/>
        <v>546198.1</v>
      </c>
      <c r="E15" s="62">
        <f t="shared" si="1"/>
        <v>1963128.7</v>
      </c>
      <c r="F15" s="62">
        <f t="shared" si="1"/>
        <v>439576.60000000003</v>
      </c>
      <c r="G15" s="62">
        <f t="shared" si="2"/>
        <v>330317.59999999998</v>
      </c>
      <c r="H15" s="62">
        <f t="shared" si="2"/>
        <v>106621.49999999999</v>
      </c>
      <c r="I15" s="63">
        <v>405000</v>
      </c>
      <c r="J15" s="63">
        <v>98014.7</v>
      </c>
      <c r="K15" s="63"/>
      <c r="L15" s="63"/>
      <c r="M15" s="63">
        <v>244370</v>
      </c>
      <c r="N15" s="63">
        <v>79237.600000000006</v>
      </c>
      <c r="O15" s="63">
        <v>59000</v>
      </c>
      <c r="P15" s="63">
        <v>21404.799999999999</v>
      </c>
      <c r="Q15" s="63">
        <v>16700</v>
      </c>
      <c r="R15" s="63">
        <v>3591.7</v>
      </c>
      <c r="S15" s="63">
        <v>4000</v>
      </c>
      <c r="T15" s="63">
        <v>941.9</v>
      </c>
      <c r="U15" s="63">
        <v>31800</v>
      </c>
      <c r="V15" s="63">
        <v>4691</v>
      </c>
      <c r="W15" s="63">
        <v>26650</v>
      </c>
      <c r="X15" s="63">
        <v>2794.6</v>
      </c>
      <c r="Y15" s="63">
        <v>18000</v>
      </c>
      <c r="Z15" s="63">
        <v>9702.2000000000007</v>
      </c>
      <c r="AA15" s="63">
        <v>16500</v>
      </c>
      <c r="AB15" s="63">
        <v>2442.1999999999998</v>
      </c>
      <c r="AC15" s="63">
        <v>75200</v>
      </c>
      <c r="AD15" s="63">
        <v>32090.6</v>
      </c>
      <c r="AE15" s="63"/>
      <c r="AF15" s="63"/>
      <c r="AG15" s="63">
        <v>1195080.7</v>
      </c>
      <c r="AH15" s="63">
        <v>255911.6</v>
      </c>
      <c r="AI15" s="63">
        <v>1195080.7</v>
      </c>
      <c r="AJ15" s="63">
        <v>255911.6</v>
      </c>
      <c r="AK15" s="63">
        <v>5000</v>
      </c>
      <c r="AL15" s="63">
        <v>0</v>
      </c>
      <c r="AM15" s="63">
        <v>0</v>
      </c>
      <c r="AN15" s="63">
        <v>0</v>
      </c>
      <c r="AO15" s="63">
        <v>8700</v>
      </c>
      <c r="AP15" s="63">
        <v>2280</v>
      </c>
      <c r="AQ15" s="63">
        <v>104978</v>
      </c>
      <c r="AR15" s="63">
        <v>4132.7</v>
      </c>
      <c r="AS15" s="63">
        <v>104978</v>
      </c>
      <c r="AT15" s="63">
        <v>4132.7</v>
      </c>
      <c r="AU15" s="64">
        <v>0</v>
      </c>
      <c r="AV15" s="64">
        <v>0</v>
      </c>
      <c r="AW15" s="63">
        <v>93378</v>
      </c>
      <c r="AX15" s="64">
        <v>0</v>
      </c>
      <c r="AY15" s="64">
        <v>0</v>
      </c>
      <c r="AZ15" s="64">
        <v>0</v>
      </c>
      <c r="BA15" s="64">
        <v>0</v>
      </c>
      <c r="BB15" s="64">
        <v>0</v>
      </c>
      <c r="BC15" s="62">
        <v>280123.5</v>
      </c>
      <c r="BD15" s="62">
        <v>84661.9</v>
      </c>
      <c r="BE15" s="63">
        <v>96944.1</v>
      </c>
      <c r="BF15" s="63">
        <v>47816.1</v>
      </c>
      <c r="BG15" s="63">
        <v>3250</v>
      </c>
      <c r="BH15" s="63">
        <v>0</v>
      </c>
      <c r="BI15" s="63">
        <v>0</v>
      </c>
      <c r="BJ15" s="63">
        <v>-1368.2</v>
      </c>
      <c r="BK15" s="63">
        <v>-50000</v>
      </c>
      <c r="BL15" s="63">
        <v>-24488.3</v>
      </c>
      <c r="BM15" s="62">
        <v>0</v>
      </c>
      <c r="BN15" s="62">
        <v>0</v>
      </c>
    </row>
    <row r="16" spans="1:104" s="66" customFormat="1" ht="33.75" customHeight="1" x14ac:dyDescent="0.25">
      <c r="A16" s="117" t="s">
        <v>3</v>
      </c>
      <c r="B16" s="117"/>
      <c r="C16" s="63">
        <f t="shared" ref="C16:BN16" si="3">SUM(C12:C15)</f>
        <v>9670428.8999999985</v>
      </c>
      <c r="D16" s="63">
        <f t="shared" si="3"/>
        <v>1948054</v>
      </c>
      <c r="E16" s="63">
        <f t="shared" si="3"/>
        <v>8283630.8999999994</v>
      </c>
      <c r="F16" s="63">
        <f t="shared" si="3"/>
        <v>1577044.9</v>
      </c>
      <c r="G16" s="63">
        <f t="shared" si="3"/>
        <v>1774557.9999999995</v>
      </c>
      <c r="H16" s="63">
        <f t="shared" si="3"/>
        <v>467123.1</v>
      </c>
      <c r="I16" s="63">
        <f t="shared" si="3"/>
        <v>2016264.6</v>
      </c>
      <c r="J16" s="63">
        <f t="shared" si="3"/>
        <v>428156.2</v>
      </c>
      <c r="K16" s="63"/>
      <c r="L16" s="63"/>
      <c r="M16" s="63">
        <f t="shared" si="3"/>
        <v>1373551.4</v>
      </c>
      <c r="N16" s="63">
        <f t="shared" si="3"/>
        <v>252712.2</v>
      </c>
      <c r="O16" s="63">
        <f t="shared" si="3"/>
        <v>279132</v>
      </c>
      <c r="P16" s="63">
        <f t="shared" si="3"/>
        <v>92668.400000000009</v>
      </c>
      <c r="Q16" s="63">
        <f t="shared" si="3"/>
        <v>22850</v>
      </c>
      <c r="R16" s="63">
        <f t="shared" si="3"/>
        <v>4074.2</v>
      </c>
      <c r="S16" s="63">
        <f t="shared" si="3"/>
        <v>20356.7</v>
      </c>
      <c r="T16" s="63">
        <f t="shared" si="3"/>
        <v>4269.4999999999991</v>
      </c>
      <c r="U16" s="63">
        <f t="shared" si="3"/>
        <v>48905</v>
      </c>
      <c r="V16" s="63">
        <f t="shared" si="3"/>
        <v>5845.6</v>
      </c>
      <c r="W16" s="63">
        <f t="shared" si="3"/>
        <v>239044.19999999998</v>
      </c>
      <c r="X16" s="63">
        <f t="shared" si="3"/>
        <v>29393.3</v>
      </c>
      <c r="Y16" s="63">
        <f t="shared" si="3"/>
        <v>163654.20000000001</v>
      </c>
      <c r="Z16" s="63">
        <f t="shared" si="3"/>
        <v>27072.600000000002</v>
      </c>
      <c r="AA16" s="63">
        <f t="shared" si="3"/>
        <v>267140</v>
      </c>
      <c r="AB16" s="63">
        <f t="shared" si="3"/>
        <v>22602.400000000001</v>
      </c>
      <c r="AC16" s="63">
        <f t="shared" si="3"/>
        <v>427629.9</v>
      </c>
      <c r="AD16" s="63">
        <f t="shared" si="3"/>
        <v>71695.799999999988</v>
      </c>
      <c r="AE16" s="64">
        <f t="shared" si="3"/>
        <v>0</v>
      </c>
      <c r="AF16" s="64">
        <f t="shared" si="3"/>
        <v>0</v>
      </c>
      <c r="AG16" s="63">
        <f t="shared" si="3"/>
        <v>3552052.5</v>
      </c>
      <c r="AH16" s="63">
        <f t="shared" si="3"/>
        <v>781575.29999999993</v>
      </c>
      <c r="AI16" s="63">
        <f t="shared" si="3"/>
        <v>3552052.5</v>
      </c>
      <c r="AJ16" s="63">
        <f t="shared" si="3"/>
        <v>781575.29999999993</v>
      </c>
      <c r="AK16" s="63">
        <f t="shared" si="3"/>
        <v>30227.5</v>
      </c>
      <c r="AL16" s="63">
        <f t="shared" si="3"/>
        <v>4130.6000000000004</v>
      </c>
      <c r="AM16" s="63">
        <f t="shared" si="3"/>
        <v>20800</v>
      </c>
      <c r="AN16" s="63">
        <f t="shared" si="3"/>
        <v>4130.6000000000004</v>
      </c>
      <c r="AO16" s="63">
        <f t="shared" si="3"/>
        <v>64100</v>
      </c>
      <c r="AP16" s="63">
        <f t="shared" si="3"/>
        <v>4035</v>
      </c>
      <c r="AQ16" s="63">
        <f t="shared" si="3"/>
        <v>859674.9</v>
      </c>
      <c r="AR16" s="63">
        <f t="shared" si="3"/>
        <v>10321.599999999999</v>
      </c>
      <c r="AS16" s="63">
        <f t="shared" si="3"/>
        <v>1247434.8999999999</v>
      </c>
      <c r="AT16" s="63">
        <f t="shared" si="3"/>
        <v>106435.6</v>
      </c>
      <c r="AU16" s="64">
        <f t="shared" si="3"/>
        <v>0</v>
      </c>
      <c r="AV16" s="64">
        <f t="shared" si="3"/>
        <v>0</v>
      </c>
      <c r="AW16" s="63">
        <f t="shared" si="3"/>
        <v>943378</v>
      </c>
      <c r="AX16" s="64">
        <f t="shared" si="3"/>
        <v>96114</v>
      </c>
      <c r="AY16" s="64">
        <f t="shared" si="3"/>
        <v>0</v>
      </c>
      <c r="AZ16" s="64">
        <f t="shared" si="3"/>
        <v>0</v>
      </c>
      <c r="BA16" s="64">
        <f t="shared" si="3"/>
        <v>387760</v>
      </c>
      <c r="BB16" s="64">
        <f t="shared" si="3"/>
        <v>96114</v>
      </c>
      <c r="BC16" s="62">
        <f t="shared" si="3"/>
        <v>2184500.0999999996</v>
      </c>
      <c r="BD16" s="62">
        <f t="shared" si="3"/>
        <v>565803.6</v>
      </c>
      <c r="BE16" s="63">
        <f t="shared" si="3"/>
        <v>199807.90000000002</v>
      </c>
      <c r="BF16" s="63">
        <f t="shared" si="3"/>
        <v>74220.600000000006</v>
      </c>
      <c r="BG16" s="63">
        <f t="shared" si="3"/>
        <v>10250</v>
      </c>
      <c r="BH16" s="63">
        <f t="shared" si="3"/>
        <v>1698.3</v>
      </c>
      <c r="BI16" s="63">
        <f t="shared" si="3"/>
        <v>-50000</v>
      </c>
      <c r="BJ16" s="63">
        <f t="shared" si="3"/>
        <v>-10936.5</v>
      </c>
      <c r="BK16" s="63">
        <f t="shared" si="3"/>
        <v>-570000</v>
      </c>
      <c r="BL16" s="63">
        <f t="shared" si="3"/>
        <v>-163662.90000000002</v>
      </c>
      <c r="BM16" s="63">
        <f t="shared" si="3"/>
        <v>0</v>
      </c>
      <c r="BN16" s="63">
        <f t="shared" si="3"/>
        <v>0</v>
      </c>
    </row>
    <row r="24" spans="3:3" x14ac:dyDescent="0.3">
      <c r="C24" s="67"/>
    </row>
  </sheetData>
  <protectedRanges>
    <protectedRange sqref="B12" name="Range3_1"/>
    <protectedRange sqref="BI12:BL12 AW12:AX12 BC12:BF12" name="Range3_5"/>
    <protectedRange sqref="I12:J12 M12:AP12" name="Range2_4"/>
    <protectedRange sqref="K12:L12" name="Range2"/>
    <protectedRange sqref="B13:B15" name="Range3_1_2"/>
    <protectedRange sqref="AW14 BC14:BF14 BJ14:BL14" name="Range3_3_1"/>
    <protectedRange sqref="I14:J14 M14:AP14" name="Range2_2_1"/>
    <protectedRange sqref="AQ15:AW15 BC15:BL15" name="Range3_4_1"/>
    <protectedRange sqref="I15:J15 M15:AP15" name="Range2_3_1"/>
    <protectedRange sqref="BE13:BL13 AU12:AV12 AU14:AV14 AQ13:BB13 AY12:AZ12 AX14:BB15 BG14:BI14" name="Range3_2_2"/>
    <protectedRange sqref="I13:J13 M13:AP13" name="Range2_1_1"/>
    <protectedRange sqref="BC13" name="Range3_1_1_1"/>
    <protectedRange sqref="BD13" name="Range3_2_1_1"/>
    <protectedRange sqref="K13:L15" name="Range2_5"/>
  </protectedRanges>
  <mergeCells count="54">
    <mergeCell ref="C2:R2"/>
    <mergeCell ref="E3:N3"/>
    <mergeCell ref="W4:X4"/>
    <mergeCell ref="AG4:AH4"/>
    <mergeCell ref="A5:A10"/>
    <mergeCell ref="B5:B10"/>
    <mergeCell ref="C5:H8"/>
    <mergeCell ref="I5:BB5"/>
    <mergeCell ref="M8:N9"/>
    <mergeCell ref="O8:AD8"/>
    <mergeCell ref="C9:D9"/>
    <mergeCell ref="E9:F9"/>
    <mergeCell ref="G9:H9"/>
    <mergeCell ref="O9:P9"/>
    <mergeCell ref="AE8:AF9"/>
    <mergeCell ref="AG8:AH9"/>
    <mergeCell ref="BC5:BN5"/>
    <mergeCell ref="I6:BB6"/>
    <mergeCell ref="BC6:BH6"/>
    <mergeCell ref="BI6:BN6"/>
    <mergeCell ref="I7:BB7"/>
    <mergeCell ref="BC7:BF7"/>
    <mergeCell ref="BG7:BH9"/>
    <mergeCell ref="BI7:BJ9"/>
    <mergeCell ref="BK7:BN8"/>
    <mergeCell ref="I8:J8"/>
    <mergeCell ref="AQ8:AV8"/>
    <mergeCell ref="AW8:BB8"/>
    <mergeCell ref="BC8:BD9"/>
    <mergeCell ref="BE8:BF9"/>
    <mergeCell ref="I9:J9"/>
    <mergeCell ref="K9:L9"/>
    <mergeCell ref="AI8:AJ8"/>
    <mergeCell ref="AK8:AL9"/>
    <mergeCell ref="AM8:AN8"/>
    <mergeCell ref="AO8:AP9"/>
    <mergeCell ref="AS9:AT9"/>
    <mergeCell ref="AU9:AV9"/>
    <mergeCell ref="Q9:R9"/>
    <mergeCell ref="S9:T9"/>
    <mergeCell ref="U9:V9"/>
    <mergeCell ref="W9:X9"/>
    <mergeCell ref="Y9:Z9"/>
    <mergeCell ref="AA9:AB9"/>
    <mergeCell ref="A16:B16"/>
    <mergeCell ref="AC9:AD9"/>
    <mergeCell ref="AI9:AJ9"/>
    <mergeCell ref="AM9:AN9"/>
    <mergeCell ref="AQ9:AR9"/>
    <mergeCell ref="AW9:AX9"/>
    <mergeCell ref="AY9:AZ9"/>
    <mergeCell ref="BA9:BB9"/>
    <mergeCell ref="BK9:BL9"/>
    <mergeCell ref="BM9:BN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03-Գործառնական</vt:lpstr>
      <vt:lpstr>03-Տնտեսագիտական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https://mul2-mta.gov.am/tasks/1795714/oneclick?token=7fa6dd317c6b2322164be69de27198e5</cp:keywords>
  <cp:lastModifiedBy/>
  <dcterms:created xsi:type="dcterms:W3CDTF">2006-09-16T00:00:00Z</dcterms:created>
  <dcterms:modified xsi:type="dcterms:W3CDTF">2025-04-10T11:09:51Z</dcterms:modified>
</cp:coreProperties>
</file>