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10.10.0.233\homes\finance\Narek\Budget 2026\Պետական մժծծ\տկեն\"/>
    </mc:Choice>
  </mc:AlternateContent>
  <xr:revisionPtr revIDLastSave="0" documentId="13_ncr:1_{AB75FA32-CF64-4219-BA58-29E122756C0C}" xr6:coauthVersionLast="47" xr6:coauthVersionMax="47" xr10:uidLastSave="{00000000-0000-0000-0000-000000000000}"/>
  <bookViews>
    <workbookView xWindow="-120" yWindow="-120" windowWidth="29040" windowHeight="15720" activeTab="1" xr2:uid="{00000000-000D-0000-FFFF-FFFF00000000}"/>
  </bookViews>
  <sheets>
    <sheet name="Ցուցումներ" sheetId="5" r:id="rId1"/>
    <sheet name="Հ 16 Առաջնահերթություններ" sheetId="6" r:id="rId2"/>
    <sheet name="Վարկանիշային չափորոշիչներ" sheetId="7" r:id="rId3"/>
  </sheets>
  <definedNames>
    <definedName name="_xlnm._FilterDatabase" localSheetId="1" hidden="1">'Հ 16 Առաջնահերթություններ'!$A$5:$W$1336</definedName>
    <definedName name="_xlnm._FilterDatabase" localSheetId="2" hidden="1">'Վարկանիշային չափորոշիչներ'!$B$2:$J$2</definedName>
    <definedName name="Z_000021A6_5900_4F4E_9CAB_1BB2239BE3F1_.wvu.FilterData" localSheetId="1" hidden="1">'Հ 16 Առաջնահերթություններ'!$A$5:$H$1327</definedName>
    <definedName name="Z_00309A89_20D5_4F2A_8D6A_0719F5AC9AA7_.wvu.FilterData" localSheetId="1" hidden="1">'Հ 16 Առաջնահերթություններ'!$A$5:$H$1327</definedName>
    <definedName name="Z_005EE107_1CFC_4D30_85D1_113562C67A54_.wvu.FilterData" localSheetId="1" hidden="1">'Հ 16 Առաջնահերթություններ'!$A$5:$H$1327</definedName>
    <definedName name="Z_0071B8B8_FDA7_43E1_8B9D_711A6501CC37_.wvu.FilterData" localSheetId="1" hidden="1">'Հ 16 Առաջնահերթություններ'!$A$5:$H$1327</definedName>
    <definedName name="Z_007924C3_1818_44D1_A469_DFB65F0C247F_.wvu.FilterData" localSheetId="1" hidden="1">'Հ 16 Առաջնահերթություններ'!$A$5:$H$1327</definedName>
    <definedName name="Z_00C3F752_01C4_45C7_96B4_5990E9E3AFB3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Առաջնահերթություններ'!$K:$K</definedName>
    <definedName name="Z_00C3F752_01C4_45C7_96B4_5990E9E3AFB3_.wvu.FilterData" localSheetId="1" hidden="1">'Հ 16 Առաջնահերթություններ'!$A$5:$H$1327</definedName>
    <definedName name="Z_00C3F752_01C4_45C7_96B4_5990E9E3AFB3_.wvu.PrintArea" localSheetId="1" hidden="1">'Հ 16 Առաջնահերթություններ'!$A$3:$H$1327</definedName>
    <definedName name="Z_00C3F752_01C4_45C7_96B4_5990E9E3AFB3_.wvu.PrintTitles" localSheetId="1" hidden="1">'Հ 16 Առաջնահերթություններ'!$3:$4</definedName>
    <definedName name="Z_00D0EC1D_82D3_413F_9536_62E2E4A50860_.wvu.FilterData" localSheetId="1" hidden="1">'Հ 16 Առաջնահերթություններ'!$A$5:$H$1327</definedName>
    <definedName name="Z_00FB77DC_74C9_4492_8AFB_4690BEA45E54_.wvu.FilterData" localSheetId="1" hidden="1">'Հ 16 Առաջնահերթություններ'!$A$5:$H$1327</definedName>
    <definedName name="Z_010B541E_D490_4EA3_85CC_93B15FAC5482_.wvu.FilterData" localSheetId="1" hidden="1">'Հ 16 Առաջնահերթություններ'!$A$5:$H$1327</definedName>
    <definedName name="Z_011007AD_8258_4C56_9548_FAE2D5599050_.wvu.FilterData" localSheetId="1" hidden="1">'Հ 16 Առաջնահերթություններ'!$A$5:$H$1327</definedName>
    <definedName name="Z_0111A269_E18F_446B_B9FD_26BEEC1E2D45_.wvu.FilterData" localSheetId="1" hidden="1">'Հ 16 Առաջնահերթություններ'!$A$5:$H$1327</definedName>
    <definedName name="Z_0128FDD9_BE17_467F_831C_F1F3AE17495F_.wvu.FilterData" localSheetId="1" hidden="1">'Հ 16 Առաջնահերթություններ'!$A$5:$H$1327</definedName>
    <definedName name="Z_018855CB_D92D_48C6_8713_19B8AADDF3E0_.wvu.FilterData" localSheetId="1" hidden="1">'Հ 16 Առաջնահերթություններ'!$A$5:$H$1327</definedName>
    <definedName name="Z_01DD9D9F_AF18_4D33_BE37_CBF040144E30_.wvu.Cols" localSheetId="1" hidden="1">'Հ 16 Առաջնահերթություններ'!#REF!,'Հ 16 Առաջնահերթություններ'!$D:$D</definedName>
    <definedName name="Z_01DD9D9F_AF18_4D33_BE37_CBF040144E30_.wvu.FilterData" localSheetId="1" hidden="1">'Հ 16 Առաջնահերթություններ'!$A$5:$H$1327</definedName>
    <definedName name="Z_01DD9D9F_AF18_4D33_BE37_CBF040144E30_.wvu.PrintArea" localSheetId="1" hidden="1">'Հ 16 Առաջնահերթություններ'!$A$3:$H$1327</definedName>
    <definedName name="Z_01DD9D9F_AF18_4D33_BE37_CBF040144E30_.wvu.PrintTitles" localSheetId="1" hidden="1">'Հ 16 Առաջնահերթություններ'!$3:$4</definedName>
    <definedName name="Z_01DD9D9F_AF18_4D33_BE37_CBF040144E30_.wvu.Rows" localSheetId="1" hidden="1">'Հ 16 Առաջնահերթություններ'!$1346:$1346</definedName>
    <definedName name="Z_01E8D836_9814_420A_9A15_C8C823F22C85_.wvu.FilterData" localSheetId="1" hidden="1">'Հ 16 Առաջնահերթություններ'!$A$5:$H$1327</definedName>
    <definedName name="Z_02095BD5_F4C5_44E6_8AE3_618313B5BD44_.wvu.FilterData" localSheetId="1" hidden="1">'Հ 16 Առաջնահերթություններ'!$A$5:$H$1327</definedName>
    <definedName name="Z_02123077_69ED_4A47_A6DA_C006F5CAD4E1_.wvu.FilterData" localSheetId="1" hidden="1">'Հ 16 Առաջնահերթություններ'!$A$5:$H$1327</definedName>
    <definedName name="Z_0252C3B3_FBD9_4FD9_AE40_B68A19DF14AD_.wvu.FilterData" localSheetId="1" hidden="1">'Հ 16 Առաջնահերթություններ'!$A$5:$H$1327</definedName>
    <definedName name="Z_02746F8C_2735_4338_923E_F0C32DD789CF_.wvu.FilterData" localSheetId="1" hidden="1">'Հ 16 Առաջնահերթություններ'!$A$5:$H$1327</definedName>
    <definedName name="Z_02784365_C6CB_425C_9B98_3F9EBC45C50E_.wvu.FilterData" localSheetId="1" hidden="1">'Հ 16 Առաջնահերթություններ'!$A$5:$H$1327</definedName>
    <definedName name="Z_02D2EBB2_CCA4_4946_BA4E_23BF7B3DDB68_.wvu.FilterData" localSheetId="1" hidden="1">'Հ 16 Առաջնահերթություններ'!$A$5:$H$1327</definedName>
    <definedName name="Z_02EC4CB5_5A88_49A6_8319_C89A3C47BC8D_.wvu.FilterData" localSheetId="1" hidden="1">'Հ 16 Առաջնահերթություններ'!$A$5:$H$1327</definedName>
    <definedName name="Z_0356F888_672C_4FCC_A589_F08C033E53A9_.wvu.FilterData" localSheetId="1" hidden="1">'Հ 16 Առաջնահերթություններ'!$A$5:$H$1327</definedName>
    <definedName name="Z_036071FC_B569_446E_BC6D_42A49826908E_.wvu.FilterData" localSheetId="1" hidden="1">'Հ 16 Առաջնահերթություններ'!$A$5:$H$1327</definedName>
    <definedName name="Z_036201D7_49D2_4310_8974_2AF529368FE1_.wvu.FilterData" localSheetId="1" hidden="1">'Հ 16 Առաջնահերթություններ'!$A$5:$H$1327</definedName>
    <definedName name="Z_03664964_F16F_4BCB_BA4B_7DD036730BC8_.wvu.FilterData" localSheetId="1" hidden="1">'Հ 16 Առաջնահերթություններ'!$A$5:$H$1327</definedName>
    <definedName name="Z_037B11DD_5F93_4335_B69E_8C4A13314EAE_.wvu.FilterData" localSheetId="1" hidden="1">'Հ 16 Առաջնահերթություններ'!$A$5:$H$1327</definedName>
    <definedName name="Z_03C3A910_098A_4A61_84D4_7EA61828A504_.wvu.FilterData" localSheetId="1" hidden="1">'Հ 16 Առաջնահերթություններ'!$A$5:$H$1327</definedName>
    <definedName name="Z_03DD6E48_D9E7_424A_ABCB_A8C3BAF58B90_.wvu.FilterData" localSheetId="1" hidden="1">'Հ 16 Առաջնահերթություններ'!$A$5:$H$1327</definedName>
    <definedName name="Z_04142181_22C0_42C3_A900_27FA2672AB8D_.wvu.FilterData" localSheetId="1" hidden="1">'Հ 16 Առաջնահերթություններ'!$A$5:$H$1327</definedName>
    <definedName name="Z_04274605_F157_45F4_A592_A78C022E7972_.wvu.FilterData" localSheetId="1" hidden="1">'Հ 16 Առաջնահերթություններ'!$A$5:$H$1327</definedName>
    <definedName name="Z_042BE2BC_5B84_4AEC_82B5_2E489CF86E37_.wvu.FilterData" localSheetId="1" hidden="1">'Հ 16 Առաջնահերթություններ'!$A$5:$H$1327</definedName>
    <definedName name="Z_047A553B_6F6F_4964_AA97_28BD391F7977_.wvu.FilterData" localSheetId="1" hidden="1">'Հ 16 Առաջնահերթություններ'!$A$5:$H$1327</definedName>
    <definedName name="Z_04877987_3DA0_402A_AD72_BDBF25BAF9C4_.wvu.FilterData" localSheetId="1" hidden="1">'Հ 16 Առաջնահերթություններ'!$A$5:$H$1327</definedName>
    <definedName name="Z_049418A4_5186_4D79_9B8A_D48F002DDE00_.wvu.FilterData" localSheetId="1" hidden="1">'Հ 16 Առաջնահերթություններ'!$A$5:$H$1327</definedName>
    <definedName name="Z_04AE1AD5_D270_42E6_BC39_C79B507C6503_.wvu.FilterData" localSheetId="1" hidden="1">'Հ 16 Առաջնահերթություններ'!$A$5:$H$1327</definedName>
    <definedName name="Z_04F3226A_9642_464B_B99E_E7042FC7430C_.wvu.FilterData" localSheetId="1" hidden="1">'Հ 16 Առաջնահերթություններ'!$A$5:$H$1327</definedName>
    <definedName name="Z_050C78AC_1ED8_47F4_BA5C_A5C7F0CFC5DA_.wvu.FilterData" localSheetId="1" hidden="1">'Հ 16 Առաջնահերթություններ'!$A$5:$H$1327</definedName>
    <definedName name="Z_0522488D_9872_4EF9_A906_CD3045453305_.wvu.FilterData" localSheetId="1" hidden="1">'Հ 16 Առաջնահերթություններ'!$A$5:$H$1327</definedName>
    <definedName name="Z_0548C58F_BE14_4C26_8EE0_67B5F3101701_.wvu.FilterData" localSheetId="1" hidden="1">'Հ 16 Առաջնահերթություններ'!$A$5:$H$1327</definedName>
    <definedName name="Z_056AE12A_FF30_40D9_9CBE_D94F107E720E_.wvu.FilterData" localSheetId="1" hidden="1">'Հ 16 Առաջնահերթություններ'!$A$5:$H$1327</definedName>
    <definedName name="Z_056C886C_E061_4E3D_B2AF_8B1E5870775C_.wvu.FilterData" localSheetId="1" hidden="1">'Հ 16 Առաջնահերթություններ'!$A$5:$H$1327</definedName>
    <definedName name="Z_0586DF73_8FB9_404E_897C_7BA7AB78AFBD_.wvu.FilterData" localSheetId="1" hidden="1">'Հ 16 Առաջնահերթություններ'!$A$5:$H$1327</definedName>
    <definedName name="Z_05957193_2163_4118_81DC_D43FD652BEDC_.wvu.FilterData" localSheetId="1" hidden="1">'Հ 16 Առաջնահերթություններ'!$A$5:$H$1327</definedName>
    <definedName name="Z_05B026BE_4720_43E4_87C2_BC522654011A_.wvu.FilterData" localSheetId="1" hidden="1">'Հ 16 Առաջնահերթություններ'!$A$5:$H$1327</definedName>
    <definedName name="Z_05EBC02B_A464_4904_8252_D2541ABAA440_.wvu.FilterData" localSheetId="1" hidden="1">'Հ 16 Առաջնահերթություններ'!$A$5:$H$1327</definedName>
    <definedName name="Z_05FCE64C_BB44_4AD0_9CEE_CE3E2E93C157_.wvu.FilterData" localSheetId="1" hidden="1">'Հ 16 Առաջնահերթություններ'!$A$5:$H$1327</definedName>
    <definedName name="Z_0601E3CB_E1F2_4071_9EE2_4277DCAD2714_.wvu.FilterData" localSheetId="1" hidden="1">'Հ 16 Առաջնահերթություններ'!$A$5:$H$1327</definedName>
    <definedName name="Z_068CB9C9_D625_4AB3_8561_886A744682A2_.wvu.FilterData" localSheetId="1" hidden="1">'Հ 16 Առաջնահերթություններ'!$A$5:$H$1327</definedName>
    <definedName name="Z_069648D0_C0EE_4453_808B_A7CDD99817F8_.wvu.FilterData" localSheetId="1" hidden="1">'Հ 16 Առաջնահերթություններ'!$A$5:$H$1327</definedName>
    <definedName name="Z_06DA9B1F_3F3A_47AA_BCFB_5FD5BD684465_.wvu.FilterData" localSheetId="1" hidden="1">'Հ 16 Առաջնահերթություններ'!$A$5:$H$1327</definedName>
    <definedName name="Z_06EEC55F_CEBA_4047_9494_38796FD8E7BE_.wvu.FilterData" localSheetId="1" hidden="1">'Հ 16 Առաջնահերթություններ'!$A$5:$H$1327</definedName>
    <definedName name="Z_06F6868E_5B09_40F5_B517_980A8DB499F9_.wvu.FilterData" localSheetId="1" hidden="1">'Հ 16 Առաջնահերթություններ'!$A$5:$H$1327</definedName>
    <definedName name="Z_07149C3B_796A_4855_B5DA_192A2132E078_.wvu.FilterData" localSheetId="1" hidden="1">'Հ 16 Առաջնահերթություններ'!$A$5:$H$1327</definedName>
    <definedName name="Z_072AC357_26BC_4E02_BA1B_E1289AC26A25_.wvu.FilterData" localSheetId="1" hidden="1">'Հ 16 Առաջնահերթություններ'!$A$5:$H$1327</definedName>
    <definedName name="Z_0755322A_1E1B_4DAE_B60E_5AE9D8AA60A2_.wvu.FilterData" localSheetId="1" hidden="1">'Հ 16 Առաջնահերթություններ'!$A$5:$H$1327</definedName>
    <definedName name="Z_0781BF95_08D4_41FF_A3D7_9F8889B6E7EF_.wvu.FilterData" localSheetId="1" hidden="1">'Հ 16 Առաջնահերթություններ'!$A$5:$H$1327</definedName>
    <definedName name="Z_07944B72_7DC4_45E2_9F35_5F08E17D716D_.wvu.FilterData" localSheetId="1" hidden="1">'Հ 16 Առաջնահերթություններ'!$A$5:$H$1327</definedName>
    <definedName name="Z_07E48EB7_CEEE_4DAE_979C_11F3A3C93537_.wvu.FilterData" localSheetId="1" hidden="1">'Հ 16 Առաջնահերթություններ'!$A$5:$H$1327</definedName>
    <definedName name="Z_0811003F_0D9C_478C_A8DE_AE0273D4A905_.wvu.FilterData" localSheetId="1" hidden="1">'Հ 16 Առաջնահերթություններ'!$A$5:$H$1327</definedName>
    <definedName name="Z_087FCCAF_8B3F_4C27_BAAD_2D400B86AF17_.wvu.FilterData" localSheetId="1" hidden="1">'Հ 16 Առաջնահերթություններ'!$A$5:$H$1327</definedName>
    <definedName name="Z_08BA5EA2_D57B_484D_8270_C4CB1A9B4157_.wvu.FilterData" localSheetId="1" hidden="1">'Հ 16 Առաջնահերթություններ'!$A$5:$H$1327</definedName>
    <definedName name="Z_09474C9C_AB29_4089_B22C_6736504F1282_.wvu.FilterData" localSheetId="1" hidden="1">'Հ 16 Առաջնահերթություններ'!$A$5:$H$1327</definedName>
    <definedName name="Z_0971F797_CE6E_4BCD_A8EF_9034A38FA9CB_.wvu.FilterData" localSheetId="1" hidden="1">'Հ 16 Առաջնահերթություններ'!$A$5:$H$1327</definedName>
    <definedName name="Z_09B5A5B9_B5A5_4661_9EF7_677F8B5FF90E_.wvu.FilterData" localSheetId="1" hidden="1">'Հ 16 Առաջնահերթություններ'!$A$5:$H$1327</definedName>
    <definedName name="Z_09D899F0_7629_41A5_BF4C_5CB270882359_.wvu.FilterData" localSheetId="1" hidden="1">'Հ 16 Առաջնահերթություններ'!$A$5:$H$1327</definedName>
    <definedName name="Z_09E2B0BF_BE95_4AA4_B5B1_4D1082CE77A1_.wvu.FilterData" localSheetId="1" hidden="1">'Հ 16 Առաջնահերթություններ'!$A$5:$H$1327</definedName>
    <definedName name="Z_09E8B0BB_6781_420E_872E_EB7F13AEBD3E_.wvu.FilterData" localSheetId="1" hidden="1">'Հ 16 Առաջնահերթություններ'!$A$5:$H$1327</definedName>
    <definedName name="Z_0A449FF8_D109_47B6_8E8E_01F8FFAF37F7_.wvu.FilterData" localSheetId="1" hidden="1">'Հ 16 Առաջնահերթություններ'!$A$5:$H$1327</definedName>
    <definedName name="Z_0AA21B53_E4AA_4B34_937B_0AD50F461063_.wvu.FilterData" localSheetId="1" hidden="1">'Հ 16 Առաջնահերթություններ'!$A$5:$H$1327</definedName>
    <definedName name="Z_0AE132CC_2723_4E34_9069_6856E1D4B286_.wvu.FilterData" localSheetId="1" hidden="1">'Հ 16 Առաջնահերթություններ'!$A$5:$H$1327</definedName>
    <definedName name="Z_0AF015A7_D278_43FE_9442_2E161776ED34_.wvu.FilterData" localSheetId="1" hidden="1">'Հ 16 Առաջնահերթություններ'!$A$5:$H$1327</definedName>
    <definedName name="Z_0AF0D8D6_8285_4DAF_891F_5BB93CD5A1D8_.wvu.FilterData" localSheetId="1" hidden="1">'Հ 16 Առաջնահերթություններ'!$A$5:$H$1327</definedName>
    <definedName name="Z_0B6A7ECA_19DA_40C9_B809_64B945CDF3BE_.wvu.FilterData" localSheetId="1" hidden="1">'Հ 16 Առաջնահերթություններ'!$A$5:$H$1327</definedName>
    <definedName name="Z_0BA52254_A511_43FF_AAFE_CD9CCBEEC8C9_.wvu.FilterData" localSheetId="1" hidden="1">'Հ 16 Առաջնահերթություններ'!$A$5:$H$1327</definedName>
    <definedName name="Z_0BE6D432_FEC3_4306_9520_9A1DEB614D0E_.wvu.FilterData" localSheetId="1" hidden="1">'Հ 16 Առաջնահերթություններ'!$A$5:$H$1327</definedName>
    <definedName name="Z_0C0F2DB4_199D_4AFA_A963_5570624C23BA_.wvu.FilterData" localSheetId="1" hidden="1">'Հ 16 Առաջնահերթություններ'!$A$5:$H$1327</definedName>
    <definedName name="Z_0C9B5612_337A_4ECC_9362_6E8889028A82_.wvu.FilterData" localSheetId="1" hidden="1">'Հ 16 Առաջնահերթություններ'!$A$5:$H$1327</definedName>
    <definedName name="Z_0CF916DD_8ECD_4884_94A4_F2E21E4C7D48_.wvu.FilterData" localSheetId="1" hidden="1">'Հ 16 Առաջնահերթություններ'!$A$5:$H$1327</definedName>
    <definedName name="Z_0D78148D_CFD4_4FC0_9888_249C213EF6EF_.wvu.FilterData" localSheetId="1" hidden="1">'Հ 16 Առաջնահերթություններ'!$A$5:$H$1327</definedName>
    <definedName name="Z_0D7E1DE8_BA11_45F6_9D1A_8CC168442D71_.wvu.FilterData" localSheetId="1" hidden="1">'Հ 16 Առաջնահերթություններ'!$A$5:$H$1327</definedName>
    <definedName name="Z_0E2B47EE_757B_429C_A518_91924F1C42A3_.wvu.FilterData" localSheetId="1" hidden="1">'Հ 16 Առաջնահերթություններ'!$A$5:$H$1327</definedName>
    <definedName name="Z_0E68B073_5BAC_4086_9744_ABCA18A5E453_.wvu.FilterData" localSheetId="1" hidden="1">'Հ 16 Առաջնահերթություններ'!$A$5:$H$1327</definedName>
    <definedName name="Z_0E7B48A3_5423_4492_9A0B_96CCF32FD50E_.wvu.FilterData" localSheetId="1" hidden="1">'Հ 16 Առաջնահերթություններ'!$A$5:$H$1327</definedName>
    <definedName name="Z_0E9E4B88_A4AE_448A_9AE1_77352933BA81_.wvu.FilterData" localSheetId="1" hidden="1">'Հ 16 Առաջնահերթություններ'!$A$5:$H$1327</definedName>
    <definedName name="Z_0ECC1986_3784_438D_82AB_F98BB747BAB8_.wvu.Cols" localSheetId="1" hidden="1">'Հ 16 Առաջնահերթություններ'!#REF!,'Հ 16 Առաջնահերթություններ'!#REF!,'Հ 16 Առաջնահերթություններ'!#REF!,'Հ 16 Առաջնահերթություններ'!$D:$D</definedName>
    <definedName name="Z_0ECC1986_3784_438D_82AB_F98BB747BAB8_.wvu.FilterData" localSheetId="1" hidden="1">'Հ 16 Առաջնահերթություններ'!#REF!</definedName>
    <definedName name="Z_0ECC1986_3784_438D_82AB_F98BB747BAB8_.wvu.PrintArea" localSheetId="1" hidden="1">'Հ 16 Առաջնահերթություններ'!$A$3:$H$1327</definedName>
    <definedName name="Z_0ECC1986_3784_438D_82AB_F98BB747BAB8_.wvu.PrintTitles" localSheetId="1" hidden="1">'Հ 16 Առաջնահերթություններ'!$3:$4</definedName>
    <definedName name="Z_0ECC1986_3784_438D_82AB_F98BB747BAB8_.wvu.Rows" localSheetId="1" hidden="1">'Հ 16 Առաջնահերթություններ'!$1346:$1346</definedName>
    <definedName name="Z_0EF30009_9A56_4B7B_8EFF_0A6D5EDA1299_.wvu.FilterData" localSheetId="1" hidden="1">'Հ 16 Առաջնահերթություններ'!$A$5:$H$1327</definedName>
    <definedName name="Z_0F041FAF_526D_413F_B4D6_8E009704224E_.wvu.FilterData" localSheetId="1" hidden="1">'Հ 16 Առաջնահերթություններ'!$A$5:$H$1327</definedName>
    <definedName name="Z_0F330EB2_638E_4131_82F1_7EAF20B31011_.wvu.FilterData" localSheetId="1" hidden="1">'Հ 16 Առաջնահերթություններ'!$A$5:$H$1327</definedName>
    <definedName name="Z_0F7C0A5E_4BFB_4A8A_A8F5_DBB8698E06E6_.wvu.FilterData" localSheetId="1" hidden="1">'Հ 16 Առաջնահերթություններ'!$A$5:$H$1327</definedName>
    <definedName name="Z_0F9C48E5_9213_4A75_B0B0_EBD9680DE441_.wvu.Cols" localSheetId="1" hidden="1">'Հ 16 Առաջնահերթություններ'!#REF!,'Հ 16 Առաջնահերթություններ'!#REF!,'Հ 16 Առաջնահերթություններ'!$D:$E,'Հ 16 Առաջնահերթություններ'!#REF!,'Հ 16 Առաջնահերթություններ'!#REF!</definedName>
    <definedName name="Z_0F9C48E5_9213_4A75_B0B0_EBD9680DE441_.wvu.FilterData" localSheetId="1" hidden="1">'Հ 16 Առաջնահերթություններ'!#REF!</definedName>
    <definedName name="Z_0F9C48E5_9213_4A75_B0B0_EBD9680DE441_.wvu.PrintArea" localSheetId="1" hidden="1">'Հ 16 Առաջնահերթություններ'!$A$3:$H$1327</definedName>
    <definedName name="Z_0F9C48E5_9213_4A75_B0B0_EBD9680DE441_.wvu.PrintTitles" localSheetId="1" hidden="1">'Հ 16 Առաջնահերթություններ'!$3:$4</definedName>
    <definedName name="Z_0F9C48E5_9213_4A75_B0B0_EBD9680DE441_.wvu.Rows" localSheetId="1" hidden="1">'Հ 16 Առաջնահերթություններ'!$1346:$1346</definedName>
    <definedName name="Z_0FC01539_D9BD_4A38_A0EF_BE4964FA3366_.wvu.FilterData" localSheetId="1" hidden="1">'Հ 16 Առաջնահերթություններ'!$A$5:$H$1327</definedName>
    <definedName name="Z_0FF5E037_5EB0_4544_9FEB_61E28A350D6F_.wvu.FilterData" localSheetId="1" hidden="1">'Հ 16 Առաջնահերթություններ'!$A$5:$H$1327</definedName>
    <definedName name="Z_1014696E_1D4B_41A6_97D0_7C1C6BB418A0_.wvu.FilterData" localSheetId="1" hidden="1">'Հ 16 Առաջնահերթություններ'!$A$5:$H$1327</definedName>
    <definedName name="Z_102A990C_96EC_4FAD_BD0D_50CC4C522F81_.wvu.FilterData" localSheetId="1" hidden="1">'Հ 16 Առաջնահերթություններ'!$A$5:$H$1327</definedName>
    <definedName name="Z_104805D4_BACD_437B_B02D_60A43C96C0F0_.wvu.FilterData" localSheetId="1" hidden="1">'Հ 16 Առաջնահերթություններ'!$A$5:$H$1327</definedName>
    <definedName name="Z_10486768_7401_485C_B78F_99D26F9A0639_.wvu.FilterData" localSheetId="1" hidden="1">'Հ 16 Առաջնահերթություններ'!$A$5:$H$1327</definedName>
    <definedName name="Z_108319C8_B0E1_4254_A759_9293BCF65D55_.wvu.FilterData" localSheetId="1" hidden="1">'Հ 16 Առաջնահերթություններ'!$A$5:$L$1327</definedName>
    <definedName name="Z_1086B8D7_C077_4D56_BE2D_E41049D6D8C3_.wvu.FilterData" localSheetId="1" hidden="1">'Հ 16 Առաջնահերթություններ'!$A$5:$H$1327</definedName>
    <definedName name="Z_108F5F4D_FA9E_4E92_9CAE_3A9C7C5223F3_.wvu.FilterData" localSheetId="1" hidden="1">'Հ 16 Առաջնահերթություններ'!$A$5:$H$1327</definedName>
    <definedName name="Z_1111C6FA_79E2_454E_B982_5D4358B5E2DB_.wvu.FilterData" localSheetId="1" hidden="1">'Հ 16 Առաջնահերթություններ'!$A$5:$H$1327</definedName>
    <definedName name="Z_11309473_7EDE_483F_BD77_23B64F1C7443_.wvu.FilterData" localSheetId="1" hidden="1">'Հ 16 Առաջնահերթություններ'!$A$5:$H$1327</definedName>
    <definedName name="Z_11504356_2D12_4BB6_B12B_7B7341DB0846_.wvu.FilterData" localSheetId="1" hidden="1">'Հ 16 Առաջնահերթություններ'!$A$5:$H$1327</definedName>
    <definedName name="Z_1163043C_957A_4FE9_8D1A_08B7CBE17CCD_.wvu.FilterData" localSheetId="1" hidden="1">'Հ 16 Առաջնահերթություններ'!$A$5:$H$1327</definedName>
    <definedName name="Z_117FE07E_ECC8_4652_88E0_C19E9E059B32_.wvu.FilterData" localSheetId="1" hidden="1">'Հ 16 Առաջնահերթություններ'!$A$5:$H$1327</definedName>
    <definedName name="Z_118124BB_47BB_4942_8FD1_ECA160639336_.wvu.FilterData" localSheetId="1" hidden="1">'Հ 16 Առաջնահերթություններ'!$A$5:$H$1327</definedName>
    <definedName name="Z_118B028B_8810_4DA3_AF1B_A1378F3CC116_.wvu.FilterData" localSheetId="1" hidden="1">'Հ 16 Առաջնահերթություններ'!$A$5:$H$1327</definedName>
    <definedName name="Z_118D6572_F6AD_499C_8158_4D4209151EDC_.wvu.FilterData" localSheetId="1" hidden="1">'Հ 16 Առաջնահերթություններ'!$A$5:$H$1327</definedName>
    <definedName name="Z_1191BB4E_733E_448D_8808_82121932997B_.wvu.FilterData" localSheetId="1" hidden="1">'Հ 16 Առաջնահերթություններ'!$A$5:$H$1327</definedName>
    <definedName name="Z_119CD295_31AC_4F57_A2DC_9A98EE16B4F8_.wvu.FilterData" localSheetId="1" hidden="1">'Հ 16 Առաջնահերթություններ'!$A$5:$H$1327</definedName>
    <definedName name="Z_11AD1D62_19A0_4C5A_8091_2CAFF667214E_.wvu.FilterData" localSheetId="1" hidden="1">'Հ 16 Առաջնահերթություններ'!$A$5:$H$1327</definedName>
    <definedName name="Z_12159911_CAAD_4672_B1A9_6897587D475D_.wvu.FilterData" localSheetId="1" hidden="1">'Հ 16 Առաջնահերթություններ'!$A$5:$H$1327</definedName>
    <definedName name="Z_1247D40F_74A3_4555_87D7_AA20092F8D2D_.wvu.FilterData" localSheetId="1" hidden="1">'Հ 16 Առաջնահերթություններ'!$A$5:$H$1327</definedName>
    <definedName name="Z_127313BA_D6A7_4870_9646_CE9584C6A1A5_.wvu.FilterData" localSheetId="1" hidden="1">'Հ 16 Առաջնահերթություններ'!$A$5:$H$1327</definedName>
    <definedName name="Z_128A96AC_86B5_4AFC_A4CF_F9B7B19F66F3_.wvu.FilterData" localSheetId="1" hidden="1">'Հ 16 Առաջնահերթություններ'!$A$5:$H$1327</definedName>
    <definedName name="Z_12BFEDF2_EDE2_4EF9_94BA_71EC5AA694DE_.wvu.FilterData" localSheetId="1" hidden="1">'Հ 16 Առաջնահերթություններ'!$A$5:$H$1327</definedName>
    <definedName name="Z_12EE6F43_0022_445A_B89F_133BEE869B11_.wvu.FilterData" localSheetId="1" hidden="1">'Հ 16 Առաջնահերթություններ'!$A$5:$H$1327</definedName>
    <definedName name="Z_132112F7_C56C_48C9_A209_6D0F152D4D0C_.wvu.FilterData" localSheetId="1" hidden="1">'Հ 16 Առաջնահերթություններ'!$A$5:$H$1327</definedName>
    <definedName name="Z_1331CA18_6B22_4CCB_B1B1_9824EC1CF4EE_.wvu.FilterData" localSheetId="1" hidden="1">'Հ 16 Առաջնահերթություններ'!$A$5:$H$1327</definedName>
    <definedName name="Z_133F9C9A_98B4_439C_B872_49B5ED78D1F8_.wvu.FilterData" localSheetId="1" hidden="1">'Հ 16 Առաջնահերթություններ'!$A$5:$H$1327</definedName>
    <definedName name="Z_134B3158_D8F9_4694_92B0_1113011C2B79_.wvu.FilterData" localSheetId="1" hidden="1">'Հ 16 Առաջնահերթություններ'!$A$5:$H$1327</definedName>
    <definedName name="Z_1350584E_23F4_426B_A284_69829C6825D5_.wvu.FilterData" localSheetId="1" hidden="1">'Հ 16 Առաջնահերթություններ'!$A$5:$H$1327</definedName>
    <definedName name="Z_1432C8DC_61A1_453C_8F54_8815262CAE00_.wvu.FilterData" localSheetId="1" hidden="1">'Հ 16 Առաջնահերթություններ'!$A$5:$H$1327</definedName>
    <definedName name="Z_14358621_0FEE_40D4_8357_2B3D9A17E0B8_.wvu.FilterData" localSheetId="1" hidden="1">'Հ 16 Առաջնահերթություններ'!$A$5:$H$1327</definedName>
    <definedName name="Z_1471D3F3_A6D7_4594_B6F0_D81ECEABBA63_.wvu.FilterData" localSheetId="1" hidden="1">'Հ 16 Առաջնահերթություններ'!$A$5:$H$1327</definedName>
    <definedName name="Z_1495DE58_BD9A_49E9_A8FC_10DB1D3A4E63_.wvu.FilterData" localSheetId="1" hidden="1">'Հ 16 Առաջնահերթություններ'!$A$5:$H$1327</definedName>
    <definedName name="Z_1499E89F_F101_4C2E_9DA3_C5CDE1D5A580_.wvu.FilterData" localSheetId="1" hidden="1">'Հ 16 Առաջնահերթություններ'!$A$5:$H$1327</definedName>
    <definedName name="Z_14AEF6C6_5DF4_4D78_A328_676BB485FC87_.wvu.FilterData" localSheetId="1" hidden="1">'Հ 16 Առաջնահերթություններ'!$A$5:$H$1327</definedName>
    <definedName name="Z_14B40EA7_EE5D_4C90_8CAF_1C3FC67E2334_.wvu.Cols" localSheetId="1" hidden="1">'Հ 16 Առաջնահերթություններ'!#REF!,'Հ 16 Առաջնահերթություններ'!#REF!,'Հ 16 Առաջնահերթություններ'!#REF!,'Հ 16 Առաջնահերթություններ'!#REF!,'Հ 16 Առաջնահերթություններ'!$E:$E</definedName>
    <definedName name="Z_14B40EA7_EE5D_4C90_8CAF_1C3FC67E2334_.wvu.FilterData" localSheetId="1" hidden="1">'Հ 16 Առաջնահերթություններ'!$A$5:$H$1327</definedName>
    <definedName name="Z_14B40EA7_EE5D_4C90_8CAF_1C3FC67E2334_.wvu.PrintArea" localSheetId="1" hidden="1">'Հ 16 Առաջնահերթություններ'!$A$3:$H$1327</definedName>
    <definedName name="Z_14B40EA7_EE5D_4C90_8CAF_1C3FC67E2334_.wvu.PrintTitles" localSheetId="1" hidden="1">'Հ 16 Առաջնահերթություններ'!$3:$4</definedName>
    <definedName name="Z_14B40EA7_EE5D_4C90_8CAF_1C3FC67E2334_.wvu.Rows" localSheetId="1" hidden="1">'Հ 16 Առաջնահերթություններ'!#REF!,'Հ 16 Առաջնահերթություններ'!$1346:$1346</definedName>
    <definedName name="Z_152A42B3_DE21_4C22_9DFB_99E38B081CEA_.wvu.FilterData" localSheetId="1" hidden="1">'Հ 16 Առաջնահերթություններ'!$A$5:$H$1327</definedName>
    <definedName name="Z_1537E5FF_821B_46AB_BFC6_1626C3DDACE9_.wvu.FilterData" localSheetId="1" hidden="1">'Հ 16 Առաջնահերթություններ'!$A$5:$H$1327</definedName>
    <definedName name="Z_15C840BA_10D4_4512_AF23_5AD54E1266D3_.wvu.Cols" localSheetId="1" hidden="1">'Հ 16 Առաջնահերթություններ'!#REF!,'Հ 16 Առաջնահերթություններ'!$D:$E,'Հ 16 Առաջնահերթություններ'!#REF!,'Հ 16 Առաջնահերթություններ'!#REF!</definedName>
    <definedName name="Z_15C840BA_10D4_4512_AF23_5AD54E1266D3_.wvu.FilterData" localSheetId="1" hidden="1">'Հ 16 Առաջնահերթություններ'!$A$5:$H$1327</definedName>
    <definedName name="Z_15C840BA_10D4_4512_AF23_5AD54E1266D3_.wvu.PrintArea" localSheetId="1" hidden="1">'Հ 16 Առաջնահերթություններ'!$A$3:$H$1327</definedName>
    <definedName name="Z_15C840BA_10D4_4512_AF23_5AD54E1266D3_.wvu.PrintTitles" localSheetId="1" hidden="1">'Հ 16 Առաջնահերթություններ'!$3:$4</definedName>
    <definedName name="Z_15C840BA_10D4_4512_AF23_5AD54E1266D3_.wvu.Rows" localSheetId="1" hidden="1">'Հ 16 Առաջնահերթություններ'!#REF!,'Հ 16 Առաջնահերթություններ'!$1346:$1346</definedName>
    <definedName name="Z_15DE21E8_709C_43A0_AB84_7AC28FD8FC3E_.wvu.FilterData" localSheetId="1" hidden="1">'Հ 16 Առաջնահերթություններ'!$A$5:$H$1327</definedName>
    <definedName name="Z_15E19FB2_07A1_4FA1_8929_77A79D10EF4F_.wvu.FilterData" localSheetId="1" hidden="1">'Հ 16 Առաջնահերթություններ'!$A$5:$H$1327</definedName>
    <definedName name="Z_15F20656_2973_4C6B_9CF4_BB4FCD99ED51_.wvu.FilterData" localSheetId="1" hidden="1">'Հ 16 Առաջնահերթություններ'!$A$5:$H$1327</definedName>
    <definedName name="Z_15F9BEE9_587F_4834_98E1_F234FE051938_.wvu.FilterData" localSheetId="1" hidden="1">'Հ 16 Առաջնահերթություններ'!$A$5:$H$1327</definedName>
    <definedName name="Z_165D5059_EDAC_485C_A81A_6B1F47D95259_.wvu.FilterData" localSheetId="1" hidden="1">'Հ 16 Առաջնահերթություններ'!$A$5:$H$1327</definedName>
    <definedName name="Z_1664E0B7_874C_4653_8620_193C4A712F2F_.wvu.FilterData" localSheetId="1" hidden="1">'Հ 16 Առաջնահերթություններ'!$A$5:$H$1327</definedName>
    <definedName name="Z_16C50E6A_991B_4812_A403_32C120EB0CCF_.wvu.FilterData" localSheetId="1" hidden="1">'Հ 16 Առաջնահերթություններ'!$A$5:$L$1327</definedName>
    <definedName name="Z_16DD922E_8062_4CF7_B3F7_4D4DCFC717F8_.wvu.FilterData" localSheetId="1" hidden="1">'Հ 16 Առաջնահերթություններ'!$A$5:$H$1327</definedName>
    <definedName name="Z_16FA2F19_F8B9_4B03_A5CE_B4A8E390A25B_.wvu.FilterData" localSheetId="1" hidden="1">'Հ 16 Առաջնահերթություններ'!$A$5:$H$1327</definedName>
    <definedName name="Z_1701E2C5_358A_438B_B0A7_3FD654E4BA37_.wvu.FilterData" localSheetId="1" hidden="1">'Հ 16 Առաջնահերթություններ'!$A$5:$H$1327</definedName>
    <definedName name="Z_171B998A_862B_439A_BF41_176DE89D1B2D_.wvu.FilterData" localSheetId="1" hidden="1">'Հ 16 Առաջնահերթություններ'!$A$5:$H$1327</definedName>
    <definedName name="Z_1744F868_B40F_4DBE_B2FA_DD48E122BB49_.wvu.FilterData" localSheetId="1" hidden="1">'Հ 16 Առաջնահերթություններ'!$A$5:$H$1327</definedName>
    <definedName name="Z_17D072EA_8F61_4A3A_8AF2_9571122350EC_.wvu.FilterData" localSheetId="1" hidden="1">'Հ 16 Առաջնահերթություններ'!$A$5:$H$1327</definedName>
    <definedName name="Z_17F5890F_E471_4476_9456_93DA7F90F87E_.wvu.FilterData" localSheetId="1" hidden="1">'Հ 16 Առաջնահերթություններ'!$A$5:$H$1327</definedName>
    <definedName name="Z_17FCF6B4_2AB6_4FFC_972E_9C36DDAD4526_.wvu.FilterData" localSheetId="1" hidden="1">'Հ 16 Առաջնահերթություններ'!$A$5:$H$1327</definedName>
    <definedName name="Z_18302A4F_BBBE_4124_9971_C616AF144C08_.wvu.FilterData" localSheetId="1" hidden="1">'Հ 16 Առաջնահերթություններ'!$A$5:$H$1327</definedName>
    <definedName name="Z_183BEEC4_1DF9_4CAC_A794_DEE8083EE482_.wvu.FilterData" localSheetId="1" hidden="1">'Հ 16 Առաջնահերթություններ'!$A$5:$H$1327</definedName>
    <definedName name="Z_18940233_B37B_453D_A477_403A8BD839E5_.wvu.FilterData" localSheetId="1" hidden="1">'Հ 16 Առաջնահերթություններ'!$A$5:$H$1327</definedName>
    <definedName name="Z_18DB2F1D_D46B_4123_BD7A_53A627380975_.wvu.FilterData" localSheetId="1" hidden="1">'Հ 16 Առաջնահերթություններ'!$A$5:$H$1327</definedName>
    <definedName name="Z_18F6CDED_A1F8_4B61_A6F4_603E966F99CD_.wvu.FilterData" localSheetId="1" hidden="1">'Հ 16 Առաջնահերթություններ'!$A$5:$H$1327</definedName>
    <definedName name="Z_193A3110_7A09_4893_8507_727560704982_.wvu.FilterData" localSheetId="1" hidden="1">'Հ 16 Առաջնահերթություններ'!$A$5:$H$1327</definedName>
    <definedName name="Z_1941F124_78F7_46C4_B065_9B5F34F67B4F_.wvu.FilterData" localSheetId="1" hidden="1">'Հ 16 Առաջնահերթություններ'!$A$5:$H$1327</definedName>
    <definedName name="Z_19966DD0_4904_4C68_A1DD_79DB777DF243_.wvu.FilterData" localSheetId="1" hidden="1">'Հ 16 Առաջնահերթություններ'!$A$5:$H$1327</definedName>
    <definedName name="Z_19B99CD6_7126_4D19_9239_B78A047828C4_.wvu.FilterData" localSheetId="1" hidden="1">'Հ 16 Առաջնահերթություններ'!$A$5:$H$1327</definedName>
    <definedName name="Z_19EFC53B_062F_4FCF_B783_538F798977DC_.wvu.FilterData" localSheetId="1" hidden="1">'Հ 16 Առաջնահերթություններ'!$A$5:$H$1327</definedName>
    <definedName name="Z_1A00FF8C_8EE5_4F7D_88F7_500072F1E2DA_.wvu.FilterData" localSheetId="1" hidden="1">'Հ 16 Առաջնահերթություններ'!$A$5:$H$1327</definedName>
    <definedName name="Z_1A160382_1223_4A0B_A0C9_1F96F75060CD_.wvu.FilterData" localSheetId="1" hidden="1">'Հ 16 Առաջնահերթություններ'!$A$5:$H$1327</definedName>
    <definedName name="Z_1A20E5D1_1062_44C3_9B62_15EFDA4099CC_.wvu.FilterData" localSheetId="1" hidden="1">'Հ 16 Առաջնահերթություններ'!$A$5:$H$1327</definedName>
    <definedName name="Z_1A646EB1_8821_41BC_A1AF_6693B3C46BFE_.wvu.FilterData" localSheetId="1" hidden="1">'Հ 16 Առաջնահերթություններ'!$A$5:$H$1327</definedName>
    <definedName name="Z_1AA72853_0AB9_47F1_B7A7_0F8FBFF354D5_.wvu.FilterData" localSheetId="1" hidden="1">'Հ 16 Առաջնահերթություններ'!$A$5:$H$1327</definedName>
    <definedName name="Z_1AA88808_29E0_4D87_8A94_CF71BC077177_.wvu.FilterData" localSheetId="1" hidden="1">'Հ 16 Առաջնահերթություններ'!$A$5:$H$1327</definedName>
    <definedName name="Z_1B2BE0B9_EE23_4A30_8343_A9C17F730913_.wvu.FilterData" localSheetId="1" hidden="1">'Հ 16 Առաջնահերթություններ'!$A$5:$H$1327</definedName>
    <definedName name="Z_1B485451_7148_41CA_9B26_A31FBEF0B64E_.wvu.FilterData" localSheetId="1" hidden="1">'Հ 16 Առաջնահերթություններ'!$A$5:$L$1327</definedName>
    <definedName name="Z_1BCA4AE1_056A_4E7C_88CB_815903204DCF_.wvu.FilterData" localSheetId="1" hidden="1">'Հ 16 Առաջնահերթություններ'!$A$5:$H$1327</definedName>
    <definedName name="Z_1BE113EA_ACF6_4CCE_B2D5_D104E21C92B1_.wvu.FilterData" localSheetId="1" hidden="1">'Հ 16 Առաջնահերթություններ'!$A$5:$H$1327</definedName>
    <definedName name="Z_1C0F546B_2594_4803_BCCB_38CB0C6B5965_.wvu.FilterData" localSheetId="1" hidden="1">'Հ 16 Առաջնահերթություններ'!$A$5:$H$1327</definedName>
    <definedName name="Z_1C14CAF5_CC73_43C3_B2F0_F5E327A6269B_.wvu.FilterData" localSheetId="1" hidden="1">'Հ 16 Առաջնահերթություններ'!$A$5:$H$1327</definedName>
    <definedName name="Z_1C195A53_5C2E_4F50_A0CE_E8FDC770BD54_.wvu.FilterData" localSheetId="1" hidden="1">'Հ 16 Առաջնահերթություններ'!$A$5:$H$1327</definedName>
    <definedName name="Z_1C3C6144_1843_432B_98E4_F92417C18270_.wvu.FilterData" localSheetId="1" hidden="1">'Հ 16 Առաջնահերթություններ'!$A$5:$H$1327</definedName>
    <definedName name="Z_1C45F31C_44EC_4390_991D_EC3EBB67D559_.wvu.FilterData" localSheetId="1" hidden="1">'Հ 16 Առաջնահերթություններ'!$A$5:$H$1327</definedName>
    <definedName name="Z_1C64FC29_5FD2_4053_9524_ACF228EC79DE_.wvu.FilterData" localSheetId="1" hidden="1">'Հ 16 Առաջնահերթություններ'!$A$5:$H$1327</definedName>
    <definedName name="Z_1C76A43C_6AE3_4D1A_B0D5_8233A821C7F6_.wvu.FilterData" localSheetId="1" hidden="1">'Հ 16 Առաջնահերթություններ'!$A$5:$H$1327</definedName>
    <definedName name="Z_1CB317ED_7BDC_482B_BB38_87F7D5498F83_.wvu.FilterData" localSheetId="1" hidden="1">'Հ 16 Առաջնահերթություններ'!$A$5:$H$1327</definedName>
    <definedName name="Z_1CF27834_02CD_4B91_83E1_9EF15CCF4406_.wvu.FilterData" localSheetId="1" hidden="1">'Հ 16 Առաջնահերթություններ'!$A$5:$H$1327</definedName>
    <definedName name="Z_1D8101EC_B8D3_4F09_8D45_D860107623D9_.wvu.FilterData" localSheetId="1" hidden="1">'Հ 16 Առաջնահերթություններ'!$A$5:$H$1327</definedName>
    <definedName name="Z_1D840A30_EB05_47F0_8FEB_AC447599C538_.wvu.FilterData" localSheetId="1" hidden="1">'Հ 16 Առաջնահերթություններ'!$A$5:$H$1327</definedName>
    <definedName name="Z_1D8E834A_A95B_401A_8ECF_70D777670763_.wvu.FilterData" localSheetId="1" hidden="1">'Հ 16 Առաջնահերթություններ'!$A$5:$H$1327</definedName>
    <definedName name="Z_1DACB375_0FAF_4C96_BBFE_2542A144D659_.wvu.FilterData" localSheetId="1" hidden="1">'Հ 16 Առաջնահերթություններ'!$A$5:$H$1327</definedName>
    <definedName name="Z_1DBDCE36_89C5_4231_9876_A949E60FD2DB_.wvu.FilterData" localSheetId="1" hidden="1">'Հ 16 Առաջնահերթություններ'!$A$5:$H$1327</definedName>
    <definedName name="Z_1E16038B_1A23_434F_BE9A_9DEF7E51E7CE_.wvu.FilterData" localSheetId="1" hidden="1">'Հ 16 Առաջնահերթություններ'!$A$5:$H$1327</definedName>
    <definedName name="Z_1E44B7FE_2870_473C_A50C_8D8532FB16CA_.wvu.Cols" localSheetId="1" hidden="1">'Հ 16 Առաջնահերթություններ'!#REF!,'Հ 16 Առաջնահերթություններ'!#REF!,'Հ 16 Առաջնահերթություններ'!$D:$D</definedName>
    <definedName name="Z_1E44B7FE_2870_473C_A50C_8D8532FB16CA_.wvu.FilterData" localSheetId="1" hidden="1">'Հ 16 Առաջնահերթություններ'!$A$5:$H$1327</definedName>
    <definedName name="Z_1E44B7FE_2870_473C_A50C_8D8532FB16CA_.wvu.PrintArea" localSheetId="1" hidden="1">'Հ 16 Առաջնահերթություններ'!$A$3:$H$1327</definedName>
    <definedName name="Z_1E44B7FE_2870_473C_A50C_8D8532FB16CA_.wvu.PrintTitles" localSheetId="1" hidden="1">'Հ 16 Առաջնահերթություններ'!$3:$4</definedName>
    <definedName name="Z_1E44B7FE_2870_473C_A50C_8D8532FB16CA_.wvu.Rows" localSheetId="1" hidden="1">'Հ 16 Առաջնահերթություններ'!$1346:$1346</definedName>
    <definedName name="Z_1E692B8D_3A59_4BCC_B4E3_E7F56B1ADD99_.wvu.FilterData" localSheetId="1" hidden="1">'Հ 16 Առաջնահերթություններ'!$A$5:$H$1327</definedName>
    <definedName name="Z_1E78B8CA_7443_4959_8680_95B12DFC3C8F_.wvu.FilterData" localSheetId="1" hidden="1">'Հ 16 Առաջնահերթություններ'!$A$5:$H$1327</definedName>
    <definedName name="Z_1ED21414_A1A0_438D_B6B5_8A3D359C1270_.wvu.FilterData" localSheetId="1" hidden="1">'Հ 16 Առաջնահերթություններ'!$A$5:$H$1327</definedName>
    <definedName name="Z_1EE75F57_7B7F_4B65_B295_F30611A5FC2A_.wvu.FilterData" localSheetId="1" hidden="1">'Հ 16 Առաջնահերթություններ'!$A$5:$H$1327</definedName>
    <definedName name="Z_1EECEC51_6342_4CD1_8C70_51691C39C736_.wvu.FilterData" localSheetId="1" hidden="1">'Հ 16 Առաջնահերթություններ'!$A$5:$H$1327</definedName>
    <definedName name="Z_1EFF5AA1_A10D_4070_B762_D942F8D1D399_.wvu.FilterData" localSheetId="1" hidden="1">'Հ 16 Առաջնահերթություններ'!$A$5:$H$1327</definedName>
    <definedName name="Z_1F30AF53_C0BD_49C2_A13C_D59C926235DD_.wvu.FilterData" localSheetId="1" hidden="1">'Հ 16 Առաջնահերթություններ'!$A$5:$H$1327</definedName>
    <definedName name="Z_1F4EC2E2_E2E3_4471_87EC_EFD33705068E_.wvu.FilterData" localSheetId="1" hidden="1">'Հ 16 Առաջնահերթություններ'!$A$5:$H$1327</definedName>
    <definedName name="Z_1F7E2C89_99C1_46DB_BE16_E7651012F483_.wvu.FilterData" localSheetId="1" hidden="1">'Հ 16 Առաջնահերթություններ'!$A$5:$H$1327</definedName>
    <definedName name="Z_1F82197D_3509_49C0_AC17_B1398CF39804_.wvu.FilterData" localSheetId="1" hidden="1">'Հ 16 Առաջնահերթություններ'!$A$5:$H$1327</definedName>
    <definedName name="Z_2024D984_9249_4C0B_8BDE_658F234CE2CB_.wvu.FilterData" localSheetId="1" hidden="1">'Հ 16 Առաջնահերթություններ'!$A$5:$H$1327</definedName>
    <definedName name="Z_203C3639_3C0E_457A_B01D_615C10258D57_.wvu.FilterData" localSheetId="1" hidden="1">'Հ 16 Առաջնահերթություններ'!$A$5:$H$1327</definedName>
    <definedName name="Z_20419D32_9029_45BE_8D78_C22B745A904C_.wvu.FilterData" localSheetId="1" hidden="1">'Հ 16 Առաջնահերթություններ'!$A$5:$H$1327</definedName>
    <definedName name="Z_205574BF_532B_44F1_90EE_98D4E612D0BF_.wvu.FilterData" localSheetId="1" hidden="1">'Հ 16 Առաջնահերթություններ'!$A$5:$H$1327</definedName>
    <definedName name="Z_20879D2D_4E12_48DD_AF02_7BE1C7945791_.wvu.Cols" localSheetId="1" hidden="1">'Հ 16 Առաջնահերթություններ'!#REF!,'Հ 16 Առաջնահերթություններ'!#REF!,'Հ 16 Առաջնահերթություններ'!#REF!,'Հ 16 Առաջնահերթություններ'!$G:$H</definedName>
    <definedName name="Z_20879D2D_4E12_48DD_AF02_7BE1C7945791_.wvu.FilterData" localSheetId="1" hidden="1">'Հ 16 Առաջնահերթություններ'!$A$5:$H$1327</definedName>
    <definedName name="Z_20879D2D_4E12_48DD_AF02_7BE1C7945791_.wvu.PrintArea" localSheetId="1" hidden="1">'Հ 16 Առաջնահերթություններ'!$A$3:$H$1327</definedName>
    <definedName name="Z_208BEFA3_0FE6_4211_8EC0_A190BCAB354A_.wvu.FilterData" localSheetId="1" hidden="1">'Հ 16 Առաջնահերթություններ'!$A$5:$H$1327</definedName>
    <definedName name="Z_209F7FF4_0194_460E_8A05_F57F62764FDB_.wvu.FilterData" localSheetId="1" hidden="1">'Հ 16 Առաջնահերթություններ'!$A$5:$H$1327</definedName>
    <definedName name="Z_20E24F12_41B7_4C73_913E_95E33DD4505B_.wvu.FilterData" localSheetId="1" hidden="1">'Հ 16 Առաջնահերթություններ'!$A$5:$H$1327</definedName>
    <definedName name="Z_20E726ED_7B7D_443D_BA99_4F32D437F36D_.wvu.FilterData" localSheetId="1" hidden="1">'Հ 16 Առաջնահերթություններ'!$A$5:$H$1327</definedName>
    <definedName name="Z_211F0117_E367_4D5D_A32D_54AC3F3BCFC6_.wvu.FilterData" localSheetId="1" hidden="1">'Հ 16 Առաջնահերթություններ'!$A$5:$H$1327</definedName>
    <definedName name="Z_21372FF6_339E_4E7A_8880_CF7FD77D4EF8_.wvu.FilterData" localSheetId="1" hidden="1">'Հ 16 Առաջնահերթություններ'!$A$5:$H$1327</definedName>
    <definedName name="Z_214C8788_499F_4B68_B90E_0D51FDAF9B30_.wvu.FilterData" localSheetId="1" hidden="1">'Հ 16 Առաջնահերթություններ'!$A$5:$H$1327</definedName>
    <definedName name="Z_2172A437_7217_4F32_9AF9_2F64595B32A1_.wvu.FilterData" localSheetId="1" hidden="1">'Հ 16 Առաջնահերթություններ'!$A$5:$H$1327</definedName>
    <definedName name="Z_2174A2DB_EC6E_40F8_9A63_CC1DC823E07F_.wvu.FilterData" localSheetId="1" hidden="1">'Հ 16 Առաջնահերթություններ'!$A$5:$H$1327</definedName>
    <definedName name="Z_218FB105_FCF2_43E8_88DB_BD885046786E_.wvu.FilterData" localSheetId="1" hidden="1">'Հ 16 Առաջնահերթություններ'!$A$5:$H$1327</definedName>
    <definedName name="Z_21C212EE_BE1F_47F3_9E1C_7087D4D64B68_.wvu.FilterData" localSheetId="1" hidden="1">'Հ 16 Առաջնահերթություններ'!$A$5:$H$1327</definedName>
    <definedName name="Z_2210E901_C987_49ED_B79F_E99433956C95_.wvu.FilterData" localSheetId="1" hidden="1">'Հ 16 Առաջնահերթություններ'!$A$5:$H$1327</definedName>
    <definedName name="Z_2212AED4_93E9_47DE_A63E_6C5ACD56743D_.wvu.FilterData" localSheetId="1" hidden="1">'Հ 16 Առաջնահերթություններ'!$A$5:$H$1327</definedName>
    <definedName name="Z_221CCE29_654F_47D7_B9AD_B95817277566_.wvu.FilterData" localSheetId="1" hidden="1">'Հ 16 Առաջնահերթություններ'!$A$5:$H$1327</definedName>
    <definedName name="Z_222857E5_88A9_4B64_AF95_8BC0DC15751B_.wvu.FilterData" localSheetId="1" hidden="1">'Հ 16 Առաջնահերթություններ'!$A$5:$H$1327</definedName>
    <definedName name="Z_223628BC_6EA4_4660_A78C_FCA5E7A9C11B_.wvu.FilterData" localSheetId="1" hidden="1">'Հ 16 Առաջնահերթություններ'!$A$5:$H$1327</definedName>
    <definedName name="Z_2236F680_930C_4343_B1BF_23F604AC4FCF_.wvu.FilterData" localSheetId="1" hidden="1">'Հ 16 Առաջնահերթություններ'!$A$5:$H$1327</definedName>
    <definedName name="Z_2247C599_E3F3_4E15_8511_480A2C5A5DAB_.wvu.FilterData" localSheetId="1" hidden="1">'Հ 16 Առաջնահերթություններ'!$A$5:$H$1327</definedName>
    <definedName name="Z_2247F876_12A3_4B97_BFFC_897CBF72D4BF_.wvu.FilterData" localSheetId="1" hidden="1">'Հ 16 Առաջնահերթություններ'!$A$5:$H$1327</definedName>
    <definedName name="Z_227247B7_9A29_4B57_902A_8DE813B7F94B_.wvu.FilterData" localSheetId="1" hidden="1">'Հ 16 Առաջնահերթություններ'!$A$5:$H$1327</definedName>
    <definedName name="Z_22A0D1FA_7313_47D6_B3E2_0B9EA71D578D_.wvu.FilterData" localSheetId="1" hidden="1">'Հ 16 Առաջնահերթություններ'!$A$5:$H$1327</definedName>
    <definedName name="Z_22D6CE48_D257_4C1A_8A56_530ABE2C6B70_.wvu.FilterData" localSheetId="1" hidden="1">'Հ 16 Առաջնահերթություններ'!$A$5:$H$1327</definedName>
    <definedName name="Z_22E0223A_B323_436E_89CE_DB1C1A194E63_.wvu.FilterData" localSheetId="1" hidden="1">'Հ 16 Առաջնահերթություններ'!$A$5:$H$1327</definedName>
    <definedName name="Z_2305125E_D59D_4B1D_950F_04C76CAD3BC2_.wvu.FilterData" localSheetId="1" hidden="1">'Հ 16 Առաջնահերթություններ'!$A$5:$H$1327</definedName>
    <definedName name="Z_234E68C6_5E92_47F8_9209_0481C225C697_.wvu.FilterData" localSheetId="1" hidden="1">'Հ 16 Առաջնահերթություններ'!$A$5:$H$1327</definedName>
    <definedName name="Z_2366F336_37BE_4222_BF80_7495004A4E56_.wvu.FilterData" localSheetId="1" hidden="1">'Հ 16 Առաջնահերթություններ'!$A$5:$H$1327</definedName>
    <definedName name="Z_238C59E2_436F_4983_9C9B_11599659512E_.wvu.FilterData" localSheetId="1" hidden="1">'Հ 16 Առաջնահերթություններ'!$A$5:$H$1327</definedName>
    <definedName name="Z_23930636_E885_45E1_8EAA_B4D181CEE58D_.wvu.FilterData" localSheetId="1" hidden="1">'Հ 16 Առաջնահերթություններ'!$A$5:$H$1327</definedName>
    <definedName name="Z_23AE7D6E_4164_4192_8C33_355AA7C76580_.wvu.FilterData" localSheetId="1" hidden="1">'Հ 16 Առաջնահերթություններ'!$A$5:$H$1327</definedName>
    <definedName name="Z_242C3C96_2F37_4DB0_BB3E_8DD81A5FBF58_.wvu.FilterData" localSheetId="1" hidden="1">'Հ 16 Առաջնահերթություններ'!$A$5:$H$1327</definedName>
    <definedName name="Z_2457118F_0C7B_4D18_B7B2_FEA37AFBE16A_.wvu.FilterData" localSheetId="1" hidden="1">'Հ 16 Առաջնահերթություններ'!$A$5:$H$1327</definedName>
    <definedName name="Z_246470AB_4E58_460C_9FA4_05655750FE2C_.wvu.FilterData" localSheetId="1" hidden="1">'Հ 16 Առաջնահերթություններ'!$A$5:$H$1327</definedName>
    <definedName name="Z_24D0E26B_1DD7_4261_9159_7EABED71F649_.wvu.FilterData" localSheetId="1" hidden="1">'Հ 16 Առաջնահերթություններ'!$A$5:$H$1327</definedName>
    <definedName name="Z_251C8A88_F7CA_4055_B516_EE5740905EB9_.wvu.FilterData" localSheetId="1" hidden="1">'Հ 16 Առաջնահերթություններ'!$A$5:$H$1327</definedName>
    <definedName name="Z_2543F70D_16F7_4DDA_B337_FE6ECADF9DEF_.wvu.FilterData" localSheetId="1" hidden="1">'Հ 16 Առաջնահերթություններ'!$A$5:$H$1327</definedName>
    <definedName name="Z_25837E1F_84DE_4A89_8012_05FF011846FB_.wvu.FilterData" localSheetId="1" hidden="1">'Հ 16 Առաջնահերթություններ'!$A$5:$H$1327</definedName>
    <definedName name="Z_25924782_CB4F_474C_9BFE_B4973DFA594D_.wvu.FilterData" localSheetId="1" hidden="1">'Հ 16 Առաջնահերթություններ'!$A$5:$H$1327</definedName>
    <definedName name="Z_25A95A96_8834_427F_848F_0519B952BF31_.wvu.FilterData" localSheetId="1" hidden="1">'Հ 16 Առաջնահերթություններ'!$A$5:$H$1327</definedName>
    <definedName name="Z_25FCBACF_6522_4A7E_860A_14982CAF052C_.wvu.FilterData" localSheetId="1" hidden="1">'Հ 16 Առաջնահերթություններ'!$A$5:$H$1327</definedName>
    <definedName name="Z_260EBC7C_0B27_46C8_B290_8F80CF0145FE_.wvu.FilterData" localSheetId="1" hidden="1">'Հ 16 Առաջնահերթություններ'!$A$5:$H$1327</definedName>
    <definedName name="Z_262D3DDD_0476_4E98_8DBA_7178B3B02D07_.wvu.FilterData" localSheetId="1" hidden="1">'Հ 16 Առաջնահերթություններ'!$A$5:$H$1327</definedName>
    <definedName name="Z_268578B8_6A59_45A9_BB70_AFF56C09D140_.wvu.FilterData" localSheetId="1" hidden="1">'Հ 16 Առաջնահերթություններ'!$A$5:$H$1327</definedName>
    <definedName name="Z_26D37B66_3EA5_452E_9759_533F03BE6C77_.wvu.FilterData" localSheetId="1" hidden="1">'Հ 16 Առաջնահերթություններ'!$A$5:$H$1327</definedName>
    <definedName name="Z_26DDC97E_2584_4B63_848F_4FA153E6B7D3_.wvu.FilterData" localSheetId="1" hidden="1">'Հ 16 Առաջնահերթություններ'!$A$5:$H$1327</definedName>
    <definedName name="Z_275A5508_70D9_4D46_853A_E41E463C8A8C_.wvu.FilterData" localSheetId="1" hidden="1">'Հ 16 Առաջնահերթություններ'!$A$5:$H$1327</definedName>
    <definedName name="Z_27786F05_433C_4427_B83C_08CA0D1B95B3_.wvu.FilterData" localSheetId="1" hidden="1">'Հ 16 Առաջնահերթություններ'!$A$5:$H$1327</definedName>
    <definedName name="Z_28001A8A_22BF_4610_9588_0B6D9F9C7139_.wvu.FilterData" localSheetId="1" hidden="1">'Հ 16 Առաջնահերթություններ'!$A$5:$H$1327</definedName>
    <definedName name="Z_2818370C_AD9D_4296_9686_69DA56EBAA55_.wvu.FilterData" localSheetId="1" hidden="1">'Հ 16 Առաջնահերթություններ'!$A$5:$H$1327</definedName>
    <definedName name="Z_282405A4_C621_405E_92D5_F670A29B8C3B_.wvu.FilterData" localSheetId="1" hidden="1">'Հ 16 Առաջնահերթություններ'!$A$5:$H$1327</definedName>
    <definedName name="Z_282B923E_4F07_4054_845B_ABD43F466459_.wvu.FilterData" localSheetId="1" hidden="1">'Հ 16 Առաջնահերթություններ'!$A$5:$H$1327</definedName>
    <definedName name="Z_28A401DB_1A10_4524_9AA1_D3302F11CCEF_.wvu.FilterData" localSheetId="1" hidden="1">'Հ 16 Առաջնահերթություններ'!$A$5:$H$1327</definedName>
    <definedName name="Z_28C8E1C6_85FF_42C7_A3BE_57E761B1F00A_.wvu.FilterData" localSheetId="1" hidden="1">'Հ 16 Առաջնահերթություններ'!$A$5:$H$1327</definedName>
    <definedName name="Z_28CF9CFB_03F8_44D7_A47E_20677B3F8A70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Առաջնահերթություններ'!$K:$K</definedName>
    <definedName name="Z_28CF9CFB_03F8_44D7_A47E_20677B3F8A70_.wvu.FilterData" localSheetId="1" hidden="1">'Հ 16 Առաջնահերթություններ'!$A$5:$H$1327</definedName>
    <definedName name="Z_28CF9CFB_03F8_44D7_A47E_20677B3F8A70_.wvu.PrintArea" localSheetId="1" hidden="1">'Հ 16 Առաջնահերթություններ'!$A$3:$H$1327</definedName>
    <definedName name="Z_28CF9CFB_03F8_44D7_A47E_20677B3F8A70_.wvu.PrintTitles" localSheetId="1" hidden="1">'Հ 16 Առաջնահերթություններ'!$3:$4</definedName>
    <definedName name="Z_2905700C_7E77_496A_A157_242BF52C075F_.wvu.FilterData" localSheetId="1" hidden="1">'Հ 16 Առաջնահերթություններ'!$A$5:$H$1327</definedName>
    <definedName name="Z_29378AF8_1C7B_4D79_83DC_9B3EC3DCC689_.wvu.FilterData" localSheetId="1" hidden="1">'Հ 16 Առաջնահերթություններ'!$A$5:$H$1327</definedName>
    <definedName name="Z_29460E6F_1CCE_4D0C_A1D6_517F20A85E42_.wvu.FilterData" localSheetId="1" hidden="1">'Հ 16 Առաջնահերթություններ'!$A$5:$H$1327</definedName>
    <definedName name="Z_2947BE83_E329_459C_ABA5_477CD0E77BF4_.wvu.FilterData" localSheetId="1" hidden="1">'Հ 16 Առաջնահերթություններ'!$A$5:$H$1327</definedName>
    <definedName name="Z_294F58A6_D872_4769_8605_5ED540FA39B2_.wvu.FilterData" localSheetId="1" hidden="1">'Հ 16 Առաջնահերթություններ'!$A$5:$H$1327</definedName>
    <definedName name="Z_2959BDE5_08FE_4132_B722_5CB0C7E29224_.wvu.FilterData" localSheetId="1" hidden="1">'Հ 16 Առաջնահերթություններ'!$A$5:$H$1327</definedName>
    <definedName name="Z_295D1894_24F9_43FC_9E6A_8CDF957D61CB_.wvu.FilterData" localSheetId="1" hidden="1">'Հ 16 Առաջնահերթություններ'!$A$5:$H$1327</definedName>
    <definedName name="Z_296B484E_038E_4FD6_A2EF_7188DB0DC2A6_.wvu.FilterData" localSheetId="1" hidden="1">'Հ 16 Առաջնահերթություններ'!$A$5:$H$1327</definedName>
    <definedName name="Z_29810C02_8869_46BA_AC5A_8C384E85F443_.wvu.FilterData" localSheetId="1" hidden="1">'Հ 16 Առաջնահերթություններ'!$A$5:$H$1327</definedName>
    <definedName name="Z_29A8727B_0455_4591_A9F9_1B5C8044BAAF_.wvu.FilterData" localSheetId="1" hidden="1">'Հ 16 Առաջնահերթություններ'!$A$5:$H$1327</definedName>
    <definedName name="Z_2A34179B_A2E3_454A_B300_D7F34CA57989_.wvu.FilterData" localSheetId="1" hidden="1">'Հ 16 Առաջնահերթություններ'!$A$5:$H$1327</definedName>
    <definedName name="Z_2A36DE19_8B80_44F6_BB94_56FDD1672571_.wvu.FilterData" localSheetId="1" hidden="1">'Հ 16 Առաջնահերթություններ'!$A$5:$H$1327</definedName>
    <definedName name="Z_2A8B6FF8_850D_498C_92D6_65593BF86390_.wvu.FilterData" localSheetId="1" hidden="1">'Հ 16 Առաջնահերթություններ'!$A$5:$H$1327</definedName>
    <definedName name="Z_2A9A92F7_D4DF_44D4_A7E1_5E509F37BB15_.wvu.FilterData" localSheetId="1" hidden="1">'Հ 16 Առաջնահերթություններ'!$A$5:$H$1327</definedName>
    <definedName name="Z_2AC8EDE0_0350_41DE_9AC4_AD8838CE5C75_.wvu.FilterData" localSheetId="1" hidden="1">'Հ 16 Առաջնահերթություններ'!$A$5:$H$1327</definedName>
    <definedName name="Z_2B0D454A_744A_426D_B0B9_EDE9E125D464_.wvu.FilterData" localSheetId="1" hidden="1">'Հ 16 Առաջնահերթություններ'!$A$5:$H$1327</definedName>
    <definedName name="Z_2B569854_15F1_42FA_9D0C_D16A3FE35B0C_.wvu.FilterData" localSheetId="1" hidden="1">'Հ 16 Առաջնահերթություններ'!$A$5:$H$1327</definedName>
    <definedName name="Z_2B5D383A_4215_446D_B8E3_248FF8A994EA_.wvu.FilterData" localSheetId="1" hidden="1">'Հ 16 Առաջնահերթություններ'!$A$5:$H$1327</definedName>
    <definedName name="Z_2B6CE652_A0D7_45E6_B3E5_08D988870483_.wvu.FilterData" localSheetId="1" hidden="1">'Հ 16 Առաջնահերթություններ'!$A$5:$H$1327</definedName>
    <definedName name="Z_2B9D9255_EB65_4296_8D2B_A0DF3C31BB98_.wvu.FilterData" localSheetId="1" hidden="1">'Հ 16 Առաջնահերթություններ'!$A$5:$H$1327</definedName>
    <definedName name="Z_2BA02771_0E44_45ED_BC7A_1768BE116EF3_.wvu.FilterData" localSheetId="1" hidden="1">'Հ 16 Առաջնահերթություններ'!$A$5:$H$1327</definedName>
    <definedName name="Z_2BABE218_ED59_4428_98C6_C0B19DE67C26_.wvu.FilterData" localSheetId="1" hidden="1">'Հ 16 Առաջնահերթություններ'!$A$5:$H$1327</definedName>
    <definedName name="Z_2BB96C20_81C7_4F0A_AD34_6AE9EDF9C611_.wvu.FilterData" localSheetId="1" hidden="1">'Հ 16 Առաջնահերթություններ'!$A$5:$H$1327</definedName>
    <definedName name="Z_2BC4316B_51B6_4A34_B983_587074AFD7B8_.wvu.FilterData" localSheetId="1" hidden="1">'Հ 16 Առաջնահերթություններ'!$A$5:$H$1327</definedName>
    <definedName name="Z_2BEF34D4_B8DD_4272_A1B9_A9BAC88D8D4C_.wvu.FilterData" localSheetId="1" hidden="1">'Հ 16 Առաջնահերթություններ'!$A$5:$H$1327</definedName>
    <definedName name="Z_2BF2BF2C_412E_4DFF_8912_F0575CEEA6E9_.wvu.FilterData" localSheetId="1" hidden="1">'Հ 16 Առաջնահերթություններ'!$A$5:$H$1327</definedName>
    <definedName name="Z_2C0F3E33_D05E_4C7B_B551_18778A54E5F2_.wvu.FilterData" localSheetId="1" hidden="1">'Հ 16 Առաջնահերթություններ'!$A$5:$H$1327</definedName>
    <definedName name="Z_2C169F1D_4A00_4475_B3BB_A9083E6E0CFD_.wvu.FilterData" localSheetId="1" hidden="1">'Հ 16 Առաջնահերթություններ'!$A$5:$H$1327</definedName>
    <definedName name="Z_2C68F7D3_BA3A_44F4_954A_67510D8B371B_.wvu.FilterData" localSheetId="1" hidden="1">'Հ 16 Առաջնահերթություններ'!$A$5:$H$1327</definedName>
    <definedName name="Z_2C94828A_FA8D_45A7_B667_D51B7EF607FA_.wvu.FilterData" localSheetId="1" hidden="1">'Հ 16 Առաջնահերթություններ'!$A$5:$H$1327</definedName>
    <definedName name="Z_2CD206BA_B9A9_44B9_A8ED_FD9E273EA5BF_.wvu.FilterData" localSheetId="1" hidden="1">'Հ 16 Առաջնահերթություններ'!$A$5:$H$1327</definedName>
    <definedName name="Z_2D01ADC9_CF99_4A7C_AA8D_672264B462A8_.wvu.FilterData" localSheetId="1" hidden="1">'Հ 16 Առաջնահերթություններ'!$A$5:$H$1327</definedName>
    <definedName name="Z_2D2CCA5F_7CEA_4DDA_BE9B_1E6F379C03C2_.wvu.FilterData" localSheetId="1" hidden="1">'Հ 16 Առաջնահերթություններ'!$A$5:$H$1327</definedName>
    <definedName name="Z_2D6B4146_6ABF_465A_B042_53BB0303ECE8_.wvu.FilterData" localSheetId="1" hidden="1">'Հ 16 Առաջնահերթություններ'!$A$5:$H$1327</definedName>
    <definedName name="Z_2D9F99B2_C2F2_4F85_8AFB_EC68928CAF6B_.wvu.FilterData" localSheetId="1" hidden="1">'Հ 16 Առաջնահերթություններ'!$A$5:$H$1327</definedName>
    <definedName name="Z_2DF948DC_0E57_4AE6_80CF_6113897E1680_.wvu.FilterData" localSheetId="1" hidden="1">'Հ 16 Առաջնահերթություններ'!$A$5:$H$1327</definedName>
    <definedName name="Z_2E26DE01_F900_46AE_A053_AF7ACD61EA55_.wvu.Cols" localSheetId="1" hidden="1">'Հ 16 Առաջնահերթություններ'!#REF!,'Հ 16 Առաջնահերթություններ'!#REF!</definedName>
    <definedName name="Z_2E26DE01_F900_46AE_A053_AF7ACD61EA55_.wvu.FilterData" localSheetId="1" hidden="1">'Հ 16 Առաջնահերթություններ'!$A$5:$H$1327</definedName>
    <definedName name="Z_2E2FC6D6_CC98_4CB3_89F6_ADB0278F9827_.wvu.FilterData" localSheetId="1" hidden="1">'Հ 16 Առաջնահերթություններ'!$A$5:$H$1327</definedName>
    <definedName name="Z_2E512D94_1BBA_46A8_8EE0_7E8D2D4D5675_.wvu.FilterData" localSheetId="1" hidden="1">'Հ 16 Առաջնահերթություններ'!$A$5:$H$1327</definedName>
    <definedName name="Z_2F17D161_8D9D_4312_A47B_9575F5C94C2E_.wvu.FilterData" localSheetId="1" hidden="1">'Հ 16 Առաջնահերթություններ'!$A$5:$H$1327</definedName>
    <definedName name="Z_2F1CDF24_F00E_468D_BF8C_E665B4656EDB_.wvu.FilterData" localSheetId="1" hidden="1">'Հ 16 Առաջնահերթություններ'!$A$5:$H$1327</definedName>
    <definedName name="Z_2F1FF616_AEA7_4E6F_9F88_105F11B1AB90_.wvu.FilterData" localSheetId="1" hidden="1">'Հ 16 Առաջնահերթություններ'!$A$5:$H$1327</definedName>
    <definedName name="Z_2F266110_5753_41DF_A14F_D9CDE97800CD_.wvu.FilterData" localSheetId="1" hidden="1">'Հ 16 Առաջնահերթություններ'!$A$5:$H$1327</definedName>
    <definedName name="Z_2F2F190B_A52F_4A33_B82A_C751F0215AD1_.wvu.FilterData" localSheetId="1" hidden="1">'Հ 16 Առաջնահերթություններ'!$A$5:$H$1327</definedName>
    <definedName name="Z_2F4234AA_1FA8_43F7_A0A4_50368BC1F247_.wvu.FilterData" localSheetId="1" hidden="1">'Հ 16 Առաջնահերթություններ'!$A$5:$H$1327</definedName>
    <definedName name="Z_304A97B4_ADA2_42EF_BA4D_E91DA6BC758E_.wvu.FilterData" localSheetId="1" hidden="1">'Հ 16 Առաջնահերթություններ'!$A$5:$H$1327</definedName>
    <definedName name="Z_3062E1B4_7F66_4757_83C9_9078B0616B04_.wvu.FilterData" localSheetId="1" hidden="1">'Հ 16 Առաջնահերթություններ'!$A$5:$H$1327</definedName>
    <definedName name="Z_306D0F47_A9D4_4977_B7AF_EF7AA01D3643_.wvu.FilterData" localSheetId="1" hidden="1">'Հ 16 Առաջնահերթություններ'!$A$5:$H$1327</definedName>
    <definedName name="Z_308BA402_DE2F_4B16_A1F7_FE0B9241DEFF_.wvu.FilterData" localSheetId="1" hidden="1">'Հ 16 Առաջնահերթություններ'!$A$5:$L$1327</definedName>
    <definedName name="Z_3092221F_1608_4A5A_A52B_E72FC74B14A8_.wvu.FilterData" localSheetId="1" hidden="1">'Հ 16 Առաջնահերթություններ'!$A$5:$H$1327</definedName>
    <definedName name="Z_30C00F42_58DA_45EB_8839_24B921B5F56A_.wvu.FilterData" localSheetId="1" hidden="1">'Հ 16 Առաջնահերթություններ'!$A$5:$H$1327</definedName>
    <definedName name="Z_311E851E_EF99_4D2E_A09A_F7924E264EAA_.wvu.FilterData" localSheetId="1" hidden="1">'Հ 16 Առաջնահերթություններ'!$A$5:$H$1327</definedName>
    <definedName name="Z_31302D30_57F5_4C9D_8DD6_C5D81859EE04_.wvu.FilterData" localSheetId="1" hidden="1">'Հ 16 Առաջնահերթություններ'!$A$5:$H$1327</definedName>
    <definedName name="Z_313EB3BA_F0FC_4D5D_9D50_DEEC5D7121CC_.wvu.FilterData" localSheetId="1" hidden="1">'Հ 16 Առաջնահերթություններ'!$A$5:$L$1327</definedName>
    <definedName name="Z_315377F1_5211_4F40_A55A_CE40B6D71E8E_.wvu.FilterData" localSheetId="1" hidden="1">'Հ 16 Առաջնահերթություններ'!$A$5:$H$1327</definedName>
    <definedName name="Z_3177D669_040E_49F2_A6F5_C54A3E4CA0D6_.wvu.FilterData" localSheetId="1" hidden="1">'Հ 16 Առաջնահերթություններ'!$A$5:$H$1327</definedName>
    <definedName name="Z_31820FB0_FBDD_42DB_A074_1AA036348C71_.wvu.FilterData" localSheetId="1" hidden="1">'Հ 16 Առաջնահերթություններ'!$A$5:$H$1327</definedName>
    <definedName name="Z_31B69429_BE69_4D28_BD5C_F89F3088B1AB_.wvu.FilterData" localSheetId="1" hidden="1">'Հ 16 Առաջնահերթություններ'!$A$5:$H$1327</definedName>
    <definedName name="Z_31FEA0CA_265A_4491_B000_608DB121AF1E_.wvu.FilterData" localSheetId="1" hidden="1">'Հ 16 Առաջնահերթություններ'!$A$5:$H$1327</definedName>
    <definedName name="Z_32949B10_45E9_49B7_A2B3_DAE81E68E76A_.wvu.FilterData" localSheetId="1" hidden="1">'Հ 16 Առաջնահերթություններ'!$A$5:$H$1327</definedName>
    <definedName name="Z_329F5F52_3C4F_4480_9122_4FF5EE7B5152_.wvu.FilterData" localSheetId="1" hidden="1">'Հ 16 Առաջնահերթություններ'!$A$5:$H$1327</definedName>
    <definedName name="Z_3359B0B5_5790_4056_8141_FBC22825BB62_.wvu.FilterData" localSheetId="1" hidden="1">'Հ 16 Առաջնահերթություններ'!$A$5:$H$1327</definedName>
    <definedName name="Z_337B9C4F_FD21_4D4D_A505_594B89228754_.wvu.FilterData" localSheetId="1" hidden="1">'Հ 16 Առաջնահերթություններ'!$A$5:$H$1327</definedName>
    <definedName name="Z_3394017F_A3AE_4F0A_9F3A_3BC60AD6730E_.wvu.FilterData" localSheetId="1" hidden="1">'Հ 16 Առաջնահերթություններ'!$A$5:$H$1327</definedName>
    <definedName name="Z_33AF3AF6_B692_4021_A9F7_C7E21D6CDEA1_.wvu.FilterData" localSheetId="1" hidden="1">'Հ 16 Առաջնահերթություններ'!$A$5:$H$1327</definedName>
    <definedName name="Z_33BFD877_2CE5_4DA3_AE2A_D3C63237FBAA_.wvu.FilterData" localSheetId="1" hidden="1">'Հ 16 Առաջնահերթություններ'!$A$5:$H$1327</definedName>
    <definedName name="Z_33C036A0_FBB3_4A3E_A0FD_CA0DA26005AA_.wvu.FilterData" localSheetId="1" hidden="1">'Հ 16 Առաջնահերթություններ'!$A$5:$H$1327</definedName>
    <definedName name="Z_33F6A4E6_B95A_490B_ABA0_5929AD0C0BBA_.wvu.FilterData" localSheetId="1" hidden="1">'Հ 16 Առաջնահերթություններ'!$A$5:$H$1327</definedName>
    <definedName name="Z_33FCB6A4_F6AC_4749_8CC3_5120A549927D_.wvu.FilterData" localSheetId="1" hidden="1">'Հ 16 Առաջնահերթություններ'!$A$5:$H$1327</definedName>
    <definedName name="Z_3403047A_85D6_42FC_9701_6D2477B9D85A_.wvu.FilterData" localSheetId="1" hidden="1">'Հ 16 Առաջնահերթություններ'!$A$5:$H$1327</definedName>
    <definedName name="Z_342070B1_5B26_417A_AE9B_31C560655218_.wvu.FilterData" localSheetId="1" hidden="1">'Հ 16 Առաջնահերթություններ'!$A$5:$H$1327</definedName>
    <definedName name="Z_34217446_DDBF_40F4_8A39_20C4D8A0C979_.wvu.FilterData" localSheetId="1" hidden="1">'Հ 16 Առաջնահերթություններ'!$A$5:$H$1327</definedName>
    <definedName name="Z_342E1CEE_2875_4753_818D_30CF95D50C59_.wvu.FilterData" localSheetId="1" hidden="1">'Հ 16 Առաջնահերթություններ'!$A$5:$H$1327</definedName>
    <definedName name="Z_34346E3A_9C97_4CE3_86B7_453072E0F815_.wvu.FilterData" localSheetId="1" hidden="1">'Հ 16 Առաջնահերթություններ'!$A$5:$H$1327</definedName>
    <definedName name="Z_344FCF6F_30AB_42A2_8704_3E7FB7FBF752_.wvu.FilterData" localSheetId="1" hidden="1">'Հ 16 Առաջնահերթություններ'!$A$5:$H$1327</definedName>
    <definedName name="Z_34736A7B_2372_418C_B3C5_BE69FA90D15E_.wvu.Cols" localSheetId="1" hidden="1">'Հ 16 Առաջնահերթություններ'!#REF!,'Հ 16 Առաջնահերթություններ'!#REF!,'Հ 16 Առաջնահերթություններ'!#REF!,'Հ 16 Առաջնահերթություններ'!$D:$E,'Հ 16 Առաջնահերթություններ'!#REF!</definedName>
    <definedName name="Z_34736A7B_2372_418C_B3C5_BE69FA90D15E_.wvu.FilterData" localSheetId="1" hidden="1">'Հ 16 Առաջնահերթություններ'!$A$5:$H$1327</definedName>
    <definedName name="Z_34736A7B_2372_418C_B3C5_BE69FA90D15E_.wvu.PrintArea" localSheetId="1" hidden="1">'Հ 16 Առաջնահերթություններ'!$A$3:$H$1327</definedName>
    <definedName name="Z_34736A7B_2372_418C_B3C5_BE69FA90D15E_.wvu.PrintTitles" localSheetId="1" hidden="1">'Հ 16 Առաջնահերթություններ'!$3:$4</definedName>
    <definedName name="Z_34736A7B_2372_418C_B3C5_BE69FA90D15E_.wvu.Rows" localSheetId="1" hidden="1">'Հ 16 Առաջնահերթություններ'!$1328:$1352,'Հ 16 Առաջնահերթություններ'!$1355:$1360</definedName>
    <definedName name="Z_347B1C3B_8CFA_44E1_A9F0_4D6E7DD80CE8_.wvu.Cols" localSheetId="1" hidden="1">'Հ 16 Առաջնահերթություններ'!#REF!,'Հ 16 Առաջնահերթություններ'!#REF!,'Հ 16 Առաջնահերթություններ'!#REF!</definedName>
    <definedName name="Z_347B1C3B_8CFA_44E1_A9F0_4D6E7DD80CE8_.wvu.FilterData" localSheetId="1" hidden="1">'Հ 16 Առաջնահերթություններ'!$A$5:$H$1327</definedName>
    <definedName name="Z_347B1C3B_8CFA_44E1_A9F0_4D6E7DD80CE8_.wvu.PrintArea" localSheetId="1" hidden="1">'Հ 16 Առաջնահերթություններ'!$A$3:$H$1327</definedName>
    <definedName name="Z_347B1C3B_8CFA_44E1_A9F0_4D6E7DD80CE8_.wvu.PrintTitles" localSheetId="1" hidden="1">'Հ 16 Առաջնահերթություններ'!$3:$4</definedName>
    <definedName name="Z_347B1C3B_8CFA_44E1_A9F0_4D6E7DD80CE8_.wvu.Rows" localSheetId="1" hidden="1">'Հ 16 Առաջնահերթություններ'!$1328:$1352,'Հ 16 Առաջնահերթություններ'!$1355:$1360</definedName>
    <definedName name="Z_34803F56_93B6_4296_A152_B00EB92047C8_.wvu.FilterData" localSheetId="1" hidden="1">'Հ 16 Առաջնահերթություններ'!$A$5:$H$1327</definedName>
    <definedName name="Z_34849357_A1AC_4FF4_AC67_F2539AB3CA91_.wvu.FilterData" localSheetId="1" hidden="1">'Հ 16 Առաջնահերթություններ'!$A$5:$H$1327</definedName>
    <definedName name="Z_34B0FA95_4BC0_42E2_85C4_91844D0C8557_.wvu.FilterData" localSheetId="1" hidden="1">'Հ 16 Առաջնահերթություններ'!$A$5:$H$1327</definedName>
    <definedName name="Z_34D18DD2_6683_4EC9_9AF7_D923E2C3D4CD_.wvu.FilterData" localSheetId="1" hidden="1">'Հ 16 Առաջնահերթություններ'!$A$5:$H$1327</definedName>
    <definedName name="Z_350F36A9_2C45_41AD_B8FA_787E7A8876CD_.wvu.FilterData" localSheetId="1" hidden="1">'Հ 16 Առաջնահերթություններ'!$A$5:$H$1327</definedName>
    <definedName name="Z_355A63BA_5403_4CE5_95ED_2F661F0B37BE_.wvu.FilterData" localSheetId="1" hidden="1">'Հ 16 Առաջնահերթություններ'!$A$5:$H$1327</definedName>
    <definedName name="Z_357F15BF_EDBF_4572_BDA0_74E416BB3214_.wvu.FilterData" localSheetId="1" hidden="1">'Հ 16 Առաջնահերթություններ'!$A$5:$H$1327</definedName>
    <definedName name="Z_359761A1_21E5_4A14_8BC0_AD5F53A82902_.wvu.FilterData" localSheetId="1" hidden="1">'Հ 16 Առաջնահերթություններ'!$A$5:$H$1327</definedName>
    <definedName name="Z_35A20855_8FCF_4D25_962D_EF1A35D21955_.wvu.FilterData" localSheetId="1" hidden="1">'Հ 16 Առաջնահերթություններ'!$A$5:$H$1327</definedName>
    <definedName name="Z_35A992C9_1473_4AFF_8790_23A29CD589DA_.wvu.FilterData" localSheetId="1" hidden="1">'Հ 16 Առաջնահերթություններ'!$A$5:$H$1327</definedName>
    <definedName name="Z_35CC6C82_4AA8_4045_B302_5D30A6768ADC_.wvu.FilterData" localSheetId="1" hidden="1">'Հ 16 Առաջնահերթություններ'!$A$5:$H$1327</definedName>
    <definedName name="Z_36270836_4E30_437B_AC09_976306C21805_.wvu.FilterData" localSheetId="1" hidden="1">'Հ 16 Առաջնահերթություններ'!$A$5:$H$1327</definedName>
    <definedName name="Z_364C47CA_27C4_422B_8008_6A5A7743BA2C_.wvu.FilterData" localSheetId="1" hidden="1">'Հ 16 Առաջնահերթություններ'!$A$5:$H$1327</definedName>
    <definedName name="Z_3667383C_7EA2_4E25_A6B9_BB554B869704_.wvu.FilterData" localSheetId="1" hidden="1">'Հ 16 Առաջնահերթություններ'!$A$5:$H$1327</definedName>
    <definedName name="Z_370EE1C9_B658_494E_8563_5965B9AB7B90_.wvu.FilterData" localSheetId="1" hidden="1">'Հ 16 Առաջնահերթություններ'!$A$5:$H$1327</definedName>
    <definedName name="Z_3711F951_168D_420B_8E7F_51F71425506C_.wvu.FilterData" localSheetId="1" hidden="1">'Հ 16 Առաջնահերթություններ'!$A$5:$H$1327</definedName>
    <definedName name="Z_374C12BC_FFCA_4D27_9304_B73F915816A2_.wvu.FilterData" localSheetId="1" hidden="1">'Հ 16 Առաջնահերթություններ'!$A$5:$H$1327</definedName>
    <definedName name="Z_3761ED15_3B83_4005_9671_7D871AF5A8D9_.wvu.FilterData" localSheetId="1" hidden="1">'Հ 16 Առաջնահերթություններ'!$A$5:$H$1327</definedName>
    <definedName name="Z_37B42134_3C82_40F0_97E2_6BB8551281D8_.wvu.FilterData" localSheetId="1" hidden="1">'Հ 16 Առաջնահերթություններ'!$A$5:$H$1327</definedName>
    <definedName name="Z_37BACF3D_E0E8_4F6F_AECE_7B93345E73B0_.wvu.FilterData" localSheetId="1" hidden="1">'Հ 16 Առաջնահերթություններ'!$A$5:$H$1327</definedName>
    <definedName name="Z_385EF996_0908_4047_8F75_6C751CF064B1_.wvu.FilterData" localSheetId="1" hidden="1">'Հ 16 Առաջնահերթություններ'!$A$5:$H$1327</definedName>
    <definedName name="Z_385FCDB7_ABA8_4637_AE8F_B1152F021C26_.wvu.FilterData" localSheetId="1" hidden="1">'Հ 16 Առաջնահերթություններ'!$A$5:$H$1327</definedName>
    <definedName name="Z_38B05617_C14F_48B8_B59E_423435F07D83_.wvu.FilterData" localSheetId="1" hidden="1">'Հ 16 Առաջնահերթություններ'!$A$5:$H$1327</definedName>
    <definedName name="Z_38C1CAAE_0F8C_4B72_8D10_A69B29D55030_.wvu.FilterData" localSheetId="1" hidden="1">'Հ 16 Առաջնահերթություններ'!$A$5:$H$1327</definedName>
    <definedName name="Z_38F38686_5BF7_4895_9D61_EC5E406EB734_.wvu.FilterData" localSheetId="1" hidden="1">'Հ 16 Առաջնահերթություններ'!$A$5:$H$1327</definedName>
    <definedName name="Z_392B1613_771A_477C_9AA9_BBD1E1368EF3_.wvu.FilterData" localSheetId="1" hidden="1">'Հ 16 Առաջնահերթություններ'!$A$5:$H$1327</definedName>
    <definedName name="Z_3933AC1C_CA69_48A2_882D_7B1953C1441A_.wvu.FilterData" localSheetId="1" hidden="1">'Հ 16 Առաջնահերթություններ'!$A$5:$H$1327</definedName>
    <definedName name="Z_39597044_6656_414F_8F94_B18866094CD9_.wvu.FilterData" localSheetId="1" hidden="1">'Հ 16 Առաջնահերթություններ'!$A$5:$H$1327</definedName>
    <definedName name="Z_399D1C4F_A064_449B_AA0E_86B5965BA6BD_.wvu.FilterData" localSheetId="1" hidden="1">'Հ 16 Առաջնահերթություններ'!$A$5:$H$1327</definedName>
    <definedName name="Z_39A14320_5877_455F_99DA_944B2FC555B1_.wvu.FilterData" localSheetId="1" hidden="1">'Հ 16 Առաջնահերթություններ'!$A$5:$H$1327</definedName>
    <definedName name="Z_39C28715_BC7C_4A1D_82DA_F4AF793444C8_.wvu.FilterData" localSheetId="1" hidden="1">'Հ 16 Առաջնահերթություններ'!$A$5:$H$1327</definedName>
    <definedName name="Z_39DB617A_EE79_43E9_9B83_974035CD2840_.wvu.FilterData" localSheetId="1" hidden="1">'Հ 16 Առաջնահերթություններ'!$A$5:$H$1327</definedName>
    <definedName name="Z_39E9CF9F_AE40_4C13_B46A_8DA0B7B85F20_.wvu.FilterData" localSheetId="1" hidden="1">'Հ 16 Առաջնահերթություններ'!$A$5:$H$1327</definedName>
    <definedName name="Z_39FFBC00_6094_4363_ABA3_8523950EC332_.wvu.FilterData" localSheetId="1" hidden="1">'Հ 16 Առաջնահերթություններ'!$A$5:$H$1327</definedName>
    <definedName name="Z_3A04C53C_5364_4E42_BE5D_271775677500_.wvu.FilterData" localSheetId="1" hidden="1">'Հ 16 Առաջնահերթություններ'!$A$5:$H$1327</definedName>
    <definedName name="Z_3A255090_7148_4646_94EC_E4DB4372250B_.wvu.FilterData" localSheetId="1" hidden="1">'Հ 16 Առաջնահերթություններ'!$A$5:$H$1327</definedName>
    <definedName name="Z_3A41CDD2_3500_48BC_AF39_91869B0A95FF_.wvu.FilterData" localSheetId="1" hidden="1">'Հ 16 Առաջնահերթություններ'!$A$5:$H$1327</definedName>
    <definedName name="Z_3A47D519_FF0A_4C5E_AAD9_8C08906C2E50_.wvu.FilterData" localSheetId="1" hidden="1">'Հ 16 Առաջնահերթություններ'!$A$5:$H$1327</definedName>
    <definedName name="Z_3A4D074B_515C_4741_9C72_D2AF08586F8A_.wvu.FilterData" localSheetId="1" hidden="1">'Հ 16 Առաջնահերթություններ'!$A$5:$H$1327</definedName>
    <definedName name="Z_3A685195_181C_451E_92A2_7C022D7E669C_.wvu.FilterData" localSheetId="1" hidden="1">'Հ 16 Առաջնահերթություններ'!$A$5:$H$1327</definedName>
    <definedName name="Z_3A77EF65_E231_45D3_9B22_2BA85C53C4EA_.wvu.FilterData" localSheetId="1" hidden="1">'Հ 16 Առաջնահերթություններ'!$A$5:$H$1327</definedName>
    <definedName name="Z_3A89114E_ED93_4B01_89ED_F22A378E44D5_.wvu.FilterData" localSheetId="1" hidden="1">'Հ 16 Առաջնահերթություններ'!$A$5:$H$1327</definedName>
    <definedName name="Z_3B4E88C1_AE39_4FA0_AD08_27C73DDE3AD1_.wvu.FilterData" localSheetId="1" hidden="1">'Հ 16 Առաջնահերթություններ'!$A$5:$H$1327</definedName>
    <definedName name="Z_3B85FEB5_0815_49ED_A0D6_24D9F1AAD0A7_.wvu.FilterData" localSheetId="1" hidden="1">'Հ 16 Առաջնահերթություններ'!$A$5:$H$1327</definedName>
    <definedName name="Z_3B94DFB7_D720_4049_A983_36FF08003389_.wvu.FilterData" localSheetId="1" hidden="1">'Հ 16 Առաջնահերթություններ'!$A$5:$H$1327</definedName>
    <definedName name="Z_3BDC87AB_FEE5_457A_891D_BF8E1C025983_.wvu.FilterData" localSheetId="1" hidden="1">'Հ 16 Առաջնահերթություններ'!$A$5:$H$1327</definedName>
    <definedName name="Z_3BE28C24_41C6_4192_86BA_4AE9DA3AFB38_.wvu.FilterData" localSheetId="1" hidden="1">'Հ 16 Առաջնահերթություններ'!$A$5:$H$1327</definedName>
    <definedName name="Z_3BFE6571_3090_41B9_ACAD_9431070404F4_.wvu.FilterData" localSheetId="1" hidden="1">'Հ 16 Առաջնահերթություններ'!$A$5:$H$1327</definedName>
    <definedName name="Z_3C2F6C5C_DB5D_4C17_8553_166B29629BA9_.wvu.FilterData" localSheetId="1" hidden="1">'Հ 16 Առաջնահերթություններ'!$A$5:$H$1327</definedName>
    <definedName name="Z_3C4B46CF_5110_44B4_8C9C_C853A6884764_.wvu.FilterData" localSheetId="1" hidden="1">'Հ 16 Առաջնահերթություններ'!$A$5:$H$1327</definedName>
    <definedName name="Z_3C6A72C1_C4DE_4222_803D_858DE342B88A_.wvu.Cols" localSheetId="1" hidden="1">'Հ 16 Առաջնահերթություններ'!#REF!,'Հ 16 Առաջնահերթություններ'!$D:$E,'Հ 16 Առաջնահերթություններ'!#REF!,'Հ 16 Առաջնահերթություններ'!#REF!</definedName>
    <definedName name="Z_3C6A72C1_C4DE_4222_803D_858DE342B88A_.wvu.FilterData" localSheetId="1" hidden="1">'Հ 16 Առաջնահերթություններ'!#REF!</definedName>
    <definedName name="Z_3C6A72C1_C4DE_4222_803D_858DE342B88A_.wvu.PrintArea" localSheetId="1" hidden="1">'Հ 16 Առաջնահերթություններ'!$A$3:$H$1327</definedName>
    <definedName name="Z_3C6A72C1_C4DE_4222_803D_858DE342B88A_.wvu.PrintTitles" localSheetId="1" hidden="1">'Հ 16 Առաջնահերթություններ'!$3:$4</definedName>
    <definedName name="Z_3C6A72C1_C4DE_4222_803D_858DE342B88A_.wvu.Rows" localSheetId="1" hidden="1">'Հ 16 Առաջնահերթություններ'!$1346:$1346</definedName>
    <definedName name="Z_3C6FF371_3967_478D_ACBE_DBA7008B54BB_.wvu.FilterData" localSheetId="1" hidden="1">'Հ 16 Առաջնահերթություններ'!$A$5:$H$1327</definedName>
    <definedName name="Z_3C7D9AC1_89E1_414C_971C_55059BE4A037_.wvu.FilterData" localSheetId="1" hidden="1">'Հ 16 Առաջնահերթություններ'!$A$5:$H$1327</definedName>
    <definedName name="Z_3C84589C_2FCF_4E41_966B_66F245E550FF_.wvu.FilterData" localSheetId="1" hidden="1">'Հ 16 Առաջնահերթություններ'!$A$5:$H$1327</definedName>
    <definedName name="Z_3C91E64E_174C_45BF_902E_4C619DDE62DF_.wvu.FilterData" localSheetId="1" hidden="1">'Հ 16 Առաջնահերթություններ'!$A$5:$L$1327</definedName>
    <definedName name="Z_3CF633C5_6BC7_427F_BF76_AECDE97966FF_.wvu.Cols" localSheetId="1" hidden="1">'Հ 16 Առաջնահերթություններ'!#REF!,'Հ 16 Առաջնահերթություններ'!#REF!,'Հ 16 Առաջնահերթություններ'!#REF!,'Հ 16 Առաջնահերթություններ'!$D:$D,'Հ 16 Առաջնահերթություններ'!#REF!</definedName>
    <definedName name="Z_3CF633C5_6BC7_427F_BF76_AECDE97966FF_.wvu.FilterData" localSheetId="1" hidden="1">'Հ 16 Առաջնահերթություններ'!$A$5:$H$1327</definedName>
    <definedName name="Z_3CF633C5_6BC7_427F_BF76_AECDE97966FF_.wvu.PrintArea" localSheetId="1" hidden="1">'Հ 16 Առաջնահերթություններ'!$A$3:$H$1327</definedName>
    <definedName name="Z_3CF633C5_6BC7_427F_BF76_AECDE97966FF_.wvu.PrintTitles" localSheetId="1" hidden="1">'Հ 16 Առաջնահերթություններ'!$3:$4</definedName>
    <definedName name="Z_3CF633C5_6BC7_427F_BF76_AECDE97966FF_.wvu.Rows" localSheetId="1" hidden="1">'Հ 16 Առաջնահերթություններ'!$1346:$1346</definedName>
    <definedName name="Z_3CF9EFF3_CE44_4FA8_B506_ECB9E93B67A3_.wvu.FilterData" localSheetId="1" hidden="1">'Հ 16 Առաջնահերթություններ'!$A$5:$H$1327</definedName>
    <definedName name="Z_3CFFF10D_299B_4870_AE56_6D546532657E_.wvu.FilterData" localSheetId="1" hidden="1">'Հ 16 Առաջնահերթություններ'!$A$5:$H$1327</definedName>
    <definedName name="Z_3D0CEAFD_22CF_4FF2_9E41_668ECC588F4A_.wvu.FilterData" localSheetId="1" hidden="1">'Հ 16 Առաջնահերթություններ'!$A$5:$H$1327</definedName>
    <definedName name="Z_3D1372D5_969C_4531_A101_E6246C32C272_.wvu.FilterData" localSheetId="1" hidden="1">'Հ 16 Առաջնահերթություններ'!$A$5:$H$1327</definedName>
    <definedName name="Z_3D18BED9_B362_45F6_9888_CD1DA3515791_.wvu.FilterData" localSheetId="1" hidden="1">'Հ 16 Առաջնահերթություններ'!$A$5:$H$1327</definedName>
    <definedName name="Z_3D4707C1_782A_4459_AD60_F3C77FF330CB_.wvu.FilterData" localSheetId="1" hidden="1">'Հ 16 Առաջնահերթություններ'!$A$5:$H$1327</definedName>
    <definedName name="Z_3DAA541C_CC85_4D28_B62C_73D322EE8858_.wvu.FilterData" localSheetId="1" hidden="1">'Հ 16 Առաջնահերթություններ'!$A$5:$H$1327</definedName>
    <definedName name="Z_3DBB907D_6A2C_468B_B8EF_769BD2210787_.wvu.FilterData" localSheetId="1" hidden="1">'Հ 16 Առաջնահերթություններ'!$A$5:$H$1327</definedName>
    <definedName name="Z_3E160C47_4868_4CEF_99E2_497EB8F8499D_.wvu.FilterData" localSheetId="1" hidden="1">'Հ 16 Առաջնահերթություններ'!$A$5:$H$1327</definedName>
    <definedName name="Z_3E4CD67F_E8A2_4648_A75E_9EA7A7E89803_.wvu.FilterData" localSheetId="1" hidden="1">'Հ 16 Առաջնահերթություններ'!$A$5:$H$1327</definedName>
    <definedName name="Z_3E68A652_82F9_419B_8238_8A2B06997EBD_.wvu.FilterData" localSheetId="1" hidden="1">'Հ 16 Առաջնահերթություններ'!$A$5:$H$1327</definedName>
    <definedName name="Z_3EB3BBAA_85C7_4508_9018_FB9577649E4B_.wvu.FilterData" localSheetId="1" hidden="1">'Հ 16 Առաջնահերթություններ'!$A$5:$H$1327</definedName>
    <definedName name="Z_3EC246AC_BFCB_4946_AC1A_1499A3E2A42A_.wvu.FilterData" localSheetId="1" hidden="1">'Հ 16 Առաջնահերթություններ'!$A$5:$H$1327</definedName>
    <definedName name="Z_3EC3B04D_6092_4C00_A5DC_ACE374F05960_.wvu.FilterData" localSheetId="1" hidden="1">'Հ 16 Առաջնահերթություններ'!$A$5:$H$1327</definedName>
    <definedName name="Z_3ECB07DC_2870_4AED_8508_541F9817DC91_.wvu.FilterData" localSheetId="1" hidden="1">'Հ 16 Առաջնահերթություններ'!$A$5:$H$1327</definedName>
    <definedName name="Z_3F3BE487_DCA6_4262_A1F1_BB113F7CE798_.wvu.FilterData" localSheetId="1" hidden="1">'Հ 16 Առաջնահերթություններ'!$A$5:$H$1327</definedName>
    <definedName name="Z_3F65EBEC_63EB_48CD_835E_BFD078190A37_.wvu.FilterData" localSheetId="1" hidden="1">'Հ 16 Առաջնահերթություններ'!$A$5:$H$1327</definedName>
    <definedName name="Z_3F7DA772_7AB5_4C15_A241_0A181F9B0029_.wvu.FilterData" localSheetId="1" hidden="1">'Հ 16 Առաջնահերթություններ'!$A$5:$H$1327</definedName>
    <definedName name="Z_3F9B4C97_3151_4219_9DE4_521BC1AD9C70_.wvu.FilterData" localSheetId="1" hidden="1">'Հ 16 Առաջնահերթություններ'!$A$5:$H$1327</definedName>
    <definedName name="Z_3F9C8AE8_0D3B_489B_BE63_79F56CFFCA1D_.wvu.FilterData" localSheetId="1" hidden="1">'Հ 16 Առաջնահերթություններ'!$A$5:$H$1327</definedName>
    <definedName name="Z_404AE248_ACE2_41F3_9A81_F5A17BFFE8E9_.wvu.FilterData" localSheetId="1" hidden="1">'Հ 16 Առաջնահերթություններ'!$A$5:$H$1327</definedName>
    <definedName name="Z_408E0BE9_A136_4BE7_B383_FDF0CA3FB403_.wvu.FilterData" localSheetId="1" hidden="1">'Հ 16 Առաջնահերթություններ'!$A$5:$H$1327</definedName>
    <definedName name="Z_40C235F3_3564_4A03_BAE3_D0C966ACA90E_.wvu.FilterData" localSheetId="1" hidden="1">'Հ 16 Առաջնահերթություններ'!$A$5:$H$1327</definedName>
    <definedName name="Z_40CFCBC2_0CD4_447C_BEE7_4D2FBDA7EC32_.wvu.FilterData" localSheetId="1" hidden="1">'Հ 16 Առաջնահերթություններ'!$A$5:$H$1327</definedName>
    <definedName name="Z_4113E48B_8293_4593_92FE_AF971E214F63_.wvu.FilterData" localSheetId="1" hidden="1">'Հ 16 Առաջնահերթություններ'!$A$5:$H$1327</definedName>
    <definedName name="Z_411F474F_8A4D_43B9_818D_55A1D54E686F_.wvu.FilterData" localSheetId="1" hidden="1">'Հ 16 Առաջնահերթություններ'!$A$5:$H$1327</definedName>
    <definedName name="Z_41261F6F_EE31_4D51_8E5C_90B93462039D_.wvu.FilterData" localSheetId="1" hidden="1">'Հ 16 Առաջնահերթություններ'!$A$5:$H$1327</definedName>
    <definedName name="Z_412884B0_AC44_41F0_83DB_2E36F729A0E0_.wvu.FilterData" localSheetId="1" hidden="1">'Հ 16 Առաջնահերթություններ'!$A$5:$H$1327</definedName>
    <definedName name="Z_418AABE4_A393_432C_8882_AB8487DE83A0_.wvu.FilterData" localSheetId="1" hidden="1">'Հ 16 Առաջնահերթություններ'!$A$5:$H$1327</definedName>
    <definedName name="Z_4194067E_4973_4590_9D8F_B83C0916A67C_.wvu.FilterData" localSheetId="1" hidden="1">'Հ 16 Առաջնահերթություններ'!$A$5:$H$1327</definedName>
    <definedName name="Z_41C0FAF9_DA01_4E73_8F2B_1522AAADBDEE_.wvu.FilterData" localSheetId="1" hidden="1">'Հ 16 Առաջնահերթություններ'!$A$5:$H$1327</definedName>
    <definedName name="Z_421D9FF2_3F54_4365_8C0C_3FC9399F8180_.wvu.FilterData" localSheetId="1" hidden="1">'Հ 16 Առաջնահերթություններ'!$A$5:$H$1327</definedName>
    <definedName name="Z_425ECACA_DC2A_4538_AEE6_1F31FC0E0524_.wvu.Cols" localSheetId="1" hidden="1">'Հ 16 Առաջնահերթություններ'!#REF!,'Հ 16 Առաջնահերթություններ'!#REF!,'Հ 16 Առաջնահերթություններ'!$D:$D</definedName>
    <definedName name="Z_425ECACA_DC2A_4538_AEE6_1F31FC0E0524_.wvu.FilterData" localSheetId="1" hidden="1">'Հ 16 Առաջնահերթություններ'!#REF!</definedName>
    <definedName name="Z_425ECACA_DC2A_4538_AEE6_1F31FC0E0524_.wvu.PrintArea" localSheetId="1" hidden="1">'Հ 16 Առաջնահերթություններ'!$A$3:$H$1327</definedName>
    <definedName name="Z_425ECACA_DC2A_4538_AEE6_1F31FC0E0524_.wvu.PrintTitles" localSheetId="1" hidden="1">'Հ 16 Առաջնահերթություններ'!$3:$4</definedName>
    <definedName name="Z_425ECACA_DC2A_4538_AEE6_1F31FC0E0524_.wvu.Rows" localSheetId="1" hidden="1">'Հ 16 Առաջնահերթություններ'!$1346:$1346</definedName>
    <definedName name="Z_4262A317_5A85_4DF4_A544_1B1317F50D22_.wvu.FilterData" localSheetId="1" hidden="1">'Հ 16 Առաջնահերթություններ'!$A$5:$H$1327</definedName>
    <definedName name="Z_4275967F_FC8F_4193_94FE_10533EA8E9DA_.wvu.FilterData" localSheetId="1" hidden="1">'Հ 16 Առաջնահերթություններ'!$A$5:$H$1327</definedName>
    <definedName name="Z_428C2DA9_41A3_4D10_A69E_0A6062DB9018_.wvu.FilterData" localSheetId="1" hidden="1">'Հ 16 Առաջնահերթություններ'!$A$5:$H$1327</definedName>
    <definedName name="Z_42CADD4C_907D_410E_BC28_67B33EC727ED_.wvu.FilterData" localSheetId="1" hidden="1">'Հ 16 Առաջնահերթություններ'!$A$5:$H$1327</definedName>
    <definedName name="Z_42CB5D0A_B09F_421B_AE41_C8B2E202139D_.wvu.FilterData" localSheetId="1" hidden="1">'Հ 16 Առաջնահերթություններ'!$A$5:$H$1327</definedName>
    <definedName name="Z_42D4CB43_7202_4F6B_AEB5_A2039844E5E5_.wvu.FilterData" localSheetId="1" hidden="1">'Հ 16 Առաջնահերթություններ'!$A$5:$H$1327</definedName>
    <definedName name="Z_42ED4457_C00D_41A5_A00F_C42891D2BB29_.wvu.FilterData" localSheetId="1" hidden="1">'Հ 16 Առաջնահերթություններ'!$A$5:$H$1327</definedName>
    <definedName name="Z_42EFF88F_2D0F_414F_8B7E_70AD41DE0B80_.wvu.FilterData" localSheetId="1" hidden="1">'Հ 16 Առաջնահերթություններ'!$A$5:$H$1327</definedName>
    <definedName name="Z_4331BB10_39CD_426B_9599_642161FA1D6E_.wvu.FilterData" localSheetId="1" hidden="1">'Հ 16 Առաջնահերթություններ'!$A$5:$H$1327</definedName>
    <definedName name="Z_434618B6_B11D_45A8_B639_B40E5C726DE8_.wvu.FilterData" localSheetId="1" hidden="1">'Հ 16 Առաջնահերթություններ'!$A$5:$H$1327</definedName>
    <definedName name="Z_4378FF85_99E7_471C_AF94_FBA6CE884928_.wvu.FilterData" localSheetId="1" hidden="1">'Հ 16 Առաջնահերթություններ'!$A$5:$H$1327</definedName>
    <definedName name="Z_43A90537_38A9_4023_8D29_021662EDEA21_.wvu.FilterData" localSheetId="1" hidden="1">'Հ 16 Առաջնահերթություններ'!$A$5:$H$1327</definedName>
    <definedName name="Z_43BC8B1E_A5C4_416B_A93C_D7789C928709_.wvu.FilterData" localSheetId="1" hidden="1">'Հ 16 Առաջնահերթություններ'!$A$5:$H$1327</definedName>
    <definedName name="Z_43C2702E_62EA_4A8D_803D_7C22CDF6E537_.wvu.FilterData" localSheetId="1" hidden="1">'Հ 16 Առաջնահերթություններ'!$A$5:$H$1327</definedName>
    <definedName name="Z_43C5804D_295C_4F3D_8335_A472FA5331AF_.wvu.FilterData" localSheetId="1" hidden="1">'Հ 16 Առաջնահերթություններ'!$A$5:$H$1327</definedName>
    <definedName name="Z_4402E6A9_D26D_4245_969B_975692052595_.wvu.FilterData" localSheetId="1" hidden="1">'Հ 16 Առաջնահերթություններ'!$A$5:$H$1327</definedName>
    <definedName name="Z_4424B07B_C11A_4608_AA36_4CCBDE73E2B7_.wvu.FilterData" localSheetId="1" hidden="1">'Հ 16 Առաջնահերթություններ'!$A$5:$H$1327</definedName>
    <definedName name="Z_44AA3040_2CF7_49E2_909D_A89895E9D665_.wvu.FilterData" localSheetId="1" hidden="1">'Հ 16 Առաջնահերթություններ'!$A$5:$H$1327</definedName>
    <definedName name="Z_44B1DC11_C55A_4D2D_80BD_BB53F563CB50_.wvu.FilterData" localSheetId="1" hidden="1">'Հ 16 Առաջնահերթություններ'!$A$5:$H$1327</definedName>
    <definedName name="Z_44BB6CF2_1979_46B0_B2B6_E529C5F80793_.wvu.FilterData" localSheetId="1" hidden="1">'Հ 16 Առաջնահերթություններ'!$A$5:$H$1327</definedName>
    <definedName name="Z_451D11D4_2F4E_4B14_8986_070A06A782B4_.wvu.FilterData" localSheetId="1" hidden="1">'Հ 16 Առաջնահերթություններ'!$A$5:$H$1327</definedName>
    <definedName name="Z_452BD9F6_BF64_46F1_B68A_C3E1C26F0446_.wvu.FilterData" localSheetId="1" hidden="1">'Հ 16 Առաջնահերթություններ'!$A$5:$H$1327</definedName>
    <definedName name="Z_45818ECF_E7A1_4DBA_8323_77778156C415_.wvu.FilterData" localSheetId="1" hidden="1">'Հ 16 Առաջնահերթություններ'!$A$5:$H$1327</definedName>
    <definedName name="Z_4584EC2E_CCF7_48D6_ABDF_1C2CD909C74B_.wvu.FilterData" localSheetId="1" hidden="1">'Հ 16 Առաջնահերթություններ'!$A$5:$H$1327</definedName>
    <definedName name="Z_4585A42C_9FAC_4B2C_8439_A16F22322CA8_.wvu.FilterData" localSheetId="1" hidden="1">'Հ 16 Առաջնահերթություններ'!$A$5:$H$1327</definedName>
    <definedName name="Z_45F05A09_F78A_4B73_B3E4_92CB936310D6_.wvu.FilterData" localSheetId="1" hidden="1">'Հ 16 Առաջնահերթություններ'!$A$5:$H$1327</definedName>
    <definedName name="Z_45FD43F5_EDFA_4499_8C85_A9D812C12D02_.wvu.FilterData" localSheetId="1" hidden="1">'Հ 16 Առաջնահերթություններ'!$A$5:$L$1327</definedName>
    <definedName name="Z_461A5F09_07DF_4DD9_9EC1_8BF5AD61B31C_.wvu.FilterData" localSheetId="1" hidden="1">'Հ 16 Առաջնահերթություններ'!$A$5:$H$1327</definedName>
    <definedName name="Z_469D9501_FEB0_4DE4_9AEA_8CF178525708_.wvu.FilterData" localSheetId="1" hidden="1">'Հ 16 Առաջնահերթություններ'!$A$5:$H$1327</definedName>
    <definedName name="Z_46AD36E8_AEBB_4CB7_BC3B_5E2E63950854_.wvu.FilterData" localSheetId="1" hidden="1">'Հ 16 Առաջնահերթություններ'!$A$5:$H$1327</definedName>
    <definedName name="Z_46ED596F_D654_402A_B054_E946B9CB11E2_.wvu.FilterData" localSheetId="1" hidden="1">'Հ 16 Առաջնահերթություններ'!$A$5:$H$1327</definedName>
    <definedName name="Z_46EDA6ED_3AC8_42CA_A53D_94D422F14422_.wvu.FilterData" localSheetId="1" hidden="1">'Հ 16 Առաջնահերթություններ'!$A$5:$H$1327</definedName>
    <definedName name="Z_46EDB6BA_1075_426C_AC3C_FD1F3E38ACB7_.wvu.FilterData" localSheetId="1" hidden="1">'Հ 16 Առաջնահերթություններ'!$A$5:$H$1327</definedName>
    <definedName name="Z_46FA8409_991A_4878_9848_339CAC24F750_.wvu.FilterData" localSheetId="1" hidden="1">'Հ 16 Առաջնահերթություններ'!$A$5:$H$1327</definedName>
    <definedName name="Z_472C1653_B587_4A3A_9A41_65B14A53AAFD_.wvu.FilterData" localSheetId="1" hidden="1">'Հ 16 Առաջնահերթություններ'!$A$5:$H$1327</definedName>
    <definedName name="Z_47333178_7B75_405F_B655_A08DC0C37C67_.wvu.FilterData" localSheetId="1" hidden="1">'Հ 16 Առաջնահերթություններ'!$A$5:$H$1327</definedName>
    <definedName name="Z_475A03E1_7F0F_4F0E_838D_C54E3A2849D8_.wvu.FilterData" localSheetId="1" hidden="1">'Հ 16 Առաջնահերթություններ'!$A$5:$H$1327</definedName>
    <definedName name="Z_4792B931_9A1B_4FC3_BA5D_E0DC77715944_.wvu.FilterData" localSheetId="1" hidden="1">'Հ 16 Առաջնահերթություններ'!$A$5:$H$1327</definedName>
    <definedName name="Z_47CADEB5_1A7F_4B9C_A2B4_F84A1E272E65_.wvu.FilterData" localSheetId="1" hidden="1">'Հ 16 Առաջնահերթություններ'!$A$5:$H$1327</definedName>
    <definedName name="Z_4800C4AA_25AF_404C_8BBA_22A67E56F013_.wvu.FilterData" localSheetId="1" hidden="1">'Հ 16 Առաջնահերթություններ'!$A$5:$H$1327</definedName>
    <definedName name="Z_481A9A58_F4F5_4E56_AC3E_01D4CA0CC150_.wvu.FilterData" localSheetId="1" hidden="1">'Հ 16 Առաջնահերթություններ'!$A$5:$H$1327</definedName>
    <definedName name="Z_482D42D2_EE9F_403D_A824_D8E98A356A85_.wvu.FilterData" localSheetId="1" hidden="1">'Հ 16 Առաջնահերթություններ'!$A$5:$H$1327</definedName>
    <definedName name="Z_48AB6F2E_6032_45D5_B70E_E4A3E1BB579C_.wvu.FilterData" localSheetId="1" hidden="1">'Հ 16 Առաջնահերթություններ'!$A$5:$H$1327</definedName>
    <definedName name="Z_48AE2F13_099F_4431_8CF8_7236C26853C8_.wvu.FilterData" localSheetId="1" hidden="1">'Հ 16 Առաջնահերթություններ'!$A$5:$H$1327</definedName>
    <definedName name="Z_493855F0_F734_4644_A2BA_88BA71120A2E_.wvu.FilterData" localSheetId="1" hidden="1">'Հ 16 Առաջնահերթություններ'!$A$5:$H$1327</definedName>
    <definedName name="Z_4959150B_25F6_4D2B_AFD5_5263F5D37C77_.wvu.Cols" localSheetId="1" hidden="1">'Հ 16 Առաջնահերթություններ'!#REF!,'Հ 16 Առաջնահերթություններ'!#REF!,'Հ 16 Առաջնահերթություններ'!#REF!</definedName>
    <definedName name="Z_4959150B_25F6_4D2B_AFD5_5263F5D37C77_.wvu.FilterData" localSheetId="1" hidden="1">'Հ 16 Առաջնահերթություններ'!$A$3:$H$1327</definedName>
    <definedName name="Z_4959150B_25F6_4D2B_AFD5_5263F5D37C77_.wvu.PrintArea" localSheetId="1" hidden="1">'Հ 16 Առաջնահերթություններ'!$A$3:$H$1327</definedName>
    <definedName name="Z_4959150B_25F6_4D2B_AFD5_5263F5D37C77_.wvu.PrintTitles" localSheetId="1" hidden="1">'Հ 16 Առաջնահերթություններ'!$3:$4</definedName>
    <definedName name="Z_4959150B_25F6_4D2B_AFD5_5263F5D37C77_.wvu.Rows" localSheetId="1" hidden="1">'Հ 16 Առաջնահերթություններ'!$1328:$1360</definedName>
    <definedName name="Z_4980289F_B9B5_42AC_978C_11F2804B0D9E_.wvu.FilterData" localSheetId="1" hidden="1">'Հ 16 Առաջնահերթություններ'!$A$5:$H$1327</definedName>
    <definedName name="Z_498BBBDC_6ADF_474A_943F_857F6C90937A_.wvu.FilterData" localSheetId="1" hidden="1">'Հ 16 Առաջնահերթություններ'!$A$5:$H$1327</definedName>
    <definedName name="Z_498D853A_4C6F_4FFC_9CE3_F0EC994EBB75_.wvu.FilterData" localSheetId="1" hidden="1">'Հ 16 Առաջնահերթություններ'!$A$5:$H$1327</definedName>
    <definedName name="Z_49FB2FD8_28A9_4202_9377_ED892E2900E3_.wvu.FilterData" localSheetId="1" hidden="1">'Հ 16 Առաջնահերթություններ'!$A$5:$H$1327</definedName>
    <definedName name="Z_4A4E38DB_EA78_4B48_95EC_6613018F1DB7_.wvu.FilterData" localSheetId="1" hidden="1">'Հ 16 Առաջնահերթություններ'!$A$5:$H$1327</definedName>
    <definedName name="Z_4A546E63_9924_4005_AC11_EF1EDC69CEFF_.wvu.FilterData" localSheetId="1" hidden="1">'Հ 16 Առաջնահերթություններ'!$A$5:$H$1327</definedName>
    <definedName name="Z_4A563E63_C8CA_4592_ADC3_5ED16AC66406_.wvu.FilterData" localSheetId="1" hidden="1">'Հ 16 Առաջնահերթություններ'!$A$5:$H$1327</definedName>
    <definedName name="Z_4A78DE2A_4F72_4668_BA75_8BA45D366CD0_.wvu.FilterData" localSheetId="1" hidden="1">'Հ 16 Առաջնահերթություններ'!$A$5:$H$1327</definedName>
    <definedName name="Z_4A7F1D76_3F48_41AF_81C6_4E1CC8D89D63_.wvu.FilterData" localSheetId="1" hidden="1">'Հ 16 Առաջնահերթություններ'!$A$5:$H$1327</definedName>
    <definedName name="Z_4A954B02_B550_4AA7_896D_2EBCB03C1BE5_.wvu.FilterData" localSheetId="1" hidden="1">'Հ 16 Առաջնահերթություններ'!$A$5:$H$1327</definedName>
    <definedName name="Z_4AA862B8_AD2A_4C53_8CB2_24815D970453_.wvu.FilterData" localSheetId="1" hidden="1">'Հ 16 Առաջնահերթություններ'!$A$5:$H$1327</definedName>
    <definedName name="Z_4AE9ADC3_F515_4311_A907_8485126E7BD2_.wvu.FilterData" localSheetId="1" hidden="1">'Հ 16 Առաջնահերթություններ'!$A$5:$H$1327</definedName>
    <definedName name="Z_4B15FF5B_237A_42F3_82F4_F9BA1876F52B_.wvu.Cols" localSheetId="1" hidden="1">'Հ 16 Առաջնահերթություններ'!#REF!,'Հ 16 Առաջնահերթություններ'!#REF!,'Հ 16 Առաջնահերթություններ'!$D:$D</definedName>
    <definedName name="Z_4B15FF5B_237A_42F3_82F4_F9BA1876F52B_.wvu.FilterData" localSheetId="1" hidden="1">'Հ 16 Առաջնահերթություններ'!#REF!</definedName>
    <definedName name="Z_4B15FF5B_237A_42F3_82F4_F9BA1876F52B_.wvu.PrintArea" localSheetId="1" hidden="1">'Հ 16 Առաջնահերթություններ'!$A$3:$H$1327</definedName>
    <definedName name="Z_4B15FF5B_237A_42F3_82F4_F9BA1876F52B_.wvu.PrintTitles" localSheetId="1" hidden="1">'Հ 16 Առաջնահերթություններ'!$3:$4</definedName>
    <definedName name="Z_4B15FF5B_237A_42F3_82F4_F9BA1876F52B_.wvu.Rows" localSheetId="1" hidden="1">'Հ 16 Առաջնահերթություններ'!$1346:$1346</definedName>
    <definedName name="Z_4BA89B86_B3BC_48B1_A4D0_5EBB3F5C4C2E_.wvu.FilterData" localSheetId="1" hidden="1">'Հ 16 Առաջնահերթություններ'!$A$5:$H$1327</definedName>
    <definedName name="Z_4BAEFB04_270A_4CDB_B378_4E52FCC9CCC3_.wvu.FilterData" localSheetId="1" hidden="1">'Հ 16 Առաջնահերթություններ'!$A$5:$H$1327</definedName>
    <definedName name="Z_4BAFB8FB_9CE7_4B82_AEAE_E0184F01F919_.wvu.FilterData" localSheetId="1" hidden="1">'Հ 16 Առաջնահերթություններ'!$A$5:$H$1327</definedName>
    <definedName name="Z_4BC9ED6B_37A2_4B22_A890_333F8382EA86_.wvu.Cols" localSheetId="1" hidden="1">'Հ 16 Առաջնահերթություններ'!#REF!,'Հ 16 Առաջնահերթություններ'!#REF!,'Հ 16 Առաջնահերթություններ'!#REF!,'Հ 16 Առաջնահերթություններ'!#REF!</definedName>
    <definedName name="Z_4BC9ED6B_37A2_4B22_A890_333F8382EA86_.wvu.FilterData" localSheetId="1" hidden="1">'Հ 16 Առաջնահերթություններ'!$A$5:$H$1327</definedName>
    <definedName name="Z_4BC9ED6B_37A2_4B22_A890_333F8382EA86_.wvu.PrintArea" localSheetId="1" hidden="1">'Հ 16 Առաջնահերթություններ'!$A$3:$H$1327</definedName>
    <definedName name="Z_4BC9ED6B_37A2_4B22_A890_333F8382EA86_.wvu.PrintTitles" localSheetId="1" hidden="1">'Հ 16 Առաջնահերթություններ'!$3:$4</definedName>
    <definedName name="Z_4BC9ED6B_37A2_4B22_A890_333F8382EA86_.wvu.Rows" localSheetId="1" hidden="1">'Հ 16 Առաջնահերթություններ'!$1346:$1346</definedName>
    <definedName name="Z_4BE14D86_5AB3_4E73_B5A6_B7FDC21653C8_.wvu.FilterData" localSheetId="1" hidden="1">'Հ 16 Առաջնահերթություններ'!$A$5:$H$1327</definedName>
    <definedName name="Z_4BF95AF2_0DFE_49A8_9516_B1DBAEC30BF0_.wvu.FilterData" localSheetId="1" hidden="1">'Հ 16 Առաջնահերթություններ'!$A$5:$H$1327</definedName>
    <definedName name="Z_4C0217F4_D67D_4342_AF63_D8B710D7E1C5_.wvu.FilterData" localSheetId="1" hidden="1">'Հ 16 Առաջնահերթություններ'!$A$5:$H$1327</definedName>
    <definedName name="Z_4C3E9F90_CE8D_43E5_985C_28D97CEFE1FE_.wvu.FilterData" localSheetId="1" hidden="1">'Հ 16 Առաջնահերթություններ'!$A$5:$H$1327</definedName>
    <definedName name="Z_4CDAF97B_0555_4EE0_8C16_DC1009CE9D36_.wvu.FilterData" localSheetId="1" hidden="1">'Հ 16 Առաջնահերթություններ'!$A$5:$H$1327</definedName>
    <definedName name="Z_4CDC6B6F_D64F_49B7_855D_16E48F14F76A_.wvu.FilterData" localSheetId="1" hidden="1">'Հ 16 Առաջնահերթություններ'!$A$5:$H$1327</definedName>
    <definedName name="Z_4CE5D8A0_38A3_40E0_89AA_3744C34963FE_.wvu.FilterData" localSheetId="1" hidden="1">'Հ 16 Առաջնահերթություններ'!$A$5:$H$1327</definedName>
    <definedName name="Z_4D0583FE_E33F_4ECF_B81E_ED8DA30D6F16_.wvu.FilterData" localSheetId="1" hidden="1">'Հ 16 Առաջնահերթություններ'!$A$5:$H$1327</definedName>
    <definedName name="Z_4D16E724_272B_4A73_9087_90C9CF1C1C55_.wvu.FilterData" localSheetId="1" hidden="1">'Հ 16 Առաջնահերթություններ'!$A$5:$H$1327</definedName>
    <definedName name="Z_4D2A8DB1_3591_4F1E_B193_E4661EE91BC5_.wvu.FilterData" localSheetId="1" hidden="1">'Հ 16 Առաջնահերթություններ'!$A$5:$H$1327</definedName>
    <definedName name="Z_4D335176_36DA_4574_A9D4_84DD598E8E58_.wvu.FilterData" localSheetId="1" hidden="1">'Հ 16 Առաջնահերթություններ'!$A$5:$H$1327</definedName>
    <definedName name="Z_4D342D18_429D_40D1_A907_F40833FEA11C_.wvu.FilterData" localSheetId="1" hidden="1">'Հ 16 Առաջնահերթություններ'!$A$5:$H$1327</definedName>
    <definedName name="Z_4D6C8530_F9D7_4DD9_921C_5CFE5FE54C30_.wvu.FilterData" localSheetId="1" hidden="1">'Հ 16 Առաջնահերթություններ'!$A$5:$H$1327</definedName>
    <definedName name="Z_4D6F4647_D091_48A9_9FF9_B15C56EEB04A_.wvu.FilterData" localSheetId="1" hidden="1">'Հ 16 Առաջնահերթություններ'!$A$5:$H$1327</definedName>
    <definedName name="Z_4D9FAF2A_4B7F_4B19_9263_B6EACE7A9EEA_.wvu.FilterData" localSheetId="1" hidden="1">'Հ 16 Առաջնահերթություններ'!$A$5:$H$1327</definedName>
    <definedName name="Z_4DB26EC9_A053_4005_93D2_0D6294146EC7_.wvu.FilterData" localSheetId="1" hidden="1">'Հ 16 Առաջնահերթություններ'!$A$5:$H$1327</definedName>
    <definedName name="Z_4DCF540B_BF8C_4490_895B_84EA6179EB26_.wvu.Cols" localSheetId="1" hidden="1">'Հ 16 Առաջնահերթություններ'!#REF!,'Հ 16 Առաջնահերթություններ'!#REF!,'Հ 16 Առաջնահերթություններ'!#REF!,'Հ 16 Առաջնահերթություններ'!#REF!,'Հ 16 Առաջնահերթություններ'!$G:$H</definedName>
    <definedName name="Z_4DCF540B_BF8C_4490_895B_84EA6179EB26_.wvu.FilterData" localSheetId="1" hidden="1">'Հ 16 Առաջնահերթություններ'!#REF!</definedName>
    <definedName name="Z_4DCF540B_BF8C_4490_895B_84EA6179EB26_.wvu.PrintArea" localSheetId="1" hidden="1">'Հ 16 Առաջնահերթություններ'!$A$3:$H$1327</definedName>
    <definedName name="Z_4DCF540B_BF8C_4490_895B_84EA6179EB26_.wvu.PrintTitles" localSheetId="1" hidden="1">'Հ 16 Առաջնահերթություններ'!$3:$4</definedName>
    <definedName name="Z_4DCF540B_BF8C_4490_895B_84EA6179EB26_.wvu.Rows" localSheetId="1" hidden="1">'Հ 16 Առաջնահերթություններ'!$1328:$1337,'Հ 16 Առաջնահերթություններ'!$1346:$1346</definedName>
    <definedName name="Z_4E18420E_6DB4_4EA2_8D33_F61D1F3F1CEC_.wvu.FilterData" localSheetId="1" hidden="1">'Հ 16 Առաջնահերթություններ'!$A$5:$H$1327</definedName>
    <definedName name="Z_4E2BB4BE_E082_4F2B_8BEB_0004A299876A_.wvu.FilterData" localSheetId="1" hidden="1">'Հ 16 Առաջնահերթություններ'!$A$5:$H$1327</definedName>
    <definedName name="Z_4E7D5292_20FD_4459_8602_F0C33D77AC06_.wvu.FilterData" localSheetId="1" hidden="1">'Հ 16 Առաջնահերթություններ'!$A$5:$H$1327</definedName>
    <definedName name="Z_4ECA80CC_FBF4_49ED_933D_87F8D944AFF4_.wvu.FilterData" localSheetId="1" hidden="1">'Հ 16 Առաջնահերթություններ'!$A$5:$H$1327</definedName>
    <definedName name="Z_4EE024D9_EE72_41E2_A1C6_689EA4FEF414_.wvu.FilterData" localSheetId="1" hidden="1">'Հ 16 Առաջնահերթություններ'!$A$5:$H$1327</definedName>
    <definedName name="Z_4F0AE1AE_3188_41F2_9324_15807D43917C_.wvu.FilterData" localSheetId="1" hidden="1">'Հ 16 Առաջնահերթություններ'!$A$5:$H$1327</definedName>
    <definedName name="Z_4F187BCB_FF8C_4B7A_BBA5_A3AC9860CB8A_.wvu.FilterData" localSheetId="1" hidden="1">'Հ 16 Առաջնահերթություններ'!$A$5:$H$1327</definedName>
    <definedName name="Z_4F1BACF1_082A_4DC9_B906_F43D91FE43AD_.wvu.FilterData" localSheetId="1" hidden="1">'Հ 16 Առաջնահերթություններ'!$A$5:$H$1327</definedName>
    <definedName name="Z_4F569521_3B3E_451F_B463_83405CFB5B12_.wvu.FilterData" localSheetId="1" hidden="1">'Հ 16 Առաջնահերթություններ'!$A$5:$H$1327</definedName>
    <definedName name="Z_4F6169B4_B316_41D2_B8A8_418B8BBE20AB_.wvu.FilterData" localSheetId="1" hidden="1">'Հ 16 Առաջնահերթություններ'!$A$5:$H$1327</definedName>
    <definedName name="Z_4F97361D_9BFD_4B6D_BE2D_BB5C23720F1E_.wvu.FilterData" localSheetId="1" hidden="1">'Հ 16 Առաջնահերթություններ'!$A$5:$H$1327</definedName>
    <definedName name="Z_4FA45110_7747_430B_8FC1_83F7DC14AE10_.wvu.FilterData" localSheetId="1" hidden="1">'Հ 16 Առաջնահերթություններ'!$A$5:$H$1327</definedName>
    <definedName name="Z_4FA7A63F_640A_4C06_8665_BEBF5E352F75_.wvu.FilterData" localSheetId="1" hidden="1">'Հ 16 Առաջնահերթություններ'!$A$5:$H$1327</definedName>
    <definedName name="Z_4FBCC223_69AA_432D_81D0_FA452213F247_.wvu.FilterData" localSheetId="1" hidden="1">'Հ 16 Առաջնահերթություններ'!$A$5:$H$1327</definedName>
    <definedName name="Z_4FD01EAC_FF56_42B2_BD1C_F2BE06B4A93E_.wvu.FilterData" localSheetId="1" hidden="1">'Հ 16 Առաջնահերթություններ'!$A$5:$H$1327</definedName>
    <definedName name="Z_50012774_3020_4423_909A_42152B2BFA55_.wvu.FilterData" localSheetId="1" hidden="1">'Հ 16 Առաջնահերթություններ'!$A$5:$H$1327</definedName>
    <definedName name="Z_504D51F1_4821_43E1_A81C_192098D2CFB6_.wvu.FilterData" localSheetId="1" hidden="1">'Հ 16 Առաջնահերթություններ'!$A$5:$H$1327</definedName>
    <definedName name="Z_508E9D99_D8A8_4F33_B7CD_2522392529BA_.wvu.FilterData" localSheetId="1" hidden="1">'Հ 16 Առաջնահերթություններ'!#REF!</definedName>
    <definedName name="Z_5091DE34_6B8F_4EC8_9C61_11376EF0D1FE_.wvu.FilterData" localSheetId="1" hidden="1">'Հ 16 Առաջնահերթություններ'!$A$5:$H$1327</definedName>
    <definedName name="Z_50A62B19_0664_4F0C_B0E0_DCEAA558D515_.wvu.FilterData" localSheetId="1" hidden="1">'Հ 16 Առաջնահերթություններ'!$A$5:$H$1327</definedName>
    <definedName name="Z_50F5C129_D506_4DC4_8A61_0721DF5F3114_.wvu.FilterData" localSheetId="1" hidden="1">'Հ 16 Առաջնահերթություններ'!$A$5:$H$1327</definedName>
    <definedName name="Z_50F77E12_8EEC_4428_85EF_52FBDB657F88_.wvu.Cols" localSheetId="1" hidden="1">'Հ 16 Առաջնահերթություններ'!#REF!,'Հ 16 Առաջնահերթություններ'!#REF!,'Հ 16 Առաջնահերթություններ'!#REF!</definedName>
    <definedName name="Z_50F77E12_8EEC_4428_85EF_52FBDB657F88_.wvu.FilterData" localSheetId="1" hidden="1">'Հ 16 Առաջնահերթություններ'!$A$5:$H$1327</definedName>
    <definedName name="Z_50F77E12_8EEC_4428_85EF_52FBDB657F88_.wvu.PrintArea" localSheetId="1" hidden="1">'Հ 16 Առաջնահերթություններ'!$A$3:$H$1327</definedName>
    <definedName name="Z_50F77E12_8EEC_4428_85EF_52FBDB657F88_.wvu.PrintTitles" localSheetId="1" hidden="1">'Հ 16 Առաջնահերթություններ'!$3:$4</definedName>
    <definedName name="Z_50FDF680_7A73_4D42_B60F_C4E88A70CC01_.wvu.FilterData" localSheetId="1" hidden="1">'Հ 16 Առաջնահերթություններ'!$A$5:$H$1327</definedName>
    <definedName name="Z_5118AA21_BA30_43F5_A4A7_9CBA0CF64CC6_.wvu.FilterData" localSheetId="1" hidden="1">'Հ 16 Առաջնահերթություններ'!$A$5:$H$1327</definedName>
    <definedName name="Z_518E418F_5BE7_4A3D_86EC_CB06FFFF171B_.wvu.FilterData" localSheetId="1" hidden="1">'Հ 16 Առաջնահերթություններ'!$A$5:$H$1327</definedName>
    <definedName name="Z_5193CE75_D4F8_4FAE_81C1_368B1975BFD4_.wvu.FilterData" localSheetId="1" hidden="1">'Հ 16 Առաջնահերթություններ'!$A$5:$H$1327</definedName>
    <definedName name="Z_51D4C257_820B_417C_8884_3DCA60BED06F_.wvu.FilterData" localSheetId="1" hidden="1">'Հ 16 Առաջնահերթություններ'!$A$5:$H$1327</definedName>
    <definedName name="Z_51D55B7D_A2AA_45D9_A0E1_DA85855B0506_.wvu.FilterData" localSheetId="1" hidden="1">'Հ 16 Առաջնահերթություններ'!$A$5:$H$1327</definedName>
    <definedName name="Z_51D991C2_28BB_4277_A6D8_DDB5F62B75D7_.wvu.FilterData" localSheetId="1" hidden="1">'Հ 16 Առաջնահերթություններ'!$A$5:$H$1327</definedName>
    <definedName name="Z_51FB4310_9394_4D5D_A8FF_B7DC7821B336_.wvu.FilterData" localSheetId="1" hidden="1">'Հ 16 Առաջնահերթություններ'!$A$5:$H$1327</definedName>
    <definedName name="Z_52149E58_A12A_4BEC_B677_D5968F138128_.wvu.FilterData" localSheetId="1" hidden="1">'Հ 16 Առաջնահերթություններ'!$A$5:$H$1327</definedName>
    <definedName name="Z_523024C2_81E3_4566_9567_0556902907A7_.wvu.FilterData" localSheetId="1" hidden="1">'Հ 16 Առաջնահերթություններ'!$A$5:$H$1327</definedName>
    <definedName name="Z_523AE39D_8A09_4739_8ABF_6083A9B6B3A6_.wvu.FilterData" localSheetId="1" hidden="1">'Հ 16 Առաջնահերթություններ'!$A$5:$H$1327</definedName>
    <definedName name="Z_5290CF51_06EF_420F_B6AD_1D363D3D57FC_.wvu.FilterData" localSheetId="1" hidden="1">'Հ 16 Առաջնահերթություններ'!$A$5:$H$1327</definedName>
    <definedName name="Z_52B0B777_661C_475C_8B43_9BF7F36FC197_.wvu.FilterData" localSheetId="1" hidden="1">'Հ 16 Առաջնահերթություններ'!$A$5:$H$1327</definedName>
    <definedName name="Z_52FA3ABD_F762_4742_A9DB_B97B3B641A16_.wvu.FilterData" localSheetId="1" hidden="1">'Հ 16 Առաջնահերթություններ'!$A$5:$H$1327</definedName>
    <definedName name="Z_52FCC6CB_94BD_4C22_91E5_49134C78306E_.wvu.FilterData" localSheetId="1" hidden="1">'Հ 16 Առաջնահերթություններ'!$A$5:$H$1327</definedName>
    <definedName name="Z_535F4C86_E161_474E_8395_092F54BF9781_.wvu.FilterData" localSheetId="1" hidden="1">'Հ 16 Առաջնահերթություններ'!$A$5:$H$1327</definedName>
    <definedName name="Z_536F1C4C_0E03_4017_9E5B_59E4E4FE9FE6_.wvu.FilterData" localSheetId="1" hidden="1">'Հ 16 Առաջնահերթություններ'!$A$5:$H$1327</definedName>
    <definedName name="Z_537F280A_C72F_4E5C_91A5_E99D02F40AED_.wvu.FilterData" localSheetId="1" hidden="1">'Հ 16 Առաջնահերթություններ'!$A$5:$H$1327</definedName>
    <definedName name="Z_5381C865_0DA0_4FA8_9D9A_FB5C2D5054E5_.wvu.FilterData" localSheetId="1" hidden="1">'Հ 16 Առաջնահերթություններ'!$A$5:$H$1327</definedName>
    <definedName name="Z_539FF213_0E32_45E4_80D5_7F284FD091A6_.wvu.FilterData" localSheetId="1" hidden="1">'Հ 16 Առաջնահերթություններ'!$A$5:$H$1327</definedName>
    <definedName name="Z_53BA6D07_57E5_4D59_BC0F_C17736127AFC_.wvu.FilterData" localSheetId="1" hidden="1">'Հ 16 Առաջնահերթություններ'!$A$5:$H$1327</definedName>
    <definedName name="Z_53BDE6AE_3C76_41B7_B4EC_8FAF3833D95F_.wvu.FilterData" localSheetId="1" hidden="1">'Հ 16 Առաջնահերթություններ'!$A$5:$H$1327</definedName>
    <definedName name="Z_53F70E23_68ED_4982_92CE_9B2895AD248A_.wvu.FilterData" localSheetId="1" hidden="1">'Հ 16 Առաջնահերթություններ'!$A$5:$H$1327</definedName>
    <definedName name="Z_541A8494_CC7F_452D_A479_C173AECE31CA_.wvu.FilterData" localSheetId="1" hidden="1">'Հ 16 Առաջնահերթություններ'!$A$5:$H$1327</definedName>
    <definedName name="Z_54541F29_7883_43E0_AAC4_E028FD8AF6C0_.wvu.FilterData" localSheetId="1" hidden="1">'Հ 16 Առաջնահերթություններ'!$A$5:$H$1327</definedName>
    <definedName name="Z_54AD45E1_1B35_4EFD_A3B2_90A55C47DB1B_.wvu.FilterData" localSheetId="1" hidden="1">'Հ 16 Առաջնահերթություններ'!$A$5:$H$1327</definedName>
    <definedName name="Z_54AD5489_579D_474D_9F53_D88351F34653_.wvu.FilterData" localSheetId="1" hidden="1">'Հ 16 Առաջնահերթություններ'!$A$5:$H$1327</definedName>
    <definedName name="Z_54B3431D_1092_4B24_8E4A_E84001CE10E7_.wvu.FilterData" localSheetId="1" hidden="1">'Հ 16 Առաջնահերթություններ'!$A$5:$H$1327</definedName>
    <definedName name="Z_54CF5DB8_0B28_4E37_944C_6CA54447C441_.wvu.FilterData" localSheetId="1" hidden="1">'Հ 16 Առաջնահերթություններ'!$A$5:$H$1327</definedName>
    <definedName name="Z_54D3BC36_AC2E_4C33_B747_9ED2677A6F5C_.wvu.FilterData" localSheetId="1" hidden="1">'Հ 16 Առաջնահերթություններ'!$A$5:$H$1327</definedName>
    <definedName name="Z_54E1B0CB_716F_4BE2_B67E_636969A88887_.wvu.Cols" localSheetId="1" hidden="1">'Հ 16 Առաջնահերթություններ'!#REF!,'Հ 16 Առաջնահերթություններ'!$D:$D,'Հ 16 Առաջնահերթություններ'!#REF!,'Հ 16 Առաջնահերթություններ'!#REF!,'Հ 16 Առաջնահերթություններ'!#REF!,'Հ 16 Առաջնահերթություններ'!#REF!</definedName>
    <definedName name="Z_54E1B0CB_716F_4BE2_B67E_636969A88887_.wvu.FilterData" localSheetId="1" hidden="1">'Հ 16 Առաջնահերթություններ'!#REF!</definedName>
    <definedName name="Z_54E1B0CB_716F_4BE2_B67E_636969A88887_.wvu.PrintArea" localSheetId="1" hidden="1">'Հ 16 Առաջնահերթություններ'!$A$3:$H$1327</definedName>
    <definedName name="Z_54E1B0CB_716F_4BE2_B67E_636969A88887_.wvu.PrintTitles" localSheetId="1" hidden="1">'Հ 16 Առաջնահերթություններ'!$3:$4</definedName>
    <definedName name="Z_54E1B0CB_716F_4BE2_B67E_636969A88887_.wvu.Rows" localSheetId="1" hidden="1">'Հ 16 Առաջնահերթություններ'!$1346:$1346</definedName>
    <definedName name="Z_553DD952_8BC5_4002_AB32_F1C8B413C7B1_.wvu.FilterData" localSheetId="1" hidden="1">'Հ 16 Առաջնահերթություններ'!$A$5:$H$1327</definedName>
    <definedName name="Z_55812D9C_7B3B_4272_9837_0C16C65EFBF9_.wvu.FilterData" localSheetId="1" hidden="1">'Հ 16 Առաջնահերթություններ'!$A$5:$H$1327</definedName>
    <definedName name="Z_5583EA0C_ACFD_47C0_B2C8_72D48FB24D4F_.wvu.FilterData" localSheetId="1" hidden="1">'Հ 16 Առաջնահերթություններ'!$A$5:$H$1327</definedName>
    <definedName name="Z_56367321_889E_40A9_9AA3_6B7414E7EF8D_.wvu.FilterData" localSheetId="1" hidden="1">'Հ 16 Առաջնահերթություններ'!$A$5:$H$1327</definedName>
    <definedName name="Z_56FB0B6E_5B57_450A_8426_B2E36B2C874C_.wvu.FilterData" localSheetId="1" hidden="1">'Հ 16 Առաջնահերթություններ'!$A$5:$H$1327</definedName>
    <definedName name="Z_57191133_6FAD_4EB6_BEE2_88AADDE68642_.wvu.FilterData" localSheetId="1" hidden="1">'Հ 16 Առաջնահերթություններ'!$A$5:$H$1327</definedName>
    <definedName name="Z_5719A68B_2412_485E_94C6_EA8E90834EAD_.wvu.FilterData" localSheetId="1" hidden="1">'Հ 16 Առաջնահերթություններ'!$A$5:$H$1327</definedName>
    <definedName name="Z_5736B1D8_8C39_4A83_84F7_887DB96DC214_.wvu.FilterData" localSheetId="1" hidden="1">'Հ 16 Առաջնահերթություններ'!$A$5:$H$1327</definedName>
    <definedName name="Z_57551B70_992B_4DA0_9648_C1420A96196D_.wvu.FilterData" localSheetId="1" hidden="1">'Հ 16 Առաջնահերթություններ'!$A$5:$H$1327</definedName>
    <definedName name="Z_57557A60_BFAF_481D_B4FF_C17F1511369E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57557A60_BFAF_481D_B4FF_C17F1511369E_.wvu.FilterData" localSheetId="1" hidden="1">'Հ 16 Առաջնահերթություններ'!$A$5:$H$1327</definedName>
    <definedName name="Z_57557A60_BFAF_481D_B4FF_C17F1511369E_.wvu.PrintArea" localSheetId="1" hidden="1">'Հ 16 Առաջնահերթություններ'!$A$3:$H$1327</definedName>
    <definedName name="Z_57557A60_BFAF_481D_B4FF_C17F1511369E_.wvu.PrintTitles" localSheetId="1" hidden="1">'Հ 16 Առաջնահերթություններ'!$3:$4</definedName>
    <definedName name="Z_57557A60_BFAF_481D_B4FF_C17F1511369E_.wvu.Rows" localSheetId="1" hidden="1">'Հ 16 Առաջնահերթություններ'!$1328:$1352,'Հ 16 Առաջնահերթություններ'!$1355:$1360</definedName>
    <definedName name="Z_575D179D_0C55_4B57_A462_3C5A084A58F3_.wvu.FilterData" localSheetId="1" hidden="1">'Հ 16 Առաջնահերթություններ'!$A$5:$H$1327</definedName>
    <definedName name="Z_576E5D74_ABD6_4099_A8BB_5E20741784E8_.wvu.FilterData" localSheetId="1" hidden="1">'Հ 16 Առաջնահերթություններ'!$A$5:$H$1327</definedName>
    <definedName name="Z_579C2C77_5718_4AEC_BB32_2CF2C3BEFDDE_.wvu.FilterData" localSheetId="1" hidden="1">'Հ 16 Առաջնահերթություններ'!$A$5:$H$1327</definedName>
    <definedName name="Z_57CD753A_B629_4540_9382_398A5D8C6011_.wvu.FilterData" localSheetId="1" hidden="1">'Հ 16 Առաջնահերթություններ'!$A$5:$H$1327</definedName>
    <definedName name="Z_5855722B_43C7_4612_BD6E_715BB95E274D_.wvu.FilterData" localSheetId="1" hidden="1">'Հ 16 Առաջնահերթություններ'!$A$5:$H$1327</definedName>
    <definedName name="Z_5879DE61_374F_4BA4_AD94_8965E1F8E02D_.wvu.FilterData" localSheetId="1" hidden="1">'Հ 16 Առաջնահերթություններ'!$A$5:$H$1327</definedName>
    <definedName name="Z_58ABD06E_A096_4699_B9FF_2417B6F66F60_.wvu.FilterData" localSheetId="1" hidden="1">'Հ 16 Առաջնահերթություններ'!$A$5:$H$1327</definedName>
    <definedName name="Z_58EFF1A9_B39D_42A6_9B8C_6872C840A214_.wvu.FilterData" localSheetId="1" hidden="1">'Հ 16 Առաջնահերթություններ'!$A$5:$H$1327</definedName>
    <definedName name="Z_58F077B6_D57E_47F7_8456_AEAA19BF8354_.wvu.FilterData" localSheetId="1" hidden="1">'Հ 16 Առաջնահերթություններ'!$A$5:$H$1327</definedName>
    <definedName name="Z_59000AE9_7867_4194_92FE_CEAB2B3446A0_.wvu.FilterData" localSheetId="1" hidden="1">'Հ 16 Առաջնահերթություններ'!$A$5:$H$1327</definedName>
    <definedName name="Z_591CD09D_57AB_4D2E_8FF2_F11E8F13851A_.wvu.FilterData" localSheetId="1" hidden="1">'Հ 16 Առաջնահերթություններ'!$A$5:$H$1327</definedName>
    <definedName name="Z_591FAA38_8CA8_47D3_91C3_D18764BAAE5A_.wvu.FilterData" localSheetId="1" hidden="1">'Հ 16 Առաջնահերթություններ'!$A$5:$H$1327</definedName>
    <definedName name="Z_5934501E_05C8_4CCB_BC98_DB0069E07C52_.wvu.FilterData" localSheetId="1" hidden="1">'Հ 16 Առաջնահերթություններ'!$A$5:$H$1327</definedName>
    <definedName name="Z_595EAFB7_B473_4937_89D9_05CA1E0F7D16_.wvu.Cols" localSheetId="1" hidden="1">'Հ 16 Առաջնահերթություններ'!$D:$D,'Հ 16 Առաջնահերթություններ'!#REF!,'Հ 16 Առաջնահերթություններ'!#REF!,'Հ 16 Առաջնահերթություններ'!#REF!</definedName>
    <definedName name="Z_595EAFB7_B473_4937_89D9_05CA1E0F7D16_.wvu.FilterData" localSheetId="1" hidden="1">'Հ 16 Առաջնահերթություններ'!$A$5:$H$1327</definedName>
    <definedName name="Z_595EAFB7_B473_4937_89D9_05CA1E0F7D16_.wvu.PrintArea" localSheetId="1" hidden="1">'Հ 16 Առաջնահերթություններ'!$A$3:$H$1327</definedName>
    <definedName name="Z_595EAFB7_B473_4937_89D9_05CA1E0F7D16_.wvu.PrintTitles" localSheetId="1" hidden="1">'Հ 16 Առաջնահերթություններ'!$3:$4</definedName>
    <definedName name="Z_595EAFB7_B473_4937_89D9_05CA1E0F7D16_.wvu.Rows" localSheetId="1" hidden="1">'Հ 16 Առաջնահերթություններ'!$1328:$1352,'Հ 16 Առաջնահերթություններ'!$1355:$1360</definedName>
    <definedName name="Z_5965650F_3C8D_4504_A8B3_A0D1464C1236_.wvu.FilterData" localSheetId="1" hidden="1">'Հ 16 Առաջնահերթություններ'!$A$5:$H$1327</definedName>
    <definedName name="Z_59862F85_A0B9_4CE7_B660_7B1F4872D0E8_.wvu.FilterData" localSheetId="1" hidden="1">'Հ 16 Առաջնահերթություններ'!$A$5:$H$1327</definedName>
    <definedName name="Z_5991D3C4_7C68_409A_B630_4D225078E10B_.wvu.FilterData" localSheetId="1" hidden="1">'Հ 16 Առաջնահերթություններ'!$A$5:$H$1327</definedName>
    <definedName name="Z_59BA9104_A989_4746_9159_20E3D20CF940_.wvu.FilterData" localSheetId="1" hidden="1">'Հ 16 Առաջնահերթություններ'!$A$5:$H$1327</definedName>
    <definedName name="Z_5A33037E_3FC4_48EC_A486_FE9C4662555D_.wvu.FilterData" localSheetId="1" hidden="1">'Հ 16 Առաջնահերթություններ'!$A$5:$H$1327</definedName>
    <definedName name="Z_5A5E1560_6176_4429_B0C1_52D06EB84E92_.wvu.FilterData" localSheetId="1" hidden="1">'Հ 16 Առաջնահերթություններ'!$A$5:$H$1327</definedName>
    <definedName name="Z_5AB785A4_22BA_4716_905B_5991682D7021_.wvu.FilterData" localSheetId="1" hidden="1">'Հ 16 Առաջնահերթություններ'!$A$5:$H$1327</definedName>
    <definedName name="Z_5B42D27A_6FC8_4564_804D_824395BFE59E_.wvu.FilterData" localSheetId="1" hidden="1">'Հ 16 Առաջնահերթություններ'!$A$5:$H$1327</definedName>
    <definedName name="Z_5B601FFE_C06B_405B_9F9F_2BA7D7713F8F_.wvu.FilterData" localSheetId="1" hidden="1">'Հ 16 Առաջնահերթություններ'!$A$5:$H$1327</definedName>
    <definedName name="Z_5B65A253_AB59_4B1D_A3A5_1ADBBD4A09BA_.wvu.FilterData" localSheetId="1" hidden="1">'Հ 16 Առաջնահերթություններ'!$A$5:$H$1327</definedName>
    <definedName name="Z_5B7898FD_FB45_4307_A372_E4C16EB1CC41_.wvu.FilterData" localSheetId="1" hidden="1">'Հ 16 Առաջնահերթություններ'!$A$5:$H$1327</definedName>
    <definedName name="Z_5BA1BBFE_E4A7_452E_A70C_7938E88F08BB_.wvu.FilterData" localSheetId="1" hidden="1">'Հ 16 Առաջնահերթություններ'!$A$5:$H$1327</definedName>
    <definedName name="Z_5BDA44EB_F12C_433E_9F60_3A8174F198F5_.wvu.FilterData" localSheetId="1" hidden="1">'Հ 16 Առաջնահերթություններ'!$A$5:$H$1327</definedName>
    <definedName name="Z_5C39AF81_E83A_46AB_B1CF_8C9F45785641_.wvu.Cols" localSheetId="1" hidden="1">'Հ 16 Առաջնահերթություններ'!#REF!,'Հ 16 Առաջնահերթություններ'!#REF!,'Հ 16 Առաջնահերթություններ'!#REF!,'Հ 16 Առաջնահերթություններ'!$D:$D</definedName>
    <definedName name="Z_5C39AF81_E83A_46AB_B1CF_8C9F45785641_.wvu.FilterData" localSheetId="1" hidden="1">'Հ 16 Առաջնահերթություններ'!$A$5:$H$1327</definedName>
    <definedName name="Z_5C39AF81_E83A_46AB_B1CF_8C9F45785641_.wvu.PrintArea" localSheetId="1" hidden="1">'Հ 16 Առաջնահերթություններ'!$A$3:$H$1327</definedName>
    <definedName name="Z_5C39AF81_E83A_46AB_B1CF_8C9F45785641_.wvu.PrintTitles" localSheetId="1" hidden="1">'Հ 16 Առաջնահերթություններ'!$3:$4</definedName>
    <definedName name="Z_5C39AF81_E83A_46AB_B1CF_8C9F45785641_.wvu.Rows" localSheetId="1" hidden="1">'Հ 16 Առաջնահերթություններ'!$1346:$1346</definedName>
    <definedName name="Z_5C7A8485_DA2D_487D_844A_997B866D8569_.wvu.FilterData" localSheetId="1" hidden="1">'Հ 16 Առաջնահերթություններ'!$A$5:$H$1327</definedName>
    <definedName name="Z_5C94F554_3EE6_4147_92B7_0C2290409F54_.wvu.Cols" localSheetId="1" hidden="1">'Հ 16 Առաջնահերթություններ'!#REF!</definedName>
    <definedName name="Z_5C94F554_3EE6_4147_92B7_0C2290409F54_.wvu.FilterData" localSheetId="1" hidden="1">'Հ 16 Առաջնահերթություններ'!$A$5:$H$1327</definedName>
    <definedName name="Z_5CA85A5F_043C_4DF6_A7AB_5D1F4A810C7B_.wvu.FilterData" localSheetId="1" hidden="1">'Հ 16 Առաջնահերթություններ'!$A$5:$H$1327</definedName>
    <definedName name="Z_5CD81021_3321_478B_AD33_68C53A5623B8_.wvu.FilterData" localSheetId="1" hidden="1">'Հ 16 Առաջնահերթություններ'!$A$5:$H$1327</definedName>
    <definedName name="Z_5CE0ACA3_D333_458E_951C_B128CC205B90_.wvu.FilterData" localSheetId="1" hidden="1">'Հ 16 Առաջնահերթություններ'!$A$5:$H$1327</definedName>
    <definedName name="Z_5D083D7E_D4BB_4E2C_9817_36BB0C0882C2_.wvu.FilterData" localSheetId="1" hidden="1">'Հ 16 Առաջնահերթություններ'!$A$5:$H$1327</definedName>
    <definedName name="Z_5D47532C_8EEB_4DEB_875A_5E45C88AF471_.wvu.FilterData" localSheetId="1" hidden="1">'Հ 16 Առաջնահերթություններ'!$A$5:$H$1327</definedName>
    <definedName name="Z_5DA9858A_C00D_4A69_978F_AC8150AA31DE_.wvu.FilterData" localSheetId="1" hidden="1">'Հ 16 Առաջնահերթություններ'!$A$5:$H$1327</definedName>
    <definedName name="Z_5E00774D_AD59_4975_80B2_1D0BC9A66693_.wvu.FilterData" localSheetId="1" hidden="1">'Հ 16 Առաջնահերթություններ'!$A$5:$H$1327</definedName>
    <definedName name="Z_5E09C036_9717_4461_A15D_8561DE4B44A1_.wvu.FilterData" localSheetId="1" hidden="1">'Հ 16 Առաջնահերթություններ'!$A$5:$H$1327</definedName>
    <definedName name="Z_5E0D1528_B4EE_4CDD_BC9D_2FDFC54F6B98_.wvu.FilterData" localSheetId="1" hidden="1">'Հ 16 Առաջնահերթություններ'!$A$5:$H$1327</definedName>
    <definedName name="Z_5E2174E1_8EE5_4A9E_AA58_39BB10B2198B_.wvu.FilterData" localSheetId="1" hidden="1">'Հ 16 Առաջնահերթություններ'!$A$5:$H$1327</definedName>
    <definedName name="Z_5E3726FB_22B9_474C_89CC_9D299840057F_.wvu.FilterData" localSheetId="1" hidden="1">'Հ 16 Առաջնահերթություններ'!$A$5:$H$1327</definedName>
    <definedName name="Z_5E3AF768_2D09_434B_8FB2_11BA44F6248F_.wvu.FilterData" localSheetId="1" hidden="1">'Հ 16 Առաջնահերթություններ'!$A$5:$H$1327</definedName>
    <definedName name="Z_5E4C2FAE_341D_4396_B029_FB70AED4A6D4_.wvu.FilterData" localSheetId="1" hidden="1">'Հ 16 Առաջնահերթություններ'!$A$5:$H$1327</definedName>
    <definedName name="Z_5E686BC4_2AE0_4F2A_93B4_EE6B16B6E884_.wvu.FilterData" localSheetId="1" hidden="1">'Հ 16 Առաջնահերթություններ'!$A$5:$H$1327</definedName>
    <definedName name="Z_5E687B0C_A1E2_479B_87F1_30C914995AC7_.wvu.FilterData" localSheetId="1" hidden="1">'Հ 16 Առաջնահերթություններ'!$A$5:$H$1327</definedName>
    <definedName name="Z_5E818506_A30B_4AE0_87BB_43FE84400B6F_.wvu.FilterData" localSheetId="1" hidden="1">'Հ 16 Առաջնահերթություններ'!$A$5:$H$1327</definedName>
    <definedName name="Z_5E845A41_2746_47B7_9C3C_32B58090BE23_.wvu.FilterData" localSheetId="1" hidden="1">'Հ 16 Առաջնահերթություններ'!$A$5:$H$1327</definedName>
    <definedName name="Z_5EB47619_519E_478A_AFD9_60E7A44ACADD_.wvu.FilterData" localSheetId="1" hidden="1">'Հ 16 Առաջնահերթություններ'!$A$5:$H$1327</definedName>
    <definedName name="Z_5EBD94ED_D827_4360_AF41_1E868DE5F411_.wvu.FilterData" localSheetId="1" hidden="1">'Հ 16 Առաջնահերթություններ'!$A$5:$H$1327</definedName>
    <definedName name="Z_5EE1C9A8_11FE_4156_BDEB_C193E251927C_.wvu.FilterData" localSheetId="1" hidden="1">'Հ 16 Առաջնահերթություններ'!$A$5:$H$1327</definedName>
    <definedName name="Z_5F15E4C1_9AAC_4082_A104_8E3DA8DCAB52_.wvu.FilterData" localSheetId="1" hidden="1">'Հ 16 Առաջնահերթություններ'!$A$5:$H$1327</definedName>
    <definedName name="Z_5F22CDB1_F01C_4A0D_BD5B_39334F756B19_.wvu.FilterData" localSheetId="1" hidden="1">'Հ 16 Առաջնահերթություններ'!$A$5:$H$1327</definedName>
    <definedName name="Z_5F4F5D0C_315A_4DBF_B354_FADAD4A9596E_.wvu.FilterData" localSheetId="1" hidden="1">'Հ 16 Առաջնահերթություններ'!$A$5:$H$1327</definedName>
    <definedName name="Z_5F4FF98F_5A65_40EF_8B77_FA4758855F01_.wvu.FilterData" localSheetId="1" hidden="1">'Հ 16 Առաջնահերթություններ'!$A$5:$H$1327</definedName>
    <definedName name="Z_5F6DC0C0_1E35_4F0E_A67A_DD18A97147C8_.wvu.FilterData" localSheetId="1" hidden="1">'Հ 16 Առաջնահերթություններ'!$A$5:$H$1327</definedName>
    <definedName name="Z_5F9929D8_AEFC_4C64_99F3_078278A36D0C_.wvu.FilterData" localSheetId="1" hidden="1">'Հ 16 Առաջնահերթություններ'!$A$5:$H$1327</definedName>
    <definedName name="Z_5F99D3FF_D97C_4F15_92D3_06145CF003A4_.wvu.FilterData" localSheetId="1" hidden="1">'Հ 16 Առաջնահերթություններ'!$A$5:$H$1327</definedName>
    <definedName name="Z_5FCCD8C2_C810_47CA_885B_1F3EEC50A1B4_.wvu.FilterData" localSheetId="1" hidden="1">'Հ 16 Առաջնահերթություններ'!$A$5:$H$1327</definedName>
    <definedName name="Z_5FD98CDD_15BE_4551_94F0_E0496DA968E3_.wvu.Cols" localSheetId="1" hidden="1">'Հ 16 Առաջնահերթություններ'!#REF!,'Հ 16 Առաջնահերթություններ'!#REF!,'Հ 16 Առաջնահերթություններ'!$D:$D,'Հ 16 Առաջնահերթություններ'!#REF!</definedName>
    <definedName name="Z_5FD98CDD_15BE_4551_94F0_E0496DA968E3_.wvu.FilterData" localSheetId="1" hidden="1">'Հ 16 Առաջնահերթություններ'!#REF!</definedName>
    <definedName name="Z_5FD98CDD_15BE_4551_94F0_E0496DA968E3_.wvu.PrintArea" localSheetId="1" hidden="1">'Հ 16 Առաջնահերթություններ'!$A$3:$H$1327</definedName>
    <definedName name="Z_5FD98CDD_15BE_4551_94F0_E0496DA968E3_.wvu.PrintTitles" localSheetId="1" hidden="1">'Հ 16 Առաջնահերթություններ'!$3:$4</definedName>
    <definedName name="Z_5FD98CDD_15BE_4551_94F0_E0496DA968E3_.wvu.Rows" localSheetId="1" hidden="1">'Հ 16 Առաջնահերթություններ'!#REF!,'Հ 16 Առաջնահերթություններ'!$1346:$1346</definedName>
    <definedName name="Z_5FF79C46_7EB8_4DDA_BDA8_420A1B8FA750_.wvu.FilterData" localSheetId="1" hidden="1">'Հ 16 Առաջնահերթություններ'!$A$5:$H$1327</definedName>
    <definedName name="Z_6013734F_75F3_4D56_87BE_AB8BD23F6DEB_.wvu.FilterData" localSheetId="1" hidden="1">'Հ 16 Առաջնահերթություններ'!$A$5:$H$1327</definedName>
    <definedName name="Z_60279782_9E8C_4BD6_B0FD_A28BEA76C564_.wvu.FilterData" localSheetId="1" hidden="1">'Հ 16 Առաջնահերթություններ'!$A$5:$H$1327</definedName>
    <definedName name="Z_6032600B_EC25_44D2_8190_4BACF4A4FFFA_.wvu.FilterData" localSheetId="1" hidden="1">'Հ 16 Առաջնահերթություններ'!$A$5:$H$1327</definedName>
    <definedName name="Z_6096DB16_6A45_4B6B_83C7_4B1937EFC659_.wvu.FilterData" localSheetId="1" hidden="1">'Հ 16 Առաջնահերթություններ'!$A$5:$H$1327</definedName>
    <definedName name="Z_610347F6_4CEC_4844_9702_0F341EF42151_.wvu.FilterData" localSheetId="1" hidden="1">'Հ 16 Առաջնահերթություններ'!$A$5:$H$1327</definedName>
    <definedName name="Z_613CB17A_B510_4E92_8B14_C8D057C685D9_.wvu.FilterData" localSheetId="1" hidden="1">'Հ 16 Առաջնահերթություններ'!$A$5:$H$1327</definedName>
    <definedName name="Z_61C1D904_F41C_422A_87C4_ED60D3927FB7_.wvu.FilterData" localSheetId="1" hidden="1">'Հ 16 Առաջնահերթություններ'!$A$5:$H$1327</definedName>
    <definedName name="Z_622F0624_D312_4BA7_B5BC_D524416C5718_.wvu.FilterData" localSheetId="1" hidden="1">'Հ 16 Առաջնահերթություններ'!$A$5:$H$1327</definedName>
    <definedName name="Z_62374681_E2AE_44A1_8E31_3F52958F8515_.wvu.FilterData" localSheetId="1" hidden="1">'Հ 16 Առաջնահերթություններ'!$A$5:$H$1327</definedName>
    <definedName name="Z_626AF285_C0BC_4609_9935_6D9C3DE90AAD_.wvu.FilterData" localSheetId="1" hidden="1">'Հ 16 Առաջնահերթություններ'!$A$5:$H$1327</definedName>
    <definedName name="Z_62A9D0BA_1CF2_478C_A6A4_947D4F054187_.wvu.FilterData" localSheetId="1" hidden="1">'Հ 16 Առաջնահերթություններ'!$A$5:$H$1327</definedName>
    <definedName name="Z_6334EFB5_7680_4C89_8F3C_6B9E9FBA9FE0_.wvu.FilterData" localSheetId="1" hidden="1">'Հ 16 Առաջնահերթություններ'!$A$5:$H$1327</definedName>
    <definedName name="Z_634D349A_26A8_4103_9276_50F0BA2D9D37_.wvu.FilterData" localSheetId="1" hidden="1">'Հ 16 Առաջնահերթություններ'!$A$5:$H$1327</definedName>
    <definedName name="Z_6351C74A_E3F5_48DD_9927_36CD82FFAF79_.wvu.FilterData" localSheetId="1" hidden="1">'Հ 16 Առաջնահերթություններ'!$A$5:$H$1327</definedName>
    <definedName name="Z_63C4AE46_8754_48F5_9E5D_E0BE88773753_.wvu.FilterData" localSheetId="1" hidden="1">'Հ 16 Առաջնահերթություններ'!$A$5:$H$1327</definedName>
    <definedName name="Z_63CD748A_F2C8_4AEF_93BA_A2F90BF0A349_.wvu.FilterData" localSheetId="1" hidden="1">'Հ 16 Առաջնահերթություններ'!$A$5:$H$1327</definedName>
    <definedName name="Z_63E10E60_79E5_45EE_9418_AB09DD423E2F_.wvu.FilterData" localSheetId="1" hidden="1">'Հ 16 Առաջնահերթություններ'!$A$5:$H$1327</definedName>
    <definedName name="Z_643B419D_98DA_4442_867A_4452A72A478B_.wvu.FilterData" localSheetId="1" hidden="1">'Հ 16 Առաջնահերթություններ'!$A$5:$H$1327</definedName>
    <definedName name="Z_643F5BA2_F50C_4570_977D_C2DD298716D6_.wvu.FilterData" localSheetId="1" hidden="1">'Հ 16 Առաջնահերթություններ'!$A$5:$H$1327</definedName>
    <definedName name="Z_64A79F12_7DAE_4CDC_8712_8B53B8A36985_.wvu.Cols" localSheetId="1" hidden="1">'Հ 16 Առաջնահերթություններ'!#REF!,'Հ 16 Առաջնահերթություններ'!#REF!,'Հ 16 Առաջնահերթություններ'!#REF!</definedName>
    <definedName name="Z_64A79F12_7DAE_4CDC_8712_8B53B8A36985_.wvu.FilterData" localSheetId="1" hidden="1">'Հ 16 Առաջնահերթություններ'!$A$5:$H$1327</definedName>
    <definedName name="Z_64A79F12_7DAE_4CDC_8712_8B53B8A36985_.wvu.PrintArea" localSheetId="1" hidden="1">'Հ 16 Առաջնահերթություններ'!$A$3:$H$1327</definedName>
    <definedName name="Z_64A79F12_7DAE_4CDC_8712_8B53B8A36985_.wvu.PrintTitles" localSheetId="1" hidden="1">'Հ 16 Առաջնահերթություններ'!$3:$4</definedName>
    <definedName name="Z_64B7B584_1FF8_4C7C_9D4F_2A20278BE063_.wvu.FilterData" localSheetId="1" hidden="1">'Հ 16 Առաջնահերթություններ'!$A$5:$H$1327</definedName>
    <definedName name="Z_64C10FD8_B7E9_45E4_878D_0EDB569F8927_.wvu.FilterData" localSheetId="1" hidden="1">'Հ 16 Առաջնահերթություններ'!$A$5:$H$1327</definedName>
    <definedName name="Z_64C9D833_E73A_4526_B7D1_3855D92A3274_.wvu.FilterData" localSheetId="1" hidden="1">'Հ 16 Առաջնահերթություններ'!$A$5:$H$1327</definedName>
    <definedName name="Z_651D3758_0DFC_4AD3_8A17_B1DF0D228631_.wvu.FilterData" localSheetId="1" hidden="1">'Հ 16 Առաջնահերթություններ'!$A$5:$H$1327</definedName>
    <definedName name="Z_653FF27D_9797_478C_B1E5_D13DAC159964_.wvu.FilterData" localSheetId="1" hidden="1">'Հ 16 Առաջնահերթություններ'!$A$5:$H$1327</definedName>
    <definedName name="Z_65760521_CB42_4320_B69E_CD7315A2E8CC_.wvu.FilterData" localSheetId="1" hidden="1">'Հ 16 Առաջնահերթություններ'!$A$5:$H$1327</definedName>
    <definedName name="Z_6580F005_BFF1_4A73_9B4B_7C8D0B9A1032_.wvu.FilterData" localSheetId="1" hidden="1">'Հ 16 Առաջնահերթություններ'!$A$5:$H$1327</definedName>
    <definedName name="Z_6584628A_D34B_4B50_8F45_B8737923AD8D_.wvu.FilterData" localSheetId="1" hidden="1">'Հ 16 Առաջնահերթություններ'!$A$5:$H$1327</definedName>
    <definedName name="Z_65A34500_02DF_40B8_B26A_4BF0BD13E7AB_.wvu.FilterData" localSheetId="1" hidden="1">'Հ 16 Առաջնահերթություններ'!$A$5:$H$1327</definedName>
    <definedName name="Z_65A691E9_F375_4BF8_BD15_5D068B29B10A_.wvu.FilterData" localSheetId="1" hidden="1">'Հ 16 Առաջնահերթություններ'!$A$5:$H$1327</definedName>
    <definedName name="Z_661935A7_2756_4807_A715_05A0A44F0CE8_.wvu.FilterData" localSheetId="1" hidden="1">'Հ 16 Առաջնահերթություններ'!$A$5:$H$1327</definedName>
    <definedName name="Z_6624249C_AC8D_462C_941B_2AE951FA1BC0_.wvu.FilterData" localSheetId="1" hidden="1">'Հ 16 Առաջնահերթություններ'!$A$5:$H$1327</definedName>
    <definedName name="Z_66828EC0_2154_42EC_85FF_E559897F7DC3_.wvu.FilterData" localSheetId="1" hidden="1">'Հ 16 Առաջնահերթություններ'!$A$5:$H$1327</definedName>
    <definedName name="Z_66EC1B04_04C2_4EC2_A9BE_CE8EA87893A9_.wvu.FilterData" localSheetId="1" hidden="1">'Հ 16 Առաջնահերթություններ'!$A$5:$H$1327</definedName>
    <definedName name="Z_6738FC8F_BE0D_427C_AEAE_1FA3BF3A4811_.wvu.FilterData" localSheetId="1" hidden="1">'Հ 16 Առաջնահերթություններ'!$A$5:$H$1327</definedName>
    <definedName name="Z_673DF4C6_66E2_4DF9_87E0_CD95BEFB0B46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673DF4C6_66E2_4DF9_87E0_CD95BEFB0B46_.wvu.FilterData" localSheetId="1" hidden="1">'Հ 16 Առաջնահերթություններ'!$A$5:$H$1327</definedName>
    <definedName name="Z_673DF4C6_66E2_4DF9_87E0_CD95BEFB0B46_.wvu.PrintArea" localSheetId="1" hidden="1">'Հ 16 Առաջնահերթություններ'!$A$3:$H$1327</definedName>
    <definedName name="Z_673DF4C6_66E2_4DF9_87E0_CD95BEFB0B46_.wvu.PrintTitles" localSheetId="1" hidden="1">'Հ 16 Առաջնահերթություններ'!$3:$4</definedName>
    <definedName name="Z_673DF4C6_66E2_4DF9_87E0_CD95BEFB0B46_.wvu.Rows" localSheetId="1" hidden="1">'Հ 16 Առաջնահերթություններ'!$1328:$1352,'Հ 16 Առաջնահերթություններ'!$1355:$1360</definedName>
    <definedName name="Z_6740C653_16B2_4A56_891F_9B9605C19328_.wvu.FilterData" localSheetId="1" hidden="1">'Հ 16 Առաջնահերթություններ'!$A$5:$H$1327</definedName>
    <definedName name="Z_675265A9_BA0F_4C36_8173_EDAB3CEE735D_.wvu.FilterData" localSheetId="1" hidden="1">'Հ 16 Առաջնահերթություններ'!$A$5:$H$1327</definedName>
    <definedName name="Z_675F2BEA_D11C_4274_A9CA_8D5ABD4391E3_.wvu.FilterData" localSheetId="1" hidden="1">'Հ 16 Առաջնահերթություններ'!$A$5:$H$1327</definedName>
    <definedName name="Z_6760131E_8AE6_4A2C_BD28_BAFFC33BC88E_.wvu.FilterData" localSheetId="1" hidden="1">'Հ 16 Առաջնահերթություններ'!$A$5:$H$1327</definedName>
    <definedName name="Z_67887E64_9A93_46A3_B3FE_4D1A44884B43_.wvu.FilterData" localSheetId="1" hidden="1">'Հ 16 Առաջնահերթություններ'!$A$5:$H$1327</definedName>
    <definedName name="Z_67B08DAC_6925_4712_BEE2_9147D85C147B_.wvu.FilterData" localSheetId="1" hidden="1">'Հ 16 Առաջնահերթություններ'!$A$5:$H$1327</definedName>
    <definedName name="Z_6840E1EB_5964_4ED1_9499_68C10E7EABB1_.wvu.FilterData" localSheetId="1" hidden="1">'Հ 16 Առաջնահերթություններ'!$A$5:$H$1327</definedName>
    <definedName name="Z_685F76CA_3332_4929_9B8E_62EE8E76C490_.wvu.FilterData" localSheetId="1" hidden="1">'Հ 16 Առաջնահերթություններ'!$A$5:$H$1327</definedName>
    <definedName name="Z_68667605_1569_4510_B563_4C64BCB738B6_.wvu.FilterData" localSheetId="1" hidden="1">'Հ 16 Առաջնահերթություններ'!$A$5:$H$1327</definedName>
    <definedName name="Z_68669F44_60DF_48FB_8D9A_E2201454C55A_.wvu.FilterData" localSheetId="1" hidden="1">'Հ 16 Առաջնահերթություններ'!$A$5:$H$1327</definedName>
    <definedName name="Z_6888FD62_D2E7_439E_BB9F_2CE22EE6D758_.wvu.FilterData" localSheetId="1" hidden="1">'Հ 16 Առաջնահերթություններ'!$A$5:$H$1327</definedName>
    <definedName name="Z_68C3AD08_DED7_4E0F_BC6B_85DC78A7717D_.wvu.FilterData" localSheetId="1" hidden="1">'Հ 16 Առաջնահերթություններ'!$A$5:$H$1327</definedName>
    <definedName name="Z_68F73C53_A8A2_41DD_9C53_972994151054_.wvu.FilterData" localSheetId="1" hidden="1">'Հ 16 Առաջնահերթություններ'!$A$5:$H$1327</definedName>
    <definedName name="Z_691F2193_3AE5_4415_9848_5B027333C156_.wvu.FilterData" localSheetId="1" hidden="1">'Հ 16 Առաջնահերթություններ'!$A$5:$H$1327</definedName>
    <definedName name="Z_6927C798_6982_4EE3_BD11_0B0A00F8D079_.wvu.FilterData" localSheetId="1" hidden="1">'Հ 16 Առաջնահերթություններ'!$A$5:$H$1327</definedName>
    <definedName name="Z_695051B1_1B40_4494_A600_095CA48F1EEC_.wvu.FilterData" localSheetId="1" hidden="1">'Հ 16 Առաջնահերթություններ'!$A$5:$H$1327</definedName>
    <definedName name="Z_696B4C83_CFA1_4132_B290_B34AB419F685_.wvu.FilterData" localSheetId="1" hidden="1">'Հ 16 Առաջնահերթություններ'!$A$5:$H$1327</definedName>
    <definedName name="Z_6979A521_EDB3_4B49_AA87_88F2190EE0FE_.wvu.FilterData" localSheetId="1" hidden="1">'Հ 16 Առաջնահերթություններ'!$A$5:$H$1327</definedName>
    <definedName name="Z_698A3632_4A99_4731_A2C4_784F4DCF910E_.wvu.FilterData" localSheetId="1" hidden="1">'Հ 16 Առաջնահերթություններ'!$A$5:$H$1327</definedName>
    <definedName name="Z_698F8954_8752_4D92_AA06_0ED483032F50_.wvu.FilterData" localSheetId="1" hidden="1">'Հ 16 Առաջնահերթություններ'!$A$5:$H$1327</definedName>
    <definedName name="Z_69925DD8_BAB5_48B2_9C91_9301B4FF670D_.wvu.FilterData" localSheetId="1" hidden="1">'Հ 16 Առաջնահերթություններ'!$A$5:$H$1327</definedName>
    <definedName name="Z_6992CF40_8F2C_49B6_AC7F_DC7311D00027_.wvu.FilterData" localSheetId="1" hidden="1">'Հ 16 Առաջնահերթություններ'!$A$5:$H$1327</definedName>
    <definedName name="Z_69A564FF_8EA4_4009_844F_9ED790034746_.wvu.FilterData" localSheetId="1" hidden="1">'Հ 16 Առաջնահերթություններ'!$A$5:$H$1327</definedName>
    <definedName name="Z_69A634CF_7E42_4449_B946_F291321BC626_.wvu.FilterData" localSheetId="1" hidden="1">'Հ 16 Առաջնահերթություններ'!$A$5:$H$1327</definedName>
    <definedName name="Z_69AD9895_AC42_4787_83AF_EDE979E4E8BE_.wvu.FilterData" localSheetId="1" hidden="1">'Հ 16 Առաջնահերթություններ'!$A$5:$H$1327</definedName>
    <definedName name="Z_69BED1FA_F290_427D_B6EF_02A19494BED0_.wvu.FilterData" localSheetId="1" hidden="1">'Հ 16 Առաջնահերթություններ'!$A$5:$H$1327</definedName>
    <definedName name="Z_69CADD0C_3D51_4E78_B411_752463E74309_.wvu.FilterData" localSheetId="1" hidden="1">'Հ 16 Առաջնահերթություններ'!$A$5:$L$1327</definedName>
    <definedName name="Z_6A3715DE_892F_48AD_8482_1B92379406E4_.wvu.FilterData" localSheetId="1" hidden="1">'Հ 16 Առաջնահերթություններ'!$A$5:$H$1327</definedName>
    <definedName name="Z_6AABF513_CC9F_4646_BEED_8820675512A8_.wvu.Cols" localSheetId="1" hidden="1">'Հ 16 Առաջնահերթություններ'!#REF!,'Հ 16 Առաջնահերթություններ'!#REF!,'Հ 16 Առաջնահերթություններ'!$D:$D</definedName>
    <definedName name="Z_6AABF513_CC9F_4646_BEED_8820675512A8_.wvu.FilterData" localSheetId="1" hidden="1">'Հ 16 Առաջնահերթություններ'!$A$5:$H$1327</definedName>
    <definedName name="Z_6AABF513_CC9F_4646_BEED_8820675512A8_.wvu.PrintArea" localSheetId="1" hidden="1">'Հ 16 Առաջնահերթություններ'!$A$3:$H$1327</definedName>
    <definedName name="Z_6AABF513_CC9F_4646_BEED_8820675512A8_.wvu.PrintTitles" localSheetId="1" hidden="1">'Հ 16 Առաջնահերթություններ'!$3:$4</definedName>
    <definedName name="Z_6AABF513_CC9F_4646_BEED_8820675512A8_.wvu.Rows" localSheetId="1" hidden="1">'Հ 16 Առաջնահերթություններ'!$1328:$1352,'Հ 16 Առաջնահերթություններ'!$1355:$1360</definedName>
    <definedName name="Z_6ADF3D05_D3B7_42EF_A2D1_B886E8C9E7C8_.wvu.FilterData" localSheetId="1" hidden="1">'Հ 16 Առաջնահերթություններ'!$A$5:$H$1327</definedName>
    <definedName name="Z_6B0B163E_2880_4F68_B847_7F6F287B6CD7_.wvu.FilterData" localSheetId="1" hidden="1">'Հ 16 Առաջնահերթություններ'!$A$5:$H$1327</definedName>
    <definedName name="Z_6B3DE356_FEA2_4D5B_AFF4_F76D1145E5F7_.wvu.FilterData" localSheetId="1" hidden="1">'Հ 16 Առաջնահերթություններ'!$A$5:$H$1327</definedName>
    <definedName name="Z_6B48C520_C81E_44A5_ADF8_AE0C9F7EEDE1_.wvu.FilterData" localSheetId="1" hidden="1">'Հ 16 Առաջնահերթություններ'!$A$5:$H$1327</definedName>
    <definedName name="Z_6B4E376A_96CD_48AD_B068_9C0E5C6171CC_.wvu.FilterData" localSheetId="1" hidden="1">'Հ 16 Առաջնահերթություններ'!$A$5:$H$1327</definedName>
    <definedName name="Z_6B977A9D_385A_4C78_9BB1_79A1E1552660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6B977A9D_385A_4C78_9BB1_79A1E1552660_.wvu.FilterData" localSheetId="1" hidden="1">'Հ 16 Առաջնահերթություններ'!$A$5:$H$1327</definedName>
    <definedName name="Z_6B977A9D_385A_4C78_9BB1_79A1E1552660_.wvu.PrintArea" localSheetId="1" hidden="1">'Հ 16 Առաջնահերթություններ'!$A$3:$H$1327</definedName>
    <definedName name="Z_6B977A9D_385A_4C78_9BB1_79A1E1552660_.wvu.PrintTitles" localSheetId="1" hidden="1">'Հ 16 Առաջնահերթություններ'!$3:$4</definedName>
    <definedName name="Z_6B977A9D_385A_4C78_9BB1_79A1E1552660_.wvu.Rows" localSheetId="1" hidden="1">'Հ 16 Առաջնահերթություններ'!$1346:$1346</definedName>
    <definedName name="Z_6BAC90D8_BEA7_4A79_B907_23E82AFD320D_.wvu.FilterData" localSheetId="1" hidden="1">'Հ 16 Առաջնահերթություններ'!$A$5:$H$1327</definedName>
    <definedName name="Z_6BB4C464_80D1_483D_9F7A_F5A6DE614BB6_.wvu.FilterData" localSheetId="1" hidden="1">'Հ 16 Առաջնահերթություններ'!$A$5:$H$1327</definedName>
    <definedName name="Z_6BCE8F40_5D1D_4CBB_B37B_81A876AA4500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6BCE8F40_5D1D_4CBB_B37B_81A876AA4500_.wvu.FilterData" localSheetId="1" hidden="1">'Հ 16 Առաջնահերթություններ'!$A$5:$H$1327</definedName>
    <definedName name="Z_6BCE8F40_5D1D_4CBB_B37B_81A876AA4500_.wvu.PrintArea" localSheetId="1" hidden="1">'Հ 16 Առաջնահերթություններ'!$A$3:$H$1327</definedName>
    <definedName name="Z_6BCE8F40_5D1D_4CBB_B37B_81A876AA4500_.wvu.PrintTitles" localSheetId="1" hidden="1">'Հ 16 Առաջնահերթություններ'!$3:$4</definedName>
    <definedName name="Z_6BCE8F40_5D1D_4CBB_B37B_81A876AA4500_.wvu.Rows" localSheetId="1" hidden="1">'Հ 16 Առաջնահերթություններ'!$1328:$1352,'Հ 16 Առաջնահերթություններ'!$1355:$1360</definedName>
    <definedName name="Z_6BDEAA78_1DF6_4F68_BEED_41F6BBC39EA4_.wvu.FilterData" localSheetId="1" hidden="1">'Հ 16 Առաջնահերթություններ'!$A$5:$H$1327</definedName>
    <definedName name="Z_6C092F1A_CE59_4C3D_98A0_3892B0313B67_.wvu.FilterData" localSheetId="1" hidden="1">'Հ 16 Առաջնահերթություններ'!$A$5:$H$1327</definedName>
    <definedName name="Z_6C7C28C3_9B3E_4240_A279_B8C81DD6A54F_.wvu.FilterData" localSheetId="1" hidden="1">'Հ 16 Առաջնահերթություններ'!$A$5:$H$1327</definedName>
    <definedName name="Z_6C93BACA_C5EA_4CC4_B283_6504DBD8007D_.wvu.FilterData" localSheetId="1" hidden="1">'Հ 16 Առաջնահերթություններ'!$A$5:$H$1327</definedName>
    <definedName name="Z_6C94B17E_A6B1_4530_B9E3_1516A6700C45_.wvu.FilterData" localSheetId="1" hidden="1">'Հ 16 Առաջնահերթություններ'!$A$5:$H$1327</definedName>
    <definedName name="Z_6C9BF929_6BB4_4DC0_AC78_7D80D673E08A_.wvu.FilterData" localSheetId="1" hidden="1">'Հ 16 Առաջնահերթություններ'!$A$5:$H$1327</definedName>
    <definedName name="Z_6CA6E82A_BE95_4FE7_A62F_3B0483CDE7EC_.wvu.FilterData" localSheetId="1" hidden="1">'Հ 16 Առաջնահերթություններ'!$A$5:$H$1327</definedName>
    <definedName name="Z_6CBE8A6E_B80E_426D_A256_CABBB80A7679_.wvu.FilterData" localSheetId="1" hidden="1">'Հ 16 Առաջնահերթություններ'!$A$5:$H$1327</definedName>
    <definedName name="Z_6CD0BCBD_D98F_4055_B4FB_C10BACD1051A_.wvu.FilterData" localSheetId="1" hidden="1">'Հ 16 Առաջնահերթություններ'!$A$5:$H$1327</definedName>
    <definedName name="Z_6CD7636E_6074_49BC_BA21_EF0962A16F38_.wvu.FilterData" localSheetId="1" hidden="1">'Հ 16 Առաջնահերթություններ'!$A$5:$H$1327</definedName>
    <definedName name="Z_6CE44424_6AD4_48D9_A7FA_39E510B5B7CF_.wvu.FilterData" localSheetId="1" hidden="1">'Հ 16 Առաջնահերթություններ'!$A$5:$H$1327</definedName>
    <definedName name="Z_6D700CEF_0761_451C_9D95_F9BCAA84FCE6_.wvu.FilterData" localSheetId="1" hidden="1">'Հ 16 Առաջնահերթություններ'!$A$5:$H$1327</definedName>
    <definedName name="Z_6D76C395_E6BE_446F_863F_EF96FED8BD8E_.wvu.FilterData" localSheetId="1" hidden="1">'Հ 16 Առաջնահերթություններ'!$A$5:$H$1327</definedName>
    <definedName name="Z_6D81E710_FE97_485D_9771_BCB7107F9A4D_.wvu.FilterData" localSheetId="1" hidden="1">'Հ 16 Առաջնահերթություններ'!$A$5:$H$1327</definedName>
    <definedName name="Z_6D88FAB1_D77E_48CB_9AF0_D82DAE53E61F_.wvu.FilterData" localSheetId="1" hidden="1">'Հ 16 Առաջնահերթություններ'!$A$5:$H$1327</definedName>
    <definedName name="Z_6E2023CF_031F_4DA9_82DA_246673A6CBDA_.wvu.FilterData" localSheetId="1" hidden="1">'Հ 16 Առաջնահերթություններ'!$A$5:$H$1327</definedName>
    <definedName name="Z_6E5EF2E7_89FF_4D4E_A0AB_FF466DE84444_.wvu.FilterData" localSheetId="1" hidden="1">'Հ 16 Առաջնահերթություններ'!$A$5:$H$1327</definedName>
    <definedName name="Z_6E90C5BA_F9CC_4BAA_893F_AEAEA361F9F6_.wvu.FilterData" localSheetId="1" hidden="1">'Հ 16 Առաջնահերթություններ'!$A$5:$H$1327</definedName>
    <definedName name="Z_6E9D0830_8C6A_4C53_BD3E_C1AF8A69EEA1_.wvu.FilterData" localSheetId="1" hidden="1">'Հ 16 Առաջնահերթություններ'!$A$5:$H$1327</definedName>
    <definedName name="Z_6EBB6257_4A62_401A_B5F9_3CFA62A5E67C_.wvu.FilterData" localSheetId="1" hidden="1">'Հ 16 Առաջնահերթություններ'!$A$5:$H$1327</definedName>
    <definedName name="Z_6ECFD1BE_0819_4701_BD70_C7C258E97148_.wvu.FilterData" localSheetId="1" hidden="1">'Հ 16 Առաջնահերթություններ'!$A$5:$H$1327</definedName>
    <definedName name="Z_6F210FBD_50A5_4DB1_9542_715C96A84DA8_.wvu.FilterData" localSheetId="1" hidden="1">'Հ 16 Առաջնահերթություններ'!$A$5:$H$1327</definedName>
    <definedName name="Z_6F31F659_44C1_43AD_AA73_B84D1575E706_.wvu.FilterData" localSheetId="1" hidden="1">'Հ 16 Առաջնահերթություններ'!$A$5:$H$1327</definedName>
    <definedName name="Z_6F43E4D7_7EAC_488B_A2D7_9AA29C42B04F_.wvu.FilterData" localSheetId="1" hidden="1">'Հ 16 Առաջնահերթություններ'!$A$5:$H$1327</definedName>
    <definedName name="Z_6F44B4FC_113E_4A15_B093_A646A0A97B62_.wvu.FilterData" localSheetId="1" hidden="1">'Հ 16 Առաջնահերթություններ'!$A$5:$H$1327</definedName>
    <definedName name="Z_6F58BF81_52B8_40E2_83B9_39881F1775BD_.wvu.FilterData" localSheetId="1" hidden="1">'Հ 16 Առաջնահերթություններ'!$A$5:$H$1327</definedName>
    <definedName name="Z_6F5F883C_28A8_4A7F_A772_6D5FAA94A797_.wvu.FilterData" localSheetId="1" hidden="1">'Հ 16 Առաջնահերթություններ'!$A$5:$H$1327</definedName>
    <definedName name="Z_6FDBD7FB_978F_4DD4_9F7E_1495F4F2CDBF_.wvu.FilterData" localSheetId="1" hidden="1">'Հ 16 Առաջնահերթություններ'!$A$5:$H$1327</definedName>
    <definedName name="Z_6FE24B63_5937_4EE0_BADB_2C35A39F2D40_.wvu.FilterData" localSheetId="1" hidden="1">'Հ 16 Առաջնահերթություններ'!$A$5:$H$1327</definedName>
    <definedName name="Z_7012C14C_D752_4725_8E7B_EADBBB96A610_.wvu.FilterData" localSheetId="1" hidden="1">'Հ 16 Առաջնահերթություններ'!$A$5:$H$1327</definedName>
    <definedName name="Z_70460309_6039_4452_8794_356FB5AC0700_.wvu.FilterData" localSheetId="1" hidden="1">'Հ 16 Առաջնահերթություններ'!$A$5:$H$1327</definedName>
    <definedName name="Z_7056DCCE_906C_4F40_B22F_D4591603C81A_.wvu.FilterData" localSheetId="1" hidden="1">'Հ 16 Առաջնահերթություններ'!$A$5:$H$1327</definedName>
    <definedName name="Z_7057FB38_EA57_4AE8_B40E_FDC51997683C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7057FB38_EA57_4AE8_B40E_FDC51997683C_.wvu.FilterData" localSheetId="1" hidden="1">'Հ 16 Առաջնահերթություններ'!$A$5:$H$1327</definedName>
    <definedName name="Z_7057FB38_EA57_4AE8_B40E_FDC51997683C_.wvu.PrintArea" localSheetId="1" hidden="1">'Հ 16 Առաջնահերթություններ'!$A$3:$H$1327</definedName>
    <definedName name="Z_7057FB38_EA57_4AE8_B40E_FDC51997683C_.wvu.PrintTitles" localSheetId="1" hidden="1">'Հ 16 Առաջնահերթություններ'!$3:$4</definedName>
    <definedName name="Z_707AEA42_17E7_47FB_B936_273D40B351E1_.wvu.FilterData" localSheetId="1" hidden="1">'Հ 16 Առաջնահերթություններ'!$A$5:$H$1327</definedName>
    <definedName name="Z_70AD340B_5592_4974_9A07_25C4100E855E_.wvu.FilterData" localSheetId="1" hidden="1">'Հ 16 Առաջնահերթություններ'!$A$5:$H$1327</definedName>
    <definedName name="Z_70C91EC8_4A09_4C4A_A5E9_AC9E0F923A5F_.wvu.FilterData" localSheetId="1" hidden="1">'Հ 16 Առաջնահերթություններ'!$A$5:$H$1327</definedName>
    <definedName name="Z_70CF95D3_5C4E_40D6_9055_633342BDF52C_.wvu.FilterData" localSheetId="1" hidden="1">'Հ 16 Առաջնահերթություններ'!$A$5:$H$1327</definedName>
    <definedName name="Z_70EB46DE_DBE9_400D_B2DB_B4CCE69D7C79_.wvu.FilterData" localSheetId="1" hidden="1">'Հ 16 Առաջնահերթություններ'!$A$5:$H$1327</definedName>
    <definedName name="Z_711AA5F5_F794_4681_B166_C15BF720FA32_.wvu.FilterData" localSheetId="1" hidden="1">'Հ 16 Առաջնահերթություններ'!$A$5:$H$1327</definedName>
    <definedName name="Z_715742F1_F388_4F2C_AD3C_E3E0F2C57183_.wvu.FilterData" localSheetId="1" hidden="1">'Հ 16 Առաջնահերթություններ'!$A$5:$H$1327</definedName>
    <definedName name="Z_71DC308D_AA26_4B40_8D4C_CC6EEB9CEE30_.wvu.FilterData" localSheetId="1" hidden="1">'Հ 16 Առաջնահերթություններ'!$A$5:$H$1327</definedName>
    <definedName name="Z_72077533_533A_43AB_BF48_3D5A06C7A2A4_.wvu.FilterData" localSheetId="1" hidden="1">'Հ 16 Առաջնահերթություններ'!$A$5:$H$1327</definedName>
    <definedName name="Z_72547FCE_2505_44C0_885A_5152F654A43A_.wvu.FilterData" localSheetId="1" hidden="1">'Հ 16 Առաջնահերթություններ'!$A$5:$H$1327</definedName>
    <definedName name="Z_72815A04_78E4_422A_8296_7261186DE840_.wvu.FilterData" localSheetId="1" hidden="1">'Հ 16 Առաջնահերթություններ'!$A$5:$H$1327</definedName>
    <definedName name="Z_729D883C_D5D5_418E_B27A_C0CBB33759C9_.wvu.FilterData" localSheetId="1" hidden="1">'Հ 16 Առաջնահերթություններ'!$A$5:$H$1327</definedName>
    <definedName name="Z_729F5BC7_1A65_4D2F_A214_E20C3AB1DAAA_.wvu.FilterData" localSheetId="1" hidden="1">'Հ 16 Առաջնահերթություններ'!$A$5:$H$1327</definedName>
    <definedName name="Z_738C4288_4859_467D_9AAC_6FD509972C4F_.wvu.FilterData" localSheetId="1" hidden="1">'Հ 16 Առաջնահերթություններ'!$A$5:$H$1327</definedName>
    <definedName name="Z_73A3F1A0_B0CD_47CE_A574_9020F7BC7616_.wvu.FilterData" localSheetId="1" hidden="1">'Հ 16 Առաջնահերթություններ'!$A$5:$H$1327</definedName>
    <definedName name="Z_73CD9581_BBC1_4374_B5F4_28B22DEDEC03_.wvu.FilterData" localSheetId="1" hidden="1">'Հ 16 Առաջնահերթություններ'!$A$5:$H$1327</definedName>
    <definedName name="Z_73E8A4CD_0637_4B6B_A571_8A6E959C37B7_.wvu.FilterData" localSheetId="1" hidden="1">'Հ 16 Առաջնահերթություններ'!$A$5:$H$1327</definedName>
    <definedName name="Z_73F1AB79_5FA8_4818_AACE_737D991A9EA9_.wvu.FilterData" localSheetId="1" hidden="1">'Հ 16 Առաջնահերթություններ'!$A$5:$H$1327</definedName>
    <definedName name="Z_743A5FB6_B948_423B_820E_4A3DE9CF302A_.wvu.FilterData" localSheetId="1" hidden="1">'Հ 16 Առաջնահերթություններ'!$A$5:$H$1327</definedName>
    <definedName name="Z_743CF354_093C_414B_957C_08FEACC7E547_.wvu.FilterData" localSheetId="1" hidden="1">'Հ 16 Առաջնահերթություններ'!$A$5:$H$1327</definedName>
    <definedName name="Z_743D61A0_0B07_448F_840A_19275400DEDF_.wvu.FilterData" localSheetId="1" hidden="1">'Հ 16 Առաջնահերթություններ'!$A$5:$H$1327</definedName>
    <definedName name="Z_7479083E_3A62_4A01_96F2_979F810D8CFA_.wvu.FilterData" localSheetId="1" hidden="1">'Հ 16 Առաջնահերթություններ'!$A$5:$H$1327</definedName>
    <definedName name="Z_74794209_A5F4_44A5_8553_345950560BC6_.wvu.FilterData" localSheetId="1" hidden="1">'Հ 16 Առաջնահերթություններ'!$A$5:$H$1327</definedName>
    <definedName name="Z_74A3BDC9_61A4_4F19_BE4E_9D72E115B2AA_.wvu.FilterData" localSheetId="1" hidden="1">'Հ 16 Առաջնահերթություններ'!$A$5:$H$1327</definedName>
    <definedName name="Z_74C8D89D_B5A3_44B2_96A3_033CE8960E19_.wvu.FilterData" localSheetId="1" hidden="1">'Հ 16 Առաջնահերթություններ'!$A$5:$H$1327</definedName>
    <definedName name="Z_74EA9B4E_7D9F_475D_8DAE_8391B5F1D8AE_.wvu.FilterData" localSheetId="1" hidden="1">'Հ 16 Առաջնահերթություններ'!$A$5:$H$1327</definedName>
    <definedName name="Z_75025D19_7EC9_406E_9557_B286F45CB100_.wvu.FilterData" localSheetId="1" hidden="1">'Հ 16 Առաջնահերթություններ'!$A$5:$H$1327</definedName>
    <definedName name="Z_753145F2_566E_42CE_A1A8_8F27EE139211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753145F2_566E_42CE_A1A8_8F27EE139211_.wvu.FilterData" localSheetId="1" hidden="1">'Հ 16 Առաջնահերթություններ'!$A$5:$H$1327</definedName>
    <definedName name="Z_753145F2_566E_42CE_A1A8_8F27EE139211_.wvu.PrintArea" localSheetId="1" hidden="1">'Հ 16 Առաջնահերթություններ'!$A$3:$H$1327</definedName>
    <definedName name="Z_753145F2_566E_42CE_A1A8_8F27EE139211_.wvu.PrintTitles" localSheetId="1" hidden="1">'Հ 16 Առաջնահերթություններ'!$3:$4</definedName>
    <definedName name="Z_7537DAD0_61D5_4170_ACBA_16F78775EE48_.wvu.FilterData" localSheetId="1" hidden="1">'Հ 16 Առաջնահերթություններ'!$A$5:$H$1327</definedName>
    <definedName name="Z_7578B523_4AC8_4CFC_8C8C_D0621F4802C7_.wvu.FilterData" localSheetId="1" hidden="1">'Հ 16 Առաջնահերթություններ'!$A$5:$H$1327</definedName>
    <definedName name="Z_75A3E783_1FF1_4126_8ACD_54CD68A3AE15_.wvu.FilterData" localSheetId="1" hidden="1">'Հ 16 Առաջնահերթություններ'!$A$5:$H$1327</definedName>
    <definedName name="Z_75C27492_9F18_4174_B42B_1E0FF56AF28E_.wvu.FilterData" localSheetId="1" hidden="1">'Հ 16 Առաջնահերթություններ'!$A$5:$H$1327</definedName>
    <definedName name="Z_75DE1997_8FF9_4A12_8A75_BDEA45B022D8_.wvu.FilterData" localSheetId="1" hidden="1">'Հ 16 Առաջնահերթություններ'!$A$5:$H$1327</definedName>
    <definedName name="Z_76017163_13F4_4E0A_A53F_DFEFF6529A69_.wvu.FilterData" localSheetId="1" hidden="1">'Հ 16 Առաջնահերթություններ'!$A$5:$H$1327</definedName>
    <definedName name="Z_7609C1B0_5A45_476A_BF5A_3C394BC0DE53_.wvu.FilterData" localSheetId="1" hidden="1">'Հ 16 Առաջնահերթություններ'!$A$5:$H$1327</definedName>
    <definedName name="Z_76114118_3079_41BF_A91B_BEA9B19AFEE9_.wvu.FilterData" localSheetId="1" hidden="1">'Հ 16 Առաջնահերթություններ'!$A$5:$H$1327</definedName>
    <definedName name="Z_7652081C_5BDB_4184_B109_55DA3A2C5B12_.wvu.FilterData" localSheetId="1" hidden="1">'Հ 16 Առաջնահերթություններ'!$A$5:$H$1327</definedName>
    <definedName name="Z_769A4849_292C_4ED9_B5C3_3B085FD1C744_.wvu.FilterData" localSheetId="1" hidden="1">'Հ 16 Առաջնահերթություններ'!$A$5:$H$1327</definedName>
    <definedName name="Z_76AB63BF_732B_469B_83E2_AEA5A6605D93_.wvu.FilterData" localSheetId="1" hidden="1">'Հ 16 Առաջնահերթություններ'!$A$5:$H$1327</definedName>
    <definedName name="Z_76F48144_654D_4064_961C_56E00282F341_.wvu.FilterData" localSheetId="1" hidden="1">'Հ 16 Առաջնահերթություններ'!$A$5:$H$1327</definedName>
    <definedName name="Z_76F56950_5B3B_41E5_B8B3_DD2E8B49815A_.wvu.FilterData" localSheetId="1" hidden="1">'Հ 16 Առաջնահերթություններ'!$A$5:$H$1327</definedName>
    <definedName name="Z_76FC051B_A59D_4382_8C03_0424F66C3A70_.wvu.FilterData" localSheetId="1" hidden="1">'Հ 16 Առաջնահերթություններ'!$A$5:$H$1327</definedName>
    <definedName name="Z_770254C0_FFD4_4C4F_A75D_CABE27149C79_.wvu.FilterData" localSheetId="1" hidden="1">'Հ 16 Առաջնահերթություններ'!$A$5:$H$1327</definedName>
    <definedName name="Z_77538EBA_A9A4_4FDA_848E_F9FC00C41210_.wvu.FilterData" localSheetId="1" hidden="1">'Հ 16 Առաջնահերթություններ'!$A$5:$H$1327</definedName>
    <definedName name="Z_77705218_A0CC_41E2_86A8_D777F3309E27_.wvu.FilterData" localSheetId="1" hidden="1">'Հ 16 Առաջնահերթություններ'!$A$5:$H$1327</definedName>
    <definedName name="Z_7789CE20_A2A6_49FB_8ADF_CE59752CF886_.wvu.FilterData" localSheetId="1" hidden="1">'Հ 16 Առաջնահերթություններ'!$A$5:$H$1327</definedName>
    <definedName name="Z_7804C0D1_3E2C_424D_A8B7_3DD621D8C532_.wvu.FilterData" localSheetId="1" hidden="1">'Հ 16 Առաջնահերթություններ'!$A$5:$H$1327</definedName>
    <definedName name="Z_780E327F_DB1C_40FA_8017_2ED114BEC9A3_.wvu.FilterData" localSheetId="1" hidden="1">'Հ 16 Առաջնահերթություններ'!$A$5:$H$1327</definedName>
    <definedName name="Z_7813B9F6_6007_4AFA_A1B0_7EE428775744_.wvu.FilterData" localSheetId="1" hidden="1">'Հ 16 Առաջնահերթություններ'!$A$5:$H$1327</definedName>
    <definedName name="Z_78494076_59F5_464B_8F1D_7F5723078E59_.wvu.FilterData" localSheetId="1" hidden="1">'Հ 16 Առաջնահերթություններ'!$A$5:$H$1327</definedName>
    <definedName name="Z_7851AA33_2D1D_4CD1_8E7E_C7AAC462F096_.wvu.FilterData" localSheetId="1" hidden="1">'Հ 16 Առաջնահերթություններ'!$A$5:$H$1327</definedName>
    <definedName name="Z_7862DEB1_C8A8_41F8_A82F_DA60152C9761_.wvu.FilterData" localSheetId="1" hidden="1">'Հ 16 Առաջնահերթություններ'!$A$5:$H$1327</definedName>
    <definedName name="Z_78833879_0270_4734_9C9F_B09B00424140_.wvu.FilterData" localSheetId="1" hidden="1">'Հ 16 Առաջնահերթություններ'!$A$5:$H$1327</definedName>
    <definedName name="Z_788FB2CB_B893_42D9_8A83_205F8E0A3150_.wvu.FilterData" localSheetId="1" hidden="1">'Հ 16 Առաջնահերթություններ'!$A$5:$H$1327</definedName>
    <definedName name="Z_78AEC881_698B_474E_8636_67847A9725A9_.wvu.FilterData" localSheetId="1" hidden="1">'Հ 16 Առաջնահերթություններ'!$A$5:$H$1327</definedName>
    <definedName name="Z_7987116A_C351_4B84_90D9_D926DC6A92C5_.wvu.FilterData" localSheetId="1" hidden="1">'Հ 16 Առաջնահերթություններ'!$A$5:$H$1327</definedName>
    <definedName name="Z_7989B9B7_C745_4683_A164_E9B319F3408C_.wvu.FilterData" localSheetId="1" hidden="1">'Հ 16 Առաջնահերթություններ'!$A$5:$H$1327</definedName>
    <definedName name="Z_79B288A2_0D16_414C_91CA_2BEAAF2A2B3C_.wvu.FilterData" localSheetId="1" hidden="1">'Հ 16 Առաջնահերթություններ'!$A$5:$H$1327</definedName>
    <definedName name="Z_79B63E30_A50C_4EA4_8E93_88B25B275EEF_.wvu.FilterData" localSheetId="1" hidden="1">'Հ 16 Առաջնահերթություններ'!$A$5:$H$1327</definedName>
    <definedName name="Z_7A6303D4_A064_4857_8DE3_975BD1CE7899_.wvu.FilterData" localSheetId="1" hidden="1">'Հ 16 Առաջնահերթություններ'!$A$5:$H$1327</definedName>
    <definedName name="Z_7A6C0368_5C99_46BE_A7B6_0695E6C23A1E_.wvu.FilterData" localSheetId="1" hidden="1">'Հ 16 Առաջնահերթություններ'!$A$5:$H$1327</definedName>
    <definedName name="Z_7ADD227A_6562_4B36_961F_388981ADD46E_.wvu.FilterData" localSheetId="1" hidden="1">'Հ 16 Առաջնահերթություններ'!$A$5:$H$1327</definedName>
    <definedName name="Z_7AEA34FE_1B0A_49D7_BAF3_5C70E84F18D1_.wvu.FilterData" localSheetId="1" hidden="1">'Հ 16 Առաջնահերթություններ'!$A$5:$H$1327</definedName>
    <definedName name="Z_7AFABF6C_E7C5_4829_AD2E_2AF0789A5DD8_.wvu.FilterData" localSheetId="1" hidden="1">'Հ 16 Առաջնահերթություններ'!$A$5:$H$1327</definedName>
    <definedName name="Z_7B545952_F67B_4EDA_8890_1055B3C64670_.wvu.FilterData" localSheetId="1" hidden="1">'Հ 16 Առաջնահերթություններ'!$A$5:$H$1327</definedName>
    <definedName name="Z_7B64D5A9_2514_480E_B42D_459966DA3F91_.wvu.FilterData" localSheetId="1" hidden="1">'Հ 16 Առաջնահերթություններ'!$A$5:$H$1327</definedName>
    <definedName name="Z_7B66505F_70B3_4B44_AA38_BEA4CA5A1596_.wvu.FilterData" localSheetId="1" hidden="1">'Հ 16 Առաջնահերթություններ'!$A$5:$H$1327</definedName>
    <definedName name="Z_7BB24EDD_B915_49B3_A541_3F7EC6F32D4C_.wvu.FilterData" localSheetId="1" hidden="1">'Հ 16 Առաջնահերթություններ'!$A$5:$H$1327</definedName>
    <definedName name="Z_7BBAD1AD_0D93_4271_A488_46C3634589C0_.wvu.FilterData" localSheetId="1" hidden="1">'Հ 16 Առաջնահերթություններ'!$A$5:$H$1327</definedName>
    <definedName name="Z_7BEB588C_5AC7_414E_AB4F_778153452109_.wvu.FilterData" localSheetId="1" hidden="1">'Հ 16 Առաջնահերթություններ'!$A$5:$H$1327</definedName>
    <definedName name="Z_7C0EA8F2_29DE_4237_81E5_F453AEACF2FB_.wvu.FilterData" localSheetId="1" hidden="1">'Հ 16 Առաջնահերթություններ'!$A$5:$H$1327</definedName>
    <definedName name="Z_7C44AB96_8450_467D_8FCB_E71BE3809A2E_.wvu.FilterData" localSheetId="1" hidden="1">'Հ 16 Առաջնահերթություններ'!$A$5:$H$1327</definedName>
    <definedName name="Z_7C89C423_9831_4F41_BA74_88F57B3B553C_.wvu.FilterData" localSheetId="1" hidden="1">'Հ 16 Առաջնահերթություններ'!#REF!</definedName>
    <definedName name="Z_7C92C385_A990_4833_82CE_848E47654EE4_.wvu.FilterData" localSheetId="1" hidden="1">'Հ 16 Առաջնահերթություններ'!$A$5:$H$1327</definedName>
    <definedName name="Z_7D29ECFA_B8DB_49A5_9F3B_194F523D8A5E_.wvu.FilterData" localSheetId="1" hidden="1">'Հ 16 Առաջնահերթություններ'!$A$5:$L$1327</definedName>
    <definedName name="Z_7D4BBF06_58B8_4E1D_A1AF_3611512E0210_.wvu.FilterData" localSheetId="1" hidden="1">'Հ 16 Առաջնահերթություններ'!$A$5:$H$1327</definedName>
    <definedName name="Z_7D55887C_7513_462C_AF80_420CBD04E955_.wvu.FilterData" localSheetId="1" hidden="1">'Հ 16 Առաջնահերթություններ'!$A$5:$H$1327</definedName>
    <definedName name="Z_7D90C1B8_FFE3_4D00_994F_8878C4A10DC3_.wvu.FilterData" localSheetId="1" hidden="1">'Հ 16 Առաջնահերթություններ'!$A$5:$H$1327</definedName>
    <definedName name="Z_7DA14BDE_2C0B_4297_B480_A9CF7C9F4390_.wvu.FilterData" localSheetId="1" hidden="1">'Հ 16 Առաջնահերթություններ'!$A$5:$H$1327</definedName>
    <definedName name="Z_7DB40F84_A8AF_431F_AE81_61FC598BFAD4_.wvu.FilterData" localSheetId="1" hidden="1">'Հ 16 Առաջնահերթություններ'!$A$5:$H$1327</definedName>
    <definedName name="Z_7DB85B01_C6DD_4653_A808_3DDC838BF3F7_.wvu.FilterData" localSheetId="1" hidden="1">'Հ 16 Առաջնահերթություններ'!$A$5:$H$1327</definedName>
    <definedName name="Z_7DBACF91_0E3F_4D8A_8007_04BD783C46B5_.wvu.FilterData" localSheetId="1" hidden="1">'Հ 16 Առաջնահերթություններ'!$A$5:$H$1327</definedName>
    <definedName name="Z_7DBF2D18_6BFF_4C40_8C04_1857F40015B0_.wvu.FilterData" localSheetId="1" hidden="1">'Հ 16 Առաջնահերթություններ'!$A$5:$H$1327</definedName>
    <definedName name="Z_7DF85C70_B72F_4AC1_B23D_47067A587D8A_.wvu.FilterData" localSheetId="1" hidden="1">'Հ 16 Առաջնահերթություններ'!$A$5:$H$1327</definedName>
    <definedName name="Z_7E18DBA4_11C6_4456_8D04_D7BA9C5F25BE_.wvu.FilterData" localSheetId="1" hidden="1">'Հ 16 Առաջնահերթություններ'!$A$5:$H$1327</definedName>
    <definedName name="Z_7E708999_DA0B_4F0B_A218_B566963CF1CD_.wvu.FilterData" localSheetId="1" hidden="1">'Հ 16 Առաջնահերթություններ'!$A$5:$H$1327</definedName>
    <definedName name="Z_7E7B8B60_3B40_434B_869A_2FE7298ABEBE_.wvu.FilterData" localSheetId="1" hidden="1">'Հ 16 Առաջնահերթություններ'!$A$5:$H$1327</definedName>
    <definedName name="Z_7F4E206F_B057_4455_94F6_9A959E8298EF_.wvu.FilterData" localSheetId="1" hidden="1">'Հ 16 Առաջնահերթություններ'!$A$5:$H$1327</definedName>
    <definedName name="Z_7F8D6C4D_DAC7_49F1_9CCF_0CD2646DF58A_.wvu.FilterData" localSheetId="1" hidden="1">'Հ 16 Առաջնահերթություններ'!$A$5:$H$1327</definedName>
    <definedName name="Z_7F8F6EB1_9575_40B3_97E5_BB0A2F4160A3_.wvu.FilterData" localSheetId="1" hidden="1">'Հ 16 Առաջնահերթություններ'!$A$5:$H$1327</definedName>
    <definedName name="Z_7F9D51C3_E194_498F_AC61_7D59D53A33B7_.wvu.FilterData" localSheetId="1" hidden="1">'Հ 16 Առաջնահերթություններ'!$A$5:$H$1327</definedName>
    <definedName name="Z_80340574_D8EE_453F_89A0_393880BBABC2_.wvu.FilterData" localSheetId="1" hidden="1">'Հ 16 Առաջնահերթություններ'!$A$5:$H$1327</definedName>
    <definedName name="Z_803C3C0D_14A3_4DCC_886B_6B1CFAF40B59_.wvu.FilterData" localSheetId="1" hidden="1">'Հ 16 Առաջնահերթություններ'!$A$5:$H$1327</definedName>
    <definedName name="Z_806775BB_7CC8_4C5D_A81B_0842CD988372_.wvu.FilterData" localSheetId="1" hidden="1">'Հ 16 Առաջնահերթություններ'!$A$5:$H$1327</definedName>
    <definedName name="Z_80696EB4_9946_4CB5_9D11_DAC3F64F2915_.wvu.FilterData" localSheetId="1" hidden="1">'Հ 16 Առաջնահերթություններ'!$A$5:$H$1327</definedName>
    <definedName name="Z_8083ACA0_F3F4_47DC_939D_289E09C5E0C6_.wvu.FilterData" localSheetId="1" hidden="1">'Հ 16 Առաջնահերթություններ'!$A$5:$H$1327</definedName>
    <definedName name="Z_80A42A1E_24D5_473C_A3B9_3F5BACF61175_.wvu.FilterData" localSheetId="1" hidden="1">'Հ 16 Առաջնահերթություններ'!$A$5:$H$1327</definedName>
    <definedName name="Z_80FD6496_3A56_41DE_BC0C_38D92CB28D0D_.wvu.FilterData" localSheetId="1" hidden="1">'Հ 16 Առաջնահերթություններ'!$A$5:$H$1327</definedName>
    <definedName name="Z_812A68A5_54B4_41E6_9E7C_C13AE88F7389_.wvu.FilterData" localSheetId="1" hidden="1">'Հ 16 Առաջնահերթություններ'!$A$5:$H$1327</definedName>
    <definedName name="Z_8142DDB2_02EA_452A_A334_47F8DB0CE47C_.wvu.FilterData" localSheetId="1" hidden="1">'Հ 16 Առաջնահերթություններ'!$A$5:$H$1327</definedName>
    <definedName name="Z_8149F2CA_3F2D_4013_9DD6_03403A594D34_.wvu.FilterData" localSheetId="1" hidden="1">'Հ 16 Առաջնահերթություններ'!$A$5:$H$1327</definedName>
    <definedName name="Z_81942033_131A_4D3F_9670_2DE5537B80F0_.wvu.FilterData" localSheetId="1" hidden="1">'Հ 16 Առաջնահերթություններ'!$A$5:$H$1327</definedName>
    <definedName name="Z_81EBD052_9467_4456_91D7_BD41740B9173_.wvu.FilterData" localSheetId="1" hidden="1">'Հ 16 Առաջնահերթություններ'!$A$5:$H$1327</definedName>
    <definedName name="Z_81EDF1B7_102C_43D6_962F_D95E78C5AB98_.wvu.FilterData" localSheetId="1" hidden="1">'Հ 16 Առաջնահերթություններ'!$A$5:$H$1327</definedName>
    <definedName name="Z_81F2EC12_8CF7_46B5_9DF1_3121BFFE0998_.wvu.FilterData" localSheetId="1" hidden="1">'Հ 16 Առաջնահերթություններ'!$A$5:$H$1327</definedName>
    <definedName name="Z_822A52C8_E4E6_4796_BFB9_320422AD5021_.wvu.FilterData" localSheetId="1" hidden="1">'Հ 16 Առաջնահերթություններ'!$A$5:$H$1327</definedName>
    <definedName name="Z_823CAF37_1C0B_4E5F_8190_C8792C3E51FE_.wvu.FilterData" localSheetId="1" hidden="1">'Հ 16 Առաջնահերթություններ'!$A$5:$H$1327</definedName>
    <definedName name="Z_8247B2DF_F51F_4013_A7B5_E6C244AB3526_.wvu.FilterData" localSheetId="1" hidden="1">'Հ 16 Առաջնահերթություններ'!$A$5:$H$1327</definedName>
    <definedName name="Z_8264A7E5_4A5A_4FBD_A180_0944C1722E1C_.wvu.FilterData" localSheetId="1" hidden="1">'Հ 16 Առաջնահերթություններ'!$A$5:$H$1327</definedName>
    <definedName name="Z_82EDC678_12AE_4277_B2B9_BA71B77B7BD2_.wvu.FilterData" localSheetId="1" hidden="1">'Հ 16 Առաջնահերթություններ'!$A$5:$H$1327</definedName>
    <definedName name="Z_83225C8F_06D6_4518_9DC0_D8438B5AE207_.wvu.FilterData" localSheetId="1" hidden="1">'Հ 16 Առաջնահերթություններ'!$A$5:$H$1327</definedName>
    <definedName name="Z_832AD094_8BF8_4AAB_8E56_39F24844395E_.wvu.FilterData" localSheetId="1" hidden="1">'Հ 16 Առաջնահերթություններ'!$A$5:$H$1327</definedName>
    <definedName name="Z_832C381F_32ED_4284_B955_CDCCD0AEEAF9_.wvu.FilterData" localSheetId="1" hidden="1">'Հ 16 Առաջնահերթություններ'!$A$5:$H$1327</definedName>
    <definedName name="Z_8351CA40_BB71_4EE7_B2DB_C04890420521_.wvu.FilterData" localSheetId="1" hidden="1">'Հ 16 Առաջնահերթություններ'!$A$5:$H$1327</definedName>
    <definedName name="Z_83BA5780_BC89_4846_8F77_3E25013CA494_.wvu.FilterData" localSheetId="1" hidden="1">'Հ 16 Առաջնահերթություններ'!$A$5:$H$1327</definedName>
    <definedName name="Z_83C5BBEB_FBAE_4607_8723_638663501D1A_.wvu.FilterData" localSheetId="1" hidden="1">'Հ 16 Առաջնահերթություններ'!$A$5:$H$1327</definedName>
    <definedName name="Z_83DC31FD_CFEA_4472_8B8A_D726F900116D_.wvu.FilterData" localSheetId="1" hidden="1">'Հ 16 Առաջնահերթություններ'!$A$5:$H$1327</definedName>
    <definedName name="Z_844D4844_87E0_475B_949B_7770A19630F5_.wvu.FilterData" localSheetId="1" hidden="1">'Հ 16 Առաջնահերթություններ'!$A$5:$H$1327</definedName>
    <definedName name="Z_847B381C_90BB_4651_8F70_D44E12A36D97_.wvu.FilterData" localSheetId="1" hidden="1">'Հ 16 Առաջնահերթություններ'!$A$5:$H$1327</definedName>
    <definedName name="Z_849B0E95_E53D_4B4C_ACB8_9087C30500D3_.wvu.FilterData" localSheetId="1" hidden="1">'Հ 16 Առաջնահերթություններ'!$A$5:$H$1327</definedName>
    <definedName name="Z_84A1CDD8_8F2F_4143_B2F1_734114216386_.wvu.FilterData" localSheetId="1" hidden="1">'Հ 16 Առաջնահերթություններ'!$A$5:$H$1327</definedName>
    <definedName name="Z_84D5F1B7_CD65_4D64_B590_8A85B426F535_.wvu.FilterData" localSheetId="1" hidden="1">'Հ 16 Առաջնահերթություններ'!$A$5:$H$1327</definedName>
    <definedName name="Z_84E9FD2D_3659_4FBB_BA69_CC5067CABE81_.wvu.FilterData" localSheetId="1" hidden="1">'Հ 16 Առաջնահերթություններ'!$A$5:$H$1327</definedName>
    <definedName name="Z_84FAE2C6_D09A_4002_867A_9B8AE5D1D697_.wvu.FilterData" localSheetId="1" hidden="1">'Հ 16 Առաջնահերթություններ'!$A$5:$H$1327</definedName>
    <definedName name="Z_851A7EAC_A8BF_49B1_83FD_6689602F8C4E_.wvu.FilterData" localSheetId="1" hidden="1">'Հ 16 Առաջնահերթություններ'!$A$5:$H$1327</definedName>
    <definedName name="Z_8543B107_6F89_4A5C_BD3F_F2ADFAAAE660_.wvu.Cols" localSheetId="1" hidden="1">'Հ 16 Առաջնահերթություններ'!#REF!,'Հ 16 Առաջնահերթություններ'!#REF!</definedName>
    <definedName name="Z_8543B107_6F89_4A5C_BD3F_F2ADFAAAE660_.wvu.FilterData" localSheetId="1" hidden="1">'Հ 16 Առաջնահերթություններ'!$A$5:$H$1327</definedName>
    <definedName name="Z_8543B107_6F89_4A5C_BD3F_F2ADFAAAE660_.wvu.PrintArea" localSheetId="1" hidden="1">'Հ 16 Առաջնահերթություններ'!$A$3:$H$1327</definedName>
    <definedName name="Z_8543B107_6F89_4A5C_BD3F_F2ADFAAAE660_.wvu.PrintTitles" localSheetId="1" hidden="1">'Հ 16 Առաջնահերթություններ'!$3:$4</definedName>
    <definedName name="Z_8550C43C_DBC3_41C9_A245_4ACACE87EC7E_.wvu.FilterData" localSheetId="1" hidden="1">'Հ 16 Առաջնահերթություններ'!$A$5:$H$1327</definedName>
    <definedName name="Z_857DFF81_74AD_486A_9908_8593D9646D72_.wvu.FilterData" localSheetId="1" hidden="1">'Հ 16 Առաջնահերթություններ'!$A$5:$H$1327</definedName>
    <definedName name="Z_858FA749_C97D_492B_AA82_73BDE126C979_.wvu.Cols" localSheetId="1" hidden="1">'Հ 16 Առաջնահերթություններ'!#REF!,'Հ 16 Առաջնահերթություններ'!#REF!,'Հ 16 Առաջնահերթություններ'!#REF!,'Հ 16 Առաջնահերթություններ'!$D:$D,'Հ 16 Առաջնահերթություններ'!#REF!</definedName>
    <definedName name="Z_858FA749_C97D_492B_AA82_73BDE126C979_.wvu.FilterData" localSheetId="1" hidden="1">'Հ 16 Առաջնահերթություններ'!#REF!</definedName>
    <definedName name="Z_858FA749_C97D_492B_AA82_73BDE126C979_.wvu.PrintArea" localSheetId="1" hidden="1">'Հ 16 Առաջնահերթություններ'!$A$3:$H$1327</definedName>
    <definedName name="Z_858FA749_C97D_492B_AA82_73BDE126C979_.wvu.PrintTitles" localSheetId="1" hidden="1">'Հ 16 Առաջնահերթություններ'!$3:$4</definedName>
    <definedName name="Z_858FA749_C97D_492B_AA82_73BDE126C979_.wvu.Rows" localSheetId="1" hidden="1">'Հ 16 Առաջնահերթություններ'!$1346:$1346</definedName>
    <definedName name="Z_85B012D8_B7D7_4816_85E4_37BC882F676A_.wvu.FilterData" localSheetId="1" hidden="1">'Հ 16 Առաջնահերթություններ'!$A$5:$H$1327</definedName>
    <definedName name="Z_85B786F4_3814_4658_B66C_968A4E739E28_.wvu.FilterData" localSheetId="1" hidden="1">'Հ 16 Առաջնահերթություններ'!$A$5:$H$1327</definedName>
    <definedName name="Z_85DE0C5C_3021_4481_AD74_4930AEF972EC_.wvu.FilterData" localSheetId="1" hidden="1">'Հ 16 Առաջնահերթություններ'!$A$5:$H$1327</definedName>
    <definedName name="Z_860F9B0B_6C72_45B0_8CA8_269B16D58EA0_.wvu.FilterData" localSheetId="1" hidden="1">'Հ 16 Առաջնահերթություններ'!$A$5:$H$1327</definedName>
    <definedName name="Z_861B5875_32D4_4452_9533_EA6EB9D77182_.wvu.FilterData" localSheetId="1" hidden="1">'Հ 16 Առաջնահերթություններ'!$A$5:$H$1327</definedName>
    <definedName name="Z_864423A9_3245_4A78_801C_1457B69BD34C_.wvu.FilterData" localSheetId="1" hidden="1">'Հ 16 Առաջնահերթություններ'!$A$5:$H$1327</definedName>
    <definedName name="Z_86503EF1_8DE4_4951_A97A_10E008E9DD11_.wvu.FilterData" localSheetId="1" hidden="1">'Հ 16 Առաջնահերթություններ'!$A$5:$H$1327</definedName>
    <definedName name="Z_8650932C_DABF_4ABB_AB38_F44AC282E4CD_.wvu.FilterData" localSheetId="1" hidden="1">'Հ 16 Առաջնահերթություններ'!$A$5:$H$1327</definedName>
    <definedName name="Z_865B4BFD_9E54_4D20_9D73_7A7BE7DF044C_.wvu.FilterData" localSheetId="1" hidden="1">'Հ 16 Առաջնահերթություններ'!$A$5:$L$1327</definedName>
    <definedName name="Z_86D9562C_5C04_489A_847B_25557A12EA87_.wvu.FilterData" localSheetId="1" hidden="1">'Հ 16 Առաջնահերթություններ'!$A$5:$H$1327</definedName>
    <definedName name="Z_86F3F064_13FF_4548_968D_807834B6078D_.wvu.FilterData" localSheetId="1" hidden="1">'Հ 16 Առաջնահերթություններ'!$A$5:$H$1327</definedName>
    <definedName name="Z_86F6369F_ACC0_4562_840D_5C7EF5BDFC74_.wvu.FilterData" localSheetId="1" hidden="1">'Հ 16 Առաջնահերթություններ'!$A$5:$H$1327</definedName>
    <definedName name="Z_870643C6_8BFE_43E6_8903_B5337E077AD1_.wvu.FilterData" localSheetId="1" hidden="1">'Հ 16 Առաջնահերթություններ'!$A$5:$H$1327</definedName>
    <definedName name="Z_8706E9C1_93A4_4F0A_9F52_525FB9A7E7E0_.wvu.FilterData" localSheetId="1" hidden="1">'Հ 16 Առաջնահերթություններ'!$A$5:$H$1327</definedName>
    <definedName name="Z_872AA8CC_98D1_4B63_8C7E_141E604D7329_.wvu.FilterData" localSheetId="1" hidden="1">'Հ 16 Առաջնահերթություններ'!$A$5:$H$1327</definedName>
    <definedName name="Z_872CC125_9881_4ECF_9B63_5DF7FD517EB1_.wvu.FilterData" localSheetId="1" hidden="1">'Հ 16 Առաջնահերթություններ'!$A$5:$H$1327</definedName>
    <definedName name="Z_87515B3F_6106_4367_A95B_7A94793374BF_.wvu.FilterData" localSheetId="1" hidden="1">'Հ 16 Առաջնահերթություններ'!$A$5:$H$1327</definedName>
    <definedName name="Z_875DF11C_C264_4D12_8145_2E4AB3FA2157_.wvu.FilterData" localSheetId="1" hidden="1">'Հ 16 Առաջնահերթություններ'!$A$5:$H$1327</definedName>
    <definedName name="Z_87DC7623_470E_4FB8_B183_67CEF34C746A_.wvu.FilterData" localSheetId="1" hidden="1">'Հ 16 Առաջնահերթություններ'!$A$5:$H$1327</definedName>
    <definedName name="Z_87EBDD67_5BE9_4A76_9702_52D6580D2E96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87EBDD67_5BE9_4A76_9702_52D6580D2E96_.wvu.FilterData" localSheetId="1" hidden="1">'Հ 16 Առաջնահերթություններ'!$A$5:$H$1327</definedName>
    <definedName name="Z_87EBDD67_5BE9_4A76_9702_52D6580D2E96_.wvu.PrintArea" localSheetId="1" hidden="1">'Հ 16 Առաջնահերթություններ'!$A$3:$H$1327</definedName>
    <definedName name="Z_87EBDD67_5BE9_4A76_9702_52D6580D2E96_.wvu.PrintTitles" localSheetId="1" hidden="1">'Հ 16 Առաջնահերթություններ'!$3:$4</definedName>
    <definedName name="Z_87EBDD67_5BE9_4A76_9702_52D6580D2E96_.wvu.Rows" localSheetId="1" hidden="1">'Հ 16 Առաջնահերթություններ'!#REF!,'Հ 16 Առաջնահերթություններ'!$4:$4,'Հ 16 Առաջնահերթություններ'!$8:$11,'Հ 16 Առաջնահերթություններ'!$13:$21,'Հ 16 Առաջնահերթություններ'!$23:$96,'Հ 16 Առաջնահերթություններ'!$98:$101,'Հ 16 Առաջնահերթություններ'!$103:$129,'Հ 16 Առաջնահերթություններ'!$131:$140,'Հ 16 Առաջնահերթություններ'!$142:$322,'Հ 16 Առաջնահերթություններ'!$324:$394,'Հ 16 Առաջնահերթություններ'!$396:$438,'Հ 16 Առաջնահերթություններ'!$440:$535,'Հ 16 Առաջնահերթություններ'!$537:$555,'Հ 16 Առաջնահերթություններ'!$557:$598,'Հ 16 Առաջնահերթություններ'!$601:$632,'Հ 16 Առաջնահերթություններ'!$634:$650,'Հ 16 Առաջնահերթություններ'!$652:$657,'Հ 16 Առաջնահերթություններ'!$659:$672,'Հ 16 Առաջնահերթություններ'!$674:$688,'Հ 16 Առաջնահերթություններ'!$690:$695,'Հ 16 Առաջնահերթություններ'!$697:$704,'Հ 16 Առաջնահերթություններ'!$706:$708,'Հ 16 Առաջնահերթություններ'!$710:$743,'Հ 16 Առաջնահերթություններ'!#REF!,'Հ 16 Առաջնահերթություններ'!$745:$757,'Հ 16 Առաջնահերթություններ'!$759:$777,'Հ 16 Առաջնահերթություններ'!$779:$792,'Հ 16 Առաջնահերթություններ'!$794:$807,'Հ 16 Առաջնահերթություններ'!$840:$844,'Հ 16 Առաջնահերթություններ'!$846:$848,'Հ 16 Առաջնահերթություններ'!$850:$858,'Հ 16 Առաջնահերթություններ'!$860:$870,'Հ 16 Առաջնահերթություններ'!$872:$874,'Հ 16 Առաջնահերթություններ'!$892:$911,'Հ 16 Առաջնահերթություններ'!$913:$1038,'Հ 16 Առաջնահերթություններ'!$1040:$1069,'Հ 16 Առաջնահերթություններ'!$1071:$1093,'Հ 16 Առաջնահերթություններ'!$1095:$1121,'Հ 16 Առաջնահերթություններ'!$1123:$1130,'Հ 16 Առաջնահերթություններ'!$1132:$1136,'Հ 16 Առաջնահերթություններ'!$1138:$1146,'Հ 16 Առաջնահերթություններ'!$1148:$1151,'Հ 16 Առաջնահերթություններ'!$1153:$1163,'Հ 16 Առաջնահերթություններ'!$1165:$1168,'Հ 16 Առաջնահերթություններ'!$1170:$1186,'Հ 16 Առաջնահերթություններ'!$1188:$1194,'Հ 16 Առաջնահերթություններ'!$1196:$1199,'Հ 16 Առաջնահերթություններ'!$1202:$1210,'Հ 16 Առաջնահերթություններ'!$1212:$1216,'Հ 16 Առաջնահերթություններ'!$1218:$1223,'Հ 16 Առաջնահերթություններ'!$1225:$1228,'Հ 16 Առաջնահերթություններ'!$1230:$1236,'Հ 16 Առաջնահերթություններ'!$1238:$1246,'Հ 16 Առաջնահերթություններ'!$1248:$1256,'Հ 16 Առաջնահերթություններ'!$1258:$1260,'Հ 16 Առաջնահերթություններ'!$1262:$1264,'Հ 16 Առաջնահերթություններ'!$1266:$1271,'Հ 16 Առաջնահերթություններ'!$1273:$1275,'Հ 16 Առաջնահերթություններ'!$1277:$1278,'Հ 16 Առաջնահերթություններ'!$1280:$1283,'Հ 16 Առաջնահերթություններ'!$1285:$1288,'Հ 16 Առաջնահերթություններ'!$1290:$1292,'Հ 16 Առաջնահերթություններ'!$1294:$1297,'Հ 16 Առաջնահերթություններ'!$1299:$1302,'Հ 16 Առաջնահերթություններ'!$1304:$1307,'Հ 16 Առաջնահերթություններ'!$1309:$1312,'Հ 16 Առաջնահերթություններ'!$1314:$1316,'Հ 16 Առաջնահերթություններ'!$1318:$1327,'Հ 16 Առաջնահերթություններ'!#REF!,'Հ 16 Առաջնահերթություններ'!#REF!</definedName>
    <definedName name="Z_881733CF_77FA_404D_91BD_41FF51942C07_.wvu.FilterData" localSheetId="1" hidden="1">'Հ 16 Առաջնահերթություններ'!$A$5:$H$1327</definedName>
    <definedName name="Z_8862D84B_6BEE_42F7_98DF_8CCC935A5270_.wvu.FilterData" localSheetId="1" hidden="1">'Հ 16 Առաջնահերթություններ'!$A$5:$H$1327</definedName>
    <definedName name="Z_8867F8D2_74BF_48DD_B1BB_11449840E638_.wvu.FilterData" localSheetId="1" hidden="1">'Հ 16 Առաջնահերթություններ'!$A$5:$H$1327</definedName>
    <definedName name="Z_88B25593_A3B2_4268_BFF3_47CCC644C14E_.wvu.FilterData" localSheetId="1" hidden="1">'Հ 16 Առաջնահերթություններ'!$A$5:$H$1327</definedName>
    <definedName name="Z_88E36B19_C109_45D6_AFAE_0BCB608C7132_.wvu.FilterData" localSheetId="1" hidden="1">'Հ 16 Առաջնահերթություններ'!$A$5:$H$1327</definedName>
    <definedName name="Z_88ED54A2_A150_43A0_89EB_F43A8AAD5AB8_.wvu.FilterData" localSheetId="1" hidden="1">'Հ 16 Առաջնահերթություններ'!$A$5:$H$1327</definedName>
    <definedName name="Z_89082CB5_BDA8_4814_9063_ED4CF0D1EA51_.wvu.FilterData" localSheetId="1" hidden="1">'Հ 16 Առաջնահերթություններ'!$A$5:$H$1327</definedName>
    <definedName name="Z_899B2643_25FC_414D_9EA0_F582C5B85030_.wvu.FilterData" localSheetId="1" hidden="1">'Հ 16 Առաջնահերթություններ'!$A$5:$H$1327</definedName>
    <definedName name="Z_89B02814_5D58_4BC2_8696_2C78DD721401_.wvu.FilterData" localSheetId="1" hidden="1">'Հ 16 Առաջնահերթություններ'!$A$5:$H$1327</definedName>
    <definedName name="Z_89DE85E7_CE2D_4DB2_8E9F_129F54FA9EEF_.wvu.FilterData" localSheetId="1" hidden="1">'Հ 16 Առաջնահերթություններ'!$A$5:$H$1327</definedName>
    <definedName name="Z_8A088AD5_3765_4B47_9431_E64C9EBCB597_.wvu.FilterData" localSheetId="1" hidden="1">'Հ 16 Առաջնահերթություններ'!$A$5:$H$1327</definedName>
    <definedName name="Z_8A57DD02_ECA7_4D10_BFFB_B4039A58F69F_.wvu.FilterData" localSheetId="1" hidden="1">'Հ 16 Առաջնահերթություններ'!$A$5:$H$1327</definedName>
    <definedName name="Z_8A5ABBE2_B935_4F41_BA55_FAC4D03D5677_.wvu.FilterData" localSheetId="1" hidden="1">'Հ 16 Առաջնահերթություններ'!$A$5:$H$1327</definedName>
    <definedName name="Z_8A78E5E5_1886_4BF7_945B_B3D616E69EC6_.wvu.FilterData" localSheetId="1" hidden="1">'Հ 16 Առաջնահերթություններ'!$A$5:$H$1327</definedName>
    <definedName name="Z_8A7C99F4_75EF_4E8A_82FE_5A7623053904_.wvu.FilterData" localSheetId="1" hidden="1">'Հ 16 Առաջնահերթություններ'!$A$5:$H$1327</definedName>
    <definedName name="Z_8A8507DE_A866_4945_8F08_8228245E6009_.wvu.FilterData" localSheetId="1" hidden="1">'Հ 16 Առաջնահերթություններ'!$A$5:$H$1327</definedName>
    <definedName name="Z_8A911061_610B_4DD4_BEEE_FDEE7D6FFE6E_.wvu.FilterData" localSheetId="1" hidden="1">'Հ 16 Առաջնահերթություններ'!$A$5:$H$1327</definedName>
    <definedName name="Z_8AA5E8EC_08C6_4ECE_AB32_DBB1B4EAAFF3_.wvu.FilterData" localSheetId="1" hidden="1">'Հ 16 Առաջնահերթություններ'!$A$5:$H$1327</definedName>
    <definedName name="Z_8AE27CBA_65DB_4D89_82FB_9268D3BF52AA_.wvu.FilterData" localSheetId="1" hidden="1">'Հ 16 Առաջնահերթություններ'!$A$5:$H$1327</definedName>
    <definedName name="Z_8AFF77C2_5E6F_4499_8DC7_7139B50B9DC4_.wvu.FilterData" localSheetId="1" hidden="1">'Հ 16 Առաջնահերթություններ'!$A$5:$H$1327</definedName>
    <definedName name="Z_8B2F6D1E_B476_4B30_A91D_230684CCFBC5_.wvu.FilterData" localSheetId="1" hidden="1">'Հ 16 Առաջնահերթություններ'!$A$5:$H$1327</definedName>
    <definedName name="Z_8B466330_0BE7_4C7C_87DB_80390B55E20F_.wvu.FilterData" localSheetId="1" hidden="1">'Հ 16 Առաջնահերթություններ'!$A$5:$H$1327</definedName>
    <definedName name="Z_8B658871_B3B8_49DD_803A_9DA90B88D76B_.wvu.FilterData" localSheetId="1" hidden="1">'Հ 16 Առաջնահերթություններ'!$A$5:$H$1327</definedName>
    <definedName name="Z_8B756653_40B0_4E0C_8C8F_780B28226FDC_.wvu.FilterData" localSheetId="1" hidden="1">'Հ 16 Առաջնահերթություններ'!$A$5:$H$1327</definedName>
    <definedName name="Z_8B78CE99_680E_41E8_BE12_E7D55A8237C9_.wvu.FilterData" localSheetId="1" hidden="1">'Հ 16 Առաջնահերթություններ'!$A$5:$H$1327</definedName>
    <definedName name="Z_8BB65D42_DCDD_4BAF_9BDB_A677EF24A810_.wvu.FilterData" localSheetId="1" hidden="1">'Հ 16 Առաջնահերթություններ'!$A$5:$H$1327</definedName>
    <definedName name="Z_8BE42856_A62E_466F_AF9E_5464D87A1CD1_.wvu.FilterData" localSheetId="1" hidden="1">'Հ 16 Առաջնահերթություններ'!$A$5:$H$1327</definedName>
    <definedName name="Z_8BEE7ACC_349B_4EC9_B4F6_1C6545C331B2_.wvu.FilterData" localSheetId="1" hidden="1">'Հ 16 Առաջնահերթություններ'!$A$5:$H$1327</definedName>
    <definedName name="Z_8C581A31_4C65_4191_B0A1_4DC120849D5F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8C581A31_4C65_4191_B0A1_4DC120849D5F_.wvu.FilterData" localSheetId="1" hidden="1">'Հ 16 Առաջնահերթություններ'!$A$5:$H$1327</definedName>
    <definedName name="Z_8C581A31_4C65_4191_B0A1_4DC120849D5F_.wvu.PrintArea" localSheetId="1" hidden="1">'Հ 16 Առաջնահերթություններ'!$A$3:$H$1327</definedName>
    <definedName name="Z_8C581A31_4C65_4191_B0A1_4DC120849D5F_.wvu.PrintTitles" localSheetId="1" hidden="1">'Հ 16 Առաջնահերթություններ'!$3:$4</definedName>
    <definedName name="Z_8C581A31_4C65_4191_B0A1_4DC120849D5F_.wvu.Rows" localSheetId="1" hidden="1">'Հ 16 Առաջնահերթություններ'!$1346:$1346</definedName>
    <definedName name="Z_8CBBA770_CFF5_4F4E_8A38_7341F380C49E_.wvu.FilterData" localSheetId="1" hidden="1">'Հ 16 Առաջնահերթություններ'!$A$5:$H$1327</definedName>
    <definedName name="Z_8CBD6DBD_C973_4AA1_999A_9DF99B2A8404_.wvu.FilterData" localSheetId="1" hidden="1">'Հ 16 Առաջնահերթություններ'!$A$5:$H$1327</definedName>
    <definedName name="Z_8CCAA5FB_5094_4930_9FF2_A176A39AD17C_.wvu.FilterData" localSheetId="1" hidden="1">'Հ 16 Առաջնահերթություններ'!$A$5:$H$1327</definedName>
    <definedName name="Z_8D054767_CDFD_400E_8835_98422309F161_.wvu.FilterData" localSheetId="1" hidden="1">'Հ 16 Առաջնահերթություններ'!$A$5:$H$1327</definedName>
    <definedName name="Z_8D5933CF_850E_43FE_907C_5530CF9555E0_.wvu.FilterData" localSheetId="1" hidden="1">'Հ 16 Առաջնահերթություններ'!$A$5:$H$1327</definedName>
    <definedName name="Z_8DDF36FD_C64A_4410_998B_64F8EFB7D5A8_.wvu.FilterData" localSheetId="1" hidden="1">'Հ 16 Առաջնահերթություններ'!$A$5:$H$1327</definedName>
    <definedName name="Z_8E036D02_A67B_475E_AC8B_87164D1A8F84_.wvu.Cols" localSheetId="1" hidden="1">'Հ 16 Առաջնահերթություններ'!$D:$D,'Հ 16 Առաջնահերթություններ'!#REF!,'Հ 16 Առաջնահերթություններ'!#REF!,'Հ 16 Առաջնահերթություններ'!#REF!</definedName>
    <definedName name="Z_8E036D02_A67B_475E_AC8B_87164D1A8F84_.wvu.FilterData" localSheetId="1" hidden="1">'Հ 16 Առաջնահերթություններ'!$A$5:$H$1327</definedName>
    <definedName name="Z_8E036D02_A67B_475E_AC8B_87164D1A8F84_.wvu.PrintArea" localSheetId="1" hidden="1">'Հ 16 Առաջնահերթություններ'!$A$3:$H$1327</definedName>
    <definedName name="Z_8E036D02_A67B_475E_AC8B_87164D1A8F84_.wvu.PrintTitles" localSheetId="1" hidden="1">'Հ 16 Առաջնահերթություններ'!$3:$4</definedName>
    <definedName name="Z_8E09BAB1_AC29_4C6F_8D82_EA1005447C92_.wvu.FilterData" localSheetId="1" hidden="1">'Հ 16 Առաջնահերթություններ'!$A$5:$H$1327</definedName>
    <definedName name="Z_8E0F8044_A054_4DA6_9B16_7D7243ABFBEC_.wvu.FilterData" localSheetId="1" hidden="1">'Հ 16 Առաջնահերթություններ'!$A$5:$H$1327</definedName>
    <definedName name="Z_8E253606_36FD_4605_A947_A60ADC08AE3B_.wvu.FilterData" localSheetId="1" hidden="1">'Հ 16 Առաջնահերթություններ'!$A$5:$H$1327</definedName>
    <definedName name="Z_8E347055_42A0_4003_AA7B_E5502FD0576B_.wvu.FilterData" localSheetId="1" hidden="1">'Հ 16 Առաջնահերթություններ'!$A$5:$H$1327</definedName>
    <definedName name="Z_8E4ABD4D_1EE8_4EA7_BE44_B698A89E8780_.wvu.FilterData" localSheetId="1" hidden="1">'Հ 16 Առաջնահերթություններ'!$A$5:$H$1327</definedName>
    <definedName name="Z_8E86E125_CA34_49A6_ADB3_6FC326442DC0_.wvu.FilterData" localSheetId="1" hidden="1">'Հ 16 Առաջնահերթություններ'!$A$5:$H$1327</definedName>
    <definedName name="Z_8EBA0E57_7B19_40DA_9674_249D257FDE56_.wvu.FilterData" localSheetId="1" hidden="1">'Հ 16 Առաջնահերթություններ'!$A$5:$H$1327</definedName>
    <definedName name="Z_8ECD8F4B_ABDE_482A_ACDD_66625C35C9B4_.wvu.FilterData" localSheetId="1" hidden="1">'Հ 16 Առաջնահերթություններ'!$A$5:$H$1327</definedName>
    <definedName name="Z_8F47B265_DA34_4DBD_877F_39A6A5B2402F_.wvu.FilterData" localSheetId="1" hidden="1">'Հ 16 Առաջնահերթություններ'!$A$5:$H$1327</definedName>
    <definedName name="Z_8F53ADB1_3292_486E_A5FE_4A6104ED5C2F_.wvu.FilterData" localSheetId="1" hidden="1">'Հ 16 Առաջնահերթություններ'!$A$5:$H$1327</definedName>
    <definedName name="Z_8F6C9F09_23AE_4DB9_BBFB_73B8ED99240C_.wvu.FilterData" localSheetId="1" hidden="1">'Հ 16 Առաջնահերթություններ'!#REF!</definedName>
    <definedName name="Z_8F6C9F09_23AE_4DB9_BBFB_73B8ED99240C_.wvu.PrintArea" localSheetId="1" hidden="1">'Հ 16 Առաջնահերթություններ'!$A$3:$H$1327</definedName>
    <definedName name="Z_8F6C9F09_23AE_4DB9_BBFB_73B8ED99240C_.wvu.PrintTitles" localSheetId="1" hidden="1">'Հ 16 Առաջնահերթություններ'!$3:$4</definedName>
    <definedName name="Z_8F6C9F09_23AE_4DB9_BBFB_73B8ED99240C_.wvu.Rows" localSheetId="1" hidden="1">'Հ 16 Առաջնահերթություններ'!$1346:$1346</definedName>
    <definedName name="Z_8F974A43_6CCD_4645_81AD_F08EF1ECBE97_.wvu.FilterData" localSheetId="1" hidden="1">'Հ 16 Առաջնահերթություններ'!$A$5:$H$1327</definedName>
    <definedName name="Z_8FA3B50B_5024_4F48_A474_568BE64EA58D_.wvu.FilterData" localSheetId="1" hidden="1">'Հ 16 Առաջնահերթություններ'!$A$5:$H$1327</definedName>
    <definedName name="Z_8FAB38C0_F8AF_4E01_9697_6A3D47E46B91_.wvu.FilterData" localSheetId="1" hidden="1">'Հ 16 Առաջնահերթություններ'!$A$5:$H$1327</definedName>
    <definedName name="Z_8FCD177D_3CE9_45FD_AAF7_22EB4994E8DA_.wvu.FilterData" localSheetId="1" hidden="1">'Հ 16 Առաջնահերթություններ'!$A$5:$H$1327</definedName>
    <definedName name="Z_8FFCA559_49D9_4320_89C3_542DC95B85F9_.wvu.FilterData" localSheetId="1" hidden="1">'Հ 16 Առաջնահերթություններ'!$A$5:$H$1327</definedName>
    <definedName name="Z_9012692E_B13F_4A16_BE3E_91C11C3F9ACE_.wvu.FilterData" localSheetId="1" hidden="1">'Հ 16 Առաջնահերթություններ'!$A$5:$H$1327</definedName>
    <definedName name="Z_9099C062_BE77_4FD9_82A6_CD68FA3DD993_.wvu.FilterData" localSheetId="1" hidden="1">'Հ 16 Առաջնահերթություններ'!$A$5:$H$1327</definedName>
    <definedName name="Z_90B37B39_7EA3_4277_994A_842D2FC16C3F_.wvu.FilterData" localSheetId="1" hidden="1">'Հ 16 Առաջնահերթություններ'!$A$5:$H$1327</definedName>
    <definedName name="Z_90B41D88_3788_434D_9564_A204E1882ED1_.wvu.FilterData" localSheetId="1" hidden="1">'Հ 16 Առաջնահերթություններ'!$A$5:$H$1327</definedName>
    <definedName name="Z_90E8053B_082E_48EB_8555_016AC4527578_.wvu.Cols" localSheetId="1" hidden="1">'Հ 16 Առաջնահերթություններ'!#REF!,'Հ 16 Առաջնահերթություններ'!$D:$D</definedName>
    <definedName name="Z_90E8053B_082E_48EB_8555_016AC4527578_.wvu.FilterData" localSheetId="1" hidden="1">'Հ 16 Առաջնահերթություններ'!$A$5:$H$1327</definedName>
    <definedName name="Z_90E8053B_082E_48EB_8555_016AC4527578_.wvu.PrintArea" localSheetId="1" hidden="1">'Հ 16 Առաջնահերթություններ'!$A$3:$H$1327</definedName>
    <definedName name="Z_90E8053B_082E_48EB_8555_016AC4527578_.wvu.PrintTitles" localSheetId="1" hidden="1">'Հ 16 Առաջնահերթություններ'!$3:$4</definedName>
    <definedName name="Z_90E8053B_082E_48EB_8555_016AC4527578_.wvu.Rows" localSheetId="1" hidden="1">'Հ 16 Առաջնահերթություններ'!$1346:$1346</definedName>
    <definedName name="Z_91296FC0_5362_4A23_A313_44491E52CC1B_.wvu.FilterData" localSheetId="1" hidden="1">'Հ 16 Առաջնահերթություններ'!$A$5:$H$1327</definedName>
    <definedName name="Z_91370D8A_1559_4500_A74A_621276666A72_.wvu.FilterData" localSheetId="1" hidden="1">'Հ 16 Առաջնահերթություններ'!$A$5:$H$1327</definedName>
    <definedName name="Z_9149D9D6_B2F7_4CD0_8183_0D1C74387F44_.wvu.FilterData" localSheetId="1" hidden="1">'Հ 16 Առաջնահերթություններ'!$A$5:$H$1327</definedName>
    <definedName name="Z_915D0820_40BD_4949_8BD0_2998C7ABA47C_.wvu.FilterData" localSheetId="1" hidden="1">'Հ 16 Առաջնահերթություններ'!$A$5:$H$1327</definedName>
    <definedName name="Z_91D330D2_198A_41AD_BD36_8CC5401F3D3B_.wvu.FilterData" localSheetId="1" hidden="1">'Հ 16 Առաջնահերթություններ'!$A$5:$H$1327</definedName>
    <definedName name="Z_920A5FCE_66F4_4881_95CB_2E508276FC64_.wvu.FilterData" localSheetId="1" hidden="1">'Հ 16 Առաջնահերթություններ'!$A$5:$H$1327</definedName>
    <definedName name="Z_920DABC2_402C_4E71_8759_380C555CA30A_.wvu.FilterData" localSheetId="1" hidden="1">'Հ 16 Առաջնահերթություններ'!$A$5:$H$1327</definedName>
    <definedName name="Z_920E56AF_5CD2_41EE_A6FB_C732AD9297FB_.wvu.FilterData" localSheetId="1" hidden="1">'Հ 16 Առաջնահերթություններ'!$A$5:$H$1327</definedName>
    <definedName name="Z_922C7EE2_95BD_4053_853C_951C2BF7C658_.wvu.FilterData" localSheetId="1" hidden="1">'Հ 16 Առաջնահերթություններ'!$A$5:$H$1327</definedName>
    <definedName name="Z_922D11A0_639E_496C_B0C8_D188C31E223E_.wvu.FilterData" localSheetId="1" hidden="1">'Հ 16 Առաջնահերթություններ'!$A$5:$H$1327</definedName>
    <definedName name="Z_92561732_8105_4AC4_87ED_D719D13FA918_.wvu.FilterData" localSheetId="1" hidden="1">'Հ 16 Առաջնահերթություններ'!$A$5:$H$1327</definedName>
    <definedName name="Z_92778B07_8E97_47AC_8A67_CA438B3EA65A_.wvu.FilterData" localSheetId="1" hidden="1">'Հ 16 Առաջնահերթություններ'!$A$5:$H$1327</definedName>
    <definedName name="Z_92B78ED9_2D42_4B3D_91A0_AE0D958B7E9E_.wvu.FilterData" localSheetId="1" hidden="1">'Հ 16 Առաջնահերթություններ'!$A$5:$H$1327</definedName>
    <definedName name="Z_92C03333_43C2_4E1B_98A4_E28459CEA511_.wvu.FilterData" localSheetId="1" hidden="1">'Հ 16 Առաջնահերթություններ'!$A$5:$H$1327</definedName>
    <definedName name="Z_92F1496D_283C_4092_8A3B_5AD6F4F34499_.wvu.FilterData" localSheetId="1" hidden="1">'Հ 16 Առաջնահերթություններ'!$A$5:$H$1327</definedName>
    <definedName name="Z_934ABC67_9C5D_436D_8E44_0E64A1AFBEE7_.wvu.FilterData" localSheetId="1" hidden="1">'Հ 16 Առաջնահերթություններ'!$A$5:$H$1327</definedName>
    <definedName name="Z_9382433A_C8E8_46AF_AC71_8C88D2EFDDCF_.wvu.FilterData" localSheetId="1" hidden="1">'Հ 16 Առաջնահերթություններ'!$A$5:$H$1327</definedName>
    <definedName name="Z_93DD5577_C985_4450_B078_A5945581F12D_.wvu.FilterData" localSheetId="1" hidden="1">'Հ 16 Առաջնահերթություններ'!$A$5:$H$1327</definedName>
    <definedName name="Z_93EBAF89_7496_442D_AFC3_379CFB382247_.wvu.FilterData" localSheetId="1" hidden="1">'Հ 16 Առաջնահերթություններ'!$A$5:$H$1327</definedName>
    <definedName name="Z_943A1449_BD62_416E_955E_72F0C42033E4_.wvu.FilterData" localSheetId="1" hidden="1">'Հ 16 Առաջնահերթություններ'!$A$5:$H$1327</definedName>
    <definedName name="Z_94672958_445F_48AE_B1CD_121CE083D1AD_.wvu.FilterData" localSheetId="1" hidden="1">'Հ 16 Առաջնահերթություններ'!$A$5:$H$1327</definedName>
    <definedName name="Z_947D822D_5E4C_4FC0_825B_C43D39EC6CCF_.wvu.FilterData" localSheetId="1" hidden="1">'Հ 16 Առաջնահերթություններ'!$A$5:$H$1327</definedName>
    <definedName name="Z_9492EEA9_81A5_49C4_89B8_8F4ED3C9CF41_.wvu.FilterData" localSheetId="1" hidden="1">'Հ 16 Առաջնահերթություններ'!$A$5:$H$1327</definedName>
    <definedName name="Z_94AD3B10_39B6_4652_A92C_583AEE9D4950_.wvu.Cols" localSheetId="1" hidden="1">'Հ 16 Առաջնահերթություններ'!#REF!,'Հ 16 Առաջնահերթություններ'!#REF!,'Հ 16 Առաջնահերթություններ'!#REF!,'Հ 16 Առաջնահերթություններ'!$D:$D</definedName>
    <definedName name="Z_94AD3B10_39B6_4652_A92C_583AEE9D4950_.wvu.FilterData" localSheetId="1" hidden="1">'Հ 16 Առաջնահերթություններ'!$A$5:$H$1327</definedName>
    <definedName name="Z_94AD3B10_39B6_4652_A92C_583AEE9D4950_.wvu.PrintArea" localSheetId="1" hidden="1">'Հ 16 Առաջնահերթություններ'!$A$3:$H$1327</definedName>
    <definedName name="Z_94AD3B10_39B6_4652_A92C_583AEE9D4950_.wvu.PrintTitles" localSheetId="1" hidden="1">'Հ 16 Առաջնահերթություններ'!$3:$4</definedName>
    <definedName name="Z_94AD3B10_39B6_4652_A92C_583AEE9D4950_.wvu.Rows" localSheetId="1" hidden="1">'Հ 16 Առաջնահերթություններ'!$1346:$1346</definedName>
    <definedName name="Z_94B26F2E_EB83_4E6F_AF35_3171EB70D93E_.wvu.FilterData" localSheetId="1" hidden="1">'Հ 16 Առաջնահերթություններ'!$A$5:$H$1327</definedName>
    <definedName name="Z_9531B988_5ABC_4569_B4E9_8D2A2A08DE48_.wvu.FilterData" localSheetId="1" hidden="1">'Հ 16 Առաջնահերթություններ'!$A$5:$H$1327</definedName>
    <definedName name="Z_95585EB5_86FF_43FE_B71F_224169C21061_.wvu.FilterData" localSheetId="1" hidden="1">'Հ 16 Առաջնահերթություններ'!$A$5:$H$1327</definedName>
    <definedName name="Z_955C2955_F0DE_4884_B7DA_677335568AEE_.wvu.FilterData" localSheetId="1" hidden="1">'Հ 16 Առաջնահերթություններ'!$A$5:$H$1327</definedName>
    <definedName name="Z_957D52FC_FF11_42CC_AA4E_8931076107DB_.wvu.FilterData" localSheetId="1" hidden="1">'Հ 16 Առաջնահերթություններ'!$A$5:$H$1327</definedName>
    <definedName name="Z_9581553B_FEDE_4B23_9792_DEB95C1444F7_.wvu.FilterData" localSheetId="1" hidden="1">'Հ 16 Առաջնահերթություններ'!$A$5:$H$1327</definedName>
    <definedName name="Z_95A16BCA_DE87_49F9_B5DF_1B7C530599A9_.wvu.FilterData" localSheetId="1" hidden="1">'Հ 16 Առաջնահերթություններ'!$A$5:$H$1327</definedName>
    <definedName name="Z_95AEE687_947A_4708_A8F8_59625C862085_.wvu.FilterData" localSheetId="1" hidden="1">'Հ 16 Առաջնահերթություններ'!$A$5:$H$1327</definedName>
    <definedName name="Z_95D70688_3F36_40A0_9956_24E882D2A203_.wvu.FilterData" localSheetId="1" hidden="1">'Հ 16 Առաջնահերթություններ'!$A$5:$H$1327</definedName>
    <definedName name="Z_95D94E8C_188C_4AC3_AF2E_FDB4FDC30818_.wvu.FilterData" localSheetId="1" hidden="1">'Հ 16 Առաջնահերթություններ'!$A$5:$H$1327</definedName>
    <definedName name="Z_95DAD026_DFD2_41B0_BEC8_86CFD41B55F8_.wvu.FilterData" localSheetId="1" hidden="1">'Հ 16 Առաջնահերթություններ'!$A$5:$H$1327</definedName>
    <definedName name="Z_960B2947_B7FA_4D7F_B208_13B5B077AEFF_.wvu.FilterData" localSheetId="1" hidden="1">'Հ 16 Առաջնահերթություններ'!$A$5:$H$1327</definedName>
    <definedName name="Z_961E9089_BD91_4A87_AC39_A13C77BADF12_.wvu.FilterData" localSheetId="1" hidden="1">'Հ 16 Առաջնահերթություններ'!$A$5:$H$1327</definedName>
    <definedName name="Z_964172E4_94F7_440E_AEE5_95FD707834D1_.wvu.FilterData" localSheetId="1" hidden="1">'Հ 16 Առաջնահերթություններ'!$A$5:$H$1327</definedName>
    <definedName name="Z_9653AC63_863F_46D3_85F9_990FDFC2FF39_.wvu.FilterData" localSheetId="1" hidden="1">'Հ 16 Առաջնահերթություններ'!$A$5:$H$1327</definedName>
    <definedName name="Z_9658D508_C096_40B7_83A4_CD310B95F073_.wvu.FilterData" localSheetId="1" hidden="1">'Հ 16 Առաջնահերթություններ'!$A$5:$H$1327</definedName>
    <definedName name="Z_970356E8_D9A7_448E_8E1F_0832F9532A3C_.wvu.FilterData" localSheetId="1" hidden="1">'Հ 16 Առաջնահերթություններ'!$A$5:$H$1327</definedName>
    <definedName name="Z_970953CB_74A4_42D6_89AE_983ACDBB60A6_.wvu.FilterData" localSheetId="1" hidden="1">'Հ 16 Առաջնահերթություններ'!$A$5:$H$1327</definedName>
    <definedName name="Z_9727B7E2_76AB_4A9A_AC1F_A7D4318C0D80_.wvu.FilterData" localSheetId="1" hidden="1">'Հ 16 Առաջնահերթություններ'!$A$5:$H$1327</definedName>
    <definedName name="Z_97ABCF15_996E_4493_9FCE_5128A8F1C322_.wvu.FilterData" localSheetId="1" hidden="1">'Հ 16 Առաջնահերթություններ'!$A$5:$H$1327</definedName>
    <definedName name="Z_97C94CAB_F59F_47F1_8F63_2D4AD57BC0EA_.wvu.FilterData" localSheetId="1" hidden="1">'Հ 16 Առաջնահերթություններ'!$A$5:$H$1327</definedName>
    <definedName name="Z_97CC6D63_62C4_41D3_98BA_876C8789807F_.wvu.FilterData" localSheetId="1" hidden="1">'Հ 16 Առաջնահերթություններ'!$A$5:$H$1327</definedName>
    <definedName name="Z_9805A07F_6BDE_4F23_BE08_BA127AB69295_.wvu.FilterData" localSheetId="1" hidden="1">'Հ 16 Առաջնահերթություններ'!$A$5:$H$1327</definedName>
    <definedName name="Z_9818E116_D557_447B_A1D1_56D60C8D79CF_.wvu.FilterData" localSheetId="1" hidden="1">'Հ 16 Առաջնահերթություններ'!$A$5:$H$1327</definedName>
    <definedName name="Z_982FC12E_D0B6_469B_B456_6C0EFC78F556_.wvu.FilterData" localSheetId="1" hidden="1">'Հ 16 Առաջնահերթություններ'!$A$5:$H$1327</definedName>
    <definedName name="Z_983FD80A_E4A9_4AEB_BD88_00E056C10552_.wvu.FilterData" localSheetId="1" hidden="1">'Հ 16 Առաջնահերթություններ'!$A$5:$H$1327</definedName>
    <definedName name="Z_98525393_E2D1_4013_B1EC_83DB1C7F12AF_.wvu.FilterData" localSheetId="1" hidden="1">'Հ 16 Առաջնահերթություններ'!$A$5:$H$1327</definedName>
    <definedName name="Z_9881A327_7648_4128_9A07_4A5B4085633D_.wvu.FilterData" localSheetId="1" hidden="1">'Հ 16 Առաջնահերթություններ'!$A$5:$H$1327</definedName>
    <definedName name="Z_988D2341_4B0A_49FE_8223_0CC93471D1E1_.wvu.FilterData" localSheetId="1" hidden="1">'Հ 16 Առաջնահերթություններ'!$A$5:$H$1327</definedName>
    <definedName name="Z_98DDAB86_9AB0_4DA9_86B8_36FEC25D09B5_.wvu.FilterData" localSheetId="1" hidden="1">'Հ 16 Առաջնահերթություններ'!$A$5:$H$1327</definedName>
    <definedName name="Z_991DD36F_0913_4E6E_82EA_8A2610A15B7A_.wvu.FilterData" localSheetId="1" hidden="1">'Հ 16 Առաջնահերթություններ'!$A$5:$H$1327</definedName>
    <definedName name="Z_991E0C35_D8F1_456A_9FE5_3F5E1D9828D4_.wvu.FilterData" localSheetId="1" hidden="1">'Հ 16 Առաջնահերթություններ'!$A$5:$H$1327</definedName>
    <definedName name="Z_994F5910_B020_4A10_A407_9B3BD0EFB425_.wvu.FilterData" localSheetId="1" hidden="1">'Հ 16 Առաջնահերթություններ'!$A$5:$H$1327</definedName>
    <definedName name="Z_99AA2C9F_A67B_42A9_B6FF_58BEF422419D_.wvu.FilterData" localSheetId="1" hidden="1">'Հ 16 Առաջնահերթություններ'!$A$5:$H$1327</definedName>
    <definedName name="Z_99CA593B_1191_4051_96A3_1B3038010530_.wvu.FilterData" localSheetId="1" hidden="1">'Հ 16 Առաջնահերթություններ'!$A$5:$H$1327</definedName>
    <definedName name="Z_99D5076F_39DD_4544_9587_CBBDE0F25E20_.wvu.FilterData" localSheetId="1" hidden="1">'Հ 16 Առաջնահերթություններ'!$A$5:$H$1327</definedName>
    <definedName name="Z_9A348C81_B569_4EB5_8FB3_143331BFF9A8_.wvu.FilterData" localSheetId="1" hidden="1">'Հ 16 Առաջնահերթություններ'!$A$5:$H$1327</definedName>
    <definedName name="Z_9A5E746F_8701_4D30_A1BA_1CA51E77D761_.wvu.FilterData" localSheetId="1" hidden="1">'Հ 16 Առաջնահերթություններ'!$A$5:$H$1327</definedName>
    <definedName name="Z_9A6C139C_581D_4D54_8443_1A11171FF151_.wvu.FilterData" localSheetId="1" hidden="1">'Հ 16 Առաջնահերթություններ'!$A$5:$H$1327</definedName>
    <definedName name="Z_9A6DC773_3373_43A6_B3BF_90B7483D14E5_.wvu.FilterData" localSheetId="1" hidden="1">'Հ 16 Առաջնահերթություններ'!$A$5:$H$1327</definedName>
    <definedName name="Z_9ACA9641_49D9_4D0D_BC02_BCDCE3ACF7E9_.wvu.FilterData" localSheetId="1" hidden="1">'Հ 16 Առաջնահերթություններ'!$A$5:$H$1327</definedName>
    <definedName name="Z_9AD3D454_7979_4B4A_85C5_864CE839C1C5_.wvu.FilterData" localSheetId="1" hidden="1">'Հ 16 Առաջնահերթություններ'!$A$5:$H$1327</definedName>
    <definedName name="Z_9BBBC60E_96DC_4D03_AB1C_F606D3BE1AA0_.wvu.FilterData" localSheetId="1" hidden="1">'Հ 16 Առաջնահերթություններ'!$A$5:$H$1327</definedName>
    <definedName name="Z_9BCA6284_E18A_49EE_9DF1_1E72E7D0828A_.wvu.FilterData" localSheetId="1" hidden="1">'Հ 16 Առաջնահերթություններ'!$A$5:$H$1327</definedName>
    <definedName name="Z_9C008801_C9ED_4646_A0C7_BD85AB37ADC2_.wvu.FilterData" localSheetId="1" hidden="1">'Հ 16 Առաջնահերթություններ'!$A$5:$H$1327</definedName>
    <definedName name="Z_9C0502FB_B74C_4135_ACE3_B8FBAE2DB3F8_.wvu.FilterData" localSheetId="1" hidden="1">'Հ 16 Առաջնահերթություններ'!$A$5:$H$1327</definedName>
    <definedName name="Z_9C17AAD9_7F00_4D4E_A64C_0B042B83EAAE_.wvu.FilterData" localSheetId="1" hidden="1">'Հ 16 Առաջնահերթություններ'!$A$5:$H$1327</definedName>
    <definedName name="Z_9C1ACA1B_BEFB_4912_92AA_941246BE6D6B_.wvu.FilterData" localSheetId="1" hidden="1">'Հ 16 Առաջնահերթություններ'!$A$5:$H$1327</definedName>
    <definedName name="Z_9C9295C9_2668_4EC1_AE8B_DD2480DD7EA5_.wvu.FilterData" localSheetId="1" hidden="1">'Հ 16 Առաջնահերթություններ'!$A$5:$H$1327</definedName>
    <definedName name="Z_9C9B3579_8E16_4916_B916_5735A567784E_.wvu.FilterData" localSheetId="1" hidden="1">'Հ 16 Առաջնահերթություններ'!$A$5:$H$1327</definedName>
    <definedName name="Z_9CA2C391_A464_48EC_AF0D_6377A51881EF_.wvu.FilterData" localSheetId="1" hidden="1">'Հ 16 Առաջնահերթություններ'!$A$5:$H$1327</definedName>
    <definedName name="Z_9CAEC6AD_F0C5_4329_92A2_CF15E1418BA2_.wvu.FilterData" localSheetId="1" hidden="1">'Հ 16 Առաջնահերթություններ'!$A$5:$H$1327</definedName>
    <definedName name="Z_9CAF64B4_C23E_419C_A3AD_5826C9A2968A_.wvu.FilterData" localSheetId="1" hidden="1">'Հ 16 Առաջնահերթություններ'!$A$5:$H$1327</definedName>
    <definedName name="Z_9CB5E009_88FB_4996_AFB2_B32D91D3E795_.wvu.FilterData" localSheetId="1" hidden="1">'Հ 16 Առաջնահերթություններ'!$A$5:$H$1327</definedName>
    <definedName name="Z_9CCA8B7D_0230_43AE_8B26_30FF097A0AC7_.wvu.FilterData" localSheetId="1" hidden="1">'Հ 16 Առաջնահերթություններ'!$A$5:$H$1327</definedName>
    <definedName name="Z_9CF6AF0C_C416_4A49_8AB4_99822A2DD668_.wvu.FilterData" localSheetId="1" hidden="1">'Հ 16 Առաջնահերթություններ'!$A$5:$H$1327</definedName>
    <definedName name="Z_9D2929C2_9AD4_41EE_8F5F_47E1D9923E96_.wvu.FilterData" localSheetId="1" hidden="1">'Հ 16 Առաջնահերթություններ'!$A$5:$H$1327</definedName>
    <definedName name="Z_9D587D28_06D7_440B_A09F_6E358FE16411_.wvu.FilterData" localSheetId="1" hidden="1">'Հ 16 Առաջնահերթություններ'!$A$5:$H$1327</definedName>
    <definedName name="Z_9D5A1F06_7ACB_4005_BE7F_B8242244F934_.wvu.FilterData" localSheetId="1" hidden="1">'Հ 16 Առաջնահերթություններ'!$A$5:$H$1327</definedName>
    <definedName name="Z_9D872F28_37DD_400C_8CD8_03B47F911393_.wvu.FilterData" localSheetId="1" hidden="1">'Հ 16 Առաջնահերթություններ'!$A$5:$H$1327</definedName>
    <definedName name="Z_9DA5F2B3_67F4_4AB7_9B9D_9CD37249061F_.wvu.FilterData" localSheetId="1" hidden="1">'Հ 16 Առաջնահերթություններ'!$A$5:$H$1327</definedName>
    <definedName name="Z_9DAD75C6_0246_4CAE_9E37_164100FFCF3D_.wvu.FilterData" localSheetId="1" hidden="1">'Հ 16 Առաջնահերթություններ'!$A$5:$H$1327</definedName>
    <definedName name="Z_9DB93FD8_9818_41D7_9990_F02E93BAD967_.wvu.FilterData" localSheetId="1" hidden="1">'Հ 16 Առաջնահերթություններ'!$A$5:$H$1327</definedName>
    <definedName name="Z_9E269181_9AFB_45B0_B3AD_34F7F556E3CC_.wvu.FilterData" localSheetId="1" hidden="1">'Հ 16 Առաջնահերթություններ'!$A$5:$H$1327</definedName>
    <definedName name="Z_9E34CDA6_7D93_418B_8985_6428707365A3_.wvu.FilterData" localSheetId="1" hidden="1">'Հ 16 Առաջնահերթություններ'!$A$5:$H$1327</definedName>
    <definedName name="Z_9E384896_C2AB_4C4B_B841_0C97F26C4931_.wvu.FilterData" localSheetId="1" hidden="1">'Հ 16 Առաջնահերթություններ'!$A$5:$H$1327</definedName>
    <definedName name="Z_9E5735A9_588B_4D18_A630_1D26FD70CA99_.wvu.FilterData" localSheetId="1" hidden="1">'Հ 16 Առաջնահերթություններ'!$A$5:$H$1327</definedName>
    <definedName name="Z_9E80E8B7_AFDD_41DB_ABDE_828498C9A41C_.wvu.FilterData" localSheetId="1" hidden="1">'Հ 16 Առաջնահերթություններ'!$A$5:$H$1327</definedName>
    <definedName name="Z_9E8563AA_9BAE_4836_BF56_184EE7C06F3A_.wvu.FilterData" localSheetId="1" hidden="1">'Հ 16 Առաջնահերթություններ'!$A$5:$H$1327</definedName>
    <definedName name="Z_9EA1BF7F_0065_434B_A3B7_43FA65AFEF80_.wvu.FilterData" localSheetId="1" hidden="1">'Հ 16 Առաջնահերթություններ'!$A$5:$H$1327</definedName>
    <definedName name="Z_9EA522AA_BAC3_40CB_A505_B2FC727EB3B8_.wvu.FilterData" localSheetId="1" hidden="1">'Հ 16 Առաջնահերթություններ'!$A$5:$H$1327</definedName>
    <definedName name="Z_9EC115E2_32E4_414D_A650_18FBB7E8130B_.wvu.FilterData" localSheetId="1" hidden="1">'Հ 16 Առաջնահերթություններ'!$A$5:$H$1327</definedName>
    <definedName name="Z_9ED43674_1D13_4ACB_A371_D6E363B088F8_.wvu.FilterData" localSheetId="1" hidden="1">'Հ 16 Առաջնահերթություններ'!$A$5:$H$1327</definedName>
    <definedName name="Z_9EE73CDD_B3F4_4EB3_AF83_1DF146673154_.wvu.FilterData" localSheetId="1" hidden="1">'Հ 16 Առաջնահերթություններ'!$A$5:$H$1327</definedName>
    <definedName name="Z_9F81F7FA_4421_4E7B_B0D1_E241138334DA_.wvu.FilterData" localSheetId="1" hidden="1">'Հ 16 Առաջնահերթություններ'!$A$5:$H$1327</definedName>
    <definedName name="Z_9F868B68_F37C_4705_AB3F_54FB7B5757C1_.wvu.FilterData" localSheetId="1" hidden="1">'Հ 16 Առաջնահերթություններ'!$A$5:$H$1327</definedName>
    <definedName name="Z_9FA87805_8A87_433D_903B_170A5D5CAEB9_.wvu.FilterData" localSheetId="1" hidden="1">'Հ 16 Առաջնահերթություններ'!$A$5:$H$1327</definedName>
    <definedName name="Z_9FAF5F6A_B70A_40E2_BF94_CC0512BC4FED_.wvu.FilterData" localSheetId="1" hidden="1">'Հ 16 Առաջնահերթություններ'!$A$5:$H$1327</definedName>
    <definedName name="Z_9FC7B8FA_83A4_4A16_872A_742F99098F7D_.wvu.FilterData" localSheetId="1" hidden="1">'Հ 16 Առաջնահերթություններ'!$A$5:$H$1327</definedName>
    <definedName name="Z_9FD75279_C71A_40A4_9FEB_3E6E84D19C3C_.wvu.FilterData" localSheetId="1" hidden="1">'Հ 16 Առաջնահերթություններ'!$A$5:$H$1327</definedName>
    <definedName name="Z_9FF10BB9_21E9_4C6D_8B27_7FDBC7138EBE_.wvu.Cols" localSheetId="1" hidden="1">'Հ 16 Առաջնահերթություններ'!#REF!,'Հ 16 Առաջնահերթություններ'!#REF!,'Հ 16 Առաջնահերթություններ'!#REF!,'Հ 16 Առաջնահերթություններ'!#REF!</definedName>
    <definedName name="Z_9FF10BB9_21E9_4C6D_8B27_7FDBC7138EBE_.wvu.FilterData" localSheetId="1" hidden="1">'Հ 16 Առաջնահերթություններ'!$A$5:$H$1327</definedName>
    <definedName name="Z_9FF10BB9_21E9_4C6D_8B27_7FDBC7138EBE_.wvu.PrintArea" localSheetId="1" hidden="1">'Հ 16 Առաջնահերթություններ'!$A$3:$H$1327</definedName>
    <definedName name="Z_9FF10BB9_21E9_4C6D_8B27_7FDBC7138EBE_.wvu.PrintTitles" localSheetId="1" hidden="1">'Հ 16 Առաջնահերթություններ'!$3:$4</definedName>
    <definedName name="Z_A01343DE_0A48_4E62_8315_FB7955D2698A_.wvu.FilterData" localSheetId="1" hidden="1">'Հ 16 Առաջնահերթություններ'!$A$5:$H$1327</definedName>
    <definedName name="Z_A01B3933_8A56_4B14_BC47_DC474DDE1820_.wvu.FilterData" localSheetId="1" hidden="1">'Հ 16 Առաջնահերթություններ'!$A$5:$H$1327</definedName>
    <definedName name="Z_A05BCFE0_B39C_4C2F_A8A1_617B3CAA6BE5_.wvu.Cols" localSheetId="1" hidden="1">'Հ 16 Առաջնահերթություններ'!#REF!,'Հ 16 Առաջնահերթություններ'!$D:$D</definedName>
    <definedName name="Z_A05BCFE0_B39C_4C2F_A8A1_617B3CAA6BE5_.wvu.FilterData" localSheetId="1" hidden="1">'Հ 16 Առաջնահերթություններ'!$A$5:$H$1327</definedName>
    <definedName name="Z_A05BCFE0_B39C_4C2F_A8A1_617B3CAA6BE5_.wvu.PrintArea" localSheetId="1" hidden="1">'Հ 16 Առաջնահերթություններ'!$A$3:$H$1327</definedName>
    <definedName name="Z_A05BCFE0_B39C_4C2F_A8A1_617B3CAA6BE5_.wvu.PrintTitles" localSheetId="1" hidden="1">'Հ 16 Առաջնահերթություններ'!$3:$4</definedName>
    <definedName name="Z_A05BCFE0_B39C_4C2F_A8A1_617B3CAA6BE5_.wvu.Rows" localSheetId="1" hidden="1">'Հ 16 Առաջնահերթություններ'!$1328:$1352,'Հ 16 Առաջնահերթություններ'!$1355:$1360</definedName>
    <definedName name="Z_A091843B_DFE9_4622_BF76_0905E0E07601_.wvu.FilterData" localSheetId="1" hidden="1">'Հ 16 Առաջնահերթություններ'!$A$5:$H$1327</definedName>
    <definedName name="Z_A0A08167_FC03_4910_A346_B1CAF1568799_.wvu.FilterData" localSheetId="1" hidden="1">'Հ 16 Առաջնահերթություններ'!$A$5:$H$1327</definedName>
    <definedName name="Z_A100C32E_F6CC_44B5_A297_97052EA752FD_.wvu.FilterData" localSheetId="1" hidden="1">'Հ 16 Առաջնահերթություններ'!$A$5:$H$1327</definedName>
    <definedName name="Z_A1026661_7C31_4ECD_A217_217BD80F9688_.wvu.FilterData" localSheetId="1" hidden="1">'Հ 16 Առաջնահերթություններ'!$A$5:$H$1327</definedName>
    <definedName name="Z_A1144E0F_7970_41DA_9CEC_A10E316C0FF1_.wvu.FilterData" localSheetId="1" hidden="1">'Հ 16 Առաջնահերթություններ'!$A$5:$H$1327</definedName>
    <definedName name="Z_A11483AE_DCF4_49AE_A7AF_089FD9246833_.wvu.FilterData" localSheetId="1" hidden="1">'Հ 16 Առաջնահերթություններ'!$A$5:$H$1327</definedName>
    <definedName name="Z_A1407729_8F2E_4D7E_B2A1_A517C1FB0608_.wvu.FilterData" localSheetId="1" hidden="1">'Հ 16 Առաջնահերթություններ'!$A$5:$H$1327</definedName>
    <definedName name="Z_A199B078_CFE5_41EF_B666_44269AC53F3F_.wvu.FilterData" localSheetId="1" hidden="1">'Հ 16 Առաջնահերթություններ'!$A$5:$H$1327</definedName>
    <definedName name="Z_A2079B97_7E9C_4EF8_97BC_67547EAC266A_.wvu.FilterData" localSheetId="1" hidden="1">'Հ 16 Առաջնահերթություններ'!$A$5:$H$1327</definedName>
    <definedName name="Z_A27D995D_A675_41EB_BF66_D8E10FCFC7A4_.wvu.FilterData" localSheetId="1" hidden="1">'Հ 16 Առաջնահերթություններ'!$A$5:$H$1327</definedName>
    <definedName name="Z_A2915E3B_136C_45FD_B160_23ECEB0CF6A4_.wvu.FilterData" localSheetId="1" hidden="1">'Հ 16 Առաջնահերթություններ'!$A$5:$H$1327</definedName>
    <definedName name="Z_A29938CA_5F33_4C4B_9D83_A2FCAFC8220B_.wvu.FilterData" localSheetId="1" hidden="1">'Հ 16 Առաջնահերթություններ'!$A$5:$H$1327</definedName>
    <definedName name="Z_A2AC0692_13CA_4987_B46E_A2F989C0E47C_.wvu.FilterData" localSheetId="1" hidden="1">'Հ 16 Առաջնահերթություններ'!$A$5:$H$1327</definedName>
    <definedName name="Z_A2B881A2_5BD3_4840_A7AE_1007C6CB19F5_.wvu.FilterData" localSheetId="1" hidden="1">'Հ 16 Առաջնահերթություններ'!$A$5:$H$1327</definedName>
    <definedName name="Z_A302A0F8_B65C_4410_ABAE_B7F1A366D513_.wvu.FilterData" localSheetId="1" hidden="1">'Հ 16 Առաջնահերթություններ'!$A$5:$H$1327</definedName>
    <definedName name="Z_A32AB939_5627_434D_9965_66BA45393A75_.wvu.FilterData" localSheetId="1" hidden="1">'Հ 16 Առաջնահերթություններ'!$A$5:$H$1327</definedName>
    <definedName name="Z_A33D575F_618D_48AF_A660_4A591B2CA7CC_.wvu.FilterData" localSheetId="1" hidden="1">'Հ 16 Առաջնահերթություններ'!$A$5:$H$1327</definedName>
    <definedName name="Z_A3512A92_752F_45A5_9B67_67D8D56B6527_.wvu.FilterData" localSheetId="1" hidden="1">'Հ 16 Առաջնահերթություններ'!$A$5:$H$1327</definedName>
    <definedName name="Z_A3719017_7324_4274_BC72_E4D74C693818_.wvu.FilterData" localSheetId="1" hidden="1">'Հ 16 Առաջնահերթություններ'!$A$5:$H$1327</definedName>
    <definedName name="Z_A3B2A17E_600B_491A_8D7D_396CA9CA264C_.wvu.FilterData" localSheetId="1" hidden="1">'Հ 16 Առաջնահերթություններ'!$A$5:$H$1327</definedName>
    <definedName name="Z_A3F83CD5_AF9A_4C1C_BFCE_2E6FE1D9AE17_.wvu.FilterData" localSheetId="1" hidden="1">'Հ 16 Առաջնահերթություններ'!$A$5:$H$1327</definedName>
    <definedName name="Z_A43E990D_A7C1_4D59_B86A_B7DC5A26556C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A43E990D_A7C1_4D59_B86A_B7DC5A26556C_.wvu.FilterData" localSheetId="1" hidden="1">'Հ 16 Առաջնահերթություններ'!$A$5:$H$1327</definedName>
    <definedName name="Z_A43E990D_A7C1_4D59_B86A_B7DC5A26556C_.wvu.PrintArea" localSheetId="1" hidden="1">'Հ 16 Առաջնահերթություններ'!$A$3:$H$1327</definedName>
    <definedName name="Z_A43E990D_A7C1_4D59_B86A_B7DC5A26556C_.wvu.PrintTitles" localSheetId="1" hidden="1">'Հ 16 Առաջնահերթություններ'!$3:$4</definedName>
    <definedName name="Z_A43E990D_A7C1_4D59_B86A_B7DC5A26556C_.wvu.Rows" localSheetId="1" hidden="1">'Հ 16 Առաջնահերթություններ'!#REF!</definedName>
    <definedName name="Z_A4579104_03AF_4BB5_BE87_1DC51EC9C601_.wvu.FilterData" localSheetId="1" hidden="1">'Հ 16 Առաջնահերթություններ'!$A$5:$H$1327</definedName>
    <definedName name="Z_A467944E_B1E5_4A8E_9A53_1D586D6E408B_.wvu.FilterData" localSheetId="1" hidden="1">'Հ 16 Առաջնահերթություններ'!$A$5:$H$1327</definedName>
    <definedName name="Z_A4B1D68B_3E17_4A61_849F_155AF00791D9_.wvu.FilterData" localSheetId="1" hidden="1">'Հ 16 Առաջնահերթություններ'!$A$5:$H$1327</definedName>
    <definedName name="Z_A4CC8152_F9ED_4A65_B0D5_469750A62891_.wvu.FilterData" localSheetId="1" hidden="1">'Հ 16 Առաջնահերթություններ'!$A$5:$H$1327</definedName>
    <definedName name="Z_A4FEB324_6100_4A96_BE6F_BF000B08ED7F_.wvu.FilterData" localSheetId="1" hidden="1">'Հ 16 Առաջնահերթություններ'!$A$5:$H$1327</definedName>
    <definedName name="Z_A50274C9_C1A3_481D_BCA1_C924BE4FA29F_.wvu.FilterData" localSheetId="1" hidden="1">'Հ 16 Առաջնահերթություններ'!$A$5:$H$1327</definedName>
    <definedName name="Z_A50893A4_BF21_43A3_84EA_79F29ED4813E_.wvu.FilterData" localSheetId="1" hidden="1">'Հ 16 Առաջնահերթություններ'!$A$5:$H$1327</definedName>
    <definedName name="Z_A50A538F_7A59_482F_8352_4ED06AFD8473_.wvu.FilterData" localSheetId="1" hidden="1">'Հ 16 Առաջնահերթություններ'!$A$5:$H$1327</definedName>
    <definedName name="Z_A51C5ACD_E20C_402F_B8B0_77FEE0F847DA_.wvu.FilterData" localSheetId="1" hidden="1">'Հ 16 Առաջնահերթություններ'!$A$5:$H$1327</definedName>
    <definedName name="Z_A52017B1_BA38_4E17_941F_9617E7B9BE15_.wvu.FilterData" localSheetId="1" hidden="1">'Հ 16 Առաջնահերթություններ'!$A$5:$H$1327</definedName>
    <definedName name="Z_A541B937_9943_4E4D_B317_3572B604757A_.wvu.FilterData" localSheetId="1" hidden="1">'Հ 16 Առաջնահերթություններ'!$A$5:$H$1327</definedName>
    <definedName name="Z_A59C7435_2D02_4CAF_98DE_0F008F014567_.wvu.FilterData" localSheetId="1" hidden="1">'Հ 16 Առաջնահերթություններ'!$A$5:$H$1327</definedName>
    <definedName name="Z_A5C9A769_3687_46AA_97B6_062B11FBE03F_.wvu.FilterData" localSheetId="1" hidden="1">'Հ 16 Առաջնահերթություններ'!$A$5:$H$1327</definedName>
    <definedName name="Z_A5F93B8E_2CE6_43E5_9716_F5F8F7587182_.wvu.FilterData" localSheetId="1" hidden="1">'Հ 16 Առաջնահերթություններ'!$A$5:$H$1327</definedName>
    <definedName name="Z_A61A3F6A_781C_46D3_B658_8EF1F1CD80CD_.wvu.FilterData" localSheetId="1" hidden="1">'Հ 16 Առաջնահերթություններ'!$A$5:$H$1327</definedName>
    <definedName name="Z_A6463CD9_CD2D_4441_A7F7_092E160873E4_.wvu.FilterData" localSheetId="1" hidden="1">'Հ 16 Առաջնահերթություններ'!$A$5:$H$1327</definedName>
    <definedName name="Z_A66F0124_E04A_463E_B745_BCD8A1F2713E_.wvu.FilterData" localSheetId="1" hidden="1">'Հ 16 Առաջնահերթություններ'!$A$5:$H$1327</definedName>
    <definedName name="Z_A68BBF6D_EA6C_4B62_87E4_4C781D160833_.wvu.FilterData" localSheetId="1" hidden="1">'Հ 16 Առաջնահերթություններ'!$A$5:$H$1327</definedName>
    <definedName name="Z_A6A1C569_F979_4AC3_9C1B_D218AAEC1F81_.wvu.FilterData" localSheetId="1" hidden="1">'Հ 16 Առաջնահերթություններ'!$A$5:$H$1327</definedName>
    <definedName name="Z_A6C60634_98DA_4119_8D19_278D7ABFEB5C_.wvu.FilterData" localSheetId="1" hidden="1">'Հ 16 Առաջնահերթություններ'!$A$5:$H$1327</definedName>
    <definedName name="Z_A6E44402_7DB4_4071_B915_A99F42A448DC_.wvu.FilterData" localSheetId="1" hidden="1">'Հ 16 Առաջնահերթություններ'!$A$5:$H$1327</definedName>
    <definedName name="Z_A72FD559_310F_4EDA_AE4D_F19A789418C8_.wvu.FilterData" localSheetId="1" hidden="1">'Հ 16 Առաջնահերթություններ'!$A$5:$H$1327</definedName>
    <definedName name="Z_A74F1549_8FC0_4270_958D_1BB350105997_.wvu.FilterData" localSheetId="1" hidden="1">'Հ 16 Առաջնահերթություններ'!$A$5:$H$1327</definedName>
    <definedName name="Z_A752A014_8771_4C16_A89C_034E45A2F01A_.wvu.FilterData" localSheetId="1" hidden="1">'Հ 16 Առաջնահերթություններ'!$A$5:$H$1327</definedName>
    <definedName name="Z_A7702B52_2E8E_4B42_A4E2_50A01168514C_.wvu.FilterData" localSheetId="1" hidden="1">'Հ 16 Առաջնահերթություններ'!$A$5:$H$1327</definedName>
    <definedName name="Z_A779082C_3C26_4908_A4F4_D4863EBC7D64_.wvu.FilterData" localSheetId="1" hidden="1">'Հ 16 Առաջնահերթություններ'!$A$5:$H$1327</definedName>
    <definedName name="Z_A77946B7_75D7_4FA8_8F85_7772D10F6472_.wvu.FilterData" localSheetId="1" hidden="1">'Հ 16 Առաջնահերթություններ'!$A$5:$H$1327</definedName>
    <definedName name="Z_A79512E8_15C8_47A5_AB1A_61931ACC6939_.wvu.FilterData" localSheetId="1" hidden="1">'Հ 16 Առաջնահերթություններ'!$A$5:$H$1327</definedName>
    <definedName name="Z_A79A8B65_F0BF_45DC_AB6F_6B5CDF83278F_.wvu.FilterData" localSheetId="1" hidden="1">'Հ 16 Առաջնահերթություններ'!$A$5:$H$1327</definedName>
    <definedName name="Z_A79F26C2_1479_4C83_B3AC_06ABD6131761_.wvu.FilterData" localSheetId="1" hidden="1">'Հ 16 Առաջնահերթություններ'!$A$5:$H$1327</definedName>
    <definedName name="Z_A7FF98D0_F202_4855_B9F9_686221EA00EC_.wvu.FilterData" localSheetId="1" hidden="1">'Հ 16 Առաջնահերթություններ'!$A$5:$H$1327</definedName>
    <definedName name="Z_A806184F_B7C7_4BE4_A7CE_D61C8AAC129D_.wvu.FilterData" localSheetId="1" hidden="1">'Հ 16 Առաջնահերթություններ'!$A$5:$H$1327</definedName>
    <definedName name="Z_A811243D_CD69_43BB_A669_6EB40418B151_.wvu.FilterData" localSheetId="1" hidden="1">'Հ 16 Առաջնահերթություններ'!$A$5:$H$1327</definedName>
    <definedName name="Z_A8282162_11E2_4527_9D07_0646C6D60A49_.wvu.FilterData" localSheetId="1" hidden="1">'Հ 16 Առաջնահերթություններ'!$A$5:$H$1327</definedName>
    <definedName name="Z_A858E846_AD3B_4EDC_B2B0_C394DA5A16F2_.wvu.FilterData" localSheetId="1" hidden="1">'Հ 16 Առաջնահերթություններ'!$A$5:$H$1327</definedName>
    <definedName name="Z_A8CB3C8C_1FA3_4F4A_BD28_40FF66D9BCF6_.wvu.FilterData" localSheetId="1" hidden="1">'Հ 16 Առաջնահերթություններ'!$A$5:$H$1327</definedName>
    <definedName name="Z_A8CC4751_BE76_402E_BFE3_1EBE1D866961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A8CC4751_BE76_402E_BFE3_1EBE1D866961_.wvu.FilterData" localSheetId="1" hidden="1">'Հ 16 Առաջնահերթություններ'!$A$5:$H$1327</definedName>
    <definedName name="Z_A8CC4751_BE76_402E_BFE3_1EBE1D866961_.wvu.PrintArea" localSheetId="1" hidden="1">'Հ 16 Առաջնահերթություններ'!$A$3:$H$1327</definedName>
    <definedName name="Z_A8DDAFA9_AD0B_4880_B504_7EBAFEE42144_.wvu.FilterData" localSheetId="1" hidden="1">'Հ 16 Առաջնահերթություններ'!$A$5:$H$1327</definedName>
    <definedName name="Z_A913ECDE_B7B5_45C1_AC46_C935828C1237_.wvu.FilterData" localSheetId="1" hidden="1">'Հ 16 Առաջնահերթություններ'!$A$5:$H$1327</definedName>
    <definedName name="Z_A92032AF_30CF_42B5_AE84_DA1ECB52F132_.wvu.FilterData" localSheetId="1" hidden="1">'Հ 16 Առաջնահերթություններ'!$A$5:$H$1327</definedName>
    <definedName name="Z_A9352D41_7A0A_417E_AF89_4C33016B9CD5_.wvu.FilterData" localSheetId="1" hidden="1">'Հ 16 Առաջնահերթություններ'!$A$5:$H$1327</definedName>
    <definedName name="Z_A93A14DF_1869_4621_A2FB_8858CD08FB9B_.wvu.Cols" localSheetId="1" hidden="1">'Հ 16 Առաջնահերթություններ'!#REF!,'Հ 16 Առաջնահերթություններ'!#REF!,'Հ 16 Առաջնահերթություններ'!#REF!,'Հ 16 Առաջնահերթություններ'!#REF!</definedName>
    <definedName name="Z_A93A14DF_1869_4621_A2FB_8858CD08FB9B_.wvu.FilterData" localSheetId="1" hidden="1">'Հ 16 Առաջնահերթություններ'!$A$5:$H$1327</definedName>
    <definedName name="Z_A93A14DF_1869_4621_A2FB_8858CD08FB9B_.wvu.PrintArea" localSheetId="1" hidden="1">'Հ 16 Առաջնահերթություններ'!$A$3:$H$1327</definedName>
    <definedName name="Z_A93A14DF_1869_4621_A2FB_8858CD08FB9B_.wvu.PrintTitles" localSheetId="1" hidden="1">'Հ 16 Առաջնահերթություններ'!$3:$4</definedName>
    <definedName name="Z_A96DE636_76AE_43CC_AAD2_6208D9491C70_.wvu.FilterData" localSheetId="1" hidden="1">'Հ 16 Առաջնահերթություններ'!$A$5:$H$1327</definedName>
    <definedName name="Z_A98AC3C5_9802_491D_86F4_FF5B83EFF325_.wvu.FilterData" localSheetId="1" hidden="1">'Հ 16 Առաջնահերթություններ'!$A$5:$H$1327</definedName>
    <definedName name="Z_A99FF82F_8C77_46EE_B433_C87EB27BF8D5_.wvu.FilterData" localSheetId="1" hidden="1">'Հ 16 Առաջնահերթություններ'!$A$5:$H$1327</definedName>
    <definedName name="Z_A9EB3F14_9A3F_405B_B175_969F78236241_.wvu.FilterData" localSheetId="1" hidden="1">'Հ 16 Առաջնահերթություններ'!$A$5:$H$1327</definedName>
    <definedName name="Z_AA01DDE6_83D6_451D_A3CD_8C4E62A1D73A_.wvu.FilterData" localSheetId="1" hidden="1">'Հ 16 Առաջնահերթություններ'!$A$5:$H$1327</definedName>
    <definedName name="Z_AA4F6300_34CA_4F2E_946F_0319CEC45054_.wvu.FilterData" localSheetId="1" hidden="1">'Հ 16 Առաջնահերթություններ'!$A$5:$H$1327</definedName>
    <definedName name="Z_AA5FEAD9_54E4_4909_ACEC_6E30C1DC93EC_.wvu.FilterData" localSheetId="1" hidden="1">'Հ 16 Առաջնահերթություններ'!$A$5:$H$1327</definedName>
    <definedName name="Z_AA66992E_CEEE_4E5C_BE31_2EA10D029AF2_.wvu.FilterData" localSheetId="1" hidden="1">'Հ 16 Առաջնահերթություններ'!$A$5:$H$1327</definedName>
    <definedName name="Z_AA8121F4_E066_4D2A_AE7F_F0B6DAD6528E_.wvu.FilterData" localSheetId="1" hidden="1">'Հ 16 Առաջնահերթություններ'!$A$5:$H$1327</definedName>
    <definedName name="Z_AAE3E5CE_C769_4153_80C0_A8D7FD6A18E7_.wvu.FilterData" localSheetId="1" hidden="1">'Հ 16 Առաջնահերթություններ'!$A$5:$H$1327</definedName>
    <definedName name="Z_AAF57A8F_9E6D_4C12_9B8A_B79FE91124FB_.wvu.FilterData" localSheetId="1" hidden="1">'Հ 16 Առաջնահերթություններ'!$A$5:$H$1327</definedName>
    <definedName name="Z_AAF67BE0_881C_41E5_A158_80CBABF49665_.wvu.FilterData" localSheetId="1" hidden="1">'Հ 16 Առաջնահերթություններ'!$A$5:$H$1327</definedName>
    <definedName name="Z_AB0B00A9_7DBA_447B_B02D_47A7D719B752_.wvu.FilterData" localSheetId="1" hidden="1">'Հ 16 Առաջնահերթություններ'!$A$5:$H$1327</definedName>
    <definedName name="Z_AB24BB7F_17F3_49A0_801D_18F18F78BD41_.wvu.FilterData" localSheetId="1" hidden="1">'Հ 16 Առաջնահերթություններ'!$A$5:$H$1327</definedName>
    <definedName name="Z_AB409C90_E93D_437C_A363_684554805BE4_.wvu.FilterData" localSheetId="1" hidden="1">'Հ 16 Առաջնահերթություններ'!$A$5:$H$1327</definedName>
    <definedName name="Z_AB5C33AA_66BB_4E9F_9AFD_0B797015EEC1_.wvu.FilterData" localSheetId="1" hidden="1">'Հ 16 Առաջնահերթություններ'!$A$5:$H$1327</definedName>
    <definedName name="Z_AB861681_F631_4BBF_970F_FC9C36D469CA_.wvu.FilterData" localSheetId="1" hidden="1">'Հ 16 Առաջնահերթություններ'!$A$5:$H$1327</definedName>
    <definedName name="Z_AB9E6622_2D5D_415F_97A5_0ABE13B045BF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AB9E6622_2D5D_415F_97A5_0ABE13B045BF_.wvu.FilterData" localSheetId="1" hidden="1">'Հ 16 Առաջնահերթություններ'!$A$5:$H$1327</definedName>
    <definedName name="Z_AB9E6622_2D5D_415F_97A5_0ABE13B045BF_.wvu.PrintArea" localSheetId="1" hidden="1">'Հ 16 Առաջնահերթություններ'!$A$3:$H$1327</definedName>
    <definedName name="Z_AB9E6622_2D5D_415F_97A5_0ABE13B045BF_.wvu.PrintTitles" localSheetId="1" hidden="1">'Հ 16 Առաջնահերթություններ'!$3:$4</definedName>
    <definedName name="Z_ABC20368_34E2_4A4E_A653_5777D1E212FE_.wvu.FilterData" localSheetId="1" hidden="1">'Հ 16 Առաջնահերթություններ'!$A$5:$H$1327</definedName>
    <definedName name="Z_ABC8C925_97E0_442B_83F7_2DDB3946372E_.wvu.FilterData" localSheetId="1" hidden="1">'Հ 16 Առաջնահերթություններ'!$A$5:$H$1327</definedName>
    <definedName name="Z_ABD035F0_0BC0_4D3D_AC47_13F4E9EA054C_.wvu.FilterData" localSheetId="1" hidden="1">'Հ 16 Առաջնահերթություններ'!$A$5:$H$1327</definedName>
    <definedName name="Z_ABE2F8F4_8FC9_4537_BC0B_70F805F186DA_.wvu.FilterData" localSheetId="1" hidden="1">'Հ 16 Առաջնահերթություններ'!$A$5:$H$1327</definedName>
    <definedName name="Z_ABE81215_07C3_4AC0_832B_5C629DE5AA87_.wvu.FilterData" localSheetId="1" hidden="1">'Հ 16 Առաջնահերթություններ'!$A$5:$H$1327</definedName>
    <definedName name="Z_AC0EDB13_CA6F_45C2_8315_4C38F2FF98CD_.wvu.FilterData" localSheetId="1" hidden="1">'Հ 16 Առաջնահերթություններ'!$A$5:$H$1327</definedName>
    <definedName name="Z_AC1DC644_0C23_459A_A1C2_897DE86E3D9D_.wvu.FilterData" localSheetId="1" hidden="1">'Հ 16 Առաջնահերթություններ'!$A$5:$H$1327</definedName>
    <definedName name="Z_AC375BEB_CB2B_451C_9189_56170744168E_.wvu.FilterData" localSheetId="1" hidden="1">'Հ 16 Առաջնահերթություններ'!$A$5:$H$1327</definedName>
    <definedName name="Z_AC72730F_E346_4039_B3EE_4264283BFAF6_.wvu.FilterData" localSheetId="1" hidden="1">'Հ 16 Առաջնահերթություններ'!$A$5:$H$1327</definedName>
    <definedName name="Z_AC7562E5_A625_465F_94B2_AFCE018E7CDA_.wvu.FilterData" localSheetId="1" hidden="1">'Հ 16 Առաջնահերթություններ'!$A$5:$H$1327</definedName>
    <definedName name="Z_AC8A0BA8_8889_4570_9FF6_963C2013369F_.wvu.FilterData" localSheetId="1" hidden="1">'Հ 16 Առաջնահերթություններ'!$A$5:$H$1327</definedName>
    <definedName name="Z_ACBEFEE5_A928_456B_B661_2243F19994C4_.wvu.FilterData" localSheetId="1" hidden="1">'Հ 16 Առաջնահերթություններ'!$A$5:$H$1327</definedName>
    <definedName name="Z_AD425C53_681E_4914_86B9_E12CE204E22D_.wvu.FilterData" localSheetId="1" hidden="1">'Հ 16 Առաջնահերթություններ'!$A$5:$H$1327</definedName>
    <definedName name="Z_AD6F1771_EEC6_40CD_9EF9_30E252A0153C_.wvu.FilterData" localSheetId="1" hidden="1">'Հ 16 Առաջնահերթություններ'!$A$5:$H$1327</definedName>
    <definedName name="Z_ADB9B30F_1995_43F1_A371_E3AB79ADFC8C_.wvu.FilterData" localSheetId="1" hidden="1">'Հ 16 Առաջնահերթություններ'!$A$5:$H$1327</definedName>
    <definedName name="Z_ADCF9087_AEC0_493D_B415_F56F3E3EF809_.wvu.FilterData" localSheetId="1" hidden="1">'Հ 16 Առաջնահերթություններ'!$A$5:$H$1327</definedName>
    <definedName name="Z_ADDCECAE_EBE5_49BD_846A_8E0E7E4A4A16_.wvu.FilterData" localSheetId="1" hidden="1">'Հ 16 Առաջնահերթություններ'!$A$5:$H$1327</definedName>
    <definedName name="Z_ADEB9665_E4D9_45F0_8BB5_CE24517C525F_.wvu.FilterData" localSheetId="1" hidden="1">'Հ 16 Առաջնահերթություններ'!$A$5:$H$1327</definedName>
    <definedName name="Z_ADF00328_B7D6_4047_9356_AA1550F4C5F2_.wvu.FilterData" localSheetId="1" hidden="1">'Հ 16 Առաջնահերթություններ'!$A$5:$H$1327</definedName>
    <definedName name="Z_AE0530C1_9355_4057_B456_937A0376ABB6_.wvu.FilterData" localSheetId="1" hidden="1">'Հ 16 Առաջնահերթություններ'!$A$5:$H$1327</definedName>
    <definedName name="Z_AE36D320_FC63_49DB_84E6_1E6FFCE3DE43_.wvu.FilterData" localSheetId="1" hidden="1">'Հ 16 Առաջնահերթություններ'!$A$5:$H$1327</definedName>
    <definedName name="Z_AE5DB723_A569_4F68_A938_B7703B7466CD_.wvu.FilterData" localSheetId="1" hidden="1">'Հ 16 Առաջնահերթություններ'!$A$5:$H$1327</definedName>
    <definedName name="Z_AE65E9A7_153A_4643_91D3_A5DDD9B48D52_.wvu.FilterData" localSheetId="1" hidden="1">'Հ 16 Առաջնահերթություններ'!$A$5:$H$1327</definedName>
    <definedName name="Z_AE6F4253_0A38_4900_800D_C8FE9F9942A4_.wvu.FilterData" localSheetId="1" hidden="1">'Հ 16 Առաջնահերթություններ'!$A$5:$H$1327</definedName>
    <definedName name="Z_AEF4F43E_CB59_4A6F_930F_32B6F4A9BB03_.wvu.FilterData" localSheetId="1" hidden="1">'Հ 16 Առաջնահերթություններ'!$A$5:$H$1327</definedName>
    <definedName name="Z_AF28A5C4_A01A_46C7_983D_DB5677E52A8C_.wvu.FilterData" localSheetId="1" hidden="1">'Հ 16 Առաջնահերթություններ'!$A$5:$H$1327</definedName>
    <definedName name="Z_AF388DF7_2D88_4125_B450_49EDC452BECA_.wvu.FilterData" localSheetId="1" hidden="1">'Հ 16 Առաջնահերթություններ'!$A$5:$H$1327</definedName>
    <definedName name="Z_AF67A50E_52A5_40DD_B804_266D4918C6B8_.wvu.FilterData" localSheetId="1" hidden="1">'Հ 16 Առաջնահերթություններ'!$A$5:$H$1327</definedName>
    <definedName name="Z_AF7144C4_007E_420E_ADFA_0DA74699E744_.wvu.FilterData" localSheetId="1" hidden="1">'Հ 16 Առաջնահերթություններ'!$A$5:$H$1327</definedName>
    <definedName name="Z_AFA0DFA5_454D_4EA6_8E45_C795E9469084_.wvu.FilterData" localSheetId="1" hidden="1">'Հ 16 Առաջնահերթություններ'!$A$5:$H$1327</definedName>
    <definedName name="Z_AFEE0938_D278_4F08_BBF7_714D4CE62F57_.wvu.FilterData" localSheetId="1" hidden="1">'Հ 16 Առաջնահերթություններ'!$A$5:$H$1327</definedName>
    <definedName name="Z_B0659BA0_D189_4D88_A94B_4A7F66B3AA67_.wvu.FilterData" localSheetId="1" hidden="1">'Հ 16 Առաջնահերթություններ'!$A$5:$H$1327</definedName>
    <definedName name="Z_B0937556_F981_4C40_BFD3_C1EA33ED2BCB_.wvu.FilterData" localSheetId="1" hidden="1">'Հ 16 Առաջնահերթություններ'!$A$5:$H$1327</definedName>
    <definedName name="Z_B0A53A74_3C01_4894_845B_C8C37E701E37_.wvu.FilterData" localSheetId="1" hidden="1">'Հ 16 Առաջնահերթություններ'!$A$5:$H$1327</definedName>
    <definedName name="Z_B0A5DF2E_DD71_4AD5_B449_2AACC338D0BB_.wvu.Cols" localSheetId="1" hidden="1">'Հ 16 Առաջնահերթություններ'!#REF!,'Հ 16 Առաջնահերթություններ'!#REF!,'Հ 16 Առաջնահերթություններ'!#REF!,'Հ 16 Առաջնահերթություններ'!$D:$D,'Հ 16 Առաջնահերթություններ'!#REF!</definedName>
    <definedName name="Z_B0A5DF2E_DD71_4AD5_B449_2AACC338D0BB_.wvu.FilterData" localSheetId="1" hidden="1">'Հ 16 Առաջնահերթություններ'!$A$5:$H$1327</definedName>
    <definedName name="Z_B0A5DF2E_DD71_4AD5_B449_2AACC338D0BB_.wvu.PrintArea" localSheetId="1" hidden="1">'Հ 16 Առաջնահերթություններ'!$A$3:$H$1327</definedName>
    <definedName name="Z_B0A5DF2E_DD71_4AD5_B449_2AACC338D0BB_.wvu.PrintTitles" localSheetId="1" hidden="1">'Հ 16 Առաջնահերթություններ'!$3:$4</definedName>
    <definedName name="Z_B0A5DF2E_DD71_4AD5_B449_2AACC338D0BB_.wvu.Rows" localSheetId="1" hidden="1">'Հ 16 Առաջնահերթություններ'!$1328:$1337,'Հ 16 Առաջնահերթություններ'!$1346:$1346</definedName>
    <definedName name="Z_B0BB4089_F1A2_42E3_8495_357FD18F4562_.wvu.FilterData" localSheetId="1" hidden="1">'Հ 16 Առաջնահերթություններ'!$A$5:$H$1327</definedName>
    <definedName name="Z_B0E0AA5F_F66B_4464_855B_9A71BA0D2FCB_.wvu.FilterData" localSheetId="1" hidden="1">'Հ 16 Առաջնահերթություններ'!$A$5:$H$1327</definedName>
    <definedName name="Z_B0ECA839_46B0_451B_9A0C_27A24DD53DFB_.wvu.FilterData" localSheetId="1" hidden="1">'Հ 16 Առաջնահերթություններ'!$A$5:$H$1327</definedName>
    <definedName name="Z_B0EDF8CF_43B1_47AC_ADE4_84D914C8662C_.wvu.FilterData" localSheetId="1" hidden="1">'Հ 16 Առաջնահերթություններ'!$A$5:$H$1327</definedName>
    <definedName name="Z_B12765E7_043C_4E36_BFDC_3E8B96FBA900_.wvu.FilterData" localSheetId="1" hidden="1">'Հ 16 Առաջնահերթություններ'!$A$5:$H$1327</definedName>
    <definedName name="Z_B1620649_1D62_4409_8394_F1EACE95C375_.wvu.FilterData" localSheetId="1" hidden="1">'Հ 16 Առաջնահերթություններ'!$A$5:$H$1327</definedName>
    <definedName name="Z_B171ED25_84B8_4E5A_BFC6_B64BBEE7F724_.wvu.FilterData" localSheetId="1" hidden="1">'Հ 16 Առաջնահերթություններ'!$A$5:$H$1327</definedName>
    <definedName name="Z_B1D15B5B_DE99_4024_AE98_9ABBA10505CC_.wvu.FilterData" localSheetId="1" hidden="1">'Հ 16 Առաջնահերթություններ'!$A$5:$H$1327</definedName>
    <definedName name="Z_B1F42248_DA57_47BB_9564_3DF0F7C142A5_.wvu.FilterData" localSheetId="1" hidden="1">'Հ 16 Առաջնահերթություններ'!$A$5:$H$1327</definedName>
    <definedName name="Z_B25CA908_ACC5_4AFF_ACBB_8472395D2C64_.wvu.FilterData" localSheetId="1" hidden="1">'Հ 16 Առաջնահերթություններ'!$A$5:$H$1327</definedName>
    <definedName name="Z_B29143C8_4B93_49C6_9D65_B98D29DE4993_.wvu.FilterData" localSheetId="1" hidden="1">'Հ 16 Առաջնահերթություններ'!$A$5:$H$1327</definedName>
    <definedName name="Z_B296F093_9D3E_4A97_BEAE_6E56C4BC17DC_.wvu.FilterData" localSheetId="1" hidden="1">'Հ 16 Առաջնահերթություններ'!$A$5:$H$1327</definedName>
    <definedName name="Z_B29A1F98_116F_4758_B17F_3C8712354926_.wvu.FilterData" localSheetId="1" hidden="1">'Հ 16 Առաջնահերթություններ'!$A$5:$H$1327</definedName>
    <definedName name="Z_B2C4022D_A5E3_46F3_80CE_B7A001BC507B_.wvu.FilterData" localSheetId="1" hidden="1">'Հ 16 Առաջնահերթություններ'!$A$5:$H$1327</definedName>
    <definedName name="Z_B30B5676_3221_4644_8634_FED878748D17_.wvu.FilterData" localSheetId="1" hidden="1">'Հ 16 Առաջնահերթություններ'!$A$5:$H$1327</definedName>
    <definedName name="Z_B31AED0E_0DAA_472C_A603_60D737F2AF38_.wvu.FilterData" localSheetId="1" hidden="1">'Հ 16 Առաջնահերթություններ'!$A$5:$H$1327</definedName>
    <definedName name="Z_B32E49B1_819B_4D82_B16C_25BA633F0328_.wvu.FilterData" localSheetId="1" hidden="1">'Հ 16 Առաջնահերթություններ'!$A$5:$H$1327</definedName>
    <definedName name="Z_B33B97EC_517D_4FEF_8263_1C448CA8B849_.wvu.FilterData" localSheetId="1" hidden="1">'Հ 16 Առաջնահերթություններ'!$A$5:$H$1327</definedName>
    <definedName name="Z_B3698AEF_0EF1_45B3_8FA9_1DC820A24939_.wvu.FilterData" localSheetId="1" hidden="1">'Հ 16 Առաջնահերթություններ'!$A$5:$H$1327</definedName>
    <definedName name="Z_B38582CB_0F74_4AE4_A47E_38D4BE48BCF1_.wvu.FilterData" localSheetId="1" hidden="1">'Հ 16 Առաջնահերթություններ'!$A$5:$H$1327</definedName>
    <definedName name="Z_B3BBC6A4_4AFF_4657_A2EA_4C0EDF3BF647_.wvu.FilterData" localSheetId="1" hidden="1">'Հ 16 Առաջնահերթություններ'!$A$5:$H$1327</definedName>
    <definedName name="Z_B434E417_E5EF_45E4_BC21_E52B24C4EBEC_.wvu.FilterData" localSheetId="1" hidden="1">'Հ 16 Առաջնահերթություններ'!$A$5:$H$1327</definedName>
    <definedName name="Z_B4606F8A_7EA5_42C3_97A2_7EBACE061D81_.wvu.FilterData" localSheetId="1" hidden="1">'Հ 16 Առաջնահերթություններ'!$A$5:$H$1327</definedName>
    <definedName name="Z_B485E146_D7D3_4D5E_9DDD_78BF524D3B08_.wvu.FilterData" localSheetId="1" hidden="1">'Հ 16 Առաջնահերթություններ'!$A$5:$H$1327</definedName>
    <definedName name="Z_B4AD6397_A334_4E48_8A46_312BEE275202_.wvu.FilterData" localSheetId="1" hidden="1">'Հ 16 Առաջնահերթություններ'!$A$5:$H$1327</definedName>
    <definedName name="Z_B4C186F1_0445_4DE7_A8DA_B5FB0CD6F98B_.wvu.FilterData" localSheetId="1" hidden="1">'Հ 16 Առաջնահերթություններ'!$A$5:$H$1327</definedName>
    <definedName name="Z_B4CCEC84_F551_40E5_AD15_04FFEBAC4CCB_.wvu.FilterData" localSheetId="1" hidden="1">'Հ 16 Առաջնահերթություններ'!$A$5:$H$1327</definedName>
    <definedName name="Z_B4D12BC8_C6DE_48F1_A8F3_5CC8657611AA_.wvu.FilterData" localSheetId="1" hidden="1">'Հ 16 Առաջնահերթություններ'!$A$5:$H$1327</definedName>
    <definedName name="Z_B4D8A89E_0D93_43E3_BEB5_8C7A4058D83F_.wvu.FilterData" localSheetId="1" hidden="1">'Հ 16 Առաջնահերթություններ'!$A$5:$H$1327</definedName>
    <definedName name="Z_B4FD6C30_AF1E_467E_AE0B_3E48A11E89CF_.wvu.FilterData" localSheetId="1" hidden="1">'Հ 16 Առաջնահերթություններ'!$A$5:$H$1327</definedName>
    <definedName name="Z_B50A1FE5_F409_4F3E_B446_0DB31F898C83_.wvu.FilterData" localSheetId="1" hidden="1">'Հ 16 Առաջնահերթություններ'!$A$5:$H$1327</definedName>
    <definedName name="Z_B50BB9A0_A849_4B09_A2B7_B904063500D4_.wvu.FilterData" localSheetId="1" hidden="1">'Հ 16 Առաջնահերթություններ'!$A$5:$H$1327</definedName>
    <definedName name="Z_B51DA26D_15D5_4FE5_B277_8EEB448D4CC2_.wvu.FilterData" localSheetId="1" hidden="1">'Հ 16 Առաջնահերթություններ'!$A$5:$H$1327</definedName>
    <definedName name="Z_B5570844_BBC4_495E_807E_E5D6D3646FDD_.wvu.FilterData" localSheetId="1" hidden="1">'Հ 16 Առաջնահերթություններ'!$A$5:$H$1327</definedName>
    <definedName name="Z_B569C294_7533_43BB_92F4_F001E6CCD683_.wvu.FilterData" localSheetId="1" hidden="1">'Հ 16 Առաջնահերթություններ'!$A$5:$H$1327</definedName>
    <definedName name="Z_B58324EE_527C_4B46_B04F_EC206722B267_.wvu.FilterData" localSheetId="1" hidden="1">'Հ 16 Առաջնահերթություններ'!$A$5:$H$1327</definedName>
    <definedName name="Z_B5BD3C4A_0239_434E_A66B_7EA90CCE9BA1_.wvu.FilterData" localSheetId="1" hidden="1">'Հ 16 Առաջնահերթություններ'!$A$5:$H$1327</definedName>
    <definedName name="Z_B5D478E9_F95F_463F_A855_666E8A21258E_.wvu.FilterData" localSheetId="1" hidden="1">'Հ 16 Առաջնահերթություններ'!$A$5:$H$1327</definedName>
    <definedName name="Z_B61B1DA3_248A_4F56_B85B_D53563DC9EEE_.wvu.FilterData" localSheetId="1" hidden="1">'Հ 16 Առաջնահերթություններ'!$A$5:$H$1327</definedName>
    <definedName name="Z_B6323919_28EC_46A4_AD21_B31799406D21_.wvu.FilterData" localSheetId="1" hidden="1">'Հ 16 Առաջնահերթություններ'!$A$5:$H$1327</definedName>
    <definedName name="Z_B6481E0D_3B57_4079_BDF9_90A5AB31E2C3_.wvu.FilterData" localSheetId="1" hidden="1">'Հ 16 Առաջնահերթություններ'!$A$5:$H$1327</definedName>
    <definedName name="Z_B64F866F_619A_41FC_8B25_06161A7EEB79_.wvu.FilterData" localSheetId="1" hidden="1">'Հ 16 Առաջնահերթություններ'!$A$5:$H$1327</definedName>
    <definedName name="Z_B693BD31_3B00_4EFB_9BA5_B7118ADCD112_.wvu.FilterData" localSheetId="1" hidden="1">'Հ 16 Առաջնահերթություններ'!$A$5:$H$1327</definedName>
    <definedName name="Z_B6AEE46A_FB3B_4F17_BCDE_C01166FADECC_.wvu.FilterData" localSheetId="1" hidden="1">'Հ 16 Առաջնահերթություններ'!$A$5:$H$1327</definedName>
    <definedName name="Z_B72CB475_D7A5_402F_B21F_D4B094783264_.wvu.FilterData" localSheetId="1" hidden="1">'Հ 16 Առաջնահերթություններ'!$A$5:$H$1327</definedName>
    <definedName name="Z_B74D1997_61D6_47D0_83CB_5B37E6D5CD6C_.wvu.FilterData" localSheetId="1" hidden="1">'Հ 16 Առաջնահերթություններ'!$A$5:$H$1327</definedName>
    <definedName name="Z_B7570C4F_6B60_433E_9917_DCCFD09D3E42_.wvu.FilterData" localSheetId="1" hidden="1">'Հ 16 Առաջնահերթություններ'!$A$5:$H$1327</definedName>
    <definedName name="Z_B78092DF_3683_49B4_9934_0DAE297E44A8_.wvu.FilterData" localSheetId="1" hidden="1">'Հ 16 Առաջնահերթություններ'!$A$5:$H$1327</definedName>
    <definedName name="Z_B793B83D_E04C_4DC4_96E3_E4F444C7DF1B_.wvu.FilterData" localSheetId="1" hidden="1">'Հ 16 Առաջնահերթություններ'!$A$5:$H$1327</definedName>
    <definedName name="Z_B7C575A3_D7D9_417D_AE1C_E6567B328493_.wvu.FilterData" localSheetId="1" hidden="1">'Հ 16 Առաջնահերթություններ'!$A$5:$H$1327</definedName>
    <definedName name="Z_B7E30EE0_BF56_4529_87E5_5F5A7F11FB35_.wvu.FilterData" localSheetId="1" hidden="1">'Հ 16 Առաջնահերթություններ'!$A$5:$H$1327</definedName>
    <definedName name="Z_B7E31435_C843_4F04_81DA_E7B4CEBAEF7C_.wvu.FilterData" localSheetId="1" hidden="1">'Հ 16 Առաջնահերթություններ'!$A$5:$H$1327</definedName>
    <definedName name="Z_B7ED1B02_9FE7_4A74_B439_312CB9D66433_.wvu.FilterData" localSheetId="1" hidden="1">'Հ 16 Առաջնահերթություններ'!$A$5:$H$1327</definedName>
    <definedName name="Z_B7FD831C_CF5F_4EB9_BB4E_D23380A83C3E_.wvu.FilterData" localSheetId="1" hidden="1">'Հ 16 Առաջնահերթություններ'!$A$5:$H$1327</definedName>
    <definedName name="Z_B82D8961_5BCA_40A2_B453_9F9668C3CDFD_.wvu.FilterData" localSheetId="1" hidden="1">'Հ 16 Առաջնահերթություններ'!$A$5:$H$1327</definedName>
    <definedName name="Z_B853F1A5_16DB_4125_B538_590CB983D40F_.wvu.FilterData" localSheetId="1" hidden="1">'Հ 16 Առաջնահերթություններ'!$A$5:$H$1327</definedName>
    <definedName name="Z_B86DB881_FE1D_4CB6_BD28_A8661053F307_.wvu.FilterData" localSheetId="1" hidden="1">'Հ 16 Առաջնահերթություններ'!$A$5:$H$1327</definedName>
    <definedName name="Z_B8B42EE9_1D4A_4783_88FF_D147EB627ECD_.wvu.FilterData" localSheetId="1" hidden="1">'Հ 16 Առաջնահերթություններ'!$A$5:$H$1327</definedName>
    <definedName name="Z_B8C7B106_CCE9_4563_A152_E2CAAFA584CE_.wvu.FilterData" localSheetId="1" hidden="1">'Հ 16 Առաջնահերթություններ'!$A$5:$H$1327</definedName>
    <definedName name="Z_B91BC7CE_C6B8_4B68_9A88_C99A5F6F8035_.wvu.FilterData" localSheetId="1" hidden="1">'Հ 16 Առաջնահերթություններ'!$A$5:$H$1327</definedName>
    <definedName name="Z_B9236E37_2EA3_46E1_ACF0_7A3DDD61654F_.wvu.FilterData" localSheetId="1" hidden="1">'Հ 16 Առաջնահերթություններ'!$A$5:$H$1327</definedName>
    <definedName name="Z_B9782D2C_CC6D_4B03_8D1D_77F57172A66A_.wvu.FilterData" localSheetId="1" hidden="1">'Հ 16 Առաջնահերթություններ'!$A$5:$H$1327</definedName>
    <definedName name="Z_B9B00996_CD93_4754_9B0F_8FE9E24F2E08_.wvu.FilterData" localSheetId="1" hidden="1">'Հ 16 Առաջնահերթություններ'!$A$5:$H$1327</definedName>
    <definedName name="Z_B9CB9A6A_CCDD_442C_9233_FF230677B574_.wvu.FilterData" localSheetId="1" hidden="1">'Հ 16 Առաջնահերթություններ'!$A$5:$H$1327</definedName>
    <definedName name="Z_B9D296D2_F31F_406A_9BA7_B99E9D31CEBF_.wvu.FilterData" localSheetId="1" hidden="1">'Հ 16 Առաջնահերթություններ'!$A$5:$H$1327</definedName>
    <definedName name="Z_BA146AB9_0362_4904_89C3_49934EF78B10_.wvu.FilterData" localSheetId="1" hidden="1">'Հ 16 Առաջնահերթություններ'!$A$5:$H$1327</definedName>
    <definedName name="Z_BA573F2F_CE64_441A_95F1_CF0F8042677F_.wvu.FilterData" localSheetId="1" hidden="1">'Հ 16 Առաջնահերթություններ'!$A$5:$H$1327</definedName>
    <definedName name="Z_BA86BF42_E4A9_4264_8EC1_D3A7805EE5F0_.wvu.FilterData" localSheetId="1" hidden="1">'Հ 16 Առաջնահերթություններ'!$A$5:$H$1327</definedName>
    <definedName name="Z_BADE67D1_24F3_4FF3_94C3_14F864D605A2_.wvu.FilterData" localSheetId="1" hidden="1">'Հ 16 Առաջնահերթություններ'!$A$5:$H$1327</definedName>
    <definedName name="Z_BAEE0FB5_288B_4909_B42B_28720231ED5A_.wvu.FilterData" localSheetId="1" hidden="1">'Հ 16 Առաջնահերթություններ'!$A$5:$H$1327</definedName>
    <definedName name="Z_BB119256_E63D_41A6_94C0_AF8141B98553_.wvu.FilterData" localSheetId="1" hidden="1">'Հ 16 Առաջնահերթություններ'!$A$5:$H$1327</definedName>
    <definedName name="Z_BB66860C_1538_4A0B_A645_9D9EA797B184_.wvu.FilterData" localSheetId="1" hidden="1">'Հ 16 Առաջնահերթություններ'!$A$5:$H$1327</definedName>
    <definedName name="Z_BBB0E046_81A2_47CF_B1A3_14B274220381_.wvu.FilterData" localSheetId="1" hidden="1">'Հ 16 Առաջնահերթություններ'!$A$5:$H$1327</definedName>
    <definedName name="Z_BBB75AF6_8C05_48F9_8DFE_5C88E0E439B9_.wvu.FilterData" localSheetId="1" hidden="1">'Հ 16 Առաջնահերթություններ'!$A$5:$H$1327</definedName>
    <definedName name="Z_BBD924E6_34AF_4409_8EF1_397BBA336F52_.wvu.FilterData" localSheetId="1" hidden="1">'Հ 16 Առաջնահերթություններ'!$A$5:$H$1327</definedName>
    <definedName name="Z_BBE4860D_62EB_4F74_91FF_9A8245AC1D4F_.wvu.FilterData" localSheetId="1" hidden="1">'Հ 16 Առաջնահերթություններ'!$A$5:$H$1327</definedName>
    <definedName name="Z_BC5172A0_ABF5_4BD9_882E_3AF36EF7351F_.wvu.FilterData" localSheetId="1" hidden="1">'Հ 16 Առաջնահերթություններ'!$A$5:$H$1327</definedName>
    <definedName name="Z_BCA6A328_0747_4138_8555_6703B009C515_.wvu.FilterData" localSheetId="1" hidden="1">'Հ 16 Առաջնահերթություններ'!$A$5:$H$1327</definedName>
    <definedName name="Z_BD348630_29BC_4E67_9EA1_29B37442CC11_.wvu.FilterData" localSheetId="1" hidden="1">'Հ 16 Առաջնահերթություններ'!$A$5:$L$1327</definedName>
    <definedName name="Z_BD3EC682_D41F_4B6C_9F55_910E0A08D7BE_.wvu.FilterData" localSheetId="1" hidden="1">'Հ 16 Առաջնահերթություններ'!$A$5:$H$1327</definedName>
    <definedName name="Z_BD59B36F_D426_48EE_99D2_F8A0D0A1D1E8_.wvu.FilterData" localSheetId="1" hidden="1">'Հ 16 Առաջնահերթություններ'!$A$5:$H$1327</definedName>
    <definedName name="Z_BDC883B2_F7D5_4FD0_A7E8_1FF035DFDC9A_.wvu.FilterData" localSheetId="1" hidden="1">'Հ 16 Առաջնահերթություններ'!$A$5:$H$1327</definedName>
    <definedName name="Z_BDFECE61_B6E9_4B06_8B36_7CC36D72D211_.wvu.FilterData" localSheetId="1" hidden="1">'Հ 16 Առաջնահերթություններ'!$A$5:$H$1327</definedName>
    <definedName name="Z_BE159BD6_20E0_4653_86A9_51AFE194D615_.wvu.FilterData" localSheetId="1" hidden="1">'Հ 16 Առաջնահերթություններ'!$A$5:$H$1327</definedName>
    <definedName name="Z_BE15FF21_9596_4B51_9D0A_AA7EB4F75B20_.wvu.FilterData" localSheetId="1" hidden="1">'Հ 16 Առաջնահերթություններ'!$A$5:$H$1327</definedName>
    <definedName name="Z_BE5C283E_8C7D_4426_923A_6FBEC63B9BD5_.wvu.FilterData" localSheetId="1" hidden="1">'Հ 16 Առաջնահերթություններ'!$A$5:$H$1327</definedName>
    <definedName name="Z_BE89C6E8_907B_4F3C_8F40_36BF772B2AFF_.wvu.FilterData" localSheetId="1" hidden="1">'Հ 16 Առաջնահերթություններ'!$A$5:$H$1327</definedName>
    <definedName name="Z_BEA9E61D_D280_44F1_84E4_78E67C27FE56_.wvu.FilterData" localSheetId="1" hidden="1">'Հ 16 Առաջնահերթություններ'!$A$5:$H$1327</definedName>
    <definedName name="Z_BEE2CD7C_843D_41D1_A1A4_F6D3CE4B9D2B_.wvu.FilterData" localSheetId="1" hidden="1">'Հ 16 Առաջնահերթություններ'!$A$5:$H$1327</definedName>
    <definedName name="Z_BEEE9135_FB0D_4A9C_BE79_44026A3CC0D9_.wvu.FilterData" localSheetId="1" hidden="1">'Հ 16 Առաջնահերթություններ'!$A$5:$H$1327</definedName>
    <definedName name="Z_BEF3C2ED_81F6_4AF0_9BFC_D511831F29E1_.wvu.FilterData" localSheetId="1" hidden="1">'Հ 16 Առաջնահերթություններ'!$A$5:$H$1327</definedName>
    <definedName name="Z_BEF9DEFC_5AB8_4AE6_B22D_476917D5FE9B_.wvu.FilterData" localSheetId="1" hidden="1">'Հ 16 Առաջնահերթություններ'!$A$5:$H$1327</definedName>
    <definedName name="Z_BF2AA11A_337C_4673_9C0A_663AF7F88774_.wvu.FilterData" localSheetId="1" hidden="1">'Հ 16 Առաջնահերթություններ'!$A$5:$H$1327</definedName>
    <definedName name="Z_BF50A560_D7CA_41CB_B9D1_848B23EDDE71_.wvu.FilterData" localSheetId="1" hidden="1">'Հ 16 Առաջնահերթություններ'!$A$5:$H$1327</definedName>
    <definedName name="Z_BF5F5FC9_42E2_4415_AE33_3753C7696F36_.wvu.FilterData" localSheetId="1" hidden="1">'Հ 16 Առաջնահերթություններ'!$A$5:$H$1327</definedName>
    <definedName name="Z_BF8A74FF_237A_491C_A3E4_EC7EEBD7FC7D_.wvu.FilterData" localSheetId="1" hidden="1">'Հ 16 Առաջնահերթություններ'!$A$5:$H$1327</definedName>
    <definedName name="Z_BF9FEB66_1EAB_4BA8_8980_73219D0917A8_.wvu.Cols" localSheetId="1" hidden="1">'Հ 16 Առաջնահերթություններ'!#REF!,'Հ 16 Առաջնահերթություններ'!#REF!</definedName>
    <definedName name="Z_BF9FEB66_1EAB_4BA8_8980_73219D0917A8_.wvu.FilterData" localSheetId="1" hidden="1">'Հ 16 Առաջնահերթություններ'!$A$5:$H$1327</definedName>
    <definedName name="Z_BF9FEB66_1EAB_4BA8_8980_73219D0917A8_.wvu.PrintArea" localSheetId="1" hidden="1">'Հ 16 Առաջնահերթություններ'!$A$3:$H$1327</definedName>
    <definedName name="Z_BF9FEB66_1EAB_4BA8_8980_73219D0917A8_.wvu.PrintTitles" localSheetId="1" hidden="1">'Հ 16 Առաջնահերթություններ'!$3:$4</definedName>
    <definedName name="Z_BF9FEB66_1EAB_4BA8_8980_73219D0917A8_.wvu.Rows" localSheetId="1" hidden="1">'Հ 16 Առաջնահերթություններ'!$1346:$1346</definedName>
    <definedName name="Z_BFB74326_A4D3_4852_B1D6_71C62B4129BC_.wvu.FilterData" localSheetId="1" hidden="1">'Հ 16 Առաջնահերթություններ'!$A$5:$H$1327</definedName>
    <definedName name="Z_C040E2D9_EBFC_449C_AC45_DE76267A565C_.wvu.FilterData" localSheetId="1" hidden="1">'Հ 16 Առաջնահերթություններ'!$A$5:$H$1327</definedName>
    <definedName name="Z_C0499FEF_2D88_4658_892F_06840FD6DC35_.wvu.FilterData" localSheetId="1" hidden="1">'Հ 16 Առաջնահերթություններ'!$A$5:$H$1327</definedName>
    <definedName name="Z_C04FA536_4029_463C_A679_352DC90C519F_.wvu.FilterData" localSheetId="1" hidden="1">'Հ 16 Առաջնահերթություններ'!$A$5:$H$1327</definedName>
    <definedName name="Z_C0636262_F3A9_43F6_BED3_C36106B94CA3_.wvu.FilterData" localSheetId="1" hidden="1">'Հ 16 Առաջնահերթություններ'!$A$5:$H$1327</definedName>
    <definedName name="Z_C0928014_313A_480D_86BC_01F0F91C19A9_.wvu.FilterData" localSheetId="1" hidden="1">'Հ 16 Առաջնահերթություններ'!$A$5:$H$1327</definedName>
    <definedName name="Z_C09E044B_2353_4A46_9C4C_1398EABE6927_.wvu.FilterData" localSheetId="1" hidden="1">'Հ 16 Առաջնահերթություններ'!$A$5:$H$1327</definedName>
    <definedName name="Z_C0E47F91_6607_474E_98AE_7EF0D1E5587B_.wvu.FilterData" localSheetId="1" hidden="1">'Հ 16 Առաջնահերթություններ'!$A$5:$H$1327</definedName>
    <definedName name="Z_C1066FEC_86A5_44A0_AB29_C27AA77178AD_.wvu.FilterData" localSheetId="1" hidden="1">'Հ 16 Առաջնահերթություններ'!$A$5:$H$1327</definedName>
    <definedName name="Z_C1425D93_5061_4B7D_A344_C14CEDA8C2EF_.wvu.FilterData" localSheetId="1" hidden="1">'Հ 16 Առաջնահերթություններ'!$A$5:$H$1327</definedName>
    <definedName name="Z_C1445517_C80D_411D_91B6_E9A959650816_.wvu.FilterData" localSheetId="1" hidden="1">'Հ 16 Առաջնահերթություններ'!$A$5:$H$1327</definedName>
    <definedName name="Z_C158C82E_32D4_42D1_8F30_7788A7CE48A0_.wvu.FilterData" localSheetId="1" hidden="1">'Հ 16 Առաջնահերթություններ'!$A$5:$H$1327</definedName>
    <definedName name="Z_C15FB9AC_B657_4505_8042_EA9A42824E82_.wvu.FilterData" localSheetId="1" hidden="1">'Հ 16 Առաջնահերթություններ'!$A$5:$H$1327</definedName>
    <definedName name="Z_C1781011_8864_4BF2_8A1A_135A5F39D304_.wvu.FilterData" localSheetId="1" hidden="1">'Հ 16 Առաջնահերթություններ'!$A$5:$H$1327</definedName>
    <definedName name="Z_C1993586_D1DE_4200_9CCE_7298856CBCAF_.wvu.FilterData" localSheetId="1" hidden="1">'Հ 16 Առաջնահերթություններ'!$A$5:$H$1327</definedName>
    <definedName name="Z_C19AB089_1812_48D1_B783_9CC7FDE246CB_.wvu.FilterData" localSheetId="1" hidden="1">'Հ 16 Առաջնահերթություններ'!$A$5:$H$1327</definedName>
    <definedName name="Z_C1B1AA4C_99F9_480F_B227_2092572E7ECA_.wvu.FilterData" localSheetId="1" hidden="1">'Հ 16 Առաջնահերթություններ'!$A$5:$H$1327</definedName>
    <definedName name="Z_C1B332BD_B19E_4460_B556_730B46286071_.wvu.FilterData" localSheetId="1" hidden="1">'Հ 16 Առաջնահերթություններ'!$A$5:$H$1327</definedName>
    <definedName name="Z_C1BB9691_5DED_428F_AE0E_55204AB018C8_.wvu.FilterData" localSheetId="1" hidden="1">'Հ 16 Առաջնահերթություններ'!$A$5:$H$1327</definedName>
    <definedName name="Z_C1CC1FDC_FDCD_4ADD_9E93_242A232DC301_.wvu.FilterData" localSheetId="1" hidden="1">'Հ 16 Առաջնահերթություններ'!$A$5:$H$1327</definedName>
    <definedName name="Z_C1D11C79_3969_48EA_8284_4449D8E3D14B_.wvu.FilterData" localSheetId="1" hidden="1">'Հ 16 Առաջնահերթություններ'!$A$5:$H$1327</definedName>
    <definedName name="Z_C2474479_381D_4FB1_85AA_D7A1B3B61EAD_.wvu.FilterData" localSheetId="1" hidden="1">'Հ 16 Առաջնահերթություններ'!$A$5:$H$1327</definedName>
    <definedName name="Z_C263E2A1_5611_43B5_B982_2ADEDFBF35BC_.wvu.FilterData" localSheetId="1" hidden="1">'Հ 16 Առաջնահերթություններ'!$A$5:$H$1327</definedName>
    <definedName name="Z_C28B7111_D2B2_4A89_8220_9DD14599920A_.wvu.FilterData" localSheetId="1" hidden="1">'Հ 16 Առաջնահերթություններ'!$A$5:$H$1327</definedName>
    <definedName name="Z_C2A7539A_A7EB_46CE_8C5C_495905397C0A_.wvu.FilterData" localSheetId="1" hidden="1">'Հ 16 Առաջնահերթություններ'!$A$5:$H$1327</definedName>
    <definedName name="Z_C2B79A02_CC25_4996_B2FE_E0C1FADC5DD7_.wvu.FilterData" localSheetId="1" hidden="1">'Հ 16 Առաջնահերթություններ'!$A$5:$H$1327</definedName>
    <definedName name="Z_C2C649C8_F99A_4D9B_8346_8ED8FDC41B89_.wvu.FilterData" localSheetId="1" hidden="1">'Հ 16 Առաջնահերթություններ'!$A$5:$H$1327</definedName>
    <definedName name="Z_C2FD070B_7F0A_4886_AF9E_E1BA104C0CE5_.wvu.FilterData" localSheetId="1" hidden="1">'Հ 16 Առաջնահերթություններ'!$A$5:$H$1327</definedName>
    <definedName name="Z_C314F7C5_BE9A_465D_8556_B56415062DBA_.wvu.FilterData" localSheetId="1" hidden="1">'Հ 16 Առաջնահերթություններ'!$A$5:$H$1327</definedName>
    <definedName name="Z_C38B3FB1_20CC_41B4_90C6_02F7AE0130C3_.wvu.FilterData" localSheetId="1" hidden="1">'Հ 16 Առաջնահերթություններ'!$A$5:$H$1327</definedName>
    <definedName name="Z_C38EA5EB_5BA2_4125_A6D9_B66266A571A6_.wvu.FilterData" localSheetId="1" hidden="1">'Հ 16 Առաջնահերթություններ'!$A$5:$H$1327</definedName>
    <definedName name="Z_C38EEBC2_5A40_4377_8A6F_3E7A050BA108_.wvu.FilterData" localSheetId="1" hidden="1">'Հ 16 Առաջնահերթություններ'!$A$5:$H$1327</definedName>
    <definedName name="Z_C3B488D5_2A53_4695_9F60_2C50C27DAFA1_.wvu.FilterData" localSheetId="1" hidden="1">'Հ 16 Առաջնահերթություններ'!$A$5:$H$1327</definedName>
    <definedName name="Z_C3C02521_DEF0_4745_9458_055EFBB6692C_.wvu.FilterData" localSheetId="1" hidden="1">'Հ 16 Առաջնահերթություններ'!$A$5:$H$1327</definedName>
    <definedName name="Z_C3C7AF18_3FD6_4347_9A95_F2CC1766B319_.wvu.FilterData" localSheetId="1" hidden="1">'Հ 16 Առաջնահերթություններ'!$A$5:$H$1327</definedName>
    <definedName name="Z_C3E04BCA_1C07_4A6C_A19C_07F26E95B607_.wvu.FilterData" localSheetId="1" hidden="1">'Հ 16 Առաջնահերթություններ'!$A$5:$H$1327</definedName>
    <definedName name="Z_C3EBD886_1E56_48A2_8BFF_B25260798299_.wvu.FilterData" localSheetId="1" hidden="1">'Հ 16 Առաջնահերթություններ'!$A$5:$H$1327</definedName>
    <definedName name="Z_C43E5F8A_D02B_4107_B1E7_D700D7857F8A_.wvu.FilterData" localSheetId="1" hidden="1">'Հ 16 Առաջնահերթություններ'!$A$5:$H$1327</definedName>
    <definedName name="Z_C4633335_AB4C_45F5_A418_A2BF8CFEEBDA_.wvu.FilterData" localSheetId="1" hidden="1">'Հ 16 Առաջնահերթություններ'!$A$5:$H$1327</definedName>
    <definedName name="Z_C4909779_11A0_4339_9FA9_876BD2215877_.wvu.FilterData" localSheetId="1" hidden="1">'Հ 16 Առաջնահերթություններ'!$A$5:$H$1327</definedName>
    <definedName name="Z_C4C73228_1C3A_4212_B3E8_5F486466F2FD_.wvu.FilterData" localSheetId="1" hidden="1">'Հ 16 Առաջնահերթություններ'!$A$5:$H$1327</definedName>
    <definedName name="Z_C4CAD57D_CFBC_4BBC_93DA_08AE665187D9_.wvu.FilterData" localSheetId="1" hidden="1">'Հ 16 Առաջնահերթություններ'!$A$5:$H$1327</definedName>
    <definedName name="Z_C508645D_2A22_420A_B197_7EA636DD7D57_.wvu.FilterData" localSheetId="1" hidden="1">'Հ 16 Առաջնահերթություններ'!$A$5:$H$1327</definedName>
    <definedName name="Z_C51708F3_E12A_42EF_BE9D_36E7D2EE0328_.wvu.FilterData" localSheetId="1" hidden="1">'Հ 16 Առաջնահերթություններ'!$A$5:$H$1327</definedName>
    <definedName name="Z_C5A83E65_4BA9_4250_AF52_51EA12595796_.wvu.FilterData" localSheetId="1" hidden="1">'Հ 16 Առաջնահերթություններ'!$A$5:$H$1327</definedName>
    <definedName name="Z_C5AE7669_A7AE_4882_BA20_3181890DCE36_.wvu.FilterData" localSheetId="1" hidden="1">'Հ 16 Առաջնահերթություններ'!$A$5:$H$1327</definedName>
    <definedName name="Z_C5D8BD0F_917E_4747_A00B_34FD45291B57_.wvu.FilterData" localSheetId="1" hidden="1">'Հ 16 Առաջնահերթություններ'!$A$5:$H$1327</definedName>
    <definedName name="Z_C5FE0076_9214_4DB3_BABF_ADD5F71571BF_.wvu.FilterData" localSheetId="1" hidden="1">'Հ 16 Առաջնահերթություններ'!$A$5:$H$1327</definedName>
    <definedName name="Z_C605127F_DA56_4FA4_9782_43937F068E43_.wvu.FilterData" localSheetId="1" hidden="1">'Հ 16 Առաջնահերթություններ'!$A$5:$H$1327</definedName>
    <definedName name="Z_C625547D_9581_4DC9_AE30_F7984BD67808_.wvu.FilterData" localSheetId="1" hidden="1">'Հ 16 Առաջնահերթություններ'!$A$5:$H$1327</definedName>
    <definedName name="Z_C652913D_A934_4029_86D7_C260D31EF1B9_.wvu.FilterData" localSheetId="1" hidden="1">'Հ 16 Առաջնահերթություններ'!$A$5:$H$1327</definedName>
    <definedName name="Z_C677F174_9435_4EB5_9E87_0BE0862B9694_.wvu.FilterData" localSheetId="1" hidden="1">'Հ 16 Առաջնահերթություններ'!$A$5:$H$1327</definedName>
    <definedName name="Z_C692013A_7272_4968_A165_6787DDFA8669_.wvu.FilterData" localSheetId="1" hidden="1">'Հ 16 Առաջնահերթություններ'!$A$5:$H$1327</definedName>
    <definedName name="Z_C6FBFC55_0C4B_4C16_8B7C_81701881D6AD_.wvu.FilterData" localSheetId="1" hidden="1">'Հ 16 Առաջնահերթություններ'!$A$5:$H$1327</definedName>
    <definedName name="Z_C7207EAA_BCB2_4957_B588_7C10FF33E738_.wvu.FilterData" localSheetId="1" hidden="1">'Հ 16 Առաջնահերթություններ'!$A$5:$H$1327</definedName>
    <definedName name="Z_C73326B7_68CC_4699_ACB3_02DCD348CF6F_.wvu.FilterData" localSheetId="1" hidden="1">'Հ 16 Առաջնահերթություններ'!$A$5:$H$1327</definedName>
    <definedName name="Z_C747C2EE_D1D5_4285_AD8B_1A871235F7E5_.wvu.FilterData" localSheetId="1" hidden="1">'Հ 16 Առաջնահերթություններ'!$A$5:$H$1327</definedName>
    <definedName name="Z_C749FF02_E164_43DA_A577_6BF92059FB32_.wvu.FilterData" localSheetId="1" hidden="1">'Հ 16 Առաջնահերթություններ'!$A$5:$H$1327</definedName>
    <definedName name="Z_C7707149_1AD8_4FFC_84BF_7028F4D4A40C_.wvu.FilterData" localSheetId="1" hidden="1">'Հ 16 Առաջնահերթություններ'!$A$5:$H$1327</definedName>
    <definedName name="Z_C781A10D_D6DF_46A8_A360_6736E6961692_.wvu.FilterData" localSheetId="1" hidden="1">'Հ 16 Առաջնահերթություններ'!$A$5:$H$1327</definedName>
    <definedName name="Z_C792991C_3D3D_4C19_803E_61B6DF0904B5_.wvu.FilterData" localSheetId="1" hidden="1">'Հ 16 Առաջնահերթություններ'!$A$5:$H$1327</definedName>
    <definedName name="Z_C7AE3442_D668_4F56_84C9_F2EB485BDA7F_.wvu.FilterData" localSheetId="1" hidden="1">'Հ 16 Առաջնահերթություններ'!$A$5:$H$1327</definedName>
    <definedName name="Z_C7BDFE16_0750_414D_A0FB_EB39320E8379_.wvu.FilterData" localSheetId="1" hidden="1">'Հ 16 Առաջնահերթություններ'!$A$5:$H$1327</definedName>
    <definedName name="Z_C817E6AF_E509_4217_A6B9_B7C59121BDAF_.wvu.Cols" localSheetId="1" hidden="1">'Հ 16 Առաջնահերթություններ'!#REF!,'Հ 16 Առաջնահերթություններ'!#REF!,'Հ 16 Առաջնահերթություններ'!#REF!</definedName>
    <definedName name="Z_C817E6AF_E509_4217_A6B9_B7C59121BDAF_.wvu.FilterData" localSheetId="1" hidden="1">'Հ 16 Առաջնահերթություններ'!$A$5:$H$1327</definedName>
    <definedName name="Z_C817E6AF_E509_4217_A6B9_B7C59121BDAF_.wvu.PrintArea" localSheetId="1" hidden="1">'Հ 16 Առաջնահերթություններ'!$A$3:$H$1327</definedName>
    <definedName name="Z_C817E6AF_E509_4217_A6B9_B7C59121BDAF_.wvu.PrintTitles" localSheetId="1" hidden="1">'Հ 16 Առաջնահերթություններ'!$3:$4</definedName>
    <definedName name="Z_C8335987_C0A6_41A7_807F_429615D36862_.wvu.FilterData" localSheetId="1" hidden="1">'Հ 16 Առաջնահերթություններ'!$A$5:$H$1327</definedName>
    <definedName name="Z_C83E9A28_4537_4C60_9EF4_AEB063A2AE19_.wvu.FilterData" localSheetId="1" hidden="1">'Հ 16 Առաջնահերթություններ'!$A$5:$H$1327</definedName>
    <definedName name="Z_C8B8D66C_EC36_4569_BC89_48C4BF6F2FE7_.wvu.FilterData" localSheetId="1" hidden="1">'Հ 16 Առաջնահերթություններ'!$A$5:$H$1327</definedName>
    <definedName name="Z_C8D7E633_E3B8_4FFC_BB2B_541E24C2C7FF_.wvu.FilterData" localSheetId="1" hidden="1">'Հ 16 Առաջնահերթություններ'!$A$5:$H$1327</definedName>
    <definedName name="Z_C9188B94_F0C7_46C8_A1DC_C4B3088A91D1_.wvu.FilterData" localSheetId="1" hidden="1">'Հ 16 Առաջնահերթություններ'!$A$5:$H$1327</definedName>
    <definedName name="Z_C9BF7743_0FC0_4D97_9AE7_9E1E64921DF5_.wvu.FilterData" localSheetId="1" hidden="1">'Հ 16 Առաջնահերթություններ'!$A$5:$H$1327</definedName>
    <definedName name="Z_C9CE70B5_6B6A_438C_A6C8_52E3D5E3F43C_.wvu.FilterData" localSheetId="1" hidden="1">'Հ 16 Առաջնահերթություններ'!$A$5:$H$1327</definedName>
    <definedName name="Z_C9D26636_CA72_4736_BD0F_DFECDB82AE68_.wvu.FilterData" localSheetId="1" hidden="1">'Հ 16 Առաջնահերթություններ'!$A$5:$H$1327</definedName>
    <definedName name="Z_C9DA27B5_5735_454C_B8D4_86F0813D9EBC_.wvu.FilterData" localSheetId="1" hidden="1">'Հ 16 Առաջնահերթություններ'!$A$5:$H$1327</definedName>
    <definedName name="Z_C9F1B869_1C32_4BF4_9944_287783C2E6DE_.wvu.FilterData" localSheetId="1" hidden="1">'Հ 16 Առաջնահերթություններ'!$A$5:$H$1327</definedName>
    <definedName name="Z_CA568875_9A31_4A25_B8AE_320449C1AF5E_.wvu.FilterData" localSheetId="1" hidden="1">'Հ 16 Առաջնահերթություններ'!$A$5:$H$1327</definedName>
    <definedName name="Z_CA5A7E04_B02F_4893_88FC_4A77BA92CED5_.wvu.FilterData" localSheetId="1" hidden="1">'Հ 16 Առաջնահերթություններ'!$A$5:$H$1327</definedName>
    <definedName name="Z_CAA606B5_E1EF_420E_807D_AC64FDC82648_.wvu.FilterData" localSheetId="1" hidden="1">'Հ 16 Առաջնահերթություններ'!$A$5:$H$1327</definedName>
    <definedName name="Z_CAE474F5_7FD4_4373_AEE9_0599FFF08B65_.wvu.FilterData" localSheetId="1" hidden="1">'Հ 16 Առաջնահերթություններ'!$A$5:$H$1327</definedName>
    <definedName name="Z_CAE9A15E_4514_49E4_B176_5420DF29666C_.wvu.FilterData" localSheetId="1" hidden="1">'Հ 16 Առաջնահերթություններ'!$A$5:$H$1327</definedName>
    <definedName name="Z_CB167C6A_27E5_4EFB_9E7D_A89CE2116A17_.wvu.FilterData" localSheetId="1" hidden="1">'Հ 16 Առաջնահերթություններ'!$A$5:$H$1327</definedName>
    <definedName name="Z_CB1A402B_5AC6_4C76_9C94_0A678CBC031C_.wvu.FilterData" localSheetId="1" hidden="1">'Հ 16 Առաջնահերթություններ'!$A$5:$H$1327</definedName>
    <definedName name="Z_CB359876_938D_4D9A_AD96_215398DD0A9B_.wvu.FilterData" localSheetId="1" hidden="1">'Հ 16 Առաջնահերթություններ'!$A$5:$H$1327</definedName>
    <definedName name="Z_CB80E1D4_DD8B_405E_82BE_BFC8B2C23A91_.wvu.FilterData" localSheetId="1" hidden="1">'Հ 16 Առաջնահերթություններ'!$A$5:$H$1327</definedName>
    <definedName name="Z_CBB57B7E_681E_40D1_AC67_6FB44B29D14B_.wvu.FilterData" localSheetId="1" hidden="1">'Հ 16 Առաջնահերթություններ'!$A$5:$H$1327</definedName>
    <definedName name="Z_CBDD4714_E9C5_4AFD_A812_3906B586C16D_.wvu.FilterData" localSheetId="1" hidden="1">'Հ 16 Առաջնահերթություններ'!$A$5:$H$1327</definedName>
    <definedName name="Z_CC106481_2771_48DE_912B_B18745C21639_.wvu.FilterData" localSheetId="1" hidden="1">'Հ 16 Առաջնահերթություններ'!$A$5:$H$1327</definedName>
    <definedName name="Z_CC2EF834_770F_46B9_963C_E2872B361BBF_.wvu.FilterData" localSheetId="1" hidden="1">'Հ 16 Առաջնահերթություններ'!$A$5:$H$1327</definedName>
    <definedName name="Z_CC3E8EE7_666C_491B_B7A6_A733573D6A9D_.wvu.FilterData" localSheetId="1" hidden="1">'Հ 16 Առաջնահերթություններ'!$A$5:$H$1327</definedName>
    <definedName name="Z_CC98A985_97E7_49E5_A71D_8FD65D71764A_.wvu.FilterData" localSheetId="1" hidden="1">'Հ 16 Առաջնահերթություններ'!$A$5:$H$1327</definedName>
    <definedName name="Z_CD29F6D8_54E3_4322_A369_87D1F40BE9FD_.wvu.FilterData" localSheetId="1" hidden="1">'Հ 16 Առաջնահերթություններ'!$A$5:$H$1327</definedName>
    <definedName name="Z_CD4FA4E5_F1E7_4F56_A01E_3C537E66F8F2_.wvu.FilterData" localSheetId="1" hidden="1">'Հ 16 Առաջնահերթություններ'!$A$5:$H$1327</definedName>
    <definedName name="Z_CD6EC42F_DE00_4E3A_9047_D175788540CE_.wvu.FilterData" localSheetId="1" hidden="1">'Հ 16 Առաջնահերթություններ'!$A$5:$H$1327</definedName>
    <definedName name="Z_CDC480F0_4D39_41DA_9D61_7241C3BD8438_.wvu.FilterData" localSheetId="1" hidden="1">'Հ 16 Առաջնահերթություններ'!$A$5:$H$1327</definedName>
    <definedName name="Z_CDE47D70_A62F_4AE9_91B5_CAA7274B5399_.wvu.FilterData" localSheetId="1" hidden="1">'Հ 16 Առաջնահերթություններ'!$A$5:$H$1327</definedName>
    <definedName name="Z_CE04D776_A511_4A16_94F4_FF72DF13BA62_.wvu.FilterData" localSheetId="1" hidden="1">'Հ 16 Առաջնահերթություններ'!$A$5:$H$1327</definedName>
    <definedName name="Z_CE08FB6D_FEE1_4BB8_9213_AD955CEB8940_.wvu.FilterData" localSheetId="1" hidden="1">'Հ 16 Առաջնահերթություններ'!$A$5:$H$1327</definedName>
    <definedName name="Z_CE49A103_7935_4960_9683_F1711B062072_.wvu.FilterData" localSheetId="1" hidden="1">'Հ 16 Առաջնահերթություններ'!$A$5:$H$1327</definedName>
    <definedName name="Z_CE5C83B0_E985_46D6_B714_3D0CAD542D53_.wvu.FilterData" localSheetId="1" hidden="1">'Հ 16 Առաջնահերթություններ'!$A$5:$H$1327</definedName>
    <definedName name="Z_CE72025D_80D9_4706_9A8A_DF9C0E5FE016_.wvu.FilterData" localSheetId="1" hidden="1">'Հ 16 Առաջնահերթություններ'!$A$5:$H$1327</definedName>
    <definedName name="Z_CE93B34C_C333_4F01_B4E2_340B04151200_.wvu.FilterData" localSheetId="1" hidden="1">'Հ 16 Առաջնահերթություններ'!$A$5:$H$1327</definedName>
    <definedName name="Z_CEA6A29A_4F48_4265_89B7_A350D1C42CD9_.wvu.FilterData" localSheetId="1" hidden="1">'Հ 16 Առաջնահերթություններ'!$A$5:$H$1327</definedName>
    <definedName name="Z_CEDDF3F3_5E62_428B_AB6E_651BA6927187_.wvu.FilterData" localSheetId="1" hidden="1">'Հ 16 Առաջնահերթություններ'!$A$5:$H$1327</definedName>
    <definedName name="Z_CF00A80C_4635_44E9_AA5B_E5C6835DCF75_.wvu.FilterData" localSheetId="1" hidden="1">'Հ 16 Առաջնահերթություններ'!$A$5:$H$1327</definedName>
    <definedName name="Z_CF84A2DC_9CC2_48AB_BBE9_1CE3AABDA4FD_.wvu.FilterData" localSheetId="1" hidden="1">'Հ 16 Առաջնահերթություններ'!$A$5:$H$1327</definedName>
    <definedName name="Z_CF89B61C_61CF_483F_86CB_E907A250A7D3_.wvu.FilterData" localSheetId="1" hidden="1">'Հ 16 Առաջնահերթություններ'!$A$5:$H$1327</definedName>
    <definedName name="Z_D025C496_62D6_44E5_B09E_DE00EAFB643D_.wvu.FilterData" localSheetId="1" hidden="1">'Հ 16 Առաջնահերթություններ'!$A$5:$H$1327</definedName>
    <definedName name="Z_D03AC919_0CDD_4B16_911D_596410152A99_.wvu.FilterData" localSheetId="1" hidden="1">'Հ 16 Առաջնահերթություններ'!$A$5:$H$1327</definedName>
    <definedName name="Z_D04453FE_F8C3_48B4_BBF6_440089FA7675_.wvu.FilterData" localSheetId="1" hidden="1">'Հ 16 Առաջնահերթություններ'!$A$5:$H$1327</definedName>
    <definedName name="Z_D064A476_D590_43D1_8883_026B67215159_.wvu.FilterData" localSheetId="1" hidden="1">'Հ 16 Առաջնահերթություններ'!$A$5:$H$1327</definedName>
    <definedName name="Z_D068C184_B7CD_4E77_960B_E5CE12ED06EF_.wvu.FilterData" localSheetId="1" hidden="1">'Հ 16 Առաջնահերթություններ'!$A$5:$H$1327</definedName>
    <definedName name="Z_D07F6FAC_E6D3_4E9B_B314_2EDEF8004893_.wvu.FilterData" localSheetId="1" hidden="1">'Հ 16 Առաջնահերթություններ'!$A$5:$H$1327</definedName>
    <definedName name="Z_D0CC8A67_3962_4872_93FF_462CBAB15134_.wvu.FilterData" localSheetId="1" hidden="1">'Հ 16 Առաջնահերթություններ'!$A$5:$H$1327</definedName>
    <definedName name="Z_D0DC6F4F_ACF9_45F3_AE6D_E822A6C330E9_.wvu.FilterData" localSheetId="1" hidden="1">'Հ 16 Առաջնահերթություններ'!$A$5:$L$1327</definedName>
    <definedName name="Z_D131E86C_EFB9_43B6_8200_EED5817B8C2E_.wvu.FilterData" localSheetId="1" hidden="1">'Հ 16 Առաջնահերթություններ'!$A$5:$H$1327</definedName>
    <definedName name="Z_D1621BD6_E858_49C7_907B_78BB3A33AB8D_.wvu.FilterData" localSheetId="1" hidden="1">'Հ 16 Առաջնահերթություններ'!$A$5:$H$1327</definedName>
    <definedName name="Z_D164C7A1_531F_4C1F_A3D6_46A404297ECD_.wvu.FilterData" localSheetId="1" hidden="1">'Հ 16 Առաջնահերթություններ'!$A$5:$H$1327</definedName>
    <definedName name="Z_D1B1D022_A717_4B8F_8FB0_1D400A123209_.wvu.FilterData" localSheetId="1" hidden="1">'Հ 16 Առաջնահերթություններ'!$A$5:$H$1327</definedName>
    <definedName name="Z_D1C9ADDE_30DB_4FAB_BE2B_F4F019F29805_.wvu.FilterData" localSheetId="1" hidden="1">'Հ 16 Առաջնահերթություններ'!$A$5:$H$1327</definedName>
    <definedName name="Z_D1D30C7A_8C6A_4D5F_BEB5_A7D788B66B20_.wvu.FilterData" localSheetId="1" hidden="1">'Հ 16 Առաջնահերթություններ'!$A$5:$H$1327</definedName>
    <definedName name="Z_D21DB7F9_C988_45D3_B4AE_172CBD9F0DDC_.wvu.FilterData" localSheetId="1" hidden="1">'Հ 16 Առաջնահերթություններ'!$A$5:$H$1327</definedName>
    <definedName name="Z_D2241000_E7A4_419E_857A_A91ECC88AA03_.wvu.FilterData" localSheetId="1" hidden="1">'Հ 16 Առաջնահերթություններ'!$A$5:$H$1327</definedName>
    <definedName name="Z_D2268B23_27BE_41EB_AC58_C8D45ED97266_.wvu.FilterData" localSheetId="1" hidden="1">'Հ 16 Առաջնահերթություններ'!$A$5:$H$1327</definedName>
    <definedName name="Z_D2338E06_9FBD_4358_A217_C65929E15B1B_.wvu.FilterData" localSheetId="1" hidden="1">'Հ 16 Առաջնահերթություններ'!$A$5:$H$1327</definedName>
    <definedName name="Z_D23B41A5_E946_42AE_94E9_A38479C83391_.wvu.FilterData" localSheetId="1" hidden="1">'Հ 16 Առաջնահերթություններ'!$A$5:$H$1327</definedName>
    <definedName name="Z_D2405201_4F37_48D5_9C27_0719766B2379_.wvu.FilterData" localSheetId="1" hidden="1">'Հ 16 Առաջնահերթություններ'!$A$5:$H$1327</definedName>
    <definedName name="Z_D25E4921_ABA6_4A46_A608_A42166E2A862_.wvu.FilterData" localSheetId="1" hidden="1">'Հ 16 Առաջնահերթություններ'!$A$5:$H$1327</definedName>
    <definedName name="Z_D2616AD0_BEA7_4869_B04C_7F3E4429CAC7_.wvu.FilterData" localSheetId="1" hidden="1">'Հ 16 Առաջնահերթություններ'!$A$5:$H$1327</definedName>
    <definedName name="Z_D26AC822_F942_49BE_8F8C_0F4F03EC52A3_.wvu.FilterData" localSheetId="1" hidden="1">'Հ 16 Առաջնահերթություններ'!$A$5:$H$1327</definedName>
    <definedName name="Z_D279CDDB_FC89_4083_91E2_4DFEAA005E54_.wvu.FilterData" localSheetId="1" hidden="1">'Հ 16 Առաջնահերթություններ'!$A$5:$H$1327</definedName>
    <definedName name="Z_D2862505_2A9E_44A3_BAB8_46DB8368BD9A_.wvu.FilterData" localSheetId="1" hidden="1">'Հ 16 Առաջնահերթություններ'!$A$5:$H$1327</definedName>
    <definedName name="Z_D3153628_8798_4744_84F7_1BDC34DA3F20_.wvu.FilterData" localSheetId="1" hidden="1">'Հ 16 Առաջնահերթություններ'!$A$5:$H$1327</definedName>
    <definedName name="Z_D354DA51_9434_4EE6_9DCA_2CC36930782A_.wvu.FilterData" localSheetId="1" hidden="1">'Հ 16 Առաջնահերթություններ'!$A$5:$H$1327</definedName>
    <definedName name="Z_D3616C34_7F2C_4989_A38C_D00036171B19_.wvu.Cols" localSheetId="1" hidden="1">'Հ 16 Առաջնահերթություններ'!#REF!,'Հ 16 Առաջնահերթություններ'!#REF!,'Հ 16 Առաջնահերթություններ'!#REF!</definedName>
    <definedName name="Z_D3616C34_7F2C_4989_A38C_D00036171B19_.wvu.FilterData" localSheetId="1" hidden="1">'Հ 16 Առաջնահերթություններ'!$A$5:$H$1327</definedName>
    <definedName name="Z_D3616C34_7F2C_4989_A38C_D00036171B19_.wvu.PrintArea" localSheetId="1" hidden="1">'Հ 16 Առաջնահերթություններ'!$A$3:$H$1327</definedName>
    <definedName name="Z_D3616C34_7F2C_4989_A38C_D00036171B19_.wvu.PrintTitles" localSheetId="1" hidden="1">'Հ 16 Առաջնահերթություններ'!$3:$4</definedName>
    <definedName name="Z_D3616C34_7F2C_4989_A38C_D00036171B19_.wvu.Rows" localSheetId="1" hidden="1">'Հ 16 Առաջնահերթություններ'!$1346:$1346</definedName>
    <definedName name="Z_D36FE4C6_9D2C_4722_AB36_6398A3E311E3_.wvu.FilterData" localSheetId="1" hidden="1">'Հ 16 Առաջնահերթություններ'!$A$5:$H$1327</definedName>
    <definedName name="Z_D3838770_A8A8_4B72_BE19_C67DF123EE04_.wvu.FilterData" localSheetId="1" hidden="1">'Հ 16 Առաջնահերթություններ'!$A$5:$H$1327</definedName>
    <definedName name="Z_D38613E5_89D2_4E55_B8D3_B724101EEBDA_.wvu.FilterData" localSheetId="1" hidden="1">'Հ 16 Առաջնահերթություններ'!$A$5:$H$1327</definedName>
    <definedName name="Z_D39D4B55_3E4D_4E9E_9A1F_4B0C0CC8BD79_.wvu.FilterData" localSheetId="1" hidden="1">'Հ 16 Առաջնահերթություններ'!$A$5:$H$1327</definedName>
    <definedName name="Z_D3C82848_05E8_49A5_8246_D31ED2CF3DA1_.wvu.FilterData" localSheetId="1" hidden="1">'Հ 16 Առաջնահերթություններ'!$A$5:$H$1327</definedName>
    <definedName name="Z_D3C9306F_FE93_4EAC_A79C_9EEA95F65A11_.wvu.FilterData" localSheetId="1" hidden="1">'Հ 16 Առաջնահերթություններ'!$A$5:$H$1327</definedName>
    <definedName name="Z_D3E902EB_5D08_434D_94DB_22AE163557C2_.wvu.FilterData" localSheetId="1" hidden="1">'Հ 16 Առաջնահերթություններ'!$A$5:$H$1327</definedName>
    <definedName name="Z_D408E924_E629_41D2_9624_BD0DE05FB0EF_.wvu.FilterData" localSheetId="1" hidden="1">'Հ 16 Առաջնահերթություններ'!$A$5:$H$1327</definedName>
    <definedName name="Z_D433E60F_56A5_4AE7_A538_AAEEE7B00311_.wvu.FilterData" localSheetId="1" hidden="1">'Հ 16 Առաջնահերթություններ'!$A$5:$H$1327</definedName>
    <definedName name="Z_D45F5D42_BF38_4FFE_BB4B_247FAF4D5AC0_.wvu.FilterData" localSheetId="1" hidden="1">'Հ 16 Առաջնահերթություններ'!$A$5:$H$1327</definedName>
    <definedName name="Z_D4AEB251_1AF3_43EA_A9C8_C12B82D6A588_.wvu.FilterData" localSheetId="1" hidden="1">'Հ 16 Առաջնահերթություններ'!$A$5:$H$1327</definedName>
    <definedName name="Z_D4CA8C8E_6033_48E3_A95B_F274319A49E3_.wvu.FilterData" localSheetId="1" hidden="1">'Հ 16 Առաջնահերթություններ'!$A$5:$H$1327</definedName>
    <definedName name="Z_D5292160_972D_44EC_A53D_85169A694A5C_.wvu.FilterData" localSheetId="1" hidden="1">'Հ 16 Առաջնահերթություններ'!$A$5:$H$1327</definedName>
    <definedName name="Z_D53F7101_C8D4_4CF8_B521_4DF87FFD9565_.wvu.FilterData" localSheetId="1" hidden="1">'Հ 16 Առաջնահերթություններ'!$A$5:$H$1327</definedName>
    <definedName name="Z_D540EFAB_3B37_4397_A43F_FEC77203B5E1_.wvu.FilterData" localSheetId="1" hidden="1">'Հ 16 Առաջնահերթություններ'!$A$5:$H$1327</definedName>
    <definedName name="Z_D56AAB2F_633A_45D6_80B8_41DAAF44209A_.wvu.FilterData" localSheetId="1" hidden="1">'Հ 16 Առաջնահերթություններ'!$A$5:$H$1327</definedName>
    <definedName name="Z_D57889A1_933D_4EC5_8B40_FA1E42ACD1B3_.wvu.FilterData" localSheetId="1" hidden="1">'Հ 16 Առաջնահերթություններ'!$A$5:$H$1327</definedName>
    <definedName name="Z_D59110A4_B7D0_45E9_9A0C_881CFE8B8D25_.wvu.FilterData" localSheetId="1" hidden="1">'Հ 16 Առաջնահերթություններ'!$A$5:$H$1327</definedName>
    <definedName name="Z_D5F4909D_43F4_4DFB_A4E1_1876B308DDD8_.wvu.FilterData" localSheetId="1" hidden="1">'Հ 16 Առաջնահերթություններ'!$A$5:$H$1327</definedName>
    <definedName name="Z_D60A467E_23FC_4E9E_9FCE_D5E8C97C7269_.wvu.FilterData" localSheetId="1" hidden="1">'Հ 16 Առաջնահերթություններ'!$A$5:$H$1327</definedName>
    <definedName name="Z_D62076E5_CF71_47D8_AC18_4C3ABC186C36_.wvu.FilterData" localSheetId="1" hidden="1">'Հ 16 Առաջնահերթություններ'!$A$5:$H$1327</definedName>
    <definedName name="Z_D62C8122_AC56_48D7_B107_259C9A8FF5B1_.wvu.FilterData" localSheetId="1" hidden="1">'Հ 16 Առաջնահերթություններ'!$A$5:$H$1327</definedName>
    <definedName name="Z_D63228B3_76E6_441F_8882_976D66E9EB0C_.wvu.FilterData" localSheetId="1" hidden="1">'Հ 16 Առաջնահերթություններ'!$A$5:$H$1327</definedName>
    <definedName name="Z_D6827928_FCB5_40F1_91A4_B88AC86BD7F1_.wvu.FilterData" localSheetId="1" hidden="1">'Հ 16 Առաջնահերթություններ'!$A$5:$H$1327</definedName>
    <definedName name="Z_D6861B3A_067E_4CD4_92F4_95A3E926D60A_.wvu.FilterData" localSheetId="1" hidden="1">'Հ 16 Առաջնահերթություններ'!$A$5:$H$1327</definedName>
    <definedName name="Z_D6B9E807_A9DB_4468_B7A4_F3DDE18DECA2_.wvu.FilterData" localSheetId="1" hidden="1">'Հ 16 Առաջնահերթություններ'!$A$5:$H$1327</definedName>
    <definedName name="Z_D6C6660D_ED72_4403_9501_99210426742A_.wvu.FilterData" localSheetId="1" hidden="1">'Հ 16 Առաջնահերթություններ'!$A$5:$H$1327</definedName>
    <definedName name="Z_D6E05C83_FA8F_4A5F_BD57_6E9D579D3582_.wvu.FilterData" localSheetId="1" hidden="1">'Հ 16 Առաջնահերթություններ'!$A$5:$H$1327</definedName>
    <definedName name="Z_D7218C55_21FE_40B8_A1FF_BB0DA66C0E9A_.wvu.FilterData" localSheetId="1" hidden="1">'Հ 16 Առաջնահերթություններ'!$A$5:$H$1327</definedName>
    <definedName name="Z_D72A7EDF_5E14_4669_8B67_843770E099AF_.wvu.FilterData" localSheetId="1" hidden="1">'Հ 16 Առաջնահերթություններ'!$A$5:$H$1327</definedName>
    <definedName name="Z_D766E8DE_84F3_4187_8B73_836A4CFB6370_.wvu.FilterData" localSheetId="1" hidden="1">'Հ 16 Առաջնահերթություններ'!$A$5:$H$1327</definedName>
    <definedName name="Z_D7BAFCEE_DE7A_4A15_BDD1_EAC1865BA29A_.wvu.FilterData" localSheetId="1" hidden="1">'Հ 16 Առաջնահերթություններ'!$A$5:$H$1327</definedName>
    <definedName name="Z_D7C9CE33_3D0C_4439_9E55_180F2D83A0BC_.wvu.FilterData" localSheetId="1" hidden="1">'Հ 16 Առաջնահերթություններ'!$A$5:$H$1327</definedName>
    <definedName name="Z_D7D65ECE_9BAE_4E2F_A505_37FDED7B5421_.wvu.FilterData" localSheetId="1" hidden="1">'Հ 16 Առաջնահերթություններ'!$A$5:$H$1327</definedName>
    <definedName name="Z_D7D7C43C_9DAF_44C5_9B16_73EBF3203809_.wvu.FilterData" localSheetId="1" hidden="1">'Հ 16 Առաջնահերթություններ'!$A$5:$H$1327</definedName>
    <definedName name="Z_D7E3C3FB_C709_4B47_A9E0_D649228BBAA4_.wvu.FilterData" localSheetId="1" hidden="1">'Հ 16 Առաջնահերթություններ'!$A$5:$H$1327</definedName>
    <definedName name="Z_D8AAFDCE_28A7_46A3_ABF8_2371261E0F89_.wvu.FilterData" localSheetId="1" hidden="1">'Հ 16 Առաջնահերթություններ'!$A$5:$H$1327</definedName>
    <definedName name="Z_D8D36575_D1A8_4629_82D0_CDF05ACB6D8A_.wvu.FilterData" localSheetId="1" hidden="1">'Հ 16 Առաջնահերթություններ'!$A$5:$H$1327</definedName>
    <definedName name="Z_D906890C_7B34_4769_8F55_BBB1533C8535_.wvu.FilterData" localSheetId="1" hidden="1">'Հ 16 Առաջնահերթություններ'!$A$5:$H$1327</definedName>
    <definedName name="Z_D90BA966_1539_46E5_B2B4_93A13F98C25D_.wvu.FilterData" localSheetId="1" hidden="1">'Հ 16 Առաջնահերթություններ'!$A$5:$H$1327</definedName>
    <definedName name="Z_D9114B57_1276_45EA_B5C0_90D6829D255A_.wvu.FilterData" localSheetId="1" hidden="1">'Հ 16 Առաջնահերթություններ'!$A$5:$H$1327</definedName>
    <definedName name="Z_D91A2D6E_BF13_4388_9581_80E5C40A8D96_.wvu.FilterData" localSheetId="1" hidden="1">'Հ 16 Առաջնահերթություններ'!$A$5:$H$1327</definedName>
    <definedName name="Z_D91B2657_2F3B_4445_99D4_DCD1C1581A39_.wvu.FilterData" localSheetId="1" hidden="1">'Հ 16 Առաջնահերթություններ'!$A$5:$H$1327</definedName>
    <definedName name="Z_D91E742B_2BC3_4966_9F84_4853C148E88A_.wvu.FilterData" localSheetId="1" hidden="1">'Հ 16 Առաջնահերթություններ'!$A$5:$H$1327</definedName>
    <definedName name="Z_D93D4D79_F810_4F2E_907D_5D3651F12D12_.wvu.FilterData" localSheetId="1" hidden="1">'Հ 16 Առաջնահերթություններ'!$A$5:$H$1327</definedName>
    <definedName name="Z_D9498374_F410_4F29_B954_E222E9AB4E0A_.wvu.FilterData" localSheetId="1" hidden="1">'Հ 16 Առաջնահերթություններ'!$A$5:$H$1327</definedName>
    <definedName name="Z_D957F55B_5B80_4F91_832E_5ECB6B86D111_.wvu.FilterData" localSheetId="1" hidden="1">'Հ 16 Առաջնահերթություններ'!$A$5:$H$1327</definedName>
    <definedName name="Z_D976C96C_3BFF_4848_ADA2_BFFFDF8C65FA_.wvu.FilterData" localSheetId="1" hidden="1">'Հ 16 Առաջնահերթություններ'!$A$5:$H$1327</definedName>
    <definedName name="Z_D97E6960_C4B5_4820_95BD_212A61142858_.wvu.FilterData" localSheetId="1" hidden="1">'Հ 16 Առաջնահերթություններ'!$A$5:$H$1327</definedName>
    <definedName name="Z_D9B88E17_838E_4CA4_B477_0848AA7F3BBE_.wvu.FilterData" localSheetId="1" hidden="1">'Հ 16 Առաջնահերթություններ'!$A$5:$H$1327</definedName>
    <definedName name="Z_D9E6F0D0_EE0C_4AF0_BAB8_BD7F99B9C9AB_.wvu.FilterData" localSheetId="1" hidden="1">'Հ 16 Առաջնահերթություններ'!$A$5:$H$1327</definedName>
    <definedName name="Z_DA0E31F9_23C2_4EE4_852F_91DB10A87996_.wvu.FilterData" localSheetId="1" hidden="1">'Հ 16 Առաջնահերթություններ'!$A$5:$H$1327</definedName>
    <definedName name="Z_DA1CFEB6_3D77_4339_ABE3_EC7395DEA50C_.wvu.FilterData" localSheetId="1" hidden="1">'Հ 16 Առաջնահերթություններ'!$A$5:$H$1327</definedName>
    <definedName name="Z_DA241CAE_0A35_4867_8A18_BBF62E558537_.wvu.FilterData" localSheetId="1" hidden="1">'Հ 16 Առաջնահերթություններ'!$A$5:$H$1327</definedName>
    <definedName name="Z_DA2E4DFD_CF15_4B44_BF71_E33E56C2C79F_.wvu.FilterData" localSheetId="1" hidden="1">'Հ 16 Առաջնահերթություններ'!$A$5:$H$1327</definedName>
    <definedName name="Z_DAA6DFD8_892D_448C_9376_039975E18DD6_.wvu.FilterData" localSheetId="1" hidden="1">'Հ 16 Առաջնահերթություններ'!$A$5:$H$1327</definedName>
    <definedName name="Z_DAAD3D9F_9D6F_43DD_B55F_92840F9F7AAF_.wvu.FilterData" localSheetId="1" hidden="1">'Հ 16 Առաջնահերթություններ'!$A$5:$H$1327</definedName>
    <definedName name="Z_DB166AFA_E0EA_43DC_BBCE_F317FBE47538_.wvu.FilterData" localSheetId="1" hidden="1">'Հ 16 Առաջնահերթություններ'!$A$5:$H$1327</definedName>
    <definedName name="Z_DB781C7A_EA3C_47B9_B34C_1F4469683E06_.wvu.FilterData" localSheetId="1" hidden="1">'Հ 16 Առաջնահերթություններ'!$A$5:$H$1327</definedName>
    <definedName name="Z_DB9EB3E3_BFDA_4049_A2DC_795CB3F4A0E0_.wvu.FilterData" localSheetId="1" hidden="1">'Հ 16 Առաջնահերթություններ'!$A$5:$H$1327</definedName>
    <definedName name="Z_DBB0E2B7_2059_4901_9927_A28652F2E395_.wvu.FilterData" localSheetId="1" hidden="1">'Հ 16 Առաջնահերթություններ'!$A$5:$H$1327</definedName>
    <definedName name="Z_DBD3784B_8705_46A8_B128_A0DB0C0CB33F_.wvu.FilterData" localSheetId="1" hidden="1">'Հ 16 Առաջնահերթություններ'!$A$5:$H$1327</definedName>
    <definedName name="Z_DBD6CDC2_FD5D_4595_9C33_05798EFC9C93_.wvu.FilterData" localSheetId="1" hidden="1">'Հ 16 Առաջնահերթություններ'!$A$5:$H$1327</definedName>
    <definedName name="Z_DC0085E8_65DC_429A_8065_9EA91E860963_.wvu.FilterData" localSheetId="1" hidden="1">'Հ 16 Առաջնահերթություններ'!$A$5:$H$1327</definedName>
    <definedName name="Z_DC1A8D3A_C1D9_44CE_9E3F_D0A85CCB2B0A_.wvu.FilterData" localSheetId="1" hidden="1">'Հ 16 Առաջնահերթություններ'!#REF!</definedName>
    <definedName name="Z_DC21600D_4F37_4D2B_AE2A_13521220B0EE_.wvu.FilterData" localSheetId="1" hidden="1">'Հ 16 Առաջնահերթություններ'!$A$5:$H$1327</definedName>
    <definedName name="Z_DC220247_BE81_4701_8CE0_4E802B91DCC8_.wvu.FilterData" localSheetId="1" hidden="1">'Հ 16 Առաջնահերթություններ'!$A$5:$H$1327</definedName>
    <definedName name="Z_DC3F22A0_D671_4DCE_B8CB_F71CF24F687B_.wvu.FilterData" localSheetId="1" hidden="1">'Հ 16 Առաջնահերթություններ'!$A$5:$H$1327</definedName>
    <definedName name="Z_DC551F51_E8C1_493D_95E7_F0F82E51CC38_.wvu.FilterData" localSheetId="1" hidden="1">'Հ 16 Առաջնահերթություններ'!$A$5:$H$1327</definedName>
    <definedName name="Z_DC6E8152_2AA8_471A_AC69_A62F12C4E77B_.wvu.FilterData" localSheetId="1" hidden="1">'Հ 16 Առաջնահերթություններ'!$A$5:$H$1327</definedName>
    <definedName name="Z_DC8DDA83_7256_4C8D_BCE6_5F750B7B729A_.wvu.FilterData" localSheetId="1" hidden="1">'Հ 16 Առաջնահերթություններ'!$A$5:$H$1327</definedName>
    <definedName name="Z_DCE9B766_BD66_4F1F_9071_5911CD74E2A0_.wvu.FilterData" localSheetId="1" hidden="1">'Հ 16 Առաջնահերթություններ'!$A$5:$H$1327</definedName>
    <definedName name="Z_DD35A81C_39DA_46B1_A38D_F6523FF379D2_.wvu.FilterData" localSheetId="1" hidden="1">'Հ 16 Առաջնահերթություններ'!$A$5:$H$1327</definedName>
    <definedName name="Z_DD6B34BD_21FA_4532_8783_CA8DD7A58709_.wvu.FilterData" localSheetId="1" hidden="1">'Հ 16 Առաջնահերթություններ'!$A$5:$H$1327</definedName>
    <definedName name="Z_DD767E58_1663_4F6F_A7D6_67FDAFAC1330_.wvu.FilterData" localSheetId="1" hidden="1">'Հ 16 Առաջնահերթություններ'!$A$5:$H$1327</definedName>
    <definedName name="Z_DD9B3217_3E54_4C7C_A325_F0D5319E3D77_.wvu.FilterData" localSheetId="1" hidden="1">'Հ 16 Առաջնահերթություններ'!$A$5:$H$1327</definedName>
    <definedName name="Z_DD9B5D9C_D189_4503_B792_2E9CD890A91A_.wvu.FilterData" localSheetId="1" hidden="1">'Հ 16 Առաջնահերթություններ'!$A$5:$H$1327</definedName>
    <definedName name="Z_DDC696CC_205B_48E2_9CF6_88CCD630D390_.wvu.FilterData" localSheetId="1" hidden="1">'Հ 16 Առաջնահերթություններ'!$A$5:$H$1327</definedName>
    <definedName name="Z_DDEDDECB_1D03_4011_BFB6_C0985B7E9D36_.wvu.FilterData" localSheetId="1" hidden="1">'Հ 16 Առաջնահերթություններ'!$A$5:$H$1327</definedName>
    <definedName name="Z_DE10DDEF_B5A6_4DA7_A8ED_6BCB312075B9_.wvu.FilterData" localSheetId="1" hidden="1">'Հ 16 Առաջնահերթություններ'!$A$5:$H$1327</definedName>
    <definedName name="Z_DE147828_3EBA_4B64_B4EB_B0945B81CD73_.wvu.FilterData" localSheetId="1" hidden="1">'Հ 16 Առաջնահերթություններ'!$A$5:$H$1327</definedName>
    <definedName name="Z_DE4B7E67_C248_4E37_A651_0EC68E69FCFD_.wvu.FilterData" localSheetId="1" hidden="1">'Հ 16 Առաջնահերթություններ'!$A$5:$H$1327</definedName>
    <definedName name="Z_DE5A86B2_207A_4BCF_9412_A5663FD62900_.wvu.FilterData" localSheetId="1" hidden="1">'Հ 16 Առաջնահերթություններ'!$A$5:$H$1327</definedName>
    <definedName name="Z_DE60C20B_08F5_4371_89A6_6A962AD93A3E_.wvu.FilterData" localSheetId="1" hidden="1">'Հ 16 Առաջնահերթություններ'!$A$5:$H$1327</definedName>
    <definedName name="Z_DECF4445_F1CA_4DB7_9C5C_12FA36494646_.wvu.FilterData" localSheetId="1" hidden="1">'Հ 16 Առաջնահերթություններ'!$A$5:$H$1327</definedName>
    <definedName name="Z_DF10B8D6_85C0_403A_8171_96F7C0C48609_.wvu.FilterData" localSheetId="1" hidden="1">'Հ 16 Առաջնահերթություններ'!$A$5:$H$1327</definedName>
    <definedName name="Z_DF12CA85_59D5_4C44_A826_EEEE8ED6820C_.wvu.FilterData" localSheetId="1" hidden="1">'Հ 16 Առաջնահերթություններ'!$A$5:$H$1327</definedName>
    <definedName name="Z_DFB273E2_5928_4063_9586_B8C4B20B5939_.wvu.FilterData" localSheetId="1" hidden="1">'Հ 16 Առաջնահերթություններ'!$A$5:$H$1327</definedName>
    <definedName name="Z_DFC80FD5_C0B5_4058_A751_61809FAB25FA_.wvu.FilterData" localSheetId="1" hidden="1">'Հ 16 Առաջնահերթություններ'!$A$5:$H$1327</definedName>
    <definedName name="Z_DFEBB35F_D6A6_42D0_BF48_89C0E8CA38F6_.wvu.FilterData" localSheetId="1" hidden="1">'Հ 16 Առաջնահերթություններ'!$A$5:$H$1327</definedName>
    <definedName name="Z_DFF35685_20AC_417E_8003_39A04B7D71BC_.wvu.FilterData" localSheetId="1" hidden="1">'Հ 16 Առաջնահերթություններ'!$A$5:$H$1327</definedName>
    <definedName name="Z_E012C5DA_1272_47F8_80AA_CE712D4D60C0_.wvu.FilterData" localSheetId="1" hidden="1">'Հ 16 Առաջնահերթություններ'!$A$5:$H$1327</definedName>
    <definedName name="Z_E0526309_C76E_40D0_894B_F845FD0D5C46_.wvu.Cols" localSheetId="1" hidden="1">'Հ 16 Առաջնահերթություններ'!#REF!</definedName>
    <definedName name="Z_E0526309_C76E_40D0_894B_F845FD0D5C46_.wvu.FilterData" localSheetId="1" hidden="1">'Հ 16 Առաջնահերթություններ'!$A$5:$H$1327</definedName>
    <definedName name="Z_E0526309_C76E_40D0_894B_F845FD0D5C46_.wvu.PrintArea" localSheetId="1" hidden="1">'Հ 16 Առաջնահերթություններ'!$A$3:$H$1327</definedName>
    <definedName name="Z_E0526309_C76E_40D0_894B_F845FD0D5C46_.wvu.PrintTitles" localSheetId="1" hidden="1">'Հ 16 Առաջնահերթություններ'!$3:$4</definedName>
    <definedName name="Z_E059DB07_6694_4C42_8355_333C19419CDB_.wvu.FilterData" localSheetId="1" hidden="1">'Հ 16 Առաջնահերթություններ'!$A$5:$H$1327</definedName>
    <definedName name="Z_E082510B_5B12_431D_8BCD_A3F60B534C23_.wvu.FilterData" localSheetId="1" hidden="1">'Հ 16 Առաջնահերթություններ'!$A$5:$H$1327</definedName>
    <definedName name="Z_E09187B7_5A9A_40F2_8C3E_00A666DADCEE_.wvu.FilterData" localSheetId="1" hidden="1">'Հ 16 Առաջնահերթություններ'!$A$5:$H$1327</definedName>
    <definedName name="Z_E09BDBC9_8578_4300_BFBB_2F35E7045989_.wvu.FilterData" localSheetId="1" hidden="1">'Հ 16 Առաջնահերթություններ'!$A$5:$H$1327</definedName>
    <definedName name="Z_E0C31137_F92E_47FF_B04A_DF493A5B01BC_.wvu.FilterData" localSheetId="1" hidden="1">'Հ 16 Առաջնահերթություններ'!$A$5:$H$1327</definedName>
    <definedName name="Z_E0F69256_0186_4F3F_97E8_8380BB3C5DF0_.wvu.FilterData" localSheetId="1" hidden="1">'Հ 16 Առաջնահերթություններ'!$A$5:$H$1327</definedName>
    <definedName name="Z_E16AB910_2ABE_40C4_8B06_6D91A40A1B10_.wvu.Cols" localSheetId="1" hidden="1">'Հ 16 Առաջնահերթություններ'!#REF!,'Հ 16 Առաջնահերթություններ'!#REF!,'Հ 16 Առաջնահերթություններ'!$D:$D</definedName>
    <definedName name="Z_E16AB910_2ABE_40C4_8B06_6D91A40A1B10_.wvu.FilterData" localSheetId="1" hidden="1">'Հ 16 Առաջնահերթություններ'!#REF!</definedName>
    <definedName name="Z_E16AB910_2ABE_40C4_8B06_6D91A40A1B10_.wvu.PrintArea" localSheetId="1" hidden="1">'Հ 16 Առաջնահերթություններ'!$A$3:$H$1327</definedName>
    <definedName name="Z_E16AB910_2ABE_40C4_8B06_6D91A40A1B10_.wvu.PrintTitles" localSheetId="1" hidden="1">'Հ 16 Առաջնահերթություններ'!$3:$4</definedName>
    <definedName name="Z_E16AB910_2ABE_40C4_8B06_6D91A40A1B10_.wvu.Rows" localSheetId="1" hidden="1">'Հ 16 Առաջնահերթություններ'!$1346:$1346</definedName>
    <definedName name="Z_E1DCB4DE_65A2_4DEB_BBCE_D2EE3221AED1_.wvu.FilterData" localSheetId="1" hidden="1">'Հ 16 Առաջնահերթություններ'!$A$5:$H$1327</definedName>
    <definedName name="Z_E1F29442_4163_45B4_B0A7_807BA4F9F29B_.wvu.FilterData" localSheetId="1" hidden="1">'Հ 16 Առաջնահերթություններ'!$A$5:$H$1327</definedName>
    <definedName name="Z_E2019B0F_1F46_4CFE_8343_98E82C7D00DA_.wvu.FilterData" localSheetId="1" hidden="1">'Հ 16 Առաջնահերթություններ'!$A$5:$H$1327</definedName>
    <definedName name="Z_E22874F7_1F68_446A_BE12_2A58E8C6D09A_.wvu.FilterData" localSheetId="1" hidden="1">'Հ 16 Առաջնահերթություններ'!$A$5:$H$1327</definedName>
    <definedName name="Z_E273C606_6810_4236_864E_AF034E6EA6C6_.wvu.FilterData" localSheetId="1" hidden="1">'Հ 16 Առաջնահերթություններ'!$A$5:$H$1327</definedName>
    <definedName name="Z_E289A864_4126_4050_89C6_9D45A0B5841F_.wvu.FilterData" localSheetId="1" hidden="1">'Հ 16 Առաջնահերթություններ'!$A$5:$H$1327</definedName>
    <definedName name="Z_E28ABCDD_A424_42F3_BE48_FEC648C7F645_.wvu.FilterData" localSheetId="1" hidden="1">'Հ 16 Առաջնահերթություններ'!$A$5:$H$1327</definedName>
    <definedName name="Z_E2A18BC2_1919_45BB_890C_D83A38477CA0_.wvu.FilterData" localSheetId="1" hidden="1">'Հ 16 Առաջնահերթություններ'!$A$5:$H$1327</definedName>
    <definedName name="Z_E2E563B2_BC2E_41BC_A8D6_C4D789017C80_.wvu.FilterData" localSheetId="1" hidden="1">'Հ 16 Առաջնահերթություններ'!$A$5:$H$1327</definedName>
    <definedName name="Z_E2E6FAFA_59C4_4AC3_93ED_05F951E09E08_.wvu.FilterData" localSheetId="1" hidden="1">'Հ 16 Առաջնահերթություններ'!$A$5:$H$1327</definedName>
    <definedName name="Z_E2EC4691_6BF1_439D_BDA9_8ACB13275097_.wvu.FilterData" localSheetId="1" hidden="1">'Հ 16 Առաջնահերթություններ'!$A$5:$H$1327</definedName>
    <definedName name="Z_E31EA78E_8C5E_4A06_9415_5449118ABD1A_.wvu.FilterData" localSheetId="1" hidden="1">'Հ 16 Առաջնահերթություններ'!$A$5:$H$1327</definedName>
    <definedName name="Z_E3355BB4_700E_4A4C_88DF_B4CE66F400A0_.wvu.FilterData" localSheetId="1" hidden="1">'Հ 16 Առաջնահերթություններ'!$A$5:$H$1327</definedName>
    <definedName name="Z_E354A20A_E382_48A6_B7CF_759D2587B6EB_.wvu.FilterData" localSheetId="1" hidden="1">'Հ 16 Առաջնահերթություններ'!$A$5:$H$1327</definedName>
    <definedName name="Z_E35EF7E1_7126_4CB1_A58C_3AC9506B746B_.wvu.FilterData" localSheetId="1" hidden="1">'Հ 16 Առաջնահերթություններ'!$A$5:$H$1327</definedName>
    <definedName name="Z_E417FCD0_20A5_48E4_B4B9_B6DCE95F30C8_.wvu.FilterData" localSheetId="1" hidden="1">'Հ 16 Առաջնահերթություններ'!$A$5:$H$1327</definedName>
    <definedName name="Z_E41AB5E5_A24A_4C2A_B71B_23B7DC32B674_.wvu.FilterData" localSheetId="1" hidden="1">'Հ 16 Առաջնահերթություններ'!$A$5:$H$1327</definedName>
    <definedName name="Z_E41ED324_E489_4111_BCD0_2170B0E0436B_.wvu.FilterData" localSheetId="1" hidden="1">'Հ 16 Առաջնահերթություններ'!$A$5:$H$1327</definedName>
    <definedName name="Z_E42B125A_EEF9_48FB_8272_0AF2D363B35A_.wvu.FilterData" localSheetId="1" hidden="1">'Հ 16 Առաջնահերթություններ'!$A$5:$H$1327</definedName>
    <definedName name="Z_E42B89C3_65BE_46DD_BDD4_1478C31A8E1D_.wvu.FilterData" localSheetId="1" hidden="1">'Հ 16 Առաջնահերթություններ'!$A$5:$H$1327</definedName>
    <definedName name="Z_E4999C4E_F9E2_49A9_B6D3_B66CF3D998C0_.wvu.FilterData" localSheetId="1" hidden="1">'Հ 16 Առաջնահերթություններ'!$A$5:$H$1327</definedName>
    <definedName name="Z_E4B22CAF_CFD1_4D67_AE2A_189919766A52_.wvu.FilterData" localSheetId="1" hidden="1">'Հ 16 Առաջնահերթություններ'!$A$5:$H$1327</definedName>
    <definedName name="Z_E4E3D591_2C6C_4217_A4FF_4EA3545C73E9_.wvu.FilterData" localSheetId="1" hidden="1">'Հ 16 Առաջնահերթություններ'!$A$5:$H$1327</definedName>
    <definedName name="Z_E4F4293D_5080_46FA_8E15_45CC75597157_.wvu.FilterData" localSheetId="1" hidden="1">'Հ 16 Առաջնահերթություններ'!$A$5:$H$1327</definedName>
    <definedName name="Z_E519275F_D6C5_4C91_A558_095B209C69DC_.wvu.Cols" localSheetId="1" hidden="1">'Հ 16 Առաջնահերթություններ'!#REF!,'Հ 16 Առաջնահերթություններ'!#REF!,'Հ 16 Առաջնահերթություններ'!$D:$D,'Հ 16 Առաջնահերթություններ'!#REF!</definedName>
    <definedName name="Z_E519275F_D6C5_4C91_A558_095B209C69DC_.wvu.FilterData" localSheetId="1" hidden="1">'Հ 16 Առաջնահերթություններ'!$A$5:$H$1327</definedName>
    <definedName name="Z_E519275F_D6C5_4C91_A558_095B209C69DC_.wvu.PrintArea" localSheetId="1" hidden="1">'Հ 16 Առաջնահերթություններ'!$A$3:$H$1327</definedName>
    <definedName name="Z_E519275F_D6C5_4C91_A558_095B209C69DC_.wvu.PrintTitles" localSheetId="1" hidden="1">'Հ 16 Առաջնահերթություններ'!$3:$4</definedName>
    <definedName name="Z_E519275F_D6C5_4C91_A558_095B209C69DC_.wvu.Rows" localSheetId="1" hidden="1">'Հ 16 Առաջնահերթություններ'!$1328:$1337,'Հ 16 Առաջնահերթություններ'!$1346:$1346</definedName>
    <definedName name="Z_E52DE2E8_10C2_482F_BEAC_66DD529B6714_.wvu.FilterData" localSheetId="1" hidden="1">'Հ 16 Առաջնահերթություններ'!$A$5:$H$1327</definedName>
    <definedName name="Z_E599C7AD_C192_4534_ACF0_F1827392B284_.wvu.FilterData" localSheetId="1" hidden="1">'Հ 16 Առաջնահերթություններ'!$A$5:$H$1327</definedName>
    <definedName name="Z_E5D4911B_57D4_4794_8E70_1E67E7A9EA58_.wvu.FilterData" localSheetId="1" hidden="1">'Հ 16 Առաջնահերթություններ'!$A$5:$H$1327</definedName>
    <definedName name="Z_E5EE7DEF_940B_4B34_B046_1426A8BC9345_.wvu.FilterData" localSheetId="1" hidden="1">'Հ 16 Առաջնահերթություններ'!$A$5:$H$1327</definedName>
    <definedName name="Z_E61FED12_1D9C_49F2_AB01_8F03449E5FF4_.wvu.FilterData" localSheetId="1" hidden="1">'Հ 16 Առաջնահերթություններ'!$A$5:$H$1327</definedName>
    <definedName name="Z_E641EF48_83DA_47A7_BBDB_0FA64DDC24EE_.wvu.FilterData" localSheetId="1" hidden="1">'Հ 16 Առաջնահերթություններ'!$A$5:$H$1327</definedName>
    <definedName name="Z_E687CF91_3A05_41A6_9CFC_7E78D23AE08B_.wvu.FilterData" localSheetId="1" hidden="1">'Հ 16 Առաջնահերթություններ'!$A$5:$H$1327</definedName>
    <definedName name="Z_E6BB4272_CD10_4B61_B131_56031FC805BE_.wvu.FilterData" localSheetId="1" hidden="1">'Հ 16 Առաջնահերթություններ'!$A$5:$H$1327</definedName>
    <definedName name="Z_E6DCC152_9331_4571_85AD_858B10A531CE_.wvu.FilterData" localSheetId="1" hidden="1">'Հ 16 Առաջնահերթություններ'!$A$5:$H$1327</definedName>
    <definedName name="Z_E6E3532B_AC42_438F_BD77_29A530037FAA_.wvu.FilterData" localSheetId="1" hidden="1">'Հ 16 Առաջնահերթություններ'!$A$5:$H$1327</definedName>
    <definedName name="Z_E6E75333_1FFD_4B9C_985C_DF15004C20F9_.wvu.FilterData" localSheetId="1" hidden="1">'Հ 16 Առաջնահերթություններ'!$A$5:$H$1327</definedName>
    <definedName name="Z_E6FB9D52_E552_4CE8_AB8F_505DD65D773A_.wvu.FilterData" localSheetId="1" hidden="1">'Հ 16 Առաջնահերթություններ'!$A$5:$H$1327</definedName>
    <definedName name="Z_E70C0798_C038_4526_8C08_B16D028BB519_.wvu.FilterData" localSheetId="1" hidden="1">'Հ 16 Առաջնահերթություններ'!$A$5:$H$1327</definedName>
    <definedName name="Z_E72EF231_B16C_42F4_9AC4_0ACEBD730600_.wvu.FilterData" localSheetId="1" hidden="1">'Հ 16 Առաջնահերթություններ'!$A$5:$H$1327</definedName>
    <definedName name="Z_E752B6C4_927A_42E3_8E32_7DEA0F08D63A_.wvu.FilterData" localSheetId="1" hidden="1">'Հ 16 Առաջնահերթություններ'!$A$5:$H$1327</definedName>
    <definedName name="Z_E75E3255_1BAC_43CD_96B9_B827494969CB_.wvu.FilterData" localSheetId="1" hidden="1">'Հ 16 Առաջնահերթություններ'!$A$5:$H$1327</definedName>
    <definedName name="Z_E7625ED0_FDC0_4BD5_87DF_150AB9B94D65_.wvu.FilterData" localSheetId="1" hidden="1">'Հ 16 Առաջնահերթություններ'!$A$5:$H$1327</definedName>
    <definedName name="Z_E82466F7_6D33_4802_ABDC_0FAB65527F57_.wvu.FilterData" localSheetId="1" hidden="1">'Հ 16 Առաջնահերթություններ'!$A$5:$H$1327</definedName>
    <definedName name="Z_E82BEC01_A2F9_4B6B_B793_ACB2F243071C_.wvu.FilterData" localSheetId="1" hidden="1">'Հ 16 Առաջնահերթություններ'!$A$5:$H$1327</definedName>
    <definedName name="Z_E87F17A2_6058_4743_A85D_462AF54F1938_.wvu.FilterData" localSheetId="1" hidden="1">'Հ 16 Առաջնահերթություններ'!$A$5:$H$1327</definedName>
    <definedName name="Z_E892E7BC_6EB6_4F58_BBD4_8E515355CB3B_.wvu.FilterData" localSheetId="1" hidden="1">'Հ 16 Առաջնահերթություններ'!$A$5:$H$1327</definedName>
    <definedName name="Z_E8D92661_39D0_489D_8071_78CFE4BC68A0_.wvu.FilterData" localSheetId="1" hidden="1">'Հ 16 Առաջնահերթություններ'!$A$5:$H$1327</definedName>
    <definedName name="Z_E90A23C6_B10F_48D4_8A8A_7A2AF943DB7B_.wvu.FilterData" localSheetId="1" hidden="1">'Հ 16 Առաջնահերթություններ'!$A$5:$H$1327</definedName>
    <definedName name="Z_E91E91B0_777A_476D_A0BE_A1968729EEF1_.wvu.FilterData" localSheetId="1" hidden="1">'Հ 16 Առաջնահերթություններ'!$A$5:$H$1327</definedName>
    <definedName name="Z_E960BE91_D4B0_46AD_AB5E_B8E81C98F337_.wvu.FilterData" localSheetId="1" hidden="1">'Հ 16 Առաջնահերթություններ'!$A$5:$H$1327</definedName>
    <definedName name="Z_E9C6E356_48B0_482A_99A4_FBBB46F604D0_.wvu.FilterData" localSheetId="1" hidden="1">'Հ 16 Առաջնահերթություններ'!$A$5:$H$1327</definedName>
    <definedName name="Z_E9DF1D05_6D9C_4CFC_A1F4_886668C3E294_.wvu.FilterData" localSheetId="1" hidden="1">'Հ 16 Առաջնահերթություններ'!$A$5:$H$1327</definedName>
    <definedName name="Z_EA14A5CF_E09D_4EE8_9C71_41482E5F117E_.wvu.FilterData" localSheetId="1" hidden="1">'Հ 16 Առաջնահերթություններ'!$A$5:$H$1327</definedName>
    <definedName name="Z_EAC9B85A_60F1_4E82_AAF6_FB305AE90FBD_.wvu.FilterData" localSheetId="1" hidden="1">'Հ 16 Առաջնահերթություններ'!$A$5:$H$1327</definedName>
    <definedName name="Z_EAE7CF77_4380_407F_ADA7_902B2FC60293_.wvu.FilterData" localSheetId="1" hidden="1">'Հ 16 Առաջնահերթություններ'!$A$5:$H$1327</definedName>
    <definedName name="Z_EAEA3794_5F61_4644_BD3D_A4ED08640CFA_.wvu.FilterData" localSheetId="1" hidden="1">'Հ 16 Առաջնահերթություններ'!$A$5:$H$1327</definedName>
    <definedName name="Z_EAFDFF3B_EF76_466F_BF1E_68A263C4103D_.wvu.FilterData" localSheetId="1" hidden="1">'Հ 16 Առաջնահերթություններ'!$A$5:$H$1327</definedName>
    <definedName name="Z_EB227108_EBBB_4CBD_AD7B_226CA2D44558_.wvu.FilterData" localSheetId="1" hidden="1">'Հ 16 Առաջնահերթություններ'!$A$5:$H$1327</definedName>
    <definedName name="Z_EB4D2ED9_97A3_447D_B19E_9B4E39209FB1_.wvu.FilterData" localSheetId="1" hidden="1">'Հ 16 Առաջնահերթություններ'!$A$5:$H$1327</definedName>
    <definedName name="Z_EB5C4BF2_1E8F_46EA_95F9_7C6893DE146E_.wvu.FilterData" localSheetId="1" hidden="1">'Հ 16 Առաջնահերթություններ'!$A$5:$H$1327</definedName>
    <definedName name="Z_EB6784C2_6E2A_4C08_B429_84939E7D9824_.wvu.FilterData" localSheetId="1" hidden="1">'Հ 16 Առաջնահերթություններ'!$A$5:$H$1327</definedName>
    <definedName name="Z_EB8A9A63_0367_4A22_A357_E089D38E9B0A_.wvu.FilterData" localSheetId="1" hidden="1">'Հ 16 Առաջնահերթություններ'!$A$5:$H$1327</definedName>
    <definedName name="Z_EB949D3D_D27A_418B_B2DB_26C9546AD58F_.wvu.FilterData" localSheetId="1" hidden="1">'Հ 16 Առաջնահերթություններ'!$A$5:$H$1327</definedName>
    <definedName name="Z_EB993C19_42A4_4294_90BC_7B94A8C86875_.wvu.FilterData" localSheetId="1" hidden="1">'Հ 16 Առաջնահերթություններ'!$A$5:$H$1327</definedName>
    <definedName name="Z_EC6B2134_93C0_426E_94D6_B297125EDC5E_.wvu.FilterData" localSheetId="1" hidden="1">'Հ 16 Առաջնահերթություններ'!$A$5:$H$1327</definedName>
    <definedName name="Z_ECA94B1C_BAF7_4FF9_A4B7_86240B872593_.wvu.FilterData" localSheetId="1" hidden="1">'Հ 16 Առաջնահերթություններ'!$A$5:$H$1327</definedName>
    <definedName name="Z_ED07D125_DB72_42A6_AE20_D59978E4AFFB_.wvu.FilterData" localSheetId="1" hidden="1">'Հ 16 Առաջնահերթություններ'!$A$5:$H$1327</definedName>
    <definedName name="Z_ED60E6A8_712D_4209_B8F4_D7D7E2786187_.wvu.FilterData" localSheetId="1" hidden="1">'Հ 16 Առաջնահերթություններ'!$A$5:$H$1327</definedName>
    <definedName name="Z_ED7BFDC3_C50A_4FA8_A206_8AE66FAC5067_.wvu.FilterData" localSheetId="1" hidden="1">'Հ 16 Առաջնահերթություններ'!$A$5:$H$1327</definedName>
    <definedName name="Z_ED9F876A_FB65_4A99_85F4_45A32CB23B57_.wvu.FilterData" localSheetId="1" hidden="1">'Հ 16 Առաջնահերթություններ'!$A$5:$H$1327</definedName>
    <definedName name="Z_EDE00C44_5B45_4747_A0BA_E22E67B2C2F3_.wvu.FilterData" localSheetId="1" hidden="1">'Հ 16 Առաջնահերթություններ'!$A$5:$L$1327</definedName>
    <definedName name="Z_EDE4F26D_6145_44FA_BDB0_5D3BD1AF6BF6_.wvu.FilterData" localSheetId="1" hidden="1">'Հ 16 Առաջնահերթություններ'!$A$5:$H$1327</definedName>
    <definedName name="Z_EE0B4528_3298_49A0_8E49_8190519249D0_.wvu.FilterData" localSheetId="1" hidden="1">'Հ 16 Առաջնահերթություններ'!$A$5:$H$1327</definedName>
    <definedName name="Z_EE286DBA_9C6B_4429_9FF0_507970512092_.wvu.FilterData" localSheetId="1" hidden="1">'Հ 16 Առաջնահերթություններ'!$A$5:$H$1327</definedName>
    <definedName name="Z_EE46250A_C9B5_488B_8E68_0CFDAA9D599F_.wvu.FilterData" localSheetId="1" hidden="1">'Հ 16 Առաջնահերթություններ'!$A$5:$H$1327</definedName>
    <definedName name="Z_EE85B9E8_DF52_4793_A3CA_344F46E4FBE5_.wvu.FilterData" localSheetId="1" hidden="1">'Հ 16 Առաջնահերթություններ'!$A$5:$H$1327</definedName>
    <definedName name="Z_EE91D6DA_38EC_487A_9A08_DE6BA093FD01_.wvu.FilterData" localSheetId="1" hidden="1">'Հ 16 Առաջնահերթություններ'!$A$5:$H$1327</definedName>
    <definedName name="Z_EE95974C_1153_46A9_A4A0_D5263A8D82AC_.wvu.FilterData" localSheetId="1" hidden="1">'Հ 16 Առաջնահերթություններ'!$A$5:$H$1327</definedName>
    <definedName name="Z_EEB2BE9A_69CA_49B2_A383_7EDF3981E87D_.wvu.FilterData" localSheetId="1" hidden="1">'Հ 16 Առաջնահերթություններ'!$A$5:$H$1327</definedName>
    <definedName name="Z_EED23C31_82E0_42E5_B92F_EE12BF3FB8D6_.wvu.FilterData" localSheetId="1" hidden="1">'Հ 16 Առաջնահերթություններ'!$A$5:$H$1327</definedName>
    <definedName name="Z_EEDF58FA_546C_4ADD_84AC_230E43D67463_.wvu.Cols" localSheetId="1" hidden="1">'Հ 16 Առաջնահերթություններ'!#REF!,'Հ 16 Առաջնահերթություններ'!#REF!,'Հ 16 Առաջնահերթություններ'!$D:$D</definedName>
    <definedName name="Z_EEDF58FA_546C_4ADD_84AC_230E43D67463_.wvu.FilterData" localSheetId="1" hidden="1">'Հ 16 Առաջնահերթություններ'!$A$5:$H$1327</definedName>
    <definedName name="Z_EEDF58FA_546C_4ADD_84AC_230E43D67463_.wvu.PrintArea" localSheetId="1" hidden="1">'Հ 16 Առաջնահերթություններ'!$A$3:$H$1327</definedName>
    <definedName name="Z_EEDF58FA_546C_4ADD_84AC_230E43D67463_.wvu.PrintTitles" localSheetId="1" hidden="1">'Հ 16 Առաջնահերթություններ'!$3:$4</definedName>
    <definedName name="Z_EEDF58FA_546C_4ADD_84AC_230E43D67463_.wvu.Rows" localSheetId="1" hidden="1">'Հ 16 Առաջնահերթություններ'!$1346:$1346</definedName>
    <definedName name="Z_EF08A582_E523_4509_B913_90797A689BCC_.wvu.FilterData" localSheetId="1" hidden="1">'Հ 16 Առաջնահերթություններ'!$A$5:$H$1327</definedName>
    <definedName name="Z_EF0A1FE6_4A63_412C_B0AB_7BCF799AB15C_.wvu.Cols" localSheetId="1" hidden="1">'Հ 16 Առաջնահերթություններ'!#REF!,'Հ 16 Առաջնահերթություններ'!#REF!,'Հ 16 Առաջնահերթություններ'!#REF!,'Հ 16 Առաջնահերթություններ'!$D:$D</definedName>
    <definedName name="Z_EF0A1FE6_4A63_412C_B0AB_7BCF799AB15C_.wvu.FilterData" localSheetId="1" hidden="1">'Հ 16 Առաջնահերթություններ'!$A$5:$H$1327</definedName>
    <definedName name="Z_EF0A1FE6_4A63_412C_B0AB_7BCF799AB15C_.wvu.PrintArea" localSheetId="1" hidden="1">'Հ 16 Առաջնահերթություններ'!$A$3:$H$1327</definedName>
    <definedName name="Z_EF0A1FE6_4A63_412C_B0AB_7BCF799AB15C_.wvu.PrintTitles" localSheetId="1" hidden="1">'Հ 16 Առաջնահերթություններ'!$3:$4</definedName>
    <definedName name="Z_EF0A1FE6_4A63_412C_B0AB_7BCF799AB15C_.wvu.Rows" localSheetId="1" hidden="1">'Հ 16 Առաջնահերթություններ'!$1346:$1346</definedName>
    <definedName name="Z_EF3A45DA_1CDD_419A_9E74_E311ED52A6DD_.wvu.FilterData" localSheetId="1" hidden="1">'Հ 16 Առաջնահերթություններ'!$A$5:$H$1327</definedName>
    <definedName name="Z_EF41F3B7_A3AE_42B8_8A6D_C2F8FCAE7993_.wvu.FilterData" localSheetId="1" hidden="1">'Հ 16 Առաջնահերթություններ'!$A$5:$H$1327</definedName>
    <definedName name="Z_EF798845_5903_46E9_8496_E7D555AFC002_.wvu.FilterData" localSheetId="1" hidden="1">'Հ 16 Առաջնահերթություններ'!$A$5:$H$1327</definedName>
    <definedName name="Z_EF7C1D86_C26C_49D2_9B54_E7296B5446DE_.wvu.FilterData" localSheetId="1" hidden="1">'Հ 16 Առաջնահերթություններ'!$A$5:$H$1327</definedName>
    <definedName name="Z_EFACD9D9_26FC_47EA_AA73_788406AA97F1_.wvu.FilterData" localSheetId="1" hidden="1">'Հ 16 Առաջնահերթություններ'!$A$5:$H$1327</definedName>
    <definedName name="Z_EFC3A5CA_ED13_4462_B4CD_800D40D6EEE1_.wvu.FilterData" localSheetId="1" hidden="1">'Հ 16 Առաջնահերթություններ'!$A$5:$H$1327</definedName>
    <definedName name="Z_F02EFE5D_2AC4_4B13_A3CC_0EB1527739AF_.wvu.FilterData" localSheetId="1" hidden="1">'Հ 16 Առաջնահերթություններ'!$A$5:$H$1327</definedName>
    <definedName name="Z_F03E3D8A_4409_4A96_A624_ADD2D59AC784_.wvu.FilterData" localSheetId="1" hidden="1">'Հ 16 Առաջնահերթություններ'!$A$5:$H$1327</definedName>
    <definedName name="Z_F05D5252_923F_4A88_8B1B_C0E5561053CA_.wvu.FilterData" localSheetId="1" hidden="1">'Հ 16 Առաջնահերթություններ'!$A$5:$H$1327</definedName>
    <definedName name="Z_F075A78D_BF62_4C85_9147_82545FFFB173_.wvu.FilterData" localSheetId="1" hidden="1">'Հ 16 Առաջնահերթություններ'!$A$5:$H$1327</definedName>
    <definedName name="Z_F086442E_1692_4781_A7C7_18C70E51D7F1_.wvu.FilterData" localSheetId="1" hidden="1">'Հ 16 Առաջնահերթություններ'!$A$5:$H$1327</definedName>
    <definedName name="Z_F09CFB0A_A44D_442B_B4A4_6BDE794F23DF_.wvu.FilterData" localSheetId="1" hidden="1">'Հ 16 Առաջնահերթություններ'!$A$5:$H$1327</definedName>
    <definedName name="Z_F09CFB0A_A44D_442B_B4A4_6BDE794F23DF_.wvu.PrintArea" localSheetId="1" hidden="1">'Հ 16 Առաջնահերթություններ'!$A$3:$H$1327</definedName>
    <definedName name="Z_F10B57B5_F8B8_4CCC_9B48_DA1656A06D1C_.wvu.FilterData" localSheetId="1" hidden="1">'Հ 16 Առաջնահերթություններ'!$A$5:$H$1327</definedName>
    <definedName name="Z_F11C186B_12A6_47C8_B738_B31AE7505B46_.wvu.FilterData" localSheetId="1" hidden="1">'Հ 16 Առաջնահերթություններ'!$A$5:$H$1327</definedName>
    <definedName name="Z_F127F4C2_1249_4CE2_AD47_0BCAF7601977_.wvu.FilterData" localSheetId="1" hidden="1">'Հ 16 Առաջնահերթություններ'!$A$5:$H$1327</definedName>
    <definedName name="Z_F15A6781_8174_440F_989B_76E9D3A20B1F_.wvu.FilterData" localSheetId="1" hidden="1">'Հ 16 Առաջնահերթություններ'!$A$5:$H$1327</definedName>
    <definedName name="Z_F168FD27_BD32_4F56_BD30_4F37A6D2BC35_.wvu.FilterData" localSheetId="1" hidden="1">'Հ 16 Առաջնահերթություններ'!$A$5:$H$1327</definedName>
    <definedName name="Z_F1793EEA_0B88_4299_9923_1C092146C122_.wvu.FilterData" localSheetId="1" hidden="1">'Հ 16 Առաջնահերթություններ'!$A$5:$H$1327</definedName>
    <definedName name="Z_F191E873_6FB9_412A_8B10_F23CBAA377A6_.wvu.FilterData" localSheetId="1" hidden="1">'Հ 16 Առաջնահերթություններ'!$A$5:$H$1327</definedName>
    <definedName name="Z_F193DBA6_E6EC_4AEF_8A31_9FF1399E780A_.wvu.FilterData" localSheetId="1" hidden="1">'Հ 16 Առաջնահերթություններ'!$A$5:$H$1327</definedName>
    <definedName name="Z_F195B1C7_3492_463F_B445_AD875607D285_.wvu.FilterData" localSheetId="1" hidden="1">'Հ 16 Առաջնահերթություններ'!$A$5:$H$1327</definedName>
    <definedName name="Z_F1998607_FA03_4B98_93B6_64C409F1224D_.wvu.FilterData" localSheetId="1" hidden="1">'Հ 16 Առաջնահերթություններ'!$A$5:$H$1327</definedName>
    <definedName name="Z_F1C45719_9FE4_414B_9FE7_9BC91D9FE128_.wvu.FilterData" localSheetId="1" hidden="1">'Հ 16 Առաջնահերթություններ'!$A$5:$H$1327</definedName>
    <definedName name="Z_F1DD760B_66A5_499A_B6D5_0A6247162130_.wvu.FilterData" localSheetId="1" hidden="1">'Հ 16 Առաջնահերթություններ'!$A$5:$H$1327</definedName>
    <definedName name="Z_F1E0A1DF_7D29_4B8E_9DA4_FEA9815D3D70_.wvu.FilterData" localSheetId="1" hidden="1">'Հ 16 Առաջնահերթություններ'!$A$5:$H$1327</definedName>
    <definedName name="Z_F21529EE_D20E_474B_9D17_E870A138E3A0_.wvu.FilterData" localSheetId="1" hidden="1">'Հ 16 Առաջնահերթություններ'!$A$5:$H$1327</definedName>
    <definedName name="Z_F2371C46_5B61_4E43_8809_01D93D559D7B_.wvu.FilterData" localSheetId="1" hidden="1">'Հ 16 Առաջնահերթություններ'!$A$5:$H$1327</definedName>
    <definedName name="Z_F243319B_FE4A_4E39_8885_07B41148B21E_.wvu.FilterData" localSheetId="1" hidden="1">'Հ 16 Առաջնահերթություններ'!$A$5:$H$1327</definedName>
    <definedName name="Z_F2BCD2A1_7EE3_4A9A_B7BF_89769CD7F8C3_.wvu.FilterData" localSheetId="1" hidden="1">'Հ 16 Առաջնահերթություններ'!$A$5:$H$1327</definedName>
    <definedName name="Z_F2C6E03F_565E_4686_B213_49A2E90AF6C0_.wvu.FilterData" localSheetId="1" hidden="1">'Հ 16 Առաջնահերթություններ'!$A$5:$H$1327</definedName>
    <definedName name="Z_F2EB4B22_8B58_490C_BF9D_A2270AA73CAB_.wvu.FilterData" localSheetId="1" hidden="1">'Հ 16 Առաջնահերթություններ'!$A$5:$H$1327</definedName>
    <definedName name="Z_F2FA3AE9_BF52_42A9_9348_A5897EBE2CBE_.wvu.FilterData" localSheetId="1" hidden="1">'Հ 16 Առաջնահերթություններ'!$A$5:$H$1327</definedName>
    <definedName name="Z_F30DC8E9_C670_45E9_A80E_44EA7D558F6B_.wvu.FilterData" localSheetId="1" hidden="1">'Հ 16 Առաջնահերթություններ'!$A$5:$H$1327</definedName>
    <definedName name="Z_F369A5A2_AE8C_4A97_8E8E_D8856EE45F8F_.wvu.FilterData" localSheetId="1" hidden="1">'Հ 16 Առաջնահերթություններ'!$A$5:$H$1327</definedName>
    <definedName name="Z_F39BF85C_A957_44FE_8A23_D68CAF005D4E_.wvu.FilterData" localSheetId="1" hidden="1">'Հ 16 Առաջնահերթություններ'!$A$5:$H$1327</definedName>
    <definedName name="Z_F3A33C7A_B32B_4FFA_9382_8174AA5F2167_.wvu.Cols" localSheetId="1" hidden="1">'Հ 16 Առաջնահերթություններ'!#REF!,'Հ 16 Առաջնահերթություններ'!#REF!,'Հ 16 Առաջնահերթություններ'!#REF!,'Հ 16 Առաջնահերթություններ'!$D:$D,'Հ 16 Առաջնահերթություններ'!#REF!,'Հ 16 Առաջնահերթություններ'!#REF!</definedName>
    <definedName name="Z_F3A33C7A_B32B_4FFA_9382_8174AA5F2167_.wvu.FilterData" localSheetId="1" hidden="1">'Հ 16 Առաջնահերթություններ'!$A$5:$H$1327</definedName>
    <definedName name="Z_F3A33C7A_B32B_4FFA_9382_8174AA5F2167_.wvu.PrintArea" localSheetId="1" hidden="1">'Հ 16 Առաջնահերթություններ'!$A$3:$H$1327</definedName>
    <definedName name="Z_F3A33C7A_B32B_4FFA_9382_8174AA5F2167_.wvu.PrintTitles" localSheetId="1" hidden="1">'Հ 16 Առաջնահերթություններ'!$3:$4</definedName>
    <definedName name="Z_F3A33C7A_B32B_4FFA_9382_8174AA5F2167_.wvu.Rows" localSheetId="1" hidden="1">'Հ 16 Առաջնահերթություններ'!$1346:$1346</definedName>
    <definedName name="Z_F3F7B4C9_3D94_45BB_B7B1_976A11994934_.wvu.FilterData" localSheetId="1" hidden="1">'Հ 16 Առաջնահերթություններ'!$A$5:$H$1327</definedName>
    <definedName name="Z_F46DAA4D_D588_42D4_B33A_474CADCC217A_.wvu.FilterData" localSheetId="1" hidden="1">'Հ 16 Առաջնահերթություններ'!$A$5:$H$1327</definedName>
    <definedName name="Z_F499DB19_BB7D_49C1_8C4D_E38053DEC6FD_.wvu.FilterData" localSheetId="1" hidden="1">'Հ 16 Առաջնահերթություններ'!$A$5:$H$1327</definedName>
    <definedName name="Z_F4A8FC55_A7E3_4FE6_985D_90118D6A9257_.wvu.FilterData" localSheetId="1" hidden="1">'Հ 16 Առաջնահերթություններ'!$A$5:$H$1327</definedName>
    <definedName name="Z_F4B3CA69_5492_4B7B_A5F0_09A54610ED55_.wvu.FilterData" localSheetId="1" hidden="1">'Հ 16 Առաջնահերթություններ'!$A$5:$H$1327</definedName>
    <definedName name="Z_F4EC3CAC_D8F6_4C20_B254_F7A9683D410C_.wvu.FilterData" localSheetId="1" hidden="1">'Հ 16 Առաջնահերթություններ'!$A$5:$H$1327</definedName>
    <definedName name="Z_F538F619_8AA0_4CAB_92A5_69BB7FCEE705_.wvu.FilterData" localSheetId="1" hidden="1">'Հ 16 Առաջնահերթություններ'!$A$5:$H$1327</definedName>
    <definedName name="Z_F55A0A37_5923_42B1_9626_4F472E591EA1_.wvu.FilterData" localSheetId="1" hidden="1">'Հ 16 Առաջնահերթություններ'!$A$5:$H$1327</definedName>
    <definedName name="Z_F55AC1F5_BB89_45EA_A16F_3B249D2118FF_.wvu.FilterData" localSheetId="1" hidden="1">'Հ 16 Առաջնահերթություններ'!$A$5:$L$1327</definedName>
    <definedName name="Z_F5846EFF_F150_4F31_B22B_739118820318_.wvu.FilterData" localSheetId="1" hidden="1">'Հ 16 Առաջնահերթություններ'!$A$5:$H$1327</definedName>
    <definedName name="Z_F595589D_8844_4B57_89DF_2933B0A5AD5C_.wvu.Cols" localSheetId="1" hidden="1">'Հ 16 Առաջնահերթություններ'!#REF!,'Հ 16 Առաջնահերթություններ'!#REF!,'Հ 16 Առաջնահերթություններ'!$D:$D</definedName>
    <definedName name="Z_F595589D_8844_4B57_89DF_2933B0A5AD5C_.wvu.FilterData" localSheetId="1" hidden="1">'Հ 16 Առաջնահերթություններ'!$A$5:$H$1327</definedName>
    <definedName name="Z_F595589D_8844_4B57_89DF_2933B0A5AD5C_.wvu.PrintArea" localSheetId="1" hidden="1">'Հ 16 Առաջնահերթություններ'!$A$3:$H$1327</definedName>
    <definedName name="Z_F595589D_8844_4B57_89DF_2933B0A5AD5C_.wvu.PrintTitles" localSheetId="1" hidden="1">'Հ 16 Առաջնահերթություններ'!$3:$4</definedName>
    <definedName name="Z_F595589D_8844_4B57_89DF_2933B0A5AD5C_.wvu.Rows" localSheetId="1" hidden="1">'Հ 16 Առաջնահերթություններ'!$1346:$1346</definedName>
    <definedName name="Z_F5A8F6EE_54CF_424D_A1F3_48955B187AD8_.wvu.FilterData" localSheetId="1" hidden="1">'Հ 16 Առաջնահերթություններ'!$A$5:$H$1327</definedName>
    <definedName name="Z_F5B59FA7_7CC8_480D_A692_506607BA4B3B_.wvu.FilterData" localSheetId="1" hidden="1">'Հ 16 Առաջնահերթություններ'!$A$5:$H$1327</definedName>
    <definedName name="Z_F65C3C8B_D039_47D9_9D7E_90A898955A6A_.wvu.FilterData" localSheetId="1" hidden="1">'Հ 16 Առաջնահերթություններ'!$A$5:$H$1327</definedName>
    <definedName name="Z_F6AEB8D6_4158_4D21_B9EC_E60483D9B55B_.wvu.FilterData" localSheetId="1" hidden="1">'Հ 16 Առաջնահերթություններ'!$A$5:$H$1327</definedName>
    <definedName name="Z_F6AF3CEE_601A_4F69_A48C_64F8E5BD134E_.wvu.FilterData" localSheetId="1" hidden="1">'Հ 16 Առաջնահերթություններ'!$A$5:$H$1327</definedName>
    <definedName name="Z_F6BBCCEA_B2EC_42F3_BE19_C2A0A52F029C_.wvu.FilterData" localSheetId="1" hidden="1">'Հ 16 Առաջնահերթություններ'!$A$5:$H$1327</definedName>
    <definedName name="Z_F6C1C2FE_57F0_44F5_A8FA_D013266920EF_.wvu.FilterData" localSheetId="1" hidden="1">'Հ 16 Առաջնահերթություններ'!$A$5:$H$1327</definedName>
    <definedName name="Z_F6E05DA4_5344_41F6_9A12_EDB2EEA9E2AF_.wvu.FilterData" localSheetId="1" hidden="1">'Հ 16 Առաջնահերթություններ'!$A$5:$H$1327</definedName>
    <definedName name="Z_F6EB745D_99B4_4022_AFA5_6714AC2269F1_.wvu.FilterData" localSheetId="1" hidden="1">'Հ 16 Առաջնահերթություններ'!$A$5:$H$1327</definedName>
    <definedName name="Z_F72930AA_1480_4375_9DD9_55F90E42D304_.wvu.FilterData" localSheetId="1" hidden="1">'Հ 16 Առաջնահերթություններ'!$A$5:$H$1327</definedName>
    <definedName name="Z_F735FC63_EF39_4BB8_8394_B6BBC7F87C60_.wvu.FilterData" localSheetId="1" hidden="1">'Հ 16 Առաջնահերթություններ'!$A$5:$H$1327</definedName>
    <definedName name="Z_F74905EB_27EA_4805_BBB0_B33E418297CF_.wvu.FilterData" localSheetId="1" hidden="1">'Հ 16 Առաջնահերթություններ'!$A$5:$H$1327</definedName>
    <definedName name="Z_F7A17026_79AE_48FD_A42F_4BC63841A91D_.wvu.FilterData" localSheetId="1" hidden="1">'Հ 16 Առաջնահերթություններ'!$A$5:$H$1327</definedName>
    <definedName name="Z_F7A34B74_C9BB_4781_A48B_D7053561A9D3_.wvu.FilterData" localSheetId="1" hidden="1">'Հ 16 Առաջնահերթություններ'!$A$5:$H$1327</definedName>
    <definedName name="Z_F7C2FA16_6C73_44AB_B82C_1D6A5848EA17_.wvu.FilterData" localSheetId="1" hidden="1">'Հ 16 Առաջնահերթություններ'!$A$5:$H$1327</definedName>
    <definedName name="Z_F80F34A2_843D_447F_ABB4_58ABA60C8EB7_.wvu.FilterData" localSheetId="1" hidden="1">'Հ 16 Առաջնահերթություններ'!$A$5:$H$1327</definedName>
    <definedName name="Z_F8352527_D72D_480A_AF5D_A43BECCC4BB0_.wvu.FilterData" localSheetId="1" hidden="1">'Հ 16 Առաջնահերթություններ'!$A$5:$H$1327</definedName>
    <definedName name="Z_F8532AD5_C7B3_45EC_928E_8D92F0195E1A_.wvu.FilterData" localSheetId="1" hidden="1">'Հ 16 Առաջնահերթություններ'!$A$5:$H$1327</definedName>
    <definedName name="Z_F85705A2_3DA4_44A3_9B51_11830EE27ECA_.wvu.Cols" localSheetId="1" hidden="1">'Հ 16 Առաջնահերթություններ'!#REF!,'Հ 16 Առաջնահերթություններ'!#REF!,'Հ 16 Առաջնահերթություններ'!#REF!</definedName>
    <definedName name="Z_F85705A2_3DA4_44A3_9B51_11830EE27ECA_.wvu.FilterData" localSheetId="1" hidden="1">'Հ 16 Առաջնահերթություններ'!$A$5:$H$1327</definedName>
    <definedName name="Z_F85705A2_3DA4_44A3_9B51_11830EE27ECA_.wvu.PrintArea" localSheetId="1" hidden="1">'Հ 16 Առաջնահերթություններ'!$A$3:$H$1327</definedName>
    <definedName name="Z_F85705A2_3DA4_44A3_9B51_11830EE27ECA_.wvu.PrintTitles" localSheetId="1" hidden="1">'Հ 16 Առաջնահերթություններ'!$3:$4</definedName>
    <definedName name="Z_F85705A2_3DA4_44A3_9B51_11830EE27ECA_.wvu.Rows" localSheetId="1" hidden="1">'Հ 16 Առաջնահերթություններ'!$1346:$1346</definedName>
    <definedName name="Z_F877AF7C_E802_4775_8957_237A0F9FF3CC_.wvu.FilterData" localSheetId="1" hidden="1">'Հ 16 Առաջնահերթություններ'!$A$5:$H$1327</definedName>
    <definedName name="Z_F898408A_76B5_4E5F_A813_DC0D02AEA75F_.wvu.FilterData" localSheetId="1" hidden="1">'Հ 16 Առաջնահերթություններ'!$A$5:$H$1327</definedName>
    <definedName name="Z_F89AB9B3_3C70_4B2A_94E8_2113A7CFC416_.wvu.FilterData" localSheetId="1" hidden="1">'Հ 16 Առաջնահերթություններ'!$A$5:$H$1327</definedName>
    <definedName name="Z_F8DAD0CC_C2D5_4597_BA87_D28B1C38AEBA_.wvu.FilterData" localSheetId="1" hidden="1">'Հ 16 Առաջնահերթություններ'!$A$5:$H$1327</definedName>
    <definedName name="Z_F8E40B3C_C7CF_49D5_A0D2_B8E28A636421_.wvu.FilterData" localSheetId="1" hidden="1">'Հ 16 Առաջնահերթություններ'!$A$5:$H$1327</definedName>
    <definedName name="Z_F904F9EA_4EAE_4846_9554_02150E1A5009_.wvu.FilterData" localSheetId="1" hidden="1">'Հ 16 Առաջնահերթություններ'!$A$5:$H$1327</definedName>
    <definedName name="Z_F913132C_A30F_498D_88AB_2F9DA19A1834_.wvu.FilterData" localSheetId="1" hidden="1">'Հ 16 Առաջնահերթություններ'!$A$5:$H$1327</definedName>
    <definedName name="Z_F934877B_69D5_4755_980F_6E6A71D76E32_.wvu.FilterData" localSheetId="1" hidden="1">'Հ 16 Առաջնահերթություններ'!$A$5:$H$1327</definedName>
    <definedName name="Z_F9381BED_DF0E_4FF4_AE46_81D534428B26_.wvu.FilterData" localSheetId="1" hidden="1">'Հ 16 Առաջնահերթություններ'!$A$5:$H$1327</definedName>
    <definedName name="Z_F9A944B5_75C0_4897_9A2E_C6D30211AFE1_.wvu.FilterData" localSheetId="1" hidden="1">'Հ 16 Առաջնահերթություններ'!$A$5:$H$1327</definedName>
    <definedName name="Z_F9AD8EDC_9051_4B2C_96A2_0549F7A650CE_.wvu.FilterData" localSheetId="1" hidden="1">'Հ 16 Առաջնահերթություններ'!$A$5:$H$1327</definedName>
    <definedName name="Z_F9B089FF_CD9B_4F0E_A4BA_42A4D9F77101_.wvu.FilterData" localSheetId="1" hidden="1">'Հ 16 Առաջնահերթություններ'!$A$5:$H$1327</definedName>
    <definedName name="Z_F9F12DD2_0E7A_4B5B_9D87_FCF2B0586BCC_.wvu.FilterData" localSheetId="1" hidden="1">'Հ 16 Առաջնահերթություններ'!$A$5:$H$1327</definedName>
    <definedName name="Z_F9F45565_F6FD_4D11_8B35_68E6A69B4335_.wvu.FilterData" localSheetId="1" hidden="1">'Հ 16 Առաջնահերթություններ'!$A$5:$H$1327</definedName>
    <definedName name="Z_F9FA3742_3FA6_4257_AB84_D71FBE21CCD0_.wvu.FilterData" localSheetId="1" hidden="1">'Հ 16 Առաջնահերթություններ'!$A$5:$H$1327</definedName>
    <definedName name="Z_FA248372_06C3_4900_88CB_E7813FCBB3E9_.wvu.FilterData" localSheetId="1" hidden="1">'Հ 16 Առաջնահերթություններ'!$A$5:$H$1327</definedName>
    <definedName name="Z_FA344958_B123_4391_B07B_678E0CDC6264_.wvu.FilterData" localSheetId="1" hidden="1">'Հ 16 Առաջնահերթություններ'!$A$5:$H$1327</definedName>
    <definedName name="Z_FA351D07_BA4C_46E5_BDB8_E901A8401B21_.wvu.FilterData" localSheetId="1" hidden="1">'Հ 16 Առաջնահերթություններ'!$A$5:$H$1327</definedName>
    <definedName name="Z_FA9AB2A7_2FB5_44CB_8FF6_FFB9458DABB0_.wvu.FilterData" localSheetId="1" hidden="1">'Հ 16 Առաջնահերթություններ'!$A$5:$H$1327</definedName>
    <definedName name="Z_FABE44AE_7B68_406A_BDE7_3DDFED4913D2_.wvu.FilterData" localSheetId="1" hidden="1">'Հ 16 Առաջնահերթություններ'!$A$5:$H$1327</definedName>
    <definedName name="Z_FAD78D9D_3D7E_453D_84C5_9020C48BB5DF_.wvu.FilterData" localSheetId="1" hidden="1">'Հ 16 Առաջնահերթություններ'!$A$5:$H$1327</definedName>
    <definedName name="Z_FB02C709_204E_4151_A596_49996DFBE0A3_.wvu.FilterData" localSheetId="1" hidden="1">'Հ 16 Առաջնահերթություններ'!$A$5:$H$1327</definedName>
    <definedName name="Z_FB1BF063_0307_4AF7_8033_6FBB0AD3C647_.wvu.FilterData" localSheetId="1" hidden="1">'Հ 16 Առաջնահերթություններ'!$A$5:$H$1327</definedName>
    <definedName name="Z_FB1CD59A_C95D_44E8_A285_2549DACD89C2_.wvu.FilterData" localSheetId="1" hidden="1">'Հ 16 Առաջնահերթություններ'!$A$5:$H$1327</definedName>
    <definedName name="Z_FB602A9B_81EC_464E_990C_2B2884E6EBB2_.wvu.FilterData" localSheetId="1" hidden="1">'Հ 16 Առաջնահերթություններ'!$A$5:$H$1327</definedName>
    <definedName name="Z_FBCFAB88_A233_42E7_9387_AF266D2A8409_.wvu.FilterData" localSheetId="1" hidden="1">'Հ 16 Առաջնահերթություններ'!$A$5:$H$1327</definedName>
    <definedName name="Z_FBE12D2C_9AAF_4F3C_BE1E_1BCDED2A6EF9_.wvu.FilterData" localSheetId="1" hidden="1">'Հ 16 Առաջնահերթություններ'!$A$5:$H$1327</definedName>
    <definedName name="Z_FC37C2A2_B935_4347_A2D1_EE21DB6987AF_.wvu.FilterData" localSheetId="1" hidden="1">'Հ 16 Առաջնահերթություններ'!$A$5:$H$1327</definedName>
    <definedName name="Z_FC517746_49E1_431E_897E_C854E02B5433_.wvu.FilterData" localSheetId="1" hidden="1">'Հ 16 Առաջնահերթություններ'!$A$5:$H$1327</definedName>
    <definedName name="Z_FC559A9C_0594_444F_8BBA_B4F5C7450BD0_.wvu.FilterData" localSheetId="1" hidden="1">'Հ 16 Առաջնահերթություններ'!$A$5:$H$1327</definedName>
    <definedName name="Z_FD0A79FB_3B1D_4957_B07E_BF132D0FC366_.wvu.FilterData" localSheetId="1" hidden="1">'Հ 16 Առաջնահերթություններ'!$A$5:$H$1327</definedName>
    <definedName name="Z_FD1C5227_3DC1_4FB1_821B_48EFF800D358_.wvu.FilterData" localSheetId="1" hidden="1">'Հ 16 Առաջնահերթություններ'!$A$5:$H$1327</definedName>
    <definedName name="Z_FD4ACDFA_9025_4272_B680_5C3871282D60_.wvu.FilterData" localSheetId="1" hidden="1">'Հ 16 Առաջնահերթություններ'!$A$5:$H$1327</definedName>
    <definedName name="Z_FD5161EF_4F3E_4C70_9AFE_F1A8CAA461F9_.wvu.FilterData" localSheetId="1" hidden="1">'Հ 16 Առաջնահերթություններ'!$A$5:$H$1327</definedName>
    <definedName name="Z_FD552EFC_AB34_466B_A943_AB40432CA74E_.wvu.FilterData" localSheetId="1" hidden="1">'Հ 16 Առաջնահերթություններ'!$A$5:$H$1327</definedName>
    <definedName name="Z_FD83AE2B_CE2C_43AA_AEA1_128733DF5273_.wvu.FilterData" localSheetId="1" hidden="1">'Հ 16 Առաջնահերթություններ'!$A$5:$H$1327</definedName>
    <definedName name="Z_FD85D370_8DB2_4C8A_95C1_F2C20AFE407E_.wvu.FilterData" localSheetId="1" hidden="1">'Հ 16 Առաջնահերթություններ'!$A$5:$H$1327</definedName>
    <definedName name="Z_FDC110EB_B254_4145_8169_2B78F7A62353_.wvu.Cols" localSheetId="1" hidden="1">'Հ 16 Առաջնահերթություններ'!#REF!,'Հ 16 Առաջնահերթություններ'!#REF!</definedName>
    <definedName name="Z_FDC110EB_B254_4145_8169_2B78F7A62353_.wvu.FilterData" localSheetId="1" hidden="1">'Հ 16 Առաջնահերթություններ'!$A$5:$H$1327</definedName>
    <definedName name="Z_FDC110EB_B254_4145_8169_2B78F7A62353_.wvu.PrintArea" localSheetId="1" hidden="1">'Հ 16 Առաջնահերթություններ'!$A$3:$H$1327</definedName>
    <definedName name="Z_FE43900D_EDB7_4970_B0A8_2ABAF352A724_.wvu.FilterData" localSheetId="1" hidden="1">'Հ 16 Առաջնահերթություններ'!$A$5:$H$1327</definedName>
    <definedName name="Z_FE5B0A35_2613_48CA_BE55_4FDAB3B2C9D2_.wvu.FilterData" localSheetId="1" hidden="1">'Հ 16 Առաջնահերթություններ'!$A$5:$H$1327</definedName>
    <definedName name="Z_FE7190FA_D4CF_43CF_8C2A_32A2FAD54877_.wvu.FilterData" localSheetId="1" hidden="1">'Հ 16 Առաջնահերթություններ'!$A$5:$H$1327</definedName>
    <definedName name="Z_FECF4D26_0366_4701_BADA_12C0600E9221_.wvu.FilterData" localSheetId="1" hidden="1">'Հ 16 Առաջնահերթություններ'!$A$5:$H$1327</definedName>
    <definedName name="Z_FEED111B_2C3C_404F_994F_215D99B945A5_.wvu.FilterData" localSheetId="1" hidden="1">'Հ 16 Առաջնահերթություններ'!$A$5:$H$1327</definedName>
    <definedName name="Z_FEF46D1E_5DAA_453D_A192_F3ABBDBE8E40_.wvu.FilterData" localSheetId="1" hidden="1">'Հ 16 Առաջնահերթություններ'!$A$5:$H$1327</definedName>
    <definedName name="Z_FF093481_C0DB_4026_A78A_4BFD29BD12EE_.wvu.FilterData" localSheetId="1" hidden="1">'Հ 16 Առաջնահերթություններ'!$A$5:$H$1327</definedName>
    <definedName name="Z_FF27DCD8_6552_4E9D_802E_BF0F836816C1_.wvu.FilterData" localSheetId="1" hidden="1">'Հ 16 Առաջնահերթություններ'!$A$5:$H$1327</definedName>
    <definedName name="Z_FF6E5920_40CE_43D2_9384_843B13CDD966_.wvu.FilterData" localSheetId="1" hidden="1">'Հ 16 Առաջնահերթություններ'!$A$5:$H$1327</definedName>
    <definedName name="Z_FF72981F_770F_404C_BA58_A3385BE73E71_.wvu.FilterData" localSheetId="1" hidden="1">'Հ 16 Առաջնահերթություններ'!$A$5:$H$1327</definedName>
    <definedName name="Z_FF8C0B7F_FECC_4600_8C57_6DBB213BC851_.wvu.FilterData" localSheetId="1" hidden="1">'Հ 16 Առաջնահերթություններ'!$A$5:$H$1327</definedName>
    <definedName name="Z_FF8DC41D_8B99_4C6D_8505_941AB8B7B9D2_.wvu.FilterData" localSheetId="1" hidden="1">'Հ 16 Առաջնահերթություններ'!$A$5:$H$1327</definedName>
    <definedName name="Z_FF9F302F_F465_4ADF_902B_31BE8B6F4BAA_.wvu.FilterData" localSheetId="1" hidden="1">'Հ 16 Առաջնահերթություններ'!$A$5:$H$1327</definedName>
    <definedName name="Z_FFC12AC2_C8BF_4DFD_AFDC_3BA9C96BA502_.wvu.FilterData" localSheetId="1" hidden="1">'Հ 16 Առաջնահերթություններ'!$A$5:$H$1327</definedName>
    <definedName name="Z_FFC28C71_2B9A_49E7_B2C5_6899775B962E_.wvu.FilterData" localSheetId="1" hidden="1">'Հ 16 Առաջնահերթություններ'!$A$5:$H$1327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68" i="6" l="1"/>
  <c r="D283" i="6"/>
  <c r="H1326" i="6" l="1"/>
  <c r="G1326" i="6"/>
  <c r="F1326" i="6"/>
  <c r="E1326" i="6"/>
  <c r="D1326" i="6"/>
  <c r="H1324" i="6"/>
  <c r="G1324" i="6"/>
  <c r="F1324" i="6"/>
  <c r="E1324" i="6"/>
  <c r="D1324" i="6"/>
  <c r="H1318" i="6"/>
  <c r="G1318" i="6"/>
  <c r="F1318" i="6"/>
  <c r="E1318" i="6"/>
  <c r="D1318" i="6"/>
  <c r="H1314" i="6"/>
  <c r="H1313" i="6" s="1"/>
  <c r="G1314" i="6"/>
  <c r="G1313" i="6" s="1"/>
  <c r="F1314" i="6"/>
  <c r="F1313" i="6" s="1"/>
  <c r="E1314" i="6"/>
  <c r="E1313" i="6" s="1"/>
  <c r="D1314" i="6"/>
  <c r="D1313" i="6" s="1"/>
  <c r="H1309" i="6"/>
  <c r="H1308" i="6" s="1"/>
  <c r="G1309" i="6"/>
  <c r="G1308" i="6" s="1"/>
  <c r="F1309" i="6"/>
  <c r="F1308" i="6" s="1"/>
  <c r="E1309" i="6"/>
  <c r="E1308" i="6" s="1"/>
  <c r="D1309" i="6"/>
  <c r="D1308" i="6" s="1"/>
  <c r="H1304" i="6"/>
  <c r="H1303" i="6" s="1"/>
  <c r="G1304" i="6"/>
  <c r="G1303" i="6" s="1"/>
  <c r="F1304" i="6"/>
  <c r="F1303" i="6" s="1"/>
  <c r="E1304" i="6"/>
  <c r="E1303" i="6" s="1"/>
  <c r="D1304" i="6"/>
  <c r="D1303" i="6" s="1"/>
  <c r="H1299" i="6"/>
  <c r="H1298" i="6" s="1"/>
  <c r="G1299" i="6"/>
  <c r="G1298" i="6" s="1"/>
  <c r="F1299" i="6"/>
  <c r="E1299" i="6"/>
  <c r="E1298" i="6" s="1"/>
  <c r="D1299" i="6"/>
  <c r="D1298" i="6" s="1"/>
  <c r="F1298" i="6"/>
  <c r="H1294" i="6"/>
  <c r="G1294" i="6"/>
  <c r="G1293" i="6" s="1"/>
  <c r="F1294" i="6"/>
  <c r="F1293" i="6" s="1"/>
  <c r="E1294" i="6"/>
  <c r="D1294" i="6"/>
  <c r="D1293" i="6" s="1"/>
  <c r="H1293" i="6"/>
  <c r="E1293" i="6"/>
  <c r="H1290" i="6"/>
  <c r="H1289" i="6" s="1"/>
  <c r="G1290" i="6"/>
  <c r="G1289" i="6" s="1"/>
  <c r="F1290" i="6"/>
  <c r="F1289" i="6" s="1"/>
  <c r="E1290" i="6"/>
  <c r="E1289" i="6" s="1"/>
  <c r="D1290" i="6"/>
  <c r="D1289" i="6" s="1"/>
  <c r="H1285" i="6"/>
  <c r="H1284" i="6" s="1"/>
  <c r="G1285" i="6"/>
  <c r="G1284" i="6" s="1"/>
  <c r="F1285" i="6"/>
  <c r="F1284" i="6" s="1"/>
  <c r="E1285" i="6"/>
  <c r="E1284" i="6" s="1"/>
  <c r="D1285" i="6"/>
  <c r="D1284" i="6" s="1"/>
  <c r="H1280" i="6"/>
  <c r="H1279" i="6" s="1"/>
  <c r="G1280" i="6"/>
  <c r="G1279" i="6" s="1"/>
  <c r="F1280" i="6"/>
  <c r="F1279" i="6" s="1"/>
  <c r="E1280" i="6"/>
  <c r="E1279" i="6" s="1"/>
  <c r="D1280" i="6"/>
  <c r="D1279" i="6" s="1"/>
  <c r="H1277" i="6"/>
  <c r="H1276" i="6" s="1"/>
  <c r="G1277" i="6"/>
  <c r="G1276" i="6" s="1"/>
  <c r="F1277" i="6"/>
  <c r="E1277" i="6"/>
  <c r="E1276" i="6" s="1"/>
  <c r="D1277" i="6"/>
  <c r="D1276" i="6" s="1"/>
  <c r="F1276" i="6"/>
  <c r="H1273" i="6"/>
  <c r="H1272" i="6" s="1"/>
  <c r="G1273" i="6"/>
  <c r="F1273" i="6"/>
  <c r="E1273" i="6"/>
  <c r="E1272" i="6" s="1"/>
  <c r="D1273" i="6"/>
  <c r="D1272" i="6" s="1"/>
  <c r="G1272" i="6"/>
  <c r="F1272" i="6"/>
  <c r="H1266" i="6"/>
  <c r="H1265" i="6" s="1"/>
  <c r="G1266" i="6"/>
  <c r="G1265" i="6" s="1"/>
  <c r="F1266" i="6"/>
  <c r="F1265" i="6" s="1"/>
  <c r="E1266" i="6"/>
  <c r="E1265" i="6" s="1"/>
  <c r="D1266" i="6"/>
  <c r="D1265" i="6" s="1"/>
  <c r="H1262" i="6"/>
  <c r="H1261" i="6" s="1"/>
  <c r="G1262" i="6"/>
  <c r="G1261" i="6" s="1"/>
  <c r="F1262" i="6"/>
  <c r="F1261" i="6" s="1"/>
  <c r="E1262" i="6"/>
  <c r="E1261" i="6" s="1"/>
  <c r="D1262" i="6"/>
  <c r="D1261" i="6" s="1"/>
  <c r="H1258" i="6"/>
  <c r="H1257" i="6" s="1"/>
  <c r="G1258" i="6"/>
  <c r="G1257" i="6" s="1"/>
  <c r="F1258" i="6"/>
  <c r="F1257" i="6" s="1"/>
  <c r="E1258" i="6"/>
  <c r="E1257" i="6" s="1"/>
  <c r="D1258" i="6"/>
  <c r="D1257" i="6" s="1"/>
  <c r="H1248" i="6"/>
  <c r="H1247" i="6" s="1"/>
  <c r="G1248" i="6"/>
  <c r="G1247" i="6" s="1"/>
  <c r="F1248" i="6"/>
  <c r="F1247" i="6" s="1"/>
  <c r="E1248" i="6"/>
  <c r="E1247" i="6" s="1"/>
  <c r="D1248" i="6"/>
  <c r="D1247" i="6" s="1"/>
  <c r="H1238" i="6"/>
  <c r="H1237" i="6" s="1"/>
  <c r="G1238" i="6"/>
  <c r="G1237" i="6" s="1"/>
  <c r="F1238" i="6"/>
  <c r="F1237" i="6" s="1"/>
  <c r="E1238" i="6"/>
  <c r="E1237" i="6" s="1"/>
  <c r="D1238" i="6"/>
  <c r="D1237" i="6" s="1"/>
  <c r="H1230" i="6"/>
  <c r="H1229" i="6" s="1"/>
  <c r="G1230" i="6"/>
  <c r="G1229" i="6" s="1"/>
  <c r="F1230" i="6"/>
  <c r="E1230" i="6"/>
  <c r="E1229" i="6" s="1"/>
  <c r="D1230" i="6"/>
  <c r="D1229" i="6" s="1"/>
  <c r="F1229" i="6"/>
  <c r="H1225" i="6"/>
  <c r="H1224" i="6" s="1"/>
  <c r="G1225" i="6"/>
  <c r="G1224" i="6" s="1"/>
  <c r="F1225" i="6"/>
  <c r="F1224" i="6" s="1"/>
  <c r="E1225" i="6"/>
  <c r="E1224" i="6" s="1"/>
  <c r="D1225" i="6"/>
  <c r="D1224" i="6" s="1"/>
  <c r="H1218" i="6"/>
  <c r="H1217" i="6" s="1"/>
  <c r="G1218" i="6"/>
  <c r="G1217" i="6" s="1"/>
  <c r="F1218" i="6"/>
  <c r="F1217" i="6" s="1"/>
  <c r="E1218" i="6"/>
  <c r="E1217" i="6" s="1"/>
  <c r="D1218" i="6"/>
  <c r="D1217" i="6" s="1"/>
  <c r="H1212" i="6"/>
  <c r="H1211" i="6" s="1"/>
  <c r="G1212" i="6"/>
  <c r="G1211" i="6" s="1"/>
  <c r="F1212" i="6"/>
  <c r="F1211" i="6" s="1"/>
  <c r="E1212" i="6"/>
  <c r="E1211" i="6" s="1"/>
  <c r="D1212" i="6"/>
  <c r="D1211" i="6" s="1"/>
  <c r="H1202" i="6"/>
  <c r="H1201" i="6" s="1"/>
  <c r="G1202" i="6"/>
  <c r="G1201" i="6" s="1"/>
  <c r="F1202" i="6"/>
  <c r="F1201" i="6" s="1"/>
  <c r="E1202" i="6"/>
  <c r="E1201" i="6" s="1"/>
  <c r="D1202" i="6"/>
  <c r="D1201" i="6" s="1"/>
  <c r="H1196" i="6"/>
  <c r="H1195" i="6" s="1"/>
  <c r="G1196" i="6"/>
  <c r="G1195" i="6" s="1"/>
  <c r="F1196" i="6"/>
  <c r="F1195" i="6" s="1"/>
  <c r="E1196" i="6"/>
  <c r="E1195" i="6" s="1"/>
  <c r="D1196" i="6"/>
  <c r="D1195" i="6" s="1"/>
  <c r="H1188" i="6"/>
  <c r="H1187" i="6" s="1"/>
  <c r="G1188" i="6"/>
  <c r="G1187" i="6" s="1"/>
  <c r="F1188" i="6"/>
  <c r="F1187" i="6" s="1"/>
  <c r="E1188" i="6"/>
  <c r="E1187" i="6" s="1"/>
  <c r="D1188" i="6"/>
  <c r="D1187" i="6" s="1"/>
  <c r="H1184" i="6"/>
  <c r="G1184" i="6"/>
  <c r="F1184" i="6"/>
  <c r="E1184" i="6"/>
  <c r="D1184" i="6"/>
  <c r="H1170" i="6"/>
  <c r="G1170" i="6"/>
  <c r="F1170" i="6"/>
  <c r="E1170" i="6"/>
  <c r="D1170" i="6"/>
  <c r="H1165" i="6"/>
  <c r="H1164" i="6" s="1"/>
  <c r="G1165" i="6"/>
  <c r="F1165" i="6"/>
  <c r="F1164" i="6" s="1"/>
  <c r="E1165" i="6"/>
  <c r="E1164" i="6" s="1"/>
  <c r="D1165" i="6"/>
  <c r="D1164" i="6" s="1"/>
  <c r="G1164" i="6"/>
  <c r="H1153" i="6"/>
  <c r="H1152" i="6" s="1"/>
  <c r="G1153" i="6"/>
  <c r="G1152" i="6" s="1"/>
  <c r="F1153" i="6"/>
  <c r="F1152" i="6" s="1"/>
  <c r="E1153" i="6"/>
  <c r="E1152" i="6" s="1"/>
  <c r="D1153" i="6"/>
  <c r="D1152" i="6" s="1"/>
  <c r="H1148" i="6"/>
  <c r="H1147" i="6" s="1"/>
  <c r="G1148" i="6"/>
  <c r="G1147" i="6" s="1"/>
  <c r="F1148" i="6"/>
  <c r="F1147" i="6" s="1"/>
  <c r="E1148" i="6"/>
  <c r="E1147" i="6" s="1"/>
  <c r="D1148" i="6"/>
  <c r="D1147" i="6" s="1"/>
  <c r="H1138" i="6"/>
  <c r="H1137" i="6" s="1"/>
  <c r="G1138" i="6"/>
  <c r="G1137" i="6" s="1"/>
  <c r="F1138" i="6"/>
  <c r="F1137" i="6" s="1"/>
  <c r="E1138" i="6"/>
  <c r="E1137" i="6" s="1"/>
  <c r="D1138" i="6"/>
  <c r="D1137" i="6" s="1"/>
  <c r="H1132" i="6"/>
  <c r="H1131" i="6" s="1"/>
  <c r="G1132" i="6"/>
  <c r="G1131" i="6" s="1"/>
  <c r="F1132" i="6"/>
  <c r="F1131" i="6" s="1"/>
  <c r="E1132" i="6"/>
  <c r="E1131" i="6" s="1"/>
  <c r="D1132" i="6"/>
  <c r="D1131" i="6" s="1"/>
  <c r="H1123" i="6"/>
  <c r="H1122" i="6" s="1"/>
  <c r="G1123" i="6"/>
  <c r="G1122" i="6" s="1"/>
  <c r="F1123" i="6"/>
  <c r="F1122" i="6" s="1"/>
  <c r="E1123" i="6"/>
  <c r="E1122" i="6" s="1"/>
  <c r="D1123" i="6"/>
  <c r="D1122" i="6" s="1"/>
  <c r="H1117" i="6"/>
  <c r="G1117" i="6"/>
  <c r="F1117" i="6"/>
  <c r="E1117" i="6"/>
  <c r="D1117" i="6"/>
  <c r="H1099" i="6"/>
  <c r="G1099" i="6"/>
  <c r="F1099" i="6"/>
  <c r="E1099" i="6"/>
  <c r="D1099" i="6"/>
  <c r="H1095" i="6"/>
  <c r="G1095" i="6"/>
  <c r="F1095" i="6"/>
  <c r="E1095" i="6"/>
  <c r="D1095" i="6"/>
  <c r="H1090" i="6"/>
  <c r="G1090" i="6"/>
  <c r="F1090" i="6"/>
  <c r="E1090" i="6"/>
  <c r="D1090" i="6"/>
  <c r="H1079" i="6"/>
  <c r="G1079" i="6"/>
  <c r="F1079" i="6"/>
  <c r="E1079" i="6"/>
  <c r="D1079" i="6"/>
  <c r="H1077" i="6"/>
  <c r="G1077" i="6"/>
  <c r="F1077" i="6"/>
  <c r="E1077" i="6"/>
  <c r="D1077" i="6"/>
  <c r="H1071" i="6"/>
  <c r="G1071" i="6"/>
  <c r="F1071" i="6"/>
  <c r="E1071" i="6"/>
  <c r="D1071" i="6"/>
  <c r="H1066" i="6"/>
  <c r="G1066" i="6"/>
  <c r="F1066" i="6"/>
  <c r="E1066" i="6"/>
  <c r="D1066" i="6"/>
  <c r="H1060" i="6"/>
  <c r="G1060" i="6"/>
  <c r="F1060" i="6"/>
  <c r="E1060" i="6"/>
  <c r="D1060" i="6"/>
  <c r="H1055" i="6"/>
  <c r="G1055" i="6"/>
  <c r="F1055" i="6"/>
  <c r="E1055" i="6"/>
  <c r="D1055" i="6"/>
  <c r="H1050" i="6"/>
  <c r="G1050" i="6"/>
  <c r="F1050" i="6"/>
  <c r="E1050" i="6"/>
  <c r="D1050" i="6"/>
  <c r="H1040" i="6"/>
  <c r="G1040" i="6"/>
  <c r="F1040" i="6"/>
  <c r="E1040" i="6"/>
  <c r="D1040" i="6"/>
  <c r="H1034" i="6"/>
  <c r="G1034" i="6"/>
  <c r="F1034" i="6"/>
  <c r="E1034" i="6"/>
  <c r="D1034" i="6"/>
  <c r="H1030" i="6"/>
  <c r="G1030" i="6"/>
  <c r="F1030" i="6"/>
  <c r="E1030" i="6"/>
  <c r="D1030" i="6"/>
  <c r="H1016" i="6"/>
  <c r="G1016" i="6"/>
  <c r="F1016" i="6"/>
  <c r="E1016" i="6"/>
  <c r="D1016" i="6"/>
  <c r="H1013" i="6"/>
  <c r="G1013" i="6"/>
  <c r="F1013" i="6"/>
  <c r="E1013" i="6"/>
  <c r="D1013" i="6"/>
  <c r="H1005" i="6"/>
  <c r="G1005" i="6"/>
  <c r="F1005" i="6"/>
  <c r="E1005" i="6"/>
  <c r="D1005" i="6"/>
  <c r="H1002" i="6"/>
  <c r="G1002" i="6"/>
  <c r="F1002" i="6"/>
  <c r="E1002" i="6"/>
  <c r="D1002" i="6"/>
  <c r="H987" i="6"/>
  <c r="G987" i="6"/>
  <c r="F987" i="6"/>
  <c r="E987" i="6"/>
  <c r="D987" i="6"/>
  <c r="H981" i="6"/>
  <c r="G981" i="6"/>
  <c r="F981" i="6"/>
  <c r="E981" i="6"/>
  <c r="D981" i="6"/>
  <c r="H979" i="6"/>
  <c r="G979" i="6"/>
  <c r="F979" i="6"/>
  <c r="E979" i="6"/>
  <c r="D979" i="6"/>
  <c r="H971" i="6"/>
  <c r="G971" i="6"/>
  <c r="F971" i="6"/>
  <c r="E971" i="6"/>
  <c r="D971" i="6"/>
  <c r="H963" i="6"/>
  <c r="G963" i="6"/>
  <c r="F963" i="6"/>
  <c r="E963" i="6"/>
  <c r="D963" i="6"/>
  <c r="H954" i="6"/>
  <c r="G954" i="6"/>
  <c r="F954" i="6"/>
  <c r="E954" i="6"/>
  <c r="D954" i="6"/>
  <c r="H949" i="6"/>
  <c r="G949" i="6"/>
  <c r="F949" i="6"/>
  <c r="E949" i="6"/>
  <c r="D949" i="6"/>
  <c r="H942" i="6"/>
  <c r="G942" i="6"/>
  <c r="F942" i="6"/>
  <c r="E942" i="6"/>
  <c r="D942" i="6"/>
  <c r="H933" i="6"/>
  <c r="G933" i="6"/>
  <c r="F933" i="6"/>
  <c r="E933" i="6"/>
  <c r="D933" i="6"/>
  <c r="H931" i="6"/>
  <c r="G931" i="6"/>
  <c r="F931" i="6"/>
  <c r="E931" i="6"/>
  <c r="D931" i="6"/>
  <c r="H918" i="6"/>
  <c r="G918" i="6"/>
  <c r="F918" i="6"/>
  <c r="E918" i="6"/>
  <c r="D918" i="6"/>
  <c r="H913" i="6"/>
  <c r="G913" i="6"/>
  <c r="F913" i="6"/>
  <c r="E913" i="6"/>
  <c r="D913" i="6"/>
  <c r="H905" i="6"/>
  <c r="G905" i="6"/>
  <c r="F905" i="6"/>
  <c r="E905" i="6"/>
  <c r="D905" i="6"/>
  <c r="H903" i="6"/>
  <c r="G903" i="6"/>
  <c r="F903" i="6"/>
  <c r="E903" i="6"/>
  <c r="D903" i="6"/>
  <c r="H901" i="6"/>
  <c r="G901" i="6"/>
  <c r="F901" i="6"/>
  <c r="E901" i="6"/>
  <c r="D901" i="6"/>
  <c r="H894" i="6"/>
  <c r="G894" i="6"/>
  <c r="F894" i="6"/>
  <c r="E894" i="6"/>
  <c r="D894" i="6"/>
  <c r="H892" i="6"/>
  <c r="G892" i="6"/>
  <c r="F892" i="6"/>
  <c r="E892" i="6"/>
  <c r="D892" i="6"/>
  <c r="H887" i="6"/>
  <c r="G887" i="6"/>
  <c r="F887" i="6"/>
  <c r="E887" i="6"/>
  <c r="D887" i="6"/>
  <c r="D882" i="6" s="1"/>
  <c r="H882" i="6"/>
  <c r="G882" i="6"/>
  <c r="F882" i="6"/>
  <c r="E882" i="6"/>
  <c r="E875" i="6"/>
  <c r="D875" i="6"/>
  <c r="H871" i="6"/>
  <c r="G871" i="6"/>
  <c r="F871" i="6"/>
  <c r="E871" i="6"/>
  <c r="D871" i="6"/>
  <c r="H859" i="6"/>
  <c r="G859" i="6"/>
  <c r="F859" i="6"/>
  <c r="E859" i="6"/>
  <c r="D859" i="6"/>
  <c r="H849" i="6"/>
  <c r="G849" i="6"/>
  <c r="F849" i="6"/>
  <c r="E849" i="6"/>
  <c r="D849" i="6"/>
  <c r="H845" i="6"/>
  <c r="G845" i="6"/>
  <c r="F845" i="6"/>
  <c r="E845" i="6"/>
  <c r="D845" i="6"/>
  <c r="H839" i="6"/>
  <c r="G839" i="6"/>
  <c r="F839" i="6"/>
  <c r="E839" i="6"/>
  <c r="D839" i="6"/>
  <c r="H823" i="6"/>
  <c r="G823" i="6"/>
  <c r="F823" i="6"/>
  <c r="E823" i="6"/>
  <c r="D823" i="6"/>
  <c r="H818" i="6"/>
  <c r="G818" i="6"/>
  <c r="F818" i="6"/>
  <c r="E818" i="6"/>
  <c r="D818" i="6"/>
  <c r="H808" i="6"/>
  <c r="G808" i="6"/>
  <c r="F808" i="6"/>
  <c r="E808" i="6"/>
  <c r="D808" i="6"/>
  <c r="H793" i="6"/>
  <c r="G793" i="6"/>
  <c r="F793" i="6"/>
  <c r="E793" i="6"/>
  <c r="D793" i="6"/>
  <c r="H778" i="6"/>
  <c r="G778" i="6"/>
  <c r="F778" i="6"/>
  <c r="E778" i="6"/>
  <c r="D778" i="6"/>
  <c r="H758" i="6"/>
  <c r="G758" i="6"/>
  <c r="F758" i="6"/>
  <c r="E758" i="6"/>
  <c r="D758" i="6"/>
  <c r="H744" i="6"/>
  <c r="G744" i="6"/>
  <c r="F744" i="6"/>
  <c r="E744" i="6"/>
  <c r="D744" i="6"/>
  <c r="H709" i="6"/>
  <c r="G709" i="6"/>
  <c r="F709" i="6"/>
  <c r="E709" i="6"/>
  <c r="D709" i="6"/>
  <c r="H705" i="6"/>
  <c r="G705" i="6"/>
  <c r="F705" i="6"/>
  <c r="E705" i="6"/>
  <c r="D705" i="6"/>
  <c r="H696" i="6"/>
  <c r="G696" i="6"/>
  <c r="F696" i="6"/>
  <c r="E696" i="6"/>
  <c r="D696" i="6"/>
  <c r="H689" i="6"/>
  <c r="G689" i="6"/>
  <c r="F689" i="6"/>
  <c r="E689" i="6"/>
  <c r="D689" i="6"/>
  <c r="H673" i="6"/>
  <c r="G673" i="6"/>
  <c r="F673" i="6"/>
  <c r="E673" i="6"/>
  <c r="D673" i="6"/>
  <c r="H658" i="6"/>
  <c r="G658" i="6"/>
  <c r="F658" i="6"/>
  <c r="E658" i="6"/>
  <c r="D658" i="6"/>
  <c r="H651" i="6"/>
  <c r="G651" i="6"/>
  <c r="F651" i="6"/>
  <c r="E651" i="6"/>
  <c r="D651" i="6"/>
  <c r="H633" i="6"/>
  <c r="G633" i="6"/>
  <c r="F633" i="6"/>
  <c r="E633" i="6"/>
  <c r="D633" i="6"/>
  <c r="H600" i="6"/>
  <c r="G600" i="6"/>
  <c r="F600" i="6"/>
  <c r="E600" i="6"/>
  <c r="D600" i="6"/>
  <c r="H595" i="6"/>
  <c r="G595" i="6"/>
  <c r="F595" i="6"/>
  <c r="E595" i="6"/>
  <c r="D595" i="6"/>
  <c r="H587" i="6"/>
  <c r="G587" i="6"/>
  <c r="F587" i="6"/>
  <c r="E587" i="6"/>
  <c r="D587" i="6"/>
  <c r="H571" i="6"/>
  <c r="G571" i="6"/>
  <c r="F571" i="6"/>
  <c r="E571" i="6"/>
  <c r="D571" i="6"/>
  <c r="H569" i="6"/>
  <c r="G569" i="6"/>
  <c r="F569" i="6"/>
  <c r="E569" i="6"/>
  <c r="D569" i="6"/>
  <c r="H564" i="6"/>
  <c r="G564" i="6"/>
  <c r="F564" i="6"/>
  <c r="E564" i="6"/>
  <c r="D564" i="6"/>
  <c r="H557" i="6"/>
  <c r="G557" i="6"/>
  <c r="F557" i="6"/>
  <c r="E557" i="6"/>
  <c r="D557" i="6"/>
  <c r="H552" i="6"/>
  <c r="G552" i="6"/>
  <c r="F552" i="6"/>
  <c r="E552" i="6"/>
  <c r="D552" i="6"/>
  <c r="H548" i="6"/>
  <c r="G548" i="6"/>
  <c r="F548" i="6"/>
  <c r="E548" i="6"/>
  <c r="D548" i="6"/>
  <c r="H545" i="6"/>
  <c r="G545" i="6"/>
  <c r="F545" i="6"/>
  <c r="E545" i="6"/>
  <c r="D545" i="6"/>
  <c r="H539" i="6"/>
  <c r="G539" i="6"/>
  <c r="F539" i="6"/>
  <c r="E539" i="6"/>
  <c r="D539" i="6"/>
  <c r="H537" i="6"/>
  <c r="G537" i="6"/>
  <c r="F537" i="6"/>
  <c r="E537" i="6"/>
  <c r="D537" i="6"/>
  <c r="H528" i="6"/>
  <c r="G528" i="6"/>
  <c r="F528" i="6"/>
  <c r="E528" i="6"/>
  <c r="D528" i="6"/>
  <c r="H511" i="6"/>
  <c r="G511" i="6"/>
  <c r="F511" i="6"/>
  <c r="E511" i="6"/>
  <c r="D511" i="6"/>
  <c r="H494" i="6"/>
  <c r="G494" i="6"/>
  <c r="F494" i="6"/>
  <c r="E494" i="6"/>
  <c r="D494" i="6"/>
  <c r="H490" i="6"/>
  <c r="G490" i="6"/>
  <c r="F490" i="6"/>
  <c r="E490" i="6"/>
  <c r="D490" i="6"/>
  <c r="H486" i="6"/>
  <c r="G486" i="6"/>
  <c r="F486" i="6"/>
  <c r="E486" i="6"/>
  <c r="D486" i="6"/>
  <c r="H478" i="6"/>
  <c r="G478" i="6"/>
  <c r="F478" i="6"/>
  <c r="E478" i="6"/>
  <c r="D478" i="6"/>
  <c r="H470" i="6"/>
  <c r="G470" i="6"/>
  <c r="F470" i="6"/>
  <c r="E470" i="6"/>
  <c r="D470" i="6"/>
  <c r="H466" i="6"/>
  <c r="G466" i="6"/>
  <c r="F466" i="6"/>
  <c r="E466" i="6"/>
  <c r="D466" i="6"/>
  <c r="H460" i="6"/>
  <c r="G460" i="6"/>
  <c r="F460" i="6"/>
  <c r="E460" i="6"/>
  <c r="D460" i="6"/>
  <c r="H452" i="6"/>
  <c r="G452" i="6"/>
  <c r="F452" i="6"/>
  <c r="E452" i="6"/>
  <c r="D452" i="6"/>
  <c r="H440" i="6"/>
  <c r="G440" i="6"/>
  <c r="F440" i="6"/>
  <c r="E440" i="6"/>
  <c r="D440" i="6"/>
  <c r="H432" i="6"/>
  <c r="G432" i="6"/>
  <c r="F432" i="6"/>
  <c r="E432" i="6"/>
  <c r="D432" i="6"/>
  <c r="H428" i="6"/>
  <c r="G428" i="6"/>
  <c r="F428" i="6"/>
  <c r="E428" i="6"/>
  <c r="D428" i="6"/>
  <c r="H424" i="6"/>
  <c r="G424" i="6"/>
  <c r="F424" i="6"/>
  <c r="E424" i="6"/>
  <c r="D424" i="6"/>
  <c r="H420" i="6"/>
  <c r="G420" i="6"/>
  <c r="F420" i="6"/>
  <c r="E420" i="6"/>
  <c r="D420" i="6"/>
  <c r="H408" i="6"/>
  <c r="G408" i="6"/>
  <c r="F408" i="6"/>
  <c r="E408" i="6"/>
  <c r="D408" i="6"/>
  <c r="H403" i="6"/>
  <c r="G403" i="6"/>
  <c r="F403" i="6"/>
  <c r="E403" i="6"/>
  <c r="D403" i="6"/>
  <c r="H398" i="6"/>
  <c r="G398" i="6"/>
  <c r="F398" i="6"/>
  <c r="E398" i="6"/>
  <c r="D398" i="6"/>
  <c r="H396" i="6"/>
  <c r="G396" i="6"/>
  <c r="F396" i="6"/>
  <c r="E396" i="6"/>
  <c r="D396" i="6"/>
  <c r="H390" i="6"/>
  <c r="G390" i="6"/>
  <c r="F390" i="6"/>
  <c r="E390" i="6"/>
  <c r="D390" i="6"/>
  <c r="H381" i="6"/>
  <c r="G381" i="6"/>
  <c r="F381" i="6"/>
  <c r="E381" i="6"/>
  <c r="D381" i="6"/>
  <c r="H374" i="6"/>
  <c r="G374" i="6"/>
  <c r="F374" i="6"/>
  <c r="E374" i="6"/>
  <c r="D374" i="6"/>
  <c r="H372" i="6"/>
  <c r="G372" i="6"/>
  <c r="F372" i="6"/>
  <c r="E372" i="6"/>
  <c r="D372" i="6"/>
  <c r="H366" i="6"/>
  <c r="G366" i="6"/>
  <c r="F366" i="6"/>
  <c r="E366" i="6"/>
  <c r="D366" i="6"/>
  <c r="H362" i="6"/>
  <c r="G362" i="6"/>
  <c r="F362" i="6"/>
  <c r="E362" i="6"/>
  <c r="D362" i="6"/>
  <c r="H358" i="6"/>
  <c r="G358" i="6"/>
  <c r="F358" i="6"/>
  <c r="E358" i="6"/>
  <c r="D358" i="6"/>
  <c r="H355" i="6"/>
  <c r="G355" i="6"/>
  <c r="F355" i="6"/>
  <c r="E355" i="6"/>
  <c r="D355" i="6"/>
  <c r="H349" i="6"/>
  <c r="G349" i="6"/>
  <c r="F349" i="6"/>
  <c r="E349" i="6"/>
  <c r="D349" i="6"/>
  <c r="H344" i="6"/>
  <c r="G344" i="6"/>
  <c r="F344" i="6"/>
  <c r="E344" i="6"/>
  <c r="D344" i="6"/>
  <c r="H330" i="6"/>
  <c r="G330" i="6"/>
  <c r="F330" i="6"/>
  <c r="E330" i="6"/>
  <c r="D330" i="6"/>
  <c r="H324" i="6"/>
  <c r="G324" i="6"/>
  <c r="F324" i="6"/>
  <c r="E324" i="6"/>
  <c r="D324" i="6"/>
  <c r="H316" i="6"/>
  <c r="G316" i="6"/>
  <c r="F316" i="6"/>
  <c r="E316" i="6"/>
  <c r="D316" i="6"/>
  <c r="H306" i="6"/>
  <c r="G306" i="6"/>
  <c r="F306" i="6"/>
  <c r="E306" i="6"/>
  <c r="D306" i="6"/>
  <c r="H301" i="6"/>
  <c r="G301" i="6"/>
  <c r="F301" i="6"/>
  <c r="E301" i="6"/>
  <c r="D301" i="6"/>
  <c r="H299" i="6"/>
  <c r="G299" i="6"/>
  <c r="F299" i="6"/>
  <c r="E299" i="6"/>
  <c r="D299" i="6"/>
  <c r="H296" i="6"/>
  <c r="G296" i="6"/>
  <c r="F296" i="6"/>
  <c r="E296" i="6"/>
  <c r="D296" i="6"/>
  <c r="H268" i="6"/>
  <c r="G268" i="6"/>
  <c r="F268" i="6"/>
  <c r="E268" i="6"/>
  <c r="H266" i="6"/>
  <c r="G266" i="6"/>
  <c r="F266" i="6"/>
  <c r="E266" i="6"/>
  <c r="D266" i="6"/>
  <c r="H263" i="6"/>
  <c r="G263" i="6"/>
  <c r="F263" i="6"/>
  <c r="E263" i="6"/>
  <c r="D263" i="6"/>
  <c r="H261" i="6"/>
  <c r="G261" i="6"/>
  <c r="F261" i="6"/>
  <c r="E261" i="6"/>
  <c r="D261" i="6"/>
  <c r="H252" i="6"/>
  <c r="G252" i="6"/>
  <c r="F252" i="6"/>
  <c r="E252" i="6"/>
  <c r="D252" i="6"/>
  <c r="H250" i="6"/>
  <c r="G250" i="6"/>
  <c r="F250" i="6"/>
  <c r="E250" i="6"/>
  <c r="D250" i="6"/>
  <c r="H247" i="6"/>
  <c r="G247" i="6"/>
  <c r="F247" i="6"/>
  <c r="E247" i="6"/>
  <c r="D247" i="6"/>
  <c r="H232" i="6"/>
  <c r="G232" i="6"/>
  <c r="F232" i="6"/>
  <c r="E232" i="6"/>
  <c r="D232" i="6"/>
  <c r="H225" i="6"/>
  <c r="G225" i="6"/>
  <c r="F225" i="6"/>
  <c r="E225" i="6"/>
  <c r="D225" i="6"/>
  <c r="H191" i="6"/>
  <c r="G191" i="6"/>
  <c r="F191" i="6"/>
  <c r="E191" i="6"/>
  <c r="D191" i="6"/>
  <c r="H187" i="6"/>
  <c r="G187" i="6"/>
  <c r="F187" i="6"/>
  <c r="E187" i="6"/>
  <c r="D187" i="6"/>
  <c r="H185" i="6"/>
  <c r="G185" i="6"/>
  <c r="F185" i="6"/>
  <c r="E185" i="6"/>
  <c r="D185" i="6"/>
  <c r="H183" i="6"/>
  <c r="G183" i="6"/>
  <c r="F183" i="6"/>
  <c r="E183" i="6"/>
  <c r="D183" i="6"/>
  <c r="H177" i="6"/>
  <c r="G177" i="6"/>
  <c r="F177" i="6"/>
  <c r="E177" i="6"/>
  <c r="D177" i="6"/>
  <c r="H174" i="6"/>
  <c r="G174" i="6"/>
  <c r="F174" i="6"/>
  <c r="E174" i="6"/>
  <c r="D174" i="6"/>
  <c r="H145" i="6"/>
  <c r="G145" i="6"/>
  <c r="F145" i="6"/>
  <c r="E145" i="6"/>
  <c r="D145" i="6"/>
  <c r="H142" i="6"/>
  <c r="G142" i="6"/>
  <c r="F142" i="6"/>
  <c r="E142" i="6"/>
  <c r="D142" i="6"/>
  <c r="H138" i="6"/>
  <c r="G138" i="6"/>
  <c r="F138" i="6"/>
  <c r="E138" i="6"/>
  <c r="D138" i="6"/>
  <c r="H133" i="6"/>
  <c r="G133" i="6"/>
  <c r="F133" i="6"/>
  <c r="E133" i="6"/>
  <c r="D133" i="6"/>
  <c r="H131" i="6"/>
  <c r="G131" i="6"/>
  <c r="F131" i="6"/>
  <c r="E131" i="6"/>
  <c r="D131" i="6"/>
  <c r="H103" i="6"/>
  <c r="H102" i="6" s="1"/>
  <c r="G103" i="6"/>
  <c r="G102" i="6" s="1"/>
  <c r="F103" i="6"/>
  <c r="F102" i="6" s="1"/>
  <c r="E103" i="6"/>
  <c r="E102" i="6" s="1"/>
  <c r="D103" i="6"/>
  <c r="D102" i="6" s="1"/>
  <c r="H98" i="6"/>
  <c r="H97" i="6" s="1"/>
  <c r="G98" i="6"/>
  <c r="G97" i="6" s="1"/>
  <c r="F98" i="6"/>
  <c r="F97" i="6" s="1"/>
  <c r="E98" i="6"/>
  <c r="E97" i="6" s="1"/>
  <c r="D98" i="6"/>
  <c r="D97" i="6"/>
  <c r="H93" i="6"/>
  <c r="G93" i="6"/>
  <c r="F93" i="6"/>
  <c r="E93" i="6"/>
  <c r="D93" i="6"/>
  <c r="H90" i="6"/>
  <c r="G90" i="6"/>
  <c r="F90" i="6"/>
  <c r="E90" i="6"/>
  <c r="D90" i="6"/>
  <c r="H87" i="6"/>
  <c r="G87" i="6"/>
  <c r="F87" i="6"/>
  <c r="E87" i="6"/>
  <c r="D87" i="6"/>
  <c r="H85" i="6"/>
  <c r="G85" i="6"/>
  <c r="F85" i="6"/>
  <c r="E85" i="6"/>
  <c r="D85" i="6"/>
  <c r="H61" i="6"/>
  <c r="G61" i="6"/>
  <c r="F61" i="6"/>
  <c r="E61" i="6"/>
  <c r="D61" i="6"/>
  <c r="H52" i="6"/>
  <c r="G52" i="6"/>
  <c r="F52" i="6"/>
  <c r="E52" i="6"/>
  <c r="D52" i="6"/>
  <c r="H40" i="6"/>
  <c r="G40" i="6"/>
  <c r="F40" i="6"/>
  <c r="E40" i="6"/>
  <c r="D40" i="6"/>
  <c r="H38" i="6"/>
  <c r="G38" i="6"/>
  <c r="F38" i="6"/>
  <c r="E38" i="6"/>
  <c r="D38" i="6"/>
  <c r="H31" i="6"/>
  <c r="G31" i="6"/>
  <c r="F31" i="6"/>
  <c r="E31" i="6"/>
  <c r="D31" i="6"/>
  <c r="H26" i="6"/>
  <c r="G26" i="6"/>
  <c r="F26" i="6"/>
  <c r="E26" i="6"/>
  <c r="D26" i="6"/>
  <c r="H23" i="6"/>
  <c r="G23" i="6"/>
  <c r="F23" i="6"/>
  <c r="E23" i="6"/>
  <c r="D23" i="6"/>
  <c r="H13" i="6"/>
  <c r="H12" i="6" s="1"/>
  <c r="G13" i="6"/>
  <c r="G12" i="6" s="1"/>
  <c r="F13" i="6"/>
  <c r="F12" i="6" s="1"/>
  <c r="E13" i="6"/>
  <c r="E12" i="6" s="1"/>
  <c r="D13" i="6"/>
  <c r="D12" i="6" s="1"/>
  <c r="G8" i="6"/>
  <c r="G7" i="6" s="1"/>
  <c r="F8" i="6"/>
  <c r="F7" i="6" s="1"/>
  <c r="E8" i="6"/>
  <c r="E7" i="6" s="1"/>
  <c r="D8" i="6"/>
  <c r="D7" i="6" s="1"/>
  <c r="H7" i="6"/>
  <c r="H1317" i="6" l="1"/>
  <c r="F1070" i="6"/>
  <c r="D1317" i="6"/>
  <c r="D1169" i="6"/>
  <c r="E1169" i="6"/>
  <c r="G1169" i="6"/>
  <c r="H1169" i="6"/>
  <c r="F1039" i="6"/>
  <c r="F891" i="6"/>
  <c r="G556" i="6"/>
  <c r="F536" i="6"/>
  <c r="E395" i="6"/>
  <c r="D141" i="6"/>
  <c r="G130" i="6"/>
  <c r="F130" i="6"/>
  <c r="E130" i="6"/>
  <c r="G599" i="6"/>
  <c r="F556" i="6"/>
  <c r="E1070" i="6"/>
  <c r="E141" i="6"/>
  <c r="F395" i="6"/>
  <c r="F439" i="6"/>
  <c r="G536" i="6"/>
  <c r="F912" i="6"/>
  <c r="G1039" i="6"/>
  <c r="D1070" i="6"/>
  <c r="G439" i="6"/>
  <c r="H536" i="6"/>
  <c r="D891" i="6"/>
  <c r="G912" i="6"/>
  <c r="H1039" i="6"/>
  <c r="E1094" i="6"/>
  <c r="D1094" i="6"/>
  <c r="D599" i="6"/>
  <c r="D395" i="6"/>
  <c r="D439" i="6"/>
  <c r="H439" i="6"/>
  <c r="E891" i="6"/>
  <c r="H912" i="6"/>
  <c r="F1169" i="6"/>
  <c r="E22" i="6"/>
  <c r="G22" i="6"/>
  <c r="D130" i="6"/>
  <c r="G141" i="6"/>
  <c r="E439" i="6"/>
  <c r="D536" i="6"/>
  <c r="D556" i="6"/>
  <c r="E599" i="6"/>
  <c r="G891" i="6"/>
  <c r="E1039" i="6"/>
  <c r="H1070" i="6"/>
  <c r="F1094" i="6"/>
  <c r="G1317" i="6"/>
  <c r="F22" i="6"/>
  <c r="H22" i="6"/>
  <c r="D323" i="6"/>
  <c r="G395" i="6"/>
  <c r="E556" i="6"/>
  <c r="F599" i="6"/>
  <c r="H891" i="6"/>
  <c r="E912" i="6"/>
  <c r="G1094" i="6"/>
  <c r="F1317" i="6"/>
  <c r="E323" i="6"/>
  <c r="G323" i="6"/>
  <c r="H395" i="6"/>
  <c r="H1094" i="6"/>
  <c r="D22" i="6"/>
  <c r="H130" i="6"/>
  <c r="F141" i="6"/>
  <c r="H141" i="6"/>
  <c r="H6" i="6" s="1"/>
  <c r="F323" i="6"/>
  <c r="H323" i="6"/>
  <c r="E536" i="6"/>
  <c r="H556" i="6"/>
  <c r="H599" i="6"/>
  <c r="D912" i="6"/>
  <c r="D1039" i="6"/>
  <c r="G1070" i="6"/>
  <c r="E1317" i="6"/>
  <c r="G6" i="6" l="1"/>
  <c r="D6" i="6"/>
  <c r="F6" i="6"/>
  <c r="E6" i="6"/>
  <c r="AB7" i="6" l="1"/>
  <c r="AC7" i="6"/>
  <c r="AD7" i="6"/>
  <c r="AE7" i="6"/>
  <c r="AF7" i="6"/>
  <c r="AG7" i="6"/>
  <c r="AH7" i="6"/>
  <c r="AI7" i="6"/>
  <c r="AJ7" i="6"/>
  <c r="AK7" i="6"/>
  <c r="AL7" i="6"/>
  <c r="AM7" i="6"/>
  <c r="AB8" i="6"/>
  <c r="AC8" i="6"/>
  <c r="AD8" i="6"/>
  <c r="AE8" i="6"/>
  <c r="AF8" i="6"/>
  <c r="AG8" i="6"/>
  <c r="AH8" i="6"/>
  <c r="AI8" i="6"/>
  <c r="AJ8" i="6"/>
  <c r="AK8" i="6"/>
  <c r="AL8" i="6"/>
  <c r="AM8" i="6"/>
  <c r="AB9" i="6"/>
  <c r="AC9" i="6"/>
  <c r="AD9" i="6"/>
  <c r="AE9" i="6"/>
  <c r="AF9" i="6"/>
  <c r="AG9" i="6"/>
  <c r="AH9" i="6"/>
  <c r="AI9" i="6"/>
  <c r="AJ9" i="6"/>
  <c r="AK9" i="6"/>
  <c r="AL9" i="6"/>
  <c r="AM9" i="6"/>
  <c r="AB10" i="6"/>
  <c r="AC10" i="6"/>
  <c r="AD10" i="6"/>
  <c r="AE10" i="6"/>
  <c r="AF10" i="6"/>
  <c r="AG10" i="6"/>
  <c r="AH10" i="6"/>
  <c r="AI10" i="6"/>
  <c r="AJ10" i="6"/>
  <c r="AK10" i="6"/>
  <c r="AL10" i="6"/>
  <c r="AM10" i="6"/>
  <c r="AB11" i="6"/>
  <c r="AC11" i="6"/>
  <c r="AD11" i="6"/>
  <c r="AE11" i="6"/>
  <c r="AF11" i="6"/>
  <c r="AG11" i="6"/>
  <c r="AH11" i="6"/>
  <c r="AI11" i="6"/>
  <c r="AJ11" i="6"/>
  <c r="AK11" i="6"/>
  <c r="AL11" i="6"/>
  <c r="AM11" i="6"/>
  <c r="AB12" i="6"/>
  <c r="AC12" i="6"/>
  <c r="AD12" i="6"/>
  <c r="AE12" i="6"/>
  <c r="AF12" i="6"/>
  <c r="AG12" i="6"/>
  <c r="AH12" i="6"/>
  <c r="AI12" i="6"/>
  <c r="AJ12" i="6"/>
  <c r="AK12" i="6"/>
  <c r="AL12" i="6"/>
  <c r="AM12" i="6"/>
  <c r="AB13" i="6"/>
  <c r="AC13" i="6"/>
  <c r="AD13" i="6"/>
  <c r="AE13" i="6"/>
  <c r="AF13" i="6"/>
  <c r="AG13" i="6"/>
  <c r="AH13" i="6"/>
  <c r="AI13" i="6"/>
  <c r="AJ13" i="6"/>
  <c r="AK13" i="6"/>
  <c r="AL13" i="6"/>
  <c r="AM13" i="6"/>
  <c r="AB14" i="6"/>
  <c r="AC14" i="6"/>
  <c r="AD14" i="6"/>
  <c r="AE14" i="6"/>
  <c r="AF14" i="6"/>
  <c r="AG14" i="6"/>
  <c r="AH14" i="6"/>
  <c r="AI14" i="6"/>
  <c r="AJ14" i="6"/>
  <c r="AK14" i="6"/>
  <c r="AL14" i="6"/>
  <c r="AM14" i="6"/>
  <c r="AB15" i="6"/>
  <c r="AC15" i="6"/>
  <c r="AD15" i="6"/>
  <c r="AE15" i="6"/>
  <c r="AF15" i="6"/>
  <c r="AG15" i="6"/>
  <c r="AH15" i="6"/>
  <c r="AI15" i="6"/>
  <c r="AJ15" i="6"/>
  <c r="AK15" i="6"/>
  <c r="AL15" i="6"/>
  <c r="AM15" i="6"/>
  <c r="AB16" i="6"/>
  <c r="AC16" i="6"/>
  <c r="AD16" i="6"/>
  <c r="AE16" i="6"/>
  <c r="AF16" i="6"/>
  <c r="AG16" i="6"/>
  <c r="AH16" i="6"/>
  <c r="AI16" i="6"/>
  <c r="AJ16" i="6"/>
  <c r="AK16" i="6"/>
  <c r="AL16" i="6"/>
  <c r="AM16" i="6"/>
  <c r="AB17" i="6"/>
  <c r="AC17" i="6"/>
  <c r="AD17" i="6"/>
  <c r="AE17" i="6"/>
  <c r="AF17" i="6"/>
  <c r="AG17" i="6"/>
  <c r="AH17" i="6"/>
  <c r="AI17" i="6"/>
  <c r="AJ17" i="6"/>
  <c r="AK17" i="6"/>
  <c r="AL17" i="6"/>
  <c r="AM17" i="6"/>
  <c r="AB18" i="6"/>
  <c r="AC18" i="6"/>
  <c r="AD18" i="6"/>
  <c r="AE18" i="6"/>
  <c r="AF18" i="6"/>
  <c r="AG18" i="6"/>
  <c r="AH18" i="6"/>
  <c r="AI18" i="6"/>
  <c r="AJ18" i="6"/>
  <c r="AK18" i="6"/>
  <c r="AL18" i="6"/>
  <c r="AM18" i="6"/>
  <c r="AB19" i="6"/>
  <c r="AC19" i="6"/>
  <c r="AD19" i="6"/>
  <c r="AE19" i="6"/>
  <c r="AF19" i="6"/>
  <c r="AG19" i="6"/>
  <c r="AH19" i="6"/>
  <c r="AI19" i="6"/>
  <c r="AJ19" i="6"/>
  <c r="AK19" i="6"/>
  <c r="AL19" i="6"/>
  <c r="AM19" i="6"/>
  <c r="AB20" i="6"/>
  <c r="AC20" i="6"/>
  <c r="AD20" i="6"/>
  <c r="AE20" i="6"/>
  <c r="AF20" i="6"/>
  <c r="AG20" i="6"/>
  <c r="AH20" i="6"/>
  <c r="AI20" i="6"/>
  <c r="AJ20" i="6"/>
  <c r="AK20" i="6"/>
  <c r="AL20" i="6"/>
  <c r="AM20" i="6"/>
  <c r="AB21" i="6"/>
  <c r="AC21" i="6"/>
  <c r="AD21" i="6"/>
  <c r="AE21" i="6"/>
  <c r="AF21" i="6"/>
  <c r="AG21" i="6"/>
  <c r="AH21" i="6"/>
  <c r="AI21" i="6"/>
  <c r="AJ21" i="6"/>
  <c r="AK21" i="6"/>
  <c r="AL21" i="6"/>
  <c r="AM21" i="6"/>
  <c r="AB22" i="6"/>
  <c r="AC22" i="6"/>
  <c r="AD22" i="6"/>
  <c r="AE22" i="6"/>
  <c r="AF22" i="6"/>
  <c r="AG22" i="6"/>
  <c r="AH22" i="6"/>
  <c r="AI22" i="6"/>
  <c r="AJ22" i="6"/>
  <c r="AK22" i="6"/>
  <c r="AL22" i="6"/>
  <c r="AM22" i="6"/>
  <c r="AB23" i="6"/>
  <c r="AC23" i="6"/>
  <c r="AD23" i="6"/>
  <c r="AE23" i="6"/>
  <c r="AF23" i="6"/>
  <c r="AG23" i="6"/>
  <c r="AH23" i="6"/>
  <c r="AI23" i="6"/>
  <c r="AJ23" i="6"/>
  <c r="AK23" i="6"/>
  <c r="AL23" i="6"/>
  <c r="AM23" i="6"/>
  <c r="AB24" i="6"/>
  <c r="AC24" i="6"/>
  <c r="AD24" i="6"/>
  <c r="AE24" i="6"/>
  <c r="AF24" i="6"/>
  <c r="AG24" i="6"/>
  <c r="AH24" i="6"/>
  <c r="AI24" i="6"/>
  <c r="AJ24" i="6"/>
  <c r="AK24" i="6"/>
  <c r="AL24" i="6"/>
  <c r="AM24" i="6"/>
  <c r="AB25" i="6"/>
  <c r="AC25" i="6"/>
  <c r="AD25" i="6"/>
  <c r="AE25" i="6"/>
  <c r="AF25" i="6"/>
  <c r="AG25" i="6"/>
  <c r="AH25" i="6"/>
  <c r="AI25" i="6"/>
  <c r="AJ25" i="6"/>
  <c r="AK25" i="6"/>
  <c r="AL25" i="6"/>
  <c r="AM25" i="6"/>
  <c r="AB26" i="6"/>
  <c r="AC26" i="6"/>
  <c r="AD26" i="6"/>
  <c r="AE26" i="6"/>
  <c r="AF26" i="6"/>
  <c r="AG26" i="6"/>
  <c r="AH26" i="6"/>
  <c r="AI26" i="6"/>
  <c r="AJ26" i="6"/>
  <c r="AK26" i="6"/>
  <c r="AL26" i="6"/>
  <c r="AM26" i="6"/>
  <c r="AB27" i="6"/>
  <c r="AC27" i="6"/>
  <c r="AD27" i="6"/>
  <c r="AE27" i="6"/>
  <c r="AF27" i="6"/>
  <c r="AG27" i="6"/>
  <c r="AH27" i="6"/>
  <c r="AI27" i="6"/>
  <c r="AJ27" i="6"/>
  <c r="AK27" i="6"/>
  <c r="AL27" i="6"/>
  <c r="AM27" i="6"/>
  <c r="AB28" i="6"/>
  <c r="AC28" i="6"/>
  <c r="AD28" i="6"/>
  <c r="AE28" i="6"/>
  <c r="AF28" i="6"/>
  <c r="AG28" i="6"/>
  <c r="AH28" i="6"/>
  <c r="AI28" i="6"/>
  <c r="AJ28" i="6"/>
  <c r="AK28" i="6"/>
  <c r="AL28" i="6"/>
  <c r="AM28" i="6"/>
  <c r="AB29" i="6"/>
  <c r="AC29" i="6"/>
  <c r="AD29" i="6"/>
  <c r="AE29" i="6"/>
  <c r="AF29" i="6"/>
  <c r="AG29" i="6"/>
  <c r="AH29" i="6"/>
  <c r="AI29" i="6"/>
  <c r="AJ29" i="6"/>
  <c r="AK29" i="6"/>
  <c r="AL29" i="6"/>
  <c r="AM29" i="6"/>
  <c r="AB30" i="6"/>
  <c r="AC30" i="6"/>
  <c r="AD30" i="6"/>
  <c r="AE30" i="6"/>
  <c r="AF30" i="6"/>
  <c r="AG30" i="6"/>
  <c r="AH30" i="6"/>
  <c r="AI30" i="6"/>
  <c r="AJ30" i="6"/>
  <c r="AK30" i="6"/>
  <c r="AL30" i="6"/>
  <c r="AM30" i="6"/>
  <c r="AB31" i="6"/>
  <c r="AC31" i="6"/>
  <c r="AD31" i="6"/>
  <c r="AE31" i="6"/>
  <c r="AF31" i="6"/>
  <c r="AG31" i="6"/>
  <c r="AH31" i="6"/>
  <c r="AI31" i="6"/>
  <c r="AJ31" i="6"/>
  <c r="AK31" i="6"/>
  <c r="AL31" i="6"/>
  <c r="AM31" i="6"/>
  <c r="AB32" i="6"/>
  <c r="AC32" i="6"/>
  <c r="AD32" i="6"/>
  <c r="AE32" i="6"/>
  <c r="AF32" i="6"/>
  <c r="AG32" i="6"/>
  <c r="AH32" i="6"/>
  <c r="AI32" i="6"/>
  <c r="AJ32" i="6"/>
  <c r="AK32" i="6"/>
  <c r="AL32" i="6"/>
  <c r="AM32" i="6"/>
  <c r="AB33" i="6"/>
  <c r="AC33" i="6"/>
  <c r="AD33" i="6"/>
  <c r="AE33" i="6"/>
  <c r="AF33" i="6"/>
  <c r="AG33" i="6"/>
  <c r="AH33" i="6"/>
  <c r="AI33" i="6"/>
  <c r="AJ33" i="6"/>
  <c r="AK33" i="6"/>
  <c r="AL33" i="6"/>
  <c r="AM33" i="6"/>
  <c r="AB34" i="6"/>
  <c r="AC34" i="6"/>
  <c r="AD34" i="6"/>
  <c r="AE34" i="6"/>
  <c r="AF34" i="6"/>
  <c r="AG34" i="6"/>
  <c r="AH34" i="6"/>
  <c r="AI34" i="6"/>
  <c r="AJ34" i="6"/>
  <c r="AK34" i="6"/>
  <c r="AL34" i="6"/>
  <c r="AM34" i="6"/>
  <c r="AB35" i="6"/>
  <c r="AC35" i="6"/>
  <c r="AD35" i="6"/>
  <c r="AE35" i="6"/>
  <c r="AF35" i="6"/>
  <c r="AG35" i="6"/>
  <c r="AH35" i="6"/>
  <c r="AI35" i="6"/>
  <c r="AJ35" i="6"/>
  <c r="AK35" i="6"/>
  <c r="AL35" i="6"/>
  <c r="AM35" i="6"/>
  <c r="AB36" i="6"/>
  <c r="AC36" i="6"/>
  <c r="AD36" i="6"/>
  <c r="AE36" i="6"/>
  <c r="AF36" i="6"/>
  <c r="AG36" i="6"/>
  <c r="AH36" i="6"/>
  <c r="AI36" i="6"/>
  <c r="AJ36" i="6"/>
  <c r="AK36" i="6"/>
  <c r="AL36" i="6"/>
  <c r="AM36" i="6"/>
  <c r="AB37" i="6"/>
  <c r="AC37" i="6"/>
  <c r="AD37" i="6"/>
  <c r="AE37" i="6"/>
  <c r="AF37" i="6"/>
  <c r="AG37" i="6"/>
  <c r="AH37" i="6"/>
  <c r="AI37" i="6"/>
  <c r="AJ37" i="6"/>
  <c r="AK37" i="6"/>
  <c r="AL37" i="6"/>
  <c r="AM37" i="6"/>
  <c r="AB38" i="6"/>
  <c r="AC38" i="6"/>
  <c r="AD38" i="6"/>
  <c r="AE38" i="6"/>
  <c r="AF38" i="6"/>
  <c r="AG38" i="6"/>
  <c r="AH38" i="6"/>
  <c r="AI38" i="6"/>
  <c r="AJ38" i="6"/>
  <c r="AK38" i="6"/>
  <c r="AL38" i="6"/>
  <c r="AM38" i="6"/>
  <c r="AB39" i="6"/>
  <c r="AC39" i="6"/>
  <c r="AD39" i="6"/>
  <c r="AE39" i="6"/>
  <c r="AF39" i="6"/>
  <c r="AG39" i="6"/>
  <c r="AH39" i="6"/>
  <c r="AI39" i="6"/>
  <c r="AJ39" i="6"/>
  <c r="AK39" i="6"/>
  <c r="AL39" i="6"/>
  <c r="AM39" i="6"/>
  <c r="AB40" i="6"/>
  <c r="AC40" i="6"/>
  <c r="AD40" i="6"/>
  <c r="AE40" i="6"/>
  <c r="AF40" i="6"/>
  <c r="AG40" i="6"/>
  <c r="AH40" i="6"/>
  <c r="AI40" i="6"/>
  <c r="AJ40" i="6"/>
  <c r="AK40" i="6"/>
  <c r="AL40" i="6"/>
  <c r="AM40" i="6"/>
  <c r="AB41" i="6"/>
  <c r="AC41" i="6"/>
  <c r="AD41" i="6"/>
  <c r="AE41" i="6"/>
  <c r="AF41" i="6"/>
  <c r="AG41" i="6"/>
  <c r="AH41" i="6"/>
  <c r="AI41" i="6"/>
  <c r="AJ41" i="6"/>
  <c r="AK41" i="6"/>
  <c r="AL41" i="6"/>
  <c r="AM41" i="6"/>
  <c r="AB42" i="6"/>
  <c r="AC42" i="6"/>
  <c r="AD42" i="6"/>
  <c r="AE42" i="6"/>
  <c r="AF42" i="6"/>
  <c r="AG42" i="6"/>
  <c r="AH42" i="6"/>
  <c r="AI42" i="6"/>
  <c r="AJ42" i="6"/>
  <c r="AK42" i="6"/>
  <c r="AL42" i="6"/>
  <c r="AM42" i="6"/>
  <c r="AB43" i="6"/>
  <c r="AC43" i="6"/>
  <c r="AD43" i="6"/>
  <c r="AE43" i="6"/>
  <c r="AF43" i="6"/>
  <c r="AG43" i="6"/>
  <c r="AH43" i="6"/>
  <c r="AI43" i="6"/>
  <c r="AJ43" i="6"/>
  <c r="AK43" i="6"/>
  <c r="AL43" i="6"/>
  <c r="AM43" i="6"/>
  <c r="AB44" i="6"/>
  <c r="AC44" i="6"/>
  <c r="AD44" i="6"/>
  <c r="AE44" i="6"/>
  <c r="AF44" i="6"/>
  <c r="AG44" i="6"/>
  <c r="AH44" i="6"/>
  <c r="AI44" i="6"/>
  <c r="AJ44" i="6"/>
  <c r="AK44" i="6"/>
  <c r="AL44" i="6"/>
  <c r="AM44" i="6"/>
  <c r="AB45" i="6"/>
  <c r="AC45" i="6"/>
  <c r="AD45" i="6"/>
  <c r="AE45" i="6"/>
  <c r="AF45" i="6"/>
  <c r="AG45" i="6"/>
  <c r="AH45" i="6"/>
  <c r="AI45" i="6"/>
  <c r="AJ45" i="6"/>
  <c r="AK45" i="6"/>
  <c r="AL45" i="6"/>
  <c r="AM45" i="6"/>
  <c r="AB46" i="6"/>
  <c r="AC46" i="6"/>
  <c r="AD46" i="6"/>
  <c r="AE46" i="6"/>
  <c r="AF46" i="6"/>
  <c r="AG46" i="6"/>
  <c r="AH46" i="6"/>
  <c r="AI46" i="6"/>
  <c r="AJ46" i="6"/>
  <c r="AK46" i="6"/>
  <c r="AL46" i="6"/>
  <c r="AM46" i="6"/>
  <c r="AB47" i="6"/>
  <c r="AC47" i="6"/>
  <c r="AD47" i="6"/>
  <c r="AE47" i="6"/>
  <c r="AF47" i="6"/>
  <c r="AG47" i="6"/>
  <c r="AH47" i="6"/>
  <c r="AI47" i="6"/>
  <c r="AJ47" i="6"/>
  <c r="AK47" i="6"/>
  <c r="AL47" i="6"/>
  <c r="AM47" i="6"/>
  <c r="AB48" i="6"/>
  <c r="AC48" i="6"/>
  <c r="AD48" i="6"/>
  <c r="AE48" i="6"/>
  <c r="AF48" i="6"/>
  <c r="AG48" i="6"/>
  <c r="AH48" i="6"/>
  <c r="AI48" i="6"/>
  <c r="AJ48" i="6"/>
  <c r="AK48" i="6"/>
  <c r="AL48" i="6"/>
  <c r="AM48" i="6"/>
  <c r="AB49" i="6"/>
  <c r="AC49" i="6"/>
  <c r="AD49" i="6"/>
  <c r="AE49" i="6"/>
  <c r="AF49" i="6"/>
  <c r="AG49" i="6"/>
  <c r="AH49" i="6"/>
  <c r="AI49" i="6"/>
  <c r="AJ49" i="6"/>
  <c r="AK49" i="6"/>
  <c r="AL49" i="6"/>
  <c r="AM49" i="6"/>
  <c r="AB50" i="6"/>
  <c r="AC50" i="6"/>
  <c r="AD50" i="6"/>
  <c r="AE50" i="6"/>
  <c r="AF50" i="6"/>
  <c r="AG50" i="6"/>
  <c r="AH50" i="6"/>
  <c r="AI50" i="6"/>
  <c r="AJ50" i="6"/>
  <c r="AK50" i="6"/>
  <c r="AL50" i="6"/>
  <c r="AM50" i="6"/>
  <c r="AB51" i="6"/>
  <c r="AC51" i="6"/>
  <c r="AD51" i="6"/>
  <c r="AE51" i="6"/>
  <c r="AF51" i="6"/>
  <c r="AG51" i="6"/>
  <c r="AH51" i="6"/>
  <c r="AI51" i="6"/>
  <c r="AJ51" i="6"/>
  <c r="AK51" i="6"/>
  <c r="AL51" i="6"/>
  <c r="AM51" i="6"/>
  <c r="AB52" i="6"/>
  <c r="AC52" i="6"/>
  <c r="AD52" i="6"/>
  <c r="AE52" i="6"/>
  <c r="AF52" i="6"/>
  <c r="AG52" i="6"/>
  <c r="AH52" i="6"/>
  <c r="AI52" i="6"/>
  <c r="AJ52" i="6"/>
  <c r="AK52" i="6"/>
  <c r="AL52" i="6"/>
  <c r="AM52" i="6"/>
  <c r="AB53" i="6"/>
  <c r="AC53" i="6"/>
  <c r="AD53" i="6"/>
  <c r="AE53" i="6"/>
  <c r="AF53" i="6"/>
  <c r="AG53" i="6"/>
  <c r="AH53" i="6"/>
  <c r="AI53" i="6"/>
  <c r="AJ53" i="6"/>
  <c r="AK53" i="6"/>
  <c r="AL53" i="6"/>
  <c r="AM53" i="6"/>
  <c r="AB54" i="6"/>
  <c r="AC54" i="6"/>
  <c r="AD54" i="6"/>
  <c r="AE54" i="6"/>
  <c r="AF54" i="6"/>
  <c r="AG54" i="6"/>
  <c r="AH54" i="6"/>
  <c r="AI54" i="6"/>
  <c r="AJ54" i="6"/>
  <c r="AK54" i="6"/>
  <c r="AL54" i="6"/>
  <c r="AM54" i="6"/>
  <c r="AB55" i="6"/>
  <c r="AC55" i="6"/>
  <c r="AD55" i="6"/>
  <c r="AE55" i="6"/>
  <c r="AF55" i="6"/>
  <c r="AG55" i="6"/>
  <c r="AH55" i="6"/>
  <c r="AI55" i="6"/>
  <c r="AJ55" i="6"/>
  <c r="AK55" i="6"/>
  <c r="AL55" i="6"/>
  <c r="AM55" i="6"/>
  <c r="AB56" i="6"/>
  <c r="AC56" i="6"/>
  <c r="AD56" i="6"/>
  <c r="AE56" i="6"/>
  <c r="AF56" i="6"/>
  <c r="AG56" i="6"/>
  <c r="AH56" i="6"/>
  <c r="AI56" i="6"/>
  <c r="AJ56" i="6"/>
  <c r="AK56" i="6"/>
  <c r="AL56" i="6"/>
  <c r="AM56" i="6"/>
  <c r="AB57" i="6"/>
  <c r="AC57" i="6"/>
  <c r="AD57" i="6"/>
  <c r="AE57" i="6"/>
  <c r="AF57" i="6"/>
  <c r="AG57" i="6"/>
  <c r="AH57" i="6"/>
  <c r="AI57" i="6"/>
  <c r="AJ57" i="6"/>
  <c r="AK57" i="6"/>
  <c r="AL57" i="6"/>
  <c r="AM57" i="6"/>
  <c r="AB58" i="6"/>
  <c r="AC58" i="6"/>
  <c r="AD58" i="6"/>
  <c r="AE58" i="6"/>
  <c r="AF58" i="6"/>
  <c r="AG58" i="6"/>
  <c r="AH58" i="6"/>
  <c r="AI58" i="6"/>
  <c r="AJ58" i="6"/>
  <c r="AK58" i="6"/>
  <c r="AL58" i="6"/>
  <c r="AM58" i="6"/>
  <c r="AB59" i="6"/>
  <c r="AC59" i="6"/>
  <c r="AD59" i="6"/>
  <c r="AE59" i="6"/>
  <c r="AF59" i="6"/>
  <c r="AG59" i="6"/>
  <c r="AH59" i="6"/>
  <c r="AI59" i="6"/>
  <c r="AJ59" i="6"/>
  <c r="AK59" i="6"/>
  <c r="AL59" i="6"/>
  <c r="AM59" i="6"/>
  <c r="AB60" i="6"/>
  <c r="AC60" i="6"/>
  <c r="AD60" i="6"/>
  <c r="AE60" i="6"/>
  <c r="AF60" i="6"/>
  <c r="AG60" i="6"/>
  <c r="AH60" i="6"/>
  <c r="AI60" i="6"/>
  <c r="AJ60" i="6"/>
  <c r="AK60" i="6"/>
  <c r="AL60" i="6"/>
  <c r="AM60" i="6"/>
  <c r="AB61" i="6"/>
  <c r="AC61" i="6"/>
  <c r="AD61" i="6"/>
  <c r="AE61" i="6"/>
  <c r="AF61" i="6"/>
  <c r="AG61" i="6"/>
  <c r="AH61" i="6"/>
  <c r="AI61" i="6"/>
  <c r="AJ61" i="6"/>
  <c r="AK61" i="6"/>
  <c r="AL61" i="6"/>
  <c r="AM61" i="6"/>
  <c r="AB62" i="6"/>
  <c r="AC62" i="6"/>
  <c r="AD62" i="6"/>
  <c r="AE62" i="6"/>
  <c r="AF62" i="6"/>
  <c r="AG62" i="6"/>
  <c r="AH62" i="6"/>
  <c r="AI62" i="6"/>
  <c r="AJ62" i="6"/>
  <c r="AK62" i="6"/>
  <c r="AL62" i="6"/>
  <c r="AM62" i="6"/>
  <c r="AB63" i="6"/>
  <c r="AC63" i="6"/>
  <c r="AD63" i="6"/>
  <c r="AE63" i="6"/>
  <c r="AF63" i="6"/>
  <c r="AG63" i="6"/>
  <c r="AH63" i="6"/>
  <c r="AI63" i="6"/>
  <c r="AJ63" i="6"/>
  <c r="AK63" i="6"/>
  <c r="AL63" i="6"/>
  <c r="AM63" i="6"/>
  <c r="AB64" i="6"/>
  <c r="AC64" i="6"/>
  <c r="AD64" i="6"/>
  <c r="AE64" i="6"/>
  <c r="AF64" i="6"/>
  <c r="AG64" i="6"/>
  <c r="AH64" i="6"/>
  <c r="AI64" i="6"/>
  <c r="AJ64" i="6"/>
  <c r="AK64" i="6"/>
  <c r="AL64" i="6"/>
  <c r="AM64" i="6"/>
  <c r="AB65" i="6"/>
  <c r="AC65" i="6"/>
  <c r="AD65" i="6"/>
  <c r="AE65" i="6"/>
  <c r="AF65" i="6"/>
  <c r="AG65" i="6"/>
  <c r="AH65" i="6"/>
  <c r="AI65" i="6"/>
  <c r="AJ65" i="6"/>
  <c r="AK65" i="6"/>
  <c r="AL65" i="6"/>
  <c r="AM65" i="6"/>
  <c r="AB66" i="6"/>
  <c r="AC66" i="6"/>
  <c r="AD66" i="6"/>
  <c r="AE66" i="6"/>
  <c r="AF66" i="6"/>
  <c r="AG66" i="6"/>
  <c r="AH66" i="6"/>
  <c r="AI66" i="6"/>
  <c r="AJ66" i="6"/>
  <c r="AK66" i="6"/>
  <c r="AL66" i="6"/>
  <c r="AM66" i="6"/>
  <c r="AB67" i="6"/>
  <c r="AC67" i="6"/>
  <c r="AD67" i="6"/>
  <c r="AE67" i="6"/>
  <c r="AF67" i="6"/>
  <c r="AG67" i="6"/>
  <c r="AH67" i="6"/>
  <c r="AI67" i="6"/>
  <c r="AJ67" i="6"/>
  <c r="AK67" i="6"/>
  <c r="AL67" i="6"/>
  <c r="AM67" i="6"/>
  <c r="AB68" i="6"/>
  <c r="AC68" i="6"/>
  <c r="AD68" i="6"/>
  <c r="AE68" i="6"/>
  <c r="AF68" i="6"/>
  <c r="AG68" i="6"/>
  <c r="AH68" i="6"/>
  <c r="AI68" i="6"/>
  <c r="AJ68" i="6"/>
  <c r="AK68" i="6"/>
  <c r="AL68" i="6"/>
  <c r="AM68" i="6"/>
  <c r="AB69" i="6"/>
  <c r="AC69" i="6"/>
  <c r="AD69" i="6"/>
  <c r="AE69" i="6"/>
  <c r="AF69" i="6"/>
  <c r="AG69" i="6"/>
  <c r="AH69" i="6"/>
  <c r="AI69" i="6"/>
  <c r="AJ69" i="6"/>
  <c r="AK69" i="6"/>
  <c r="AL69" i="6"/>
  <c r="AM69" i="6"/>
  <c r="AB70" i="6"/>
  <c r="AC70" i="6"/>
  <c r="AD70" i="6"/>
  <c r="AE70" i="6"/>
  <c r="AF70" i="6"/>
  <c r="AG70" i="6"/>
  <c r="AH70" i="6"/>
  <c r="AI70" i="6"/>
  <c r="AJ70" i="6"/>
  <c r="AK70" i="6"/>
  <c r="AL70" i="6"/>
  <c r="AM70" i="6"/>
  <c r="AB71" i="6"/>
  <c r="AC71" i="6"/>
  <c r="AD71" i="6"/>
  <c r="AE71" i="6"/>
  <c r="AF71" i="6"/>
  <c r="AG71" i="6"/>
  <c r="AH71" i="6"/>
  <c r="AI71" i="6"/>
  <c r="AJ71" i="6"/>
  <c r="AK71" i="6"/>
  <c r="AL71" i="6"/>
  <c r="AM71" i="6"/>
  <c r="AB72" i="6"/>
  <c r="AC72" i="6"/>
  <c r="AD72" i="6"/>
  <c r="AE72" i="6"/>
  <c r="AF72" i="6"/>
  <c r="AG72" i="6"/>
  <c r="AH72" i="6"/>
  <c r="AI72" i="6"/>
  <c r="AJ72" i="6"/>
  <c r="AK72" i="6"/>
  <c r="AL72" i="6"/>
  <c r="AM72" i="6"/>
  <c r="AB73" i="6"/>
  <c r="AC73" i="6"/>
  <c r="AD73" i="6"/>
  <c r="AE73" i="6"/>
  <c r="AF73" i="6"/>
  <c r="AG73" i="6"/>
  <c r="AH73" i="6"/>
  <c r="AI73" i="6"/>
  <c r="AJ73" i="6"/>
  <c r="AK73" i="6"/>
  <c r="AL73" i="6"/>
  <c r="AM73" i="6"/>
  <c r="AB74" i="6"/>
  <c r="AC74" i="6"/>
  <c r="AD74" i="6"/>
  <c r="AE74" i="6"/>
  <c r="AF74" i="6"/>
  <c r="AG74" i="6"/>
  <c r="AH74" i="6"/>
  <c r="AI74" i="6"/>
  <c r="AJ74" i="6"/>
  <c r="AK74" i="6"/>
  <c r="AL74" i="6"/>
  <c r="AM74" i="6"/>
  <c r="AB75" i="6"/>
  <c r="AC75" i="6"/>
  <c r="AD75" i="6"/>
  <c r="AE75" i="6"/>
  <c r="AF75" i="6"/>
  <c r="AG75" i="6"/>
  <c r="AH75" i="6"/>
  <c r="AI75" i="6"/>
  <c r="AJ75" i="6"/>
  <c r="AK75" i="6"/>
  <c r="AL75" i="6"/>
  <c r="AM75" i="6"/>
  <c r="AB76" i="6"/>
  <c r="AC76" i="6"/>
  <c r="AD76" i="6"/>
  <c r="AE76" i="6"/>
  <c r="AF76" i="6"/>
  <c r="AG76" i="6"/>
  <c r="AH76" i="6"/>
  <c r="AI76" i="6"/>
  <c r="AJ76" i="6"/>
  <c r="AK76" i="6"/>
  <c r="AL76" i="6"/>
  <c r="AM76" i="6"/>
  <c r="AB77" i="6"/>
  <c r="AC77" i="6"/>
  <c r="AD77" i="6"/>
  <c r="AE77" i="6"/>
  <c r="AF77" i="6"/>
  <c r="AG77" i="6"/>
  <c r="AH77" i="6"/>
  <c r="AI77" i="6"/>
  <c r="AJ77" i="6"/>
  <c r="AK77" i="6"/>
  <c r="AL77" i="6"/>
  <c r="AM77" i="6"/>
  <c r="AB78" i="6"/>
  <c r="AC78" i="6"/>
  <c r="AD78" i="6"/>
  <c r="AE78" i="6"/>
  <c r="AF78" i="6"/>
  <c r="AG78" i="6"/>
  <c r="AH78" i="6"/>
  <c r="AI78" i="6"/>
  <c r="AJ78" i="6"/>
  <c r="AK78" i="6"/>
  <c r="AL78" i="6"/>
  <c r="AM78" i="6"/>
  <c r="AB79" i="6"/>
  <c r="AC79" i="6"/>
  <c r="AD79" i="6"/>
  <c r="AE79" i="6"/>
  <c r="AF79" i="6"/>
  <c r="AG79" i="6"/>
  <c r="AH79" i="6"/>
  <c r="AI79" i="6"/>
  <c r="AJ79" i="6"/>
  <c r="AK79" i="6"/>
  <c r="AL79" i="6"/>
  <c r="AM79" i="6"/>
  <c r="AB80" i="6"/>
  <c r="AC80" i="6"/>
  <c r="AD80" i="6"/>
  <c r="AE80" i="6"/>
  <c r="AF80" i="6"/>
  <c r="AG80" i="6"/>
  <c r="AH80" i="6"/>
  <c r="AI80" i="6"/>
  <c r="AJ80" i="6"/>
  <c r="AK80" i="6"/>
  <c r="AL80" i="6"/>
  <c r="AM80" i="6"/>
  <c r="AB81" i="6"/>
  <c r="AC81" i="6"/>
  <c r="AD81" i="6"/>
  <c r="AE81" i="6"/>
  <c r="AF81" i="6"/>
  <c r="AG81" i="6"/>
  <c r="AH81" i="6"/>
  <c r="AI81" i="6"/>
  <c r="AJ81" i="6"/>
  <c r="AK81" i="6"/>
  <c r="AL81" i="6"/>
  <c r="AM81" i="6"/>
  <c r="AB82" i="6"/>
  <c r="AC82" i="6"/>
  <c r="AD82" i="6"/>
  <c r="AE82" i="6"/>
  <c r="AF82" i="6"/>
  <c r="AG82" i="6"/>
  <c r="AH82" i="6"/>
  <c r="AI82" i="6"/>
  <c r="AJ82" i="6"/>
  <c r="AK82" i="6"/>
  <c r="AL82" i="6"/>
  <c r="AM82" i="6"/>
  <c r="AB83" i="6"/>
  <c r="AC83" i="6"/>
  <c r="AD83" i="6"/>
  <c r="AE83" i="6"/>
  <c r="AF83" i="6"/>
  <c r="AG83" i="6"/>
  <c r="AH83" i="6"/>
  <c r="AI83" i="6"/>
  <c r="AJ83" i="6"/>
  <c r="AK83" i="6"/>
  <c r="AL83" i="6"/>
  <c r="AM83" i="6"/>
  <c r="AB84" i="6"/>
  <c r="AC84" i="6"/>
  <c r="AD84" i="6"/>
  <c r="AE84" i="6"/>
  <c r="AF84" i="6"/>
  <c r="AG84" i="6"/>
  <c r="AH84" i="6"/>
  <c r="AI84" i="6"/>
  <c r="AJ84" i="6"/>
  <c r="AK84" i="6"/>
  <c r="AL84" i="6"/>
  <c r="AM84" i="6"/>
  <c r="AB85" i="6"/>
  <c r="AC85" i="6"/>
  <c r="AD85" i="6"/>
  <c r="AE85" i="6"/>
  <c r="AF85" i="6"/>
  <c r="AG85" i="6"/>
  <c r="AH85" i="6"/>
  <c r="AI85" i="6"/>
  <c r="AJ85" i="6"/>
  <c r="AK85" i="6"/>
  <c r="AL85" i="6"/>
  <c r="AM85" i="6"/>
  <c r="AB86" i="6"/>
  <c r="AC86" i="6"/>
  <c r="AD86" i="6"/>
  <c r="AE86" i="6"/>
  <c r="AF86" i="6"/>
  <c r="AG86" i="6"/>
  <c r="AH86" i="6"/>
  <c r="AI86" i="6"/>
  <c r="AJ86" i="6"/>
  <c r="AK86" i="6"/>
  <c r="AL86" i="6"/>
  <c r="AM86" i="6"/>
  <c r="AB87" i="6"/>
  <c r="AC87" i="6"/>
  <c r="AD87" i="6"/>
  <c r="AE87" i="6"/>
  <c r="AF87" i="6"/>
  <c r="AG87" i="6"/>
  <c r="AH87" i="6"/>
  <c r="AI87" i="6"/>
  <c r="AJ87" i="6"/>
  <c r="AK87" i="6"/>
  <c r="AL87" i="6"/>
  <c r="AM87" i="6"/>
  <c r="AB88" i="6"/>
  <c r="AC88" i="6"/>
  <c r="AD88" i="6"/>
  <c r="AE88" i="6"/>
  <c r="AF88" i="6"/>
  <c r="AG88" i="6"/>
  <c r="AH88" i="6"/>
  <c r="AI88" i="6"/>
  <c r="AJ88" i="6"/>
  <c r="AK88" i="6"/>
  <c r="AL88" i="6"/>
  <c r="AM88" i="6"/>
  <c r="AB89" i="6"/>
  <c r="AC89" i="6"/>
  <c r="AD89" i="6"/>
  <c r="AE89" i="6"/>
  <c r="AF89" i="6"/>
  <c r="AG89" i="6"/>
  <c r="AH89" i="6"/>
  <c r="AI89" i="6"/>
  <c r="AJ89" i="6"/>
  <c r="AK89" i="6"/>
  <c r="AL89" i="6"/>
  <c r="AM89" i="6"/>
  <c r="AB90" i="6"/>
  <c r="AC90" i="6"/>
  <c r="AD90" i="6"/>
  <c r="AE90" i="6"/>
  <c r="AF90" i="6"/>
  <c r="AG90" i="6"/>
  <c r="AH90" i="6"/>
  <c r="AI90" i="6"/>
  <c r="AJ90" i="6"/>
  <c r="AK90" i="6"/>
  <c r="AL90" i="6"/>
  <c r="AM90" i="6"/>
  <c r="AB91" i="6"/>
  <c r="AC91" i="6"/>
  <c r="AD91" i="6"/>
  <c r="AE91" i="6"/>
  <c r="AF91" i="6"/>
  <c r="AG91" i="6"/>
  <c r="AH91" i="6"/>
  <c r="AI91" i="6"/>
  <c r="AJ91" i="6"/>
  <c r="AK91" i="6"/>
  <c r="AL91" i="6"/>
  <c r="AM91" i="6"/>
  <c r="AB92" i="6"/>
  <c r="AC92" i="6"/>
  <c r="AD92" i="6"/>
  <c r="AE92" i="6"/>
  <c r="AF92" i="6"/>
  <c r="AG92" i="6"/>
  <c r="AH92" i="6"/>
  <c r="AI92" i="6"/>
  <c r="AJ92" i="6"/>
  <c r="AK92" i="6"/>
  <c r="AL92" i="6"/>
  <c r="AM92" i="6"/>
  <c r="AB93" i="6"/>
  <c r="AC93" i="6"/>
  <c r="AD93" i="6"/>
  <c r="AE93" i="6"/>
  <c r="AF93" i="6"/>
  <c r="AG93" i="6"/>
  <c r="AH93" i="6"/>
  <c r="AI93" i="6"/>
  <c r="AJ93" i="6"/>
  <c r="AK93" i="6"/>
  <c r="AL93" i="6"/>
  <c r="AM93" i="6"/>
  <c r="AB94" i="6"/>
  <c r="AC94" i="6"/>
  <c r="AD94" i="6"/>
  <c r="AE94" i="6"/>
  <c r="AF94" i="6"/>
  <c r="AG94" i="6"/>
  <c r="AH94" i="6"/>
  <c r="AI94" i="6"/>
  <c r="AJ94" i="6"/>
  <c r="AK94" i="6"/>
  <c r="AL94" i="6"/>
  <c r="AM94" i="6"/>
  <c r="AB95" i="6"/>
  <c r="AC95" i="6"/>
  <c r="AD95" i="6"/>
  <c r="AE95" i="6"/>
  <c r="AF95" i="6"/>
  <c r="AG95" i="6"/>
  <c r="AH95" i="6"/>
  <c r="AI95" i="6"/>
  <c r="AJ95" i="6"/>
  <c r="AK95" i="6"/>
  <c r="AL95" i="6"/>
  <c r="AM95" i="6"/>
  <c r="AB96" i="6"/>
  <c r="AC96" i="6"/>
  <c r="AD96" i="6"/>
  <c r="AE96" i="6"/>
  <c r="AF96" i="6"/>
  <c r="AG96" i="6"/>
  <c r="AH96" i="6"/>
  <c r="AI96" i="6"/>
  <c r="AJ96" i="6"/>
  <c r="AK96" i="6"/>
  <c r="AL96" i="6"/>
  <c r="AM96" i="6"/>
  <c r="AB97" i="6"/>
  <c r="AC97" i="6"/>
  <c r="AD97" i="6"/>
  <c r="AE97" i="6"/>
  <c r="AF97" i="6"/>
  <c r="AG97" i="6"/>
  <c r="AH97" i="6"/>
  <c r="AI97" i="6"/>
  <c r="AJ97" i="6"/>
  <c r="AK97" i="6"/>
  <c r="AL97" i="6"/>
  <c r="AM97" i="6"/>
  <c r="AB98" i="6"/>
  <c r="AC98" i="6"/>
  <c r="AD98" i="6"/>
  <c r="AE98" i="6"/>
  <c r="AF98" i="6"/>
  <c r="AG98" i="6"/>
  <c r="AH98" i="6"/>
  <c r="AI98" i="6"/>
  <c r="AJ98" i="6"/>
  <c r="AK98" i="6"/>
  <c r="AL98" i="6"/>
  <c r="AM98" i="6"/>
  <c r="AB99" i="6"/>
  <c r="AC99" i="6"/>
  <c r="AD99" i="6"/>
  <c r="AE99" i="6"/>
  <c r="AF99" i="6"/>
  <c r="AG99" i="6"/>
  <c r="AH99" i="6"/>
  <c r="AI99" i="6"/>
  <c r="AJ99" i="6"/>
  <c r="AK99" i="6"/>
  <c r="AL99" i="6"/>
  <c r="AM99" i="6"/>
  <c r="AB100" i="6"/>
  <c r="AC100" i="6"/>
  <c r="AD100" i="6"/>
  <c r="AE100" i="6"/>
  <c r="AF100" i="6"/>
  <c r="AG100" i="6"/>
  <c r="AH100" i="6"/>
  <c r="AI100" i="6"/>
  <c r="AJ100" i="6"/>
  <c r="AK100" i="6"/>
  <c r="AL100" i="6"/>
  <c r="AM100" i="6"/>
  <c r="AB101" i="6"/>
  <c r="AC101" i="6"/>
  <c r="AD101" i="6"/>
  <c r="AE101" i="6"/>
  <c r="AF101" i="6"/>
  <c r="AG101" i="6"/>
  <c r="AH101" i="6"/>
  <c r="AI101" i="6"/>
  <c r="AJ101" i="6"/>
  <c r="AK101" i="6"/>
  <c r="AL101" i="6"/>
  <c r="AM101" i="6"/>
  <c r="AB102" i="6"/>
  <c r="AC102" i="6"/>
  <c r="AD102" i="6"/>
  <c r="AE102" i="6"/>
  <c r="AF102" i="6"/>
  <c r="AG102" i="6"/>
  <c r="AH102" i="6"/>
  <c r="AI102" i="6"/>
  <c r="AJ102" i="6"/>
  <c r="AK102" i="6"/>
  <c r="AL102" i="6"/>
  <c r="AM102" i="6"/>
  <c r="AB103" i="6"/>
  <c r="AC103" i="6"/>
  <c r="AD103" i="6"/>
  <c r="AE103" i="6"/>
  <c r="AF103" i="6"/>
  <c r="AG103" i="6"/>
  <c r="AH103" i="6"/>
  <c r="AI103" i="6"/>
  <c r="AJ103" i="6"/>
  <c r="AK103" i="6"/>
  <c r="AL103" i="6"/>
  <c r="AM103" i="6"/>
  <c r="AB104" i="6"/>
  <c r="AC104" i="6"/>
  <c r="AD104" i="6"/>
  <c r="AE104" i="6"/>
  <c r="AF104" i="6"/>
  <c r="AG104" i="6"/>
  <c r="AH104" i="6"/>
  <c r="AI104" i="6"/>
  <c r="AJ104" i="6"/>
  <c r="AK104" i="6"/>
  <c r="AL104" i="6"/>
  <c r="AM104" i="6"/>
  <c r="AB105" i="6"/>
  <c r="AC105" i="6"/>
  <c r="AD105" i="6"/>
  <c r="AE105" i="6"/>
  <c r="AF105" i="6"/>
  <c r="AG105" i="6"/>
  <c r="AH105" i="6"/>
  <c r="AI105" i="6"/>
  <c r="AJ105" i="6"/>
  <c r="AK105" i="6"/>
  <c r="AL105" i="6"/>
  <c r="AM105" i="6"/>
  <c r="AB106" i="6"/>
  <c r="AC106" i="6"/>
  <c r="AD106" i="6"/>
  <c r="AE106" i="6"/>
  <c r="AF106" i="6"/>
  <c r="AG106" i="6"/>
  <c r="AH106" i="6"/>
  <c r="AI106" i="6"/>
  <c r="AJ106" i="6"/>
  <c r="AK106" i="6"/>
  <c r="AL106" i="6"/>
  <c r="AM106" i="6"/>
  <c r="AB107" i="6"/>
  <c r="AC107" i="6"/>
  <c r="AD107" i="6"/>
  <c r="AE107" i="6"/>
  <c r="AF107" i="6"/>
  <c r="AG107" i="6"/>
  <c r="AH107" i="6"/>
  <c r="AI107" i="6"/>
  <c r="AJ107" i="6"/>
  <c r="AK107" i="6"/>
  <c r="AL107" i="6"/>
  <c r="AM107" i="6"/>
  <c r="AB108" i="6"/>
  <c r="AC108" i="6"/>
  <c r="AD108" i="6"/>
  <c r="AE108" i="6"/>
  <c r="AF108" i="6"/>
  <c r="AG108" i="6"/>
  <c r="AH108" i="6"/>
  <c r="AI108" i="6"/>
  <c r="AJ108" i="6"/>
  <c r="AK108" i="6"/>
  <c r="AL108" i="6"/>
  <c r="AM108" i="6"/>
  <c r="AB109" i="6"/>
  <c r="AC109" i="6"/>
  <c r="AD109" i="6"/>
  <c r="AE109" i="6"/>
  <c r="AF109" i="6"/>
  <c r="AG109" i="6"/>
  <c r="AH109" i="6"/>
  <c r="AI109" i="6"/>
  <c r="AJ109" i="6"/>
  <c r="AK109" i="6"/>
  <c r="AL109" i="6"/>
  <c r="AM109" i="6"/>
  <c r="AB110" i="6"/>
  <c r="AC110" i="6"/>
  <c r="AD110" i="6"/>
  <c r="AE110" i="6"/>
  <c r="AF110" i="6"/>
  <c r="AG110" i="6"/>
  <c r="AH110" i="6"/>
  <c r="AI110" i="6"/>
  <c r="AJ110" i="6"/>
  <c r="AK110" i="6"/>
  <c r="AL110" i="6"/>
  <c r="AM110" i="6"/>
  <c r="AB111" i="6"/>
  <c r="AC111" i="6"/>
  <c r="AD111" i="6"/>
  <c r="AE111" i="6"/>
  <c r="AF111" i="6"/>
  <c r="AG111" i="6"/>
  <c r="AH111" i="6"/>
  <c r="AI111" i="6"/>
  <c r="AJ111" i="6"/>
  <c r="AK111" i="6"/>
  <c r="AL111" i="6"/>
  <c r="AM111" i="6"/>
  <c r="AB112" i="6"/>
  <c r="AC112" i="6"/>
  <c r="AD112" i="6"/>
  <c r="AE112" i="6"/>
  <c r="AF112" i="6"/>
  <c r="AG112" i="6"/>
  <c r="AH112" i="6"/>
  <c r="AI112" i="6"/>
  <c r="AJ112" i="6"/>
  <c r="AK112" i="6"/>
  <c r="AL112" i="6"/>
  <c r="AM112" i="6"/>
  <c r="AB113" i="6"/>
  <c r="AC113" i="6"/>
  <c r="AD113" i="6"/>
  <c r="AE113" i="6"/>
  <c r="AF113" i="6"/>
  <c r="AG113" i="6"/>
  <c r="AH113" i="6"/>
  <c r="AI113" i="6"/>
  <c r="AJ113" i="6"/>
  <c r="AK113" i="6"/>
  <c r="AL113" i="6"/>
  <c r="AM113" i="6"/>
  <c r="AB114" i="6"/>
  <c r="AC114" i="6"/>
  <c r="AD114" i="6"/>
  <c r="AE114" i="6"/>
  <c r="AF114" i="6"/>
  <c r="AG114" i="6"/>
  <c r="AH114" i="6"/>
  <c r="AI114" i="6"/>
  <c r="AJ114" i="6"/>
  <c r="AK114" i="6"/>
  <c r="AL114" i="6"/>
  <c r="AM114" i="6"/>
  <c r="AB115" i="6"/>
  <c r="AC115" i="6"/>
  <c r="AD115" i="6"/>
  <c r="AE115" i="6"/>
  <c r="AF115" i="6"/>
  <c r="AG115" i="6"/>
  <c r="AH115" i="6"/>
  <c r="AI115" i="6"/>
  <c r="AJ115" i="6"/>
  <c r="AK115" i="6"/>
  <c r="AL115" i="6"/>
  <c r="AM115" i="6"/>
  <c r="AB116" i="6"/>
  <c r="AC116" i="6"/>
  <c r="AD116" i="6"/>
  <c r="AE116" i="6"/>
  <c r="AF116" i="6"/>
  <c r="AG116" i="6"/>
  <c r="AH116" i="6"/>
  <c r="AI116" i="6"/>
  <c r="AJ116" i="6"/>
  <c r="AK116" i="6"/>
  <c r="AL116" i="6"/>
  <c r="AM116" i="6"/>
  <c r="AB117" i="6"/>
  <c r="AC117" i="6"/>
  <c r="AD117" i="6"/>
  <c r="AE117" i="6"/>
  <c r="AF117" i="6"/>
  <c r="AG117" i="6"/>
  <c r="AH117" i="6"/>
  <c r="AI117" i="6"/>
  <c r="AJ117" i="6"/>
  <c r="AK117" i="6"/>
  <c r="AL117" i="6"/>
  <c r="AM117" i="6"/>
  <c r="AB118" i="6"/>
  <c r="AC118" i="6"/>
  <c r="AD118" i="6"/>
  <c r="AE118" i="6"/>
  <c r="AF118" i="6"/>
  <c r="AG118" i="6"/>
  <c r="AH118" i="6"/>
  <c r="AI118" i="6"/>
  <c r="AJ118" i="6"/>
  <c r="AK118" i="6"/>
  <c r="AL118" i="6"/>
  <c r="AM118" i="6"/>
  <c r="AB119" i="6"/>
  <c r="AC119" i="6"/>
  <c r="AD119" i="6"/>
  <c r="AE119" i="6"/>
  <c r="AF119" i="6"/>
  <c r="AG119" i="6"/>
  <c r="AH119" i="6"/>
  <c r="AI119" i="6"/>
  <c r="AJ119" i="6"/>
  <c r="AK119" i="6"/>
  <c r="AL119" i="6"/>
  <c r="AM119" i="6"/>
  <c r="AB120" i="6"/>
  <c r="AC120" i="6"/>
  <c r="AD120" i="6"/>
  <c r="AE120" i="6"/>
  <c r="AF120" i="6"/>
  <c r="AG120" i="6"/>
  <c r="AH120" i="6"/>
  <c r="AI120" i="6"/>
  <c r="AJ120" i="6"/>
  <c r="AK120" i="6"/>
  <c r="AL120" i="6"/>
  <c r="AM120" i="6"/>
  <c r="AB121" i="6"/>
  <c r="AC121" i="6"/>
  <c r="AD121" i="6"/>
  <c r="AE121" i="6"/>
  <c r="AF121" i="6"/>
  <c r="AG121" i="6"/>
  <c r="AH121" i="6"/>
  <c r="AI121" i="6"/>
  <c r="AJ121" i="6"/>
  <c r="AK121" i="6"/>
  <c r="AL121" i="6"/>
  <c r="AM121" i="6"/>
  <c r="AB122" i="6"/>
  <c r="AC122" i="6"/>
  <c r="AD122" i="6"/>
  <c r="AE122" i="6"/>
  <c r="AF122" i="6"/>
  <c r="AG122" i="6"/>
  <c r="AH122" i="6"/>
  <c r="AI122" i="6"/>
  <c r="AJ122" i="6"/>
  <c r="AK122" i="6"/>
  <c r="AL122" i="6"/>
  <c r="AM122" i="6"/>
  <c r="AB123" i="6"/>
  <c r="AC123" i="6"/>
  <c r="AD123" i="6"/>
  <c r="AE123" i="6"/>
  <c r="AF123" i="6"/>
  <c r="AG123" i="6"/>
  <c r="AH123" i="6"/>
  <c r="AI123" i="6"/>
  <c r="AJ123" i="6"/>
  <c r="AK123" i="6"/>
  <c r="AL123" i="6"/>
  <c r="AM123" i="6"/>
  <c r="AB124" i="6"/>
  <c r="AC124" i="6"/>
  <c r="AD124" i="6"/>
  <c r="AE124" i="6"/>
  <c r="AF124" i="6"/>
  <c r="AG124" i="6"/>
  <c r="AH124" i="6"/>
  <c r="AI124" i="6"/>
  <c r="AJ124" i="6"/>
  <c r="AK124" i="6"/>
  <c r="AL124" i="6"/>
  <c r="AM124" i="6"/>
  <c r="AB125" i="6"/>
  <c r="AC125" i="6"/>
  <c r="AD125" i="6"/>
  <c r="AE125" i="6"/>
  <c r="AF125" i="6"/>
  <c r="AG125" i="6"/>
  <c r="AH125" i="6"/>
  <c r="AI125" i="6"/>
  <c r="AJ125" i="6"/>
  <c r="AK125" i="6"/>
  <c r="AL125" i="6"/>
  <c r="AM125" i="6"/>
  <c r="AB126" i="6"/>
  <c r="AC126" i="6"/>
  <c r="AD126" i="6"/>
  <c r="AE126" i="6"/>
  <c r="AF126" i="6"/>
  <c r="AG126" i="6"/>
  <c r="AH126" i="6"/>
  <c r="AI126" i="6"/>
  <c r="AJ126" i="6"/>
  <c r="AK126" i="6"/>
  <c r="AL126" i="6"/>
  <c r="AM126" i="6"/>
  <c r="AB127" i="6"/>
  <c r="AC127" i="6"/>
  <c r="AD127" i="6"/>
  <c r="AE127" i="6"/>
  <c r="AF127" i="6"/>
  <c r="AG127" i="6"/>
  <c r="AH127" i="6"/>
  <c r="AI127" i="6"/>
  <c r="AJ127" i="6"/>
  <c r="AK127" i="6"/>
  <c r="AL127" i="6"/>
  <c r="AM127" i="6"/>
  <c r="AB128" i="6"/>
  <c r="AC128" i="6"/>
  <c r="AD128" i="6"/>
  <c r="AE128" i="6"/>
  <c r="AF128" i="6"/>
  <c r="AG128" i="6"/>
  <c r="AH128" i="6"/>
  <c r="AI128" i="6"/>
  <c r="AJ128" i="6"/>
  <c r="AK128" i="6"/>
  <c r="AL128" i="6"/>
  <c r="AM128" i="6"/>
  <c r="AB129" i="6"/>
  <c r="AC129" i="6"/>
  <c r="AD129" i="6"/>
  <c r="AE129" i="6"/>
  <c r="AF129" i="6"/>
  <c r="AG129" i="6"/>
  <c r="AH129" i="6"/>
  <c r="AI129" i="6"/>
  <c r="AJ129" i="6"/>
  <c r="AK129" i="6"/>
  <c r="AL129" i="6"/>
  <c r="AM129" i="6"/>
  <c r="AB130" i="6"/>
  <c r="AC130" i="6"/>
  <c r="AD130" i="6"/>
  <c r="AE130" i="6"/>
  <c r="AF130" i="6"/>
  <c r="AG130" i="6"/>
  <c r="AH130" i="6"/>
  <c r="AI130" i="6"/>
  <c r="AJ130" i="6"/>
  <c r="AK130" i="6"/>
  <c r="AL130" i="6"/>
  <c r="AM130" i="6"/>
  <c r="AB131" i="6"/>
  <c r="AC131" i="6"/>
  <c r="AD131" i="6"/>
  <c r="AE131" i="6"/>
  <c r="AF131" i="6"/>
  <c r="AG131" i="6"/>
  <c r="AH131" i="6"/>
  <c r="AI131" i="6"/>
  <c r="AJ131" i="6"/>
  <c r="AK131" i="6"/>
  <c r="AL131" i="6"/>
  <c r="AM131" i="6"/>
  <c r="AB132" i="6"/>
  <c r="AC132" i="6"/>
  <c r="AD132" i="6"/>
  <c r="AE132" i="6"/>
  <c r="AF132" i="6"/>
  <c r="AG132" i="6"/>
  <c r="AH132" i="6"/>
  <c r="AI132" i="6"/>
  <c r="AJ132" i="6"/>
  <c r="AK132" i="6"/>
  <c r="AL132" i="6"/>
  <c r="AM132" i="6"/>
  <c r="AB133" i="6"/>
  <c r="AC133" i="6"/>
  <c r="AD133" i="6"/>
  <c r="AE133" i="6"/>
  <c r="AF133" i="6"/>
  <c r="AG133" i="6"/>
  <c r="AH133" i="6"/>
  <c r="AI133" i="6"/>
  <c r="AJ133" i="6"/>
  <c r="AK133" i="6"/>
  <c r="AL133" i="6"/>
  <c r="AM133" i="6"/>
  <c r="AB134" i="6"/>
  <c r="AC134" i="6"/>
  <c r="AD134" i="6"/>
  <c r="AE134" i="6"/>
  <c r="AF134" i="6"/>
  <c r="AG134" i="6"/>
  <c r="AH134" i="6"/>
  <c r="AI134" i="6"/>
  <c r="AJ134" i="6"/>
  <c r="AK134" i="6"/>
  <c r="AL134" i="6"/>
  <c r="AM134" i="6"/>
  <c r="AB135" i="6"/>
  <c r="AC135" i="6"/>
  <c r="AD135" i="6"/>
  <c r="AE135" i="6"/>
  <c r="AF135" i="6"/>
  <c r="AG135" i="6"/>
  <c r="AH135" i="6"/>
  <c r="AI135" i="6"/>
  <c r="AJ135" i="6"/>
  <c r="AK135" i="6"/>
  <c r="AL135" i="6"/>
  <c r="AM135" i="6"/>
  <c r="AB136" i="6"/>
  <c r="AC136" i="6"/>
  <c r="AD136" i="6"/>
  <c r="AE136" i="6"/>
  <c r="AF136" i="6"/>
  <c r="AG136" i="6"/>
  <c r="AH136" i="6"/>
  <c r="AI136" i="6"/>
  <c r="AJ136" i="6"/>
  <c r="AK136" i="6"/>
  <c r="AL136" i="6"/>
  <c r="AM136" i="6"/>
  <c r="AB137" i="6"/>
  <c r="AC137" i="6"/>
  <c r="AD137" i="6"/>
  <c r="AE137" i="6"/>
  <c r="AF137" i="6"/>
  <c r="AG137" i="6"/>
  <c r="AH137" i="6"/>
  <c r="AI137" i="6"/>
  <c r="AJ137" i="6"/>
  <c r="AK137" i="6"/>
  <c r="AL137" i="6"/>
  <c r="AM137" i="6"/>
  <c r="AB138" i="6"/>
  <c r="AC138" i="6"/>
  <c r="AD138" i="6"/>
  <c r="AE138" i="6"/>
  <c r="AF138" i="6"/>
  <c r="AG138" i="6"/>
  <c r="AH138" i="6"/>
  <c r="AI138" i="6"/>
  <c r="AJ138" i="6"/>
  <c r="AK138" i="6"/>
  <c r="AL138" i="6"/>
  <c r="AM138" i="6"/>
  <c r="AB139" i="6"/>
  <c r="AC139" i="6"/>
  <c r="AD139" i="6"/>
  <c r="AE139" i="6"/>
  <c r="AF139" i="6"/>
  <c r="AG139" i="6"/>
  <c r="AH139" i="6"/>
  <c r="AI139" i="6"/>
  <c r="AJ139" i="6"/>
  <c r="AK139" i="6"/>
  <c r="AL139" i="6"/>
  <c r="AM139" i="6"/>
  <c r="AB140" i="6"/>
  <c r="AC140" i="6"/>
  <c r="AD140" i="6"/>
  <c r="AE140" i="6"/>
  <c r="AF140" i="6"/>
  <c r="AG140" i="6"/>
  <c r="AH140" i="6"/>
  <c r="AI140" i="6"/>
  <c r="AJ140" i="6"/>
  <c r="AK140" i="6"/>
  <c r="AL140" i="6"/>
  <c r="AM140" i="6"/>
  <c r="AB141" i="6"/>
  <c r="AC141" i="6"/>
  <c r="AD141" i="6"/>
  <c r="AE141" i="6"/>
  <c r="AF141" i="6"/>
  <c r="AG141" i="6"/>
  <c r="AH141" i="6"/>
  <c r="AI141" i="6"/>
  <c r="AJ141" i="6"/>
  <c r="AK141" i="6"/>
  <c r="AL141" i="6"/>
  <c r="AM141" i="6"/>
  <c r="AB142" i="6"/>
  <c r="AC142" i="6"/>
  <c r="AD142" i="6"/>
  <c r="AE142" i="6"/>
  <c r="AF142" i="6"/>
  <c r="AG142" i="6"/>
  <c r="AH142" i="6"/>
  <c r="AI142" i="6"/>
  <c r="AJ142" i="6"/>
  <c r="AK142" i="6"/>
  <c r="AL142" i="6"/>
  <c r="AM142" i="6"/>
  <c r="AB143" i="6"/>
  <c r="AC143" i="6"/>
  <c r="AD143" i="6"/>
  <c r="AE143" i="6"/>
  <c r="AF143" i="6"/>
  <c r="AG143" i="6"/>
  <c r="AH143" i="6"/>
  <c r="AI143" i="6"/>
  <c r="AJ143" i="6"/>
  <c r="AK143" i="6"/>
  <c r="AL143" i="6"/>
  <c r="AM143" i="6"/>
  <c r="AB144" i="6"/>
  <c r="AC144" i="6"/>
  <c r="AD144" i="6"/>
  <c r="AE144" i="6"/>
  <c r="AF144" i="6"/>
  <c r="AG144" i="6"/>
  <c r="AH144" i="6"/>
  <c r="AI144" i="6"/>
  <c r="AJ144" i="6"/>
  <c r="AK144" i="6"/>
  <c r="AL144" i="6"/>
  <c r="AM144" i="6"/>
  <c r="AB145" i="6"/>
  <c r="AC145" i="6"/>
  <c r="AD145" i="6"/>
  <c r="AE145" i="6"/>
  <c r="AF145" i="6"/>
  <c r="AG145" i="6"/>
  <c r="AH145" i="6"/>
  <c r="AI145" i="6"/>
  <c r="AJ145" i="6"/>
  <c r="AK145" i="6"/>
  <c r="AL145" i="6"/>
  <c r="AM145" i="6"/>
  <c r="AB146" i="6"/>
  <c r="AC146" i="6"/>
  <c r="AD146" i="6"/>
  <c r="AE146" i="6"/>
  <c r="AF146" i="6"/>
  <c r="AG146" i="6"/>
  <c r="AH146" i="6"/>
  <c r="AI146" i="6"/>
  <c r="AJ146" i="6"/>
  <c r="AK146" i="6"/>
  <c r="AL146" i="6"/>
  <c r="AM146" i="6"/>
  <c r="AB147" i="6"/>
  <c r="AC147" i="6"/>
  <c r="AD147" i="6"/>
  <c r="AE147" i="6"/>
  <c r="AF147" i="6"/>
  <c r="AG147" i="6"/>
  <c r="AH147" i="6"/>
  <c r="AI147" i="6"/>
  <c r="AJ147" i="6"/>
  <c r="AK147" i="6"/>
  <c r="AL147" i="6"/>
  <c r="AM147" i="6"/>
  <c r="AB148" i="6"/>
  <c r="AC148" i="6"/>
  <c r="AD148" i="6"/>
  <c r="AE148" i="6"/>
  <c r="AF148" i="6"/>
  <c r="AG148" i="6"/>
  <c r="AH148" i="6"/>
  <c r="AI148" i="6"/>
  <c r="AJ148" i="6"/>
  <c r="AK148" i="6"/>
  <c r="AL148" i="6"/>
  <c r="AM148" i="6"/>
  <c r="AB149" i="6"/>
  <c r="AC149" i="6"/>
  <c r="AD149" i="6"/>
  <c r="AE149" i="6"/>
  <c r="AF149" i="6"/>
  <c r="AG149" i="6"/>
  <c r="AH149" i="6"/>
  <c r="AI149" i="6"/>
  <c r="AJ149" i="6"/>
  <c r="AK149" i="6"/>
  <c r="AL149" i="6"/>
  <c r="AM149" i="6"/>
  <c r="AB150" i="6"/>
  <c r="AC150" i="6"/>
  <c r="AD150" i="6"/>
  <c r="AE150" i="6"/>
  <c r="AF150" i="6"/>
  <c r="AG150" i="6"/>
  <c r="AH150" i="6"/>
  <c r="AI150" i="6"/>
  <c r="AJ150" i="6"/>
  <c r="AK150" i="6"/>
  <c r="AL150" i="6"/>
  <c r="AM150" i="6"/>
  <c r="AB151" i="6"/>
  <c r="AC151" i="6"/>
  <c r="AD151" i="6"/>
  <c r="AE151" i="6"/>
  <c r="AF151" i="6"/>
  <c r="AG151" i="6"/>
  <c r="AH151" i="6"/>
  <c r="AI151" i="6"/>
  <c r="AJ151" i="6"/>
  <c r="AK151" i="6"/>
  <c r="AL151" i="6"/>
  <c r="AM151" i="6"/>
  <c r="AB152" i="6"/>
  <c r="AC152" i="6"/>
  <c r="AD152" i="6"/>
  <c r="AE152" i="6"/>
  <c r="AF152" i="6"/>
  <c r="AG152" i="6"/>
  <c r="AH152" i="6"/>
  <c r="AI152" i="6"/>
  <c r="AJ152" i="6"/>
  <c r="AK152" i="6"/>
  <c r="AL152" i="6"/>
  <c r="AM152" i="6"/>
  <c r="AB153" i="6"/>
  <c r="AC153" i="6"/>
  <c r="AD153" i="6"/>
  <c r="AE153" i="6"/>
  <c r="AF153" i="6"/>
  <c r="AG153" i="6"/>
  <c r="AH153" i="6"/>
  <c r="AI153" i="6"/>
  <c r="AJ153" i="6"/>
  <c r="AK153" i="6"/>
  <c r="AL153" i="6"/>
  <c r="AM153" i="6"/>
  <c r="AB154" i="6"/>
  <c r="AC154" i="6"/>
  <c r="AD154" i="6"/>
  <c r="AE154" i="6"/>
  <c r="AF154" i="6"/>
  <c r="AG154" i="6"/>
  <c r="AH154" i="6"/>
  <c r="AI154" i="6"/>
  <c r="AJ154" i="6"/>
  <c r="AK154" i="6"/>
  <c r="AL154" i="6"/>
  <c r="AM154" i="6"/>
  <c r="AB155" i="6"/>
  <c r="AC155" i="6"/>
  <c r="AD155" i="6"/>
  <c r="AE155" i="6"/>
  <c r="AF155" i="6"/>
  <c r="AG155" i="6"/>
  <c r="AH155" i="6"/>
  <c r="AI155" i="6"/>
  <c r="AJ155" i="6"/>
  <c r="AK155" i="6"/>
  <c r="AL155" i="6"/>
  <c r="AM155" i="6"/>
  <c r="AB156" i="6"/>
  <c r="AC156" i="6"/>
  <c r="AD156" i="6"/>
  <c r="AE156" i="6"/>
  <c r="AF156" i="6"/>
  <c r="AG156" i="6"/>
  <c r="AH156" i="6"/>
  <c r="AI156" i="6"/>
  <c r="AJ156" i="6"/>
  <c r="AK156" i="6"/>
  <c r="AL156" i="6"/>
  <c r="AM156" i="6"/>
  <c r="AB157" i="6"/>
  <c r="AC157" i="6"/>
  <c r="AD157" i="6"/>
  <c r="AE157" i="6"/>
  <c r="AF157" i="6"/>
  <c r="AG157" i="6"/>
  <c r="AH157" i="6"/>
  <c r="AI157" i="6"/>
  <c r="AJ157" i="6"/>
  <c r="AK157" i="6"/>
  <c r="AL157" i="6"/>
  <c r="AM157" i="6"/>
  <c r="AB158" i="6"/>
  <c r="AC158" i="6"/>
  <c r="AD158" i="6"/>
  <c r="AE158" i="6"/>
  <c r="AF158" i="6"/>
  <c r="AG158" i="6"/>
  <c r="AH158" i="6"/>
  <c r="AI158" i="6"/>
  <c r="AJ158" i="6"/>
  <c r="AK158" i="6"/>
  <c r="AL158" i="6"/>
  <c r="AM158" i="6"/>
  <c r="AB159" i="6"/>
  <c r="AC159" i="6"/>
  <c r="AD159" i="6"/>
  <c r="AE159" i="6"/>
  <c r="AF159" i="6"/>
  <c r="AG159" i="6"/>
  <c r="AH159" i="6"/>
  <c r="AI159" i="6"/>
  <c r="AJ159" i="6"/>
  <c r="AK159" i="6"/>
  <c r="AL159" i="6"/>
  <c r="AM159" i="6"/>
  <c r="AB160" i="6"/>
  <c r="AC160" i="6"/>
  <c r="AD160" i="6"/>
  <c r="AE160" i="6"/>
  <c r="AF160" i="6"/>
  <c r="AG160" i="6"/>
  <c r="AH160" i="6"/>
  <c r="AI160" i="6"/>
  <c r="AJ160" i="6"/>
  <c r="AK160" i="6"/>
  <c r="AL160" i="6"/>
  <c r="AM160" i="6"/>
  <c r="AB161" i="6"/>
  <c r="AC161" i="6"/>
  <c r="AD161" i="6"/>
  <c r="AE161" i="6"/>
  <c r="AF161" i="6"/>
  <c r="AG161" i="6"/>
  <c r="AH161" i="6"/>
  <c r="AI161" i="6"/>
  <c r="AJ161" i="6"/>
  <c r="AK161" i="6"/>
  <c r="AL161" i="6"/>
  <c r="AM161" i="6"/>
  <c r="AB162" i="6"/>
  <c r="AC162" i="6"/>
  <c r="AD162" i="6"/>
  <c r="AE162" i="6"/>
  <c r="AF162" i="6"/>
  <c r="AG162" i="6"/>
  <c r="AH162" i="6"/>
  <c r="AI162" i="6"/>
  <c r="AJ162" i="6"/>
  <c r="AK162" i="6"/>
  <c r="AL162" i="6"/>
  <c r="AM162" i="6"/>
  <c r="AB163" i="6"/>
  <c r="AC163" i="6"/>
  <c r="AD163" i="6"/>
  <c r="AE163" i="6"/>
  <c r="AF163" i="6"/>
  <c r="AG163" i="6"/>
  <c r="AH163" i="6"/>
  <c r="AI163" i="6"/>
  <c r="AJ163" i="6"/>
  <c r="AK163" i="6"/>
  <c r="AL163" i="6"/>
  <c r="AM163" i="6"/>
  <c r="AB164" i="6"/>
  <c r="AC164" i="6"/>
  <c r="AD164" i="6"/>
  <c r="AE164" i="6"/>
  <c r="AF164" i="6"/>
  <c r="AG164" i="6"/>
  <c r="AH164" i="6"/>
  <c r="AI164" i="6"/>
  <c r="AJ164" i="6"/>
  <c r="AK164" i="6"/>
  <c r="AL164" i="6"/>
  <c r="AM164" i="6"/>
  <c r="AB165" i="6"/>
  <c r="AC165" i="6"/>
  <c r="AD165" i="6"/>
  <c r="AE165" i="6"/>
  <c r="AF165" i="6"/>
  <c r="AG165" i="6"/>
  <c r="AH165" i="6"/>
  <c r="AI165" i="6"/>
  <c r="AJ165" i="6"/>
  <c r="AK165" i="6"/>
  <c r="AL165" i="6"/>
  <c r="AM165" i="6"/>
  <c r="AB166" i="6"/>
  <c r="AC166" i="6"/>
  <c r="AD166" i="6"/>
  <c r="AE166" i="6"/>
  <c r="AF166" i="6"/>
  <c r="AG166" i="6"/>
  <c r="AH166" i="6"/>
  <c r="AI166" i="6"/>
  <c r="AJ166" i="6"/>
  <c r="AK166" i="6"/>
  <c r="AL166" i="6"/>
  <c r="AM166" i="6"/>
  <c r="AB167" i="6"/>
  <c r="AC167" i="6"/>
  <c r="AD167" i="6"/>
  <c r="AE167" i="6"/>
  <c r="AF167" i="6"/>
  <c r="AG167" i="6"/>
  <c r="AH167" i="6"/>
  <c r="AI167" i="6"/>
  <c r="AJ167" i="6"/>
  <c r="AK167" i="6"/>
  <c r="AL167" i="6"/>
  <c r="AM167" i="6"/>
  <c r="AB168" i="6"/>
  <c r="AC168" i="6"/>
  <c r="AD168" i="6"/>
  <c r="AE168" i="6"/>
  <c r="AF168" i="6"/>
  <c r="AG168" i="6"/>
  <c r="AH168" i="6"/>
  <c r="AI168" i="6"/>
  <c r="AJ168" i="6"/>
  <c r="AK168" i="6"/>
  <c r="AL168" i="6"/>
  <c r="AM168" i="6"/>
  <c r="AB169" i="6"/>
  <c r="AC169" i="6"/>
  <c r="AD169" i="6"/>
  <c r="AE169" i="6"/>
  <c r="AF169" i="6"/>
  <c r="AG169" i="6"/>
  <c r="AH169" i="6"/>
  <c r="AI169" i="6"/>
  <c r="AJ169" i="6"/>
  <c r="AK169" i="6"/>
  <c r="AL169" i="6"/>
  <c r="AM169" i="6"/>
  <c r="AB170" i="6"/>
  <c r="AC170" i="6"/>
  <c r="AD170" i="6"/>
  <c r="AE170" i="6"/>
  <c r="AF170" i="6"/>
  <c r="AG170" i="6"/>
  <c r="AH170" i="6"/>
  <c r="AI170" i="6"/>
  <c r="AJ170" i="6"/>
  <c r="AK170" i="6"/>
  <c r="AL170" i="6"/>
  <c r="AM170" i="6"/>
  <c r="AB171" i="6"/>
  <c r="AC171" i="6"/>
  <c r="AD171" i="6"/>
  <c r="AE171" i="6"/>
  <c r="AF171" i="6"/>
  <c r="AG171" i="6"/>
  <c r="AH171" i="6"/>
  <c r="AI171" i="6"/>
  <c r="AJ171" i="6"/>
  <c r="AK171" i="6"/>
  <c r="AL171" i="6"/>
  <c r="AM171" i="6"/>
  <c r="AB172" i="6"/>
  <c r="AC172" i="6"/>
  <c r="AD172" i="6"/>
  <c r="AE172" i="6"/>
  <c r="AF172" i="6"/>
  <c r="AG172" i="6"/>
  <c r="AH172" i="6"/>
  <c r="AI172" i="6"/>
  <c r="AJ172" i="6"/>
  <c r="AK172" i="6"/>
  <c r="AL172" i="6"/>
  <c r="AM172" i="6"/>
  <c r="AB173" i="6"/>
  <c r="AC173" i="6"/>
  <c r="AD173" i="6"/>
  <c r="AE173" i="6"/>
  <c r="AF173" i="6"/>
  <c r="AG173" i="6"/>
  <c r="AH173" i="6"/>
  <c r="AI173" i="6"/>
  <c r="AJ173" i="6"/>
  <c r="AK173" i="6"/>
  <c r="AL173" i="6"/>
  <c r="AM173" i="6"/>
  <c r="AB174" i="6"/>
  <c r="AC174" i="6"/>
  <c r="AD174" i="6"/>
  <c r="AE174" i="6"/>
  <c r="AF174" i="6"/>
  <c r="AG174" i="6"/>
  <c r="AH174" i="6"/>
  <c r="AI174" i="6"/>
  <c r="AJ174" i="6"/>
  <c r="AK174" i="6"/>
  <c r="AL174" i="6"/>
  <c r="AM174" i="6"/>
  <c r="AB175" i="6"/>
  <c r="AC175" i="6"/>
  <c r="AD175" i="6"/>
  <c r="AE175" i="6"/>
  <c r="AF175" i="6"/>
  <c r="AG175" i="6"/>
  <c r="AH175" i="6"/>
  <c r="AI175" i="6"/>
  <c r="AJ175" i="6"/>
  <c r="AK175" i="6"/>
  <c r="AL175" i="6"/>
  <c r="AM175" i="6"/>
  <c r="AB176" i="6"/>
  <c r="AC176" i="6"/>
  <c r="AD176" i="6"/>
  <c r="AE176" i="6"/>
  <c r="AF176" i="6"/>
  <c r="AG176" i="6"/>
  <c r="AH176" i="6"/>
  <c r="AI176" i="6"/>
  <c r="AJ176" i="6"/>
  <c r="AK176" i="6"/>
  <c r="AL176" i="6"/>
  <c r="AM176" i="6"/>
  <c r="AB177" i="6"/>
  <c r="AC177" i="6"/>
  <c r="AD177" i="6"/>
  <c r="AE177" i="6"/>
  <c r="AF177" i="6"/>
  <c r="AG177" i="6"/>
  <c r="AH177" i="6"/>
  <c r="AI177" i="6"/>
  <c r="AJ177" i="6"/>
  <c r="AK177" i="6"/>
  <c r="AL177" i="6"/>
  <c r="AM177" i="6"/>
  <c r="AB178" i="6"/>
  <c r="AC178" i="6"/>
  <c r="AD178" i="6"/>
  <c r="AE178" i="6"/>
  <c r="AF178" i="6"/>
  <c r="AG178" i="6"/>
  <c r="AH178" i="6"/>
  <c r="AI178" i="6"/>
  <c r="AJ178" i="6"/>
  <c r="AK178" i="6"/>
  <c r="AL178" i="6"/>
  <c r="AM178" i="6"/>
  <c r="AB179" i="6"/>
  <c r="AC179" i="6"/>
  <c r="AD179" i="6"/>
  <c r="AE179" i="6"/>
  <c r="AF179" i="6"/>
  <c r="AG179" i="6"/>
  <c r="AH179" i="6"/>
  <c r="AI179" i="6"/>
  <c r="AJ179" i="6"/>
  <c r="AK179" i="6"/>
  <c r="AL179" i="6"/>
  <c r="AM179" i="6"/>
  <c r="AB180" i="6"/>
  <c r="AC180" i="6"/>
  <c r="AD180" i="6"/>
  <c r="AE180" i="6"/>
  <c r="AF180" i="6"/>
  <c r="AG180" i="6"/>
  <c r="AH180" i="6"/>
  <c r="AI180" i="6"/>
  <c r="AJ180" i="6"/>
  <c r="AK180" i="6"/>
  <c r="AL180" i="6"/>
  <c r="AM180" i="6"/>
  <c r="AB181" i="6"/>
  <c r="AC181" i="6"/>
  <c r="AD181" i="6"/>
  <c r="AE181" i="6"/>
  <c r="AF181" i="6"/>
  <c r="AG181" i="6"/>
  <c r="AH181" i="6"/>
  <c r="AI181" i="6"/>
  <c r="AJ181" i="6"/>
  <c r="AK181" i="6"/>
  <c r="AL181" i="6"/>
  <c r="AM181" i="6"/>
  <c r="AB182" i="6"/>
  <c r="AC182" i="6"/>
  <c r="AD182" i="6"/>
  <c r="AE182" i="6"/>
  <c r="AF182" i="6"/>
  <c r="AG182" i="6"/>
  <c r="AH182" i="6"/>
  <c r="AI182" i="6"/>
  <c r="AJ182" i="6"/>
  <c r="AK182" i="6"/>
  <c r="AL182" i="6"/>
  <c r="AM182" i="6"/>
  <c r="AB183" i="6"/>
  <c r="AC183" i="6"/>
  <c r="AD183" i="6"/>
  <c r="AE183" i="6"/>
  <c r="AF183" i="6"/>
  <c r="AG183" i="6"/>
  <c r="AH183" i="6"/>
  <c r="AI183" i="6"/>
  <c r="AJ183" i="6"/>
  <c r="AK183" i="6"/>
  <c r="AL183" i="6"/>
  <c r="AM183" i="6"/>
  <c r="AB184" i="6"/>
  <c r="AC184" i="6"/>
  <c r="AD184" i="6"/>
  <c r="AE184" i="6"/>
  <c r="AF184" i="6"/>
  <c r="AG184" i="6"/>
  <c r="AH184" i="6"/>
  <c r="AI184" i="6"/>
  <c r="AJ184" i="6"/>
  <c r="AK184" i="6"/>
  <c r="AL184" i="6"/>
  <c r="AM184" i="6"/>
  <c r="AB185" i="6"/>
  <c r="AC185" i="6"/>
  <c r="AD185" i="6"/>
  <c r="AE185" i="6"/>
  <c r="AF185" i="6"/>
  <c r="AG185" i="6"/>
  <c r="AH185" i="6"/>
  <c r="AI185" i="6"/>
  <c r="AJ185" i="6"/>
  <c r="AK185" i="6"/>
  <c r="AL185" i="6"/>
  <c r="AM185" i="6"/>
  <c r="AB186" i="6"/>
  <c r="AC186" i="6"/>
  <c r="AD186" i="6"/>
  <c r="AE186" i="6"/>
  <c r="AF186" i="6"/>
  <c r="AG186" i="6"/>
  <c r="AH186" i="6"/>
  <c r="AI186" i="6"/>
  <c r="AJ186" i="6"/>
  <c r="AK186" i="6"/>
  <c r="AL186" i="6"/>
  <c r="AM186" i="6"/>
  <c r="AB187" i="6"/>
  <c r="AC187" i="6"/>
  <c r="AD187" i="6"/>
  <c r="AE187" i="6"/>
  <c r="AF187" i="6"/>
  <c r="AG187" i="6"/>
  <c r="AH187" i="6"/>
  <c r="AI187" i="6"/>
  <c r="AJ187" i="6"/>
  <c r="AK187" i="6"/>
  <c r="AL187" i="6"/>
  <c r="AM187" i="6"/>
  <c r="AB188" i="6"/>
  <c r="AC188" i="6"/>
  <c r="AD188" i="6"/>
  <c r="AE188" i="6"/>
  <c r="AF188" i="6"/>
  <c r="AG188" i="6"/>
  <c r="AH188" i="6"/>
  <c r="AI188" i="6"/>
  <c r="AJ188" i="6"/>
  <c r="AK188" i="6"/>
  <c r="AL188" i="6"/>
  <c r="AM188" i="6"/>
  <c r="AB189" i="6"/>
  <c r="AC189" i="6"/>
  <c r="AD189" i="6"/>
  <c r="AE189" i="6"/>
  <c r="AF189" i="6"/>
  <c r="AG189" i="6"/>
  <c r="AH189" i="6"/>
  <c r="AI189" i="6"/>
  <c r="AJ189" i="6"/>
  <c r="AK189" i="6"/>
  <c r="AL189" i="6"/>
  <c r="AM189" i="6"/>
  <c r="AB190" i="6"/>
  <c r="AC190" i="6"/>
  <c r="AD190" i="6"/>
  <c r="AE190" i="6"/>
  <c r="AF190" i="6"/>
  <c r="AG190" i="6"/>
  <c r="AH190" i="6"/>
  <c r="AI190" i="6"/>
  <c r="AJ190" i="6"/>
  <c r="AK190" i="6"/>
  <c r="AL190" i="6"/>
  <c r="AM190" i="6"/>
  <c r="AB191" i="6"/>
  <c r="AC191" i="6"/>
  <c r="AD191" i="6"/>
  <c r="AE191" i="6"/>
  <c r="AF191" i="6"/>
  <c r="AG191" i="6"/>
  <c r="AH191" i="6"/>
  <c r="AI191" i="6"/>
  <c r="AJ191" i="6"/>
  <c r="AK191" i="6"/>
  <c r="AL191" i="6"/>
  <c r="AM191" i="6"/>
  <c r="AB192" i="6"/>
  <c r="AC192" i="6"/>
  <c r="AD192" i="6"/>
  <c r="AE192" i="6"/>
  <c r="AF192" i="6"/>
  <c r="AG192" i="6"/>
  <c r="AH192" i="6"/>
  <c r="AI192" i="6"/>
  <c r="AJ192" i="6"/>
  <c r="AK192" i="6"/>
  <c r="AL192" i="6"/>
  <c r="AM192" i="6"/>
  <c r="AB193" i="6"/>
  <c r="AC193" i="6"/>
  <c r="AD193" i="6"/>
  <c r="AE193" i="6"/>
  <c r="AF193" i="6"/>
  <c r="AG193" i="6"/>
  <c r="AH193" i="6"/>
  <c r="AI193" i="6"/>
  <c r="AJ193" i="6"/>
  <c r="AK193" i="6"/>
  <c r="AL193" i="6"/>
  <c r="AM193" i="6"/>
  <c r="AB194" i="6"/>
  <c r="AC194" i="6"/>
  <c r="AD194" i="6"/>
  <c r="AE194" i="6"/>
  <c r="AF194" i="6"/>
  <c r="AG194" i="6"/>
  <c r="AH194" i="6"/>
  <c r="AI194" i="6"/>
  <c r="AJ194" i="6"/>
  <c r="AK194" i="6"/>
  <c r="AL194" i="6"/>
  <c r="AM194" i="6"/>
  <c r="AB195" i="6"/>
  <c r="AC195" i="6"/>
  <c r="AD195" i="6"/>
  <c r="AE195" i="6"/>
  <c r="AF195" i="6"/>
  <c r="AG195" i="6"/>
  <c r="AH195" i="6"/>
  <c r="AI195" i="6"/>
  <c r="AJ195" i="6"/>
  <c r="AK195" i="6"/>
  <c r="AL195" i="6"/>
  <c r="AM195" i="6"/>
  <c r="AB196" i="6"/>
  <c r="AC196" i="6"/>
  <c r="AD196" i="6"/>
  <c r="AE196" i="6"/>
  <c r="AF196" i="6"/>
  <c r="AG196" i="6"/>
  <c r="AH196" i="6"/>
  <c r="AI196" i="6"/>
  <c r="AJ196" i="6"/>
  <c r="AK196" i="6"/>
  <c r="AL196" i="6"/>
  <c r="AM196" i="6"/>
  <c r="AB197" i="6"/>
  <c r="AC197" i="6"/>
  <c r="AD197" i="6"/>
  <c r="AE197" i="6"/>
  <c r="AF197" i="6"/>
  <c r="AG197" i="6"/>
  <c r="AH197" i="6"/>
  <c r="AI197" i="6"/>
  <c r="AJ197" i="6"/>
  <c r="AK197" i="6"/>
  <c r="AL197" i="6"/>
  <c r="AM197" i="6"/>
  <c r="AB198" i="6"/>
  <c r="AC198" i="6"/>
  <c r="AD198" i="6"/>
  <c r="AE198" i="6"/>
  <c r="AF198" i="6"/>
  <c r="AG198" i="6"/>
  <c r="AH198" i="6"/>
  <c r="AI198" i="6"/>
  <c r="AJ198" i="6"/>
  <c r="AK198" i="6"/>
  <c r="AL198" i="6"/>
  <c r="AM198" i="6"/>
  <c r="AB199" i="6"/>
  <c r="AC199" i="6"/>
  <c r="AD199" i="6"/>
  <c r="AE199" i="6"/>
  <c r="AF199" i="6"/>
  <c r="AG199" i="6"/>
  <c r="AH199" i="6"/>
  <c r="AI199" i="6"/>
  <c r="AJ199" i="6"/>
  <c r="AK199" i="6"/>
  <c r="AL199" i="6"/>
  <c r="AM199" i="6"/>
  <c r="AB200" i="6"/>
  <c r="AC200" i="6"/>
  <c r="AD200" i="6"/>
  <c r="AE200" i="6"/>
  <c r="AF200" i="6"/>
  <c r="AG200" i="6"/>
  <c r="AH200" i="6"/>
  <c r="AI200" i="6"/>
  <c r="AJ200" i="6"/>
  <c r="AK200" i="6"/>
  <c r="AL200" i="6"/>
  <c r="AM200" i="6"/>
  <c r="AB201" i="6"/>
  <c r="AC201" i="6"/>
  <c r="AD201" i="6"/>
  <c r="AE201" i="6"/>
  <c r="AF201" i="6"/>
  <c r="AG201" i="6"/>
  <c r="AH201" i="6"/>
  <c r="AI201" i="6"/>
  <c r="AJ201" i="6"/>
  <c r="AK201" i="6"/>
  <c r="AL201" i="6"/>
  <c r="AM201" i="6"/>
  <c r="AB202" i="6"/>
  <c r="AC202" i="6"/>
  <c r="AD202" i="6"/>
  <c r="AE202" i="6"/>
  <c r="AF202" i="6"/>
  <c r="AG202" i="6"/>
  <c r="AH202" i="6"/>
  <c r="AI202" i="6"/>
  <c r="AJ202" i="6"/>
  <c r="AK202" i="6"/>
  <c r="AL202" i="6"/>
  <c r="AM202" i="6"/>
  <c r="AB203" i="6"/>
  <c r="AC203" i="6"/>
  <c r="AD203" i="6"/>
  <c r="AE203" i="6"/>
  <c r="AF203" i="6"/>
  <c r="AG203" i="6"/>
  <c r="AH203" i="6"/>
  <c r="AI203" i="6"/>
  <c r="AJ203" i="6"/>
  <c r="AK203" i="6"/>
  <c r="AL203" i="6"/>
  <c r="AM203" i="6"/>
  <c r="AB204" i="6"/>
  <c r="AC204" i="6"/>
  <c r="AD204" i="6"/>
  <c r="AE204" i="6"/>
  <c r="AF204" i="6"/>
  <c r="AG204" i="6"/>
  <c r="AH204" i="6"/>
  <c r="AI204" i="6"/>
  <c r="AJ204" i="6"/>
  <c r="AK204" i="6"/>
  <c r="AL204" i="6"/>
  <c r="AM204" i="6"/>
  <c r="AB205" i="6"/>
  <c r="AC205" i="6"/>
  <c r="AD205" i="6"/>
  <c r="AE205" i="6"/>
  <c r="AF205" i="6"/>
  <c r="AG205" i="6"/>
  <c r="AH205" i="6"/>
  <c r="AI205" i="6"/>
  <c r="AJ205" i="6"/>
  <c r="AK205" i="6"/>
  <c r="AL205" i="6"/>
  <c r="AM205" i="6"/>
  <c r="AB206" i="6"/>
  <c r="AC206" i="6"/>
  <c r="AD206" i="6"/>
  <c r="AE206" i="6"/>
  <c r="AF206" i="6"/>
  <c r="AG206" i="6"/>
  <c r="AH206" i="6"/>
  <c r="AI206" i="6"/>
  <c r="AJ206" i="6"/>
  <c r="AK206" i="6"/>
  <c r="AL206" i="6"/>
  <c r="AM206" i="6"/>
  <c r="AB207" i="6"/>
  <c r="AC207" i="6"/>
  <c r="AD207" i="6"/>
  <c r="AE207" i="6"/>
  <c r="AF207" i="6"/>
  <c r="AG207" i="6"/>
  <c r="AH207" i="6"/>
  <c r="AI207" i="6"/>
  <c r="AJ207" i="6"/>
  <c r="AK207" i="6"/>
  <c r="AL207" i="6"/>
  <c r="AM207" i="6"/>
  <c r="AB208" i="6"/>
  <c r="AC208" i="6"/>
  <c r="AD208" i="6"/>
  <c r="AE208" i="6"/>
  <c r="AF208" i="6"/>
  <c r="AG208" i="6"/>
  <c r="AH208" i="6"/>
  <c r="AI208" i="6"/>
  <c r="AJ208" i="6"/>
  <c r="AK208" i="6"/>
  <c r="AL208" i="6"/>
  <c r="AM208" i="6"/>
  <c r="AB209" i="6"/>
  <c r="AC209" i="6"/>
  <c r="AD209" i="6"/>
  <c r="AE209" i="6"/>
  <c r="AF209" i="6"/>
  <c r="AG209" i="6"/>
  <c r="AH209" i="6"/>
  <c r="AI209" i="6"/>
  <c r="AJ209" i="6"/>
  <c r="AK209" i="6"/>
  <c r="AL209" i="6"/>
  <c r="AM209" i="6"/>
  <c r="AB210" i="6"/>
  <c r="AC210" i="6"/>
  <c r="AD210" i="6"/>
  <c r="AE210" i="6"/>
  <c r="AF210" i="6"/>
  <c r="AG210" i="6"/>
  <c r="AH210" i="6"/>
  <c r="AI210" i="6"/>
  <c r="AJ210" i="6"/>
  <c r="AK210" i="6"/>
  <c r="AL210" i="6"/>
  <c r="AM210" i="6"/>
  <c r="AB211" i="6"/>
  <c r="AC211" i="6"/>
  <c r="AD211" i="6"/>
  <c r="AE211" i="6"/>
  <c r="AF211" i="6"/>
  <c r="AG211" i="6"/>
  <c r="AH211" i="6"/>
  <c r="AI211" i="6"/>
  <c r="AJ211" i="6"/>
  <c r="AK211" i="6"/>
  <c r="AL211" i="6"/>
  <c r="AM211" i="6"/>
  <c r="AB212" i="6"/>
  <c r="AC212" i="6"/>
  <c r="AD212" i="6"/>
  <c r="AE212" i="6"/>
  <c r="AF212" i="6"/>
  <c r="AG212" i="6"/>
  <c r="AH212" i="6"/>
  <c r="AI212" i="6"/>
  <c r="AJ212" i="6"/>
  <c r="AK212" i="6"/>
  <c r="AL212" i="6"/>
  <c r="AM212" i="6"/>
  <c r="AB213" i="6"/>
  <c r="AC213" i="6"/>
  <c r="AD213" i="6"/>
  <c r="AE213" i="6"/>
  <c r="AF213" i="6"/>
  <c r="AG213" i="6"/>
  <c r="AH213" i="6"/>
  <c r="AI213" i="6"/>
  <c r="AJ213" i="6"/>
  <c r="AK213" i="6"/>
  <c r="AL213" i="6"/>
  <c r="AM213" i="6"/>
  <c r="AB214" i="6"/>
  <c r="AC214" i="6"/>
  <c r="AD214" i="6"/>
  <c r="AE214" i="6"/>
  <c r="AF214" i="6"/>
  <c r="AG214" i="6"/>
  <c r="AH214" i="6"/>
  <c r="AI214" i="6"/>
  <c r="AJ214" i="6"/>
  <c r="AK214" i="6"/>
  <c r="AL214" i="6"/>
  <c r="AM214" i="6"/>
  <c r="AB215" i="6"/>
  <c r="AC215" i="6"/>
  <c r="AD215" i="6"/>
  <c r="AE215" i="6"/>
  <c r="AF215" i="6"/>
  <c r="AG215" i="6"/>
  <c r="AH215" i="6"/>
  <c r="AI215" i="6"/>
  <c r="AJ215" i="6"/>
  <c r="AK215" i="6"/>
  <c r="AL215" i="6"/>
  <c r="AM215" i="6"/>
  <c r="AB216" i="6"/>
  <c r="AC216" i="6"/>
  <c r="AD216" i="6"/>
  <c r="AE216" i="6"/>
  <c r="AF216" i="6"/>
  <c r="AG216" i="6"/>
  <c r="AH216" i="6"/>
  <c r="AI216" i="6"/>
  <c r="AJ216" i="6"/>
  <c r="AK216" i="6"/>
  <c r="AL216" i="6"/>
  <c r="AM216" i="6"/>
  <c r="AB217" i="6"/>
  <c r="AC217" i="6"/>
  <c r="AD217" i="6"/>
  <c r="AE217" i="6"/>
  <c r="AF217" i="6"/>
  <c r="AG217" i="6"/>
  <c r="AH217" i="6"/>
  <c r="AI217" i="6"/>
  <c r="AJ217" i="6"/>
  <c r="AK217" i="6"/>
  <c r="AL217" i="6"/>
  <c r="AM217" i="6"/>
  <c r="AB218" i="6"/>
  <c r="AC218" i="6"/>
  <c r="AD218" i="6"/>
  <c r="AE218" i="6"/>
  <c r="AF218" i="6"/>
  <c r="AG218" i="6"/>
  <c r="AH218" i="6"/>
  <c r="AI218" i="6"/>
  <c r="AJ218" i="6"/>
  <c r="AK218" i="6"/>
  <c r="AL218" i="6"/>
  <c r="AM218" i="6"/>
  <c r="AB219" i="6"/>
  <c r="AC219" i="6"/>
  <c r="AD219" i="6"/>
  <c r="AE219" i="6"/>
  <c r="AF219" i="6"/>
  <c r="AG219" i="6"/>
  <c r="AH219" i="6"/>
  <c r="AI219" i="6"/>
  <c r="AJ219" i="6"/>
  <c r="AK219" i="6"/>
  <c r="AL219" i="6"/>
  <c r="AM219" i="6"/>
  <c r="AB220" i="6"/>
  <c r="AC220" i="6"/>
  <c r="AD220" i="6"/>
  <c r="AE220" i="6"/>
  <c r="AF220" i="6"/>
  <c r="AG220" i="6"/>
  <c r="AH220" i="6"/>
  <c r="AI220" i="6"/>
  <c r="AJ220" i="6"/>
  <c r="AK220" i="6"/>
  <c r="AL220" i="6"/>
  <c r="AM220" i="6"/>
  <c r="AB221" i="6"/>
  <c r="AC221" i="6"/>
  <c r="AD221" i="6"/>
  <c r="AE221" i="6"/>
  <c r="AF221" i="6"/>
  <c r="AG221" i="6"/>
  <c r="AH221" i="6"/>
  <c r="AI221" i="6"/>
  <c r="AJ221" i="6"/>
  <c r="AK221" i="6"/>
  <c r="AL221" i="6"/>
  <c r="AM221" i="6"/>
  <c r="AB222" i="6"/>
  <c r="AC222" i="6"/>
  <c r="AD222" i="6"/>
  <c r="AE222" i="6"/>
  <c r="AF222" i="6"/>
  <c r="AG222" i="6"/>
  <c r="AH222" i="6"/>
  <c r="AI222" i="6"/>
  <c r="AJ222" i="6"/>
  <c r="AK222" i="6"/>
  <c r="AL222" i="6"/>
  <c r="AM222" i="6"/>
  <c r="AB223" i="6"/>
  <c r="AC223" i="6"/>
  <c r="AD223" i="6"/>
  <c r="AE223" i="6"/>
  <c r="AF223" i="6"/>
  <c r="AG223" i="6"/>
  <c r="AH223" i="6"/>
  <c r="AI223" i="6"/>
  <c r="AJ223" i="6"/>
  <c r="AK223" i="6"/>
  <c r="AL223" i="6"/>
  <c r="AM223" i="6"/>
  <c r="AB224" i="6"/>
  <c r="AC224" i="6"/>
  <c r="AD224" i="6"/>
  <c r="AE224" i="6"/>
  <c r="AF224" i="6"/>
  <c r="AG224" i="6"/>
  <c r="AH224" i="6"/>
  <c r="AI224" i="6"/>
  <c r="AJ224" i="6"/>
  <c r="AK224" i="6"/>
  <c r="AL224" i="6"/>
  <c r="AM224" i="6"/>
  <c r="AB225" i="6"/>
  <c r="AC225" i="6"/>
  <c r="AD225" i="6"/>
  <c r="AE225" i="6"/>
  <c r="AF225" i="6"/>
  <c r="AG225" i="6"/>
  <c r="AH225" i="6"/>
  <c r="AI225" i="6"/>
  <c r="AJ225" i="6"/>
  <c r="AK225" i="6"/>
  <c r="AL225" i="6"/>
  <c r="AM225" i="6"/>
  <c r="AB226" i="6"/>
  <c r="AC226" i="6"/>
  <c r="AD226" i="6"/>
  <c r="AE226" i="6"/>
  <c r="AF226" i="6"/>
  <c r="AG226" i="6"/>
  <c r="AH226" i="6"/>
  <c r="AI226" i="6"/>
  <c r="AJ226" i="6"/>
  <c r="AK226" i="6"/>
  <c r="AL226" i="6"/>
  <c r="AM226" i="6"/>
  <c r="AB227" i="6"/>
  <c r="AC227" i="6"/>
  <c r="AD227" i="6"/>
  <c r="AE227" i="6"/>
  <c r="AF227" i="6"/>
  <c r="AG227" i="6"/>
  <c r="AH227" i="6"/>
  <c r="AI227" i="6"/>
  <c r="AJ227" i="6"/>
  <c r="AK227" i="6"/>
  <c r="AL227" i="6"/>
  <c r="AM227" i="6"/>
  <c r="AB228" i="6"/>
  <c r="AC228" i="6"/>
  <c r="AD228" i="6"/>
  <c r="AE228" i="6"/>
  <c r="AF228" i="6"/>
  <c r="AG228" i="6"/>
  <c r="AH228" i="6"/>
  <c r="AI228" i="6"/>
  <c r="AJ228" i="6"/>
  <c r="AK228" i="6"/>
  <c r="AL228" i="6"/>
  <c r="AM228" i="6"/>
  <c r="AB229" i="6"/>
  <c r="AC229" i="6"/>
  <c r="AD229" i="6"/>
  <c r="AE229" i="6"/>
  <c r="AF229" i="6"/>
  <c r="AG229" i="6"/>
  <c r="AH229" i="6"/>
  <c r="AI229" i="6"/>
  <c r="AJ229" i="6"/>
  <c r="AK229" i="6"/>
  <c r="AL229" i="6"/>
  <c r="AM229" i="6"/>
  <c r="AB230" i="6"/>
  <c r="AC230" i="6"/>
  <c r="AD230" i="6"/>
  <c r="AE230" i="6"/>
  <c r="AF230" i="6"/>
  <c r="AG230" i="6"/>
  <c r="AH230" i="6"/>
  <c r="AI230" i="6"/>
  <c r="AJ230" i="6"/>
  <c r="AK230" i="6"/>
  <c r="AL230" i="6"/>
  <c r="AM230" i="6"/>
  <c r="AB231" i="6"/>
  <c r="AC231" i="6"/>
  <c r="AD231" i="6"/>
  <c r="AE231" i="6"/>
  <c r="AF231" i="6"/>
  <c r="AG231" i="6"/>
  <c r="AH231" i="6"/>
  <c r="AI231" i="6"/>
  <c r="AJ231" i="6"/>
  <c r="AK231" i="6"/>
  <c r="AL231" i="6"/>
  <c r="AM231" i="6"/>
  <c r="AB232" i="6"/>
  <c r="AC232" i="6"/>
  <c r="AD232" i="6"/>
  <c r="AE232" i="6"/>
  <c r="AF232" i="6"/>
  <c r="AG232" i="6"/>
  <c r="AH232" i="6"/>
  <c r="AI232" i="6"/>
  <c r="AJ232" i="6"/>
  <c r="AK232" i="6"/>
  <c r="AL232" i="6"/>
  <c r="AM232" i="6"/>
  <c r="AB233" i="6"/>
  <c r="AC233" i="6"/>
  <c r="AD233" i="6"/>
  <c r="AE233" i="6"/>
  <c r="AF233" i="6"/>
  <c r="AG233" i="6"/>
  <c r="AH233" i="6"/>
  <c r="AI233" i="6"/>
  <c r="AJ233" i="6"/>
  <c r="AK233" i="6"/>
  <c r="AL233" i="6"/>
  <c r="AM233" i="6"/>
  <c r="AB234" i="6"/>
  <c r="AC234" i="6"/>
  <c r="AD234" i="6"/>
  <c r="AE234" i="6"/>
  <c r="AF234" i="6"/>
  <c r="AG234" i="6"/>
  <c r="AH234" i="6"/>
  <c r="AI234" i="6"/>
  <c r="AJ234" i="6"/>
  <c r="AK234" i="6"/>
  <c r="AL234" i="6"/>
  <c r="AM234" i="6"/>
  <c r="AB235" i="6"/>
  <c r="AC235" i="6"/>
  <c r="AD235" i="6"/>
  <c r="AE235" i="6"/>
  <c r="AF235" i="6"/>
  <c r="AG235" i="6"/>
  <c r="AH235" i="6"/>
  <c r="AI235" i="6"/>
  <c r="AJ235" i="6"/>
  <c r="AK235" i="6"/>
  <c r="AL235" i="6"/>
  <c r="AM235" i="6"/>
  <c r="AB236" i="6"/>
  <c r="AC236" i="6"/>
  <c r="AD236" i="6"/>
  <c r="AE236" i="6"/>
  <c r="AF236" i="6"/>
  <c r="AG236" i="6"/>
  <c r="AH236" i="6"/>
  <c r="AI236" i="6"/>
  <c r="AJ236" i="6"/>
  <c r="AK236" i="6"/>
  <c r="AL236" i="6"/>
  <c r="AM236" i="6"/>
  <c r="AB237" i="6"/>
  <c r="AC237" i="6"/>
  <c r="AD237" i="6"/>
  <c r="AE237" i="6"/>
  <c r="AF237" i="6"/>
  <c r="AG237" i="6"/>
  <c r="AH237" i="6"/>
  <c r="AI237" i="6"/>
  <c r="AJ237" i="6"/>
  <c r="AK237" i="6"/>
  <c r="AL237" i="6"/>
  <c r="AM237" i="6"/>
  <c r="AB238" i="6"/>
  <c r="AC238" i="6"/>
  <c r="AD238" i="6"/>
  <c r="AE238" i="6"/>
  <c r="AF238" i="6"/>
  <c r="AG238" i="6"/>
  <c r="AH238" i="6"/>
  <c r="AI238" i="6"/>
  <c r="AJ238" i="6"/>
  <c r="AK238" i="6"/>
  <c r="AL238" i="6"/>
  <c r="AM238" i="6"/>
  <c r="AB239" i="6"/>
  <c r="AC239" i="6"/>
  <c r="AD239" i="6"/>
  <c r="AE239" i="6"/>
  <c r="AF239" i="6"/>
  <c r="AG239" i="6"/>
  <c r="AH239" i="6"/>
  <c r="AI239" i="6"/>
  <c r="AJ239" i="6"/>
  <c r="AK239" i="6"/>
  <c r="AL239" i="6"/>
  <c r="AM239" i="6"/>
  <c r="AB240" i="6"/>
  <c r="AC240" i="6"/>
  <c r="AD240" i="6"/>
  <c r="AE240" i="6"/>
  <c r="AF240" i="6"/>
  <c r="AG240" i="6"/>
  <c r="AH240" i="6"/>
  <c r="AI240" i="6"/>
  <c r="AJ240" i="6"/>
  <c r="AK240" i="6"/>
  <c r="AL240" i="6"/>
  <c r="AM240" i="6"/>
  <c r="AB241" i="6"/>
  <c r="AC241" i="6"/>
  <c r="AD241" i="6"/>
  <c r="AE241" i="6"/>
  <c r="AF241" i="6"/>
  <c r="AG241" i="6"/>
  <c r="AH241" i="6"/>
  <c r="AI241" i="6"/>
  <c r="AJ241" i="6"/>
  <c r="AK241" i="6"/>
  <c r="AL241" i="6"/>
  <c r="AM241" i="6"/>
  <c r="AB242" i="6"/>
  <c r="AC242" i="6"/>
  <c r="AD242" i="6"/>
  <c r="AE242" i="6"/>
  <c r="AF242" i="6"/>
  <c r="AG242" i="6"/>
  <c r="AH242" i="6"/>
  <c r="AI242" i="6"/>
  <c r="AJ242" i="6"/>
  <c r="AK242" i="6"/>
  <c r="AL242" i="6"/>
  <c r="AM242" i="6"/>
  <c r="AB243" i="6"/>
  <c r="AC243" i="6"/>
  <c r="AD243" i="6"/>
  <c r="AE243" i="6"/>
  <c r="AF243" i="6"/>
  <c r="AG243" i="6"/>
  <c r="AH243" i="6"/>
  <c r="AI243" i="6"/>
  <c r="AJ243" i="6"/>
  <c r="AK243" i="6"/>
  <c r="AL243" i="6"/>
  <c r="AM243" i="6"/>
  <c r="AB244" i="6"/>
  <c r="AC244" i="6"/>
  <c r="AD244" i="6"/>
  <c r="AE244" i="6"/>
  <c r="AF244" i="6"/>
  <c r="AG244" i="6"/>
  <c r="AH244" i="6"/>
  <c r="AI244" i="6"/>
  <c r="AJ244" i="6"/>
  <c r="AK244" i="6"/>
  <c r="AL244" i="6"/>
  <c r="AM244" i="6"/>
  <c r="AB245" i="6"/>
  <c r="AC245" i="6"/>
  <c r="AD245" i="6"/>
  <c r="AE245" i="6"/>
  <c r="AF245" i="6"/>
  <c r="AG245" i="6"/>
  <c r="AH245" i="6"/>
  <c r="AI245" i="6"/>
  <c r="AJ245" i="6"/>
  <c r="AK245" i="6"/>
  <c r="AL245" i="6"/>
  <c r="AM245" i="6"/>
  <c r="AB246" i="6"/>
  <c r="AC246" i="6"/>
  <c r="AD246" i="6"/>
  <c r="AE246" i="6"/>
  <c r="AF246" i="6"/>
  <c r="AG246" i="6"/>
  <c r="AH246" i="6"/>
  <c r="AI246" i="6"/>
  <c r="AJ246" i="6"/>
  <c r="AK246" i="6"/>
  <c r="AL246" i="6"/>
  <c r="AM246" i="6"/>
  <c r="AB247" i="6"/>
  <c r="AC247" i="6"/>
  <c r="AD247" i="6"/>
  <c r="AE247" i="6"/>
  <c r="AF247" i="6"/>
  <c r="AG247" i="6"/>
  <c r="AH247" i="6"/>
  <c r="AI247" i="6"/>
  <c r="AJ247" i="6"/>
  <c r="AK247" i="6"/>
  <c r="AL247" i="6"/>
  <c r="AM247" i="6"/>
  <c r="AB248" i="6"/>
  <c r="AC248" i="6"/>
  <c r="AD248" i="6"/>
  <c r="AE248" i="6"/>
  <c r="AF248" i="6"/>
  <c r="AG248" i="6"/>
  <c r="AH248" i="6"/>
  <c r="AI248" i="6"/>
  <c r="AJ248" i="6"/>
  <c r="AK248" i="6"/>
  <c r="AL248" i="6"/>
  <c r="AM248" i="6"/>
  <c r="AB249" i="6"/>
  <c r="AC249" i="6"/>
  <c r="AD249" i="6"/>
  <c r="AE249" i="6"/>
  <c r="AF249" i="6"/>
  <c r="AG249" i="6"/>
  <c r="AH249" i="6"/>
  <c r="AI249" i="6"/>
  <c r="AJ249" i="6"/>
  <c r="AK249" i="6"/>
  <c r="AL249" i="6"/>
  <c r="AM249" i="6"/>
  <c r="AB250" i="6"/>
  <c r="AC250" i="6"/>
  <c r="AD250" i="6"/>
  <c r="AE250" i="6"/>
  <c r="AF250" i="6"/>
  <c r="AG250" i="6"/>
  <c r="AH250" i="6"/>
  <c r="AI250" i="6"/>
  <c r="AJ250" i="6"/>
  <c r="AK250" i="6"/>
  <c r="AL250" i="6"/>
  <c r="AM250" i="6"/>
  <c r="AB251" i="6"/>
  <c r="AC251" i="6"/>
  <c r="AD251" i="6"/>
  <c r="AE251" i="6"/>
  <c r="AF251" i="6"/>
  <c r="AG251" i="6"/>
  <c r="AH251" i="6"/>
  <c r="AI251" i="6"/>
  <c r="AJ251" i="6"/>
  <c r="AK251" i="6"/>
  <c r="AL251" i="6"/>
  <c r="AM251" i="6"/>
  <c r="AB252" i="6"/>
  <c r="AC252" i="6"/>
  <c r="AD252" i="6"/>
  <c r="AE252" i="6"/>
  <c r="AF252" i="6"/>
  <c r="AG252" i="6"/>
  <c r="AH252" i="6"/>
  <c r="AI252" i="6"/>
  <c r="AJ252" i="6"/>
  <c r="AK252" i="6"/>
  <c r="AL252" i="6"/>
  <c r="AM252" i="6"/>
  <c r="AB253" i="6"/>
  <c r="AC253" i="6"/>
  <c r="AD253" i="6"/>
  <c r="AE253" i="6"/>
  <c r="AF253" i="6"/>
  <c r="AG253" i="6"/>
  <c r="AH253" i="6"/>
  <c r="AI253" i="6"/>
  <c r="AJ253" i="6"/>
  <c r="AK253" i="6"/>
  <c r="AL253" i="6"/>
  <c r="AM253" i="6"/>
  <c r="AB254" i="6"/>
  <c r="AC254" i="6"/>
  <c r="AD254" i="6"/>
  <c r="AE254" i="6"/>
  <c r="AF254" i="6"/>
  <c r="AG254" i="6"/>
  <c r="AH254" i="6"/>
  <c r="AI254" i="6"/>
  <c r="AJ254" i="6"/>
  <c r="AK254" i="6"/>
  <c r="AL254" i="6"/>
  <c r="AM254" i="6"/>
  <c r="AB255" i="6"/>
  <c r="AC255" i="6"/>
  <c r="AD255" i="6"/>
  <c r="AE255" i="6"/>
  <c r="AF255" i="6"/>
  <c r="AG255" i="6"/>
  <c r="AH255" i="6"/>
  <c r="AI255" i="6"/>
  <c r="AJ255" i="6"/>
  <c r="AK255" i="6"/>
  <c r="AL255" i="6"/>
  <c r="AM255" i="6"/>
  <c r="AB256" i="6"/>
  <c r="AC256" i="6"/>
  <c r="AD256" i="6"/>
  <c r="AE256" i="6"/>
  <c r="AF256" i="6"/>
  <c r="AG256" i="6"/>
  <c r="AH256" i="6"/>
  <c r="AI256" i="6"/>
  <c r="AJ256" i="6"/>
  <c r="AK256" i="6"/>
  <c r="AL256" i="6"/>
  <c r="AM256" i="6"/>
  <c r="AB257" i="6"/>
  <c r="AC257" i="6"/>
  <c r="AD257" i="6"/>
  <c r="AE257" i="6"/>
  <c r="AF257" i="6"/>
  <c r="AG257" i="6"/>
  <c r="AH257" i="6"/>
  <c r="AI257" i="6"/>
  <c r="AJ257" i="6"/>
  <c r="AK257" i="6"/>
  <c r="AL257" i="6"/>
  <c r="AM257" i="6"/>
  <c r="AB258" i="6"/>
  <c r="AC258" i="6"/>
  <c r="AD258" i="6"/>
  <c r="AE258" i="6"/>
  <c r="AF258" i="6"/>
  <c r="AG258" i="6"/>
  <c r="AH258" i="6"/>
  <c r="AI258" i="6"/>
  <c r="AJ258" i="6"/>
  <c r="AK258" i="6"/>
  <c r="AL258" i="6"/>
  <c r="AM258" i="6"/>
  <c r="AB259" i="6"/>
  <c r="AC259" i="6"/>
  <c r="AD259" i="6"/>
  <c r="AE259" i="6"/>
  <c r="AF259" i="6"/>
  <c r="AG259" i="6"/>
  <c r="AH259" i="6"/>
  <c r="AI259" i="6"/>
  <c r="AJ259" i="6"/>
  <c r="AK259" i="6"/>
  <c r="AL259" i="6"/>
  <c r="AM259" i="6"/>
  <c r="AB260" i="6"/>
  <c r="AC260" i="6"/>
  <c r="AD260" i="6"/>
  <c r="AE260" i="6"/>
  <c r="AF260" i="6"/>
  <c r="AG260" i="6"/>
  <c r="AH260" i="6"/>
  <c r="AI260" i="6"/>
  <c r="AJ260" i="6"/>
  <c r="AK260" i="6"/>
  <c r="AL260" i="6"/>
  <c r="AM260" i="6"/>
  <c r="AB261" i="6"/>
  <c r="AC261" i="6"/>
  <c r="AD261" i="6"/>
  <c r="AE261" i="6"/>
  <c r="AF261" i="6"/>
  <c r="AG261" i="6"/>
  <c r="AH261" i="6"/>
  <c r="AI261" i="6"/>
  <c r="AJ261" i="6"/>
  <c r="AK261" i="6"/>
  <c r="AL261" i="6"/>
  <c r="AM261" i="6"/>
  <c r="AB262" i="6"/>
  <c r="AC262" i="6"/>
  <c r="AD262" i="6"/>
  <c r="AE262" i="6"/>
  <c r="AF262" i="6"/>
  <c r="AG262" i="6"/>
  <c r="AH262" i="6"/>
  <c r="AI262" i="6"/>
  <c r="AJ262" i="6"/>
  <c r="AK262" i="6"/>
  <c r="AL262" i="6"/>
  <c r="AM262" i="6"/>
  <c r="AB263" i="6"/>
  <c r="AC263" i="6"/>
  <c r="AD263" i="6"/>
  <c r="AE263" i="6"/>
  <c r="AF263" i="6"/>
  <c r="AG263" i="6"/>
  <c r="AH263" i="6"/>
  <c r="AI263" i="6"/>
  <c r="AJ263" i="6"/>
  <c r="AK263" i="6"/>
  <c r="AL263" i="6"/>
  <c r="AM263" i="6"/>
  <c r="AB264" i="6"/>
  <c r="AC264" i="6"/>
  <c r="AD264" i="6"/>
  <c r="AE264" i="6"/>
  <c r="AF264" i="6"/>
  <c r="AG264" i="6"/>
  <c r="AH264" i="6"/>
  <c r="AI264" i="6"/>
  <c r="AJ264" i="6"/>
  <c r="AK264" i="6"/>
  <c r="AL264" i="6"/>
  <c r="AM264" i="6"/>
  <c r="AB265" i="6"/>
  <c r="AC265" i="6"/>
  <c r="AD265" i="6"/>
  <c r="AE265" i="6"/>
  <c r="AF265" i="6"/>
  <c r="AG265" i="6"/>
  <c r="AH265" i="6"/>
  <c r="AI265" i="6"/>
  <c r="AJ265" i="6"/>
  <c r="AK265" i="6"/>
  <c r="AL265" i="6"/>
  <c r="AM265" i="6"/>
  <c r="AB266" i="6"/>
  <c r="AC266" i="6"/>
  <c r="AD266" i="6"/>
  <c r="AE266" i="6"/>
  <c r="AF266" i="6"/>
  <c r="AG266" i="6"/>
  <c r="AH266" i="6"/>
  <c r="AI266" i="6"/>
  <c r="AJ266" i="6"/>
  <c r="AK266" i="6"/>
  <c r="AL266" i="6"/>
  <c r="AM266" i="6"/>
  <c r="AB267" i="6"/>
  <c r="AC267" i="6"/>
  <c r="AD267" i="6"/>
  <c r="AE267" i="6"/>
  <c r="AF267" i="6"/>
  <c r="AG267" i="6"/>
  <c r="AH267" i="6"/>
  <c r="AI267" i="6"/>
  <c r="AJ267" i="6"/>
  <c r="AK267" i="6"/>
  <c r="AL267" i="6"/>
  <c r="AM267" i="6"/>
  <c r="AB268" i="6"/>
  <c r="AC268" i="6"/>
  <c r="AD268" i="6"/>
  <c r="AE268" i="6"/>
  <c r="AF268" i="6"/>
  <c r="AG268" i="6"/>
  <c r="AH268" i="6"/>
  <c r="AI268" i="6"/>
  <c r="AJ268" i="6"/>
  <c r="AK268" i="6"/>
  <c r="AL268" i="6"/>
  <c r="AM268" i="6"/>
  <c r="AB269" i="6"/>
  <c r="AC269" i="6"/>
  <c r="AD269" i="6"/>
  <c r="AE269" i="6"/>
  <c r="AF269" i="6"/>
  <c r="AG269" i="6"/>
  <c r="AH269" i="6"/>
  <c r="AI269" i="6"/>
  <c r="AJ269" i="6"/>
  <c r="AK269" i="6"/>
  <c r="AL269" i="6"/>
  <c r="AM269" i="6"/>
  <c r="AB270" i="6"/>
  <c r="AC270" i="6"/>
  <c r="AD270" i="6"/>
  <c r="AE270" i="6"/>
  <c r="AF270" i="6"/>
  <c r="AG270" i="6"/>
  <c r="AH270" i="6"/>
  <c r="AI270" i="6"/>
  <c r="AJ270" i="6"/>
  <c r="AK270" i="6"/>
  <c r="AL270" i="6"/>
  <c r="AM270" i="6"/>
  <c r="AB271" i="6"/>
  <c r="AC271" i="6"/>
  <c r="AD271" i="6"/>
  <c r="AE271" i="6"/>
  <c r="AF271" i="6"/>
  <c r="AG271" i="6"/>
  <c r="AH271" i="6"/>
  <c r="AI271" i="6"/>
  <c r="AJ271" i="6"/>
  <c r="AK271" i="6"/>
  <c r="AL271" i="6"/>
  <c r="AM271" i="6"/>
  <c r="AB272" i="6"/>
  <c r="AC272" i="6"/>
  <c r="AD272" i="6"/>
  <c r="AE272" i="6"/>
  <c r="AF272" i="6"/>
  <c r="AG272" i="6"/>
  <c r="AH272" i="6"/>
  <c r="AI272" i="6"/>
  <c r="AJ272" i="6"/>
  <c r="AK272" i="6"/>
  <c r="AL272" i="6"/>
  <c r="AM272" i="6"/>
  <c r="AB273" i="6"/>
  <c r="AC273" i="6"/>
  <c r="AD273" i="6"/>
  <c r="AE273" i="6"/>
  <c r="AF273" i="6"/>
  <c r="AG273" i="6"/>
  <c r="AH273" i="6"/>
  <c r="AI273" i="6"/>
  <c r="AJ273" i="6"/>
  <c r="AK273" i="6"/>
  <c r="AL273" i="6"/>
  <c r="AM273" i="6"/>
  <c r="AB274" i="6"/>
  <c r="AC274" i="6"/>
  <c r="AD274" i="6"/>
  <c r="AE274" i="6"/>
  <c r="AF274" i="6"/>
  <c r="AG274" i="6"/>
  <c r="AH274" i="6"/>
  <c r="AI274" i="6"/>
  <c r="AJ274" i="6"/>
  <c r="AK274" i="6"/>
  <c r="AL274" i="6"/>
  <c r="AM274" i="6"/>
  <c r="AB275" i="6"/>
  <c r="AC275" i="6"/>
  <c r="AD275" i="6"/>
  <c r="AE275" i="6"/>
  <c r="AF275" i="6"/>
  <c r="AG275" i="6"/>
  <c r="AH275" i="6"/>
  <c r="AI275" i="6"/>
  <c r="AJ275" i="6"/>
  <c r="AK275" i="6"/>
  <c r="AL275" i="6"/>
  <c r="AM275" i="6"/>
  <c r="AB276" i="6"/>
  <c r="AC276" i="6"/>
  <c r="AD276" i="6"/>
  <c r="AE276" i="6"/>
  <c r="AF276" i="6"/>
  <c r="AG276" i="6"/>
  <c r="AH276" i="6"/>
  <c r="AI276" i="6"/>
  <c r="AJ276" i="6"/>
  <c r="AK276" i="6"/>
  <c r="AL276" i="6"/>
  <c r="AM276" i="6"/>
  <c r="AB277" i="6"/>
  <c r="AC277" i="6"/>
  <c r="AD277" i="6"/>
  <c r="AE277" i="6"/>
  <c r="AF277" i="6"/>
  <c r="AG277" i="6"/>
  <c r="AH277" i="6"/>
  <c r="AI277" i="6"/>
  <c r="AJ277" i="6"/>
  <c r="AK277" i="6"/>
  <c r="AL277" i="6"/>
  <c r="AM277" i="6"/>
  <c r="AB278" i="6"/>
  <c r="AC278" i="6"/>
  <c r="AD278" i="6"/>
  <c r="AE278" i="6"/>
  <c r="AF278" i="6"/>
  <c r="AG278" i="6"/>
  <c r="AH278" i="6"/>
  <c r="AI278" i="6"/>
  <c r="AJ278" i="6"/>
  <c r="AK278" i="6"/>
  <c r="AL278" i="6"/>
  <c r="AM278" i="6"/>
  <c r="AB279" i="6"/>
  <c r="AC279" i="6"/>
  <c r="AD279" i="6"/>
  <c r="AE279" i="6"/>
  <c r="AF279" i="6"/>
  <c r="AG279" i="6"/>
  <c r="AH279" i="6"/>
  <c r="AI279" i="6"/>
  <c r="AJ279" i="6"/>
  <c r="AK279" i="6"/>
  <c r="AL279" i="6"/>
  <c r="AM279" i="6"/>
  <c r="AB280" i="6"/>
  <c r="AC280" i="6"/>
  <c r="AD280" i="6"/>
  <c r="AE280" i="6"/>
  <c r="AF280" i="6"/>
  <c r="AG280" i="6"/>
  <c r="AH280" i="6"/>
  <c r="AI280" i="6"/>
  <c r="AJ280" i="6"/>
  <c r="AK280" i="6"/>
  <c r="AL280" i="6"/>
  <c r="AM280" i="6"/>
  <c r="AB281" i="6"/>
  <c r="AC281" i="6"/>
  <c r="AD281" i="6"/>
  <c r="AE281" i="6"/>
  <c r="AF281" i="6"/>
  <c r="AG281" i="6"/>
  <c r="AH281" i="6"/>
  <c r="AI281" i="6"/>
  <c r="AJ281" i="6"/>
  <c r="AK281" i="6"/>
  <c r="AL281" i="6"/>
  <c r="AM281" i="6"/>
  <c r="AB282" i="6"/>
  <c r="AC282" i="6"/>
  <c r="AD282" i="6"/>
  <c r="AE282" i="6"/>
  <c r="AF282" i="6"/>
  <c r="AG282" i="6"/>
  <c r="AH282" i="6"/>
  <c r="AI282" i="6"/>
  <c r="AJ282" i="6"/>
  <c r="AK282" i="6"/>
  <c r="AL282" i="6"/>
  <c r="AM282" i="6"/>
  <c r="AB283" i="6"/>
  <c r="AC283" i="6"/>
  <c r="AD283" i="6"/>
  <c r="AE283" i="6"/>
  <c r="AF283" i="6"/>
  <c r="AG283" i="6"/>
  <c r="AH283" i="6"/>
  <c r="AI283" i="6"/>
  <c r="AJ283" i="6"/>
  <c r="AK283" i="6"/>
  <c r="AL283" i="6"/>
  <c r="AM283" i="6"/>
  <c r="AB284" i="6"/>
  <c r="AC284" i="6"/>
  <c r="AD284" i="6"/>
  <c r="AE284" i="6"/>
  <c r="AF284" i="6"/>
  <c r="AG284" i="6"/>
  <c r="AH284" i="6"/>
  <c r="AI284" i="6"/>
  <c r="AJ284" i="6"/>
  <c r="AK284" i="6"/>
  <c r="AL284" i="6"/>
  <c r="AM284" i="6"/>
  <c r="AB285" i="6"/>
  <c r="AC285" i="6"/>
  <c r="AD285" i="6"/>
  <c r="AE285" i="6"/>
  <c r="AF285" i="6"/>
  <c r="AG285" i="6"/>
  <c r="AH285" i="6"/>
  <c r="AI285" i="6"/>
  <c r="AJ285" i="6"/>
  <c r="AK285" i="6"/>
  <c r="AL285" i="6"/>
  <c r="AM285" i="6"/>
  <c r="AB286" i="6"/>
  <c r="AC286" i="6"/>
  <c r="AD286" i="6"/>
  <c r="AE286" i="6"/>
  <c r="AF286" i="6"/>
  <c r="AG286" i="6"/>
  <c r="AH286" i="6"/>
  <c r="AI286" i="6"/>
  <c r="AJ286" i="6"/>
  <c r="AK286" i="6"/>
  <c r="AL286" i="6"/>
  <c r="AM286" i="6"/>
  <c r="AB287" i="6"/>
  <c r="AC287" i="6"/>
  <c r="AD287" i="6"/>
  <c r="AE287" i="6"/>
  <c r="AF287" i="6"/>
  <c r="AG287" i="6"/>
  <c r="AH287" i="6"/>
  <c r="AI287" i="6"/>
  <c r="AJ287" i="6"/>
  <c r="AK287" i="6"/>
  <c r="AL287" i="6"/>
  <c r="AM287" i="6"/>
  <c r="AB288" i="6"/>
  <c r="AC288" i="6"/>
  <c r="AD288" i="6"/>
  <c r="AE288" i="6"/>
  <c r="AF288" i="6"/>
  <c r="AG288" i="6"/>
  <c r="AH288" i="6"/>
  <c r="AI288" i="6"/>
  <c r="AJ288" i="6"/>
  <c r="AK288" i="6"/>
  <c r="AL288" i="6"/>
  <c r="AM288" i="6"/>
  <c r="AB289" i="6"/>
  <c r="AC289" i="6"/>
  <c r="AD289" i="6"/>
  <c r="AE289" i="6"/>
  <c r="AF289" i="6"/>
  <c r="AG289" i="6"/>
  <c r="AH289" i="6"/>
  <c r="AI289" i="6"/>
  <c r="AJ289" i="6"/>
  <c r="AK289" i="6"/>
  <c r="AL289" i="6"/>
  <c r="AM289" i="6"/>
  <c r="AB290" i="6"/>
  <c r="AC290" i="6"/>
  <c r="AD290" i="6"/>
  <c r="AE290" i="6"/>
  <c r="AF290" i="6"/>
  <c r="AG290" i="6"/>
  <c r="AH290" i="6"/>
  <c r="AI290" i="6"/>
  <c r="AJ290" i="6"/>
  <c r="AK290" i="6"/>
  <c r="AL290" i="6"/>
  <c r="AM290" i="6"/>
  <c r="AB291" i="6"/>
  <c r="AC291" i="6"/>
  <c r="AD291" i="6"/>
  <c r="AE291" i="6"/>
  <c r="AF291" i="6"/>
  <c r="AG291" i="6"/>
  <c r="AH291" i="6"/>
  <c r="AI291" i="6"/>
  <c r="AJ291" i="6"/>
  <c r="AK291" i="6"/>
  <c r="AL291" i="6"/>
  <c r="AM291" i="6"/>
  <c r="AB292" i="6"/>
  <c r="AC292" i="6"/>
  <c r="AD292" i="6"/>
  <c r="AE292" i="6"/>
  <c r="AF292" i="6"/>
  <c r="AG292" i="6"/>
  <c r="AH292" i="6"/>
  <c r="AI292" i="6"/>
  <c r="AJ292" i="6"/>
  <c r="AK292" i="6"/>
  <c r="AL292" i="6"/>
  <c r="AM292" i="6"/>
  <c r="AB293" i="6"/>
  <c r="AC293" i="6"/>
  <c r="AD293" i="6"/>
  <c r="AE293" i="6"/>
  <c r="AF293" i="6"/>
  <c r="AG293" i="6"/>
  <c r="AH293" i="6"/>
  <c r="AI293" i="6"/>
  <c r="AJ293" i="6"/>
  <c r="AK293" i="6"/>
  <c r="AL293" i="6"/>
  <c r="AM293" i="6"/>
  <c r="AB294" i="6"/>
  <c r="AC294" i="6"/>
  <c r="AD294" i="6"/>
  <c r="AE294" i="6"/>
  <c r="AF294" i="6"/>
  <c r="AG294" i="6"/>
  <c r="AH294" i="6"/>
  <c r="AI294" i="6"/>
  <c r="AJ294" i="6"/>
  <c r="AK294" i="6"/>
  <c r="AL294" i="6"/>
  <c r="AM294" i="6"/>
  <c r="AB295" i="6"/>
  <c r="AC295" i="6"/>
  <c r="AD295" i="6"/>
  <c r="AE295" i="6"/>
  <c r="AF295" i="6"/>
  <c r="AG295" i="6"/>
  <c r="AH295" i="6"/>
  <c r="AI295" i="6"/>
  <c r="AJ295" i="6"/>
  <c r="AK295" i="6"/>
  <c r="AL295" i="6"/>
  <c r="AM295" i="6"/>
  <c r="AB296" i="6"/>
  <c r="AC296" i="6"/>
  <c r="AD296" i="6"/>
  <c r="AE296" i="6"/>
  <c r="AF296" i="6"/>
  <c r="AG296" i="6"/>
  <c r="AH296" i="6"/>
  <c r="AI296" i="6"/>
  <c r="AJ296" i="6"/>
  <c r="AK296" i="6"/>
  <c r="AL296" i="6"/>
  <c r="AM296" i="6"/>
  <c r="AB297" i="6"/>
  <c r="AC297" i="6"/>
  <c r="AD297" i="6"/>
  <c r="AE297" i="6"/>
  <c r="AF297" i="6"/>
  <c r="AG297" i="6"/>
  <c r="AH297" i="6"/>
  <c r="AI297" i="6"/>
  <c r="AJ297" i="6"/>
  <c r="AK297" i="6"/>
  <c r="AL297" i="6"/>
  <c r="AM297" i="6"/>
  <c r="AB298" i="6"/>
  <c r="AC298" i="6"/>
  <c r="AD298" i="6"/>
  <c r="AE298" i="6"/>
  <c r="AF298" i="6"/>
  <c r="AG298" i="6"/>
  <c r="AH298" i="6"/>
  <c r="AI298" i="6"/>
  <c r="AJ298" i="6"/>
  <c r="AK298" i="6"/>
  <c r="AL298" i="6"/>
  <c r="AM298" i="6"/>
  <c r="AB299" i="6"/>
  <c r="AC299" i="6"/>
  <c r="AD299" i="6"/>
  <c r="AE299" i="6"/>
  <c r="AF299" i="6"/>
  <c r="AG299" i="6"/>
  <c r="AH299" i="6"/>
  <c r="AI299" i="6"/>
  <c r="AJ299" i="6"/>
  <c r="AK299" i="6"/>
  <c r="AL299" i="6"/>
  <c r="AM299" i="6"/>
  <c r="AB300" i="6"/>
  <c r="AC300" i="6"/>
  <c r="AD300" i="6"/>
  <c r="AE300" i="6"/>
  <c r="AF300" i="6"/>
  <c r="AG300" i="6"/>
  <c r="AH300" i="6"/>
  <c r="AI300" i="6"/>
  <c r="AJ300" i="6"/>
  <c r="AK300" i="6"/>
  <c r="AL300" i="6"/>
  <c r="AM300" i="6"/>
  <c r="AB301" i="6"/>
  <c r="AC301" i="6"/>
  <c r="AD301" i="6"/>
  <c r="AE301" i="6"/>
  <c r="AF301" i="6"/>
  <c r="AG301" i="6"/>
  <c r="AH301" i="6"/>
  <c r="AI301" i="6"/>
  <c r="AJ301" i="6"/>
  <c r="AK301" i="6"/>
  <c r="AL301" i="6"/>
  <c r="AM301" i="6"/>
  <c r="AB302" i="6"/>
  <c r="AC302" i="6"/>
  <c r="AD302" i="6"/>
  <c r="AE302" i="6"/>
  <c r="AF302" i="6"/>
  <c r="AG302" i="6"/>
  <c r="AH302" i="6"/>
  <c r="AI302" i="6"/>
  <c r="AJ302" i="6"/>
  <c r="AK302" i="6"/>
  <c r="AL302" i="6"/>
  <c r="AM302" i="6"/>
  <c r="AB303" i="6"/>
  <c r="AC303" i="6"/>
  <c r="AD303" i="6"/>
  <c r="AE303" i="6"/>
  <c r="AF303" i="6"/>
  <c r="AG303" i="6"/>
  <c r="AH303" i="6"/>
  <c r="AI303" i="6"/>
  <c r="AJ303" i="6"/>
  <c r="AK303" i="6"/>
  <c r="AL303" i="6"/>
  <c r="AM303" i="6"/>
  <c r="AB304" i="6"/>
  <c r="AC304" i="6"/>
  <c r="AD304" i="6"/>
  <c r="AE304" i="6"/>
  <c r="AF304" i="6"/>
  <c r="AG304" i="6"/>
  <c r="AH304" i="6"/>
  <c r="AI304" i="6"/>
  <c r="AJ304" i="6"/>
  <c r="AK304" i="6"/>
  <c r="AL304" i="6"/>
  <c r="AM304" i="6"/>
  <c r="AB305" i="6"/>
  <c r="AC305" i="6"/>
  <c r="AD305" i="6"/>
  <c r="AE305" i="6"/>
  <c r="AF305" i="6"/>
  <c r="AG305" i="6"/>
  <c r="AH305" i="6"/>
  <c r="AI305" i="6"/>
  <c r="AJ305" i="6"/>
  <c r="AK305" i="6"/>
  <c r="AL305" i="6"/>
  <c r="AM305" i="6"/>
  <c r="AB306" i="6"/>
  <c r="AC306" i="6"/>
  <c r="AD306" i="6"/>
  <c r="AE306" i="6"/>
  <c r="AF306" i="6"/>
  <c r="AG306" i="6"/>
  <c r="AH306" i="6"/>
  <c r="AI306" i="6"/>
  <c r="AJ306" i="6"/>
  <c r="AK306" i="6"/>
  <c r="AL306" i="6"/>
  <c r="AM306" i="6"/>
  <c r="AB307" i="6"/>
  <c r="AC307" i="6"/>
  <c r="AD307" i="6"/>
  <c r="AE307" i="6"/>
  <c r="AF307" i="6"/>
  <c r="AG307" i="6"/>
  <c r="AH307" i="6"/>
  <c r="AI307" i="6"/>
  <c r="AJ307" i="6"/>
  <c r="AK307" i="6"/>
  <c r="AL307" i="6"/>
  <c r="AM307" i="6"/>
  <c r="AB308" i="6"/>
  <c r="AC308" i="6"/>
  <c r="AD308" i="6"/>
  <c r="AE308" i="6"/>
  <c r="AF308" i="6"/>
  <c r="AG308" i="6"/>
  <c r="AH308" i="6"/>
  <c r="AI308" i="6"/>
  <c r="AJ308" i="6"/>
  <c r="AK308" i="6"/>
  <c r="AL308" i="6"/>
  <c r="AM308" i="6"/>
  <c r="AB309" i="6"/>
  <c r="AC309" i="6"/>
  <c r="AD309" i="6"/>
  <c r="AE309" i="6"/>
  <c r="AF309" i="6"/>
  <c r="AG309" i="6"/>
  <c r="AH309" i="6"/>
  <c r="AI309" i="6"/>
  <c r="AJ309" i="6"/>
  <c r="AK309" i="6"/>
  <c r="AL309" i="6"/>
  <c r="AM309" i="6"/>
  <c r="AB310" i="6"/>
  <c r="AC310" i="6"/>
  <c r="AD310" i="6"/>
  <c r="AE310" i="6"/>
  <c r="AF310" i="6"/>
  <c r="AG310" i="6"/>
  <c r="AH310" i="6"/>
  <c r="AI310" i="6"/>
  <c r="AJ310" i="6"/>
  <c r="AK310" i="6"/>
  <c r="AL310" i="6"/>
  <c r="AM310" i="6"/>
  <c r="AB311" i="6"/>
  <c r="AC311" i="6"/>
  <c r="AD311" i="6"/>
  <c r="AE311" i="6"/>
  <c r="AF311" i="6"/>
  <c r="AG311" i="6"/>
  <c r="AH311" i="6"/>
  <c r="AI311" i="6"/>
  <c r="AJ311" i="6"/>
  <c r="AK311" i="6"/>
  <c r="AL311" i="6"/>
  <c r="AM311" i="6"/>
  <c r="AB312" i="6"/>
  <c r="AC312" i="6"/>
  <c r="AD312" i="6"/>
  <c r="AE312" i="6"/>
  <c r="AF312" i="6"/>
  <c r="AG312" i="6"/>
  <c r="AH312" i="6"/>
  <c r="AI312" i="6"/>
  <c r="AJ312" i="6"/>
  <c r="AK312" i="6"/>
  <c r="AL312" i="6"/>
  <c r="AM312" i="6"/>
  <c r="AB313" i="6"/>
  <c r="AC313" i="6"/>
  <c r="AD313" i="6"/>
  <c r="AE313" i="6"/>
  <c r="AF313" i="6"/>
  <c r="AG313" i="6"/>
  <c r="AH313" i="6"/>
  <c r="AI313" i="6"/>
  <c r="AJ313" i="6"/>
  <c r="AK313" i="6"/>
  <c r="AL313" i="6"/>
  <c r="AM313" i="6"/>
  <c r="AB314" i="6"/>
  <c r="AC314" i="6"/>
  <c r="AD314" i="6"/>
  <c r="AE314" i="6"/>
  <c r="AF314" i="6"/>
  <c r="AG314" i="6"/>
  <c r="AH314" i="6"/>
  <c r="AI314" i="6"/>
  <c r="AJ314" i="6"/>
  <c r="AK314" i="6"/>
  <c r="AL314" i="6"/>
  <c r="AM314" i="6"/>
  <c r="AB315" i="6"/>
  <c r="AC315" i="6"/>
  <c r="AD315" i="6"/>
  <c r="AE315" i="6"/>
  <c r="AF315" i="6"/>
  <c r="AG315" i="6"/>
  <c r="AH315" i="6"/>
  <c r="AI315" i="6"/>
  <c r="AJ315" i="6"/>
  <c r="AK315" i="6"/>
  <c r="AL315" i="6"/>
  <c r="AM315" i="6"/>
  <c r="AB316" i="6"/>
  <c r="AC316" i="6"/>
  <c r="AD316" i="6"/>
  <c r="AE316" i="6"/>
  <c r="AF316" i="6"/>
  <c r="AG316" i="6"/>
  <c r="AH316" i="6"/>
  <c r="AI316" i="6"/>
  <c r="AJ316" i="6"/>
  <c r="AK316" i="6"/>
  <c r="AL316" i="6"/>
  <c r="AM316" i="6"/>
  <c r="AB317" i="6"/>
  <c r="AC317" i="6"/>
  <c r="AD317" i="6"/>
  <c r="AE317" i="6"/>
  <c r="AF317" i="6"/>
  <c r="AG317" i="6"/>
  <c r="AH317" i="6"/>
  <c r="AI317" i="6"/>
  <c r="AJ317" i="6"/>
  <c r="AK317" i="6"/>
  <c r="AL317" i="6"/>
  <c r="AM317" i="6"/>
  <c r="AB318" i="6"/>
  <c r="AC318" i="6"/>
  <c r="AD318" i="6"/>
  <c r="AE318" i="6"/>
  <c r="AF318" i="6"/>
  <c r="AG318" i="6"/>
  <c r="AH318" i="6"/>
  <c r="AI318" i="6"/>
  <c r="AJ318" i="6"/>
  <c r="AK318" i="6"/>
  <c r="AL318" i="6"/>
  <c r="AM318" i="6"/>
  <c r="AB319" i="6"/>
  <c r="AC319" i="6"/>
  <c r="AD319" i="6"/>
  <c r="AE319" i="6"/>
  <c r="AF319" i="6"/>
  <c r="AG319" i="6"/>
  <c r="AH319" i="6"/>
  <c r="AI319" i="6"/>
  <c r="AJ319" i="6"/>
  <c r="AK319" i="6"/>
  <c r="AL319" i="6"/>
  <c r="AM319" i="6"/>
  <c r="AB320" i="6"/>
  <c r="AC320" i="6"/>
  <c r="AD320" i="6"/>
  <c r="AE320" i="6"/>
  <c r="AF320" i="6"/>
  <c r="AG320" i="6"/>
  <c r="AH320" i="6"/>
  <c r="AI320" i="6"/>
  <c r="AJ320" i="6"/>
  <c r="AK320" i="6"/>
  <c r="AL320" i="6"/>
  <c r="AM320" i="6"/>
  <c r="AB321" i="6"/>
  <c r="AC321" i="6"/>
  <c r="AD321" i="6"/>
  <c r="AE321" i="6"/>
  <c r="AF321" i="6"/>
  <c r="AG321" i="6"/>
  <c r="AH321" i="6"/>
  <c r="AI321" i="6"/>
  <c r="AJ321" i="6"/>
  <c r="AK321" i="6"/>
  <c r="AL321" i="6"/>
  <c r="AM321" i="6"/>
  <c r="AB322" i="6"/>
  <c r="AC322" i="6"/>
  <c r="AD322" i="6"/>
  <c r="AE322" i="6"/>
  <c r="AF322" i="6"/>
  <c r="AG322" i="6"/>
  <c r="AH322" i="6"/>
  <c r="AI322" i="6"/>
  <c r="AJ322" i="6"/>
  <c r="AK322" i="6"/>
  <c r="AL322" i="6"/>
  <c r="AM322" i="6"/>
  <c r="AB323" i="6"/>
  <c r="AC323" i="6"/>
  <c r="AD323" i="6"/>
  <c r="AE323" i="6"/>
  <c r="AF323" i="6"/>
  <c r="AG323" i="6"/>
  <c r="AH323" i="6"/>
  <c r="AI323" i="6"/>
  <c r="AJ323" i="6"/>
  <c r="AK323" i="6"/>
  <c r="AL323" i="6"/>
  <c r="AM323" i="6"/>
  <c r="AB324" i="6"/>
  <c r="AC324" i="6"/>
  <c r="AD324" i="6"/>
  <c r="AE324" i="6"/>
  <c r="AF324" i="6"/>
  <c r="AG324" i="6"/>
  <c r="AH324" i="6"/>
  <c r="AI324" i="6"/>
  <c r="AJ324" i="6"/>
  <c r="AK324" i="6"/>
  <c r="AL324" i="6"/>
  <c r="AM324" i="6"/>
  <c r="AB325" i="6"/>
  <c r="AC325" i="6"/>
  <c r="AD325" i="6"/>
  <c r="AE325" i="6"/>
  <c r="AF325" i="6"/>
  <c r="AG325" i="6"/>
  <c r="AH325" i="6"/>
  <c r="AI325" i="6"/>
  <c r="AJ325" i="6"/>
  <c r="AK325" i="6"/>
  <c r="AL325" i="6"/>
  <c r="AM325" i="6"/>
  <c r="AB326" i="6"/>
  <c r="AC326" i="6"/>
  <c r="AD326" i="6"/>
  <c r="AE326" i="6"/>
  <c r="AF326" i="6"/>
  <c r="AG326" i="6"/>
  <c r="AH326" i="6"/>
  <c r="AI326" i="6"/>
  <c r="AJ326" i="6"/>
  <c r="AK326" i="6"/>
  <c r="AL326" i="6"/>
  <c r="AM326" i="6"/>
  <c r="AB327" i="6"/>
  <c r="AC327" i="6"/>
  <c r="AD327" i="6"/>
  <c r="AE327" i="6"/>
  <c r="AF327" i="6"/>
  <c r="AG327" i="6"/>
  <c r="AH327" i="6"/>
  <c r="AI327" i="6"/>
  <c r="AJ327" i="6"/>
  <c r="AK327" i="6"/>
  <c r="AL327" i="6"/>
  <c r="AM327" i="6"/>
  <c r="AB328" i="6"/>
  <c r="AC328" i="6"/>
  <c r="AD328" i="6"/>
  <c r="AE328" i="6"/>
  <c r="AF328" i="6"/>
  <c r="AG328" i="6"/>
  <c r="AH328" i="6"/>
  <c r="AI328" i="6"/>
  <c r="AJ328" i="6"/>
  <c r="AK328" i="6"/>
  <c r="AL328" i="6"/>
  <c r="AM328" i="6"/>
  <c r="AB329" i="6"/>
  <c r="AC329" i="6"/>
  <c r="AD329" i="6"/>
  <c r="AE329" i="6"/>
  <c r="AF329" i="6"/>
  <c r="AG329" i="6"/>
  <c r="AH329" i="6"/>
  <c r="AI329" i="6"/>
  <c r="AJ329" i="6"/>
  <c r="AK329" i="6"/>
  <c r="AL329" i="6"/>
  <c r="AM329" i="6"/>
  <c r="AB330" i="6"/>
  <c r="AC330" i="6"/>
  <c r="AD330" i="6"/>
  <c r="AE330" i="6"/>
  <c r="AF330" i="6"/>
  <c r="AG330" i="6"/>
  <c r="AH330" i="6"/>
  <c r="AI330" i="6"/>
  <c r="AJ330" i="6"/>
  <c r="AK330" i="6"/>
  <c r="AL330" i="6"/>
  <c r="AM330" i="6"/>
  <c r="AB331" i="6"/>
  <c r="AC331" i="6"/>
  <c r="AD331" i="6"/>
  <c r="AE331" i="6"/>
  <c r="AF331" i="6"/>
  <c r="AG331" i="6"/>
  <c r="AH331" i="6"/>
  <c r="AI331" i="6"/>
  <c r="AJ331" i="6"/>
  <c r="AK331" i="6"/>
  <c r="AL331" i="6"/>
  <c r="AM331" i="6"/>
  <c r="AB332" i="6"/>
  <c r="AC332" i="6"/>
  <c r="AD332" i="6"/>
  <c r="AE332" i="6"/>
  <c r="AF332" i="6"/>
  <c r="AG332" i="6"/>
  <c r="AH332" i="6"/>
  <c r="AI332" i="6"/>
  <c r="AJ332" i="6"/>
  <c r="AK332" i="6"/>
  <c r="AL332" i="6"/>
  <c r="AM332" i="6"/>
  <c r="AB333" i="6"/>
  <c r="AC333" i="6"/>
  <c r="AD333" i="6"/>
  <c r="AE333" i="6"/>
  <c r="AF333" i="6"/>
  <c r="AG333" i="6"/>
  <c r="AH333" i="6"/>
  <c r="AI333" i="6"/>
  <c r="AJ333" i="6"/>
  <c r="AK333" i="6"/>
  <c r="AL333" i="6"/>
  <c r="AM333" i="6"/>
  <c r="AB334" i="6"/>
  <c r="AC334" i="6"/>
  <c r="AD334" i="6"/>
  <c r="AE334" i="6"/>
  <c r="AF334" i="6"/>
  <c r="AG334" i="6"/>
  <c r="AH334" i="6"/>
  <c r="AI334" i="6"/>
  <c r="AJ334" i="6"/>
  <c r="AK334" i="6"/>
  <c r="AL334" i="6"/>
  <c r="AM334" i="6"/>
  <c r="AB335" i="6"/>
  <c r="AC335" i="6"/>
  <c r="AD335" i="6"/>
  <c r="AE335" i="6"/>
  <c r="AF335" i="6"/>
  <c r="AG335" i="6"/>
  <c r="AH335" i="6"/>
  <c r="AI335" i="6"/>
  <c r="AJ335" i="6"/>
  <c r="AK335" i="6"/>
  <c r="AL335" i="6"/>
  <c r="AM335" i="6"/>
  <c r="AB336" i="6"/>
  <c r="AC336" i="6"/>
  <c r="AD336" i="6"/>
  <c r="AE336" i="6"/>
  <c r="AF336" i="6"/>
  <c r="AG336" i="6"/>
  <c r="AH336" i="6"/>
  <c r="AI336" i="6"/>
  <c r="AJ336" i="6"/>
  <c r="AK336" i="6"/>
  <c r="AL336" i="6"/>
  <c r="AM336" i="6"/>
  <c r="AB337" i="6"/>
  <c r="AC337" i="6"/>
  <c r="AD337" i="6"/>
  <c r="AE337" i="6"/>
  <c r="AF337" i="6"/>
  <c r="AG337" i="6"/>
  <c r="AH337" i="6"/>
  <c r="AI337" i="6"/>
  <c r="AJ337" i="6"/>
  <c r="AK337" i="6"/>
  <c r="AL337" i="6"/>
  <c r="AM337" i="6"/>
  <c r="AB338" i="6"/>
  <c r="AC338" i="6"/>
  <c r="AD338" i="6"/>
  <c r="AE338" i="6"/>
  <c r="AF338" i="6"/>
  <c r="AG338" i="6"/>
  <c r="AH338" i="6"/>
  <c r="AI338" i="6"/>
  <c r="AJ338" i="6"/>
  <c r="AK338" i="6"/>
  <c r="AL338" i="6"/>
  <c r="AM338" i="6"/>
  <c r="AB339" i="6"/>
  <c r="AC339" i="6"/>
  <c r="AD339" i="6"/>
  <c r="AE339" i="6"/>
  <c r="AF339" i="6"/>
  <c r="AG339" i="6"/>
  <c r="AH339" i="6"/>
  <c r="AI339" i="6"/>
  <c r="AJ339" i="6"/>
  <c r="AK339" i="6"/>
  <c r="AL339" i="6"/>
  <c r="AM339" i="6"/>
  <c r="AB340" i="6"/>
  <c r="AC340" i="6"/>
  <c r="AD340" i="6"/>
  <c r="AE340" i="6"/>
  <c r="AF340" i="6"/>
  <c r="AG340" i="6"/>
  <c r="AH340" i="6"/>
  <c r="AI340" i="6"/>
  <c r="AJ340" i="6"/>
  <c r="AK340" i="6"/>
  <c r="AL340" i="6"/>
  <c r="AM340" i="6"/>
  <c r="AB341" i="6"/>
  <c r="AC341" i="6"/>
  <c r="AD341" i="6"/>
  <c r="AE341" i="6"/>
  <c r="AF341" i="6"/>
  <c r="AG341" i="6"/>
  <c r="AH341" i="6"/>
  <c r="AI341" i="6"/>
  <c r="AJ341" i="6"/>
  <c r="AK341" i="6"/>
  <c r="AL341" i="6"/>
  <c r="AM341" i="6"/>
  <c r="AB342" i="6"/>
  <c r="AC342" i="6"/>
  <c r="AD342" i="6"/>
  <c r="AE342" i="6"/>
  <c r="AF342" i="6"/>
  <c r="AG342" i="6"/>
  <c r="AH342" i="6"/>
  <c r="AI342" i="6"/>
  <c r="AJ342" i="6"/>
  <c r="AK342" i="6"/>
  <c r="AL342" i="6"/>
  <c r="AM342" i="6"/>
  <c r="AB343" i="6"/>
  <c r="AC343" i="6"/>
  <c r="AD343" i="6"/>
  <c r="AE343" i="6"/>
  <c r="AF343" i="6"/>
  <c r="AG343" i="6"/>
  <c r="AH343" i="6"/>
  <c r="AI343" i="6"/>
  <c r="AJ343" i="6"/>
  <c r="AK343" i="6"/>
  <c r="AL343" i="6"/>
  <c r="AM343" i="6"/>
  <c r="AB344" i="6"/>
  <c r="AC344" i="6"/>
  <c r="AD344" i="6"/>
  <c r="AE344" i="6"/>
  <c r="AF344" i="6"/>
  <c r="AG344" i="6"/>
  <c r="AH344" i="6"/>
  <c r="AI344" i="6"/>
  <c r="AJ344" i="6"/>
  <c r="AK344" i="6"/>
  <c r="AL344" i="6"/>
  <c r="AM344" i="6"/>
  <c r="AB345" i="6"/>
  <c r="AC345" i="6"/>
  <c r="AD345" i="6"/>
  <c r="AE345" i="6"/>
  <c r="AF345" i="6"/>
  <c r="AG345" i="6"/>
  <c r="AH345" i="6"/>
  <c r="AI345" i="6"/>
  <c r="AJ345" i="6"/>
  <c r="AK345" i="6"/>
  <c r="AL345" i="6"/>
  <c r="AM345" i="6"/>
  <c r="AB346" i="6"/>
  <c r="AC346" i="6"/>
  <c r="AD346" i="6"/>
  <c r="AE346" i="6"/>
  <c r="AF346" i="6"/>
  <c r="AG346" i="6"/>
  <c r="AH346" i="6"/>
  <c r="AI346" i="6"/>
  <c r="AJ346" i="6"/>
  <c r="AK346" i="6"/>
  <c r="AL346" i="6"/>
  <c r="AM346" i="6"/>
  <c r="AB347" i="6"/>
  <c r="AC347" i="6"/>
  <c r="AD347" i="6"/>
  <c r="AE347" i="6"/>
  <c r="AF347" i="6"/>
  <c r="AG347" i="6"/>
  <c r="AH347" i="6"/>
  <c r="AI347" i="6"/>
  <c r="AJ347" i="6"/>
  <c r="AK347" i="6"/>
  <c r="AL347" i="6"/>
  <c r="AM347" i="6"/>
  <c r="AB348" i="6"/>
  <c r="AC348" i="6"/>
  <c r="AD348" i="6"/>
  <c r="AE348" i="6"/>
  <c r="AF348" i="6"/>
  <c r="AG348" i="6"/>
  <c r="AH348" i="6"/>
  <c r="AI348" i="6"/>
  <c r="AJ348" i="6"/>
  <c r="AK348" i="6"/>
  <c r="AL348" i="6"/>
  <c r="AM348" i="6"/>
  <c r="AB349" i="6"/>
  <c r="AC349" i="6"/>
  <c r="AD349" i="6"/>
  <c r="AE349" i="6"/>
  <c r="AF349" i="6"/>
  <c r="AG349" i="6"/>
  <c r="AH349" i="6"/>
  <c r="AI349" i="6"/>
  <c r="AJ349" i="6"/>
  <c r="AK349" i="6"/>
  <c r="AL349" i="6"/>
  <c r="AM349" i="6"/>
  <c r="AB350" i="6"/>
  <c r="AC350" i="6"/>
  <c r="AD350" i="6"/>
  <c r="AE350" i="6"/>
  <c r="AF350" i="6"/>
  <c r="AG350" i="6"/>
  <c r="AH350" i="6"/>
  <c r="AI350" i="6"/>
  <c r="AJ350" i="6"/>
  <c r="AK350" i="6"/>
  <c r="AL350" i="6"/>
  <c r="AM350" i="6"/>
  <c r="AB351" i="6"/>
  <c r="AC351" i="6"/>
  <c r="AD351" i="6"/>
  <c r="AE351" i="6"/>
  <c r="AF351" i="6"/>
  <c r="AG351" i="6"/>
  <c r="AH351" i="6"/>
  <c r="AI351" i="6"/>
  <c r="AJ351" i="6"/>
  <c r="AK351" i="6"/>
  <c r="AL351" i="6"/>
  <c r="AM351" i="6"/>
  <c r="AB352" i="6"/>
  <c r="AC352" i="6"/>
  <c r="AD352" i="6"/>
  <c r="AE352" i="6"/>
  <c r="AF352" i="6"/>
  <c r="AG352" i="6"/>
  <c r="AH352" i="6"/>
  <c r="AI352" i="6"/>
  <c r="AJ352" i="6"/>
  <c r="AK352" i="6"/>
  <c r="AL352" i="6"/>
  <c r="AM352" i="6"/>
  <c r="AB353" i="6"/>
  <c r="AC353" i="6"/>
  <c r="AD353" i="6"/>
  <c r="AE353" i="6"/>
  <c r="AF353" i="6"/>
  <c r="AG353" i="6"/>
  <c r="AH353" i="6"/>
  <c r="AI353" i="6"/>
  <c r="AJ353" i="6"/>
  <c r="AK353" i="6"/>
  <c r="AL353" i="6"/>
  <c r="AM353" i="6"/>
  <c r="AB354" i="6"/>
  <c r="AC354" i="6"/>
  <c r="AD354" i="6"/>
  <c r="AE354" i="6"/>
  <c r="AF354" i="6"/>
  <c r="AG354" i="6"/>
  <c r="AH354" i="6"/>
  <c r="AI354" i="6"/>
  <c r="AJ354" i="6"/>
  <c r="AK354" i="6"/>
  <c r="AL354" i="6"/>
  <c r="AM354" i="6"/>
  <c r="AB355" i="6"/>
  <c r="AC355" i="6"/>
  <c r="AD355" i="6"/>
  <c r="AE355" i="6"/>
  <c r="AF355" i="6"/>
  <c r="AG355" i="6"/>
  <c r="AH355" i="6"/>
  <c r="AI355" i="6"/>
  <c r="AJ355" i="6"/>
  <c r="AK355" i="6"/>
  <c r="AL355" i="6"/>
  <c r="AM355" i="6"/>
  <c r="AB356" i="6"/>
  <c r="AC356" i="6"/>
  <c r="AD356" i="6"/>
  <c r="AE356" i="6"/>
  <c r="AF356" i="6"/>
  <c r="AG356" i="6"/>
  <c r="AH356" i="6"/>
  <c r="AI356" i="6"/>
  <c r="AJ356" i="6"/>
  <c r="AK356" i="6"/>
  <c r="AL356" i="6"/>
  <c r="AM356" i="6"/>
  <c r="AB357" i="6"/>
  <c r="AC357" i="6"/>
  <c r="AD357" i="6"/>
  <c r="AE357" i="6"/>
  <c r="AF357" i="6"/>
  <c r="AG357" i="6"/>
  <c r="AH357" i="6"/>
  <c r="AI357" i="6"/>
  <c r="AJ357" i="6"/>
  <c r="AK357" i="6"/>
  <c r="AL357" i="6"/>
  <c r="AM357" i="6"/>
  <c r="AB358" i="6"/>
  <c r="AC358" i="6"/>
  <c r="AD358" i="6"/>
  <c r="AE358" i="6"/>
  <c r="AF358" i="6"/>
  <c r="AG358" i="6"/>
  <c r="AH358" i="6"/>
  <c r="AI358" i="6"/>
  <c r="AJ358" i="6"/>
  <c r="AK358" i="6"/>
  <c r="AL358" i="6"/>
  <c r="AM358" i="6"/>
  <c r="AB359" i="6"/>
  <c r="AC359" i="6"/>
  <c r="AD359" i="6"/>
  <c r="AE359" i="6"/>
  <c r="AF359" i="6"/>
  <c r="AG359" i="6"/>
  <c r="AH359" i="6"/>
  <c r="AI359" i="6"/>
  <c r="AJ359" i="6"/>
  <c r="AK359" i="6"/>
  <c r="AL359" i="6"/>
  <c r="AM359" i="6"/>
  <c r="AB360" i="6"/>
  <c r="AC360" i="6"/>
  <c r="AD360" i="6"/>
  <c r="AE360" i="6"/>
  <c r="AF360" i="6"/>
  <c r="AG360" i="6"/>
  <c r="AH360" i="6"/>
  <c r="AI360" i="6"/>
  <c r="AJ360" i="6"/>
  <c r="AK360" i="6"/>
  <c r="AL360" i="6"/>
  <c r="AM360" i="6"/>
  <c r="AB361" i="6"/>
  <c r="AC361" i="6"/>
  <c r="AD361" i="6"/>
  <c r="AE361" i="6"/>
  <c r="AF361" i="6"/>
  <c r="AG361" i="6"/>
  <c r="AH361" i="6"/>
  <c r="AI361" i="6"/>
  <c r="AJ361" i="6"/>
  <c r="AK361" i="6"/>
  <c r="AL361" i="6"/>
  <c r="AM361" i="6"/>
  <c r="AB362" i="6"/>
  <c r="AC362" i="6"/>
  <c r="AD362" i="6"/>
  <c r="AE362" i="6"/>
  <c r="AF362" i="6"/>
  <c r="AG362" i="6"/>
  <c r="AH362" i="6"/>
  <c r="AI362" i="6"/>
  <c r="AJ362" i="6"/>
  <c r="AK362" i="6"/>
  <c r="AL362" i="6"/>
  <c r="AM362" i="6"/>
  <c r="AB363" i="6"/>
  <c r="AC363" i="6"/>
  <c r="AD363" i="6"/>
  <c r="AE363" i="6"/>
  <c r="AF363" i="6"/>
  <c r="AG363" i="6"/>
  <c r="AH363" i="6"/>
  <c r="AI363" i="6"/>
  <c r="AJ363" i="6"/>
  <c r="AK363" i="6"/>
  <c r="AL363" i="6"/>
  <c r="AM363" i="6"/>
  <c r="AB364" i="6"/>
  <c r="AC364" i="6"/>
  <c r="AD364" i="6"/>
  <c r="AE364" i="6"/>
  <c r="AF364" i="6"/>
  <c r="AG364" i="6"/>
  <c r="AH364" i="6"/>
  <c r="AI364" i="6"/>
  <c r="AJ364" i="6"/>
  <c r="AK364" i="6"/>
  <c r="AL364" i="6"/>
  <c r="AM364" i="6"/>
  <c r="AB365" i="6"/>
  <c r="AC365" i="6"/>
  <c r="AD365" i="6"/>
  <c r="AE365" i="6"/>
  <c r="AF365" i="6"/>
  <c r="AG365" i="6"/>
  <c r="AH365" i="6"/>
  <c r="AI365" i="6"/>
  <c r="AJ365" i="6"/>
  <c r="AK365" i="6"/>
  <c r="AL365" i="6"/>
  <c r="AM365" i="6"/>
  <c r="AB366" i="6"/>
  <c r="AC366" i="6"/>
  <c r="AD366" i="6"/>
  <c r="AE366" i="6"/>
  <c r="AF366" i="6"/>
  <c r="AG366" i="6"/>
  <c r="AH366" i="6"/>
  <c r="AI366" i="6"/>
  <c r="AJ366" i="6"/>
  <c r="AK366" i="6"/>
  <c r="AL366" i="6"/>
  <c r="AM366" i="6"/>
  <c r="AB367" i="6"/>
  <c r="AC367" i="6"/>
  <c r="AD367" i="6"/>
  <c r="AE367" i="6"/>
  <c r="AF367" i="6"/>
  <c r="AG367" i="6"/>
  <c r="AH367" i="6"/>
  <c r="AI367" i="6"/>
  <c r="AJ367" i="6"/>
  <c r="AK367" i="6"/>
  <c r="AL367" i="6"/>
  <c r="AM367" i="6"/>
  <c r="AB368" i="6"/>
  <c r="AC368" i="6"/>
  <c r="AD368" i="6"/>
  <c r="AE368" i="6"/>
  <c r="AF368" i="6"/>
  <c r="AG368" i="6"/>
  <c r="AH368" i="6"/>
  <c r="AI368" i="6"/>
  <c r="AJ368" i="6"/>
  <c r="AK368" i="6"/>
  <c r="AL368" i="6"/>
  <c r="AM368" i="6"/>
  <c r="AB369" i="6"/>
  <c r="AC369" i="6"/>
  <c r="AD369" i="6"/>
  <c r="AE369" i="6"/>
  <c r="AF369" i="6"/>
  <c r="AG369" i="6"/>
  <c r="AH369" i="6"/>
  <c r="AI369" i="6"/>
  <c r="AJ369" i="6"/>
  <c r="AK369" i="6"/>
  <c r="AL369" i="6"/>
  <c r="AM369" i="6"/>
  <c r="AB370" i="6"/>
  <c r="AC370" i="6"/>
  <c r="AD370" i="6"/>
  <c r="AE370" i="6"/>
  <c r="AF370" i="6"/>
  <c r="AG370" i="6"/>
  <c r="AH370" i="6"/>
  <c r="AI370" i="6"/>
  <c r="AJ370" i="6"/>
  <c r="AK370" i="6"/>
  <c r="AL370" i="6"/>
  <c r="AM370" i="6"/>
  <c r="AB371" i="6"/>
  <c r="AC371" i="6"/>
  <c r="AD371" i="6"/>
  <c r="AE371" i="6"/>
  <c r="AF371" i="6"/>
  <c r="AG371" i="6"/>
  <c r="AH371" i="6"/>
  <c r="AI371" i="6"/>
  <c r="AJ371" i="6"/>
  <c r="AK371" i="6"/>
  <c r="AL371" i="6"/>
  <c r="AM371" i="6"/>
  <c r="AB372" i="6"/>
  <c r="AC372" i="6"/>
  <c r="AD372" i="6"/>
  <c r="AE372" i="6"/>
  <c r="AF372" i="6"/>
  <c r="AG372" i="6"/>
  <c r="AH372" i="6"/>
  <c r="AI372" i="6"/>
  <c r="AJ372" i="6"/>
  <c r="AK372" i="6"/>
  <c r="AL372" i="6"/>
  <c r="AM372" i="6"/>
  <c r="AB373" i="6"/>
  <c r="AC373" i="6"/>
  <c r="AD373" i="6"/>
  <c r="AE373" i="6"/>
  <c r="AF373" i="6"/>
  <c r="AG373" i="6"/>
  <c r="AH373" i="6"/>
  <c r="AI373" i="6"/>
  <c r="AJ373" i="6"/>
  <c r="AK373" i="6"/>
  <c r="AL373" i="6"/>
  <c r="AM373" i="6"/>
  <c r="AB374" i="6"/>
  <c r="AC374" i="6"/>
  <c r="AD374" i="6"/>
  <c r="AE374" i="6"/>
  <c r="AF374" i="6"/>
  <c r="AG374" i="6"/>
  <c r="AH374" i="6"/>
  <c r="AI374" i="6"/>
  <c r="AJ374" i="6"/>
  <c r="AK374" i="6"/>
  <c r="AL374" i="6"/>
  <c r="AM374" i="6"/>
  <c r="AB375" i="6"/>
  <c r="AC375" i="6"/>
  <c r="AD375" i="6"/>
  <c r="AE375" i="6"/>
  <c r="AF375" i="6"/>
  <c r="AG375" i="6"/>
  <c r="AH375" i="6"/>
  <c r="AI375" i="6"/>
  <c r="AJ375" i="6"/>
  <c r="AK375" i="6"/>
  <c r="AL375" i="6"/>
  <c r="AM375" i="6"/>
  <c r="AB376" i="6"/>
  <c r="AC376" i="6"/>
  <c r="AD376" i="6"/>
  <c r="AE376" i="6"/>
  <c r="AF376" i="6"/>
  <c r="AG376" i="6"/>
  <c r="AH376" i="6"/>
  <c r="AI376" i="6"/>
  <c r="AJ376" i="6"/>
  <c r="AK376" i="6"/>
  <c r="AL376" i="6"/>
  <c r="AM376" i="6"/>
  <c r="AB377" i="6"/>
  <c r="AC377" i="6"/>
  <c r="AD377" i="6"/>
  <c r="AE377" i="6"/>
  <c r="AF377" i="6"/>
  <c r="AG377" i="6"/>
  <c r="AH377" i="6"/>
  <c r="AI377" i="6"/>
  <c r="AJ377" i="6"/>
  <c r="AK377" i="6"/>
  <c r="AL377" i="6"/>
  <c r="AM377" i="6"/>
  <c r="AB378" i="6"/>
  <c r="AC378" i="6"/>
  <c r="AD378" i="6"/>
  <c r="AE378" i="6"/>
  <c r="AF378" i="6"/>
  <c r="AG378" i="6"/>
  <c r="AH378" i="6"/>
  <c r="AI378" i="6"/>
  <c r="AJ378" i="6"/>
  <c r="AK378" i="6"/>
  <c r="AL378" i="6"/>
  <c r="AM378" i="6"/>
  <c r="AB379" i="6"/>
  <c r="AC379" i="6"/>
  <c r="AD379" i="6"/>
  <c r="AE379" i="6"/>
  <c r="AF379" i="6"/>
  <c r="AG379" i="6"/>
  <c r="AH379" i="6"/>
  <c r="AI379" i="6"/>
  <c r="AJ379" i="6"/>
  <c r="AK379" i="6"/>
  <c r="AL379" i="6"/>
  <c r="AM379" i="6"/>
  <c r="AB380" i="6"/>
  <c r="AC380" i="6"/>
  <c r="AD380" i="6"/>
  <c r="AE380" i="6"/>
  <c r="AF380" i="6"/>
  <c r="AG380" i="6"/>
  <c r="AH380" i="6"/>
  <c r="AI380" i="6"/>
  <c r="AJ380" i="6"/>
  <c r="AK380" i="6"/>
  <c r="AL380" i="6"/>
  <c r="AM380" i="6"/>
  <c r="AB381" i="6"/>
  <c r="AC381" i="6"/>
  <c r="AD381" i="6"/>
  <c r="AE381" i="6"/>
  <c r="AF381" i="6"/>
  <c r="AG381" i="6"/>
  <c r="AH381" i="6"/>
  <c r="AI381" i="6"/>
  <c r="AJ381" i="6"/>
  <c r="AK381" i="6"/>
  <c r="AL381" i="6"/>
  <c r="AM381" i="6"/>
  <c r="AB382" i="6"/>
  <c r="AC382" i="6"/>
  <c r="AD382" i="6"/>
  <c r="AE382" i="6"/>
  <c r="AF382" i="6"/>
  <c r="AG382" i="6"/>
  <c r="AH382" i="6"/>
  <c r="AI382" i="6"/>
  <c r="AJ382" i="6"/>
  <c r="AK382" i="6"/>
  <c r="AL382" i="6"/>
  <c r="AM382" i="6"/>
  <c r="AB383" i="6"/>
  <c r="AC383" i="6"/>
  <c r="AD383" i="6"/>
  <c r="AE383" i="6"/>
  <c r="AF383" i="6"/>
  <c r="AG383" i="6"/>
  <c r="AH383" i="6"/>
  <c r="AI383" i="6"/>
  <c r="AJ383" i="6"/>
  <c r="AK383" i="6"/>
  <c r="AL383" i="6"/>
  <c r="AM383" i="6"/>
  <c r="AB384" i="6"/>
  <c r="AC384" i="6"/>
  <c r="AD384" i="6"/>
  <c r="AE384" i="6"/>
  <c r="AF384" i="6"/>
  <c r="AG384" i="6"/>
  <c r="AH384" i="6"/>
  <c r="AI384" i="6"/>
  <c r="AJ384" i="6"/>
  <c r="AK384" i="6"/>
  <c r="AL384" i="6"/>
  <c r="AM384" i="6"/>
  <c r="AB385" i="6"/>
  <c r="AC385" i="6"/>
  <c r="AD385" i="6"/>
  <c r="AE385" i="6"/>
  <c r="AF385" i="6"/>
  <c r="AG385" i="6"/>
  <c r="AH385" i="6"/>
  <c r="AI385" i="6"/>
  <c r="AJ385" i="6"/>
  <c r="AK385" i="6"/>
  <c r="AL385" i="6"/>
  <c r="AM385" i="6"/>
  <c r="AB386" i="6"/>
  <c r="AC386" i="6"/>
  <c r="AD386" i="6"/>
  <c r="AE386" i="6"/>
  <c r="AF386" i="6"/>
  <c r="AG386" i="6"/>
  <c r="AH386" i="6"/>
  <c r="AI386" i="6"/>
  <c r="AJ386" i="6"/>
  <c r="AK386" i="6"/>
  <c r="AL386" i="6"/>
  <c r="AM386" i="6"/>
  <c r="AB387" i="6"/>
  <c r="AC387" i="6"/>
  <c r="AD387" i="6"/>
  <c r="AE387" i="6"/>
  <c r="AF387" i="6"/>
  <c r="AG387" i="6"/>
  <c r="AH387" i="6"/>
  <c r="AI387" i="6"/>
  <c r="AJ387" i="6"/>
  <c r="AK387" i="6"/>
  <c r="AL387" i="6"/>
  <c r="AM387" i="6"/>
  <c r="AB388" i="6"/>
  <c r="AC388" i="6"/>
  <c r="AD388" i="6"/>
  <c r="AE388" i="6"/>
  <c r="AF388" i="6"/>
  <c r="AG388" i="6"/>
  <c r="AH388" i="6"/>
  <c r="AI388" i="6"/>
  <c r="AJ388" i="6"/>
  <c r="AK388" i="6"/>
  <c r="AL388" i="6"/>
  <c r="AM388" i="6"/>
  <c r="AB389" i="6"/>
  <c r="AC389" i="6"/>
  <c r="AD389" i="6"/>
  <c r="AE389" i="6"/>
  <c r="AF389" i="6"/>
  <c r="AG389" i="6"/>
  <c r="AH389" i="6"/>
  <c r="AI389" i="6"/>
  <c r="AJ389" i="6"/>
  <c r="AK389" i="6"/>
  <c r="AL389" i="6"/>
  <c r="AM389" i="6"/>
  <c r="AB390" i="6"/>
  <c r="AC390" i="6"/>
  <c r="AD390" i="6"/>
  <c r="AE390" i="6"/>
  <c r="AF390" i="6"/>
  <c r="AG390" i="6"/>
  <c r="AH390" i="6"/>
  <c r="AI390" i="6"/>
  <c r="AJ390" i="6"/>
  <c r="AK390" i="6"/>
  <c r="AL390" i="6"/>
  <c r="AM390" i="6"/>
  <c r="AB391" i="6"/>
  <c r="AC391" i="6"/>
  <c r="AD391" i="6"/>
  <c r="AE391" i="6"/>
  <c r="AF391" i="6"/>
  <c r="AG391" i="6"/>
  <c r="AH391" i="6"/>
  <c r="AI391" i="6"/>
  <c r="AJ391" i="6"/>
  <c r="AK391" i="6"/>
  <c r="AL391" i="6"/>
  <c r="AM391" i="6"/>
  <c r="AB392" i="6"/>
  <c r="AC392" i="6"/>
  <c r="AD392" i="6"/>
  <c r="AE392" i="6"/>
  <c r="AF392" i="6"/>
  <c r="AG392" i="6"/>
  <c r="AH392" i="6"/>
  <c r="AI392" i="6"/>
  <c r="AJ392" i="6"/>
  <c r="AK392" i="6"/>
  <c r="AL392" i="6"/>
  <c r="AM392" i="6"/>
  <c r="AB393" i="6"/>
  <c r="AC393" i="6"/>
  <c r="AD393" i="6"/>
  <c r="AE393" i="6"/>
  <c r="AF393" i="6"/>
  <c r="AG393" i="6"/>
  <c r="AH393" i="6"/>
  <c r="AI393" i="6"/>
  <c r="AJ393" i="6"/>
  <c r="AK393" i="6"/>
  <c r="AL393" i="6"/>
  <c r="AM393" i="6"/>
  <c r="AB394" i="6"/>
  <c r="AC394" i="6"/>
  <c r="AD394" i="6"/>
  <c r="AE394" i="6"/>
  <c r="AF394" i="6"/>
  <c r="AG394" i="6"/>
  <c r="AH394" i="6"/>
  <c r="AI394" i="6"/>
  <c r="AJ394" i="6"/>
  <c r="AK394" i="6"/>
  <c r="AL394" i="6"/>
  <c r="AM394" i="6"/>
  <c r="AB395" i="6"/>
  <c r="AC395" i="6"/>
  <c r="AD395" i="6"/>
  <c r="AE395" i="6"/>
  <c r="AF395" i="6"/>
  <c r="AG395" i="6"/>
  <c r="AH395" i="6"/>
  <c r="AI395" i="6"/>
  <c r="AJ395" i="6"/>
  <c r="AK395" i="6"/>
  <c r="AL395" i="6"/>
  <c r="AM395" i="6"/>
  <c r="AB396" i="6"/>
  <c r="AC396" i="6"/>
  <c r="AD396" i="6"/>
  <c r="AE396" i="6"/>
  <c r="AF396" i="6"/>
  <c r="AG396" i="6"/>
  <c r="AH396" i="6"/>
  <c r="AI396" i="6"/>
  <c r="AJ396" i="6"/>
  <c r="AK396" i="6"/>
  <c r="AL396" i="6"/>
  <c r="AM396" i="6"/>
  <c r="AB397" i="6"/>
  <c r="AC397" i="6"/>
  <c r="AD397" i="6"/>
  <c r="AE397" i="6"/>
  <c r="AF397" i="6"/>
  <c r="AG397" i="6"/>
  <c r="AH397" i="6"/>
  <c r="AI397" i="6"/>
  <c r="AJ397" i="6"/>
  <c r="AK397" i="6"/>
  <c r="AL397" i="6"/>
  <c r="AM397" i="6"/>
  <c r="AB398" i="6"/>
  <c r="AC398" i="6"/>
  <c r="AD398" i="6"/>
  <c r="AE398" i="6"/>
  <c r="AF398" i="6"/>
  <c r="AG398" i="6"/>
  <c r="AH398" i="6"/>
  <c r="AI398" i="6"/>
  <c r="AJ398" i="6"/>
  <c r="AK398" i="6"/>
  <c r="AL398" i="6"/>
  <c r="AM398" i="6"/>
  <c r="AB399" i="6"/>
  <c r="AC399" i="6"/>
  <c r="AD399" i="6"/>
  <c r="AE399" i="6"/>
  <c r="AF399" i="6"/>
  <c r="AG399" i="6"/>
  <c r="AH399" i="6"/>
  <c r="AI399" i="6"/>
  <c r="AJ399" i="6"/>
  <c r="AK399" i="6"/>
  <c r="AL399" i="6"/>
  <c r="AM399" i="6"/>
  <c r="AB400" i="6"/>
  <c r="AC400" i="6"/>
  <c r="AD400" i="6"/>
  <c r="AE400" i="6"/>
  <c r="AF400" i="6"/>
  <c r="AG400" i="6"/>
  <c r="AH400" i="6"/>
  <c r="AI400" i="6"/>
  <c r="AJ400" i="6"/>
  <c r="AK400" i="6"/>
  <c r="AL400" i="6"/>
  <c r="AM400" i="6"/>
  <c r="AB401" i="6"/>
  <c r="AC401" i="6"/>
  <c r="AD401" i="6"/>
  <c r="AE401" i="6"/>
  <c r="AF401" i="6"/>
  <c r="AG401" i="6"/>
  <c r="AH401" i="6"/>
  <c r="AI401" i="6"/>
  <c r="AJ401" i="6"/>
  <c r="AK401" i="6"/>
  <c r="AL401" i="6"/>
  <c r="AM401" i="6"/>
  <c r="AB402" i="6"/>
  <c r="AC402" i="6"/>
  <c r="AD402" i="6"/>
  <c r="AE402" i="6"/>
  <c r="AF402" i="6"/>
  <c r="AG402" i="6"/>
  <c r="AH402" i="6"/>
  <c r="AI402" i="6"/>
  <c r="AJ402" i="6"/>
  <c r="AK402" i="6"/>
  <c r="AL402" i="6"/>
  <c r="AM402" i="6"/>
  <c r="AB403" i="6"/>
  <c r="AC403" i="6"/>
  <c r="AD403" i="6"/>
  <c r="AE403" i="6"/>
  <c r="AF403" i="6"/>
  <c r="AG403" i="6"/>
  <c r="AH403" i="6"/>
  <c r="AI403" i="6"/>
  <c r="AJ403" i="6"/>
  <c r="AK403" i="6"/>
  <c r="AL403" i="6"/>
  <c r="AM403" i="6"/>
  <c r="AB404" i="6"/>
  <c r="AC404" i="6"/>
  <c r="AD404" i="6"/>
  <c r="AE404" i="6"/>
  <c r="AF404" i="6"/>
  <c r="AG404" i="6"/>
  <c r="AH404" i="6"/>
  <c r="AI404" i="6"/>
  <c r="AJ404" i="6"/>
  <c r="AK404" i="6"/>
  <c r="AL404" i="6"/>
  <c r="AM404" i="6"/>
  <c r="AB405" i="6"/>
  <c r="AC405" i="6"/>
  <c r="AD405" i="6"/>
  <c r="AE405" i="6"/>
  <c r="AF405" i="6"/>
  <c r="AG405" i="6"/>
  <c r="AH405" i="6"/>
  <c r="AI405" i="6"/>
  <c r="AJ405" i="6"/>
  <c r="AK405" i="6"/>
  <c r="AL405" i="6"/>
  <c r="AM405" i="6"/>
  <c r="AB406" i="6"/>
  <c r="AC406" i="6"/>
  <c r="AD406" i="6"/>
  <c r="AE406" i="6"/>
  <c r="AF406" i="6"/>
  <c r="AG406" i="6"/>
  <c r="AH406" i="6"/>
  <c r="AI406" i="6"/>
  <c r="AJ406" i="6"/>
  <c r="AK406" i="6"/>
  <c r="AL406" i="6"/>
  <c r="AM406" i="6"/>
  <c r="AB407" i="6"/>
  <c r="AC407" i="6"/>
  <c r="AD407" i="6"/>
  <c r="AE407" i="6"/>
  <c r="AF407" i="6"/>
  <c r="AG407" i="6"/>
  <c r="AH407" i="6"/>
  <c r="AI407" i="6"/>
  <c r="AJ407" i="6"/>
  <c r="AK407" i="6"/>
  <c r="AL407" i="6"/>
  <c r="AM407" i="6"/>
  <c r="AB408" i="6"/>
  <c r="AC408" i="6"/>
  <c r="AD408" i="6"/>
  <c r="AE408" i="6"/>
  <c r="AF408" i="6"/>
  <c r="AG408" i="6"/>
  <c r="AH408" i="6"/>
  <c r="AI408" i="6"/>
  <c r="AJ408" i="6"/>
  <c r="AK408" i="6"/>
  <c r="AL408" i="6"/>
  <c r="AM408" i="6"/>
  <c r="AB409" i="6"/>
  <c r="AC409" i="6"/>
  <c r="AD409" i="6"/>
  <c r="AE409" i="6"/>
  <c r="AF409" i="6"/>
  <c r="AG409" i="6"/>
  <c r="AH409" i="6"/>
  <c r="AI409" i="6"/>
  <c r="AJ409" i="6"/>
  <c r="AK409" i="6"/>
  <c r="AL409" i="6"/>
  <c r="AM409" i="6"/>
  <c r="AB410" i="6"/>
  <c r="AC410" i="6"/>
  <c r="AD410" i="6"/>
  <c r="AE410" i="6"/>
  <c r="AF410" i="6"/>
  <c r="AG410" i="6"/>
  <c r="AH410" i="6"/>
  <c r="AI410" i="6"/>
  <c r="AJ410" i="6"/>
  <c r="AK410" i="6"/>
  <c r="AL410" i="6"/>
  <c r="AM410" i="6"/>
  <c r="AB411" i="6"/>
  <c r="AC411" i="6"/>
  <c r="AD411" i="6"/>
  <c r="AE411" i="6"/>
  <c r="AF411" i="6"/>
  <c r="AG411" i="6"/>
  <c r="AH411" i="6"/>
  <c r="AI411" i="6"/>
  <c r="AJ411" i="6"/>
  <c r="AK411" i="6"/>
  <c r="AL411" i="6"/>
  <c r="AM411" i="6"/>
  <c r="AB412" i="6"/>
  <c r="AC412" i="6"/>
  <c r="AD412" i="6"/>
  <c r="AE412" i="6"/>
  <c r="AF412" i="6"/>
  <c r="AG412" i="6"/>
  <c r="AH412" i="6"/>
  <c r="AI412" i="6"/>
  <c r="AJ412" i="6"/>
  <c r="AK412" i="6"/>
  <c r="AL412" i="6"/>
  <c r="AM412" i="6"/>
  <c r="AB413" i="6"/>
  <c r="AC413" i="6"/>
  <c r="AD413" i="6"/>
  <c r="AE413" i="6"/>
  <c r="AF413" i="6"/>
  <c r="AG413" i="6"/>
  <c r="AH413" i="6"/>
  <c r="AI413" i="6"/>
  <c r="AJ413" i="6"/>
  <c r="AK413" i="6"/>
  <c r="AL413" i="6"/>
  <c r="AM413" i="6"/>
  <c r="AB414" i="6"/>
  <c r="AC414" i="6"/>
  <c r="AD414" i="6"/>
  <c r="AE414" i="6"/>
  <c r="AF414" i="6"/>
  <c r="AG414" i="6"/>
  <c r="AH414" i="6"/>
  <c r="AI414" i="6"/>
  <c r="AJ414" i="6"/>
  <c r="AK414" i="6"/>
  <c r="AL414" i="6"/>
  <c r="AM414" i="6"/>
  <c r="AB415" i="6"/>
  <c r="AC415" i="6"/>
  <c r="AD415" i="6"/>
  <c r="AE415" i="6"/>
  <c r="AF415" i="6"/>
  <c r="AG415" i="6"/>
  <c r="AH415" i="6"/>
  <c r="AI415" i="6"/>
  <c r="AJ415" i="6"/>
  <c r="AK415" i="6"/>
  <c r="AL415" i="6"/>
  <c r="AM415" i="6"/>
  <c r="AB416" i="6"/>
  <c r="AC416" i="6"/>
  <c r="AD416" i="6"/>
  <c r="AE416" i="6"/>
  <c r="AF416" i="6"/>
  <c r="AG416" i="6"/>
  <c r="AH416" i="6"/>
  <c r="AI416" i="6"/>
  <c r="AJ416" i="6"/>
  <c r="AK416" i="6"/>
  <c r="AL416" i="6"/>
  <c r="AM416" i="6"/>
  <c r="AB417" i="6"/>
  <c r="AC417" i="6"/>
  <c r="AD417" i="6"/>
  <c r="AE417" i="6"/>
  <c r="AF417" i="6"/>
  <c r="AG417" i="6"/>
  <c r="AH417" i="6"/>
  <c r="AI417" i="6"/>
  <c r="AJ417" i="6"/>
  <c r="AK417" i="6"/>
  <c r="AL417" i="6"/>
  <c r="AM417" i="6"/>
  <c r="AB418" i="6"/>
  <c r="AC418" i="6"/>
  <c r="AD418" i="6"/>
  <c r="AE418" i="6"/>
  <c r="AF418" i="6"/>
  <c r="AG418" i="6"/>
  <c r="AH418" i="6"/>
  <c r="AI418" i="6"/>
  <c r="AJ418" i="6"/>
  <c r="AK418" i="6"/>
  <c r="AL418" i="6"/>
  <c r="AM418" i="6"/>
  <c r="AB419" i="6"/>
  <c r="AC419" i="6"/>
  <c r="AD419" i="6"/>
  <c r="AE419" i="6"/>
  <c r="AF419" i="6"/>
  <c r="AG419" i="6"/>
  <c r="AH419" i="6"/>
  <c r="AI419" i="6"/>
  <c r="AJ419" i="6"/>
  <c r="AK419" i="6"/>
  <c r="AL419" i="6"/>
  <c r="AM419" i="6"/>
  <c r="AB420" i="6"/>
  <c r="AC420" i="6"/>
  <c r="AD420" i="6"/>
  <c r="AE420" i="6"/>
  <c r="AF420" i="6"/>
  <c r="AG420" i="6"/>
  <c r="AH420" i="6"/>
  <c r="AI420" i="6"/>
  <c r="AJ420" i="6"/>
  <c r="AK420" i="6"/>
  <c r="AL420" i="6"/>
  <c r="AM420" i="6"/>
  <c r="AB421" i="6"/>
  <c r="AC421" i="6"/>
  <c r="AD421" i="6"/>
  <c r="AE421" i="6"/>
  <c r="AF421" i="6"/>
  <c r="AG421" i="6"/>
  <c r="AH421" i="6"/>
  <c r="AI421" i="6"/>
  <c r="AJ421" i="6"/>
  <c r="AK421" i="6"/>
  <c r="AL421" i="6"/>
  <c r="AM421" i="6"/>
  <c r="AB422" i="6"/>
  <c r="AC422" i="6"/>
  <c r="AD422" i="6"/>
  <c r="AE422" i="6"/>
  <c r="AF422" i="6"/>
  <c r="AG422" i="6"/>
  <c r="AH422" i="6"/>
  <c r="AI422" i="6"/>
  <c r="AJ422" i="6"/>
  <c r="AK422" i="6"/>
  <c r="AL422" i="6"/>
  <c r="AM422" i="6"/>
  <c r="AB423" i="6"/>
  <c r="AC423" i="6"/>
  <c r="AD423" i="6"/>
  <c r="AE423" i="6"/>
  <c r="AF423" i="6"/>
  <c r="AG423" i="6"/>
  <c r="AH423" i="6"/>
  <c r="AI423" i="6"/>
  <c r="AJ423" i="6"/>
  <c r="AK423" i="6"/>
  <c r="AL423" i="6"/>
  <c r="AM423" i="6"/>
  <c r="AB424" i="6"/>
  <c r="AC424" i="6"/>
  <c r="AD424" i="6"/>
  <c r="AE424" i="6"/>
  <c r="AF424" i="6"/>
  <c r="AG424" i="6"/>
  <c r="AH424" i="6"/>
  <c r="AI424" i="6"/>
  <c r="AJ424" i="6"/>
  <c r="AK424" i="6"/>
  <c r="AL424" i="6"/>
  <c r="AM424" i="6"/>
  <c r="AB425" i="6"/>
  <c r="AC425" i="6"/>
  <c r="AD425" i="6"/>
  <c r="AE425" i="6"/>
  <c r="AF425" i="6"/>
  <c r="AG425" i="6"/>
  <c r="AH425" i="6"/>
  <c r="AI425" i="6"/>
  <c r="AJ425" i="6"/>
  <c r="AK425" i="6"/>
  <c r="AL425" i="6"/>
  <c r="AM425" i="6"/>
  <c r="AB426" i="6"/>
  <c r="AC426" i="6"/>
  <c r="AD426" i="6"/>
  <c r="AE426" i="6"/>
  <c r="AF426" i="6"/>
  <c r="AG426" i="6"/>
  <c r="AH426" i="6"/>
  <c r="AI426" i="6"/>
  <c r="AJ426" i="6"/>
  <c r="AK426" i="6"/>
  <c r="AL426" i="6"/>
  <c r="AM426" i="6"/>
  <c r="AB427" i="6"/>
  <c r="AC427" i="6"/>
  <c r="AD427" i="6"/>
  <c r="AE427" i="6"/>
  <c r="AF427" i="6"/>
  <c r="AG427" i="6"/>
  <c r="AH427" i="6"/>
  <c r="AI427" i="6"/>
  <c r="AJ427" i="6"/>
  <c r="AK427" i="6"/>
  <c r="AL427" i="6"/>
  <c r="AM427" i="6"/>
  <c r="AB428" i="6"/>
  <c r="AC428" i="6"/>
  <c r="AD428" i="6"/>
  <c r="AE428" i="6"/>
  <c r="AF428" i="6"/>
  <c r="AG428" i="6"/>
  <c r="AH428" i="6"/>
  <c r="AI428" i="6"/>
  <c r="AJ428" i="6"/>
  <c r="AK428" i="6"/>
  <c r="AL428" i="6"/>
  <c r="AM428" i="6"/>
  <c r="AB429" i="6"/>
  <c r="AC429" i="6"/>
  <c r="AD429" i="6"/>
  <c r="AE429" i="6"/>
  <c r="AF429" i="6"/>
  <c r="AG429" i="6"/>
  <c r="AH429" i="6"/>
  <c r="AI429" i="6"/>
  <c r="AJ429" i="6"/>
  <c r="AK429" i="6"/>
  <c r="AL429" i="6"/>
  <c r="AM429" i="6"/>
  <c r="AB430" i="6"/>
  <c r="AC430" i="6"/>
  <c r="AD430" i="6"/>
  <c r="AE430" i="6"/>
  <c r="AF430" i="6"/>
  <c r="AG430" i="6"/>
  <c r="AH430" i="6"/>
  <c r="AI430" i="6"/>
  <c r="AJ430" i="6"/>
  <c r="AK430" i="6"/>
  <c r="AL430" i="6"/>
  <c r="AM430" i="6"/>
  <c r="AB431" i="6"/>
  <c r="AC431" i="6"/>
  <c r="AD431" i="6"/>
  <c r="AE431" i="6"/>
  <c r="AF431" i="6"/>
  <c r="AG431" i="6"/>
  <c r="AH431" i="6"/>
  <c r="AI431" i="6"/>
  <c r="AJ431" i="6"/>
  <c r="AK431" i="6"/>
  <c r="AL431" i="6"/>
  <c r="AM431" i="6"/>
  <c r="AB432" i="6"/>
  <c r="AC432" i="6"/>
  <c r="AD432" i="6"/>
  <c r="AE432" i="6"/>
  <c r="AF432" i="6"/>
  <c r="AG432" i="6"/>
  <c r="AH432" i="6"/>
  <c r="AI432" i="6"/>
  <c r="AJ432" i="6"/>
  <c r="AK432" i="6"/>
  <c r="AL432" i="6"/>
  <c r="AM432" i="6"/>
  <c r="AB433" i="6"/>
  <c r="AC433" i="6"/>
  <c r="AD433" i="6"/>
  <c r="AE433" i="6"/>
  <c r="AF433" i="6"/>
  <c r="AG433" i="6"/>
  <c r="AH433" i="6"/>
  <c r="AI433" i="6"/>
  <c r="AJ433" i="6"/>
  <c r="AK433" i="6"/>
  <c r="AL433" i="6"/>
  <c r="AM433" i="6"/>
  <c r="AB434" i="6"/>
  <c r="AC434" i="6"/>
  <c r="AD434" i="6"/>
  <c r="AE434" i="6"/>
  <c r="AF434" i="6"/>
  <c r="AG434" i="6"/>
  <c r="AH434" i="6"/>
  <c r="AI434" i="6"/>
  <c r="AJ434" i="6"/>
  <c r="AK434" i="6"/>
  <c r="AL434" i="6"/>
  <c r="AM434" i="6"/>
  <c r="AB435" i="6"/>
  <c r="AC435" i="6"/>
  <c r="AD435" i="6"/>
  <c r="AE435" i="6"/>
  <c r="AF435" i="6"/>
  <c r="AG435" i="6"/>
  <c r="AH435" i="6"/>
  <c r="AI435" i="6"/>
  <c r="AJ435" i="6"/>
  <c r="AK435" i="6"/>
  <c r="AL435" i="6"/>
  <c r="AM435" i="6"/>
  <c r="AB436" i="6"/>
  <c r="AC436" i="6"/>
  <c r="AD436" i="6"/>
  <c r="AE436" i="6"/>
  <c r="AF436" i="6"/>
  <c r="AG436" i="6"/>
  <c r="AH436" i="6"/>
  <c r="AI436" i="6"/>
  <c r="AJ436" i="6"/>
  <c r="AK436" i="6"/>
  <c r="AL436" i="6"/>
  <c r="AM436" i="6"/>
  <c r="AB437" i="6"/>
  <c r="AC437" i="6"/>
  <c r="AD437" i="6"/>
  <c r="AE437" i="6"/>
  <c r="AF437" i="6"/>
  <c r="AG437" i="6"/>
  <c r="AH437" i="6"/>
  <c r="AI437" i="6"/>
  <c r="AJ437" i="6"/>
  <c r="AK437" i="6"/>
  <c r="AL437" i="6"/>
  <c r="AM437" i="6"/>
  <c r="AB438" i="6"/>
  <c r="AC438" i="6"/>
  <c r="AD438" i="6"/>
  <c r="AE438" i="6"/>
  <c r="AF438" i="6"/>
  <c r="AG438" i="6"/>
  <c r="AH438" i="6"/>
  <c r="AI438" i="6"/>
  <c r="AJ438" i="6"/>
  <c r="AK438" i="6"/>
  <c r="AL438" i="6"/>
  <c r="AM438" i="6"/>
  <c r="AB439" i="6"/>
  <c r="AC439" i="6"/>
  <c r="AD439" i="6"/>
  <c r="AE439" i="6"/>
  <c r="AF439" i="6"/>
  <c r="AG439" i="6"/>
  <c r="AH439" i="6"/>
  <c r="AI439" i="6"/>
  <c r="AJ439" i="6"/>
  <c r="AK439" i="6"/>
  <c r="AL439" i="6"/>
  <c r="AM439" i="6"/>
  <c r="AB440" i="6"/>
  <c r="AC440" i="6"/>
  <c r="AD440" i="6"/>
  <c r="AE440" i="6"/>
  <c r="AF440" i="6"/>
  <c r="AG440" i="6"/>
  <c r="AH440" i="6"/>
  <c r="AI440" i="6"/>
  <c r="AJ440" i="6"/>
  <c r="AK440" i="6"/>
  <c r="AL440" i="6"/>
  <c r="AM440" i="6"/>
  <c r="AB441" i="6"/>
  <c r="AC441" i="6"/>
  <c r="AD441" i="6"/>
  <c r="AE441" i="6"/>
  <c r="AF441" i="6"/>
  <c r="AG441" i="6"/>
  <c r="AH441" i="6"/>
  <c r="AI441" i="6"/>
  <c r="AJ441" i="6"/>
  <c r="AK441" i="6"/>
  <c r="AL441" i="6"/>
  <c r="AM441" i="6"/>
  <c r="AB442" i="6"/>
  <c r="AC442" i="6"/>
  <c r="AD442" i="6"/>
  <c r="AE442" i="6"/>
  <c r="AF442" i="6"/>
  <c r="AG442" i="6"/>
  <c r="AH442" i="6"/>
  <c r="AI442" i="6"/>
  <c r="AJ442" i="6"/>
  <c r="AK442" i="6"/>
  <c r="AL442" i="6"/>
  <c r="AM442" i="6"/>
  <c r="AB443" i="6"/>
  <c r="AC443" i="6"/>
  <c r="AD443" i="6"/>
  <c r="AE443" i="6"/>
  <c r="AF443" i="6"/>
  <c r="AG443" i="6"/>
  <c r="AH443" i="6"/>
  <c r="AI443" i="6"/>
  <c r="AJ443" i="6"/>
  <c r="AK443" i="6"/>
  <c r="AL443" i="6"/>
  <c r="AM443" i="6"/>
  <c r="AB444" i="6"/>
  <c r="AC444" i="6"/>
  <c r="AD444" i="6"/>
  <c r="AE444" i="6"/>
  <c r="AF444" i="6"/>
  <c r="AG444" i="6"/>
  <c r="AH444" i="6"/>
  <c r="AI444" i="6"/>
  <c r="AJ444" i="6"/>
  <c r="AK444" i="6"/>
  <c r="AL444" i="6"/>
  <c r="AM444" i="6"/>
  <c r="AB445" i="6"/>
  <c r="AC445" i="6"/>
  <c r="AD445" i="6"/>
  <c r="AE445" i="6"/>
  <c r="AF445" i="6"/>
  <c r="AG445" i="6"/>
  <c r="AH445" i="6"/>
  <c r="AI445" i="6"/>
  <c r="AJ445" i="6"/>
  <c r="AK445" i="6"/>
  <c r="AL445" i="6"/>
  <c r="AM445" i="6"/>
  <c r="AB446" i="6"/>
  <c r="AC446" i="6"/>
  <c r="AD446" i="6"/>
  <c r="AE446" i="6"/>
  <c r="AF446" i="6"/>
  <c r="AG446" i="6"/>
  <c r="AH446" i="6"/>
  <c r="AI446" i="6"/>
  <c r="AJ446" i="6"/>
  <c r="AK446" i="6"/>
  <c r="AL446" i="6"/>
  <c r="AM446" i="6"/>
  <c r="AB447" i="6"/>
  <c r="AC447" i="6"/>
  <c r="AD447" i="6"/>
  <c r="AE447" i="6"/>
  <c r="AF447" i="6"/>
  <c r="AG447" i="6"/>
  <c r="AH447" i="6"/>
  <c r="AI447" i="6"/>
  <c r="AJ447" i="6"/>
  <c r="AK447" i="6"/>
  <c r="AL447" i="6"/>
  <c r="AM447" i="6"/>
  <c r="AB448" i="6"/>
  <c r="AC448" i="6"/>
  <c r="AD448" i="6"/>
  <c r="AE448" i="6"/>
  <c r="AF448" i="6"/>
  <c r="AG448" i="6"/>
  <c r="AH448" i="6"/>
  <c r="AI448" i="6"/>
  <c r="AJ448" i="6"/>
  <c r="AK448" i="6"/>
  <c r="AL448" i="6"/>
  <c r="AM448" i="6"/>
  <c r="AB449" i="6"/>
  <c r="AC449" i="6"/>
  <c r="AD449" i="6"/>
  <c r="AE449" i="6"/>
  <c r="AF449" i="6"/>
  <c r="AG449" i="6"/>
  <c r="AH449" i="6"/>
  <c r="AI449" i="6"/>
  <c r="AJ449" i="6"/>
  <c r="AK449" i="6"/>
  <c r="AL449" i="6"/>
  <c r="AM449" i="6"/>
  <c r="AB450" i="6"/>
  <c r="AC450" i="6"/>
  <c r="AD450" i="6"/>
  <c r="AE450" i="6"/>
  <c r="AF450" i="6"/>
  <c r="AG450" i="6"/>
  <c r="AH450" i="6"/>
  <c r="AI450" i="6"/>
  <c r="AJ450" i="6"/>
  <c r="AK450" i="6"/>
  <c r="AL450" i="6"/>
  <c r="AM450" i="6"/>
  <c r="AB451" i="6"/>
  <c r="AC451" i="6"/>
  <c r="AD451" i="6"/>
  <c r="AE451" i="6"/>
  <c r="AF451" i="6"/>
  <c r="AG451" i="6"/>
  <c r="AH451" i="6"/>
  <c r="AI451" i="6"/>
  <c r="AJ451" i="6"/>
  <c r="AK451" i="6"/>
  <c r="AL451" i="6"/>
  <c r="AM451" i="6"/>
  <c r="AB452" i="6"/>
  <c r="AC452" i="6"/>
  <c r="AD452" i="6"/>
  <c r="AE452" i="6"/>
  <c r="AF452" i="6"/>
  <c r="AG452" i="6"/>
  <c r="AH452" i="6"/>
  <c r="AI452" i="6"/>
  <c r="AJ452" i="6"/>
  <c r="AK452" i="6"/>
  <c r="AL452" i="6"/>
  <c r="AM452" i="6"/>
  <c r="AB453" i="6"/>
  <c r="AC453" i="6"/>
  <c r="AD453" i="6"/>
  <c r="AE453" i="6"/>
  <c r="AF453" i="6"/>
  <c r="AG453" i="6"/>
  <c r="AH453" i="6"/>
  <c r="AI453" i="6"/>
  <c r="AJ453" i="6"/>
  <c r="AK453" i="6"/>
  <c r="AL453" i="6"/>
  <c r="AM453" i="6"/>
  <c r="AB454" i="6"/>
  <c r="AC454" i="6"/>
  <c r="AD454" i="6"/>
  <c r="AE454" i="6"/>
  <c r="AF454" i="6"/>
  <c r="AG454" i="6"/>
  <c r="AH454" i="6"/>
  <c r="AI454" i="6"/>
  <c r="AJ454" i="6"/>
  <c r="AK454" i="6"/>
  <c r="AL454" i="6"/>
  <c r="AM454" i="6"/>
  <c r="AB455" i="6"/>
  <c r="AC455" i="6"/>
  <c r="AD455" i="6"/>
  <c r="AE455" i="6"/>
  <c r="AF455" i="6"/>
  <c r="AG455" i="6"/>
  <c r="AH455" i="6"/>
  <c r="AI455" i="6"/>
  <c r="AJ455" i="6"/>
  <c r="AK455" i="6"/>
  <c r="AL455" i="6"/>
  <c r="AM455" i="6"/>
  <c r="AB456" i="6"/>
  <c r="AC456" i="6"/>
  <c r="AD456" i="6"/>
  <c r="AE456" i="6"/>
  <c r="AF456" i="6"/>
  <c r="AG456" i="6"/>
  <c r="AH456" i="6"/>
  <c r="AI456" i="6"/>
  <c r="AJ456" i="6"/>
  <c r="AK456" i="6"/>
  <c r="AL456" i="6"/>
  <c r="AM456" i="6"/>
  <c r="AB457" i="6"/>
  <c r="AC457" i="6"/>
  <c r="AD457" i="6"/>
  <c r="AE457" i="6"/>
  <c r="AF457" i="6"/>
  <c r="AG457" i="6"/>
  <c r="AH457" i="6"/>
  <c r="AI457" i="6"/>
  <c r="AJ457" i="6"/>
  <c r="AK457" i="6"/>
  <c r="AL457" i="6"/>
  <c r="AM457" i="6"/>
  <c r="AB458" i="6"/>
  <c r="AC458" i="6"/>
  <c r="AD458" i="6"/>
  <c r="AE458" i="6"/>
  <c r="AF458" i="6"/>
  <c r="AG458" i="6"/>
  <c r="AH458" i="6"/>
  <c r="AI458" i="6"/>
  <c r="AJ458" i="6"/>
  <c r="AK458" i="6"/>
  <c r="AL458" i="6"/>
  <c r="AM458" i="6"/>
  <c r="AB459" i="6"/>
  <c r="AC459" i="6"/>
  <c r="AD459" i="6"/>
  <c r="AE459" i="6"/>
  <c r="AF459" i="6"/>
  <c r="AG459" i="6"/>
  <c r="AH459" i="6"/>
  <c r="AI459" i="6"/>
  <c r="AJ459" i="6"/>
  <c r="AK459" i="6"/>
  <c r="AL459" i="6"/>
  <c r="AM459" i="6"/>
  <c r="AB460" i="6"/>
  <c r="AC460" i="6"/>
  <c r="AD460" i="6"/>
  <c r="AE460" i="6"/>
  <c r="AF460" i="6"/>
  <c r="AG460" i="6"/>
  <c r="AH460" i="6"/>
  <c r="AI460" i="6"/>
  <c r="AJ460" i="6"/>
  <c r="AK460" i="6"/>
  <c r="AL460" i="6"/>
  <c r="AM460" i="6"/>
  <c r="AB461" i="6"/>
  <c r="AC461" i="6"/>
  <c r="AD461" i="6"/>
  <c r="AE461" i="6"/>
  <c r="AF461" i="6"/>
  <c r="AG461" i="6"/>
  <c r="AH461" i="6"/>
  <c r="AI461" i="6"/>
  <c r="AJ461" i="6"/>
  <c r="AK461" i="6"/>
  <c r="AL461" i="6"/>
  <c r="AM461" i="6"/>
  <c r="AB462" i="6"/>
  <c r="AC462" i="6"/>
  <c r="AD462" i="6"/>
  <c r="AE462" i="6"/>
  <c r="AF462" i="6"/>
  <c r="AG462" i="6"/>
  <c r="AH462" i="6"/>
  <c r="AI462" i="6"/>
  <c r="AJ462" i="6"/>
  <c r="AK462" i="6"/>
  <c r="AL462" i="6"/>
  <c r="AM462" i="6"/>
  <c r="AB463" i="6"/>
  <c r="AC463" i="6"/>
  <c r="AD463" i="6"/>
  <c r="AE463" i="6"/>
  <c r="AF463" i="6"/>
  <c r="AG463" i="6"/>
  <c r="AH463" i="6"/>
  <c r="AI463" i="6"/>
  <c r="AJ463" i="6"/>
  <c r="AK463" i="6"/>
  <c r="AL463" i="6"/>
  <c r="AM463" i="6"/>
  <c r="AB464" i="6"/>
  <c r="AC464" i="6"/>
  <c r="AD464" i="6"/>
  <c r="AE464" i="6"/>
  <c r="AF464" i="6"/>
  <c r="AG464" i="6"/>
  <c r="AH464" i="6"/>
  <c r="AI464" i="6"/>
  <c r="AJ464" i="6"/>
  <c r="AK464" i="6"/>
  <c r="AL464" i="6"/>
  <c r="AM464" i="6"/>
  <c r="AB465" i="6"/>
  <c r="AC465" i="6"/>
  <c r="AD465" i="6"/>
  <c r="AE465" i="6"/>
  <c r="AF465" i="6"/>
  <c r="AG465" i="6"/>
  <c r="AH465" i="6"/>
  <c r="AI465" i="6"/>
  <c r="AJ465" i="6"/>
  <c r="AK465" i="6"/>
  <c r="AL465" i="6"/>
  <c r="AM465" i="6"/>
  <c r="AB466" i="6"/>
  <c r="AC466" i="6"/>
  <c r="AD466" i="6"/>
  <c r="AE466" i="6"/>
  <c r="AF466" i="6"/>
  <c r="AG466" i="6"/>
  <c r="AH466" i="6"/>
  <c r="AI466" i="6"/>
  <c r="AJ466" i="6"/>
  <c r="AK466" i="6"/>
  <c r="AL466" i="6"/>
  <c r="AM466" i="6"/>
  <c r="AB467" i="6"/>
  <c r="AC467" i="6"/>
  <c r="AD467" i="6"/>
  <c r="AE467" i="6"/>
  <c r="AF467" i="6"/>
  <c r="AG467" i="6"/>
  <c r="AH467" i="6"/>
  <c r="AI467" i="6"/>
  <c r="AJ467" i="6"/>
  <c r="AK467" i="6"/>
  <c r="AL467" i="6"/>
  <c r="AM467" i="6"/>
  <c r="AB468" i="6"/>
  <c r="AC468" i="6"/>
  <c r="AD468" i="6"/>
  <c r="AE468" i="6"/>
  <c r="AF468" i="6"/>
  <c r="AG468" i="6"/>
  <c r="AH468" i="6"/>
  <c r="AI468" i="6"/>
  <c r="AJ468" i="6"/>
  <c r="AK468" i="6"/>
  <c r="AL468" i="6"/>
  <c r="AM468" i="6"/>
  <c r="AB469" i="6"/>
  <c r="AC469" i="6"/>
  <c r="AD469" i="6"/>
  <c r="AE469" i="6"/>
  <c r="AF469" i="6"/>
  <c r="AG469" i="6"/>
  <c r="AH469" i="6"/>
  <c r="AI469" i="6"/>
  <c r="AJ469" i="6"/>
  <c r="AK469" i="6"/>
  <c r="AL469" i="6"/>
  <c r="AM469" i="6"/>
  <c r="AB470" i="6"/>
  <c r="AC470" i="6"/>
  <c r="AD470" i="6"/>
  <c r="AE470" i="6"/>
  <c r="AF470" i="6"/>
  <c r="AG470" i="6"/>
  <c r="AH470" i="6"/>
  <c r="AI470" i="6"/>
  <c r="AJ470" i="6"/>
  <c r="AK470" i="6"/>
  <c r="AL470" i="6"/>
  <c r="AM470" i="6"/>
  <c r="AB471" i="6"/>
  <c r="AC471" i="6"/>
  <c r="AD471" i="6"/>
  <c r="AE471" i="6"/>
  <c r="AF471" i="6"/>
  <c r="AG471" i="6"/>
  <c r="AH471" i="6"/>
  <c r="AI471" i="6"/>
  <c r="AJ471" i="6"/>
  <c r="AK471" i="6"/>
  <c r="AL471" i="6"/>
  <c r="AM471" i="6"/>
  <c r="AB472" i="6"/>
  <c r="AC472" i="6"/>
  <c r="AD472" i="6"/>
  <c r="AE472" i="6"/>
  <c r="AF472" i="6"/>
  <c r="AG472" i="6"/>
  <c r="AH472" i="6"/>
  <c r="AI472" i="6"/>
  <c r="AJ472" i="6"/>
  <c r="AK472" i="6"/>
  <c r="AL472" i="6"/>
  <c r="AM472" i="6"/>
  <c r="AB473" i="6"/>
  <c r="AC473" i="6"/>
  <c r="AD473" i="6"/>
  <c r="AE473" i="6"/>
  <c r="AF473" i="6"/>
  <c r="AG473" i="6"/>
  <c r="AH473" i="6"/>
  <c r="AI473" i="6"/>
  <c r="AJ473" i="6"/>
  <c r="AK473" i="6"/>
  <c r="AL473" i="6"/>
  <c r="AM473" i="6"/>
  <c r="AB474" i="6"/>
  <c r="AC474" i="6"/>
  <c r="AD474" i="6"/>
  <c r="AE474" i="6"/>
  <c r="AF474" i="6"/>
  <c r="AG474" i="6"/>
  <c r="AH474" i="6"/>
  <c r="AI474" i="6"/>
  <c r="AJ474" i="6"/>
  <c r="AK474" i="6"/>
  <c r="AL474" i="6"/>
  <c r="AM474" i="6"/>
  <c r="AB475" i="6"/>
  <c r="AC475" i="6"/>
  <c r="AD475" i="6"/>
  <c r="AE475" i="6"/>
  <c r="AF475" i="6"/>
  <c r="AG475" i="6"/>
  <c r="AH475" i="6"/>
  <c r="AI475" i="6"/>
  <c r="AJ475" i="6"/>
  <c r="AK475" i="6"/>
  <c r="AL475" i="6"/>
  <c r="AM475" i="6"/>
  <c r="AB476" i="6"/>
  <c r="AC476" i="6"/>
  <c r="AD476" i="6"/>
  <c r="AE476" i="6"/>
  <c r="AF476" i="6"/>
  <c r="AG476" i="6"/>
  <c r="AH476" i="6"/>
  <c r="AI476" i="6"/>
  <c r="AJ476" i="6"/>
  <c r="AK476" i="6"/>
  <c r="AL476" i="6"/>
  <c r="AM476" i="6"/>
  <c r="AB477" i="6"/>
  <c r="AC477" i="6"/>
  <c r="AD477" i="6"/>
  <c r="AE477" i="6"/>
  <c r="AF477" i="6"/>
  <c r="AG477" i="6"/>
  <c r="AH477" i="6"/>
  <c r="AI477" i="6"/>
  <c r="AJ477" i="6"/>
  <c r="AK477" i="6"/>
  <c r="AL477" i="6"/>
  <c r="AM477" i="6"/>
  <c r="AB478" i="6"/>
  <c r="AC478" i="6"/>
  <c r="AD478" i="6"/>
  <c r="AE478" i="6"/>
  <c r="AF478" i="6"/>
  <c r="AG478" i="6"/>
  <c r="AH478" i="6"/>
  <c r="AI478" i="6"/>
  <c r="AJ478" i="6"/>
  <c r="AK478" i="6"/>
  <c r="AL478" i="6"/>
  <c r="AM478" i="6"/>
  <c r="AB479" i="6"/>
  <c r="AC479" i="6"/>
  <c r="AD479" i="6"/>
  <c r="AE479" i="6"/>
  <c r="AF479" i="6"/>
  <c r="AG479" i="6"/>
  <c r="AH479" i="6"/>
  <c r="AI479" i="6"/>
  <c r="AJ479" i="6"/>
  <c r="AK479" i="6"/>
  <c r="AL479" i="6"/>
  <c r="AM479" i="6"/>
  <c r="AB480" i="6"/>
  <c r="AC480" i="6"/>
  <c r="AD480" i="6"/>
  <c r="AE480" i="6"/>
  <c r="AF480" i="6"/>
  <c r="AG480" i="6"/>
  <c r="AH480" i="6"/>
  <c r="AI480" i="6"/>
  <c r="AJ480" i="6"/>
  <c r="AK480" i="6"/>
  <c r="AL480" i="6"/>
  <c r="AM480" i="6"/>
  <c r="AB481" i="6"/>
  <c r="AC481" i="6"/>
  <c r="AD481" i="6"/>
  <c r="AE481" i="6"/>
  <c r="AF481" i="6"/>
  <c r="AG481" i="6"/>
  <c r="AH481" i="6"/>
  <c r="AI481" i="6"/>
  <c r="AJ481" i="6"/>
  <c r="AK481" i="6"/>
  <c r="AL481" i="6"/>
  <c r="AM481" i="6"/>
  <c r="AB482" i="6"/>
  <c r="AC482" i="6"/>
  <c r="AD482" i="6"/>
  <c r="AE482" i="6"/>
  <c r="AF482" i="6"/>
  <c r="AG482" i="6"/>
  <c r="AH482" i="6"/>
  <c r="AI482" i="6"/>
  <c r="AJ482" i="6"/>
  <c r="AK482" i="6"/>
  <c r="AL482" i="6"/>
  <c r="AM482" i="6"/>
  <c r="AB483" i="6"/>
  <c r="AC483" i="6"/>
  <c r="AD483" i="6"/>
  <c r="AE483" i="6"/>
  <c r="AF483" i="6"/>
  <c r="AG483" i="6"/>
  <c r="AH483" i="6"/>
  <c r="AI483" i="6"/>
  <c r="AJ483" i="6"/>
  <c r="AK483" i="6"/>
  <c r="AL483" i="6"/>
  <c r="AM483" i="6"/>
  <c r="AB484" i="6"/>
  <c r="AC484" i="6"/>
  <c r="AD484" i="6"/>
  <c r="AE484" i="6"/>
  <c r="AF484" i="6"/>
  <c r="AG484" i="6"/>
  <c r="AH484" i="6"/>
  <c r="AI484" i="6"/>
  <c r="AJ484" i="6"/>
  <c r="AK484" i="6"/>
  <c r="AL484" i="6"/>
  <c r="AM484" i="6"/>
  <c r="AB485" i="6"/>
  <c r="AC485" i="6"/>
  <c r="AD485" i="6"/>
  <c r="AE485" i="6"/>
  <c r="AF485" i="6"/>
  <c r="AG485" i="6"/>
  <c r="AH485" i="6"/>
  <c r="AI485" i="6"/>
  <c r="AJ485" i="6"/>
  <c r="AK485" i="6"/>
  <c r="AL485" i="6"/>
  <c r="AM485" i="6"/>
  <c r="AB486" i="6"/>
  <c r="AC486" i="6"/>
  <c r="AD486" i="6"/>
  <c r="AE486" i="6"/>
  <c r="AF486" i="6"/>
  <c r="AG486" i="6"/>
  <c r="AH486" i="6"/>
  <c r="AI486" i="6"/>
  <c r="AJ486" i="6"/>
  <c r="AK486" i="6"/>
  <c r="AL486" i="6"/>
  <c r="AM486" i="6"/>
  <c r="AB487" i="6"/>
  <c r="AC487" i="6"/>
  <c r="AD487" i="6"/>
  <c r="AE487" i="6"/>
  <c r="AF487" i="6"/>
  <c r="AG487" i="6"/>
  <c r="AH487" i="6"/>
  <c r="AI487" i="6"/>
  <c r="AJ487" i="6"/>
  <c r="AK487" i="6"/>
  <c r="AL487" i="6"/>
  <c r="AM487" i="6"/>
  <c r="AB488" i="6"/>
  <c r="AC488" i="6"/>
  <c r="AD488" i="6"/>
  <c r="AE488" i="6"/>
  <c r="AF488" i="6"/>
  <c r="AG488" i="6"/>
  <c r="AH488" i="6"/>
  <c r="AI488" i="6"/>
  <c r="AJ488" i="6"/>
  <c r="AK488" i="6"/>
  <c r="AL488" i="6"/>
  <c r="AM488" i="6"/>
  <c r="AB489" i="6"/>
  <c r="AC489" i="6"/>
  <c r="AD489" i="6"/>
  <c r="AE489" i="6"/>
  <c r="AF489" i="6"/>
  <c r="AG489" i="6"/>
  <c r="AH489" i="6"/>
  <c r="AI489" i="6"/>
  <c r="AJ489" i="6"/>
  <c r="AK489" i="6"/>
  <c r="AL489" i="6"/>
  <c r="AM489" i="6"/>
  <c r="AB490" i="6"/>
  <c r="AC490" i="6"/>
  <c r="AD490" i="6"/>
  <c r="AE490" i="6"/>
  <c r="AF490" i="6"/>
  <c r="AG490" i="6"/>
  <c r="AH490" i="6"/>
  <c r="AI490" i="6"/>
  <c r="AJ490" i="6"/>
  <c r="AK490" i="6"/>
  <c r="AL490" i="6"/>
  <c r="AM490" i="6"/>
  <c r="AB491" i="6"/>
  <c r="AC491" i="6"/>
  <c r="AD491" i="6"/>
  <c r="AE491" i="6"/>
  <c r="AF491" i="6"/>
  <c r="AG491" i="6"/>
  <c r="AH491" i="6"/>
  <c r="AI491" i="6"/>
  <c r="AJ491" i="6"/>
  <c r="AK491" i="6"/>
  <c r="AL491" i="6"/>
  <c r="AM491" i="6"/>
  <c r="AB492" i="6"/>
  <c r="AC492" i="6"/>
  <c r="AD492" i="6"/>
  <c r="AE492" i="6"/>
  <c r="AF492" i="6"/>
  <c r="AG492" i="6"/>
  <c r="AH492" i="6"/>
  <c r="AI492" i="6"/>
  <c r="AJ492" i="6"/>
  <c r="AK492" i="6"/>
  <c r="AL492" i="6"/>
  <c r="AM492" i="6"/>
  <c r="AB493" i="6"/>
  <c r="AC493" i="6"/>
  <c r="AD493" i="6"/>
  <c r="AE493" i="6"/>
  <c r="AF493" i="6"/>
  <c r="AG493" i="6"/>
  <c r="AH493" i="6"/>
  <c r="AI493" i="6"/>
  <c r="AJ493" i="6"/>
  <c r="AK493" i="6"/>
  <c r="AL493" i="6"/>
  <c r="AM493" i="6"/>
  <c r="AB494" i="6"/>
  <c r="AC494" i="6"/>
  <c r="AD494" i="6"/>
  <c r="AE494" i="6"/>
  <c r="AF494" i="6"/>
  <c r="AG494" i="6"/>
  <c r="AH494" i="6"/>
  <c r="AI494" i="6"/>
  <c r="AJ494" i="6"/>
  <c r="AK494" i="6"/>
  <c r="AL494" i="6"/>
  <c r="AM494" i="6"/>
  <c r="AB495" i="6"/>
  <c r="AC495" i="6"/>
  <c r="AD495" i="6"/>
  <c r="AE495" i="6"/>
  <c r="AF495" i="6"/>
  <c r="AG495" i="6"/>
  <c r="AH495" i="6"/>
  <c r="AI495" i="6"/>
  <c r="AJ495" i="6"/>
  <c r="AK495" i="6"/>
  <c r="AL495" i="6"/>
  <c r="AM495" i="6"/>
  <c r="AB496" i="6"/>
  <c r="AC496" i="6"/>
  <c r="AD496" i="6"/>
  <c r="AE496" i="6"/>
  <c r="AF496" i="6"/>
  <c r="AG496" i="6"/>
  <c r="AH496" i="6"/>
  <c r="AI496" i="6"/>
  <c r="AJ496" i="6"/>
  <c r="AK496" i="6"/>
  <c r="AL496" i="6"/>
  <c r="AM496" i="6"/>
  <c r="AB497" i="6"/>
  <c r="AC497" i="6"/>
  <c r="AD497" i="6"/>
  <c r="AE497" i="6"/>
  <c r="AF497" i="6"/>
  <c r="AG497" i="6"/>
  <c r="AH497" i="6"/>
  <c r="AI497" i="6"/>
  <c r="AJ497" i="6"/>
  <c r="AK497" i="6"/>
  <c r="AL497" i="6"/>
  <c r="AM497" i="6"/>
  <c r="AB498" i="6"/>
  <c r="AC498" i="6"/>
  <c r="AD498" i="6"/>
  <c r="AE498" i="6"/>
  <c r="AF498" i="6"/>
  <c r="AG498" i="6"/>
  <c r="AH498" i="6"/>
  <c r="AI498" i="6"/>
  <c r="AJ498" i="6"/>
  <c r="AK498" i="6"/>
  <c r="AL498" i="6"/>
  <c r="AM498" i="6"/>
  <c r="AB499" i="6"/>
  <c r="AC499" i="6"/>
  <c r="AD499" i="6"/>
  <c r="AE499" i="6"/>
  <c r="AF499" i="6"/>
  <c r="AG499" i="6"/>
  <c r="AH499" i="6"/>
  <c r="AI499" i="6"/>
  <c r="AJ499" i="6"/>
  <c r="AK499" i="6"/>
  <c r="AL499" i="6"/>
  <c r="AM499" i="6"/>
  <c r="AB500" i="6"/>
  <c r="AC500" i="6"/>
  <c r="AD500" i="6"/>
  <c r="AE500" i="6"/>
  <c r="AF500" i="6"/>
  <c r="AG500" i="6"/>
  <c r="AH500" i="6"/>
  <c r="AI500" i="6"/>
  <c r="AJ500" i="6"/>
  <c r="AK500" i="6"/>
  <c r="AL500" i="6"/>
  <c r="AM500" i="6"/>
  <c r="AB501" i="6"/>
  <c r="AC501" i="6"/>
  <c r="AD501" i="6"/>
  <c r="AE501" i="6"/>
  <c r="AF501" i="6"/>
  <c r="AG501" i="6"/>
  <c r="AH501" i="6"/>
  <c r="AI501" i="6"/>
  <c r="AJ501" i="6"/>
  <c r="AK501" i="6"/>
  <c r="AL501" i="6"/>
  <c r="AM501" i="6"/>
  <c r="AB502" i="6"/>
  <c r="AC502" i="6"/>
  <c r="AD502" i="6"/>
  <c r="AE502" i="6"/>
  <c r="AF502" i="6"/>
  <c r="AG502" i="6"/>
  <c r="AH502" i="6"/>
  <c r="AI502" i="6"/>
  <c r="AJ502" i="6"/>
  <c r="AK502" i="6"/>
  <c r="AL502" i="6"/>
  <c r="AM502" i="6"/>
  <c r="AB503" i="6"/>
  <c r="AC503" i="6"/>
  <c r="AD503" i="6"/>
  <c r="AE503" i="6"/>
  <c r="AF503" i="6"/>
  <c r="AG503" i="6"/>
  <c r="AH503" i="6"/>
  <c r="AI503" i="6"/>
  <c r="AJ503" i="6"/>
  <c r="AK503" i="6"/>
  <c r="AL503" i="6"/>
  <c r="AM503" i="6"/>
  <c r="AB504" i="6"/>
  <c r="AC504" i="6"/>
  <c r="AD504" i="6"/>
  <c r="AE504" i="6"/>
  <c r="AF504" i="6"/>
  <c r="AG504" i="6"/>
  <c r="AH504" i="6"/>
  <c r="AI504" i="6"/>
  <c r="AJ504" i="6"/>
  <c r="AK504" i="6"/>
  <c r="AL504" i="6"/>
  <c r="AM504" i="6"/>
  <c r="AB505" i="6"/>
  <c r="AC505" i="6"/>
  <c r="AD505" i="6"/>
  <c r="AE505" i="6"/>
  <c r="AF505" i="6"/>
  <c r="AG505" i="6"/>
  <c r="AH505" i="6"/>
  <c r="AI505" i="6"/>
  <c r="AJ505" i="6"/>
  <c r="AK505" i="6"/>
  <c r="AL505" i="6"/>
  <c r="AM505" i="6"/>
  <c r="AB506" i="6"/>
  <c r="AC506" i="6"/>
  <c r="AD506" i="6"/>
  <c r="AE506" i="6"/>
  <c r="AF506" i="6"/>
  <c r="AG506" i="6"/>
  <c r="AH506" i="6"/>
  <c r="AI506" i="6"/>
  <c r="AJ506" i="6"/>
  <c r="AK506" i="6"/>
  <c r="AL506" i="6"/>
  <c r="AM506" i="6"/>
  <c r="AB507" i="6"/>
  <c r="AC507" i="6"/>
  <c r="AD507" i="6"/>
  <c r="AE507" i="6"/>
  <c r="AF507" i="6"/>
  <c r="AG507" i="6"/>
  <c r="AH507" i="6"/>
  <c r="AI507" i="6"/>
  <c r="AJ507" i="6"/>
  <c r="AK507" i="6"/>
  <c r="AL507" i="6"/>
  <c r="AM507" i="6"/>
  <c r="AB508" i="6"/>
  <c r="AC508" i="6"/>
  <c r="AD508" i="6"/>
  <c r="AE508" i="6"/>
  <c r="AF508" i="6"/>
  <c r="AG508" i="6"/>
  <c r="AH508" i="6"/>
  <c r="AI508" i="6"/>
  <c r="AJ508" i="6"/>
  <c r="AK508" i="6"/>
  <c r="AL508" i="6"/>
  <c r="AM508" i="6"/>
  <c r="AB509" i="6"/>
  <c r="AC509" i="6"/>
  <c r="AD509" i="6"/>
  <c r="AE509" i="6"/>
  <c r="AF509" i="6"/>
  <c r="AG509" i="6"/>
  <c r="AH509" i="6"/>
  <c r="AI509" i="6"/>
  <c r="AJ509" i="6"/>
  <c r="AK509" i="6"/>
  <c r="AL509" i="6"/>
  <c r="AM509" i="6"/>
  <c r="AB510" i="6"/>
  <c r="AC510" i="6"/>
  <c r="AD510" i="6"/>
  <c r="AE510" i="6"/>
  <c r="AF510" i="6"/>
  <c r="AG510" i="6"/>
  <c r="AH510" i="6"/>
  <c r="AI510" i="6"/>
  <c r="AJ510" i="6"/>
  <c r="AK510" i="6"/>
  <c r="AL510" i="6"/>
  <c r="AM510" i="6"/>
  <c r="AB511" i="6"/>
  <c r="AC511" i="6"/>
  <c r="AD511" i="6"/>
  <c r="AE511" i="6"/>
  <c r="AF511" i="6"/>
  <c r="AG511" i="6"/>
  <c r="AH511" i="6"/>
  <c r="AI511" i="6"/>
  <c r="AJ511" i="6"/>
  <c r="AK511" i="6"/>
  <c r="AL511" i="6"/>
  <c r="AM511" i="6"/>
  <c r="AB512" i="6"/>
  <c r="AC512" i="6"/>
  <c r="AD512" i="6"/>
  <c r="AE512" i="6"/>
  <c r="AF512" i="6"/>
  <c r="AG512" i="6"/>
  <c r="AH512" i="6"/>
  <c r="AI512" i="6"/>
  <c r="AJ512" i="6"/>
  <c r="AK512" i="6"/>
  <c r="AL512" i="6"/>
  <c r="AM512" i="6"/>
  <c r="AB513" i="6"/>
  <c r="AC513" i="6"/>
  <c r="AD513" i="6"/>
  <c r="AE513" i="6"/>
  <c r="AF513" i="6"/>
  <c r="AG513" i="6"/>
  <c r="AH513" i="6"/>
  <c r="AI513" i="6"/>
  <c r="AJ513" i="6"/>
  <c r="AK513" i="6"/>
  <c r="AL513" i="6"/>
  <c r="AM513" i="6"/>
  <c r="AB514" i="6"/>
  <c r="AC514" i="6"/>
  <c r="AD514" i="6"/>
  <c r="AE514" i="6"/>
  <c r="AF514" i="6"/>
  <c r="AG514" i="6"/>
  <c r="AH514" i="6"/>
  <c r="AI514" i="6"/>
  <c r="AJ514" i="6"/>
  <c r="AK514" i="6"/>
  <c r="AL514" i="6"/>
  <c r="AM514" i="6"/>
  <c r="AB515" i="6"/>
  <c r="AC515" i="6"/>
  <c r="AD515" i="6"/>
  <c r="AE515" i="6"/>
  <c r="AF515" i="6"/>
  <c r="AG515" i="6"/>
  <c r="AH515" i="6"/>
  <c r="AI515" i="6"/>
  <c r="AJ515" i="6"/>
  <c r="AK515" i="6"/>
  <c r="AL515" i="6"/>
  <c r="AM515" i="6"/>
  <c r="AB516" i="6"/>
  <c r="AC516" i="6"/>
  <c r="AD516" i="6"/>
  <c r="AE516" i="6"/>
  <c r="AF516" i="6"/>
  <c r="AG516" i="6"/>
  <c r="AH516" i="6"/>
  <c r="AI516" i="6"/>
  <c r="AJ516" i="6"/>
  <c r="AK516" i="6"/>
  <c r="AL516" i="6"/>
  <c r="AM516" i="6"/>
  <c r="AB517" i="6"/>
  <c r="AC517" i="6"/>
  <c r="AD517" i="6"/>
  <c r="AE517" i="6"/>
  <c r="AF517" i="6"/>
  <c r="AG517" i="6"/>
  <c r="AH517" i="6"/>
  <c r="AI517" i="6"/>
  <c r="AJ517" i="6"/>
  <c r="AK517" i="6"/>
  <c r="AL517" i="6"/>
  <c r="AM517" i="6"/>
  <c r="AB518" i="6"/>
  <c r="AC518" i="6"/>
  <c r="AD518" i="6"/>
  <c r="AE518" i="6"/>
  <c r="AF518" i="6"/>
  <c r="AG518" i="6"/>
  <c r="AH518" i="6"/>
  <c r="AI518" i="6"/>
  <c r="AJ518" i="6"/>
  <c r="AK518" i="6"/>
  <c r="AL518" i="6"/>
  <c r="AM518" i="6"/>
  <c r="AB519" i="6"/>
  <c r="AC519" i="6"/>
  <c r="AD519" i="6"/>
  <c r="AE519" i="6"/>
  <c r="AF519" i="6"/>
  <c r="AG519" i="6"/>
  <c r="AH519" i="6"/>
  <c r="AI519" i="6"/>
  <c r="AJ519" i="6"/>
  <c r="AK519" i="6"/>
  <c r="AL519" i="6"/>
  <c r="AM519" i="6"/>
  <c r="AB520" i="6"/>
  <c r="AC520" i="6"/>
  <c r="AD520" i="6"/>
  <c r="AE520" i="6"/>
  <c r="AF520" i="6"/>
  <c r="AG520" i="6"/>
  <c r="AH520" i="6"/>
  <c r="AI520" i="6"/>
  <c r="AJ520" i="6"/>
  <c r="AK520" i="6"/>
  <c r="AL520" i="6"/>
  <c r="AM520" i="6"/>
  <c r="AB521" i="6"/>
  <c r="AC521" i="6"/>
  <c r="AD521" i="6"/>
  <c r="AE521" i="6"/>
  <c r="AF521" i="6"/>
  <c r="AG521" i="6"/>
  <c r="AH521" i="6"/>
  <c r="AI521" i="6"/>
  <c r="AJ521" i="6"/>
  <c r="AK521" i="6"/>
  <c r="AL521" i="6"/>
  <c r="AM521" i="6"/>
  <c r="AB522" i="6"/>
  <c r="AC522" i="6"/>
  <c r="AD522" i="6"/>
  <c r="AE522" i="6"/>
  <c r="AF522" i="6"/>
  <c r="AG522" i="6"/>
  <c r="AH522" i="6"/>
  <c r="AI522" i="6"/>
  <c r="AJ522" i="6"/>
  <c r="AK522" i="6"/>
  <c r="AL522" i="6"/>
  <c r="AM522" i="6"/>
  <c r="AB523" i="6"/>
  <c r="AC523" i="6"/>
  <c r="AD523" i="6"/>
  <c r="AE523" i="6"/>
  <c r="AF523" i="6"/>
  <c r="AG523" i="6"/>
  <c r="AH523" i="6"/>
  <c r="AI523" i="6"/>
  <c r="AJ523" i="6"/>
  <c r="AK523" i="6"/>
  <c r="AL523" i="6"/>
  <c r="AM523" i="6"/>
  <c r="AB524" i="6"/>
  <c r="AC524" i="6"/>
  <c r="AD524" i="6"/>
  <c r="AE524" i="6"/>
  <c r="AF524" i="6"/>
  <c r="AG524" i="6"/>
  <c r="AH524" i="6"/>
  <c r="AI524" i="6"/>
  <c r="AJ524" i="6"/>
  <c r="AK524" i="6"/>
  <c r="AL524" i="6"/>
  <c r="AM524" i="6"/>
  <c r="AB525" i="6"/>
  <c r="AC525" i="6"/>
  <c r="AD525" i="6"/>
  <c r="AE525" i="6"/>
  <c r="AF525" i="6"/>
  <c r="AG525" i="6"/>
  <c r="AH525" i="6"/>
  <c r="AI525" i="6"/>
  <c r="AJ525" i="6"/>
  <c r="AK525" i="6"/>
  <c r="AL525" i="6"/>
  <c r="AM525" i="6"/>
  <c r="AB526" i="6"/>
  <c r="AC526" i="6"/>
  <c r="AD526" i="6"/>
  <c r="AE526" i="6"/>
  <c r="AF526" i="6"/>
  <c r="AG526" i="6"/>
  <c r="AH526" i="6"/>
  <c r="AI526" i="6"/>
  <c r="AJ526" i="6"/>
  <c r="AK526" i="6"/>
  <c r="AL526" i="6"/>
  <c r="AM526" i="6"/>
  <c r="AB527" i="6"/>
  <c r="AC527" i="6"/>
  <c r="AD527" i="6"/>
  <c r="AE527" i="6"/>
  <c r="AF527" i="6"/>
  <c r="AG527" i="6"/>
  <c r="AH527" i="6"/>
  <c r="AI527" i="6"/>
  <c r="AJ527" i="6"/>
  <c r="AK527" i="6"/>
  <c r="AL527" i="6"/>
  <c r="AM527" i="6"/>
  <c r="AB528" i="6"/>
  <c r="AC528" i="6"/>
  <c r="AD528" i="6"/>
  <c r="AE528" i="6"/>
  <c r="AF528" i="6"/>
  <c r="AG528" i="6"/>
  <c r="AH528" i="6"/>
  <c r="AI528" i="6"/>
  <c r="AJ528" i="6"/>
  <c r="AK528" i="6"/>
  <c r="AL528" i="6"/>
  <c r="AM528" i="6"/>
  <c r="AB529" i="6"/>
  <c r="AC529" i="6"/>
  <c r="AD529" i="6"/>
  <c r="AE529" i="6"/>
  <c r="AF529" i="6"/>
  <c r="AG529" i="6"/>
  <c r="AH529" i="6"/>
  <c r="AI529" i="6"/>
  <c r="AJ529" i="6"/>
  <c r="AK529" i="6"/>
  <c r="AL529" i="6"/>
  <c r="AM529" i="6"/>
  <c r="AB530" i="6"/>
  <c r="AC530" i="6"/>
  <c r="AD530" i="6"/>
  <c r="AE530" i="6"/>
  <c r="AF530" i="6"/>
  <c r="AG530" i="6"/>
  <c r="AH530" i="6"/>
  <c r="AI530" i="6"/>
  <c r="AJ530" i="6"/>
  <c r="AK530" i="6"/>
  <c r="AL530" i="6"/>
  <c r="AM530" i="6"/>
  <c r="AB531" i="6"/>
  <c r="AC531" i="6"/>
  <c r="AD531" i="6"/>
  <c r="AE531" i="6"/>
  <c r="AF531" i="6"/>
  <c r="AG531" i="6"/>
  <c r="AH531" i="6"/>
  <c r="AI531" i="6"/>
  <c r="AJ531" i="6"/>
  <c r="AK531" i="6"/>
  <c r="AL531" i="6"/>
  <c r="AM531" i="6"/>
  <c r="AB532" i="6"/>
  <c r="AC532" i="6"/>
  <c r="AD532" i="6"/>
  <c r="AE532" i="6"/>
  <c r="AF532" i="6"/>
  <c r="AG532" i="6"/>
  <c r="AH532" i="6"/>
  <c r="AI532" i="6"/>
  <c r="AJ532" i="6"/>
  <c r="AK532" i="6"/>
  <c r="AL532" i="6"/>
  <c r="AM532" i="6"/>
  <c r="AB533" i="6"/>
  <c r="AC533" i="6"/>
  <c r="AD533" i="6"/>
  <c r="AE533" i="6"/>
  <c r="AF533" i="6"/>
  <c r="AG533" i="6"/>
  <c r="AH533" i="6"/>
  <c r="AI533" i="6"/>
  <c r="AJ533" i="6"/>
  <c r="AK533" i="6"/>
  <c r="AL533" i="6"/>
  <c r="AM533" i="6"/>
  <c r="AB534" i="6"/>
  <c r="AC534" i="6"/>
  <c r="AD534" i="6"/>
  <c r="AE534" i="6"/>
  <c r="AF534" i="6"/>
  <c r="AG534" i="6"/>
  <c r="AH534" i="6"/>
  <c r="AI534" i="6"/>
  <c r="AJ534" i="6"/>
  <c r="AK534" i="6"/>
  <c r="AL534" i="6"/>
  <c r="AM534" i="6"/>
  <c r="AB535" i="6"/>
  <c r="AC535" i="6"/>
  <c r="AD535" i="6"/>
  <c r="AE535" i="6"/>
  <c r="AF535" i="6"/>
  <c r="AG535" i="6"/>
  <c r="AH535" i="6"/>
  <c r="AI535" i="6"/>
  <c r="AJ535" i="6"/>
  <c r="AK535" i="6"/>
  <c r="AL535" i="6"/>
  <c r="AM535" i="6"/>
  <c r="AB536" i="6"/>
  <c r="AC536" i="6"/>
  <c r="AD536" i="6"/>
  <c r="AE536" i="6"/>
  <c r="AF536" i="6"/>
  <c r="AG536" i="6"/>
  <c r="AH536" i="6"/>
  <c r="AI536" i="6"/>
  <c r="AJ536" i="6"/>
  <c r="AK536" i="6"/>
  <c r="AL536" i="6"/>
  <c r="AM536" i="6"/>
  <c r="AB537" i="6"/>
  <c r="AC537" i="6"/>
  <c r="AD537" i="6"/>
  <c r="AE537" i="6"/>
  <c r="AF537" i="6"/>
  <c r="AG537" i="6"/>
  <c r="AH537" i="6"/>
  <c r="AI537" i="6"/>
  <c r="AJ537" i="6"/>
  <c r="AK537" i="6"/>
  <c r="AL537" i="6"/>
  <c r="AM537" i="6"/>
  <c r="AB538" i="6"/>
  <c r="AC538" i="6"/>
  <c r="AD538" i="6"/>
  <c r="AE538" i="6"/>
  <c r="AF538" i="6"/>
  <c r="AG538" i="6"/>
  <c r="AH538" i="6"/>
  <c r="AI538" i="6"/>
  <c r="AJ538" i="6"/>
  <c r="AK538" i="6"/>
  <c r="AL538" i="6"/>
  <c r="AM538" i="6"/>
  <c r="AB539" i="6"/>
  <c r="AC539" i="6"/>
  <c r="AD539" i="6"/>
  <c r="AE539" i="6"/>
  <c r="AF539" i="6"/>
  <c r="AG539" i="6"/>
  <c r="AH539" i="6"/>
  <c r="AI539" i="6"/>
  <c r="AJ539" i="6"/>
  <c r="AK539" i="6"/>
  <c r="AL539" i="6"/>
  <c r="AM539" i="6"/>
  <c r="AB540" i="6"/>
  <c r="AC540" i="6"/>
  <c r="AD540" i="6"/>
  <c r="AE540" i="6"/>
  <c r="AF540" i="6"/>
  <c r="AG540" i="6"/>
  <c r="AH540" i="6"/>
  <c r="AI540" i="6"/>
  <c r="AJ540" i="6"/>
  <c r="AK540" i="6"/>
  <c r="AL540" i="6"/>
  <c r="AM540" i="6"/>
  <c r="AB541" i="6"/>
  <c r="AC541" i="6"/>
  <c r="AD541" i="6"/>
  <c r="AE541" i="6"/>
  <c r="AF541" i="6"/>
  <c r="AG541" i="6"/>
  <c r="AH541" i="6"/>
  <c r="AI541" i="6"/>
  <c r="AJ541" i="6"/>
  <c r="AK541" i="6"/>
  <c r="AL541" i="6"/>
  <c r="AM541" i="6"/>
  <c r="AB542" i="6"/>
  <c r="AC542" i="6"/>
  <c r="AD542" i="6"/>
  <c r="AE542" i="6"/>
  <c r="AF542" i="6"/>
  <c r="AG542" i="6"/>
  <c r="AH542" i="6"/>
  <c r="AI542" i="6"/>
  <c r="AJ542" i="6"/>
  <c r="AK542" i="6"/>
  <c r="AL542" i="6"/>
  <c r="AM542" i="6"/>
  <c r="AB543" i="6"/>
  <c r="AC543" i="6"/>
  <c r="AD543" i="6"/>
  <c r="AE543" i="6"/>
  <c r="AF543" i="6"/>
  <c r="AG543" i="6"/>
  <c r="AH543" i="6"/>
  <c r="AI543" i="6"/>
  <c r="AJ543" i="6"/>
  <c r="AK543" i="6"/>
  <c r="AL543" i="6"/>
  <c r="AM543" i="6"/>
  <c r="AB544" i="6"/>
  <c r="AC544" i="6"/>
  <c r="AD544" i="6"/>
  <c r="AE544" i="6"/>
  <c r="AF544" i="6"/>
  <c r="AG544" i="6"/>
  <c r="AH544" i="6"/>
  <c r="AI544" i="6"/>
  <c r="AJ544" i="6"/>
  <c r="AK544" i="6"/>
  <c r="AL544" i="6"/>
  <c r="AM544" i="6"/>
  <c r="AB545" i="6"/>
  <c r="AC545" i="6"/>
  <c r="AD545" i="6"/>
  <c r="AE545" i="6"/>
  <c r="AF545" i="6"/>
  <c r="AG545" i="6"/>
  <c r="AH545" i="6"/>
  <c r="AI545" i="6"/>
  <c r="AJ545" i="6"/>
  <c r="AK545" i="6"/>
  <c r="AL545" i="6"/>
  <c r="AM545" i="6"/>
  <c r="AB546" i="6"/>
  <c r="AC546" i="6"/>
  <c r="AD546" i="6"/>
  <c r="AE546" i="6"/>
  <c r="AF546" i="6"/>
  <c r="AG546" i="6"/>
  <c r="AH546" i="6"/>
  <c r="AI546" i="6"/>
  <c r="AJ546" i="6"/>
  <c r="AK546" i="6"/>
  <c r="AL546" i="6"/>
  <c r="AM546" i="6"/>
  <c r="AB547" i="6"/>
  <c r="AC547" i="6"/>
  <c r="AD547" i="6"/>
  <c r="AE547" i="6"/>
  <c r="AF547" i="6"/>
  <c r="AG547" i="6"/>
  <c r="AH547" i="6"/>
  <c r="AI547" i="6"/>
  <c r="AJ547" i="6"/>
  <c r="AK547" i="6"/>
  <c r="AL547" i="6"/>
  <c r="AM547" i="6"/>
  <c r="AB548" i="6"/>
  <c r="AC548" i="6"/>
  <c r="AD548" i="6"/>
  <c r="AE548" i="6"/>
  <c r="AF548" i="6"/>
  <c r="AG548" i="6"/>
  <c r="AH548" i="6"/>
  <c r="AI548" i="6"/>
  <c r="AJ548" i="6"/>
  <c r="AK548" i="6"/>
  <c r="AL548" i="6"/>
  <c r="AM548" i="6"/>
  <c r="AB549" i="6"/>
  <c r="AC549" i="6"/>
  <c r="AD549" i="6"/>
  <c r="AE549" i="6"/>
  <c r="AF549" i="6"/>
  <c r="AG549" i="6"/>
  <c r="AH549" i="6"/>
  <c r="AI549" i="6"/>
  <c r="AJ549" i="6"/>
  <c r="AK549" i="6"/>
  <c r="AL549" i="6"/>
  <c r="AM549" i="6"/>
  <c r="AB550" i="6"/>
  <c r="AC550" i="6"/>
  <c r="AD550" i="6"/>
  <c r="AE550" i="6"/>
  <c r="AF550" i="6"/>
  <c r="AG550" i="6"/>
  <c r="AH550" i="6"/>
  <c r="AI550" i="6"/>
  <c r="AJ550" i="6"/>
  <c r="AK550" i="6"/>
  <c r="AL550" i="6"/>
  <c r="AM550" i="6"/>
  <c r="AB551" i="6"/>
  <c r="AC551" i="6"/>
  <c r="AD551" i="6"/>
  <c r="AE551" i="6"/>
  <c r="AF551" i="6"/>
  <c r="AG551" i="6"/>
  <c r="AH551" i="6"/>
  <c r="AI551" i="6"/>
  <c r="AJ551" i="6"/>
  <c r="AK551" i="6"/>
  <c r="AL551" i="6"/>
  <c r="AM551" i="6"/>
  <c r="AB552" i="6"/>
  <c r="AC552" i="6"/>
  <c r="AD552" i="6"/>
  <c r="AE552" i="6"/>
  <c r="AF552" i="6"/>
  <c r="AG552" i="6"/>
  <c r="AH552" i="6"/>
  <c r="AI552" i="6"/>
  <c r="AJ552" i="6"/>
  <c r="AK552" i="6"/>
  <c r="AL552" i="6"/>
  <c r="AM552" i="6"/>
  <c r="AB553" i="6"/>
  <c r="AC553" i="6"/>
  <c r="AD553" i="6"/>
  <c r="AE553" i="6"/>
  <c r="AF553" i="6"/>
  <c r="AG553" i="6"/>
  <c r="AH553" i="6"/>
  <c r="AI553" i="6"/>
  <c r="AJ553" i="6"/>
  <c r="AK553" i="6"/>
  <c r="AL553" i="6"/>
  <c r="AM553" i="6"/>
  <c r="AB554" i="6"/>
  <c r="AC554" i="6"/>
  <c r="AD554" i="6"/>
  <c r="AE554" i="6"/>
  <c r="AF554" i="6"/>
  <c r="AG554" i="6"/>
  <c r="AH554" i="6"/>
  <c r="AI554" i="6"/>
  <c r="AJ554" i="6"/>
  <c r="AK554" i="6"/>
  <c r="AL554" i="6"/>
  <c r="AM554" i="6"/>
  <c r="AB555" i="6"/>
  <c r="AC555" i="6"/>
  <c r="AD555" i="6"/>
  <c r="AE555" i="6"/>
  <c r="AF555" i="6"/>
  <c r="AG555" i="6"/>
  <c r="AH555" i="6"/>
  <c r="AI555" i="6"/>
  <c r="AJ555" i="6"/>
  <c r="AK555" i="6"/>
  <c r="AL555" i="6"/>
  <c r="AM555" i="6"/>
  <c r="AB556" i="6"/>
  <c r="AC556" i="6"/>
  <c r="AD556" i="6"/>
  <c r="AE556" i="6"/>
  <c r="AF556" i="6"/>
  <c r="AG556" i="6"/>
  <c r="AH556" i="6"/>
  <c r="AI556" i="6"/>
  <c r="AJ556" i="6"/>
  <c r="AK556" i="6"/>
  <c r="AL556" i="6"/>
  <c r="AM556" i="6"/>
  <c r="AB557" i="6"/>
  <c r="AC557" i="6"/>
  <c r="AD557" i="6"/>
  <c r="AE557" i="6"/>
  <c r="AF557" i="6"/>
  <c r="AG557" i="6"/>
  <c r="AH557" i="6"/>
  <c r="AI557" i="6"/>
  <c r="AJ557" i="6"/>
  <c r="AK557" i="6"/>
  <c r="AL557" i="6"/>
  <c r="AM557" i="6"/>
  <c r="AB558" i="6"/>
  <c r="AC558" i="6"/>
  <c r="AD558" i="6"/>
  <c r="AE558" i="6"/>
  <c r="AF558" i="6"/>
  <c r="AG558" i="6"/>
  <c r="AH558" i="6"/>
  <c r="AI558" i="6"/>
  <c r="AJ558" i="6"/>
  <c r="AK558" i="6"/>
  <c r="AL558" i="6"/>
  <c r="AM558" i="6"/>
  <c r="AB559" i="6"/>
  <c r="AC559" i="6"/>
  <c r="AD559" i="6"/>
  <c r="AE559" i="6"/>
  <c r="AF559" i="6"/>
  <c r="AG559" i="6"/>
  <c r="AH559" i="6"/>
  <c r="AI559" i="6"/>
  <c r="AJ559" i="6"/>
  <c r="AK559" i="6"/>
  <c r="AL559" i="6"/>
  <c r="AM559" i="6"/>
  <c r="AB560" i="6"/>
  <c r="AC560" i="6"/>
  <c r="AD560" i="6"/>
  <c r="AE560" i="6"/>
  <c r="AF560" i="6"/>
  <c r="AG560" i="6"/>
  <c r="AH560" i="6"/>
  <c r="AI560" i="6"/>
  <c r="AJ560" i="6"/>
  <c r="AK560" i="6"/>
  <c r="AL560" i="6"/>
  <c r="AM560" i="6"/>
  <c r="AB561" i="6"/>
  <c r="AC561" i="6"/>
  <c r="AD561" i="6"/>
  <c r="AE561" i="6"/>
  <c r="AF561" i="6"/>
  <c r="AG561" i="6"/>
  <c r="AH561" i="6"/>
  <c r="AI561" i="6"/>
  <c r="AJ561" i="6"/>
  <c r="AK561" i="6"/>
  <c r="AL561" i="6"/>
  <c r="AM561" i="6"/>
  <c r="AB562" i="6"/>
  <c r="AC562" i="6"/>
  <c r="AD562" i="6"/>
  <c r="AE562" i="6"/>
  <c r="AF562" i="6"/>
  <c r="AG562" i="6"/>
  <c r="AH562" i="6"/>
  <c r="AI562" i="6"/>
  <c r="AJ562" i="6"/>
  <c r="AK562" i="6"/>
  <c r="AL562" i="6"/>
  <c r="AM562" i="6"/>
  <c r="AB563" i="6"/>
  <c r="AC563" i="6"/>
  <c r="AD563" i="6"/>
  <c r="AE563" i="6"/>
  <c r="AF563" i="6"/>
  <c r="AG563" i="6"/>
  <c r="AH563" i="6"/>
  <c r="AI563" i="6"/>
  <c r="AJ563" i="6"/>
  <c r="AK563" i="6"/>
  <c r="AL563" i="6"/>
  <c r="AM563" i="6"/>
  <c r="AB564" i="6"/>
  <c r="AC564" i="6"/>
  <c r="AD564" i="6"/>
  <c r="AE564" i="6"/>
  <c r="AF564" i="6"/>
  <c r="AG564" i="6"/>
  <c r="AH564" i="6"/>
  <c r="AI564" i="6"/>
  <c r="AJ564" i="6"/>
  <c r="AK564" i="6"/>
  <c r="AL564" i="6"/>
  <c r="AM564" i="6"/>
  <c r="AB565" i="6"/>
  <c r="AC565" i="6"/>
  <c r="AD565" i="6"/>
  <c r="AE565" i="6"/>
  <c r="AF565" i="6"/>
  <c r="AG565" i="6"/>
  <c r="AH565" i="6"/>
  <c r="AI565" i="6"/>
  <c r="AJ565" i="6"/>
  <c r="AK565" i="6"/>
  <c r="AL565" i="6"/>
  <c r="AM565" i="6"/>
  <c r="AB566" i="6"/>
  <c r="AC566" i="6"/>
  <c r="AD566" i="6"/>
  <c r="AE566" i="6"/>
  <c r="AF566" i="6"/>
  <c r="AG566" i="6"/>
  <c r="AH566" i="6"/>
  <c r="AI566" i="6"/>
  <c r="AJ566" i="6"/>
  <c r="AK566" i="6"/>
  <c r="AL566" i="6"/>
  <c r="AM566" i="6"/>
  <c r="AB567" i="6"/>
  <c r="AC567" i="6"/>
  <c r="AD567" i="6"/>
  <c r="AE567" i="6"/>
  <c r="AF567" i="6"/>
  <c r="AG567" i="6"/>
  <c r="AH567" i="6"/>
  <c r="AI567" i="6"/>
  <c r="AJ567" i="6"/>
  <c r="AK567" i="6"/>
  <c r="AL567" i="6"/>
  <c r="AM567" i="6"/>
  <c r="AB568" i="6"/>
  <c r="AC568" i="6"/>
  <c r="AD568" i="6"/>
  <c r="AE568" i="6"/>
  <c r="AF568" i="6"/>
  <c r="AG568" i="6"/>
  <c r="AH568" i="6"/>
  <c r="AI568" i="6"/>
  <c r="AJ568" i="6"/>
  <c r="AK568" i="6"/>
  <c r="AL568" i="6"/>
  <c r="AM568" i="6"/>
  <c r="AB569" i="6"/>
  <c r="AC569" i="6"/>
  <c r="AD569" i="6"/>
  <c r="AE569" i="6"/>
  <c r="AF569" i="6"/>
  <c r="AG569" i="6"/>
  <c r="AH569" i="6"/>
  <c r="AI569" i="6"/>
  <c r="AJ569" i="6"/>
  <c r="AK569" i="6"/>
  <c r="AL569" i="6"/>
  <c r="AM569" i="6"/>
  <c r="AB570" i="6"/>
  <c r="AC570" i="6"/>
  <c r="AD570" i="6"/>
  <c r="AE570" i="6"/>
  <c r="AF570" i="6"/>
  <c r="AG570" i="6"/>
  <c r="AH570" i="6"/>
  <c r="AI570" i="6"/>
  <c r="AJ570" i="6"/>
  <c r="AK570" i="6"/>
  <c r="AL570" i="6"/>
  <c r="AM570" i="6"/>
  <c r="AB571" i="6"/>
  <c r="AC571" i="6"/>
  <c r="AD571" i="6"/>
  <c r="AE571" i="6"/>
  <c r="AF571" i="6"/>
  <c r="AG571" i="6"/>
  <c r="AH571" i="6"/>
  <c r="AI571" i="6"/>
  <c r="AJ571" i="6"/>
  <c r="AK571" i="6"/>
  <c r="AL571" i="6"/>
  <c r="AM571" i="6"/>
  <c r="AB572" i="6"/>
  <c r="AC572" i="6"/>
  <c r="AD572" i="6"/>
  <c r="AE572" i="6"/>
  <c r="AF572" i="6"/>
  <c r="AG572" i="6"/>
  <c r="AH572" i="6"/>
  <c r="AI572" i="6"/>
  <c r="AJ572" i="6"/>
  <c r="AK572" i="6"/>
  <c r="AL572" i="6"/>
  <c r="AM572" i="6"/>
  <c r="AB573" i="6"/>
  <c r="AC573" i="6"/>
  <c r="AD573" i="6"/>
  <c r="AE573" i="6"/>
  <c r="AF573" i="6"/>
  <c r="AG573" i="6"/>
  <c r="AH573" i="6"/>
  <c r="AI573" i="6"/>
  <c r="AJ573" i="6"/>
  <c r="AK573" i="6"/>
  <c r="AL573" i="6"/>
  <c r="AM573" i="6"/>
  <c r="AB574" i="6"/>
  <c r="AC574" i="6"/>
  <c r="AD574" i="6"/>
  <c r="AE574" i="6"/>
  <c r="AF574" i="6"/>
  <c r="AG574" i="6"/>
  <c r="AH574" i="6"/>
  <c r="AI574" i="6"/>
  <c r="AJ574" i="6"/>
  <c r="AK574" i="6"/>
  <c r="AL574" i="6"/>
  <c r="AM574" i="6"/>
  <c r="AB575" i="6"/>
  <c r="AC575" i="6"/>
  <c r="AD575" i="6"/>
  <c r="AE575" i="6"/>
  <c r="AF575" i="6"/>
  <c r="AG575" i="6"/>
  <c r="AH575" i="6"/>
  <c r="AI575" i="6"/>
  <c r="AJ575" i="6"/>
  <c r="AK575" i="6"/>
  <c r="AL575" i="6"/>
  <c r="AM575" i="6"/>
  <c r="AB576" i="6"/>
  <c r="AC576" i="6"/>
  <c r="AD576" i="6"/>
  <c r="AE576" i="6"/>
  <c r="AF576" i="6"/>
  <c r="AG576" i="6"/>
  <c r="AH576" i="6"/>
  <c r="AI576" i="6"/>
  <c r="AJ576" i="6"/>
  <c r="AK576" i="6"/>
  <c r="AL576" i="6"/>
  <c r="AM576" i="6"/>
  <c r="AB577" i="6"/>
  <c r="AC577" i="6"/>
  <c r="AD577" i="6"/>
  <c r="AE577" i="6"/>
  <c r="AF577" i="6"/>
  <c r="AG577" i="6"/>
  <c r="AH577" i="6"/>
  <c r="AI577" i="6"/>
  <c r="AJ577" i="6"/>
  <c r="AK577" i="6"/>
  <c r="AL577" i="6"/>
  <c r="AM577" i="6"/>
  <c r="AB578" i="6"/>
  <c r="AC578" i="6"/>
  <c r="AD578" i="6"/>
  <c r="AE578" i="6"/>
  <c r="AF578" i="6"/>
  <c r="AG578" i="6"/>
  <c r="AH578" i="6"/>
  <c r="AI578" i="6"/>
  <c r="AJ578" i="6"/>
  <c r="AK578" i="6"/>
  <c r="AL578" i="6"/>
  <c r="AM578" i="6"/>
  <c r="AB579" i="6"/>
  <c r="AC579" i="6"/>
  <c r="AD579" i="6"/>
  <c r="AE579" i="6"/>
  <c r="AF579" i="6"/>
  <c r="AG579" i="6"/>
  <c r="AH579" i="6"/>
  <c r="AI579" i="6"/>
  <c r="AJ579" i="6"/>
  <c r="AK579" i="6"/>
  <c r="AL579" i="6"/>
  <c r="AM579" i="6"/>
  <c r="AB580" i="6"/>
  <c r="AC580" i="6"/>
  <c r="AD580" i="6"/>
  <c r="AE580" i="6"/>
  <c r="AF580" i="6"/>
  <c r="AG580" i="6"/>
  <c r="AH580" i="6"/>
  <c r="AI580" i="6"/>
  <c r="AJ580" i="6"/>
  <c r="AK580" i="6"/>
  <c r="AL580" i="6"/>
  <c r="AM580" i="6"/>
  <c r="AB581" i="6"/>
  <c r="AC581" i="6"/>
  <c r="AD581" i="6"/>
  <c r="AE581" i="6"/>
  <c r="AF581" i="6"/>
  <c r="AG581" i="6"/>
  <c r="AH581" i="6"/>
  <c r="AI581" i="6"/>
  <c r="AJ581" i="6"/>
  <c r="AK581" i="6"/>
  <c r="AL581" i="6"/>
  <c r="AM581" i="6"/>
  <c r="AB582" i="6"/>
  <c r="AC582" i="6"/>
  <c r="AD582" i="6"/>
  <c r="AE582" i="6"/>
  <c r="AF582" i="6"/>
  <c r="AG582" i="6"/>
  <c r="AH582" i="6"/>
  <c r="AI582" i="6"/>
  <c r="AJ582" i="6"/>
  <c r="AK582" i="6"/>
  <c r="AL582" i="6"/>
  <c r="AM582" i="6"/>
  <c r="AB583" i="6"/>
  <c r="AC583" i="6"/>
  <c r="AD583" i="6"/>
  <c r="AE583" i="6"/>
  <c r="AF583" i="6"/>
  <c r="AG583" i="6"/>
  <c r="AH583" i="6"/>
  <c r="AI583" i="6"/>
  <c r="AJ583" i="6"/>
  <c r="AK583" i="6"/>
  <c r="AL583" i="6"/>
  <c r="AM583" i="6"/>
  <c r="AB584" i="6"/>
  <c r="AC584" i="6"/>
  <c r="AD584" i="6"/>
  <c r="AE584" i="6"/>
  <c r="AF584" i="6"/>
  <c r="AG584" i="6"/>
  <c r="AH584" i="6"/>
  <c r="AI584" i="6"/>
  <c r="AJ584" i="6"/>
  <c r="AK584" i="6"/>
  <c r="AL584" i="6"/>
  <c r="AM584" i="6"/>
  <c r="AB585" i="6"/>
  <c r="AC585" i="6"/>
  <c r="AD585" i="6"/>
  <c r="AE585" i="6"/>
  <c r="AF585" i="6"/>
  <c r="AG585" i="6"/>
  <c r="AH585" i="6"/>
  <c r="AI585" i="6"/>
  <c r="AJ585" i="6"/>
  <c r="AK585" i="6"/>
  <c r="AL585" i="6"/>
  <c r="AM585" i="6"/>
  <c r="AB586" i="6"/>
  <c r="AC586" i="6"/>
  <c r="AD586" i="6"/>
  <c r="AE586" i="6"/>
  <c r="AF586" i="6"/>
  <c r="AG586" i="6"/>
  <c r="AH586" i="6"/>
  <c r="AI586" i="6"/>
  <c r="AJ586" i="6"/>
  <c r="AK586" i="6"/>
  <c r="AL586" i="6"/>
  <c r="AM586" i="6"/>
  <c r="AB587" i="6"/>
  <c r="AC587" i="6"/>
  <c r="AD587" i="6"/>
  <c r="AE587" i="6"/>
  <c r="AF587" i="6"/>
  <c r="AG587" i="6"/>
  <c r="AH587" i="6"/>
  <c r="AI587" i="6"/>
  <c r="AJ587" i="6"/>
  <c r="AK587" i="6"/>
  <c r="AL587" i="6"/>
  <c r="AM587" i="6"/>
  <c r="AB588" i="6"/>
  <c r="AC588" i="6"/>
  <c r="AD588" i="6"/>
  <c r="AE588" i="6"/>
  <c r="AF588" i="6"/>
  <c r="AG588" i="6"/>
  <c r="AH588" i="6"/>
  <c r="AI588" i="6"/>
  <c r="AJ588" i="6"/>
  <c r="AK588" i="6"/>
  <c r="AL588" i="6"/>
  <c r="AM588" i="6"/>
  <c r="AB589" i="6"/>
  <c r="AC589" i="6"/>
  <c r="AD589" i="6"/>
  <c r="AE589" i="6"/>
  <c r="AF589" i="6"/>
  <c r="AG589" i="6"/>
  <c r="AH589" i="6"/>
  <c r="AI589" i="6"/>
  <c r="AJ589" i="6"/>
  <c r="AK589" i="6"/>
  <c r="AL589" i="6"/>
  <c r="AM589" i="6"/>
  <c r="AB590" i="6"/>
  <c r="AC590" i="6"/>
  <c r="AD590" i="6"/>
  <c r="AE590" i="6"/>
  <c r="AF590" i="6"/>
  <c r="AG590" i="6"/>
  <c r="AH590" i="6"/>
  <c r="AI590" i="6"/>
  <c r="AJ590" i="6"/>
  <c r="AK590" i="6"/>
  <c r="AL590" i="6"/>
  <c r="AM590" i="6"/>
  <c r="AB591" i="6"/>
  <c r="AC591" i="6"/>
  <c r="AD591" i="6"/>
  <c r="AE591" i="6"/>
  <c r="AF591" i="6"/>
  <c r="AG591" i="6"/>
  <c r="AH591" i="6"/>
  <c r="AI591" i="6"/>
  <c r="AJ591" i="6"/>
  <c r="AK591" i="6"/>
  <c r="AL591" i="6"/>
  <c r="AM591" i="6"/>
  <c r="AB592" i="6"/>
  <c r="AC592" i="6"/>
  <c r="AD592" i="6"/>
  <c r="AE592" i="6"/>
  <c r="AF592" i="6"/>
  <c r="AG592" i="6"/>
  <c r="AH592" i="6"/>
  <c r="AI592" i="6"/>
  <c r="AJ592" i="6"/>
  <c r="AK592" i="6"/>
  <c r="AL592" i="6"/>
  <c r="AM592" i="6"/>
  <c r="AB593" i="6"/>
  <c r="AC593" i="6"/>
  <c r="AD593" i="6"/>
  <c r="AE593" i="6"/>
  <c r="AF593" i="6"/>
  <c r="AG593" i="6"/>
  <c r="AH593" i="6"/>
  <c r="AI593" i="6"/>
  <c r="AJ593" i="6"/>
  <c r="AK593" i="6"/>
  <c r="AL593" i="6"/>
  <c r="AM593" i="6"/>
  <c r="AB594" i="6"/>
  <c r="AC594" i="6"/>
  <c r="AD594" i="6"/>
  <c r="AE594" i="6"/>
  <c r="AF594" i="6"/>
  <c r="AG594" i="6"/>
  <c r="AH594" i="6"/>
  <c r="AI594" i="6"/>
  <c r="AJ594" i="6"/>
  <c r="AK594" i="6"/>
  <c r="AL594" i="6"/>
  <c r="AM594" i="6"/>
  <c r="AB595" i="6"/>
  <c r="AC595" i="6"/>
  <c r="AD595" i="6"/>
  <c r="AE595" i="6"/>
  <c r="AF595" i="6"/>
  <c r="AG595" i="6"/>
  <c r="AH595" i="6"/>
  <c r="AI595" i="6"/>
  <c r="AJ595" i="6"/>
  <c r="AK595" i="6"/>
  <c r="AL595" i="6"/>
  <c r="AM595" i="6"/>
  <c r="AB596" i="6"/>
  <c r="AC596" i="6"/>
  <c r="AD596" i="6"/>
  <c r="AE596" i="6"/>
  <c r="AF596" i="6"/>
  <c r="AG596" i="6"/>
  <c r="AH596" i="6"/>
  <c r="AI596" i="6"/>
  <c r="AJ596" i="6"/>
  <c r="AK596" i="6"/>
  <c r="AL596" i="6"/>
  <c r="AM596" i="6"/>
  <c r="AB597" i="6"/>
  <c r="AC597" i="6"/>
  <c r="AD597" i="6"/>
  <c r="AE597" i="6"/>
  <c r="AF597" i="6"/>
  <c r="AG597" i="6"/>
  <c r="AH597" i="6"/>
  <c r="AI597" i="6"/>
  <c r="AJ597" i="6"/>
  <c r="AK597" i="6"/>
  <c r="AL597" i="6"/>
  <c r="AM597" i="6"/>
  <c r="AB598" i="6"/>
  <c r="AC598" i="6"/>
  <c r="AD598" i="6"/>
  <c r="AE598" i="6"/>
  <c r="AF598" i="6"/>
  <c r="AG598" i="6"/>
  <c r="AH598" i="6"/>
  <c r="AI598" i="6"/>
  <c r="AJ598" i="6"/>
  <c r="AK598" i="6"/>
  <c r="AL598" i="6"/>
  <c r="AM598" i="6"/>
  <c r="AB599" i="6"/>
  <c r="AC599" i="6"/>
  <c r="AD599" i="6"/>
  <c r="AE599" i="6"/>
  <c r="AF599" i="6"/>
  <c r="AG599" i="6"/>
  <c r="AH599" i="6"/>
  <c r="AI599" i="6"/>
  <c r="AJ599" i="6"/>
  <c r="AK599" i="6"/>
  <c r="AL599" i="6"/>
  <c r="AM599" i="6"/>
  <c r="AB600" i="6"/>
  <c r="AC600" i="6"/>
  <c r="AD600" i="6"/>
  <c r="AE600" i="6"/>
  <c r="AF600" i="6"/>
  <c r="AG600" i="6"/>
  <c r="AH600" i="6"/>
  <c r="AI600" i="6"/>
  <c r="AJ600" i="6"/>
  <c r="AK600" i="6"/>
  <c r="AL600" i="6"/>
  <c r="AM600" i="6"/>
  <c r="AB601" i="6"/>
  <c r="AC601" i="6"/>
  <c r="AD601" i="6"/>
  <c r="AE601" i="6"/>
  <c r="AF601" i="6"/>
  <c r="AG601" i="6"/>
  <c r="AH601" i="6"/>
  <c r="AI601" i="6"/>
  <c r="AJ601" i="6"/>
  <c r="AK601" i="6"/>
  <c r="AL601" i="6"/>
  <c r="AM601" i="6"/>
  <c r="AB602" i="6"/>
  <c r="AC602" i="6"/>
  <c r="AD602" i="6"/>
  <c r="AE602" i="6"/>
  <c r="AF602" i="6"/>
  <c r="AG602" i="6"/>
  <c r="AH602" i="6"/>
  <c r="AI602" i="6"/>
  <c r="AJ602" i="6"/>
  <c r="AK602" i="6"/>
  <c r="AL602" i="6"/>
  <c r="AM602" i="6"/>
  <c r="AB603" i="6"/>
  <c r="AC603" i="6"/>
  <c r="AD603" i="6"/>
  <c r="AE603" i="6"/>
  <c r="AF603" i="6"/>
  <c r="AG603" i="6"/>
  <c r="AH603" i="6"/>
  <c r="AI603" i="6"/>
  <c r="AJ603" i="6"/>
  <c r="AK603" i="6"/>
  <c r="AL603" i="6"/>
  <c r="AM603" i="6"/>
  <c r="AB604" i="6"/>
  <c r="AC604" i="6"/>
  <c r="AD604" i="6"/>
  <c r="AE604" i="6"/>
  <c r="AF604" i="6"/>
  <c r="AG604" i="6"/>
  <c r="AH604" i="6"/>
  <c r="AI604" i="6"/>
  <c r="AJ604" i="6"/>
  <c r="AK604" i="6"/>
  <c r="AL604" i="6"/>
  <c r="AM604" i="6"/>
  <c r="AB605" i="6"/>
  <c r="AC605" i="6"/>
  <c r="AD605" i="6"/>
  <c r="AE605" i="6"/>
  <c r="AF605" i="6"/>
  <c r="AG605" i="6"/>
  <c r="AH605" i="6"/>
  <c r="AI605" i="6"/>
  <c r="AJ605" i="6"/>
  <c r="AK605" i="6"/>
  <c r="AL605" i="6"/>
  <c r="AM605" i="6"/>
  <c r="AB606" i="6"/>
  <c r="AC606" i="6"/>
  <c r="AD606" i="6"/>
  <c r="AE606" i="6"/>
  <c r="AF606" i="6"/>
  <c r="AG606" i="6"/>
  <c r="AH606" i="6"/>
  <c r="AI606" i="6"/>
  <c r="AJ606" i="6"/>
  <c r="AK606" i="6"/>
  <c r="AL606" i="6"/>
  <c r="AM606" i="6"/>
  <c r="AB607" i="6"/>
  <c r="AC607" i="6"/>
  <c r="AD607" i="6"/>
  <c r="AE607" i="6"/>
  <c r="AF607" i="6"/>
  <c r="AG607" i="6"/>
  <c r="AH607" i="6"/>
  <c r="AI607" i="6"/>
  <c r="AJ607" i="6"/>
  <c r="AK607" i="6"/>
  <c r="AL607" i="6"/>
  <c r="AM607" i="6"/>
  <c r="AB608" i="6"/>
  <c r="AC608" i="6"/>
  <c r="AD608" i="6"/>
  <c r="AE608" i="6"/>
  <c r="AF608" i="6"/>
  <c r="AG608" i="6"/>
  <c r="AH608" i="6"/>
  <c r="AI608" i="6"/>
  <c r="AJ608" i="6"/>
  <c r="AK608" i="6"/>
  <c r="AL608" i="6"/>
  <c r="AM608" i="6"/>
  <c r="AB609" i="6"/>
  <c r="AC609" i="6"/>
  <c r="AD609" i="6"/>
  <c r="AE609" i="6"/>
  <c r="AF609" i="6"/>
  <c r="AG609" i="6"/>
  <c r="AH609" i="6"/>
  <c r="AI609" i="6"/>
  <c r="AJ609" i="6"/>
  <c r="AK609" i="6"/>
  <c r="AL609" i="6"/>
  <c r="AM609" i="6"/>
  <c r="AB610" i="6"/>
  <c r="AC610" i="6"/>
  <c r="AD610" i="6"/>
  <c r="AE610" i="6"/>
  <c r="AF610" i="6"/>
  <c r="AG610" i="6"/>
  <c r="AH610" i="6"/>
  <c r="AI610" i="6"/>
  <c r="AJ610" i="6"/>
  <c r="AK610" i="6"/>
  <c r="AL610" i="6"/>
  <c r="AM610" i="6"/>
  <c r="AB611" i="6"/>
  <c r="AC611" i="6"/>
  <c r="AD611" i="6"/>
  <c r="AE611" i="6"/>
  <c r="AF611" i="6"/>
  <c r="AG611" i="6"/>
  <c r="AH611" i="6"/>
  <c r="AI611" i="6"/>
  <c r="AJ611" i="6"/>
  <c r="AK611" i="6"/>
  <c r="AL611" i="6"/>
  <c r="AM611" i="6"/>
  <c r="AB612" i="6"/>
  <c r="AC612" i="6"/>
  <c r="AD612" i="6"/>
  <c r="AE612" i="6"/>
  <c r="AF612" i="6"/>
  <c r="AG612" i="6"/>
  <c r="AH612" i="6"/>
  <c r="AI612" i="6"/>
  <c r="AJ612" i="6"/>
  <c r="AK612" i="6"/>
  <c r="AL612" i="6"/>
  <c r="AM612" i="6"/>
  <c r="AB613" i="6"/>
  <c r="AC613" i="6"/>
  <c r="AD613" i="6"/>
  <c r="AE613" i="6"/>
  <c r="AF613" i="6"/>
  <c r="AG613" i="6"/>
  <c r="AH613" i="6"/>
  <c r="AI613" i="6"/>
  <c r="AJ613" i="6"/>
  <c r="AK613" i="6"/>
  <c r="AL613" i="6"/>
  <c r="AM613" i="6"/>
  <c r="AB614" i="6"/>
  <c r="AC614" i="6"/>
  <c r="AD614" i="6"/>
  <c r="AE614" i="6"/>
  <c r="AF614" i="6"/>
  <c r="AG614" i="6"/>
  <c r="AH614" i="6"/>
  <c r="AI614" i="6"/>
  <c r="AJ614" i="6"/>
  <c r="AK614" i="6"/>
  <c r="AL614" i="6"/>
  <c r="AM614" i="6"/>
  <c r="AB615" i="6"/>
  <c r="AC615" i="6"/>
  <c r="AD615" i="6"/>
  <c r="AE615" i="6"/>
  <c r="AF615" i="6"/>
  <c r="AG615" i="6"/>
  <c r="AH615" i="6"/>
  <c r="AI615" i="6"/>
  <c r="AJ615" i="6"/>
  <c r="AK615" i="6"/>
  <c r="AL615" i="6"/>
  <c r="AM615" i="6"/>
  <c r="AB616" i="6"/>
  <c r="AC616" i="6"/>
  <c r="AD616" i="6"/>
  <c r="AE616" i="6"/>
  <c r="AF616" i="6"/>
  <c r="AG616" i="6"/>
  <c r="AH616" i="6"/>
  <c r="AI616" i="6"/>
  <c r="AJ616" i="6"/>
  <c r="AK616" i="6"/>
  <c r="AL616" i="6"/>
  <c r="AM616" i="6"/>
  <c r="AB617" i="6"/>
  <c r="AC617" i="6"/>
  <c r="AD617" i="6"/>
  <c r="AE617" i="6"/>
  <c r="AF617" i="6"/>
  <c r="AG617" i="6"/>
  <c r="AH617" i="6"/>
  <c r="AI617" i="6"/>
  <c r="AJ617" i="6"/>
  <c r="AK617" i="6"/>
  <c r="AL617" i="6"/>
  <c r="AM617" i="6"/>
  <c r="AB618" i="6"/>
  <c r="AC618" i="6"/>
  <c r="AD618" i="6"/>
  <c r="AE618" i="6"/>
  <c r="AF618" i="6"/>
  <c r="AG618" i="6"/>
  <c r="AH618" i="6"/>
  <c r="AI618" i="6"/>
  <c r="AJ618" i="6"/>
  <c r="AK618" i="6"/>
  <c r="AL618" i="6"/>
  <c r="AM618" i="6"/>
  <c r="AB619" i="6"/>
  <c r="AC619" i="6"/>
  <c r="AD619" i="6"/>
  <c r="AE619" i="6"/>
  <c r="AF619" i="6"/>
  <c r="AG619" i="6"/>
  <c r="AH619" i="6"/>
  <c r="AI619" i="6"/>
  <c r="AJ619" i="6"/>
  <c r="AK619" i="6"/>
  <c r="AL619" i="6"/>
  <c r="AM619" i="6"/>
  <c r="AB620" i="6"/>
  <c r="AC620" i="6"/>
  <c r="AD620" i="6"/>
  <c r="AE620" i="6"/>
  <c r="AF620" i="6"/>
  <c r="AG620" i="6"/>
  <c r="AH620" i="6"/>
  <c r="AI620" i="6"/>
  <c r="AJ620" i="6"/>
  <c r="AK620" i="6"/>
  <c r="AL620" i="6"/>
  <c r="AM620" i="6"/>
  <c r="AB621" i="6"/>
  <c r="AC621" i="6"/>
  <c r="AD621" i="6"/>
  <c r="AE621" i="6"/>
  <c r="AF621" i="6"/>
  <c r="AG621" i="6"/>
  <c r="AH621" i="6"/>
  <c r="AI621" i="6"/>
  <c r="AJ621" i="6"/>
  <c r="AK621" i="6"/>
  <c r="AL621" i="6"/>
  <c r="AM621" i="6"/>
  <c r="AB622" i="6"/>
  <c r="AC622" i="6"/>
  <c r="AD622" i="6"/>
  <c r="AE622" i="6"/>
  <c r="AF622" i="6"/>
  <c r="AG622" i="6"/>
  <c r="AH622" i="6"/>
  <c r="AI622" i="6"/>
  <c r="AJ622" i="6"/>
  <c r="AK622" i="6"/>
  <c r="AL622" i="6"/>
  <c r="AM622" i="6"/>
  <c r="AB623" i="6"/>
  <c r="AC623" i="6"/>
  <c r="AD623" i="6"/>
  <c r="AE623" i="6"/>
  <c r="AF623" i="6"/>
  <c r="AG623" i="6"/>
  <c r="AH623" i="6"/>
  <c r="AI623" i="6"/>
  <c r="AJ623" i="6"/>
  <c r="AK623" i="6"/>
  <c r="AL623" i="6"/>
  <c r="AM623" i="6"/>
  <c r="AB624" i="6"/>
  <c r="AC624" i="6"/>
  <c r="AD624" i="6"/>
  <c r="AE624" i="6"/>
  <c r="AF624" i="6"/>
  <c r="AG624" i="6"/>
  <c r="AH624" i="6"/>
  <c r="AI624" i="6"/>
  <c r="AJ624" i="6"/>
  <c r="AK624" i="6"/>
  <c r="AL624" i="6"/>
  <c r="AM624" i="6"/>
  <c r="AB625" i="6"/>
  <c r="AC625" i="6"/>
  <c r="AD625" i="6"/>
  <c r="AE625" i="6"/>
  <c r="AF625" i="6"/>
  <c r="AG625" i="6"/>
  <c r="AH625" i="6"/>
  <c r="AI625" i="6"/>
  <c r="AJ625" i="6"/>
  <c r="AK625" i="6"/>
  <c r="AL625" i="6"/>
  <c r="AM625" i="6"/>
  <c r="AB626" i="6"/>
  <c r="AC626" i="6"/>
  <c r="AD626" i="6"/>
  <c r="AE626" i="6"/>
  <c r="AF626" i="6"/>
  <c r="AG626" i="6"/>
  <c r="AH626" i="6"/>
  <c r="AI626" i="6"/>
  <c r="AJ626" i="6"/>
  <c r="AK626" i="6"/>
  <c r="AL626" i="6"/>
  <c r="AM626" i="6"/>
  <c r="AB627" i="6"/>
  <c r="AC627" i="6"/>
  <c r="AD627" i="6"/>
  <c r="AE627" i="6"/>
  <c r="AF627" i="6"/>
  <c r="AG627" i="6"/>
  <c r="AH627" i="6"/>
  <c r="AI627" i="6"/>
  <c r="AJ627" i="6"/>
  <c r="AK627" i="6"/>
  <c r="AL627" i="6"/>
  <c r="AM627" i="6"/>
  <c r="AB628" i="6"/>
  <c r="AC628" i="6"/>
  <c r="AD628" i="6"/>
  <c r="AE628" i="6"/>
  <c r="AF628" i="6"/>
  <c r="AG628" i="6"/>
  <c r="AH628" i="6"/>
  <c r="AI628" i="6"/>
  <c r="AJ628" i="6"/>
  <c r="AK628" i="6"/>
  <c r="AL628" i="6"/>
  <c r="AM628" i="6"/>
  <c r="AB629" i="6"/>
  <c r="AC629" i="6"/>
  <c r="AD629" i="6"/>
  <c r="AE629" i="6"/>
  <c r="AF629" i="6"/>
  <c r="AG629" i="6"/>
  <c r="AH629" i="6"/>
  <c r="AI629" i="6"/>
  <c r="AJ629" i="6"/>
  <c r="AK629" i="6"/>
  <c r="AL629" i="6"/>
  <c r="AM629" i="6"/>
  <c r="AB630" i="6"/>
  <c r="AC630" i="6"/>
  <c r="AD630" i="6"/>
  <c r="AE630" i="6"/>
  <c r="AF630" i="6"/>
  <c r="AG630" i="6"/>
  <c r="AH630" i="6"/>
  <c r="AI630" i="6"/>
  <c r="AJ630" i="6"/>
  <c r="AK630" i="6"/>
  <c r="AL630" i="6"/>
  <c r="AM630" i="6"/>
  <c r="AB631" i="6"/>
  <c r="AC631" i="6"/>
  <c r="AD631" i="6"/>
  <c r="AE631" i="6"/>
  <c r="AF631" i="6"/>
  <c r="AG631" i="6"/>
  <c r="AH631" i="6"/>
  <c r="AI631" i="6"/>
  <c r="AJ631" i="6"/>
  <c r="AK631" i="6"/>
  <c r="AL631" i="6"/>
  <c r="AM631" i="6"/>
  <c r="AB632" i="6"/>
  <c r="AC632" i="6"/>
  <c r="AD632" i="6"/>
  <c r="AE632" i="6"/>
  <c r="AF632" i="6"/>
  <c r="AG632" i="6"/>
  <c r="AH632" i="6"/>
  <c r="AI632" i="6"/>
  <c r="AJ632" i="6"/>
  <c r="AK632" i="6"/>
  <c r="AL632" i="6"/>
  <c r="AM632" i="6"/>
  <c r="AB633" i="6"/>
  <c r="AC633" i="6"/>
  <c r="AD633" i="6"/>
  <c r="AE633" i="6"/>
  <c r="AF633" i="6"/>
  <c r="AG633" i="6"/>
  <c r="AH633" i="6"/>
  <c r="AI633" i="6"/>
  <c r="AJ633" i="6"/>
  <c r="AK633" i="6"/>
  <c r="AL633" i="6"/>
  <c r="AM633" i="6"/>
  <c r="AB634" i="6"/>
  <c r="AC634" i="6"/>
  <c r="AD634" i="6"/>
  <c r="AE634" i="6"/>
  <c r="AF634" i="6"/>
  <c r="AG634" i="6"/>
  <c r="AH634" i="6"/>
  <c r="AI634" i="6"/>
  <c r="AJ634" i="6"/>
  <c r="AK634" i="6"/>
  <c r="AL634" i="6"/>
  <c r="AM634" i="6"/>
  <c r="AB635" i="6"/>
  <c r="AC635" i="6"/>
  <c r="AD635" i="6"/>
  <c r="AE635" i="6"/>
  <c r="AF635" i="6"/>
  <c r="AG635" i="6"/>
  <c r="AH635" i="6"/>
  <c r="AI635" i="6"/>
  <c r="AJ635" i="6"/>
  <c r="AK635" i="6"/>
  <c r="AL635" i="6"/>
  <c r="AM635" i="6"/>
  <c r="AB636" i="6"/>
  <c r="AC636" i="6"/>
  <c r="AD636" i="6"/>
  <c r="AE636" i="6"/>
  <c r="AF636" i="6"/>
  <c r="AG636" i="6"/>
  <c r="AH636" i="6"/>
  <c r="AI636" i="6"/>
  <c r="AJ636" i="6"/>
  <c r="AK636" i="6"/>
  <c r="AL636" i="6"/>
  <c r="AM636" i="6"/>
  <c r="AB637" i="6"/>
  <c r="AC637" i="6"/>
  <c r="AD637" i="6"/>
  <c r="AE637" i="6"/>
  <c r="AF637" i="6"/>
  <c r="AG637" i="6"/>
  <c r="AH637" i="6"/>
  <c r="AI637" i="6"/>
  <c r="AJ637" i="6"/>
  <c r="AK637" i="6"/>
  <c r="AL637" i="6"/>
  <c r="AM637" i="6"/>
  <c r="AB638" i="6"/>
  <c r="AC638" i="6"/>
  <c r="AD638" i="6"/>
  <c r="AE638" i="6"/>
  <c r="AF638" i="6"/>
  <c r="AG638" i="6"/>
  <c r="AH638" i="6"/>
  <c r="AI638" i="6"/>
  <c r="AJ638" i="6"/>
  <c r="AK638" i="6"/>
  <c r="AL638" i="6"/>
  <c r="AM638" i="6"/>
  <c r="AB639" i="6"/>
  <c r="AC639" i="6"/>
  <c r="AD639" i="6"/>
  <c r="AE639" i="6"/>
  <c r="AF639" i="6"/>
  <c r="AG639" i="6"/>
  <c r="AH639" i="6"/>
  <c r="AI639" i="6"/>
  <c r="AJ639" i="6"/>
  <c r="AK639" i="6"/>
  <c r="AL639" i="6"/>
  <c r="AM639" i="6"/>
  <c r="AB640" i="6"/>
  <c r="AC640" i="6"/>
  <c r="AD640" i="6"/>
  <c r="AE640" i="6"/>
  <c r="AF640" i="6"/>
  <c r="AG640" i="6"/>
  <c r="AH640" i="6"/>
  <c r="AI640" i="6"/>
  <c r="AJ640" i="6"/>
  <c r="AK640" i="6"/>
  <c r="AL640" i="6"/>
  <c r="AM640" i="6"/>
  <c r="AB641" i="6"/>
  <c r="AC641" i="6"/>
  <c r="AD641" i="6"/>
  <c r="AE641" i="6"/>
  <c r="AF641" i="6"/>
  <c r="AG641" i="6"/>
  <c r="AH641" i="6"/>
  <c r="AI641" i="6"/>
  <c r="AJ641" i="6"/>
  <c r="AK641" i="6"/>
  <c r="AL641" i="6"/>
  <c r="AM641" i="6"/>
  <c r="AB642" i="6"/>
  <c r="AC642" i="6"/>
  <c r="AD642" i="6"/>
  <c r="AE642" i="6"/>
  <c r="AF642" i="6"/>
  <c r="AG642" i="6"/>
  <c r="AH642" i="6"/>
  <c r="AI642" i="6"/>
  <c r="AJ642" i="6"/>
  <c r="AK642" i="6"/>
  <c r="AL642" i="6"/>
  <c r="AM642" i="6"/>
  <c r="AB643" i="6"/>
  <c r="AC643" i="6"/>
  <c r="AD643" i="6"/>
  <c r="AE643" i="6"/>
  <c r="AF643" i="6"/>
  <c r="AG643" i="6"/>
  <c r="AH643" i="6"/>
  <c r="AI643" i="6"/>
  <c r="AJ643" i="6"/>
  <c r="AK643" i="6"/>
  <c r="AL643" i="6"/>
  <c r="AM643" i="6"/>
  <c r="AB644" i="6"/>
  <c r="AC644" i="6"/>
  <c r="AD644" i="6"/>
  <c r="AE644" i="6"/>
  <c r="AF644" i="6"/>
  <c r="AG644" i="6"/>
  <c r="AH644" i="6"/>
  <c r="AI644" i="6"/>
  <c r="AJ644" i="6"/>
  <c r="AK644" i="6"/>
  <c r="AL644" i="6"/>
  <c r="AM644" i="6"/>
  <c r="AB645" i="6"/>
  <c r="AC645" i="6"/>
  <c r="AD645" i="6"/>
  <c r="AE645" i="6"/>
  <c r="AF645" i="6"/>
  <c r="AG645" i="6"/>
  <c r="AH645" i="6"/>
  <c r="AI645" i="6"/>
  <c r="AJ645" i="6"/>
  <c r="AK645" i="6"/>
  <c r="AL645" i="6"/>
  <c r="AM645" i="6"/>
  <c r="AB646" i="6"/>
  <c r="AC646" i="6"/>
  <c r="AD646" i="6"/>
  <c r="AE646" i="6"/>
  <c r="AF646" i="6"/>
  <c r="AG646" i="6"/>
  <c r="AH646" i="6"/>
  <c r="AI646" i="6"/>
  <c r="AJ646" i="6"/>
  <c r="AK646" i="6"/>
  <c r="AL646" i="6"/>
  <c r="AM646" i="6"/>
  <c r="AB647" i="6"/>
  <c r="AC647" i="6"/>
  <c r="AD647" i="6"/>
  <c r="AE647" i="6"/>
  <c r="AF647" i="6"/>
  <c r="AG647" i="6"/>
  <c r="AH647" i="6"/>
  <c r="AI647" i="6"/>
  <c r="AJ647" i="6"/>
  <c r="AK647" i="6"/>
  <c r="AL647" i="6"/>
  <c r="AM647" i="6"/>
  <c r="AB648" i="6"/>
  <c r="AC648" i="6"/>
  <c r="AD648" i="6"/>
  <c r="AE648" i="6"/>
  <c r="AF648" i="6"/>
  <c r="AG648" i="6"/>
  <c r="AH648" i="6"/>
  <c r="AI648" i="6"/>
  <c r="AJ648" i="6"/>
  <c r="AK648" i="6"/>
  <c r="AL648" i="6"/>
  <c r="AM648" i="6"/>
  <c r="AB649" i="6"/>
  <c r="AC649" i="6"/>
  <c r="AD649" i="6"/>
  <c r="AE649" i="6"/>
  <c r="AF649" i="6"/>
  <c r="AG649" i="6"/>
  <c r="AH649" i="6"/>
  <c r="AI649" i="6"/>
  <c r="AJ649" i="6"/>
  <c r="AK649" i="6"/>
  <c r="AL649" i="6"/>
  <c r="AM649" i="6"/>
  <c r="AB650" i="6"/>
  <c r="AC650" i="6"/>
  <c r="AD650" i="6"/>
  <c r="AE650" i="6"/>
  <c r="AF650" i="6"/>
  <c r="AG650" i="6"/>
  <c r="AH650" i="6"/>
  <c r="AI650" i="6"/>
  <c r="AJ650" i="6"/>
  <c r="AK650" i="6"/>
  <c r="AL650" i="6"/>
  <c r="AM650" i="6"/>
  <c r="AB651" i="6"/>
  <c r="AC651" i="6"/>
  <c r="AD651" i="6"/>
  <c r="AE651" i="6"/>
  <c r="AF651" i="6"/>
  <c r="AG651" i="6"/>
  <c r="AH651" i="6"/>
  <c r="AI651" i="6"/>
  <c r="AJ651" i="6"/>
  <c r="AK651" i="6"/>
  <c r="AL651" i="6"/>
  <c r="AM651" i="6"/>
  <c r="AB652" i="6"/>
  <c r="AC652" i="6"/>
  <c r="AD652" i="6"/>
  <c r="AE652" i="6"/>
  <c r="AF652" i="6"/>
  <c r="AG652" i="6"/>
  <c r="AH652" i="6"/>
  <c r="AI652" i="6"/>
  <c r="AJ652" i="6"/>
  <c r="AK652" i="6"/>
  <c r="AL652" i="6"/>
  <c r="AM652" i="6"/>
  <c r="AB653" i="6"/>
  <c r="AC653" i="6"/>
  <c r="AD653" i="6"/>
  <c r="AE653" i="6"/>
  <c r="AF653" i="6"/>
  <c r="AG653" i="6"/>
  <c r="AH653" i="6"/>
  <c r="AI653" i="6"/>
  <c r="AJ653" i="6"/>
  <c r="AK653" i="6"/>
  <c r="AL653" i="6"/>
  <c r="AM653" i="6"/>
  <c r="AB654" i="6"/>
  <c r="AC654" i="6"/>
  <c r="AD654" i="6"/>
  <c r="AE654" i="6"/>
  <c r="AF654" i="6"/>
  <c r="AG654" i="6"/>
  <c r="AH654" i="6"/>
  <c r="AI654" i="6"/>
  <c r="AJ654" i="6"/>
  <c r="AK654" i="6"/>
  <c r="AL654" i="6"/>
  <c r="AM654" i="6"/>
  <c r="AB655" i="6"/>
  <c r="AC655" i="6"/>
  <c r="AD655" i="6"/>
  <c r="AE655" i="6"/>
  <c r="AF655" i="6"/>
  <c r="AG655" i="6"/>
  <c r="AH655" i="6"/>
  <c r="AI655" i="6"/>
  <c r="AJ655" i="6"/>
  <c r="AK655" i="6"/>
  <c r="AL655" i="6"/>
  <c r="AM655" i="6"/>
  <c r="AB656" i="6"/>
  <c r="AC656" i="6"/>
  <c r="AD656" i="6"/>
  <c r="AE656" i="6"/>
  <c r="AF656" i="6"/>
  <c r="AG656" i="6"/>
  <c r="AH656" i="6"/>
  <c r="AI656" i="6"/>
  <c r="AJ656" i="6"/>
  <c r="AK656" i="6"/>
  <c r="AL656" i="6"/>
  <c r="AM656" i="6"/>
  <c r="AB657" i="6"/>
  <c r="AC657" i="6"/>
  <c r="AD657" i="6"/>
  <c r="AE657" i="6"/>
  <c r="AF657" i="6"/>
  <c r="AG657" i="6"/>
  <c r="AH657" i="6"/>
  <c r="AI657" i="6"/>
  <c r="AJ657" i="6"/>
  <c r="AK657" i="6"/>
  <c r="AL657" i="6"/>
  <c r="AM657" i="6"/>
  <c r="AB658" i="6"/>
  <c r="AC658" i="6"/>
  <c r="AD658" i="6"/>
  <c r="AE658" i="6"/>
  <c r="AF658" i="6"/>
  <c r="AG658" i="6"/>
  <c r="AH658" i="6"/>
  <c r="AI658" i="6"/>
  <c r="AJ658" i="6"/>
  <c r="AK658" i="6"/>
  <c r="AL658" i="6"/>
  <c r="AM658" i="6"/>
  <c r="AB659" i="6"/>
  <c r="AC659" i="6"/>
  <c r="AD659" i="6"/>
  <c r="AE659" i="6"/>
  <c r="AF659" i="6"/>
  <c r="AG659" i="6"/>
  <c r="AH659" i="6"/>
  <c r="AI659" i="6"/>
  <c r="AJ659" i="6"/>
  <c r="AK659" i="6"/>
  <c r="AL659" i="6"/>
  <c r="AM659" i="6"/>
  <c r="AB660" i="6"/>
  <c r="AC660" i="6"/>
  <c r="AD660" i="6"/>
  <c r="AE660" i="6"/>
  <c r="AF660" i="6"/>
  <c r="AG660" i="6"/>
  <c r="AH660" i="6"/>
  <c r="AI660" i="6"/>
  <c r="AJ660" i="6"/>
  <c r="AK660" i="6"/>
  <c r="AL660" i="6"/>
  <c r="AM660" i="6"/>
  <c r="AB661" i="6"/>
  <c r="AC661" i="6"/>
  <c r="AD661" i="6"/>
  <c r="AE661" i="6"/>
  <c r="AF661" i="6"/>
  <c r="AG661" i="6"/>
  <c r="AH661" i="6"/>
  <c r="AI661" i="6"/>
  <c r="AJ661" i="6"/>
  <c r="AK661" i="6"/>
  <c r="AL661" i="6"/>
  <c r="AM661" i="6"/>
  <c r="AB662" i="6"/>
  <c r="AC662" i="6"/>
  <c r="AD662" i="6"/>
  <c r="AE662" i="6"/>
  <c r="AF662" i="6"/>
  <c r="AG662" i="6"/>
  <c r="AH662" i="6"/>
  <c r="AI662" i="6"/>
  <c r="AJ662" i="6"/>
  <c r="AK662" i="6"/>
  <c r="AL662" i="6"/>
  <c r="AM662" i="6"/>
  <c r="AB663" i="6"/>
  <c r="AC663" i="6"/>
  <c r="AD663" i="6"/>
  <c r="AE663" i="6"/>
  <c r="AF663" i="6"/>
  <c r="AG663" i="6"/>
  <c r="AH663" i="6"/>
  <c r="AI663" i="6"/>
  <c r="AJ663" i="6"/>
  <c r="AK663" i="6"/>
  <c r="AL663" i="6"/>
  <c r="AM663" i="6"/>
  <c r="AB664" i="6"/>
  <c r="AC664" i="6"/>
  <c r="AD664" i="6"/>
  <c r="AE664" i="6"/>
  <c r="AF664" i="6"/>
  <c r="AG664" i="6"/>
  <c r="AH664" i="6"/>
  <c r="AI664" i="6"/>
  <c r="AJ664" i="6"/>
  <c r="AK664" i="6"/>
  <c r="AL664" i="6"/>
  <c r="AM664" i="6"/>
  <c r="AB665" i="6"/>
  <c r="AC665" i="6"/>
  <c r="AD665" i="6"/>
  <c r="AE665" i="6"/>
  <c r="AF665" i="6"/>
  <c r="AG665" i="6"/>
  <c r="AH665" i="6"/>
  <c r="AI665" i="6"/>
  <c r="AJ665" i="6"/>
  <c r="AK665" i="6"/>
  <c r="AL665" i="6"/>
  <c r="AM665" i="6"/>
  <c r="AB666" i="6"/>
  <c r="AC666" i="6"/>
  <c r="AD666" i="6"/>
  <c r="AE666" i="6"/>
  <c r="AF666" i="6"/>
  <c r="AG666" i="6"/>
  <c r="AH666" i="6"/>
  <c r="AI666" i="6"/>
  <c r="AJ666" i="6"/>
  <c r="AK666" i="6"/>
  <c r="AL666" i="6"/>
  <c r="AM666" i="6"/>
  <c r="AB667" i="6"/>
  <c r="AC667" i="6"/>
  <c r="AD667" i="6"/>
  <c r="AE667" i="6"/>
  <c r="AF667" i="6"/>
  <c r="AG667" i="6"/>
  <c r="AH667" i="6"/>
  <c r="AI667" i="6"/>
  <c r="AJ667" i="6"/>
  <c r="AK667" i="6"/>
  <c r="AL667" i="6"/>
  <c r="AM667" i="6"/>
  <c r="AB668" i="6"/>
  <c r="AC668" i="6"/>
  <c r="AD668" i="6"/>
  <c r="AE668" i="6"/>
  <c r="AF668" i="6"/>
  <c r="AG668" i="6"/>
  <c r="AH668" i="6"/>
  <c r="AI668" i="6"/>
  <c r="AJ668" i="6"/>
  <c r="AK668" i="6"/>
  <c r="AL668" i="6"/>
  <c r="AM668" i="6"/>
  <c r="AB669" i="6"/>
  <c r="AC669" i="6"/>
  <c r="AD669" i="6"/>
  <c r="AE669" i="6"/>
  <c r="AF669" i="6"/>
  <c r="AG669" i="6"/>
  <c r="AH669" i="6"/>
  <c r="AI669" i="6"/>
  <c r="AJ669" i="6"/>
  <c r="AK669" i="6"/>
  <c r="AL669" i="6"/>
  <c r="AM669" i="6"/>
  <c r="AB670" i="6"/>
  <c r="AC670" i="6"/>
  <c r="AD670" i="6"/>
  <c r="AE670" i="6"/>
  <c r="AF670" i="6"/>
  <c r="AG670" i="6"/>
  <c r="AH670" i="6"/>
  <c r="AI670" i="6"/>
  <c r="AJ670" i="6"/>
  <c r="AK670" i="6"/>
  <c r="AL670" i="6"/>
  <c r="AM670" i="6"/>
  <c r="AB671" i="6"/>
  <c r="AC671" i="6"/>
  <c r="AD671" i="6"/>
  <c r="AE671" i="6"/>
  <c r="AF671" i="6"/>
  <c r="AG671" i="6"/>
  <c r="AH671" i="6"/>
  <c r="AI671" i="6"/>
  <c r="AJ671" i="6"/>
  <c r="AK671" i="6"/>
  <c r="AL671" i="6"/>
  <c r="AM671" i="6"/>
  <c r="AB672" i="6"/>
  <c r="AC672" i="6"/>
  <c r="AD672" i="6"/>
  <c r="AE672" i="6"/>
  <c r="AF672" i="6"/>
  <c r="AG672" i="6"/>
  <c r="AH672" i="6"/>
  <c r="AI672" i="6"/>
  <c r="AJ672" i="6"/>
  <c r="AK672" i="6"/>
  <c r="AL672" i="6"/>
  <c r="AM672" i="6"/>
  <c r="AB673" i="6"/>
  <c r="AC673" i="6"/>
  <c r="AD673" i="6"/>
  <c r="AE673" i="6"/>
  <c r="AF673" i="6"/>
  <c r="AG673" i="6"/>
  <c r="AH673" i="6"/>
  <c r="AI673" i="6"/>
  <c r="AJ673" i="6"/>
  <c r="AK673" i="6"/>
  <c r="AL673" i="6"/>
  <c r="AM673" i="6"/>
  <c r="AB674" i="6"/>
  <c r="AC674" i="6"/>
  <c r="AD674" i="6"/>
  <c r="AE674" i="6"/>
  <c r="AF674" i="6"/>
  <c r="AG674" i="6"/>
  <c r="AH674" i="6"/>
  <c r="AI674" i="6"/>
  <c r="AJ674" i="6"/>
  <c r="AK674" i="6"/>
  <c r="AL674" i="6"/>
  <c r="AM674" i="6"/>
  <c r="AB675" i="6"/>
  <c r="AC675" i="6"/>
  <c r="AD675" i="6"/>
  <c r="AE675" i="6"/>
  <c r="AF675" i="6"/>
  <c r="AG675" i="6"/>
  <c r="AH675" i="6"/>
  <c r="AI675" i="6"/>
  <c r="AJ675" i="6"/>
  <c r="AK675" i="6"/>
  <c r="AL675" i="6"/>
  <c r="AM675" i="6"/>
  <c r="AB676" i="6"/>
  <c r="AC676" i="6"/>
  <c r="AD676" i="6"/>
  <c r="AE676" i="6"/>
  <c r="AF676" i="6"/>
  <c r="AG676" i="6"/>
  <c r="AH676" i="6"/>
  <c r="AI676" i="6"/>
  <c r="AJ676" i="6"/>
  <c r="AK676" i="6"/>
  <c r="AL676" i="6"/>
  <c r="AM676" i="6"/>
  <c r="AB677" i="6"/>
  <c r="AC677" i="6"/>
  <c r="AD677" i="6"/>
  <c r="AE677" i="6"/>
  <c r="AF677" i="6"/>
  <c r="AG677" i="6"/>
  <c r="AH677" i="6"/>
  <c r="AI677" i="6"/>
  <c r="AJ677" i="6"/>
  <c r="AK677" i="6"/>
  <c r="AL677" i="6"/>
  <c r="AM677" i="6"/>
  <c r="AB678" i="6"/>
  <c r="AC678" i="6"/>
  <c r="AD678" i="6"/>
  <c r="AE678" i="6"/>
  <c r="AF678" i="6"/>
  <c r="AG678" i="6"/>
  <c r="AH678" i="6"/>
  <c r="AI678" i="6"/>
  <c r="AJ678" i="6"/>
  <c r="AK678" i="6"/>
  <c r="AL678" i="6"/>
  <c r="AM678" i="6"/>
  <c r="AB679" i="6"/>
  <c r="AC679" i="6"/>
  <c r="AD679" i="6"/>
  <c r="AE679" i="6"/>
  <c r="AF679" i="6"/>
  <c r="AG679" i="6"/>
  <c r="AH679" i="6"/>
  <c r="AI679" i="6"/>
  <c r="AJ679" i="6"/>
  <c r="AK679" i="6"/>
  <c r="AL679" i="6"/>
  <c r="AM679" i="6"/>
  <c r="AB680" i="6"/>
  <c r="AC680" i="6"/>
  <c r="AD680" i="6"/>
  <c r="AE680" i="6"/>
  <c r="AF680" i="6"/>
  <c r="AG680" i="6"/>
  <c r="AH680" i="6"/>
  <c r="AI680" i="6"/>
  <c r="AJ680" i="6"/>
  <c r="AK680" i="6"/>
  <c r="AL680" i="6"/>
  <c r="AM680" i="6"/>
  <c r="AB681" i="6"/>
  <c r="AC681" i="6"/>
  <c r="AD681" i="6"/>
  <c r="AE681" i="6"/>
  <c r="AF681" i="6"/>
  <c r="AG681" i="6"/>
  <c r="AH681" i="6"/>
  <c r="AI681" i="6"/>
  <c r="AJ681" i="6"/>
  <c r="AK681" i="6"/>
  <c r="AL681" i="6"/>
  <c r="AM681" i="6"/>
  <c r="AB682" i="6"/>
  <c r="AC682" i="6"/>
  <c r="AD682" i="6"/>
  <c r="AE682" i="6"/>
  <c r="AF682" i="6"/>
  <c r="AG682" i="6"/>
  <c r="AH682" i="6"/>
  <c r="AI682" i="6"/>
  <c r="AJ682" i="6"/>
  <c r="AK682" i="6"/>
  <c r="AL682" i="6"/>
  <c r="AM682" i="6"/>
  <c r="AB683" i="6"/>
  <c r="AC683" i="6"/>
  <c r="AD683" i="6"/>
  <c r="AE683" i="6"/>
  <c r="AF683" i="6"/>
  <c r="AG683" i="6"/>
  <c r="AH683" i="6"/>
  <c r="AI683" i="6"/>
  <c r="AJ683" i="6"/>
  <c r="AK683" i="6"/>
  <c r="AL683" i="6"/>
  <c r="AM683" i="6"/>
  <c r="AB684" i="6"/>
  <c r="AC684" i="6"/>
  <c r="AD684" i="6"/>
  <c r="AE684" i="6"/>
  <c r="AF684" i="6"/>
  <c r="AG684" i="6"/>
  <c r="AH684" i="6"/>
  <c r="AI684" i="6"/>
  <c r="AJ684" i="6"/>
  <c r="AK684" i="6"/>
  <c r="AL684" i="6"/>
  <c r="AM684" i="6"/>
  <c r="AB685" i="6"/>
  <c r="AC685" i="6"/>
  <c r="AD685" i="6"/>
  <c r="AE685" i="6"/>
  <c r="AF685" i="6"/>
  <c r="AG685" i="6"/>
  <c r="AH685" i="6"/>
  <c r="AI685" i="6"/>
  <c r="AJ685" i="6"/>
  <c r="AK685" i="6"/>
  <c r="AL685" i="6"/>
  <c r="AM685" i="6"/>
  <c r="AB686" i="6"/>
  <c r="AC686" i="6"/>
  <c r="AD686" i="6"/>
  <c r="AE686" i="6"/>
  <c r="AF686" i="6"/>
  <c r="AG686" i="6"/>
  <c r="AH686" i="6"/>
  <c r="AI686" i="6"/>
  <c r="AJ686" i="6"/>
  <c r="AK686" i="6"/>
  <c r="AL686" i="6"/>
  <c r="AM686" i="6"/>
  <c r="AB687" i="6"/>
  <c r="AC687" i="6"/>
  <c r="AD687" i="6"/>
  <c r="AE687" i="6"/>
  <c r="AF687" i="6"/>
  <c r="AG687" i="6"/>
  <c r="AH687" i="6"/>
  <c r="AI687" i="6"/>
  <c r="AJ687" i="6"/>
  <c r="AK687" i="6"/>
  <c r="AL687" i="6"/>
  <c r="AM687" i="6"/>
  <c r="AB688" i="6"/>
  <c r="AC688" i="6"/>
  <c r="AD688" i="6"/>
  <c r="AE688" i="6"/>
  <c r="AF688" i="6"/>
  <c r="AG688" i="6"/>
  <c r="AH688" i="6"/>
  <c r="AI688" i="6"/>
  <c r="AJ688" i="6"/>
  <c r="AK688" i="6"/>
  <c r="AL688" i="6"/>
  <c r="AM688" i="6"/>
  <c r="AB689" i="6"/>
  <c r="AC689" i="6"/>
  <c r="AD689" i="6"/>
  <c r="AE689" i="6"/>
  <c r="AF689" i="6"/>
  <c r="AG689" i="6"/>
  <c r="AH689" i="6"/>
  <c r="AI689" i="6"/>
  <c r="AJ689" i="6"/>
  <c r="AK689" i="6"/>
  <c r="AL689" i="6"/>
  <c r="AM689" i="6"/>
  <c r="AB690" i="6"/>
  <c r="AC690" i="6"/>
  <c r="AD690" i="6"/>
  <c r="AE690" i="6"/>
  <c r="AF690" i="6"/>
  <c r="AG690" i="6"/>
  <c r="AH690" i="6"/>
  <c r="AI690" i="6"/>
  <c r="AJ690" i="6"/>
  <c r="AK690" i="6"/>
  <c r="AL690" i="6"/>
  <c r="AM690" i="6"/>
  <c r="AB691" i="6"/>
  <c r="AC691" i="6"/>
  <c r="AD691" i="6"/>
  <c r="AE691" i="6"/>
  <c r="AF691" i="6"/>
  <c r="AG691" i="6"/>
  <c r="AH691" i="6"/>
  <c r="AI691" i="6"/>
  <c r="AJ691" i="6"/>
  <c r="AK691" i="6"/>
  <c r="AL691" i="6"/>
  <c r="AM691" i="6"/>
  <c r="AB692" i="6"/>
  <c r="AC692" i="6"/>
  <c r="AD692" i="6"/>
  <c r="AE692" i="6"/>
  <c r="AF692" i="6"/>
  <c r="AG692" i="6"/>
  <c r="AH692" i="6"/>
  <c r="AI692" i="6"/>
  <c r="AJ692" i="6"/>
  <c r="AK692" i="6"/>
  <c r="AL692" i="6"/>
  <c r="AM692" i="6"/>
  <c r="AB693" i="6"/>
  <c r="AC693" i="6"/>
  <c r="AD693" i="6"/>
  <c r="AE693" i="6"/>
  <c r="AF693" i="6"/>
  <c r="AG693" i="6"/>
  <c r="AH693" i="6"/>
  <c r="AI693" i="6"/>
  <c r="AJ693" i="6"/>
  <c r="AK693" i="6"/>
  <c r="AL693" i="6"/>
  <c r="AM693" i="6"/>
  <c r="AB694" i="6"/>
  <c r="AC694" i="6"/>
  <c r="AD694" i="6"/>
  <c r="AE694" i="6"/>
  <c r="AF694" i="6"/>
  <c r="AG694" i="6"/>
  <c r="AH694" i="6"/>
  <c r="AI694" i="6"/>
  <c r="AJ694" i="6"/>
  <c r="AK694" i="6"/>
  <c r="AL694" i="6"/>
  <c r="AM694" i="6"/>
  <c r="AB695" i="6"/>
  <c r="AC695" i="6"/>
  <c r="AD695" i="6"/>
  <c r="AE695" i="6"/>
  <c r="AF695" i="6"/>
  <c r="AG695" i="6"/>
  <c r="AH695" i="6"/>
  <c r="AI695" i="6"/>
  <c r="AJ695" i="6"/>
  <c r="AK695" i="6"/>
  <c r="AL695" i="6"/>
  <c r="AM695" i="6"/>
  <c r="AB696" i="6"/>
  <c r="AC696" i="6"/>
  <c r="AD696" i="6"/>
  <c r="AE696" i="6"/>
  <c r="AF696" i="6"/>
  <c r="AG696" i="6"/>
  <c r="AH696" i="6"/>
  <c r="AI696" i="6"/>
  <c r="AJ696" i="6"/>
  <c r="AK696" i="6"/>
  <c r="AL696" i="6"/>
  <c r="AM696" i="6"/>
  <c r="AB697" i="6"/>
  <c r="AC697" i="6"/>
  <c r="AD697" i="6"/>
  <c r="AE697" i="6"/>
  <c r="AF697" i="6"/>
  <c r="AG697" i="6"/>
  <c r="AH697" i="6"/>
  <c r="AI697" i="6"/>
  <c r="AJ697" i="6"/>
  <c r="AK697" i="6"/>
  <c r="AL697" i="6"/>
  <c r="AM697" i="6"/>
  <c r="AB698" i="6"/>
  <c r="AC698" i="6"/>
  <c r="AD698" i="6"/>
  <c r="AE698" i="6"/>
  <c r="AF698" i="6"/>
  <c r="AG698" i="6"/>
  <c r="AH698" i="6"/>
  <c r="AI698" i="6"/>
  <c r="AJ698" i="6"/>
  <c r="AK698" i="6"/>
  <c r="AL698" i="6"/>
  <c r="AM698" i="6"/>
  <c r="AB699" i="6"/>
  <c r="AC699" i="6"/>
  <c r="AD699" i="6"/>
  <c r="AE699" i="6"/>
  <c r="AF699" i="6"/>
  <c r="AG699" i="6"/>
  <c r="AH699" i="6"/>
  <c r="AI699" i="6"/>
  <c r="AJ699" i="6"/>
  <c r="AK699" i="6"/>
  <c r="AL699" i="6"/>
  <c r="AM699" i="6"/>
  <c r="AB700" i="6"/>
  <c r="AC700" i="6"/>
  <c r="AD700" i="6"/>
  <c r="AE700" i="6"/>
  <c r="AF700" i="6"/>
  <c r="AG700" i="6"/>
  <c r="AH700" i="6"/>
  <c r="AI700" i="6"/>
  <c r="AJ700" i="6"/>
  <c r="AK700" i="6"/>
  <c r="AL700" i="6"/>
  <c r="AM700" i="6"/>
  <c r="AB701" i="6"/>
  <c r="AC701" i="6"/>
  <c r="AD701" i="6"/>
  <c r="AE701" i="6"/>
  <c r="AF701" i="6"/>
  <c r="AG701" i="6"/>
  <c r="AH701" i="6"/>
  <c r="AI701" i="6"/>
  <c r="AJ701" i="6"/>
  <c r="AK701" i="6"/>
  <c r="AL701" i="6"/>
  <c r="AM701" i="6"/>
  <c r="AB702" i="6"/>
  <c r="AC702" i="6"/>
  <c r="AD702" i="6"/>
  <c r="AE702" i="6"/>
  <c r="AF702" i="6"/>
  <c r="AG702" i="6"/>
  <c r="AH702" i="6"/>
  <c r="AI702" i="6"/>
  <c r="AJ702" i="6"/>
  <c r="AK702" i="6"/>
  <c r="AL702" i="6"/>
  <c r="AM702" i="6"/>
  <c r="AB703" i="6"/>
  <c r="AC703" i="6"/>
  <c r="AD703" i="6"/>
  <c r="AE703" i="6"/>
  <c r="AF703" i="6"/>
  <c r="AG703" i="6"/>
  <c r="AH703" i="6"/>
  <c r="AI703" i="6"/>
  <c r="AJ703" i="6"/>
  <c r="AK703" i="6"/>
  <c r="AL703" i="6"/>
  <c r="AM703" i="6"/>
  <c r="AB704" i="6"/>
  <c r="AC704" i="6"/>
  <c r="AD704" i="6"/>
  <c r="AE704" i="6"/>
  <c r="AF704" i="6"/>
  <c r="AG704" i="6"/>
  <c r="AH704" i="6"/>
  <c r="AI704" i="6"/>
  <c r="AJ704" i="6"/>
  <c r="AK704" i="6"/>
  <c r="AL704" i="6"/>
  <c r="AM704" i="6"/>
  <c r="AB705" i="6"/>
  <c r="AC705" i="6"/>
  <c r="AD705" i="6"/>
  <c r="AE705" i="6"/>
  <c r="AF705" i="6"/>
  <c r="AG705" i="6"/>
  <c r="AH705" i="6"/>
  <c r="AI705" i="6"/>
  <c r="AJ705" i="6"/>
  <c r="AK705" i="6"/>
  <c r="AL705" i="6"/>
  <c r="AM705" i="6"/>
  <c r="AB706" i="6"/>
  <c r="AC706" i="6"/>
  <c r="AD706" i="6"/>
  <c r="AE706" i="6"/>
  <c r="AF706" i="6"/>
  <c r="AG706" i="6"/>
  <c r="AH706" i="6"/>
  <c r="AI706" i="6"/>
  <c r="AJ706" i="6"/>
  <c r="AK706" i="6"/>
  <c r="AL706" i="6"/>
  <c r="AM706" i="6"/>
  <c r="AB707" i="6"/>
  <c r="AC707" i="6"/>
  <c r="AD707" i="6"/>
  <c r="AE707" i="6"/>
  <c r="AF707" i="6"/>
  <c r="AG707" i="6"/>
  <c r="AH707" i="6"/>
  <c r="AI707" i="6"/>
  <c r="AJ707" i="6"/>
  <c r="AK707" i="6"/>
  <c r="AL707" i="6"/>
  <c r="AM707" i="6"/>
  <c r="AB708" i="6"/>
  <c r="AC708" i="6"/>
  <c r="AD708" i="6"/>
  <c r="AE708" i="6"/>
  <c r="AF708" i="6"/>
  <c r="AG708" i="6"/>
  <c r="AH708" i="6"/>
  <c r="AI708" i="6"/>
  <c r="AJ708" i="6"/>
  <c r="AK708" i="6"/>
  <c r="AL708" i="6"/>
  <c r="AM708" i="6"/>
  <c r="AB709" i="6"/>
  <c r="AC709" i="6"/>
  <c r="AD709" i="6"/>
  <c r="AE709" i="6"/>
  <c r="AF709" i="6"/>
  <c r="AG709" i="6"/>
  <c r="AH709" i="6"/>
  <c r="AI709" i="6"/>
  <c r="AJ709" i="6"/>
  <c r="AK709" i="6"/>
  <c r="AL709" i="6"/>
  <c r="AM709" i="6"/>
  <c r="AB710" i="6"/>
  <c r="AC710" i="6"/>
  <c r="AD710" i="6"/>
  <c r="AE710" i="6"/>
  <c r="AF710" i="6"/>
  <c r="AG710" i="6"/>
  <c r="AH710" i="6"/>
  <c r="AI710" i="6"/>
  <c r="AJ710" i="6"/>
  <c r="AK710" i="6"/>
  <c r="AL710" i="6"/>
  <c r="AM710" i="6"/>
  <c r="AB711" i="6"/>
  <c r="AC711" i="6"/>
  <c r="AD711" i="6"/>
  <c r="AE711" i="6"/>
  <c r="AF711" i="6"/>
  <c r="AG711" i="6"/>
  <c r="AH711" i="6"/>
  <c r="AI711" i="6"/>
  <c r="AJ711" i="6"/>
  <c r="AK711" i="6"/>
  <c r="AL711" i="6"/>
  <c r="AM711" i="6"/>
  <c r="AB712" i="6"/>
  <c r="AC712" i="6"/>
  <c r="AD712" i="6"/>
  <c r="AE712" i="6"/>
  <c r="AF712" i="6"/>
  <c r="AG712" i="6"/>
  <c r="AH712" i="6"/>
  <c r="AI712" i="6"/>
  <c r="AJ712" i="6"/>
  <c r="AK712" i="6"/>
  <c r="AL712" i="6"/>
  <c r="AM712" i="6"/>
  <c r="AB713" i="6"/>
  <c r="AC713" i="6"/>
  <c r="AD713" i="6"/>
  <c r="AE713" i="6"/>
  <c r="AF713" i="6"/>
  <c r="AG713" i="6"/>
  <c r="AH713" i="6"/>
  <c r="AI713" i="6"/>
  <c r="AJ713" i="6"/>
  <c r="AK713" i="6"/>
  <c r="AL713" i="6"/>
  <c r="AM713" i="6"/>
  <c r="AB714" i="6"/>
  <c r="AC714" i="6"/>
  <c r="AD714" i="6"/>
  <c r="AE714" i="6"/>
  <c r="AF714" i="6"/>
  <c r="AG714" i="6"/>
  <c r="AH714" i="6"/>
  <c r="AI714" i="6"/>
  <c r="AJ714" i="6"/>
  <c r="AK714" i="6"/>
  <c r="AL714" i="6"/>
  <c r="AM714" i="6"/>
  <c r="AB715" i="6"/>
  <c r="AC715" i="6"/>
  <c r="AD715" i="6"/>
  <c r="AE715" i="6"/>
  <c r="AF715" i="6"/>
  <c r="AG715" i="6"/>
  <c r="AH715" i="6"/>
  <c r="AI715" i="6"/>
  <c r="AJ715" i="6"/>
  <c r="AK715" i="6"/>
  <c r="AL715" i="6"/>
  <c r="AM715" i="6"/>
  <c r="AB716" i="6"/>
  <c r="AC716" i="6"/>
  <c r="AD716" i="6"/>
  <c r="AE716" i="6"/>
  <c r="AF716" i="6"/>
  <c r="AG716" i="6"/>
  <c r="AH716" i="6"/>
  <c r="AI716" i="6"/>
  <c r="AJ716" i="6"/>
  <c r="AK716" i="6"/>
  <c r="AL716" i="6"/>
  <c r="AM716" i="6"/>
  <c r="AB717" i="6"/>
  <c r="AC717" i="6"/>
  <c r="AD717" i="6"/>
  <c r="AE717" i="6"/>
  <c r="AF717" i="6"/>
  <c r="AG717" i="6"/>
  <c r="AH717" i="6"/>
  <c r="AI717" i="6"/>
  <c r="AJ717" i="6"/>
  <c r="AK717" i="6"/>
  <c r="AL717" i="6"/>
  <c r="AM717" i="6"/>
  <c r="AB718" i="6"/>
  <c r="AC718" i="6"/>
  <c r="AD718" i="6"/>
  <c r="AE718" i="6"/>
  <c r="AF718" i="6"/>
  <c r="AG718" i="6"/>
  <c r="AH718" i="6"/>
  <c r="AI718" i="6"/>
  <c r="AJ718" i="6"/>
  <c r="AK718" i="6"/>
  <c r="AL718" i="6"/>
  <c r="AM718" i="6"/>
  <c r="AB719" i="6"/>
  <c r="AC719" i="6"/>
  <c r="AD719" i="6"/>
  <c r="AE719" i="6"/>
  <c r="AF719" i="6"/>
  <c r="AG719" i="6"/>
  <c r="AH719" i="6"/>
  <c r="AI719" i="6"/>
  <c r="AJ719" i="6"/>
  <c r="AK719" i="6"/>
  <c r="AL719" i="6"/>
  <c r="AM719" i="6"/>
  <c r="AB720" i="6"/>
  <c r="AC720" i="6"/>
  <c r="AD720" i="6"/>
  <c r="AE720" i="6"/>
  <c r="AF720" i="6"/>
  <c r="AG720" i="6"/>
  <c r="AH720" i="6"/>
  <c r="AI720" i="6"/>
  <c r="AJ720" i="6"/>
  <c r="AK720" i="6"/>
  <c r="AL720" i="6"/>
  <c r="AM720" i="6"/>
  <c r="AB721" i="6"/>
  <c r="AC721" i="6"/>
  <c r="AD721" i="6"/>
  <c r="AE721" i="6"/>
  <c r="AF721" i="6"/>
  <c r="AG721" i="6"/>
  <c r="AH721" i="6"/>
  <c r="AI721" i="6"/>
  <c r="AJ721" i="6"/>
  <c r="AK721" i="6"/>
  <c r="AL721" i="6"/>
  <c r="AM721" i="6"/>
  <c r="AB722" i="6"/>
  <c r="AC722" i="6"/>
  <c r="AD722" i="6"/>
  <c r="AE722" i="6"/>
  <c r="AF722" i="6"/>
  <c r="AG722" i="6"/>
  <c r="AH722" i="6"/>
  <c r="AI722" i="6"/>
  <c r="AJ722" i="6"/>
  <c r="AK722" i="6"/>
  <c r="AL722" i="6"/>
  <c r="AM722" i="6"/>
  <c r="AB723" i="6"/>
  <c r="AC723" i="6"/>
  <c r="AD723" i="6"/>
  <c r="AE723" i="6"/>
  <c r="AF723" i="6"/>
  <c r="AG723" i="6"/>
  <c r="AH723" i="6"/>
  <c r="AI723" i="6"/>
  <c r="AJ723" i="6"/>
  <c r="AK723" i="6"/>
  <c r="AL723" i="6"/>
  <c r="AM723" i="6"/>
  <c r="AB724" i="6"/>
  <c r="AC724" i="6"/>
  <c r="AD724" i="6"/>
  <c r="AE724" i="6"/>
  <c r="AF724" i="6"/>
  <c r="AG724" i="6"/>
  <c r="AH724" i="6"/>
  <c r="AI724" i="6"/>
  <c r="AJ724" i="6"/>
  <c r="AK724" i="6"/>
  <c r="AL724" i="6"/>
  <c r="AM724" i="6"/>
  <c r="AB725" i="6"/>
  <c r="AC725" i="6"/>
  <c r="AD725" i="6"/>
  <c r="AE725" i="6"/>
  <c r="AF725" i="6"/>
  <c r="AG725" i="6"/>
  <c r="AH725" i="6"/>
  <c r="AI725" i="6"/>
  <c r="AJ725" i="6"/>
  <c r="AK725" i="6"/>
  <c r="AL725" i="6"/>
  <c r="AM725" i="6"/>
  <c r="AB726" i="6"/>
  <c r="AC726" i="6"/>
  <c r="AD726" i="6"/>
  <c r="AE726" i="6"/>
  <c r="AF726" i="6"/>
  <c r="AG726" i="6"/>
  <c r="AH726" i="6"/>
  <c r="AI726" i="6"/>
  <c r="AJ726" i="6"/>
  <c r="AK726" i="6"/>
  <c r="AL726" i="6"/>
  <c r="AM726" i="6"/>
  <c r="AB727" i="6"/>
  <c r="AC727" i="6"/>
  <c r="AD727" i="6"/>
  <c r="AE727" i="6"/>
  <c r="AF727" i="6"/>
  <c r="AG727" i="6"/>
  <c r="AH727" i="6"/>
  <c r="AI727" i="6"/>
  <c r="AJ727" i="6"/>
  <c r="AK727" i="6"/>
  <c r="AL727" i="6"/>
  <c r="AM727" i="6"/>
  <c r="AB728" i="6"/>
  <c r="AC728" i="6"/>
  <c r="AD728" i="6"/>
  <c r="AE728" i="6"/>
  <c r="AF728" i="6"/>
  <c r="AG728" i="6"/>
  <c r="AH728" i="6"/>
  <c r="AI728" i="6"/>
  <c r="AJ728" i="6"/>
  <c r="AK728" i="6"/>
  <c r="AL728" i="6"/>
  <c r="AM728" i="6"/>
  <c r="AB729" i="6"/>
  <c r="AC729" i="6"/>
  <c r="AD729" i="6"/>
  <c r="AE729" i="6"/>
  <c r="AF729" i="6"/>
  <c r="AG729" i="6"/>
  <c r="AH729" i="6"/>
  <c r="AI729" i="6"/>
  <c r="AJ729" i="6"/>
  <c r="AK729" i="6"/>
  <c r="AL729" i="6"/>
  <c r="AM729" i="6"/>
  <c r="AB730" i="6"/>
  <c r="AC730" i="6"/>
  <c r="AD730" i="6"/>
  <c r="AE730" i="6"/>
  <c r="AF730" i="6"/>
  <c r="AG730" i="6"/>
  <c r="AH730" i="6"/>
  <c r="AI730" i="6"/>
  <c r="AJ730" i="6"/>
  <c r="AK730" i="6"/>
  <c r="AL730" i="6"/>
  <c r="AM730" i="6"/>
  <c r="AB731" i="6"/>
  <c r="AC731" i="6"/>
  <c r="AD731" i="6"/>
  <c r="AE731" i="6"/>
  <c r="AF731" i="6"/>
  <c r="AG731" i="6"/>
  <c r="AH731" i="6"/>
  <c r="AI731" i="6"/>
  <c r="AJ731" i="6"/>
  <c r="AK731" i="6"/>
  <c r="AL731" i="6"/>
  <c r="AM731" i="6"/>
  <c r="AB732" i="6"/>
  <c r="AC732" i="6"/>
  <c r="AD732" i="6"/>
  <c r="AE732" i="6"/>
  <c r="AF732" i="6"/>
  <c r="AG732" i="6"/>
  <c r="AH732" i="6"/>
  <c r="AI732" i="6"/>
  <c r="AJ732" i="6"/>
  <c r="AK732" i="6"/>
  <c r="AL732" i="6"/>
  <c r="AM732" i="6"/>
  <c r="AB733" i="6"/>
  <c r="AC733" i="6"/>
  <c r="AD733" i="6"/>
  <c r="AE733" i="6"/>
  <c r="AF733" i="6"/>
  <c r="AG733" i="6"/>
  <c r="AH733" i="6"/>
  <c r="AI733" i="6"/>
  <c r="AJ733" i="6"/>
  <c r="AK733" i="6"/>
  <c r="AL733" i="6"/>
  <c r="AM733" i="6"/>
  <c r="AB734" i="6"/>
  <c r="AC734" i="6"/>
  <c r="AD734" i="6"/>
  <c r="AE734" i="6"/>
  <c r="AF734" i="6"/>
  <c r="AG734" i="6"/>
  <c r="AH734" i="6"/>
  <c r="AI734" i="6"/>
  <c r="AJ734" i="6"/>
  <c r="AK734" i="6"/>
  <c r="AL734" i="6"/>
  <c r="AM734" i="6"/>
  <c r="AB735" i="6"/>
  <c r="AC735" i="6"/>
  <c r="AD735" i="6"/>
  <c r="AE735" i="6"/>
  <c r="AF735" i="6"/>
  <c r="AG735" i="6"/>
  <c r="AH735" i="6"/>
  <c r="AI735" i="6"/>
  <c r="AJ735" i="6"/>
  <c r="AK735" i="6"/>
  <c r="AL735" i="6"/>
  <c r="AM735" i="6"/>
  <c r="AB736" i="6"/>
  <c r="AC736" i="6"/>
  <c r="AD736" i="6"/>
  <c r="AE736" i="6"/>
  <c r="AF736" i="6"/>
  <c r="AG736" i="6"/>
  <c r="AH736" i="6"/>
  <c r="AI736" i="6"/>
  <c r="AJ736" i="6"/>
  <c r="AK736" i="6"/>
  <c r="AL736" i="6"/>
  <c r="AM736" i="6"/>
  <c r="AB737" i="6"/>
  <c r="AC737" i="6"/>
  <c r="AD737" i="6"/>
  <c r="AE737" i="6"/>
  <c r="AF737" i="6"/>
  <c r="AG737" i="6"/>
  <c r="AH737" i="6"/>
  <c r="AI737" i="6"/>
  <c r="AJ737" i="6"/>
  <c r="AK737" i="6"/>
  <c r="AL737" i="6"/>
  <c r="AM737" i="6"/>
  <c r="AB738" i="6"/>
  <c r="AC738" i="6"/>
  <c r="AD738" i="6"/>
  <c r="AE738" i="6"/>
  <c r="AF738" i="6"/>
  <c r="AG738" i="6"/>
  <c r="AH738" i="6"/>
  <c r="AI738" i="6"/>
  <c r="AJ738" i="6"/>
  <c r="AK738" i="6"/>
  <c r="AL738" i="6"/>
  <c r="AM738" i="6"/>
  <c r="AB739" i="6"/>
  <c r="AC739" i="6"/>
  <c r="AD739" i="6"/>
  <c r="AE739" i="6"/>
  <c r="AF739" i="6"/>
  <c r="AG739" i="6"/>
  <c r="AH739" i="6"/>
  <c r="AI739" i="6"/>
  <c r="AJ739" i="6"/>
  <c r="AK739" i="6"/>
  <c r="AL739" i="6"/>
  <c r="AM739" i="6"/>
  <c r="AB740" i="6"/>
  <c r="AC740" i="6"/>
  <c r="AD740" i="6"/>
  <c r="AE740" i="6"/>
  <c r="AF740" i="6"/>
  <c r="AG740" i="6"/>
  <c r="AH740" i="6"/>
  <c r="AI740" i="6"/>
  <c r="AJ740" i="6"/>
  <c r="AK740" i="6"/>
  <c r="AL740" i="6"/>
  <c r="AM740" i="6"/>
  <c r="AB741" i="6"/>
  <c r="AC741" i="6"/>
  <c r="AD741" i="6"/>
  <c r="AE741" i="6"/>
  <c r="AF741" i="6"/>
  <c r="AG741" i="6"/>
  <c r="AH741" i="6"/>
  <c r="AI741" i="6"/>
  <c r="AJ741" i="6"/>
  <c r="AK741" i="6"/>
  <c r="AL741" i="6"/>
  <c r="AM741" i="6"/>
  <c r="AB742" i="6"/>
  <c r="AC742" i="6"/>
  <c r="AD742" i="6"/>
  <c r="AE742" i="6"/>
  <c r="AF742" i="6"/>
  <c r="AG742" i="6"/>
  <c r="AH742" i="6"/>
  <c r="AI742" i="6"/>
  <c r="AJ742" i="6"/>
  <c r="AK742" i="6"/>
  <c r="AL742" i="6"/>
  <c r="AM742" i="6"/>
  <c r="AB743" i="6"/>
  <c r="AC743" i="6"/>
  <c r="AD743" i="6"/>
  <c r="AE743" i="6"/>
  <c r="AF743" i="6"/>
  <c r="AG743" i="6"/>
  <c r="AH743" i="6"/>
  <c r="AI743" i="6"/>
  <c r="AJ743" i="6"/>
  <c r="AK743" i="6"/>
  <c r="AL743" i="6"/>
  <c r="AM743" i="6"/>
  <c r="AB744" i="6"/>
  <c r="AC744" i="6"/>
  <c r="AD744" i="6"/>
  <c r="AE744" i="6"/>
  <c r="AF744" i="6"/>
  <c r="AG744" i="6"/>
  <c r="AH744" i="6"/>
  <c r="AI744" i="6"/>
  <c r="AJ744" i="6"/>
  <c r="AK744" i="6"/>
  <c r="AL744" i="6"/>
  <c r="AM744" i="6"/>
  <c r="AB745" i="6"/>
  <c r="AC745" i="6"/>
  <c r="AD745" i="6"/>
  <c r="AE745" i="6"/>
  <c r="AF745" i="6"/>
  <c r="AG745" i="6"/>
  <c r="AH745" i="6"/>
  <c r="AI745" i="6"/>
  <c r="AJ745" i="6"/>
  <c r="AK745" i="6"/>
  <c r="AL745" i="6"/>
  <c r="AM745" i="6"/>
  <c r="AB746" i="6"/>
  <c r="AC746" i="6"/>
  <c r="AD746" i="6"/>
  <c r="AE746" i="6"/>
  <c r="AF746" i="6"/>
  <c r="AG746" i="6"/>
  <c r="AH746" i="6"/>
  <c r="AI746" i="6"/>
  <c r="AJ746" i="6"/>
  <c r="AK746" i="6"/>
  <c r="AL746" i="6"/>
  <c r="AM746" i="6"/>
  <c r="AB747" i="6"/>
  <c r="AC747" i="6"/>
  <c r="AD747" i="6"/>
  <c r="AE747" i="6"/>
  <c r="AF747" i="6"/>
  <c r="AG747" i="6"/>
  <c r="AH747" i="6"/>
  <c r="AI747" i="6"/>
  <c r="AJ747" i="6"/>
  <c r="AK747" i="6"/>
  <c r="AL747" i="6"/>
  <c r="AM747" i="6"/>
  <c r="AB748" i="6"/>
  <c r="AC748" i="6"/>
  <c r="AD748" i="6"/>
  <c r="AE748" i="6"/>
  <c r="AF748" i="6"/>
  <c r="AG748" i="6"/>
  <c r="AH748" i="6"/>
  <c r="AI748" i="6"/>
  <c r="AJ748" i="6"/>
  <c r="AK748" i="6"/>
  <c r="AL748" i="6"/>
  <c r="AM748" i="6"/>
  <c r="AB749" i="6"/>
  <c r="AC749" i="6"/>
  <c r="AD749" i="6"/>
  <c r="AE749" i="6"/>
  <c r="AF749" i="6"/>
  <c r="AG749" i="6"/>
  <c r="AH749" i="6"/>
  <c r="AI749" i="6"/>
  <c r="AJ749" i="6"/>
  <c r="AK749" i="6"/>
  <c r="AL749" i="6"/>
  <c r="AM749" i="6"/>
  <c r="AB750" i="6"/>
  <c r="AC750" i="6"/>
  <c r="AD750" i="6"/>
  <c r="AE750" i="6"/>
  <c r="AF750" i="6"/>
  <c r="AG750" i="6"/>
  <c r="AH750" i="6"/>
  <c r="AI750" i="6"/>
  <c r="AJ750" i="6"/>
  <c r="AK750" i="6"/>
  <c r="AL750" i="6"/>
  <c r="AM750" i="6"/>
  <c r="AB751" i="6"/>
  <c r="AC751" i="6"/>
  <c r="AD751" i="6"/>
  <c r="AE751" i="6"/>
  <c r="AF751" i="6"/>
  <c r="AG751" i="6"/>
  <c r="AH751" i="6"/>
  <c r="AI751" i="6"/>
  <c r="AJ751" i="6"/>
  <c r="AK751" i="6"/>
  <c r="AL751" i="6"/>
  <c r="AM751" i="6"/>
  <c r="AB752" i="6"/>
  <c r="AC752" i="6"/>
  <c r="AD752" i="6"/>
  <c r="AE752" i="6"/>
  <c r="AF752" i="6"/>
  <c r="AG752" i="6"/>
  <c r="AH752" i="6"/>
  <c r="AI752" i="6"/>
  <c r="AJ752" i="6"/>
  <c r="AK752" i="6"/>
  <c r="AL752" i="6"/>
  <c r="AM752" i="6"/>
  <c r="AB753" i="6"/>
  <c r="AC753" i="6"/>
  <c r="AD753" i="6"/>
  <c r="AE753" i="6"/>
  <c r="AF753" i="6"/>
  <c r="AG753" i="6"/>
  <c r="AH753" i="6"/>
  <c r="AI753" i="6"/>
  <c r="AJ753" i="6"/>
  <c r="AK753" i="6"/>
  <c r="AL753" i="6"/>
  <c r="AM753" i="6"/>
  <c r="AB754" i="6"/>
  <c r="AC754" i="6"/>
  <c r="AD754" i="6"/>
  <c r="AE754" i="6"/>
  <c r="AF754" i="6"/>
  <c r="AG754" i="6"/>
  <c r="AH754" i="6"/>
  <c r="AI754" i="6"/>
  <c r="AJ754" i="6"/>
  <c r="AK754" i="6"/>
  <c r="AL754" i="6"/>
  <c r="AM754" i="6"/>
  <c r="AB755" i="6"/>
  <c r="AC755" i="6"/>
  <c r="AD755" i="6"/>
  <c r="AE755" i="6"/>
  <c r="AF755" i="6"/>
  <c r="AG755" i="6"/>
  <c r="AH755" i="6"/>
  <c r="AI755" i="6"/>
  <c r="AJ755" i="6"/>
  <c r="AK755" i="6"/>
  <c r="AL755" i="6"/>
  <c r="AM755" i="6"/>
  <c r="AB756" i="6"/>
  <c r="AC756" i="6"/>
  <c r="AD756" i="6"/>
  <c r="AE756" i="6"/>
  <c r="AF756" i="6"/>
  <c r="AG756" i="6"/>
  <c r="AH756" i="6"/>
  <c r="AI756" i="6"/>
  <c r="AJ756" i="6"/>
  <c r="AK756" i="6"/>
  <c r="AL756" i="6"/>
  <c r="AM756" i="6"/>
  <c r="AB757" i="6"/>
  <c r="AC757" i="6"/>
  <c r="AD757" i="6"/>
  <c r="AE757" i="6"/>
  <c r="AF757" i="6"/>
  <c r="AG757" i="6"/>
  <c r="AH757" i="6"/>
  <c r="AI757" i="6"/>
  <c r="AJ757" i="6"/>
  <c r="AK757" i="6"/>
  <c r="AL757" i="6"/>
  <c r="AM757" i="6"/>
  <c r="AB758" i="6"/>
  <c r="AC758" i="6"/>
  <c r="AD758" i="6"/>
  <c r="AE758" i="6"/>
  <c r="AF758" i="6"/>
  <c r="AG758" i="6"/>
  <c r="AH758" i="6"/>
  <c r="AI758" i="6"/>
  <c r="AJ758" i="6"/>
  <c r="AK758" i="6"/>
  <c r="AL758" i="6"/>
  <c r="AM758" i="6"/>
  <c r="AB759" i="6"/>
  <c r="AC759" i="6"/>
  <c r="AD759" i="6"/>
  <c r="AE759" i="6"/>
  <c r="AF759" i="6"/>
  <c r="AG759" i="6"/>
  <c r="AH759" i="6"/>
  <c r="AI759" i="6"/>
  <c r="AJ759" i="6"/>
  <c r="AK759" i="6"/>
  <c r="AL759" i="6"/>
  <c r="AM759" i="6"/>
  <c r="AB760" i="6"/>
  <c r="AC760" i="6"/>
  <c r="AD760" i="6"/>
  <c r="AE760" i="6"/>
  <c r="AF760" i="6"/>
  <c r="AG760" i="6"/>
  <c r="AH760" i="6"/>
  <c r="AI760" i="6"/>
  <c r="AJ760" i="6"/>
  <c r="AK760" i="6"/>
  <c r="AL760" i="6"/>
  <c r="AM760" i="6"/>
  <c r="AB761" i="6"/>
  <c r="AC761" i="6"/>
  <c r="AD761" i="6"/>
  <c r="AE761" i="6"/>
  <c r="AF761" i="6"/>
  <c r="AG761" i="6"/>
  <c r="AH761" i="6"/>
  <c r="AI761" i="6"/>
  <c r="AJ761" i="6"/>
  <c r="AK761" i="6"/>
  <c r="AL761" i="6"/>
  <c r="AM761" i="6"/>
  <c r="AB762" i="6"/>
  <c r="AC762" i="6"/>
  <c r="AD762" i="6"/>
  <c r="AE762" i="6"/>
  <c r="AF762" i="6"/>
  <c r="AG762" i="6"/>
  <c r="AH762" i="6"/>
  <c r="AI762" i="6"/>
  <c r="AJ762" i="6"/>
  <c r="AK762" i="6"/>
  <c r="AL762" i="6"/>
  <c r="AM762" i="6"/>
  <c r="AB763" i="6"/>
  <c r="AC763" i="6"/>
  <c r="AD763" i="6"/>
  <c r="AE763" i="6"/>
  <c r="AF763" i="6"/>
  <c r="AG763" i="6"/>
  <c r="AH763" i="6"/>
  <c r="AI763" i="6"/>
  <c r="AJ763" i="6"/>
  <c r="AK763" i="6"/>
  <c r="AL763" i="6"/>
  <c r="AM763" i="6"/>
  <c r="AB764" i="6"/>
  <c r="AC764" i="6"/>
  <c r="AD764" i="6"/>
  <c r="AE764" i="6"/>
  <c r="AF764" i="6"/>
  <c r="AG764" i="6"/>
  <c r="AH764" i="6"/>
  <c r="AI764" i="6"/>
  <c r="AJ764" i="6"/>
  <c r="AK764" i="6"/>
  <c r="AL764" i="6"/>
  <c r="AM764" i="6"/>
  <c r="AB765" i="6"/>
  <c r="AC765" i="6"/>
  <c r="AD765" i="6"/>
  <c r="AE765" i="6"/>
  <c r="AF765" i="6"/>
  <c r="AG765" i="6"/>
  <c r="AH765" i="6"/>
  <c r="AI765" i="6"/>
  <c r="AJ765" i="6"/>
  <c r="AK765" i="6"/>
  <c r="AL765" i="6"/>
  <c r="AM765" i="6"/>
  <c r="AB766" i="6"/>
  <c r="AC766" i="6"/>
  <c r="AD766" i="6"/>
  <c r="AE766" i="6"/>
  <c r="AF766" i="6"/>
  <c r="AG766" i="6"/>
  <c r="AH766" i="6"/>
  <c r="AI766" i="6"/>
  <c r="AJ766" i="6"/>
  <c r="AK766" i="6"/>
  <c r="AL766" i="6"/>
  <c r="AM766" i="6"/>
  <c r="AB767" i="6"/>
  <c r="AC767" i="6"/>
  <c r="AD767" i="6"/>
  <c r="AE767" i="6"/>
  <c r="AF767" i="6"/>
  <c r="AG767" i="6"/>
  <c r="AH767" i="6"/>
  <c r="AI767" i="6"/>
  <c r="AJ767" i="6"/>
  <c r="AK767" i="6"/>
  <c r="AL767" i="6"/>
  <c r="AM767" i="6"/>
  <c r="AB768" i="6"/>
  <c r="AC768" i="6"/>
  <c r="AD768" i="6"/>
  <c r="AE768" i="6"/>
  <c r="AF768" i="6"/>
  <c r="AG768" i="6"/>
  <c r="AH768" i="6"/>
  <c r="AI768" i="6"/>
  <c r="AJ768" i="6"/>
  <c r="AK768" i="6"/>
  <c r="AL768" i="6"/>
  <c r="AM768" i="6"/>
  <c r="AB769" i="6"/>
  <c r="AC769" i="6"/>
  <c r="AD769" i="6"/>
  <c r="AE769" i="6"/>
  <c r="AF769" i="6"/>
  <c r="AG769" i="6"/>
  <c r="AH769" i="6"/>
  <c r="AI769" i="6"/>
  <c r="AJ769" i="6"/>
  <c r="AK769" i="6"/>
  <c r="AL769" i="6"/>
  <c r="AM769" i="6"/>
  <c r="AB770" i="6"/>
  <c r="AC770" i="6"/>
  <c r="AD770" i="6"/>
  <c r="AE770" i="6"/>
  <c r="AF770" i="6"/>
  <c r="AG770" i="6"/>
  <c r="AH770" i="6"/>
  <c r="AI770" i="6"/>
  <c r="AJ770" i="6"/>
  <c r="AK770" i="6"/>
  <c r="AL770" i="6"/>
  <c r="AM770" i="6"/>
  <c r="AB771" i="6"/>
  <c r="AC771" i="6"/>
  <c r="AD771" i="6"/>
  <c r="AE771" i="6"/>
  <c r="AF771" i="6"/>
  <c r="AG771" i="6"/>
  <c r="AH771" i="6"/>
  <c r="AI771" i="6"/>
  <c r="AJ771" i="6"/>
  <c r="AK771" i="6"/>
  <c r="AL771" i="6"/>
  <c r="AM771" i="6"/>
  <c r="AB772" i="6"/>
  <c r="AC772" i="6"/>
  <c r="AD772" i="6"/>
  <c r="AE772" i="6"/>
  <c r="AF772" i="6"/>
  <c r="AG772" i="6"/>
  <c r="AH772" i="6"/>
  <c r="AI772" i="6"/>
  <c r="AJ772" i="6"/>
  <c r="AK772" i="6"/>
  <c r="AL772" i="6"/>
  <c r="AM772" i="6"/>
  <c r="AB773" i="6"/>
  <c r="AC773" i="6"/>
  <c r="AD773" i="6"/>
  <c r="AE773" i="6"/>
  <c r="AF773" i="6"/>
  <c r="AG773" i="6"/>
  <c r="AH773" i="6"/>
  <c r="AI773" i="6"/>
  <c r="AJ773" i="6"/>
  <c r="AK773" i="6"/>
  <c r="AL773" i="6"/>
  <c r="AM773" i="6"/>
  <c r="AB774" i="6"/>
  <c r="AC774" i="6"/>
  <c r="AD774" i="6"/>
  <c r="AE774" i="6"/>
  <c r="AF774" i="6"/>
  <c r="AG774" i="6"/>
  <c r="AH774" i="6"/>
  <c r="AI774" i="6"/>
  <c r="AJ774" i="6"/>
  <c r="AK774" i="6"/>
  <c r="AL774" i="6"/>
  <c r="AM774" i="6"/>
  <c r="AB775" i="6"/>
  <c r="AC775" i="6"/>
  <c r="AD775" i="6"/>
  <c r="AE775" i="6"/>
  <c r="AF775" i="6"/>
  <c r="AG775" i="6"/>
  <c r="AH775" i="6"/>
  <c r="AI775" i="6"/>
  <c r="AJ775" i="6"/>
  <c r="AK775" i="6"/>
  <c r="AL775" i="6"/>
  <c r="AM775" i="6"/>
  <c r="AB776" i="6"/>
  <c r="AC776" i="6"/>
  <c r="AD776" i="6"/>
  <c r="AE776" i="6"/>
  <c r="AF776" i="6"/>
  <c r="AG776" i="6"/>
  <c r="AH776" i="6"/>
  <c r="AI776" i="6"/>
  <c r="AJ776" i="6"/>
  <c r="AK776" i="6"/>
  <c r="AL776" i="6"/>
  <c r="AM776" i="6"/>
  <c r="AB777" i="6"/>
  <c r="AC777" i="6"/>
  <c r="AD777" i="6"/>
  <c r="AE777" i="6"/>
  <c r="AF777" i="6"/>
  <c r="AG777" i="6"/>
  <c r="AH777" i="6"/>
  <c r="AI777" i="6"/>
  <c r="AJ777" i="6"/>
  <c r="AK777" i="6"/>
  <c r="AL777" i="6"/>
  <c r="AM777" i="6"/>
  <c r="AB778" i="6"/>
  <c r="AC778" i="6"/>
  <c r="AD778" i="6"/>
  <c r="AE778" i="6"/>
  <c r="AF778" i="6"/>
  <c r="AG778" i="6"/>
  <c r="AH778" i="6"/>
  <c r="AI778" i="6"/>
  <c r="AJ778" i="6"/>
  <c r="AK778" i="6"/>
  <c r="AL778" i="6"/>
  <c r="AM778" i="6"/>
  <c r="AB779" i="6"/>
  <c r="AC779" i="6"/>
  <c r="AD779" i="6"/>
  <c r="AE779" i="6"/>
  <c r="AF779" i="6"/>
  <c r="AG779" i="6"/>
  <c r="AH779" i="6"/>
  <c r="AI779" i="6"/>
  <c r="AJ779" i="6"/>
  <c r="AK779" i="6"/>
  <c r="AL779" i="6"/>
  <c r="AM779" i="6"/>
  <c r="AB780" i="6"/>
  <c r="AC780" i="6"/>
  <c r="AD780" i="6"/>
  <c r="AE780" i="6"/>
  <c r="AF780" i="6"/>
  <c r="AG780" i="6"/>
  <c r="AH780" i="6"/>
  <c r="AI780" i="6"/>
  <c r="AJ780" i="6"/>
  <c r="AK780" i="6"/>
  <c r="AL780" i="6"/>
  <c r="AM780" i="6"/>
  <c r="AB781" i="6"/>
  <c r="AC781" i="6"/>
  <c r="AD781" i="6"/>
  <c r="AE781" i="6"/>
  <c r="AF781" i="6"/>
  <c r="AG781" i="6"/>
  <c r="AH781" i="6"/>
  <c r="AI781" i="6"/>
  <c r="AJ781" i="6"/>
  <c r="AK781" i="6"/>
  <c r="AL781" i="6"/>
  <c r="AM781" i="6"/>
  <c r="AB782" i="6"/>
  <c r="AC782" i="6"/>
  <c r="AD782" i="6"/>
  <c r="AE782" i="6"/>
  <c r="AF782" i="6"/>
  <c r="AG782" i="6"/>
  <c r="AH782" i="6"/>
  <c r="AI782" i="6"/>
  <c r="AJ782" i="6"/>
  <c r="AK782" i="6"/>
  <c r="AL782" i="6"/>
  <c r="AM782" i="6"/>
  <c r="AB783" i="6"/>
  <c r="AC783" i="6"/>
  <c r="AD783" i="6"/>
  <c r="AE783" i="6"/>
  <c r="AF783" i="6"/>
  <c r="AG783" i="6"/>
  <c r="AH783" i="6"/>
  <c r="AI783" i="6"/>
  <c r="AJ783" i="6"/>
  <c r="AK783" i="6"/>
  <c r="AL783" i="6"/>
  <c r="AM783" i="6"/>
  <c r="AB784" i="6"/>
  <c r="AC784" i="6"/>
  <c r="AD784" i="6"/>
  <c r="AE784" i="6"/>
  <c r="AF784" i="6"/>
  <c r="AG784" i="6"/>
  <c r="AH784" i="6"/>
  <c r="AI784" i="6"/>
  <c r="AJ784" i="6"/>
  <c r="AK784" i="6"/>
  <c r="AL784" i="6"/>
  <c r="AM784" i="6"/>
  <c r="AB785" i="6"/>
  <c r="AC785" i="6"/>
  <c r="AD785" i="6"/>
  <c r="AE785" i="6"/>
  <c r="AF785" i="6"/>
  <c r="AG785" i="6"/>
  <c r="AH785" i="6"/>
  <c r="AI785" i="6"/>
  <c r="AJ785" i="6"/>
  <c r="AK785" i="6"/>
  <c r="AL785" i="6"/>
  <c r="AM785" i="6"/>
  <c r="AB786" i="6"/>
  <c r="AC786" i="6"/>
  <c r="AD786" i="6"/>
  <c r="AE786" i="6"/>
  <c r="AF786" i="6"/>
  <c r="AG786" i="6"/>
  <c r="AH786" i="6"/>
  <c r="AI786" i="6"/>
  <c r="AJ786" i="6"/>
  <c r="AK786" i="6"/>
  <c r="AL786" i="6"/>
  <c r="AM786" i="6"/>
  <c r="AB787" i="6"/>
  <c r="AC787" i="6"/>
  <c r="AD787" i="6"/>
  <c r="AE787" i="6"/>
  <c r="AF787" i="6"/>
  <c r="AG787" i="6"/>
  <c r="AH787" i="6"/>
  <c r="AI787" i="6"/>
  <c r="AJ787" i="6"/>
  <c r="AK787" i="6"/>
  <c r="AL787" i="6"/>
  <c r="AM787" i="6"/>
  <c r="AB788" i="6"/>
  <c r="AC788" i="6"/>
  <c r="AD788" i="6"/>
  <c r="AE788" i="6"/>
  <c r="AF788" i="6"/>
  <c r="AG788" i="6"/>
  <c r="AH788" i="6"/>
  <c r="AI788" i="6"/>
  <c r="AJ788" i="6"/>
  <c r="AK788" i="6"/>
  <c r="AL788" i="6"/>
  <c r="AM788" i="6"/>
  <c r="AB789" i="6"/>
  <c r="AC789" i="6"/>
  <c r="AD789" i="6"/>
  <c r="AE789" i="6"/>
  <c r="AF789" i="6"/>
  <c r="AG789" i="6"/>
  <c r="AH789" i="6"/>
  <c r="AI789" i="6"/>
  <c r="AJ789" i="6"/>
  <c r="AK789" i="6"/>
  <c r="AL789" i="6"/>
  <c r="AM789" i="6"/>
  <c r="AB790" i="6"/>
  <c r="AC790" i="6"/>
  <c r="AD790" i="6"/>
  <c r="AE790" i="6"/>
  <c r="AF790" i="6"/>
  <c r="AG790" i="6"/>
  <c r="AH790" i="6"/>
  <c r="AI790" i="6"/>
  <c r="AJ790" i="6"/>
  <c r="AK790" i="6"/>
  <c r="AL790" i="6"/>
  <c r="AM790" i="6"/>
  <c r="AB791" i="6"/>
  <c r="AC791" i="6"/>
  <c r="AD791" i="6"/>
  <c r="AE791" i="6"/>
  <c r="AF791" i="6"/>
  <c r="AG791" i="6"/>
  <c r="AH791" i="6"/>
  <c r="AI791" i="6"/>
  <c r="AJ791" i="6"/>
  <c r="AK791" i="6"/>
  <c r="AL791" i="6"/>
  <c r="AM791" i="6"/>
  <c r="AB792" i="6"/>
  <c r="AC792" i="6"/>
  <c r="AD792" i="6"/>
  <c r="AE792" i="6"/>
  <c r="AF792" i="6"/>
  <c r="AG792" i="6"/>
  <c r="AH792" i="6"/>
  <c r="AI792" i="6"/>
  <c r="AJ792" i="6"/>
  <c r="AK792" i="6"/>
  <c r="AL792" i="6"/>
  <c r="AM792" i="6"/>
  <c r="AB793" i="6"/>
  <c r="AC793" i="6"/>
  <c r="AD793" i="6"/>
  <c r="AE793" i="6"/>
  <c r="AF793" i="6"/>
  <c r="AG793" i="6"/>
  <c r="AH793" i="6"/>
  <c r="AI793" i="6"/>
  <c r="AJ793" i="6"/>
  <c r="AK793" i="6"/>
  <c r="AL793" i="6"/>
  <c r="AM793" i="6"/>
  <c r="AB794" i="6"/>
  <c r="AC794" i="6"/>
  <c r="AD794" i="6"/>
  <c r="AE794" i="6"/>
  <c r="AF794" i="6"/>
  <c r="AG794" i="6"/>
  <c r="AH794" i="6"/>
  <c r="AI794" i="6"/>
  <c r="AJ794" i="6"/>
  <c r="AK794" i="6"/>
  <c r="AL794" i="6"/>
  <c r="AM794" i="6"/>
  <c r="AB795" i="6"/>
  <c r="AC795" i="6"/>
  <c r="AD795" i="6"/>
  <c r="AE795" i="6"/>
  <c r="AF795" i="6"/>
  <c r="AG795" i="6"/>
  <c r="AH795" i="6"/>
  <c r="AI795" i="6"/>
  <c r="AJ795" i="6"/>
  <c r="AK795" i="6"/>
  <c r="AL795" i="6"/>
  <c r="AM795" i="6"/>
  <c r="AB796" i="6"/>
  <c r="AC796" i="6"/>
  <c r="AD796" i="6"/>
  <c r="AE796" i="6"/>
  <c r="AF796" i="6"/>
  <c r="AG796" i="6"/>
  <c r="AH796" i="6"/>
  <c r="AI796" i="6"/>
  <c r="AJ796" i="6"/>
  <c r="AK796" i="6"/>
  <c r="AL796" i="6"/>
  <c r="AM796" i="6"/>
  <c r="AB797" i="6"/>
  <c r="AC797" i="6"/>
  <c r="AD797" i="6"/>
  <c r="AE797" i="6"/>
  <c r="AF797" i="6"/>
  <c r="AG797" i="6"/>
  <c r="AH797" i="6"/>
  <c r="AI797" i="6"/>
  <c r="AJ797" i="6"/>
  <c r="AK797" i="6"/>
  <c r="AL797" i="6"/>
  <c r="AM797" i="6"/>
  <c r="AB798" i="6"/>
  <c r="AC798" i="6"/>
  <c r="AD798" i="6"/>
  <c r="AE798" i="6"/>
  <c r="AF798" i="6"/>
  <c r="AG798" i="6"/>
  <c r="AH798" i="6"/>
  <c r="AI798" i="6"/>
  <c r="AJ798" i="6"/>
  <c r="AK798" i="6"/>
  <c r="AL798" i="6"/>
  <c r="AM798" i="6"/>
  <c r="AB799" i="6"/>
  <c r="AC799" i="6"/>
  <c r="AD799" i="6"/>
  <c r="AE799" i="6"/>
  <c r="AF799" i="6"/>
  <c r="AG799" i="6"/>
  <c r="AH799" i="6"/>
  <c r="AI799" i="6"/>
  <c r="AJ799" i="6"/>
  <c r="AK799" i="6"/>
  <c r="AL799" i="6"/>
  <c r="AM799" i="6"/>
  <c r="AB800" i="6"/>
  <c r="AC800" i="6"/>
  <c r="AD800" i="6"/>
  <c r="AE800" i="6"/>
  <c r="AF800" i="6"/>
  <c r="AG800" i="6"/>
  <c r="AH800" i="6"/>
  <c r="AI800" i="6"/>
  <c r="AJ800" i="6"/>
  <c r="AK800" i="6"/>
  <c r="AL800" i="6"/>
  <c r="AM800" i="6"/>
  <c r="AB801" i="6"/>
  <c r="AC801" i="6"/>
  <c r="AD801" i="6"/>
  <c r="AE801" i="6"/>
  <c r="AF801" i="6"/>
  <c r="AG801" i="6"/>
  <c r="AH801" i="6"/>
  <c r="AI801" i="6"/>
  <c r="AJ801" i="6"/>
  <c r="AK801" i="6"/>
  <c r="AL801" i="6"/>
  <c r="AM801" i="6"/>
  <c r="AB802" i="6"/>
  <c r="AC802" i="6"/>
  <c r="AD802" i="6"/>
  <c r="AE802" i="6"/>
  <c r="AF802" i="6"/>
  <c r="AG802" i="6"/>
  <c r="AH802" i="6"/>
  <c r="AI802" i="6"/>
  <c r="AJ802" i="6"/>
  <c r="AK802" i="6"/>
  <c r="AL802" i="6"/>
  <c r="AM802" i="6"/>
  <c r="AB803" i="6"/>
  <c r="AC803" i="6"/>
  <c r="AD803" i="6"/>
  <c r="AE803" i="6"/>
  <c r="AF803" i="6"/>
  <c r="AG803" i="6"/>
  <c r="AH803" i="6"/>
  <c r="AI803" i="6"/>
  <c r="AJ803" i="6"/>
  <c r="AK803" i="6"/>
  <c r="AL803" i="6"/>
  <c r="AM803" i="6"/>
  <c r="AB804" i="6"/>
  <c r="AC804" i="6"/>
  <c r="AD804" i="6"/>
  <c r="AE804" i="6"/>
  <c r="AF804" i="6"/>
  <c r="AG804" i="6"/>
  <c r="AH804" i="6"/>
  <c r="AI804" i="6"/>
  <c r="AJ804" i="6"/>
  <c r="AK804" i="6"/>
  <c r="AL804" i="6"/>
  <c r="AM804" i="6"/>
  <c r="AB805" i="6"/>
  <c r="AC805" i="6"/>
  <c r="AD805" i="6"/>
  <c r="AE805" i="6"/>
  <c r="AF805" i="6"/>
  <c r="AG805" i="6"/>
  <c r="AH805" i="6"/>
  <c r="AI805" i="6"/>
  <c r="AJ805" i="6"/>
  <c r="AK805" i="6"/>
  <c r="AL805" i="6"/>
  <c r="AM805" i="6"/>
  <c r="AB806" i="6"/>
  <c r="AC806" i="6"/>
  <c r="AD806" i="6"/>
  <c r="AE806" i="6"/>
  <c r="AF806" i="6"/>
  <c r="AG806" i="6"/>
  <c r="AH806" i="6"/>
  <c r="AI806" i="6"/>
  <c r="AJ806" i="6"/>
  <c r="AK806" i="6"/>
  <c r="AL806" i="6"/>
  <c r="AM806" i="6"/>
  <c r="AB807" i="6"/>
  <c r="AC807" i="6"/>
  <c r="AD807" i="6"/>
  <c r="AE807" i="6"/>
  <c r="AF807" i="6"/>
  <c r="AG807" i="6"/>
  <c r="AH807" i="6"/>
  <c r="AI807" i="6"/>
  <c r="AJ807" i="6"/>
  <c r="AK807" i="6"/>
  <c r="AL807" i="6"/>
  <c r="AM807" i="6"/>
  <c r="AB808" i="6"/>
  <c r="AC808" i="6"/>
  <c r="AD808" i="6"/>
  <c r="AE808" i="6"/>
  <c r="AF808" i="6"/>
  <c r="AG808" i="6"/>
  <c r="AH808" i="6"/>
  <c r="AI808" i="6"/>
  <c r="AJ808" i="6"/>
  <c r="AK808" i="6"/>
  <c r="AL808" i="6"/>
  <c r="AM808" i="6"/>
  <c r="AB809" i="6"/>
  <c r="AC809" i="6"/>
  <c r="AD809" i="6"/>
  <c r="AE809" i="6"/>
  <c r="AF809" i="6"/>
  <c r="AG809" i="6"/>
  <c r="AH809" i="6"/>
  <c r="AI809" i="6"/>
  <c r="AJ809" i="6"/>
  <c r="AK809" i="6"/>
  <c r="AL809" i="6"/>
  <c r="AM809" i="6"/>
  <c r="AB810" i="6"/>
  <c r="AC810" i="6"/>
  <c r="AD810" i="6"/>
  <c r="AE810" i="6"/>
  <c r="AF810" i="6"/>
  <c r="AG810" i="6"/>
  <c r="AH810" i="6"/>
  <c r="AI810" i="6"/>
  <c r="AJ810" i="6"/>
  <c r="AK810" i="6"/>
  <c r="AL810" i="6"/>
  <c r="AM810" i="6"/>
  <c r="AB811" i="6"/>
  <c r="AC811" i="6"/>
  <c r="AD811" i="6"/>
  <c r="AE811" i="6"/>
  <c r="AF811" i="6"/>
  <c r="AG811" i="6"/>
  <c r="AH811" i="6"/>
  <c r="AI811" i="6"/>
  <c r="AJ811" i="6"/>
  <c r="AK811" i="6"/>
  <c r="AL811" i="6"/>
  <c r="AM811" i="6"/>
  <c r="AB812" i="6"/>
  <c r="AC812" i="6"/>
  <c r="AD812" i="6"/>
  <c r="AE812" i="6"/>
  <c r="AF812" i="6"/>
  <c r="AG812" i="6"/>
  <c r="AH812" i="6"/>
  <c r="AI812" i="6"/>
  <c r="AJ812" i="6"/>
  <c r="AK812" i="6"/>
  <c r="AL812" i="6"/>
  <c r="AM812" i="6"/>
  <c r="AB813" i="6"/>
  <c r="AC813" i="6"/>
  <c r="AD813" i="6"/>
  <c r="AE813" i="6"/>
  <c r="AF813" i="6"/>
  <c r="AG813" i="6"/>
  <c r="AH813" i="6"/>
  <c r="AI813" i="6"/>
  <c r="AJ813" i="6"/>
  <c r="AK813" i="6"/>
  <c r="AL813" i="6"/>
  <c r="AM813" i="6"/>
  <c r="AB814" i="6"/>
  <c r="AC814" i="6"/>
  <c r="AD814" i="6"/>
  <c r="AE814" i="6"/>
  <c r="AF814" i="6"/>
  <c r="AG814" i="6"/>
  <c r="AH814" i="6"/>
  <c r="AI814" i="6"/>
  <c r="AJ814" i="6"/>
  <c r="AK814" i="6"/>
  <c r="AL814" i="6"/>
  <c r="AM814" i="6"/>
  <c r="AB815" i="6"/>
  <c r="AC815" i="6"/>
  <c r="AD815" i="6"/>
  <c r="AE815" i="6"/>
  <c r="AF815" i="6"/>
  <c r="AG815" i="6"/>
  <c r="AH815" i="6"/>
  <c r="AI815" i="6"/>
  <c r="AJ815" i="6"/>
  <c r="AK815" i="6"/>
  <c r="AL815" i="6"/>
  <c r="AM815" i="6"/>
  <c r="AB816" i="6"/>
  <c r="AC816" i="6"/>
  <c r="AD816" i="6"/>
  <c r="AE816" i="6"/>
  <c r="AF816" i="6"/>
  <c r="AG816" i="6"/>
  <c r="AH816" i="6"/>
  <c r="AI816" i="6"/>
  <c r="AJ816" i="6"/>
  <c r="AK816" i="6"/>
  <c r="AL816" i="6"/>
  <c r="AM816" i="6"/>
  <c r="AB817" i="6"/>
  <c r="AC817" i="6"/>
  <c r="AD817" i="6"/>
  <c r="AE817" i="6"/>
  <c r="AF817" i="6"/>
  <c r="AG817" i="6"/>
  <c r="AH817" i="6"/>
  <c r="AI817" i="6"/>
  <c r="AJ817" i="6"/>
  <c r="AK817" i="6"/>
  <c r="AL817" i="6"/>
  <c r="AM817" i="6"/>
  <c r="AB818" i="6"/>
  <c r="AC818" i="6"/>
  <c r="AD818" i="6"/>
  <c r="AE818" i="6"/>
  <c r="AF818" i="6"/>
  <c r="AG818" i="6"/>
  <c r="AH818" i="6"/>
  <c r="AI818" i="6"/>
  <c r="AJ818" i="6"/>
  <c r="AK818" i="6"/>
  <c r="AL818" i="6"/>
  <c r="AM818" i="6"/>
  <c r="AB819" i="6"/>
  <c r="AC819" i="6"/>
  <c r="AD819" i="6"/>
  <c r="AE819" i="6"/>
  <c r="AF819" i="6"/>
  <c r="AG819" i="6"/>
  <c r="AH819" i="6"/>
  <c r="AI819" i="6"/>
  <c r="AJ819" i="6"/>
  <c r="AK819" i="6"/>
  <c r="AL819" i="6"/>
  <c r="AM819" i="6"/>
  <c r="AB820" i="6"/>
  <c r="AC820" i="6"/>
  <c r="AD820" i="6"/>
  <c r="AE820" i="6"/>
  <c r="AF820" i="6"/>
  <c r="AG820" i="6"/>
  <c r="AH820" i="6"/>
  <c r="AI820" i="6"/>
  <c r="AJ820" i="6"/>
  <c r="AK820" i="6"/>
  <c r="AL820" i="6"/>
  <c r="AM820" i="6"/>
  <c r="AB821" i="6"/>
  <c r="AC821" i="6"/>
  <c r="AD821" i="6"/>
  <c r="AE821" i="6"/>
  <c r="AF821" i="6"/>
  <c r="AG821" i="6"/>
  <c r="AH821" i="6"/>
  <c r="AI821" i="6"/>
  <c r="AJ821" i="6"/>
  <c r="AK821" i="6"/>
  <c r="AL821" i="6"/>
  <c r="AM821" i="6"/>
  <c r="AB822" i="6"/>
  <c r="AC822" i="6"/>
  <c r="AD822" i="6"/>
  <c r="AE822" i="6"/>
  <c r="AF822" i="6"/>
  <c r="AG822" i="6"/>
  <c r="AH822" i="6"/>
  <c r="AI822" i="6"/>
  <c r="AJ822" i="6"/>
  <c r="AK822" i="6"/>
  <c r="AL822" i="6"/>
  <c r="AM822" i="6"/>
  <c r="AB823" i="6"/>
  <c r="AC823" i="6"/>
  <c r="AD823" i="6"/>
  <c r="AE823" i="6"/>
  <c r="AF823" i="6"/>
  <c r="AG823" i="6"/>
  <c r="AH823" i="6"/>
  <c r="AI823" i="6"/>
  <c r="AJ823" i="6"/>
  <c r="AK823" i="6"/>
  <c r="AL823" i="6"/>
  <c r="AM823" i="6"/>
  <c r="AB824" i="6"/>
  <c r="AC824" i="6"/>
  <c r="AD824" i="6"/>
  <c r="AE824" i="6"/>
  <c r="AF824" i="6"/>
  <c r="AG824" i="6"/>
  <c r="AH824" i="6"/>
  <c r="AI824" i="6"/>
  <c r="AJ824" i="6"/>
  <c r="AK824" i="6"/>
  <c r="AL824" i="6"/>
  <c r="AM824" i="6"/>
  <c r="AB825" i="6"/>
  <c r="AC825" i="6"/>
  <c r="AD825" i="6"/>
  <c r="AE825" i="6"/>
  <c r="AF825" i="6"/>
  <c r="AG825" i="6"/>
  <c r="AH825" i="6"/>
  <c r="AI825" i="6"/>
  <c r="AJ825" i="6"/>
  <c r="AK825" i="6"/>
  <c r="AL825" i="6"/>
  <c r="AM825" i="6"/>
  <c r="AB826" i="6"/>
  <c r="AC826" i="6"/>
  <c r="AD826" i="6"/>
  <c r="AE826" i="6"/>
  <c r="AF826" i="6"/>
  <c r="AG826" i="6"/>
  <c r="AH826" i="6"/>
  <c r="AI826" i="6"/>
  <c r="AJ826" i="6"/>
  <c r="AK826" i="6"/>
  <c r="AL826" i="6"/>
  <c r="AM826" i="6"/>
  <c r="AB827" i="6"/>
  <c r="AC827" i="6"/>
  <c r="AD827" i="6"/>
  <c r="AE827" i="6"/>
  <c r="AF827" i="6"/>
  <c r="AG827" i="6"/>
  <c r="AH827" i="6"/>
  <c r="AI827" i="6"/>
  <c r="AJ827" i="6"/>
  <c r="AK827" i="6"/>
  <c r="AL827" i="6"/>
  <c r="AM827" i="6"/>
  <c r="AB828" i="6"/>
  <c r="AC828" i="6"/>
  <c r="AD828" i="6"/>
  <c r="AE828" i="6"/>
  <c r="AF828" i="6"/>
  <c r="AG828" i="6"/>
  <c r="AH828" i="6"/>
  <c r="AI828" i="6"/>
  <c r="AJ828" i="6"/>
  <c r="AK828" i="6"/>
  <c r="AL828" i="6"/>
  <c r="AM828" i="6"/>
  <c r="AB829" i="6"/>
  <c r="AC829" i="6"/>
  <c r="AD829" i="6"/>
  <c r="AE829" i="6"/>
  <c r="AF829" i="6"/>
  <c r="AG829" i="6"/>
  <c r="AH829" i="6"/>
  <c r="AI829" i="6"/>
  <c r="AJ829" i="6"/>
  <c r="AK829" i="6"/>
  <c r="AL829" i="6"/>
  <c r="AM829" i="6"/>
  <c r="AB830" i="6"/>
  <c r="AC830" i="6"/>
  <c r="AD830" i="6"/>
  <c r="AE830" i="6"/>
  <c r="AF830" i="6"/>
  <c r="AG830" i="6"/>
  <c r="AH830" i="6"/>
  <c r="AI830" i="6"/>
  <c r="AJ830" i="6"/>
  <c r="AK830" i="6"/>
  <c r="AL830" i="6"/>
  <c r="AM830" i="6"/>
  <c r="AB831" i="6"/>
  <c r="AC831" i="6"/>
  <c r="AD831" i="6"/>
  <c r="AE831" i="6"/>
  <c r="AF831" i="6"/>
  <c r="AG831" i="6"/>
  <c r="AH831" i="6"/>
  <c r="AI831" i="6"/>
  <c r="AJ831" i="6"/>
  <c r="AK831" i="6"/>
  <c r="AL831" i="6"/>
  <c r="AM831" i="6"/>
  <c r="AB832" i="6"/>
  <c r="AC832" i="6"/>
  <c r="AD832" i="6"/>
  <c r="AE832" i="6"/>
  <c r="AF832" i="6"/>
  <c r="AG832" i="6"/>
  <c r="AH832" i="6"/>
  <c r="AI832" i="6"/>
  <c r="AJ832" i="6"/>
  <c r="AK832" i="6"/>
  <c r="AL832" i="6"/>
  <c r="AM832" i="6"/>
  <c r="AB833" i="6"/>
  <c r="AC833" i="6"/>
  <c r="AD833" i="6"/>
  <c r="AE833" i="6"/>
  <c r="AF833" i="6"/>
  <c r="AG833" i="6"/>
  <c r="AH833" i="6"/>
  <c r="AI833" i="6"/>
  <c r="AJ833" i="6"/>
  <c r="AK833" i="6"/>
  <c r="AL833" i="6"/>
  <c r="AM833" i="6"/>
  <c r="AB834" i="6"/>
  <c r="AC834" i="6"/>
  <c r="AD834" i="6"/>
  <c r="AE834" i="6"/>
  <c r="AF834" i="6"/>
  <c r="AG834" i="6"/>
  <c r="AH834" i="6"/>
  <c r="AI834" i="6"/>
  <c r="AJ834" i="6"/>
  <c r="AK834" i="6"/>
  <c r="AL834" i="6"/>
  <c r="AM834" i="6"/>
  <c r="AB835" i="6"/>
  <c r="AC835" i="6"/>
  <c r="AD835" i="6"/>
  <c r="AE835" i="6"/>
  <c r="AF835" i="6"/>
  <c r="AG835" i="6"/>
  <c r="AH835" i="6"/>
  <c r="AI835" i="6"/>
  <c r="AJ835" i="6"/>
  <c r="AK835" i="6"/>
  <c r="AL835" i="6"/>
  <c r="AM835" i="6"/>
  <c r="AB836" i="6"/>
  <c r="AC836" i="6"/>
  <c r="AD836" i="6"/>
  <c r="AE836" i="6"/>
  <c r="AF836" i="6"/>
  <c r="AG836" i="6"/>
  <c r="AH836" i="6"/>
  <c r="AI836" i="6"/>
  <c r="AJ836" i="6"/>
  <c r="AK836" i="6"/>
  <c r="AL836" i="6"/>
  <c r="AM836" i="6"/>
  <c r="AB837" i="6"/>
  <c r="AC837" i="6"/>
  <c r="AD837" i="6"/>
  <c r="AE837" i="6"/>
  <c r="AF837" i="6"/>
  <c r="AG837" i="6"/>
  <c r="AH837" i="6"/>
  <c r="AI837" i="6"/>
  <c r="AJ837" i="6"/>
  <c r="AK837" i="6"/>
  <c r="AL837" i="6"/>
  <c r="AM837" i="6"/>
  <c r="AB838" i="6"/>
  <c r="AC838" i="6"/>
  <c r="AD838" i="6"/>
  <c r="AE838" i="6"/>
  <c r="AF838" i="6"/>
  <c r="AG838" i="6"/>
  <c r="AH838" i="6"/>
  <c r="AI838" i="6"/>
  <c r="AJ838" i="6"/>
  <c r="AK838" i="6"/>
  <c r="AL838" i="6"/>
  <c r="AM838" i="6"/>
  <c r="AB839" i="6"/>
  <c r="AC839" i="6"/>
  <c r="AD839" i="6"/>
  <c r="AE839" i="6"/>
  <c r="AF839" i="6"/>
  <c r="AG839" i="6"/>
  <c r="AH839" i="6"/>
  <c r="AI839" i="6"/>
  <c r="AJ839" i="6"/>
  <c r="AK839" i="6"/>
  <c r="AL839" i="6"/>
  <c r="AM839" i="6"/>
  <c r="AB840" i="6"/>
  <c r="AC840" i="6"/>
  <c r="AD840" i="6"/>
  <c r="AE840" i="6"/>
  <c r="AF840" i="6"/>
  <c r="AG840" i="6"/>
  <c r="AH840" i="6"/>
  <c r="AI840" i="6"/>
  <c r="AJ840" i="6"/>
  <c r="AK840" i="6"/>
  <c r="AL840" i="6"/>
  <c r="AM840" i="6"/>
  <c r="AB841" i="6"/>
  <c r="AC841" i="6"/>
  <c r="AD841" i="6"/>
  <c r="AE841" i="6"/>
  <c r="AF841" i="6"/>
  <c r="AG841" i="6"/>
  <c r="AH841" i="6"/>
  <c r="AI841" i="6"/>
  <c r="AJ841" i="6"/>
  <c r="AK841" i="6"/>
  <c r="AL841" i="6"/>
  <c r="AM841" i="6"/>
  <c r="AB842" i="6"/>
  <c r="AC842" i="6"/>
  <c r="AD842" i="6"/>
  <c r="AE842" i="6"/>
  <c r="AF842" i="6"/>
  <c r="AG842" i="6"/>
  <c r="AH842" i="6"/>
  <c r="AI842" i="6"/>
  <c r="AJ842" i="6"/>
  <c r="AK842" i="6"/>
  <c r="AL842" i="6"/>
  <c r="AM842" i="6"/>
  <c r="AB843" i="6"/>
  <c r="AC843" i="6"/>
  <c r="AD843" i="6"/>
  <c r="AE843" i="6"/>
  <c r="AF843" i="6"/>
  <c r="AG843" i="6"/>
  <c r="AH843" i="6"/>
  <c r="AI843" i="6"/>
  <c r="AJ843" i="6"/>
  <c r="AK843" i="6"/>
  <c r="AL843" i="6"/>
  <c r="AM843" i="6"/>
  <c r="AB844" i="6"/>
  <c r="AC844" i="6"/>
  <c r="AD844" i="6"/>
  <c r="AE844" i="6"/>
  <c r="AF844" i="6"/>
  <c r="AG844" i="6"/>
  <c r="AH844" i="6"/>
  <c r="AI844" i="6"/>
  <c r="AJ844" i="6"/>
  <c r="AK844" i="6"/>
  <c r="AL844" i="6"/>
  <c r="AM844" i="6"/>
  <c r="AB845" i="6"/>
  <c r="AC845" i="6"/>
  <c r="AD845" i="6"/>
  <c r="AE845" i="6"/>
  <c r="AF845" i="6"/>
  <c r="AG845" i="6"/>
  <c r="AH845" i="6"/>
  <c r="AI845" i="6"/>
  <c r="AJ845" i="6"/>
  <c r="AK845" i="6"/>
  <c r="AL845" i="6"/>
  <c r="AM845" i="6"/>
  <c r="AB846" i="6"/>
  <c r="AC846" i="6"/>
  <c r="AD846" i="6"/>
  <c r="AE846" i="6"/>
  <c r="AF846" i="6"/>
  <c r="AG846" i="6"/>
  <c r="AH846" i="6"/>
  <c r="AI846" i="6"/>
  <c r="AJ846" i="6"/>
  <c r="AK846" i="6"/>
  <c r="AL846" i="6"/>
  <c r="AM846" i="6"/>
  <c r="AB847" i="6"/>
  <c r="AC847" i="6"/>
  <c r="AD847" i="6"/>
  <c r="AE847" i="6"/>
  <c r="AF847" i="6"/>
  <c r="AG847" i="6"/>
  <c r="AH847" i="6"/>
  <c r="AI847" i="6"/>
  <c r="AJ847" i="6"/>
  <c r="AK847" i="6"/>
  <c r="AL847" i="6"/>
  <c r="AM847" i="6"/>
  <c r="AB848" i="6"/>
  <c r="AC848" i="6"/>
  <c r="AD848" i="6"/>
  <c r="AE848" i="6"/>
  <c r="AF848" i="6"/>
  <c r="AG848" i="6"/>
  <c r="AH848" i="6"/>
  <c r="AI848" i="6"/>
  <c r="AJ848" i="6"/>
  <c r="AK848" i="6"/>
  <c r="AL848" i="6"/>
  <c r="AM848" i="6"/>
  <c r="AB849" i="6"/>
  <c r="AC849" i="6"/>
  <c r="AD849" i="6"/>
  <c r="AE849" i="6"/>
  <c r="AF849" i="6"/>
  <c r="AG849" i="6"/>
  <c r="AH849" i="6"/>
  <c r="AI849" i="6"/>
  <c r="AJ849" i="6"/>
  <c r="AK849" i="6"/>
  <c r="AL849" i="6"/>
  <c r="AM849" i="6"/>
  <c r="AB850" i="6"/>
  <c r="AC850" i="6"/>
  <c r="AD850" i="6"/>
  <c r="AE850" i="6"/>
  <c r="AF850" i="6"/>
  <c r="AG850" i="6"/>
  <c r="AH850" i="6"/>
  <c r="AI850" i="6"/>
  <c r="AJ850" i="6"/>
  <c r="AK850" i="6"/>
  <c r="AL850" i="6"/>
  <c r="AM850" i="6"/>
  <c r="AB851" i="6"/>
  <c r="AC851" i="6"/>
  <c r="AD851" i="6"/>
  <c r="AE851" i="6"/>
  <c r="AF851" i="6"/>
  <c r="AG851" i="6"/>
  <c r="AH851" i="6"/>
  <c r="AI851" i="6"/>
  <c r="AJ851" i="6"/>
  <c r="AK851" i="6"/>
  <c r="AL851" i="6"/>
  <c r="AM851" i="6"/>
  <c r="AB852" i="6"/>
  <c r="AC852" i="6"/>
  <c r="AD852" i="6"/>
  <c r="AE852" i="6"/>
  <c r="AF852" i="6"/>
  <c r="AG852" i="6"/>
  <c r="AH852" i="6"/>
  <c r="AI852" i="6"/>
  <c r="AJ852" i="6"/>
  <c r="AK852" i="6"/>
  <c r="AL852" i="6"/>
  <c r="AM852" i="6"/>
  <c r="AB853" i="6"/>
  <c r="AC853" i="6"/>
  <c r="AD853" i="6"/>
  <c r="AE853" i="6"/>
  <c r="AF853" i="6"/>
  <c r="AG853" i="6"/>
  <c r="AH853" i="6"/>
  <c r="AI853" i="6"/>
  <c r="AJ853" i="6"/>
  <c r="AK853" i="6"/>
  <c r="AL853" i="6"/>
  <c r="AM853" i="6"/>
  <c r="AB854" i="6"/>
  <c r="AC854" i="6"/>
  <c r="AD854" i="6"/>
  <c r="AE854" i="6"/>
  <c r="AF854" i="6"/>
  <c r="AG854" i="6"/>
  <c r="AH854" i="6"/>
  <c r="AI854" i="6"/>
  <c r="AJ854" i="6"/>
  <c r="AK854" i="6"/>
  <c r="AL854" i="6"/>
  <c r="AM854" i="6"/>
  <c r="AB855" i="6"/>
  <c r="AC855" i="6"/>
  <c r="AD855" i="6"/>
  <c r="AE855" i="6"/>
  <c r="AF855" i="6"/>
  <c r="AG855" i="6"/>
  <c r="AH855" i="6"/>
  <c r="AI855" i="6"/>
  <c r="AJ855" i="6"/>
  <c r="AK855" i="6"/>
  <c r="AL855" i="6"/>
  <c r="AM855" i="6"/>
  <c r="AB856" i="6"/>
  <c r="AC856" i="6"/>
  <c r="AD856" i="6"/>
  <c r="AE856" i="6"/>
  <c r="AF856" i="6"/>
  <c r="AG856" i="6"/>
  <c r="AH856" i="6"/>
  <c r="AI856" i="6"/>
  <c r="AJ856" i="6"/>
  <c r="AK856" i="6"/>
  <c r="AL856" i="6"/>
  <c r="AM856" i="6"/>
  <c r="AB857" i="6"/>
  <c r="AC857" i="6"/>
  <c r="AD857" i="6"/>
  <c r="AE857" i="6"/>
  <c r="AF857" i="6"/>
  <c r="AG857" i="6"/>
  <c r="AH857" i="6"/>
  <c r="AI857" i="6"/>
  <c r="AJ857" i="6"/>
  <c r="AK857" i="6"/>
  <c r="AL857" i="6"/>
  <c r="AM857" i="6"/>
  <c r="AB858" i="6"/>
  <c r="AC858" i="6"/>
  <c r="AD858" i="6"/>
  <c r="AE858" i="6"/>
  <c r="AF858" i="6"/>
  <c r="AG858" i="6"/>
  <c r="AH858" i="6"/>
  <c r="AI858" i="6"/>
  <c r="AJ858" i="6"/>
  <c r="AK858" i="6"/>
  <c r="AL858" i="6"/>
  <c r="AM858" i="6"/>
  <c r="AB859" i="6"/>
  <c r="AC859" i="6"/>
  <c r="AD859" i="6"/>
  <c r="AE859" i="6"/>
  <c r="AF859" i="6"/>
  <c r="AG859" i="6"/>
  <c r="AH859" i="6"/>
  <c r="AI859" i="6"/>
  <c r="AJ859" i="6"/>
  <c r="AK859" i="6"/>
  <c r="AL859" i="6"/>
  <c r="AM859" i="6"/>
  <c r="AB860" i="6"/>
  <c r="AC860" i="6"/>
  <c r="AD860" i="6"/>
  <c r="AE860" i="6"/>
  <c r="AF860" i="6"/>
  <c r="AG860" i="6"/>
  <c r="AH860" i="6"/>
  <c r="AI860" i="6"/>
  <c r="AJ860" i="6"/>
  <c r="AK860" i="6"/>
  <c r="AL860" i="6"/>
  <c r="AM860" i="6"/>
  <c r="AB861" i="6"/>
  <c r="AC861" i="6"/>
  <c r="AD861" i="6"/>
  <c r="AE861" i="6"/>
  <c r="AF861" i="6"/>
  <c r="AG861" i="6"/>
  <c r="AH861" i="6"/>
  <c r="AI861" i="6"/>
  <c r="AJ861" i="6"/>
  <c r="AK861" i="6"/>
  <c r="AL861" i="6"/>
  <c r="AM861" i="6"/>
  <c r="AB862" i="6"/>
  <c r="AC862" i="6"/>
  <c r="AD862" i="6"/>
  <c r="AE862" i="6"/>
  <c r="AF862" i="6"/>
  <c r="AG862" i="6"/>
  <c r="AH862" i="6"/>
  <c r="AI862" i="6"/>
  <c r="AJ862" i="6"/>
  <c r="AK862" i="6"/>
  <c r="AL862" i="6"/>
  <c r="AM862" i="6"/>
  <c r="AB863" i="6"/>
  <c r="AC863" i="6"/>
  <c r="AD863" i="6"/>
  <c r="AE863" i="6"/>
  <c r="AF863" i="6"/>
  <c r="AG863" i="6"/>
  <c r="AH863" i="6"/>
  <c r="AI863" i="6"/>
  <c r="AJ863" i="6"/>
  <c r="AK863" i="6"/>
  <c r="AL863" i="6"/>
  <c r="AM863" i="6"/>
  <c r="AB864" i="6"/>
  <c r="AC864" i="6"/>
  <c r="AD864" i="6"/>
  <c r="AE864" i="6"/>
  <c r="AF864" i="6"/>
  <c r="AG864" i="6"/>
  <c r="AH864" i="6"/>
  <c r="AI864" i="6"/>
  <c r="AJ864" i="6"/>
  <c r="AK864" i="6"/>
  <c r="AL864" i="6"/>
  <c r="AM864" i="6"/>
  <c r="AB865" i="6"/>
  <c r="AC865" i="6"/>
  <c r="AD865" i="6"/>
  <c r="AE865" i="6"/>
  <c r="AF865" i="6"/>
  <c r="AG865" i="6"/>
  <c r="AH865" i="6"/>
  <c r="AI865" i="6"/>
  <c r="AJ865" i="6"/>
  <c r="AK865" i="6"/>
  <c r="AL865" i="6"/>
  <c r="AM865" i="6"/>
  <c r="AB866" i="6"/>
  <c r="AC866" i="6"/>
  <c r="AD866" i="6"/>
  <c r="AE866" i="6"/>
  <c r="AF866" i="6"/>
  <c r="AG866" i="6"/>
  <c r="AH866" i="6"/>
  <c r="AI866" i="6"/>
  <c r="AJ866" i="6"/>
  <c r="AK866" i="6"/>
  <c r="AL866" i="6"/>
  <c r="AM866" i="6"/>
  <c r="AB867" i="6"/>
  <c r="AC867" i="6"/>
  <c r="AD867" i="6"/>
  <c r="AE867" i="6"/>
  <c r="AF867" i="6"/>
  <c r="AG867" i="6"/>
  <c r="AH867" i="6"/>
  <c r="AI867" i="6"/>
  <c r="AJ867" i="6"/>
  <c r="AK867" i="6"/>
  <c r="AL867" i="6"/>
  <c r="AM867" i="6"/>
  <c r="AB868" i="6"/>
  <c r="AC868" i="6"/>
  <c r="AD868" i="6"/>
  <c r="AE868" i="6"/>
  <c r="AF868" i="6"/>
  <c r="AG868" i="6"/>
  <c r="AH868" i="6"/>
  <c r="AI868" i="6"/>
  <c r="AJ868" i="6"/>
  <c r="AK868" i="6"/>
  <c r="AL868" i="6"/>
  <c r="AM868" i="6"/>
  <c r="AB869" i="6"/>
  <c r="AC869" i="6"/>
  <c r="AD869" i="6"/>
  <c r="AE869" i="6"/>
  <c r="AF869" i="6"/>
  <c r="AG869" i="6"/>
  <c r="AH869" i="6"/>
  <c r="AI869" i="6"/>
  <c r="AJ869" i="6"/>
  <c r="AK869" i="6"/>
  <c r="AL869" i="6"/>
  <c r="AM869" i="6"/>
  <c r="AB870" i="6"/>
  <c r="AC870" i="6"/>
  <c r="AD870" i="6"/>
  <c r="AE870" i="6"/>
  <c r="AF870" i="6"/>
  <c r="AG870" i="6"/>
  <c r="AH870" i="6"/>
  <c r="AI870" i="6"/>
  <c r="AJ870" i="6"/>
  <c r="AK870" i="6"/>
  <c r="AL870" i="6"/>
  <c r="AM870" i="6"/>
  <c r="AB871" i="6"/>
  <c r="AC871" i="6"/>
  <c r="AD871" i="6"/>
  <c r="AE871" i="6"/>
  <c r="AF871" i="6"/>
  <c r="AG871" i="6"/>
  <c r="AH871" i="6"/>
  <c r="AI871" i="6"/>
  <c r="AJ871" i="6"/>
  <c r="AK871" i="6"/>
  <c r="AL871" i="6"/>
  <c r="AM871" i="6"/>
  <c r="AB872" i="6"/>
  <c r="AC872" i="6"/>
  <c r="AD872" i="6"/>
  <c r="AE872" i="6"/>
  <c r="AF872" i="6"/>
  <c r="AG872" i="6"/>
  <c r="AH872" i="6"/>
  <c r="AI872" i="6"/>
  <c r="AJ872" i="6"/>
  <c r="AK872" i="6"/>
  <c r="AL872" i="6"/>
  <c r="AM872" i="6"/>
  <c r="AB873" i="6"/>
  <c r="AC873" i="6"/>
  <c r="AD873" i="6"/>
  <c r="AE873" i="6"/>
  <c r="AF873" i="6"/>
  <c r="AG873" i="6"/>
  <c r="AH873" i="6"/>
  <c r="AI873" i="6"/>
  <c r="AJ873" i="6"/>
  <c r="AK873" i="6"/>
  <c r="AL873" i="6"/>
  <c r="AM873" i="6"/>
  <c r="AB874" i="6"/>
  <c r="AC874" i="6"/>
  <c r="AD874" i="6"/>
  <c r="AE874" i="6"/>
  <c r="AF874" i="6"/>
  <c r="AG874" i="6"/>
  <c r="AH874" i="6"/>
  <c r="AI874" i="6"/>
  <c r="AJ874" i="6"/>
  <c r="AK874" i="6"/>
  <c r="AL874" i="6"/>
  <c r="AM874" i="6"/>
  <c r="AB875" i="6"/>
  <c r="AC875" i="6"/>
  <c r="AD875" i="6"/>
  <c r="AE875" i="6"/>
  <c r="AF875" i="6"/>
  <c r="AG875" i="6"/>
  <c r="AH875" i="6"/>
  <c r="AI875" i="6"/>
  <c r="AJ875" i="6"/>
  <c r="AK875" i="6"/>
  <c r="AL875" i="6"/>
  <c r="AM875" i="6"/>
  <c r="AB876" i="6"/>
  <c r="AC876" i="6"/>
  <c r="AD876" i="6"/>
  <c r="AE876" i="6"/>
  <c r="AF876" i="6"/>
  <c r="AG876" i="6"/>
  <c r="AH876" i="6"/>
  <c r="AI876" i="6"/>
  <c r="AJ876" i="6"/>
  <c r="AK876" i="6"/>
  <c r="AL876" i="6"/>
  <c r="AM876" i="6"/>
  <c r="AB877" i="6"/>
  <c r="AC877" i="6"/>
  <c r="AD877" i="6"/>
  <c r="AE877" i="6"/>
  <c r="AF877" i="6"/>
  <c r="AG877" i="6"/>
  <c r="AH877" i="6"/>
  <c r="AI877" i="6"/>
  <c r="AJ877" i="6"/>
  <c r="AK877" i="6"/>
  <c r="AL877" i="6"/>
  <c r="AM877" i="6"/>
  <c r="AB878" i="6"/>
  <c r="AC878" i="6"/>
  <c r="AD878" i="6"/>
  <c r="AE878" i="6"/>
  <c r="AF878" i="6"/>
  <c r="AG878" i="6"/>
  <c r="AH878" i="6"/>
  <c r="AI878" i="6"/>
  <c r="AJ878" i="6"/>
  <c r="AK878" i="6"/>
  <c r="AL878" i="6"/>
  <c r="AM878" i="6"/>
  <c r="AB879" i="6"/>
  <c r="AC879" i="6"/>
  <c r="AD879" i="6"/>
  <c r="AE879" i="6"/>
  <c r="AF879" i="6"/>
  <c r="AG879" i="6"/>
  <c r="AH879" i="6"/>
  <c r="AI879" i="6"/>
  <c r="AJ879" i="6"/>
  <c r="AK879" i="6"/>
  <c r="AL879" i="6"/>
  <c r="AM879" i="6"/>
  <c r="AB880" i="6"/>
  <c r="AC880" i="6"/>
  <c r="AD880" i="6"/>
  <c r="AE880" i="6"/>
  <c r="AF880" i="6"/>
  <c r="AG880" i="6"/>
  <c r="AH880" i="6"/>
  <c r="AI880" i="6"/>
  <c r="AJ880" i="6"/>
  <c r="AK880" i="6"/>
  <c r="AL880" i="6"/>
  <c r="AM880" i="6"/>
  <c r="AB881" i="6"/>
  <c r="AC881" i="6"/>
  <c r="AD881" i="6"/>
  <c r="AE881" i="6"/>
  <c r="AF881" i="6"/>
  <c r="AG881" i="6"/>
  <c r="AH881" i="6"/>
  <c r="AI881" i="6"/>
  <c r="AJ881" i="6"/>
  <c r="AK881" i="6"/>
  <c r="AL881" i="6"/>
  <c r="AM881" i="6"/>
  <c r="AB882" i="6"/>
  <c r="AC882" i="6"/>
  <c r="AD882" i="6"/>
  <c r="AE882" i="6"/>
  <c r="AF882" i="6"/>
  <c r="AG882" i="6"/>
  <c r="AH882" i="6"/>
  <c r="AI882" i="6"/>
  <c r="AJ882" i="6"/>
  <c r="AK882" i="6"/>
  <c r="AL882" i="6"/>
  <c r="AM882" i="6"/>
  <c r="AB883" i="6"/>
  <c r="AC883" i="6"/>
  <c r="AD883" i="6"/>
  <c r="AE883" i="6"/>
  <c r="AF883" i="6"/>
  <c r="AG883" i="6"/>
  <c r="AH883" i="6"/>
  <c r="AI883" i="6"/>
  <c r="AJ883" i="6"/>
  <c r="AK883" i="6"/>
  <c r="AL883" i="6"/>
  <c r="AM883" i="6"/>
  <c r="AB884" i="6"/>
  <c r="AC884" i="6"/>
  <c r="AD884" i="6"/>
  <c r="AE884" i="6"/>
  <c r="AF884" i="6"/>
  <c r="AG884" i="6"/>
  <c r="AH884" i="6"/>
  <c r="AI884" i="6"/>
  <c r="AJ884" i="6"/>
  <c r="AK884" i="6"/>
  <c r="AL884" i="6"/>
  <c r="AM884" i="6"/>
  <c r="AB885" i="6"/>
  <c r="AC885" i="6"/>
  <c r="AD885" i="6"/>
  <c r="AE885" i="6"/>
  <c r="AF885" i="6"/>
  <c r="AG885" i="6"/>
  <c r="AH885" i="6"/>
  <c r="AI885" i="6"/>
  <c r="AJ885" i="6"/>
  <c r="AK885" i="6"/>
  <c r="AL885" i="6"/>
  <c r="AM885" i="6"/>
  <c r="AB886" i="6"/>
  <c r="AC886" i="6"/>
  <c r="AD886" i="6"/>
  <c r="AE886" i="6"/>
  <c r="AF886" i="6"/>
  <c r="AG886" i="6"/>
  <c r="AH886" i="6"/>
  <c r="AI886" i="6"/>
  <c r="AJ886" i="6"/>
  <c r="AK886" i="6"/>
  <c r="AL886" i="6"/>
  <c r="AM886" i="6"/>
  <c r="AB887" i="6"/>
  <c r="AC887" i="6"/>
  <c r="AD887" i="6"/>
  <c r="AE887" i="6"/>
  <c r="AF887" i="6"/>
  <c r="AG887" i="6"/>
  <c r="AH887" i="6"/>
  <c r="AI887" i="6"/>
  <c r="AJ887" i="6"/>
  <c r="AK887" i="6"/>
  <c r="AL887" i="6"/>
  <c r="AM887" i="6"/>
  <c r="AB888" i="6"/>
  <c r="AC888" i="6"/>
  <c r="AD888" i="6"/>
  <c r="AE888" i="6"/>
  <c r="AF888" i="6"/>
  <c r="AG888" i="6"/>
  <c r="AH888" i="6"/>
  <c r="AI888" i="6"/>
  <c r="AJ888" i="6"/>
  <c r="AK888" i="6"/>
  <c r="AL888" i="6"/>
  <c r="AM888" i="6"/>
  <c r="AB889" i="6"/>
  <c r="AC889" i="6"/>
  <c r="AD889" i="6"/>
  <c r="AE889" i="6"/>
  <c r="AF889" i="6"/>
  <c r="AG889" i="6"/>
  <c r="AH889" i="6"/>
  <c r="AI889" i="6"/>
  <c r="AJ889" i="6"/>
  <c r="AK889" i="6"/>
  <c r="AL889" i="6"/>
  <c r="AM889" i="6"/>
  <c r="AB890" i="6"/>
  <c r="AC890" i="6"/>
  <c r="AD890" i="6"/>
  <c r="AE890" i="6"/>
  <c r="AF890" i="6"/>
  <c r="AG890" i="6"/>
  <c r="AH890" i="6"/>
  <c r="AI890" i="6"/>
  <c r="AJ890" i="6"/>
  <c r="AK890" i="6"/>
  <c r="AL890" i="6"/>
  <c r="AM890" i="6"/>
  <c r="AB891" i="6"/>
  <c r="AC891" i="6"/>
  <c r="AD891" i="6"/>
  <c r="AE891" i="6"/>
  <c r="AF891" i="6"/>
  <c r="AG891" i="6"/>
  <c r="AH891" i="6"/>
  <c r="AI891" i="6"/>
  <c r="AJ891" i="6"/>
  <c r="AK891" i="6"/>
  <c r="AL891" i="6"/>
  <c r="AM891" i="6"/>
  <c r="AB892" i="6"/>
  <c r="AC892" i="6"/>
  <c r="AD892" i="6"/>
  <c r="AE892" i="6"/>
  <c r="AF892" i="6"/>
  <c r="AG892" i="6"/>
  <c r="AH892" i="6"/>
  <c r="AI892" i="6"/>
  <c r="AJ892" i="6"/>
  <c r="AK892" i="6"/>
  <c r="AL892" i="6"/>
  <c r="AM892" i="6"/>
  <c r="AB893" i="6"/>
  <c r="AC893" i="6"/>
  <c r="AD893" i="6"/>
  <c r="AE893" i="6"/>
  <c r="AF893" i="6"/>
  <c r="AG893" i="6"/>
  <c r="AH893" i="6"/>
  <c r="AI893" i="6"/>
  <c r="AJ893" i="6"/>
  <c r="AK893" i="6"/>
  <c r="AL893" i="6"/>
  <c r="AM893" i="6"/>
  <c r="AB894" i="6"/>
  <c r="AC894" i="6"/>
  <c r="AD894" i="6"/>
  <c r="AE894" i="6"/>
  <c r="AF894" i="6"/>
  <c r="AG894" i="6"/>
  <c r="AH894" i="6"/>
  <c r="AI894" i="6"/>
  <c r="AJ894" i="6"/>
  <c r="AK894" i="6"/>
  <c r="AL894" i="6"/>
  <c r="AM894" i="6"/>
  <c r="AB895" i="6"/>
  <c r="AC895" i="6"/>
  <c r="AD895" i="6"/>
  <c r="AE895" i="6"/>
  <c r="AF895" i="6"/>
  <c r="AG895" i="6"/>
  <c r="AH895" i="6"/>
  <c r="AI895" i="6"/>
  <c r="AJ895" i="6"/>
  <c r="AK895" i="6"/>
  <c r="AL895" i="6"/>
  <c r="AM895" i="6"/>
  <c r="AB896" i="6"/>
  <c r="AC896" i="6"/>
  <c r="AD896" i="6"/>
  <c r="AE896" i="6"/>
  <c r="AF896" i="6"/>
  <c r="AG896" i="6"/>
  <c r="AH896" i="6"/>
  <c r="AI896" i="6"/>
  <c r="AJ896" i="6"/>
  <c r="AK896" i="6"/>
  <c r="AL896" i="6"/>
  <c r="AM896" i="6"/>
  <c r="AB897" i="6"/>
  <c r="AC897" i="6"/>
  <c r="AD897" i="6"/>
  <c r="AE897" i="6"/>
  <c r="AF897" i="6"/>
  <c r="AG897" i="6"/>
  <c r="AH897" i="6"/>
  <c r="AI897" i="6"/>
  <c r="AJ897" i="6"/>
  <c r="AK897" i="6"/>
  <c r="AL897" i="6"/>
  <c r="AM897" i="6"/>
  <c r="AB898" i="6"/>
  <c r="AC898" i="6"/>
  <c r="AD898" i="6"/>
  <c r="AE898" i="6"/>
  <c r="AF898" i="6"/>
  <c r="AG898" i="6"/>
  <c r="AH898" i="6"/>
  <c r="AI898" i="6"/>
  <c r="AJ898" i="6"/>
  <c r="AK898" i="6"/>
  <c r="AL898" i="6"/>
  <c r="AM898" i="6"/>
  <c r="AB899" i="6"/>
  <c r="AC899" i="6"/>
  <c r="AD899" i="6"/>
  <c r="AE899" i="6"/>
  <c r="AF899" i="6"/>
  <c r="AG899" i="6"/>
  <c r="AH899" i="6"/>
  <c r="AI899" i="6"/>
  <c r="AJ899" i="6"/>
  <c r="AK899" i="6"/>
  <c r="AL899" i="6"/>
  <c r="AM899" i="6"/>
  <c r="AB900" i="6"/>
  <c r="AC900" i="6"/>
  <c r="AD900" i="6"/>
  <c r="AE900" i="6"/>
  <c r="AF900" i="6"/>
  <c r="AG900" i="6"/>
  <c r="AH900" i="6"/>
  <c r="AI900" i="6"/>
  <c r="AJ900" i="6"/>
  <c r="AK900" i="6"/>
  <c r="AL900" i="6"/>
  <c r="AM900" i="6"/>
  <c r="AB901" i="6"/>
  <c r="AC901" i="6"/>
  <c r="AD901" i="6"/>
  <c r="AE901" i="6"/>
  <c r="AF901" i="6"/>
  <c r="AG901" i="6"/>
  <c r="AH901" i="6"/>
  <c r="AI901" i="6"/>
  <c r="AJ901" i="6"/>
  <c r="AK901" i="6"/>
  <c r="AL901" i="6"/>
  <c r="AM901" i="6"/>
  <c r="AB902" i="6"/>
  <c r="AC902" i="6"/>
  <c r="AD902" i="6"/>
  <c r="AE902" i="6"/>
  <c r="AF902" i="6"/>
  <c r="AG902" i="6"/>
  <c r="AH902" i="6"/>
  <c r="AI902" i="6"/>
  <c r="AJ902" i="6"/>
  <c r="AK902" i="6"/>
  <c r="AL902" i="6"/>
  <c r="AM902" i="6"/>
  <c r="AB903" i="6"/>
  <c r="AC903" i="6"/>
  <c r="AD903" i="6"/>
  <c r="AE903" i="6"/>
  <c r="AF903" i="6"/>
  <c r="AG903" i="6"/>
  <c r="AH903" i="6"/>
  <c r="AI903" i="6"/>
  <c r="AJ903" i="6"/>
  <c r="AK903" i="6"/>
  <c r="AL903" i="6"/>
  <c r="AM903" i="6"/>
  <c r="AB904" i="6"/>
  <c r="AC904" i="6"/>
  <c r="AD904" i="6"/>
  <c r="AE904" i="6"/>
  <c r="AF904" i="6"/>
  <c r="AG904" i="6"/>
  <c r="AH904" i="6"/>
  <c r="AI904" i="6"/>
  <c r="AJ904" i="6"/>
  <c r="AK904" i="6"/>
  <c r="AL904" i="6"/>
  <c r="AM904" i="6"/>
  <c r="AB905" i="6"/>
  <c r="AC905" i="6"/>
  <c r="AD905" i="6"/>
  <c r="AE905" i="6"/>
  <c r="AF905" i="6"/>
  <c r="AG905" i="6"/>
  <c r="AH905" i="6"/>
  <c r="AI905" i="6"/>
  <c r="AJ905" i="6"/>
  <c r="AK905" i="6"/>
  <c r="AL905" i="6"/>
  <c r="AM905" i="6"/>
  <c r="AB906" i="6"/>
  <c r="AC906" i="6"/>
  <c r="AD906" i="6"/>
  <c r="AE906" i="6"/>
  <c r="AF906" i="6"/>
  <c r="AG906" i="6"/>
  <c r="AH906" i="6"/>
  <c r="AI906" i="6"/>
  <c r="AJ906" i="6"/>
  <c r="AK906" i="6"/>
  <c r="AL906" i="6"/>
  <c r="AM906" i="6"/>
  <c r="AB907" i="6"/>
  <c r="AC907" i="6"/>
  <c r="AD907" i="6"/>
  <c r="AE907" i="6"/>
  <c r="AF907" i="6"/>
  <c r="AG907" i="6"/>
  <c r="AH907" i="6"/>
  <c r="AI907" i="6"/>
  <c r="AJ907" i="6"/>
  <c r="AK907" i="6"/>
  <c r="AL907" i="6"/>
  <c r="AM907" i="6"/>
  <c r="AB908" i="6"/>
  <c r="AC908" i="6"/>
  <c r="AD908" i="6"/>
  <c r="AE908" i="6"/>
  <c r="AF908" i="6"/>
  <c r="AG908" i="6"/>
  <c r="AH908" i="6"/>
  <c r="AI908" i="6"/>
  <c r="AJ908" i="6"/>
  <c r="AK908" i="6"/>
  <c r="AL908" i="6"/>
  <c r="AM908" i="6"/>
  <c r="AB909" i="6"/>
  <c r="AC909" i="6"/>
  <c r="AD909" i="6"/>
  <c r="AE909" i="6"/>
  <c r="AF909" i="6"/>
  <c r="AG909" i="6"/>
  <c r="AH909" i="6"/>
  <c r="AI909" i="6"/>
  <c r="AJ909" i="6"/>
  <c r="AK909" i="6"/>
  <c r="AL909" i="6"/>
  <c r="AM909" i="6"/>
  <c r="AB910" i="6"/>
  <c r="AC910" i="6"/>
  <c r="AD910" i="6"/>
  <c r="AE910" i="6"/>
  <c r="AF910" i="6"/>
  <c r="AG910" i="6"/>
  <c r="AH910" i="6"/>
  <c r="AI910" i="6"/>
  <c r="AJ910" i="6"/>
  <c r="AK910" i="6"/>
  <c r="AL910" i="6"/>
  <c r="AM910" i="6"/>
  <c r="AB911" i="6"/>
  <c r="AC911" i="6"/>
  <c r="AD911" i="6"/>
  <c r="AE911" i="6"/>
  <c r="AF911" i="6"/>
  <c r="AG911" i="6"/>
  <c r="AH911" i="6"/>
  <c r="AI911" i="6"/>
  <c r="AJ911" i="6"/>
  <c r="AK911" i="6"/>
  <c r="AL911" i="6"/>
  <c r="AM911" i="6"/>
  <c r="AB912" i="6"/>
  <c r="AC912" i="6"/>
  <c r="AD912" i="6"/>
  <c r="AE912" i="6"/>
  <c r="AF912" i="6"/>
  <c r="AG912" i="6"/>
  <c r="AH912" i="6"/>
  <c r="AI912" i="6"/>
  <c r="AJ912" i="6"/>
  <c r="AK912" i="6"/>
  <c r="AL912" i="6"/>
  <c r="AM912" i="6"/>
  <c r="AB913" i="6"/>
  <c r="AC913" i="6"/>
  <c r="AD913" i="6"/>
  <c r="AE913" i="6"/>
  <c r="AF913" i="6"/>
  <c r="AG913" i="6"/>
  <c r="AH913" i="6"/>
  <c r="AI913" i="6"/>
  <c r="AJ913" i="6"/>
  <c r="AK913" i="6"/>
  <c r="AL913" i="6"/>
  <c r="AM913" i="6"/>
  <c r="AB914" i="6"/>
  <c r="AC914" i="6"/>
  <c r="AD914" i="6"/>
  <c r="AE914" i="6"/>
  <c r="AF914" i="6"/>
  <c r="AG914" i="6"/>
  <c r="AH914" i="6"/>
  <c r="AI914" i="6"/>
  <c r="AJ914" i="6"/>
  <c r="AK914" i="6"/>
  <c r="AL914" i="6"/>
  <c r="AM914" i="6"/>
  <c r="AB915" i="6"/>
  <c r="AC915" i="6"/>
  <c r="AD915" i="6"/>
  <c r="AE915" i="6"/>
  <c r="AF915" i="6"/>
  <c r="AG915" i="6"/>
  <c r="AH915" i="6"/>
  <c r="AI915" i="6"/>
  <c r="AJ915" i="6"/>
  <c r="AK915" i="6"/>
  <c r="AL915" i="6"/>
  <c r="AM915" i="6"/>
  <c r="AB916" i="6"/>
  <c r="AC916" i="6"/>
  <c r="AD916" i="6"/>
  <c r="AE916" i="6"/>
  <c r="AF916" i="6"/>
  <c r="AG916" i="6"/>
  <c r="AH916" i="6"/>
  <c r="AI916" i="6"/>
  <c r="AJ916" i="6"/>
  <c r="AK916" i="6"/>
  <c r="AL916" i="6"/>
  <c r="AM916" i="6"/>
  <c r="AB917" i="6"/>
  <c r="AC917" i="6"/>
  <c r="AD917" i="6"/>
  <c r="AE917" i="6"/>
  <c r="AF917" i="6"/>
  <c r="AG917" i="6"/>
  <c r="AH917" i="6"/>
  <c r="AI917" i="6"/>
  <c r="AJ917" i="6"/>
  <c r="AK917" i="6"/>
  <c r="AL917" i="6"/>
  <c r="AM917" i="6"/>
  <c r="AB918" i="6"/>
  <c r="AC918" i="6"/>
  <c r="AD918" i="6"/>
  <c r="AE918" i="6"/>
  <c r="AF918" i="6"/>
  <c r="AG918" i="6"/>
  <c r="AH918" i="6"/>
  <c r="AI918" i="6"/>
  <c r="AJ918" i="6"/>
  <c r="AK918" i="6"/>
  <c r="AL918" i="6"/>
  <c r="AM918" i="6"/>
  <c r="AB919" i="6"/>
  <c r="AC919" i="6"/>
  <c r="AD919" i="6"/>
  <c r="AE919" i="6"/>
  <c r="AF919" i="6"/>
  <c r="AG919" i="6"/>
  <c r="AH919" i="6"/>
  <c r="AI919" i="6"/>
  <c r="AJ919" i="6"/>
  <c r="AK919" i="6"/>
  <c r="AL919" i="6"/>
  <c r="AM919" i="6"/>
  <c r="AB920" i="6"/>
  <c r="AC920" i="6"/>
  <c r="AD920" i="6"/>
  <c r="AE920" i="6"/>
  <c r="AF920" i="6"/>
  <c r="AG920" i="6"/>
  <c r="AH920" i="6"/>
  <c r="AI920" i="6"/>
  <c r="AJ920" i="6"/>
  <c r="AK920" i="6"/>
  <c r="AL920" i="6"/>
  <c r="AM920" i="6"/>
  <c r="AB921" i="6"/>
  <c r="AC921" i="6"/>
  <c r="AD921" i="6"/>
  <c r="AE921" i="6"/>
  <c r="AF921" i="6"/>
  <c r="AG921" i="6"/>
  <c r="AH921" i="6"/>
  <c r="AI921" i="6"/>
  <c r="AJ921" i="6"/>
  <c r="AK921" i="6"/>
  <c r="AL921" i="6"/>
  <c r="AM921" i="6"/>
  <c r="AB922" i="6"/>
  <c r="AC922" i="6"/>
  <c r="AD922" i="6"/>
  <c r="AE922" i="6"/>
  <c r="AF922" i="6"/>
  <c r="AG922" i="6"/>
  <c r="AH922" i="6"/>
  <c r="AI922" i="6"/>
  <c r="AJ922" i="6"/>
  <c r="AK922" i="6"/>
  <c r="AL922" i="6"/>
  <c r="AM922" i="6"/>
  <c r="AB923" i="6"/>
  <c r="AC923" i="6"/>
  <c r="AD923" i="6"/>
  <c r="AE923" i="6"/>
  <c r="AF923" i="6"/>
  <c r="AG923" i="6"/>
  <c r="AH923" i="6"/>
  <c r="AI923" i="6"/>
  <c r="AJ923" i="6"/>
  <c r="AK923" i="6"/>
  <c r="AL923" i="6"/>
  <c r="AM923" i="6"/>
  <c r="AB924" i="6"/>
  <c r="AC924" i="6"/>
  <c r="AD924" i="6"/>
  <c r="AE924" i="6"/>
  <c r="AF924" i="6"/>
  <c r="AG924" i="6"/>
  <c r="AH924" i="6"/>
  <c r="AI924" i="6"/>
  <c r="AJ924" i="6"/>
  <c r="AK924" i="6"/>
  <c r="AL924" i="6"/>
  <c r="AM924" i="6"/>
  <c r="AB925" i="6"/>
  <c r="AC925" i="6"/>
  <c r="AD925" i="6"/>
  <c r="AE925" i="6"/>
  <c r="AF925" i="6"/>
  <c r="AG925" i="6"/>
  <c r="AH925" i="6"/>
  <c r="AI925" i="6"/>
  <c r="AJ925" i="6"/>
  <c r="AK925" i="6"/>
  <c r="AL925" i="6"/>
  <c r="AM925" i="6"/>
  <c r="AB926" i="6"/>
  <c r="AC926" i="6"/>
  <c r="AD926" i="6"/>
  <c r="AE926" i="6"/>
  <c r="AF926" i="6"/>
  <c r="AG926" i="6"/>
  <c r="AH926" i="6"/>
  <c r="AI926" i="6"/>
  <c r="AJ926" i="6"/>
  <c r="AK926" i="6"/>
  <c r="AL926" i="6"/>
  <c r="AM926" i="6"/>
  <c r="AB927" i="6"/>
  <c r="AC927" i="6"/>
  <c r="AD927" i="6"/>
  <c r="AE927" i="6"/>
  <c r="AF927" i="6"/>
  <c r="AG927" i="6"/>
  <c r="AH927" i="6"/>
  <c r="AI927" i="6"/>
  <c r="AJ927" i="6"/>
  <c r="AK927" i="6"/>
  <c r="AL927" i="6"/>
  <c r="AM927" i="6"/>
  <c r="AB928" i="6"/>
  <c r="AC928" i="6"/>
  <c r="AD928" i="6"/>
  <c r="AE928" i="6"/>
  <c r="AF928" i="6"/>
  <c r="AG928" i="6"/>
  <c r="AH928" i="6"/>
  <c r="AI928" i="6"/>
  <c r="AJ928" i="6"/>
  <c r="AK928" i="6"/>
  <c r="AL928" i="6"/>
  <c r="AM928" i="6"/>
  <c r="AB929" i="6"/>
  <c r="AC929" i="6"/>
  <c r="AD929" i="6"/>
  <c r="AE929" i="6"/>
  <c r="AF929" i="6"/>
  <c r="AG929" i="6"/>
  <c r="AH929" i="6"/>
  <c r="AI929" i="6"/>
  <c r="AJ929" i="6"/>
  <c r="AK929" i="6"/>
  <c r="AL929" i="6"/>
  <c r="AM929" i="6"/>
  <c r="AB930" i="6"/>
  <c r="AC930" i="6"/>
  <c r="AD930" i="6"/>
  <c r="AE930" i="6"/>
  <c r="AF930" i="6"/>
  <c r="AG930" i="6"/>
  <c r="AH930" i="6"/>
  <c r="AI930" i="6"/>
  <c r="AJ930" i="6"/>
  <c r="AK930" i="6"/>
  <c r="AL930" i="6"/>
  <c r="AM930" i="6"/>
  <c r="AB931" i="6"/>
  <c r="AC931" i="6"/>
  <c r="AD931" i="6"/>
  <c r="AE931" i="6"/>
  <c r="AF931" i="6"/>
  <c r="AG931" i="6"/>
  <c r="AH931" i="6"/>
  <c r="AI931" i="6"/>
  <c r="AJ931" i="6"/>
  <c r="AK931" i="6"/>
  <c r="AL931" i="6"/>
  <c r="AM931" i="6"/>
  <c r="AB932" i="6"/>
  <c r="AC932" i="6"/>
  <c r="AD932" i="6"/>
  <c r="AE932" i="6"/>
  <c r="AF932" i="6"/>
  <c r="AG932" i="6"/>
  <c r="AH932" i="6"/>
  <c r="AI932" i="6"/>
  <c r="AJ932" i="6"/>
  <c r="AK932" i="6"/>
  <c r="AL932" i="6"/>
  <c r="AM932" i="6"/>
  <c r="AB933" i="6"/>
  <c r="AC933" i="6"/>
  <c r="AD933" i="6"/>
  <c r="AE933" i="6"/>
  <c r="AF933" i="6"/>
  <c r="AG933" i="6"/>
  <c r="AH933" i="6"/>
  <c r="AI933" i="6"/>
  <c r="AJ933" i="6"/>
  <c r="AK933" i="6"/>
  <c r="AL933" i="6"/>
  <c r="AM933" i="6"/>
  <c r="AB934" i="6"/>
  <c r="AC934" i="6"/>
  <c r="AD934" i="6"/>
  <c r="AE934" i="6"/>
  <c r="AF934" i="6"/>
  <c r="AG934" i="6"/>
  <c r="AH934" i="6"/>
  <c r="AI934" i="6"/>
  <c r="AJ934" i="6"/>
  <c r="AK934" i="6"/>
  <c r="AL934" i="6"/>
  <c r="AM934" i="6"/>
  <c r="AB935" i="6"/>
  <c r="AC935" i="6"/>
  <c r="AD935" i="6"/>
  <c r="AE935" i="6"/>
  <c r="AF935" i="6"/>
  <c r="AG935" i="6"/>
  <c r="AH935" i="6"/>
  <c r="AI935" i="6"/>
  <c r="AJ935" i="6"/>
  <c r="AK935" i="6"/>
  <c r="AL935" i="6"/>
  <c r="AM935" i="6"/>
  <c r="AB936" i="6"/>
  <c r="AC936" i="6"/>
  <c r="AD936" i="6"/>
  <c r="AE936" i="6"/>
  <c r="AF936" i="6"/>
  <c r="AG936" i="6"/>
  <c r="AH936" i="6"/>
  <c r="AI936" i="6"/>
  <c r="AJ936" i="6"/>
  <c r="AK936" i="6"/>
  <c r="AL936" i="6"/>
  <c r="AM936" i="6"/>
  <c r="AB937" i="6"/>
  <c r="AC937" i="6"/>
  <c r="AD937" i="6"/>
  <c r="AE937" i="6"/>
  <c r="AF937" i="6"/>
  <c r="AG937" i="6"/>
  <c r="AH937" i="6"/>
  <c r="AI937" i="6"/>
  <c r="AJ937" i="6"/>
  <c r="AK937" i="6"/>
  <c r="AL937" i="6"/>
  <c r="AM937" i="6"/>
  <c r="AB938" i="6"/>
  <c r="AC938" i="6"/>
  <c r="AD938" i="6"/>
  <c r="AE938" i="6"/>
  <c r="AF938" i="6"/>
  <c r="AG938" i="6"/>
  <c r="AH938" i="6"/>
  <c r="AI938" i="6"/>
  <c r="AJ938" i="6"/>
  <c r="AK938" i="6"/>
  <c r="AL938" i="6"/>
  <c r="AM938" i="6"/>
  <c r="AB939" i="6"/>
  <c r="AC939" i="6"/>
  <c r="AD939" i="6"/>
  <c r="AE939" i="6"/>
  <c r="AF939" i="6"/>
  <c r="AG939" i="6"/>
  <c r="AH939" i="6"/>
  <c r="AI939" i="6"/>
  <c r="AJ939" i="6"/>
  <c r="AK939" i="6"/>
  <c r="AL939" i="6"/>
  <c r="AM939" i="6"/>
  <c r="AB940" i="6"/>
  <c r="AC940" i="6"/>
  <c r="AD940" i="6"/>
  <c r="AE940" i="6"/>
  <c r="AF940" i="6"/>
  <c r="AG940" i="6"/>
  <c r="AH940" i="6"/>
  <c r="AI940" i="6"/>
  <c r="AJ940" i="6"/>
  <c r="AK940" i="6"/>
  <c r="AL940" i="6"/>
  <c r="AM940" i="6"/>
  <c r="AB941" i="6"/>
  <c r="AC941" i="6"/>
  <c r="AD941" i="6"/>
  <c r="AE941" i="6"/>
  <c r="AF941" i="6"/>
  <c r="AG941" i="6"/>
  <c r="AH941" i="6"/>
  <c r="AI941" i="6"/>
  <c r="AJ941" i="6"/>
  <c r="AK941" i="6"/>
  <c r="AL941" i="6"/>
  <c r="AM941" i="6"/>
  <c r="AB942" i="6"/>
  <c r="AC942" i="6"/>
  <c r="AD942" i="6"/>
  <c r="AE942" i="6"/>
  <c r="AF942" i="6"/>
  <c r="AG942" i="6"/>
  <c r="AH942" i="6"/>
  <c r="AI942" i="6"/>
  <c r="AJ942" i="6"/>
  <c r="AK942" i="6"/>
  <c r="AL942" i="6"/>
  <c r="AM942" i="6"/>
  <c r="AB943" i="6"/>
  <c r="AC943" i="6"/>
  <c r="AD943" i="6"/>
  <c r="AE943" i="6"/>
  <c r="AF943" i="6"/>
  <c r="AG943" i="6"/>
  <c r="AH943" i="6"/>
  <c r="AI943" i="6"/>
  <c r="AJ943" i="6"/>
  <c r="AK943" i="6"/>
  <c r="AL943" i="6"/>
  <c r="AM943" i="6"/>
  <c r="AB944" i="6"/>
  <c r="AC944" i="6"/>
  <c r="AD944" i="6"/>
  <c r="AE944" i="6"/>
  <c r="AF944" i="6"/>
  <c r="AG944" i="6"/>
  <c r="AH944" i="6"/>
  <c r="AI944" i="6"/>
  <c r="AJ944" i="6"/>
  <c r="AK944" i="6"/>
  <c r="AL944" i="6"/>
  <c r="AM944" i="6"/>
  <c r="AB945" i="6"/>
  <c r="AC945" i="6"/>
  <c r="AD945" i="6"/>
  <c r="AE945" i="6"/>
  <c r="AF945" i="6"/>
  <c r="AG945" i="6"/>
  <c r="AH945" i="6"/>
  <c r="AI945" i="6"/>
  <c r="AJ945" i="6"/>
  <c r="AK945" i="6"/>
  <c r="AL945" i="6"/>
  <c r="AM945" i="6"/>
  <c r="AB946" i="6"/>
  <c r="AC946" i="6"/>
  <c r="AD946" i="6"/>
  <c r="AE946" i="6"/>
  <c r="AF946" i="6"/>
  <c r="AG946" i="6"/>
  <c r="AH946" i="6"/>
  <c r="AI946" i="6"/>
  <c r="AJ946" i="6"/>
  <c r="AK946" i="6"/>
  <c r="AL946" i="6"/>
  <c r="AM946" i="6"/>
  <c r="AB947" i="6"/>
  <c r="AC947" i="6"/>
  <c r="AD947" i="6"/>
  <c r="AE947" i="6"/>
  <c r="AF947" i="6"/>
  <c r="AG947" i="6"/>
  <c r="AH947" i="6"/>
  <c r="AI947" i="6"/>
  <c r="AJ947" i="6"/>
  <c r="AK947" i="6"/>
  <c r="AL947" i="6"/>
  <c r="AM947" i="6"/>
  <c r="AB948" i="6"/>
  <c r="AC948" i="6"/>
  <c r="AD948" i="6"/>
  <c r="AE948" i="6"/>
  <c r="AF948" i="6"/>
  <c r="AG948" i="6"/>
  <c r="AH948" i="6"/>
  <c r="AI948" i="6"/>
  <c r="AJ948" i="6"/>
  <c r="AK948" i="6"/>
  <c r="AL948" i="6"/>
  <c r="AM948" i="6"/>
  <c r="AB949" i="6"/>
  <c r="AC949" i="6"/>
  <c r="AD949" i="6"/>
  <c r="AE949" i="6"/>
  <c r="AF949" i="6"/>
  <c r="AG949" i="6"/>
  <c r="AH949" i="6"/>
  <c r="AI949" i="6"/>
  <c r="AJ949" i="6"/>
  <c r="AK949" i="6"/>
  <c r="AL949" i="6"/>
  <c r="AM949" i="6"/>
  <c r="AB950" i="6"/>
  <c r="AC950" i="6"/>
  <c r="AD950" i="6"/>
  <c r="AE950" i="6"/>
  <c r="AF950" i="6"/>
  <c r="AG950" i="6"/>
  <c r="AH950" i="6"/>
  <c r="AI950" i="6"/>
  <c r="AJ950" i="6"/>
  <c r="AK950" i="6"/>
  <c r="AL950" i="6"/>
  <c r="AM950" i="6"/>
  <c r="AB951" i="6"/>
  <c r="AC951" i="6"/>
  <c r="AD951" i="6"/>
  <c r="AE951" i="6"/>
  <c r="AF951" i="6"/>
  <c r="AG951" i="6"/>
  <c r="AH951" i="6"/>
  <c r="AI951" i="6"/>
  <c r="AJ951" i="6"/>
  <c r="AK951" i="6"/>
  <c r="AL951" i="6"/>
  <c r="AM951" i="6"/>
  <c r="AB952" i="6"/>
  <c r="AC952" i="6"/>
  <c r="AD952" i="6"/>
  <c r="AE952" i="6"/>
  <c r="AF952" i="6"/>
  <c r="AG952" i="6"/>
  <c r="AH952" i="6"/>
  <c r="AI952" i="6"/>
  <c r="AJ952" i="6"/>
  <c r="AK952" i="6"/>
  <c r="AL952" i="6"/>
  <c r="AM952" i="6"/>
  <c r="AB953" i="6"/>
  <c r="AC953" i="6"/>
  <c r="AD953" i="6"/>
  <c r="AE953" i="6"/>
  <c r="AF953" i="6"/>
  <c r="AG953" i="6"/>
  <c r="AH953" i="6"/>
  <c r="AI953" i="6"/>
  <c r="AJ953" i="6"/>
  <c r="AK953" i="6"/>
  <c r="AL953" i="6"/>
  <c r="AM953" i="6"/>
  <c r="AB954" i="6"/>
  <c r="AC954" i="6"/>
  <c r="AD954" i="6"/>
  <c r="AE954" i="6"/>
  <c r="AF954" i="6"/>
  <c r="AG954" i="6"/>
  <c r="AH954" i="6"/>
  <c r="AI954" i="6"/>
  <c r="AJ954" i="6"/>
  <c r="AK954" i="6"/>
  <c r="AL954" i="6"/>
  <c r="AM954" i="6"/>
  <c r="AB955" i="6"/>
  <c r="AC955" i="6"/>
  <c r="AD955" i="6"/>
  <c r="AE955" i="6"/>
  <c r="AF955" i="6"/>
  <c r="AG955" i="6"/>
  <c r="AH955" i="6"/>
  <c r="AI955" i="6"/>
  <c r="AJ955" i="6"/>
  <c r="AK955" i="6"/>
  <c r="AL955" i="6"/>
  <c r="AM955" i="6"/>
  <c r="AB956" i="6"/>
  <c r="AC956" i="6"/>
  <c r="AD956" i="6"/>
  <c r="AE956" i="6"/>
  <c r="AF956" i="6"/>
  <c r="AG956" i="6"/>
  <c r="AH956" i="6"/>
  <c r="AI956" i="6"/>
  <c r="AJ956" i="6"/>
  <c r="AK956" i="6"/>
  <c r="AL956" i="6"/>
  <c r="AM956" i="6"/>
  <c r="AB957" i="6"/>
  <c r="AC957" i="6"/>
  <c r="AD957" i="6"/>
  <c r="AE957" i="6"/>
  <c r="AF957" i="6"/>
  <c r="AG957" i="6"/>
  <c r="AH957" i="6"/>
  <c r="AI957" i="6"/>
  <c r="AJ957" i="6"/>
  <c r="AK957" i="6"/>
  <c r="AL957" i="6"/>
  <c r="AM957" i="6"/>
  <c r="AB958" i="6"/>
  <c r="AC958" i="6"/>
  <c r="AD958" i="6"/>
  <c r="AE958" i="6"/>
  <c r="AF958" i="6"/>
  <c r="AG958" i="6"/>
  <c r="AH958" i="6"/>
  <c r="AI958" i="6"/>
  <c r="AJ958" i="6"/>
  <c r="AK958" i="6"/>
  <c r="AL958" i="6"/>
  <c r="AM958" i="6"/>
  <c r="AB959" i="6"/>
  <c r="AC959" i="6"/>
  <c r="AD959" i="6"/>
  <c r="AE959" i="6"/>
  <c r="AF959" i="6"/>
  <c r="AG959" i="6"/>
  <c r="AH959" i="6"/>
  <c r="AI959" i="6"/>
  <c r="AJ959" i="6"/>
  <c r="AK959" i="6"/>
  <c r="AL959" i="6"/>
  <c r="AM959" i="6"/>
  <c r="AB960" i="6"/>
  <c r="AC960" i="6"/>
  <c r="AD960" i="6"/>
  <c r="AE960" i="6"/>
  <c r="AF960" i="6"/>
  <c r="AG960" i="6"/>
  <c r="AH960" i="6"/>
  <c r="AI960" i="6"/>
  <c r="AJ960" i="6"/>
  <c r="AK960" i="6"/>
  <c r="AL960" i="6"/>
  <c r="AM960" i="6"/>
  <c r="AB961" i="6"/>
  <c r="AC961" i="6"/>
  <c r="AD961" i="6"/>
  <c r="AE961" i="6"/>
  <c r="AF961" i="6"/>
  <c r="AG961" i="6"/>
  <c r="AH961" i="6"/>
  <c r="AI961" i="6"/>
  <c r="AJ961" i="6"/>
  <c r="AK961" i="6"/>
  <c r="AL961" i="6"/>
  <c r="AM961" i="6"/>
  <c r="AB962" i="6"/>
  <c r="AC962" i="6"/>
  <c r="AD962" i="6"/>
  <c r="AE962" i="6"/>
  <c r="AF962" i="6"/>
  <c r="AG962" i="6"/>
  <c r="AH962" i="6"/>
  <c r="AI962" i="6"/>
  <c r="AJ962" i="6"/>
  <c r="AK962" i="6"/>
  <c r="AL962" i="6"/>
  <c r="AM962" i="6"/>
  <c r="AB963" i="6"/>
  <c r="AC963" i="6"/>
  <c r="AD963" i="6"/>
  <c r="AE963" i="6"/>
  <c r="AF963" i="6"/>
  <c r="AG963" i="6"/>
  <c r="AH963" i="6"/>
  <c r="AI963" i="6"/>
  <c r="AJ963" i="6"/>
  <c r="AK963" i="6"/>
  <c r="AL963" i="6"/>
  <c r="AM963" i="6"/>
  <c r="AB964" i="6"/>
  <c r="AC964" i="6"/>
  <c r="AD964" i="6"/>
  <c r="AE964" i="6"/>
  <c r="AF964" i="6"/>
  <c r="AG964" i="6"/>
  <c r="AH964" i="6"/>
  <c r="AI964" i="6"/>
  <c r="AJ964" i="6"/>
  <c r="AK964" i="6"/>
  <c r="AL964" i="6"/>
  <c r="AM964" i="6"/>
  <c r="AB965" i="6"/>
  <c r="AC965" i="6"/>
  <c r="AD965" i="6"/>
  <c r="AE965" i="6"/>
  <c r="AF965" i="6"/>
  <c r="AG965" i="6"/>
  <c r="AH965" i="6"/>
  <c r="AI965" i="6"/>
  <c r="AJ965" i="6"/>
  <c r="AK965" i="6"/>
  <c r="AL965" i="6"/>
  <c r="AM965" i="6"/>
  <c r="AB966" i="6"/>
  <c r="AC966" i="6"/>
  <c r="AD966" i="6"/>
  <c r="AE966" i="6"/>
  <c r="AF966" i="6"/>
  <c r="AG966" i="6"/>
  <c r="AH966" i="6"/>
  <c r="AI966" i="6"/>
  <c r="AJ966" i="6"/>
  <c r="AK966" i="6"/>
  <c r="AL966" i="6"/>
  <c r="AM966" i="6"/>
  <c r="AB967" i="6"/>
  <c r="AC967" i="6"/>
  <c r="AD967" i="6"/>
  <c r="AE967" i="6"/>
  <c r="AF967" i="6"/>
  <c r="AG967" i="6"/>
  <c r="AH967" i="6"/>
  <c r="AI967" i="6"/>
  <c r="AJ967" i="6"/>
  <c r="AK967" i="6"/>
  <c r="AL967" i="6"/>
  <c r="AM967" i="6"/>
  <c r="AB968" i="6"/>
  <c r="AC968" i="6"/>
  <c r="AD968" i="6"/>
  <c r="AE968" i="6"/>
  <c r="AF968" i="6"/>
  <c r="AG968" i="6"/>
  <c r="AH968" i="6"/>
  <c r="AI968" i="6"/>
  <c r="AJ968" i="6"/>
  <c r="AK968" i="6"/>
  <c r="AL968" i="6"/>
  <c r="AM968" i="6"/>
  <c r="AB969" i="6"/>
  <c r="AC969" i="6"/>
  <c r="AD969" i="6"/>
  <c r="AE969" i="6"/>
  <c r="AF969" i="6"/>
  <c r="AG969" i="6"/>
  <c r="AH969" i="6"/>
  <c r="AI969" i="6"/>
  <c r="AJ969" i="6"/>
  <c r="AK969" i="6"/>
  <c r="AL969" i="6"/>
  <c r="AM969" i="6"/>
  <c r="AB970" i="6"/>
  <c r="AC970" i="6"/>
  <c r="AD970" i="6"/>
  <c r="AE970" i="6"/>
  <c r="AF970" i="6"/>
  <c r="AG970" i="6"/>
  <c r="AH970" i="6"/>
  <c r="AI970" i="6"/>
  <c r="AJ970" i="6"/>
  <c r="AK970" i="6"/>
  <c r="AL970" i="6"/>
  <c r="AM970" i="6"/>
  <c r="AB971" i="6"/>
  <c r="AC971" i="6"/>
  <c r="AD971" i="6"/>
  <c r="AE971" i="6"/>
  <c r="AF971" i="6"/>
  <c r="AG971" i="6"/>
  <c r="AH971" i="6"/>
  <c r="AI971" i="6"/>
  <c r="AJ971" i="6"/>
  <c r="AK971" i="6"/>
  <c r="AL971" i="6"/>
  <c r="AM971" i="6"/>
  <c r="AB972" i="6"/>
  <c r="AC972" i="6"/>
  <c r="AD972" i="6"/>
  <c r="AE972" i="6"/>
  <c r="AF972" i="6"/>
  <c r="AG972" i="6"/>
  <c r="AH972" i="6"/>
  <c r="AI972" i="6"/>
  <c r="AJ972" i="6"/>
  <c r="AK972" i="6"/>
  <c r="AL972" i="6"/>
  <c r="AM972" i="6"/>
  <c r="AB973" i="6"/>
  <c r="AC973" i="6"/>
  <c r="AD973" i="6"/>
  <c r="AE973" i="6"/>
  <c r="AF973" i="6"/>
  <c r="AG973" i="6"/>
  <c r="AH973" i="6"/>
  <c r="AI973" i="6"/>
  <c r="AJ973" i="6"/>
  <c r="AK973" i="6"/>
  <c r="AL973" i="6"/>
  <c r="AM973" i="6"/>
  <c r="AB974" i="6"/>
  <c r="AC974" i="6"/>
  <c r="AD974" i="6"/>
  <c r="AE974" i="6"/>
  <c r="AF974" i="6"/>
  <c r="AG974" i="6"/>
  <c r="AH974" i="6"/>
  <c r="AI974" i="6"/>
  <c r="AJ974" i="6"/>
  <c r="AK974" i="6"/>
  <c r="AL974" i="6"/>
  <c r="AM974" i="6"/>
  <c r="AB975" i="6"/>
  <c r="AC975" i="6"/>
  <c r="AD975" i="6"/>
  <c r="AE975" i="6"/>
  <c r="AF975" i="6"/>
  <c r="AG975" i="6"/>
  <c r="AH975" i="6"/>
  <c r="AI975" i="6"/>
  <c r="AJ975" i="6"/>
  <c r="AK975" i="6"/>
  <c r="AL975" i="6"/>
  <c r="AM975" i="6"/>
  <c r="AB976" i="6"/>
  <c r="AC976" i="6"/>
  <c r="AD976" i="6"/>
  <c r="AE976" i="6"/>
  <c r="AF976" i="6"/>
  <c r="AG976" i="6"/>
  <c r="AH976" i="6"/>
  <c r="AI976" i="6"/>
  <c r="AJ976" i="6"/>
  <c r="AK976" i="6"/>
  <c r="AL976" i="6"/>
  <c r="AM976" i="6"/>
  <c r="AB977" i="6"/>
  <c r="AC977" i="6"/>
  <c r="AD977" i="6"/>
  <c r="AE977" i="6"/>
  <c r="AF977" i="6"/>
  <c r="AG977" i="6"/>
  <c r="AH977" i="6"/>
  <c r="AI977" i="6"/>
  <c r="AJ977" i="6"/>
  <c r="AK977" i="6"/>
  <c r="AL977" i="6"/>
  <c r="AM977" i="6"/>
  <c r="AB978" i="6"/>
  <c r="AC978" i="6"/>
  <c r="AD978" i="6"/>
  <c r="AE978" i="6"/>
  <c r="AF978" i="6"/>
  <c r="AG978" i="6"/>
  <c r="AH978" i="6"/>
  <c r="AI978" i="6"/>
  <c r="AJ978" i="6"/>
  <c r="AK978" i="6"/>
  <c r="AL978" i="6"/>
  <c r="AM978" i="6"/>
  <c r="AB979" i="6"/>
  <c r="AC979" i="6"/>
  <c r="AD979" i="6"/>
  <c r="AE979" i="6"/>
  <c r="AF979" i="6"/>
  <c r="AG979" i="6"/>
  <c r="AH979" i="6"/>
  <c r="AI979" i="6"/>
  <c r="AJ979" i="6"/>
  <c r="AK979" i="6"/>
  <c r="AL979" i="6"/>
  <c r="AM979" i="6"/>
  <c r="AB980" i="6"/>
  <c r="AC980" i="6"/>
  <c r="AD980" i="6"/>
  <c r="AE980" i="6"/>
  <c r="AF980" i="6"/>
  <c r="AG980" i="6"/>
  <c r="AH980" i="6"/>
  <c r="AI980" i="6"/>
  <c r="AJ980" i="6"/>
  <c r="AK980" i="6"/>
  <c r="AL980" i="6"/>
  <c r="AM980" i="6"/>
  <c r="AB981" i="6"/>
  <c r="AC981" i="6"/>
  <c r="AD981" i="6"/>
  <c r="AE981" i="6"/>
  <c r="AF981" i="6"/>
  <c r="AG981" i="6"/>
  <c r="AH981" i="6"/>
  <c r="AI981" i="6"/>
  <c r="AJ981" i="6"/>
  <c r="AK981" i="6"/>
  <c r="AL981" i="6"/>
  <c r="AM981" i="6"/>
  <c r="AB982" i="6"/>
  <c r="AC982" i="6"/>
  <c r="AD982" i="6"/>
  <c r="AE982" i="6"/>
  <c r="AF982" i="6"/>
  <c r="AG982" i="6"/>
  <c r="AH982" i="6"/>
  <c r="AI982" i="6"/>
  <c r="AJ982" i="6"/>
  <c r="AK982" i="6"/>
  <c r="AL982" i="6"/>
  <c r="AM982" i="6"/>
  <c r="AB983" i="6"/>
  <c r="AC983" i="6"/>
  <c r="AD983" i="6"/>
  <c r="AE983" i="6"/>
  <c r="AF983" i="6"/>
  <c r="AG983" i="6"/>
  <c r="AH983" i="6"/>
  <c r="AI983" i="6"/>
  <c r="AJ983" i="6"/>
  <c r="AK983" i="6"/>
  <c r="AL983" i="6"/>
  <c r="AM983" i="6"/>
  <c r="AB984" i="6"/>
  <c r="AC984" i="6"/>
  <c r="AD984" i="6"/>
  <c r="AE984" i="6"/>
  <c r="AF984" i="6"/>
  <c r="AG984" i="6"/>
  <c r="AH984" i="6"/>
  <c r="AI984" i="6"/>
  <c r="AJ984" i="6"/>
  <c r="AK984" i="6"/>
  <c r="AL984" i="6"/>
  <c r="AM984" i="6"/>
  <c r="AB985" i="6"/>
  <c r="AC985" i="6"/>
  <c r="AD985" i="6"/>
  <c r="AE985" i="6"/>
  <c r="AF985" i="6"/>
  <c r="AG985" i="6"/>
  <c r="AH985" i="6"/>
  <c r="AI985" i="6"/>
  <c r="AJ985" i="6"/>
  <c r="AK985" i="6"/>
  <c r="AL985" i="6"/>
  <c r="AM985" i="6"/>
  <c r="AB986" i="6"/>
  <c r="AC986" i="6"/>
  <c r="AD986" i="6"/>
  <c r="AE986" i="6"/>
  <c r="AF986" i="6"/>
  <c r="AG986" i="6"/>
  <c r="AH986" i="6"/>
  <c r="AI986" i="6"/>
  <c r="AJ986" i="6"/>
  <c r="AK986" i="6"/>
  <c r="AL986" i="6"/>
  <c r="AM986" i="6"/>
  <c r="AB987" i="6"/>
  <c r="AC987" i="6"/>
  <c r="AD987" i="6"/>
  <c r="AE987" i="6"/>
  <c r="AF987" i="6"/>
  <c r="AG987" i="6"/>
  <c r="AH987" i="6"/>
  <c r="AI987" i="6"/>
  <c r="AJ987" i="6"/>
  <c r="AK987" i="6"/>
  <c r="AL987" i="6"/>
  <c r="AM987" i="6"/>
  <c r="AB988" i="6"/>
  <c r="AC988" i="6"/>
  <c r="AD988" i="6"/>
  <c r="AE988" i="6"/>
  <c r="AF988" i="6"/>
  <c r="AG988" i="6"/>
  <c r="AH988" i="6"/>
  <c r="AI988" i="6"/>
  <c r="AJ988" i="6"/>
  <c r="AK988" i="6"/>
  <c r="AL988" i="6"/>
  <c r="AM988" i="6"/>
  <c r="AB989" i="6"/>
  <c r="AC989" i="6"/>
  <c r="AD989" i="6"/>
  <c r="AE989" i="6"/>
  <c r="AF989" i="6"/>
  <c r="AG989" i="6"/>
  <c r="AH989" i="6"/>
  <c r="AI989" i="6"/>
  <c r="AJ989" i="6"/>
  <c r="AK989" i="6"/>
  <c r="AL989" i="6"/>
  <c r="AM989" i="6"/>
  <c r="AB990" i="6"/>
  <c r="AC990" i="6"/>
  <c r="AD990" i="6"/>
  <c r="AE990" i="6"/>
  <c r="AF990" i="6"/>
  <c r="AG990" i="6"/>
  <c r="AH990" i="6"/>
  <c r="AI990" i="6"/>
  <c r="AJ990" i="6"/>
  <c r="AK990" i="6"/>
  <c r="AL990" i="6"/>
  <c r="AM990" i="6"/>
  <c r="AB991" i="6"/>
  <c r="AC991" i="6"/>
  <c r="AD991" i="6"/>
  <c r="AE991" i="6"/>
  <c r="AF991" i="6"/>
  <c r="AG991" i="6"/>
  <c r="AH991" i="6"/>
  <c r="AI991" i="6"/>
  <c r="AJ991" i="6"/>
  <c r="AK991" i="6"/>
  <c r="AL991" i="6"/>
  <c r="AM991" i="6"/>
  <c r="AB992" i="6"/>
  <c r="AC992" i="6"/>
  <c r="AD992" i="6"/>
  <c r="AE992" i="6"/>
  <c r="AF992" i="6"/>
  <c r="AG992" i="6"/>
  <c r="AH992" i="6"/>
  <c r="AI992" i="6"/>
  <c r="AJ992" i="6"/>
  <c r="AK992" i="6"/>
  <c r="AL992" i="6"/>
  <c r="AM992" i="6"/>
  <c r="AB993" i="6"/>
  <c r="AC993" i="6"/>
  <c r="AD993" i="6"/>
  <c r="AE993" i="6"/>
  <c r="AF993" i="6"/>
  <c r="AG993" i="6"/>
  <c r="AH993" i="6"/>
  <c r="AI993" i="6"/>
  <c r="AJ993" i="6"/>
  <c r="AK993" i="6"/>
  <c r="AL993" i="6"/>
  <c r="AM993" i="6"/>
  <c r="AB994" i="6"/>
  <c r="AC994" i="6"/>
  <c r="AD994" i="6"/>
  <c r="AE994" i="6"/>
  <c r="AF994" i="6"/>
  <c r="AG994" i="6"/>
  <c r="AH994" i="6"/>
  <c r="AI994" i="6"/>
  <c r="AJ994" i="6"/>
  <c r="AK994" i="6"/>
  <c r="AL994" i="6"/>
  <c r="AM994" i="6"/>
  <c r="AB995" i="6"/>
  <c r="AC995" i="6"/>
  <c r="AD995" i="6"/>
  <c r="AE995" i="6"/>
  <c r="AF995" i="6"/>
  <c r="AG995" i="6"/>
  <c r="AH995" i="6"/>
  <c r="AI995" i="6"/>
  <c r="AJ995" i="6"/>
  <c r="AK995" i="6"/>
  <c r="AL995" i="6"/>
  <c r="AM995" i="6"/>
  <c r="AB996" i="6"/>
  <c r="AC996" i="6"/>
  <c r="AD996" i="6"/>
  <c r="AE996" i="6"/>
  <c r="AF996" i="6"/>
  <c r="AG996" i="6"/>
  <c r="AH996" i="6"/>
  <c r="AI996" i="6"/>
  <c r="AJ996" i="6"/>
  <c r="AK996" i="6"/>
  <c r="AL996" i="6"/>
  <c r="AM996" i="6"/>
  <c r="AB997" i="6"/>
  <c r="AC997" i="6"/>
  <c r="AD997" i="6"/>
  <c r="AE997" i="6"/>
  <c r="AF997" i="6"/>
  <c r="AG997" i="6"/>
  <c r="AH997" i="6"/>
  <c r="AI997" i="6"/>
  <c r="AJ997" i="6"/>
  <c r="AK997" i="6"/>
  <c r="AL997" i="6"/>
  <c r="AM997" i="6"/>
  <c r="AB998" i="6"/>
  <c r="AC998" i="6"/>
  <c r="AD998" i="6"/>
  <c r="AE998" i="6"/>
  <c r="AF998" i="6"/>
  <c r="AG998" i="6"/>
  <c r="AH998" i="6"/>
  <c r="AI998" i="6"/>
  <c r="AJ998" i="6"/>
  <c r="AK998" i="6"/>
  <c r="AL998" i="6"/>
  <c r="AM998" i="6"/>
  <c r="AB999" i="6"/>
  <c r="AC999" i="6"/>
  <c r="AD999" i="6"/>
  <c r="AE999" i="6"/>
  <c r="AF999" i="6"/>
  <c r="AG999" i="6"/>
  <c r="AH999" i="6"/>
  <c r="AI999" i="6"/>
  <c r="AJ999" i="6"/>
  <c r="AK999" i="6"/>
  <c r="AL999" i="6"/>
  <c r="AM999" i="6"/>
  <c r="AB1000" i="6"/>
  <c r="AC1000" i="6"/>
  <c r="AD1000" i="6"/>
  <c r="AE1000" i="6"/>
  <c r="AF1000" i="6"/>
  <c r="AG1000" i="6"/>
  <c r="AH1000" i="6"/>
  <c r="AI1000" i="6"/>
  <c r="AJ1000" i="6"/>
  <c r="AK1000" i="6"/>
  <c r="AL1000" i="6"/>
  <c r="AM1000" i="6"/>
  <c r="AB1001" i="6"/>
  <c r="AC1001" i="6"/>
  <c r="AD1001" i="6"/>
  <c r="AE1001" i="6"/>
  <c r="AF1001" i="6"/>
  <c r="AG1001" i="6"/>
  <c r="AH1001" i="6"/>
  <c r="AI1001" i="6"/>
  <c r="AJ1001" i="6"/>
  <c r="AK1001" i="6"/>
  <c r="AL1001" i="6"/>
  <c r="AM1001" i="6"/>
  <c r="AB1002" i="6"/>
  <c r="AC1002" i="6"/>
  <c r="AD1002" i="6"/>
  <c r="AE1002" i="6"/>
  <c r="AF1002" i="6"/>
  <c r="AG1002" i="6"/>
  <c r="AH1002" i="6"/>
  <c r="AI1002" i="6"/>
  <c r="AJ1002" i="6"/>
  <c r="AK1002" i="6"/>
  <c r="AL1002" i="6"/>
  <c r="AM1002" i="6"/>
  <c r="AB1003" i="6"/>
  <c r="AC1003" i="6"/>
  <c r="AD1003" i="6"/>
  <c r="AE1003" i="6"/>
  <c r="AF1003" i="6"/>
  <c r="AG1003" i="6"/>
  <c r="AH1003" i="6"/>
  <c r="AI1003" i="6"/>
  <c r="AJ1003" i="6"/>
  <c r="AK1003" i="6"/>
  <c r="AL1003" i="6"/>
  <c r="AM1003" i="6"/>
  <c r="AB1004" i="6"/>
  <c r="AC1004" i="6"/>
  <c r="AD1004" i="6"/>
  <c r="AE1004" i="6"/>
  <c r="AF1004" i="6"/>
  <c r="AG1004" i="6"/>
  <c r="AH1004" i="6"/>
  <c r="AI1004" i="6"/>
  <c r="AJ1004" i="6"/>
  <c r="AK1004" i="6"/>
  <c r="AL1004" i="6"/>
  <c r="AM1004" i="6"/>
  <c r="AB1005" i="6"/>
  <c r="AC1005" i="6"/>
  <c r="AD1005" i="6"/>
  <c r="AE1005" i="6"/>
  <c r="AF1005" i="6"/>
  <c r="AG1005" i="6"/>
  <c r="AH1005" i="6"/>
  <c r="AI1005" i="6"/>
  <c r="AJ1005" i="6"/>
  <c r="AK1005" i="6"/>
  <c r="AL1005" i="6"/>
  <c r="AM1005" i="6"/>
  <c r="AB1006" i="6"/>
  <c r="AC1006" i="6"/>
  <c r="AD1006" i="6"/>
  <c r="AE1006" i="6"/>
  <c r="AF1006" i="6"/>
  <c r="AG1006" i="6"/>
  <c r="AH1006" i="6"/>
  <c r="AI1006" i="6"/>
  <c r="AJ1006" i="6"/>
  <c r="AK1006" i="6"/>
  <c r="AL1006" i="6"/>
  <c r="AM1006" i="6"/>
  <c r="AB1007" i="6"/>
  <c r="AC1007" i="6"/>
  <c r="AD1007" i="6"/>
  <c r="AE1007" i="6"/>
  <c r="AF1007" i="6"/>
  <c r="AG1007" i="6"/>
  <c r="AH1007" i="6"/>
  <c r="AI1007" i="6"/>
  <c r="AJ1007" i="6"/>
  <c r="AK1007" i="6"/>
  <c r="AL1007" i="6"/>
  <c r="AM1007" i="6"/>
  <c r="AB1008" i="6"/>
  <c r="AC1008" i="6"/>
  <c r="AD1008" i="6"/>
  <c r="AE1008" i="6"/>
  <c r="AF1008" i="6"/>
  <c r="AG1008" i="6"/>
  <c r="AH1008" i="6"/>
  <c r="AI1008" i="6"/>
  <c r="AJ1008" i="6"/>
  <c r="AK1008" i="6"/>
  <c r="AL1008" i="6"/>
  <c r="AM1008" i="6"/>
  <c r="AB1009" i="6"/>
  <c r="AC1009" i="6"/>
  <c r="AD1009" i="6"/>
  <c r="AE1009" i="6"/>
  <c r="AF1009" i="6"/>
  <c r="AG1009" i="6"/>
  <c r="AH1009" i="6"/>
  <c r="AI1009" i="6"/>
  <c r="AJ1009" i="6"/>
  <c r="AK1009" i="6"/>
  <c r="AL1009" i="6"/>
  <c r="AM1009" i="6"/>
  <c r="AB1010" i="6"/>
  <c r="AC1010" i="6"/>
  <c r="AD1010" i="6"/>
  <c r="AE1010" i="6"/>
  <c r="AF1010" i="6"/>
  <c r="AG1010" i="6"/>
  <c r="AH1010" i="6"/>
  <c r="AI1010" i="6"/>
  <c r="AJ1010" i="6"/>
  <c r="AK1010" i="6"/>
  <c r="AL1010" i="6"/>
  <c r="AM1010" i="6"/>
  <c r="AB1011" i="6"/>
  <c r="AC1011" i="6"/>
  <c r="AD1011" i="6"/>
  <c r="AE1011" i="6"/>
  <c r="AF1011" i="6"/>
  <c r="AG1011" i="6"/>
  <c r="AH1011" i="6"/>
  <c r="AI1011" i="6"/>
  <c r="AJ1011" i="6"/>
  <c r="AK1011" i="6"/>
  <c r="AL1011" i="6"/>
  <c r="AM1011" i="6"/>
  <c r="AB1012" i="6"/>
  <c r="AC1012" i="6"/>
  <c r="AD1012" i="6"/>
  <c r="AE1012" i="6"/>
  <c r="AF1012" i="6"/>
  <c r="AG1012" i="6"/>
  <c r="AH1012" i="6"/>
  <c r="AI1012" i="6"/>
  <c r="AJ1012" i="6"/>
  <c r="AK1012" i="6"/>
  <c r="AL1012" i="6"/>
  <c r="AM1012" i="6"/>
  <c r="AB1013" i="6"/>
  <c r="AC1013" i="6"/>
  <c r="AD1013" i="6"/>
  <c r="AE1013" i="6"/>
  <c r="AF1013" i="6"/>
  <c r="AG1013" i="6"/>
  <c r="AH1013" i="6"/>
  <c r="AI1013" i="6"/>
  <c r="AJ1013" i="6"/>
  <c r="AK1013" i="6"/>
  <c r="AL1013" i="6"/>
  <c r="AM1013" i="6"/>
  <c r="AB1014" i="6"/>
  <c r="AC1014" i="6"/>
  <c r="AD1014" i="6"/>
  <c r="AE1014" i="6"/>
  <c r="AF1014" i="6"/>
  <c r="AG1014" i="6"/>
  <c r="AH1014" i="6"/>
  <c r="AI1014" i="6"/>
  <c r="AJ1014" i="6"/>
  <c r="AK1014" i="6"/>
  <c r="AL1014" i="6"/>
  <c r="AM1014" i="6"/>
  <c r="AB1015" i="6"/>
  <c r="AC1015" i="6"/>
  <c r="AD1015" i="6"/>
  <c r="AE1015" i="6"/>
  <c r="AF1015" i="6"/>
  <c r="AG1015" i="6"/>
  <c r="AH1015" i="6"/>
  <c r="AI1015" i="6"/>
  <c r="AJ1015" i="6"/>
  <c r="AK1015" i="6"/>
  <c r="AL1015" i="6"/>
  <c r="AM1015" i="6"/>
  <c r="AB1016" i="6"/>
  <c r="AC1016" i="6"/>
  <c r="AD1016" i="6"/>
  <c r="AE1016" i="6"/>
  <c r="AF1016" i="6"/>
  <c r="AG1016" i="6"/>
  <c r="AH1016" i="6"/>
  <c r="AI1016" i="6"/>
  <c r="AJ1016" i="6"/>
  <c r="AK1016" i="6"/>
  <c r="AL1016" i="6"/>
  <c r="AM1016" i="6"/>
  <c r="AB1017" i="6"/>
  <c r="AC1017" i="6"/>
  <c r="AD1017" i="6"/>
  <c r="AE1017" i="6"/>
  <c r="AF1017" i="6"/>
  <c r="AG1017" i="6"/>
  <c r="AH1017" i="6"/>
  <c r="AI1017" i="6"/>
  <c r="AJ1017" i="6"/>
  <c r="AK1017" i="6"/>
  <c r="AL1017" i="6"/>
  <c r="AM1017" i="6"/>
  <c r="AB1018" i="6"/>
  <c r="AC1018" i="6"/>
  <c r="AD1018" i="6"/>
  <c r="AE1018" i="6"/>
  <c r="AF1018" i="6"/>
  <c r="AG1018" i="6"/>
  <c r="AH1018" i="6"/>
  <c r="AI1018" i="6"/>
  <c r="AJ1018" i="6"/>
  <c r="AK1018" i="6"/>
  <c r="AL1018" i="6"/>
  <c r="AM1018" i="6"/>
  <c r="AB1019" i="6"/>
  <c r="AC1019" i="6"/>
  <c r="AD1019" i="6"/>
  <c r="AE1019" i="6"/>
  <c r="AF1019" i="6"/>
  <c r="AG1019" i="6"/>
  <c r="AH1019" i="6"/>
  <c r="AI1019" i="6"/>
  <c r="AJ1019" i="6"/>
  <c r="AK1019" i="6"/>
  <c r="AL1019" i="6"/>
  <c r="AM1019" i="6"/>
  <c r="AB1020" i="6"/>
  <c r="AC1020" i="6"/>
  <c r="AD1020" i="6"/>
  <c r="AE1020" i="6"/>
  <c r="AF1020" i="6"/>
  <c r="AG1020" i="6"/>
  <c r="AH1020" i="6"/>
  <c r="AI1020" i="6"/>
  <c r="AJ1020" i="6"/>
  <c r="AK1020" i="6"/>
  <c r="AL1020" i="6"/>
  <c r="AM1020" i="6"/>
  <c r="AB1021" i="6"/>
  <c r="AC1021" i="6"/>
  <c r="AD1021" i="6"/>
  <c r="AE1021" i="6"/>
  <c r="AF1021" i="6"/>
  <c r="AG1021" i="6"/>
  <c r="AH1021" i="6"/>
  <c r="AI1021" i="6"/>
  <c r="AJ1021" i="6"/>
  <c r="AK1021" i="6"/>
  <c r="AL1021" i="6"/>
  <c r="AM1021" i="6"/>
  <c r="AB1022" i="6"/>
  <c r="AC1022" i="6"/>
  <c r="AD1022" i="6"/>
  <c r="AE1022" i="6"/>
  <c r="AF1022" i="6"/>
  <c r="AG1022" i="6"/>
  <c r="AH1022" i="6"/>
  <c r="AI1022" i="6"/>
  <c r="AJ1022" i="6"/>
  <c r="AK1022" i="6"/>
  <c r="AL1022" i="6"/>
  <c r="AM1022" i="6"/>
  <c r="AB1023" i="6"/>
  <c r="AC1023" i="6"/>
  <c r="AD1023" i="6"/>
  <c r="AE1023" i="6"/>
  <c r="AF1023" i="6"/>
  <c r="AG1023" i="6"/>
  <c r="AH1023" i="6"/>
  <c r="AI1023" i="6"/>
  <c r="AJ1023" i="6"/>
  <c r="AK1023" i="6"/>
  <c r="AL1023" i="6"/>
  <c r="AM1023" i="6"/>
  <c r="AB1024" i="6"/>
  <c r="AC1024" i="6"/>
  <c r="AD1024" i="6"/>
  <c r="AE1024" i="6"/>
  <c r="AF1024" i="6"/>
  <c r="AG1024" i="6"/>
  <c r="AH1024" i="6"/>
  <c r="AI1024" i="6"/>
  <c r="AJ1024" i="6"/>
  <c r="AK1024" i="6"/>
  <c r="AL1024" i="6"/>
  <c r="AM1024" i="6"/>
  <c r="AB1025" i="6"/>
  <c r="AC1025" i="6"/>
  <c r="AD1025" i="6"/>
  <c r="AE1025" i="6"/>
  <c r="AF1025" i="6"/>
  <c r="AG1025" i="6"/>
  <c r="AH1025" i="6"/>
  <c r="AI1025" i="6"/>
  <c r="AJ1025" i="6"/>
  <c r="AK1025" i="6"/>
  <c r="AL1025" i="6"/>
  <c r="AM1025" i="6"/>
  <c r="AB1026" i="6"/>
  <c r="AC1026" i="6"/>
  <c r="AD1026" i="6"/>
  <c r="AE1026" i="6"/>
  <c r="AF1026" i="6"/>
  <c r="AG1026" i="6"/>
  <c r="AH1026" i="6"/>
  <c r="AI1026" i="6"/>
  <c r="AJ1026" i="6"/>
  <c r="AK1026" i="6"/>
  <c r="AL1026" i="6"/>
  <c r="AM1026" i="6"/>
  <c r="AB1027" i="6"/>
  <c r="AC1027" i="6"/>
  <c r="AD1027" i="6"/>
  <c r="AE1027" i="6"/>
  <c r="AF1027" i="6"/>
  <c r="AG1027" i="6"/>
  <c r="AH1027" i="6"/>
  <c r="AI1027" i="6"/>
  <c r="AJ1027" i="6"/>
  <c r="AK1027" i="6"/>
  <c r="AL1027" i="6"/>
  <c r="AM1027" i="6"/>
  <c r="AB1028" i="6"/>
  <c r="AC1028" i="6"/>
  <c r="AD1028" i="6"/>
  <c r="AE1028" i="6"/>
  <c r="AF1028" i="6"/>
  <c r="AG1028" i="6"/>
  <c r="AH1028" i="6"/>
  <c r="AI1028" i="6"/>
  <c r="AJ1028" i="6"/>
  <c r="AK1028" i="6"/>
  <c r="AL1028" i="6"/>
  <c r="AM1028" i="6"/>
  <c r="AB1029" i="6"/>
  <c r="AC1029" i="6"/>
  <c r="AD1029" i="6"/>
  <c r="AE1029" i="6"/>
  <c r="AF1029" i="6"/>
  <c r="AG1029" i="6"/>
  <c r="AH1029" i="6"/>
  <c r="AI1029" i="6"/>
  <c r="AJ1029" i="6"/>
  <c r="AK1029" i="6"/>
  <c r="AL1029" i="6"/>
  <c r="AM1029" i="6"/>
  <c r="AB1030" i="6"/>
  <c r="AC1030" i="6"/>
  <c r="AD1030" i="6"/>
  <c r="AE1030" i="6"/>
  <c r="AF1030" i="6"/>
  <c r="AG1030" i="6"/>
  <c r="AH1030" i="6"/>
  <c r="AI1030" i="6"/>
  <c r="AJ1030" i="6"/>
  <c r="AK1030" i="6"/>
  <c r="AL1030" i="6"/>
  <c r="AM1030" i="6"/>
  <c r="AB1031" i="6"/>
  <c r="AC1031" i="6"/>
  <c r="AD1031" i="6"/>
  <c r="AE1031" i="6"/>
  <c r="AF1031" i="6"/>
  <c r="AG1031" i="6"/>
  <c r="AH1031" i="6"/>
  <c r="AI1031" i="6"/>
  <c r="AJ1031" i="6"/>
  <c r="AK1031" i="6"/>
  <c r="AL1031" i="6"/>
  <c r="AM1031" i="6"/>
  <c r="AB1032" i="6"/>
  <c r="AC1032" i="6"/>
  <c r="AD1032" i="6"/>
  <c r="AE1032" i="6"/>
  <c r="AF1032" i="6"/>
  <c r="AG1032" i="6"/>
  <c r="AH1032" i="6"/>
  <c r="AI1032" i="6"/>
  <c r="AJ1032" i="6"/>
  <c r="AK1032" i="6"/>
  <c r="AL1032" i="6"/>
  <c r="AM1032" i="6"/>
  <c r="AB1033" i="6"/>
  <c r="AC1033" i="6"/>
  <c r="AD1033" i="6"/>
  <c r="AE1033" i="6"/>
  <c r="AF1033" i="6"/>
  <c r="AG1033" i="6"/>
  <c r="AH1033" i="6"/>
  <c r="AI1033" i="6"/>
  <c r="AJ1033" i="6"/>
  <c r="AK1033" i="6"/>
  <c r="AL1033" i="6"/>
  <c r="AM1033" i="6"/>
  <c r="AB1034" i="6"/>
  <c r="AC1034" i="6"/>
  <c r="AD1034" i="6"/>
  <c r="AE1034" i="6"/>
  <c r="AF1034" i="6"/>
  <c r="AG1034" i="6"/>
  <c r="AH1034" i="6"/>
  <c r="AI1034" i="6"/>
  <c r="AJ1034" i="6"/>
  <c r="AK1034" i="6"/>
  <c r="AL1034" i="6"/>
  <c r="AM1034" i="6"/>
  <c r="AB1035" i="6"/>
  <c r="AC1035" i="6"/>
  <c r="AD1035" i="6"/>
  <c r="AE1035" i="6"/>
  <c r="AF1035" i="6"/>
  <c r="AG1035" i="6"/>
  <c r="AH1035" i="6"/>
  <c r="AI1035" i="6"/>
  <c r="AJ1035" i="6"/>
  <c r="AK1035" i="6"/>
  <c r="AL1035" i="6"/>
  <c r="AM1035" i="6"/>
  <c r="AB1036" i="6"/>
  <c r="AC1036" i="6"/>
  <c r="AD1036" i="6"/>
  <c r="AE1036" i="6"/>
  <c r="AF1036" i="6"/>
  <c r="AG1036" i="6"/>
  <c r="AH1036" i="6"/>
  <c r="AI1036" i="6"/>
  <c r="AJ1036" i="6"/>
  <c r="AK1036" i="6"/>
  <c r="AL1036" i="6"/>
  <c r="AM1036" i="6"/>
  <c r="AB1037" i="6"/>
  <c r="AC1037" i="6"/>
  <c r="AD1037" i="6"/>
  <c r="AE1037" i="6"/>
  <c r="AF1037" i="6"/>
  <c r="AG1037" i="6"/>
  <c r="AH1037" i="6"/>
  <c r="AI1037" i="6"/>
  <c r="AJ1037" i="6"/>
  <c r="AK1037" i="6"/>
  <c r="AL1037" i="6"/>
  <c r="AM1037" i="6"/>
  <c r="AB1038" i="6"/>
  <c r="AC1038" i="6"/>
  <c r="AD1038" i="6"/>
  <c r="AE1038" i="6"/>
  <c r="AF1038" i="6"/>
  <c r="AG1038" i="6"/>
  <c r="AH1038" i="6"/>
  <c r="AI1038" i="6"/>
  <c r="AJ1038" i="6"/>
  <c r="AK1038" i="6"/>
  <c r="AL1038" i="6"/>
  <c r="AM1038" i="6"/>
  <c r="AB1039" i="6"/>
  <c r="AC1039" i="6"/>
  <c r="AD1039" i="6"/>
  <c r="AE1039" i="6"/>
  <c r="AF1039" i="6"/>
  <c r="AG1039" i="6"/>
  <c r="AH1039" i="6"/>
  <c r="AI1039" i="6"/>
  <c r="AJ1039" i="6"/>
  <c r="AK1039" i="6"/>
  <c r="AL1039" i="6"/>
  <c r="AM1039" i="6"/>
  <c r="AB1040" i="6"/>
  <c r="AC1040" i="6"/>
  <c r="AD1040" i="6"/>
  <c r="AE1040" i="6"/>
  <c r="AF1040" i="6"/>
  <c r="AG1040" i="6"/>
  <c r="AH1040" i="6"/>
  <c r="AI1040" i="6"/>
  <c r="AJ1040" i="6"/>
  <c r="AK1040" i="6"/>
  <c r="AL1040" i="6"/>
  <c r="AM1040" i="6"/>
  <c r="AB1041" i="6"/>
  <c r="AC1041" i="6"/>
  <c r="AD1041" i="6"/>
  <c r="AE1041" i="6"/>
  <c r="AF1041" i="6"/>
  <c r="AG1041" i="6"/>
  <c r="AH1041" i="6"/>
  <c r="AI1041" i="6"/>
  <c r="AJ1041" i="6"/>
  <c r="AK1041" i="6"/>
  <c r="AL1041" i="6"/>
  <c r="AM1041" i="6"/>
  <c r="AB1042" i="6"/>
  <c r="AC1042" i="6"/>
  <c r="AD1042" i="6"/>
  <c r="AE1042" i="6"/>
  <c r="AF1042" i="6"/>
  <c r="AG1042" i="6"/>
  <c r="AH1042" i="6"/>
  <c r="AI1042" i="6"/>
  <c r="AJ1042" i="6"/>
  <c r="AK1042" i="6"/>
  <c r="AL1042" i="6"/>
  <c r="AM1042" i="6"/>
  <c r="AB1043" i="6"/>
  <c r="AC1043" i="6"/>
  <c r="AD1043" i="6"/>
  <c r="AE1043" i="6"/>
  <c r="AF1043" i="6"/>
  <c r="AG1043" i="6"/>
  <c r="AH1043" i="6"/>
  <c r="AI1043" i="6"/>
  <c r="AJ1043" i="6"/>
  <c r="AK1043" i="6"/>
  <c r="AL1043" i="6"/>
  <c r="AM1043" i="6"/>
  <c r="AB1044" i="6"/>
  <c r="AC1044" i="6"/>
  <c r="AD1044" i="6"/>
  <c r="AE1044" i="6"/>
  <c r="AF1044" i="6"/>
  <c r="AG1044" i="6"/>
  <c r="AH1044" i="6"/>
  <c r="AI1044" i="6"/>
  <c r="AJ1044" i="6"/>
  <c r="AK1044" i="6"/>
  <c r="AL1044" i="6"/>
  <c r="AM1044" i="6"/>
  <c r="AB1045" i="6"/>
  <c r="AC1045" i="6"/>
  <c r="AD1045" i="6"/>
  <c r="AE1045" i="6"/>
  <c r="AF1045" i="6"/>
  <c r="AG1045" i="6"/>
  <c r="AH1045" i="6"/>
  <c r="AI1045" i="6"/>
  <c r="AJ1045" i="6"/>
  <c r="AK1045" i="6"/>
  <c r="AL1045" i="6"/>
  <c r="AM1045" i="6"/>
  <c r="AB1046" i="6"/>
  <c r="AC1046" i="6"/>
  <c r="AD1046" i="6"/>
  <c r="AE1046" i="6"/>
  <c r="AF1046" i="6"/>
  <c r="AG1046" i="6"/>
  <c r="AH1046" i="6"/>
  <c r="AI1046" i="6"/>
  <c r="AJ1046" i="6"/>
  <c r="AK1046" i="6"/>
  <c r="AL1046" i="6"/>
  <c r="AM1046" i="6"/>
  <c r="AB1047" i="6"/>
  <c r="AC1047" i="6"/>
  <c r="AD1047" i="6"/>
  <c r="AE1047" i="6"/>
  <c r="AF1047" i="6"/>
  <c r="AG1047" i="6"/>
  <c r="AH1047" i="6"/>
  <c r="AI1047" i="6"/>
  <c r="AJ1047" i="6"/>
  <c r="AK1047" i="6"/>
  <c r="AL1047" i="6"/>
  <c r="AM1047" i="6"/>
  <c r="AB1048" i="6"/>
  <c r="AC1048" i="6"/>
  <c r="AD1048" i="6"/>
  <c r="AE1048" i="6"/>
  <c r="AF1048" i="6"/>
  <c r="AG1048" i="6"/>
  <c r="AH1048" i="6"/>
  <c r="AI1048" i="6"/>
  <c r="AJ1048" i="6"/>
  <c r="AK1048" i="6"/>
  <c r="AL1048" i="6"/>
  <c r="AM1048" i="6"/>
  <c r="AB1049" i="6"/>
  <c r="AC1049" i="6"/>
  <c r="AD1049" i="6"/>
  <c r="AE1049" i="6"/>
  <c r="AF1049" i="6"/>
  <c r="AG1049" i="6"/>
  <c r="AH1049" i="6"/>
  <c r="AI1049" i="6"/>
  <c r="AJ1049" i="6"/>
  <c r="AK1049" i="6"/>
  <c r="AL1049" i="6"/>
  <c r="AM1049" i="6"/>
  <c r="AB1050" i="6"/>
  <c r="AC1050" i="6"/>
  <c r="AD1050" i="6"/>
  <c r="AE1050" i="6"/>
  <c r="AF1050" i="6"/>
  <c r="AG1050" i="6"/>
  <c r="AH1050" i="6"/>
  <c r="AI1050" i="6"/>
  <c r="AJ1050" i="6"/>
  <c r="AK1050" i="6"/>
  <c r="AL1050" i="6"/>
  <c r="AM1050" i="6"/>
  <c r="AB1051" i="6"/>
  <c r="AC1051" i="6"/>
  <c r="AD1051" i="6"/>
  <c r="AE1051" i="6"/>
  <c r="AF1051" i="6"/>
  <c r="AG1051" i="6"/>
  <c r="AH1051" i="6"/>
  <c r="AI1051" i="6"/>
  <c r="AJ1051" i="6"/>
  <c r="AK1051" i="6"/>
  <c r="AL1051" i="6"/>
  <c r="AM1051" i="6"/>
  <c r="AB1052" i="6"/>
  <c r="AC1052" i="6"/>
  <c r="AD1052" i="6"/>
  <c r="AE1052" i="6"/>
  <c r="AF1052" i="6"/>
  <c r="AG1052" i="6"/>
  <c r="AH1052" i="6"/>
  <c r="AI1052" i="6"/>
  <c r="AJ1052" i="6"/>
  <c r="AK1052" i="6"/>
  <c r="AL1052" i="6"/>
  <c r="AM1052" i="6"/>
  <c r="AB1053" i="6"/>
  <c r="AC1053" i="6"/>
  <c r="AD1053" i="6"/>
  <c r="AE1053" i="6"/>
  <c r="AF1053" i="6"/>
  <c r="AG1053" i="6"/>
  <c r="AH1053" i="6"/>
  <c r="AI1053" i="6"/>
  <c r="AJ1053" i="6"/>
  <c r="AK1053" i="6"/>
  <c r="AL1053" i="6"/>
  <c r="AM1053" i="6"/>
  <c r="AB1054" i="6"/>
  <c r="AC1054" i="6"/>
  <c r="AD1054" i="6"/>
  <c r="AE1054" i="6"/>
  <c r="AF1054" i="6"/>
  <c r="AG1054" i="6"/>
  <c r="AH1054" i="6"/>
  <c r="AI1054" i="6"/>
  <c r="AJ1054" i="6"/>
  <c r="AK1054" i="6"/>
  <c r="AL1054" i="6"/>
  <c r="AM1054" i="6"/>
  <c r="AB1055" i="6"/>
  <c r="AC1055" i="6"/>
  <c r="AD1055" i="6"/>
  <c r="AE1055" i="6"/>
  <c r="AF1055" i="6"/>
  <c r="AG1055" i="6"/>
  <c r="AH1055" i="6"/>
  <c r="AI1055" i="6"/>
  <c r="AJ1055" i="6"/>
  <c r="AK1055" i="6"/>
  <c r="AL1055" i="6"/>
  <c r="AM1055" i="6"/>
  <c r="AB1056" i="6"/>
  <c r="AC1056" i="6"/>
  <c r="AD1056" i="6"/>
  <c r="AE1056" i="6"/>
  <c r="AF1056" i="6"/>
  <c r="AG1056" i="6"/>
  <c r="AH1056" i="6"/>
  <c r="AI1056" i="6"/>
  <c r="AJ1056" i="6"/>
  <c r="AK1056" i="6"/>
  <c r="AL1056" i="6"/>
  <c r="AM1056" i="6"/>
  <c r="AB1057" i="6"/>
  <c r="AC1057" i="6"/>
  <c r="AD1057" i="6"/>
  <c r="AE1057" i="6"/>
  <c r="AF1057" i="6"/>
  <c r="AG1057" i="6"/>
  <c r="AH1057" i="6"/>
  <c r="AI1057" i="6"/>
  <c r="AJ1057" i="6"/>
  <c r="AK1057" i="6"/>
  <c r="AL1057" i="6"/>
  <c r="AM1057" i="6"/>
  <c r="AB1058" i="6"/>
  <c r="AC1058" i="6"/>
  <c r="AD1058" i="6"/>
  <c r="AE1058" i="6"/>
  <c r="AF1058" i="6"/>
  <c r="AG1058" i="6"/>
  <c r="AH1058" i="6"/>
  <c r="AI1058" i="6"/>
  <c r="AJ1058" i="6"/>
  <c r="AK1058" i="6"/>
  <c r="AL1058" i="6"/>
  <c r="AM1058" i="6"/>
  <c r="AB1059" i="6"/>
  <c r="AC1059" i="6"/>
  <c r="AD1059" i="6"/>
  <c r="AE1059" i="6"/>
  <c r="AF1059" i="6"/>
  <c r="AG1059" i="6"/>
  <c r="AH1059" i="6"/>
  <c r="AI1059" i="6"/>
  <c r="AJ1059" i="6"/>
  <c r="AK1059" i="6"/>
  <c r="AL1059" i="6"/>
  <c r="AM1059" i="6"/>
  <c r="AB1060" i="6"/>
  <c r="AC1060" i="6"/>
  <c r="AD1060" i="6"/>
  <c r="AE1060" i="6"/>
  <c r="AF1060" i="6"/>
  <c r="AG1060" i="6"/>
  <c r="AH1060" i="6"/>
  <c r="AI1060" i="6"/>
  <c r="AJ1060" i="6"/>
  <c r="AK1060" i="6"/>
  <c r="AL1060" i="6"/>
  <c r="AM1060" i="6"/>
  <c r="AB1061" i="6"/>
  <c r="AC1061" i="6"/>
  <c r="AD1061" i="6"/>
  <c r="AE1061" i="6"/>
  <c r="AF1061" i="6"/>
  <c r="AG1061" i="6"/>
  <c r="AH1061" i="6"/>
  <c r="AI1061" i="6"/>
  <c r="AJ1061" i="6"/>
  <c r="AK1061" i="6"/>
  <c r="AL1061" i="6"/>
  <c r="AM1061" i="6"/>
  <c r="AB1062" i="6"/>
  <c r="AC1062" i="6"/>
  <c r="AD1062" i="6"/>
  <c r="AE1062" i="6"/>
  <c r="AF1062" i="6"/>
  <c r="AG1062" i="6"/>
  <c r="AH1062" i="6"/>
  <c r="AI1062" i="6"/>
  <c r="AJ1062" i="6"/>
  <c r="AK1062" i="6"/>
  <c r="AL1062" i="6"/>
  <c r="AM1062" i="6"/>
  <c r="AB1063" i="6"/>
  <c r="AC1063" i="6"/>
  <c r="AD1063" i="6"/>
  <c r="AE1063" i="6"/>
  <c r="AF1063" i="6"/>
  <c r="AG1063" i="6"/>
  <c r="AH1063" i="6"/>
  <c r="AI1063" i="6"/>
  <c r="AJ1063" i="6"/>
  <c r="AK1063" i="6"/>
  <c r="AL1063" i="6"/>
  <c r="AM1063" i="6"/>
  <c r="AB1064" i="6"/>
  <c r="AC1064" i="6"/>
  <c r="AD1064" i="6"/>
  <c r="AE1064" i="6"/>
  <c r="AF1064" i="6"/>
  <c r="AG1064" i="6"/>
  <c r="AH1064" i="6"/>
  <c r="AI1064" i="6"/>
  <c r="AJ1064" i="6"/>
  <c r="AK1064" i="6"/>
  <c r="AL1064" i="6"/>
  <c r="AM1064" i="6"/>
  <c r="AB1065" i="6"/>
  <c r="AC1065" i="6"/>
  <c r="AD1065" i="6"/>
  <c r="AE1065" i="6"/>
  <c r="AF1065" i="6"/>
  <c r="AG1065" i="6"/>
  <c r="AH1065" i="6"/>
  <c r="AI1065" i="6"/>
  <c r="AJ1065" i="6"/>
  <c r="AK1065" i="6"/>
  <c r="AL1065" i="6"/>
  <c r="AM1065" i="6"/>
  <c r="AB1066" i="6"/>
  <c r="AC1066" i="6"/>
  <c r="AD1066" i="6"/>
  <c r="AE1066" i="6"/>
  <c r="AF1066" i="6"/>
  <c r="AG1066" i="6"/>
  <c r="AH1066" i="6"/>
  <c r="AI1066" i="6"/>
  <c r="AJ1066" i="6"/>
  <c r="AK1066" i="6"/>
  <c r="AL1066" i="6"/>
  <c r="AM1066" i="6"/>
  <c r="AB1067" i="6"/>
  <c r="AC1067" i="6"/>
  <c r="AD1067" i="6"/>
  <c r="AE1067" i="6"/>
  <c r="AF1067" i="6"/>
  <c r="AG1067" i="6"/>
  <c r="AH1067" i="6"/>
  <c r="AI1067" i="6"/>
  <c r="AJ1067" i="6"/>
  <c r="AK1067" i="6"/>
  <c r="AL1067" i="6"/>
  <c r="AM1067" i="6"/>
  <c r="AB1068" i="6"/>
  <c r="AC1068" i="6"/>
  <c r="AD1068" i="6"/>
  <c r="AE1068" i="6"/>
  <c r="AF1068" i="6"/>
  <c r="AG1068" i="6"/>
  <c r="AH1068" i="6"/>
  <c r="AI1068" i="6"/>
  <c r="AJ1068" i="6"/>
  <c r="AK1068" i="6"/>
  <c r="AL1068" i="6"/>
  <c r="AM1068" i="6"/>
  <c r="AB1069" i="6"/>
  <c r="AC1069" i="6"/>
  <c r="AD1069" i="6"/>
  <c r="AE1069" i="6"/>
  <c r="AF1069" i="6"/>
  <c r="AG1069" i="6"/>
  <c r="AH1069" i="6"/>
  <c r="AI1069" i="6"/>
  <c r="AJ1069" i="6"/>
  <c r="AK1069" i="6"/>
  <c r="AL1069" i="6"/>
  <c r="AM1069" i="6"/>
  <c r="AB1070" i="6"/>
  <c r="AC1070" i="6"/>
  <c r="AD1070" i="6"/>
  <c r="AE1070" i="6"/>
  <c r="AF1070" i="6"/>
  <c r="AG1070" i="6"/>
  <c r="AH1070" i="6"/>
  <c r="AI1070" i="6"/>
  <c r="AJ1070" i="6"/>
  <c r="AK1070" i="6"/>
  <c r="AL1070" i="6"/>
  <c r="AM1070" i="6"/>
  <c r="AB1071" i="6"/>
  <c r="AC1071" i="6"/>
  <c r="AD1071" i="6"/>
  <c r="AE1071" i="6"/>
  <c r="AF1071" i="6"/>
  <c r="AG1071" i="6"/>
  <c r="AH1071" i="6"/>
  <c r="AI1071" i="6"/>
  <c r="AJ1071" i="6"/>
  <c r="AK1071" i="6"/>
  <c r="AL1071" i="6"/>
  <c r="AM1071" i="6"/>
  <c r="AB1072" i="6"/>
  <c r="AC1072" i="6"/>
  <c r="AD1072" i="6"/>
  <c r="AE1072" i="6"/>
  <c r="AF1072" i="6"/>
  <c r="AG1072" i="6"/>
  <c r="AH1072" i="6"/>
  <c r="AI1072" i="6"/>
  <c r="AJ1072" i="6"/>
  <c r="AK1072" i="6"/>
  <c r="AL1072" i="6"/>
  <c r="AM1072" i="6"/>
  <c r="AB1073" i="6"/>
  <c r="AC1073" i="6"/>
  <c r="AD1073" i="6"/>
  <c r="AE1073" i="6"/>
  <c r="AF1073" i="6"/>
  <c r="AG1073" i="6"/>
  <c r="AH1073" i="6"/>
  <c r="AI1073" i="6"/>
  <c r="AJ1073" i="6"/>
  <c r="AK1073" i="6"/>
  <c r="AL1073" i="6"/>
  <c r="AM1073" i="6"/>
  <c r="AB1074" i="6"/>
  <c r="AC1074" i="6"/>
  <c r="AD1074" i="6"/>
  <c r="AE1074" i="6"/>
  <c r="AF1074" i="6"/>
  <c r="AG1074" i="6"/>
  <c r="AH1074" i="6"/>
  <c r="AI1074" i="6"/>
  <c r="AJ1074" i="6"/>
  <c r="AK1074" i="6"/>
  <c r="AL1074" i="6"/>
  <c r="AM1074" i="6"/>
  <c r="AB1075" i="6"/>
  <c r="AC1075" i="6"/>
  <c r="AD1075" i="6"/>
  <c r="AE1075" i="6"/>
  <c r="AF1075" i="6"/>
  <c r="AG1075" i="6"/>
  <c r="AH1075" i="6"/>
  <c r="AI1075" i="6"/>
  <c r="AJ1075" i="6"/>
  <c r="AK1075" i="6"/>
  <c r="AL1075" i="6"/>
  <c r="AM1075" i="6"/>
  <c r="AB1076" i="6"/>
  <c r="AC1076" i="6"/>
  <c r="AD1076" i="6"/>
  <c r="AE1076" i="6"/>
  <c r="AF1076" i="6"/>
  <c r="AG1076" i="6"/>
  <c r="AH1076" i="6"/>
  <c r="AI1076" i="6"/>
  <c r="AJ1076" i="6"/>
  <c r="AK1076" i="6"/>
  <c r="AL1076" i="6"/>
  <c r="AM1076" i="6"/>
  <c r="AB1077" i="6"/>
  <c r="AC1077" i="6"/>
  <c r="AD1077" i="6"/>
  <c r="AE1077" i="6"/>
  <c r="AF1077" i="6"/>
  <c r="AG1077" i="6"/>
  <c r="AH1077" i="6"/>
  <c r="AI1077" i="6"/>
  <c r="AJ1077" i="6"/>
  <c r="AK1077" i="6"/>
  <c r="AL1077" i="6"/>
  <c r="AM1077" i="6"/>
  <c r="AB1078" i="6"/>
  <c r="AC1078" i="6"/>
  <c r="AD1078" i="6"/>
  <c r="AE1078" i="6"/>
  <c r="AF1078" i="6"/>
  <c r="AG1078" i="6"/>
  <c r="AH1078" i="6"/>
  <c r="AI1078" i="6"/>
  <c r="AJ1078" i="6"/>
  <c r="AK1078" i="6"/>
  <c r="AL1078" i="6"/>
  <c r="AM1078" i="6"/>
  <c r="AB1079" i="6"/>
  <c r="AC1079" i="6"/>
  <c r="AD1079" i="6"/>
  <c r="AE1079" i="6"/>
  <c r="AF1079" i="6"/>
  <c r="AG1079" i="6"/>
  <c r="AH1079" i="6"/>
  <c r="AI1079" i="6"/>
  <c r="AJ1079" i="6"/>
  <c r="AK1079" i="6"/>
  <c r="AL1079" i="6"/>
  <c r="AM1079" i="6"/>
  <c r="AB1080" i="6"/>
  <c r="AC1080" i="6"/>
  <c r="AD1080" i="6"/>
  <c r="AE1080" i="6"/>
  <c r="AF1080" i="6"/>
  <c r="AG1080" i="6"/>
  <c r="AH1080" i="6"/>
  <c r="AI1080" i="6"/>
  <c r="AJ1080" i="6"/>
  <c r="AK1080" i="6"/>
  <c r="AL1080" i="6"/>
  <c r="AM1080" i="6"/>
  <c r="AB1081" i="6"/>
  <c r="AC1081" i="6"/>
  <c r="AD1081" i="6"/>
  <c r="AE1081" i="6"/>
  <c r="AF1081" i="6"/>
  <c r="AG1081" i="6"/>
  <c r="AH1081" i="6"/>
  <c r="AI1081" i="6"/>
  <c r="AJ1081" i="6"/>
  <c r="AK1081" i="6"/>
  <c r="AL1081" i="6"/>
  <c r="AM1081" i="6"/>
  <c r="AB1082" i="6"/>
  <c r="AC1082" i="6"/>
  <c r="AD1082" i="6"/>
  <c r="AE1082" i="6"/>
  <c r="AF1082" i="6"/>
  <c r="AG1082" i="6"/>
  <c r="AH1082" i="6"/>
  <c r="AI1082" i="6"/>
  <c r="AJ1082" i="6"/>
  <c r="AK1082" i="6"/>
  <c r="AL1082" i="6"/>
  <c r="AM1082" i="6"/>
  <c r="AB1083" i="6"/>
  <c r="AC1083" i="6"/>
  <c r="AD1083" i="6"/>
  <c r="AE1083" i="6"/>
  <c r="AF1083" i="6"/>
  <c r="AG1083" i="6"/>
  <c r="AH1083" i="6"/>
  <c r="AI1083" i="6"/>
  <c r="AJ1083" i="6"/>
  <c r="AK1083" i="6"/>
  <c r="AL1083" i="6"/>
  <c r="AM1083" i="6"/>
  <c r="AB1084" i="6"/>
  <c r="AC1084" i="6"/>
  <c r="AD1084" i="6"/>
  <c r="AE1084" i="6"/>
  <c r="AF1084" i="6"/>
  <c r="AG1084" i="6"/>
  <c r="AH1084" i="6"/>
  <c r="AI1084" i="6"/>
  <c r="AJ1084" i="6"/>
  <c r="AK1084" i="6"/>
  <c r="AL1084" i="6"/>
  <c r="AM1084" i="6"/>
  <c r="AB1085" i="6"/>
  <c r="AC1085" i="6"/>
  <c r="AD1085" i="6"/>
  <c r="AE1085" i="6"/>
  <c r="AF1085" i="6"/>
  <c r="AG1085" i="6"/>
  <c r="AH1085" i="6"/>
  <c r="AI1085" i="6"/>
  <c r="AJ1085" i="6"/>
  <c r="AK1085" i="6"/>
  <c r="AL1085" i="6"/>
  <c r="AM1085" i="6"/>
  <c r="AB1086" i="6"/>
  <c r="AC1086" i="6"/>
  <c r="AD1086" i="6"/>
  <c r="AE1086" i="6"/>
  <c r="AF1086" i="6"/>
  <c r="AG1086" i="6"/>
  <c r="AH1086" i="6"/>
  <c r="AI1086" i="6"/>
  <c r="AJ1086" i="6"/>
  <c r="AK1086" i="6"/>
  <c r="AL1086" i="6"/>
  <c r="AM1086" i="6"/>
  <c r="AB1087" i="6"/>
  <c r="AC1087" i="6"/>
  <c r="AD1087" i="6"/>
  <c r="AE1087" i="6"/>
  <c r="AF1087" i="6"/>
  <c r="AG1087" i="6"/>
  <c r="AH1087" i="6"/>
  <c r="AI1087" i="6"/>
  <c r="AJ1087" i="6"/>
  <c r="AK1087" i="6"/>
  <c r="AL1087" i="6"/>
  <c r="AM1087" i="6"/>
  <c r="AB1088" i="6"/>
  <c r="AC1088" i="6"/>
  <c r="AD1088" i="6"/>
  <c r="AE1088" i="6"/>
  <c r="AF1088" i="6"/>
  <c r="AG1088" i="6"/>
  <c r="AH1088" i="6"/>
  <c r="AI1088" i="6"/>
  <c r="AJ1088" i="6"/>
  <c r="AK1088" i="6"/>
  <c r="AL1088" i="6"/>
  <c r="AM1088" i="6"/>
  <c r="AB1089" i="6"/>
  <c r="AC1089" i="6"/>
  <c r="AD1089" i="6"/>
  <c r="AE1089" i="6"/>
  <c r="AF1089" i="6"/>
  <c r="AG1089" i="6"/>
  <c r="AH1089" i="6"/>
  <c r="AI1089" i="6"/>
  <c r="AJ1089" i="6"/>
  <c r="AK1089" i="6"/>
  <c r="AL1089" i="6"/>
  <c r="AM1089" i="6"/>
  <c r="AB1090" i="6"/>
  <c r="AC1090" i="6"/>
  <c r="AD1090" i="6"/>
  <c r="AE1090" i="6"/>
  <c r="AF1090" i="6"/>
  <c r="AG1090" i="6"/>
  <c r="AH1090" i="6"/>
  <c r="AI1090" i="6"/>
  <c r="AJ1090" i="6"/>
  <c r="AK1090" i="6"/>
  <c r="AL1090" i="6"/>
  <c r="AM1090" i="6"/>
  <c r="AB1091" i="6"/>
  <c r="AC1091" i="6"/>
  <c r="AD1091" i="6"/>
  <c r="AE1091" i="6"/>
  <c r="AF1091" i="6"/>
  <c r="AG1091" i="6"/>
  <c r="AH1091" i="6"/>
  <c r="AI1091" i="6"/>
  <c r="AJ1091" i="6"/>
  <c r="AK1091" i="6"/>
  <c r="AL1091" i="6"/>
  <c r="AM1091" i="6"/>
  <c r="AB1092" i="6"/>
  <c r="AC1092" i="6"/>
  <c r="AD1092" i="6"/>
  <c r="AE1092" i="6"/>
  <c r="AF1092" i="6"/>
  <c r="AG1092" i="6"/>
  <c r="AH1092" i="6"/>
  <c r="AI1092" i="6"/>
  <c r="AJ1092" i="6"/>
  <c r="AK1092" i="6"/>
  <c r="AL1092" i="6"/>
  <c r="AM1092" i="6"/>
  <c r="AB1093" i="6"/>
  <c r="AC1093" i="6"/>
  <c r="AD1093" i="6"/>
  <c r="AE1093" i="6"/>
  <c r="AF1093" i="6"/>
  <c r="AG1093" i="6"/>
  <c r="AH1093" i="6"/>
  <c r="AI1093" i="6"/>
  <c r="AJ1093" i="6"/>
  <c r="AK1093" i="6"/>
  <c r="AL1093" i="6"/>
  <c r="AM1093" i="6"/>
  <c r="AB1094" i="6"/>
  <c r="AC1094" i="6"/>
  <c r="AD1094" i="6"/>
  <c r="AE1094" i="6"/>
  <c r="AF1094" i="6"/>
  <c r="AG1094" i="6"/>
  <c r="AH1094" i="6"/>
  <c r="AI1094" i="6"/>
  <c r="AJ1094" i="6"/>
  <c r="AK1094" i="6"/>
  <c r="AL1094" i="6"/>
  <c r="AM1094" i="6"/>
  <c r="AB1095" i="6"/>
  <c r="AC1095" i="6"/>
  <c r="AD1095" i="6"/>
  <c r="AE1095" i="6"/>
  <c r="AF1095" i="6"/>
  <c r="AG1095" i="6"/>
  <c r="AH1095" i="6"/>
  <c r="AI1095" i="6"/>
  <c r="AJ1095" i="6"/>
  <c r="AK1095" i="6"/>
  <c r="AL1095" i="6"/>
  <c r="AM1095" i="6"/>
  <c r="AB1096" i="6"/>
  <c r="AC1096" i="6"/>
  <c r="AD1096" i="6"/>
  <c r="AE1096" i="6"/>
  <c r="AF1096" i="6"/>
  <c r="AG1096" i="6"/>
  <c r="AH1096" i="6"/>
  <c r="AI1096" i="6"/>
  <c r="AJ1096" i="6"/>
  <c r="AK1096" i="6"/>
  <c r="AL1096" i="6"/>
  <c r="AM1096" i="6"/>
  <c r="AB1097" i="6"/>
  <c r="AC1097" i="6"/>
  <c r="AD1097" i="6"/>
  <c r="AE1097" i="6"/>
  <c r="AF1097" i="6"/>
  <c r="AG1097" i="6"/>
  <c r="AH1097" i="6"/>
  <c r="AI1097" i="6"/>
  <c r="AJ1097" i="6"/>
  <c r="AK1097" i="6"/>
  <c r="AL1097" i="6"/>
  <c r="AM1097" i="6"/>
  <c r="AB1098" i="6"/>
  <c r="AC1098" i="6"/>
  <c r="AD1098" i="6"/>
  <c r="AE1098" i="6"/>
  <c r="AF1098" i="6"/>
  <c r="AG1098" i="6"/>
  <c r="AH1098" i="6"/>
  <c r="AI1098" i="6"/>
  <c r="AJ1098" i="6"/>
  <c r="AK1098" i="6"/>
  <c r="AL1098" i="6"/>
  <c r="AM1098" i="6"/>
  <c r="AB1099" i="6"/>
  <c r="AC1099" i="6"/>
  <c r="AD1099" i="6"/>
  <c r="AE1099" i="6"/>
  <c r="AF1099" i="6"/>
  <c r="AG1099" i="6"/>
  <c r="AH1099" i="6"/>
  <c r="AI1099" i="6"/>
  <c r="AJ1099" i="6"/>
  <c r="AK1099" i="6"/>
  <c r="AL1099" i="6"/>
  <c r="AM1099" i="6"/>
  <c r="AB1100" i="6"/>
  <c r="AC1100" i="6"/>
  <c r="AD1100" i="6"/>
  <c r="AE1100" i="6"/>
  <c r="AF1100" i="6"/>
  <c r="AG1100" i="6"/>
  <c r="AH1100" i="6"/>
  <c r="AI1100" i="6"/>
  <c r="AJ1100" i="6"/>
  <c r="AK1100" i="6"/>
  <c r="AL1100" i="6"/>
  <c r="AM1100" i="6"/>
  <c r="AB1101" i="6"/>
  <c r="AC1101" i="6"/>
  <c r="AD1101" i="6"/>
  <c r="AE1101" i="6"/>
  <c r="AF1101" i="6"/>
  <c r="AG1101" i="6"/>
  <c r="AH1101" i="6"/>
  <c r="AI1101" i="6"/>
  <c r="AJ1101" i="6"/>
  <c r="AK1101" i="6"/>
  <c r="AL1101" i="6"/>
  <c r="AM1101" i="6"/>
  <c r="AB1102" i="6"/>
  <c r="AC1102" i="6"/>
  <c r="AD1102" i="6"/>
  <c r="AE1102" i="6"/>
  <c r="AF1102" i="6"/>
  <c r="AG1102" i="6"/>
  <c r="AH1102" i="6"/>
  <c r="AI1102" i="6"/>
  <c r="AJ1102" i="6"/>
  <c r="AK1102" i="6"/>
  <c r="AL1102" i="6"/>
  <c r="AM1102" i="6"/>
  <c r="AB1103" i="6"/>
  <c r="AC1103" i="6"/>
  <c r="AD1103" i="6"/>
  <c r="AE1103" i="6"/>
  <c r="AF1103" i="6"/>
  <c r="AG1103" i="6"/>
  <c r="AH1103" i="6"/>
  <c r="AI1103" i="6"/>
  <c r="AJ1103" i="6"/>
  <c r="AK1103" i="6"/>
  <c r="AL1103" i="6"/>
  <c r="AM1103" i="6"/>
  <c r="AB1104" i="6"/>
  <c r="AC1104" i="6"/>
  <c r="AD1104" i="6"/>
  <c r="AE1104" i="6"/>
  <c r="AF1104" i="6"/>
  <c r="AG1104" i="6"/>
  <c r="AH1104" i="6"/>
  <c r="AI1104" i="6"/>
  <c r="AJ1104" i="6"/>
  <c r="AK1104" i="6"/>
  <c r="AL1104" i="6"/>
  <c r="AM1104" i="6"/>
  <c r="AB1105" i="6"/>
  <c r="AC1105" i="6"/>
  <c r="AD1105" i="6"/>
  <c r="AE1105" i="6"/>
  <c r="AF1105" i="6"/>
  <c r="AG1105" i="6"/>
  <c r="AH1105" i="6"/>
  <c r="AI1105" i="6"/>
  <c r="AJ1105" i="6"/>
  <c r="AK1105" i="6"/>
  <c r="AL1105" i="6"/>
  <c r="AM1105" i="6"/>
  <c r="AB1106" i="6"/>
  <c r="AC1106" i="6"/>
  <c r="AD1106" i="6"/>
  <c r="AE1106" i="6"/>
  <c r="AF1106" i="6"/>
  <c r="AG1106" i="6"/>
  <c r="AH1106" i="6"/>
  <c r="AI1106" i="6"/>
  <c r="AJ1106" i="6"/>
  <c r="AK1106" i="6"/>
  <c r="AL1106" i="6"/>
  <c r="AM1106" i="6"/>
  <c r="AB1107" i="6"/>
  <c r="AC1107" i="6"/>
  <c r="AD1107" i="6"/>
  <c r="AE1107" i="6"/>
  <c r="AF1107" i="6"/>
  <c r="AG1107" i="6"/>
  <c r="AH1107" i="6"/>
  <c r="AI1107" i="6"/>
  <c r="AJ1107" i="6"/>
  <c r="AK1107" i="6"/>
  <c r="AL1107" i="6"/>
  <c r="AM1107" i="6"/>
  <c r="AB1108" i="6"/>
  <c r="AC1108" i="6"/>
  <c r="AD1108" i="6"/>
  <c r="AE1108" i="6"/>
  <c r="AF1108" i="6"/>
  <c r="AG1108" i="6"/>
  <c r="AH1108" i="6"/>
  <c r="AI1108" i="6"/>
  <c r="AJ1108" i="6"/>
  <c r="AK1108" i="6"/>
  <c r="AL1108" i="6"/>
  <c r="AM1108" i="6"/>
  <c r="AB1109" i="6"/>
  <c r="AC1109" i="6"/>
  <c r="AD1109" i="6"/>
  <c r="AE1109" i="6"/>
  <c r="AF1109" i="6"/>
  <c r="AG1109" i="6"/>
  <c r="AH1109" i="6"/>
  <c r="AI1109" i="6"/>
  <c r="AJ1109" i="6"/>
  <c r="AK1109" i="6"/>
  <c r="AL1109" i="6"/>
  <c r="AM1109" i="6"/>
  <c r="AB1110" i="6"/>
  <c r="AC1110" i="6"/>
  <c r="AD1110" i="6"/>
  <c r="AE1110" i="6"/>
  <c r="AF1110" i="6"/>
  <c r="AG1110" i="6"/>
  <c r="AH1110" i="6"/>
  <c r="AI1110" i="6"/>
  <c r="AJ1110" i="6"/>
  <c r="AK1110" i="6"/>
  <c r="AL1110" i="6"/>
  <c r="AM1110" i="6"/>
  <c r="AB1111" i="6"/>
  <c r="AC1111" i="6"/>
  <c r="AD1111" i="6"/>
  <c r="AE1111" i="6"/>
  <c r="AF1111" i="6"/>
  <c r="AG1111" i="6"/>
  <c r="AH1111" i="6"/>
  <c r="AI1111" i="6"/>
  <c r="AJ1111" i="6"/>
  <c r="AK1111" i="6"/>
  <c r="AL1111" i="6"/>
  <c r="AM1111" i="6"/>
  <c r="AB1112" i="6"/>
  <c r="AC1112" i="6"/>
  <c r="AD1112" i="6"/>
  <c r="AE1112" i="6"/>
  <c r="AF1112" i="6"/>
  <c r="AG1112" i="6"/>
  <c r="AH1112" i="6"/>
  <c r="AI1112" i="6"/>
  <c r="AJ1112" i="6"/>
  <c r="AK1112" i="6"/>
  <c r="AL1112" i="6"/>
  <c r="AM1112" i="6"/>
  <c r="AB1113" i="6"/>
  <c r="AC1113" i="6"/>
  <c r="AD1113" i="6"/>
  <c r="AE1113" i="6"/>
  <c r="AF1113" i="6"/>
  <c r="AG1113" i="6"/>
  <c r="AH1113" i="6"/>
  <c r="AI1113" i="6"/>
  <c r="AJ1113" i="6"/>
  <c r="AK1113" i="6"/>
  <c r="AL1113" i="6"/>
  <c r="AM1113" i="6"/>
  <c r="AB1114" i="6"/>
  <c r="AC1114" i="6"/>
  <c r="AD1114" i="6"/>
  <c r="AE1114" i="6"/>
  <c r="AF1114" i="6"/>
  <c r="AG1114" i="6"/>
  <c r="AH1114" i="6"/>
  <c r="AI1114" i="6"/>
  <c r="AJ1114" i="6"/>
  <c r="AK1114" i="6"/>
  <c r="AL1114" i="6"/>
  <c r="AM1114" i="6"/>
  <c r="AB1115" i="6"/>
  <c r="AC1115" i="6"/>
  <c r="AD1115" i="6"/>
  <c r="AE1115" i="6"/>
  <c r="AF1115" i="6"/>
  <c r="AG1115" i="6"/>
  <c r="AH1115" i="6"/>
  <c r="AI1115" i="6"/>
  <c r="AJ1115" i="6"/>
  <c r="AK1115" i="6"/>
  <c r="AL1115" i="6"/>
  <c r="AM1115" i="6"/>
  <c r="AB1116" i="6"/>
  <c r="AC1116" i="6"/>
  <c r="AD1116" i="6"/>
  <c r="AE1116" i="6"/>
  <c r="AF1116" i="6"/>
  <c r="AG1116" i="6"/>
  <c r="AH1116" i="6"/>
  <c r="AI1116" i="6"/>
  <c r="AJ1116" i="6"/>
  <c r="AK1116" i="6"/>
  <c r="AL1116" i="6"/>
  <c r="AM1116" i="6"/>
  <c r="AB1117" i="6"/>
  <c r="AC1117" i="6"/>
  <c r="AD1117" i="6"/>
  <c r="AE1117" i="6"/>
  <c r="AF1117" i="6"/>
  <c r="AG1117" i="6"/>
  <c r="AH1117" i="6"/>
  <c r="AI1117" i="6"/>
  <c r="AJ1117" i="6"/>
  <c r="AK1117" i="6"/>
  <c r="AL1117" i="6"/>
  <c r="AM1117" i="6"/>
  <c r="AB1118" i="6"/>
  <c r="AC1118" i="6"/>
  <c r="AD1118" i="6"/>
  <c r="AE1118" i="6"/>
  <c r="AF1118" i="6"/>
  <c r="AG1118" i="6"/>
  <c r="AH1118" i="6"/>
  <c r="AI1118" i="6"/>
  <c r="AJ1118" i="6"/>
  <c r="AK1118" i="6"/>
  <c r="AL1118" i="6"/>
  <c r="AM1118" i="6"/>
  <c r="AB1119" i="6"/>
  <c r="AC1119" i="6"/>
  <c r="AD1119" i="6"/>
  <c r="AE1119" i="6"/>
  <c r="AF1119" i="6"/>
  <c r="AG1119" i="6"/>
  <c r="AH1119" i="6"/>
  <c r="AI1119" i="6"/>
  <c r="AJ1119" i="6"/>
  <c r="AK1119" i="6"/>
  <c r="AL1119" i="6"/>
  <c r="AM1119" i="6"/>
  <c r="AB1120" i="6"/>
  <c r="AC1120" i="6"/>
  <c r="AD1120" i="6"/>
  <c r="AE1120" i="6"/>
  <c r="AF1120" i="6"/>
  <c r="AG1120" i="6"/>
  <c r="AH1120" i="6"/>
  <c r="AI1120" i="6"/>
  <c r="AJ1120" i="6"/>
  <c r="AK1120" i="6"/>
  <c r="AL1120" i="6"/>
  <c r="AM1120" i="6"/>
  <c r="AB1121" i="6"/>
  <c r="AC1121" i="6"/>
  <c r="AD1121" i="6"/>
  <c r="AE1121" i="6"/>
  <c r="AF1121" i="6"/>
  <c r="AG1121" i="6"/>
  <c r="AH1121" i="6"/>
  <c r="AI1121" i="6"/>
  <c r="AJ1121" i="6"/>
  <c r="AK1121" i="6"/>
  <c r="AL1121" i="6"/>
  <c r="AM1121" i="6"/>
  <c r="AB1122" i="6"/>
  <c r="AC1122" i="6"/>
  <c r="AD1122" i="6"/>
  <c r="AE1122" i="6"/>
  <c r="AF1122" i="6"/>
  <c r="AG1122" i="6"/>
  <c r="AH1122" i="6"/>
  <c r="AI1122" i="6"/>
  <c r="AJ1122" i="6"/>
  <c r="AK1122" i="6"/>
  <c r="AL1122" i="6"/>
  <c r="AM1122" i="6"/>
  <c r="AB1123" i="6"/>
  <c r="AC1123" i="6"/>
  <c r="AD1123" i="6"/>
  <c r="AE1123" i="6"/>
  <c r="AF1123" i="6"/>
  <c r="AG1123" i="6"/>
  <c r="AH1123" i="6"/>
  <c r="AI1123" i="6"/>
  <c r="AJ1123" i="6"/>
  <c r="AK1123" i="6"/>
  <c r="AL1123" i="6"/>
  <c r="AM1123" i="6"/>
  <c r="AB1124" i="6"/>
  <c r="AC1124" i="6"/>
  <c r="AD1124" i="6"/>
  <c r="AE1124" i="6"/>
  <c r="AF1124" i="6"/>
  <c r="AG1124" i="6"/>
  <c r="AH1124" i="6"/>
  <c r="AI1124" i="6"/>
  <c r="AJ1124" i="6"/>
  <c r="AK1124" i="6"/>
  <c r="AL1124" i="6"/>
  <c r="AM1124" i="6"/>
  <c r="AB1125" i="6"/>
  <c r="AC1125" i="6"/>
  <c r="AD1125" i="6"/>
  <c r="AE1125" i="6"/>
  <c r="AF1125" i="6"/>
  <c r="AG1125" i="6"/>
  <c r="AH1125" i="6"/>
  <c r="AI1125" i="6"/>
  <c r="AJ1125" i="6"/>
  <c r="AK1125" i="6"/>
  <c r="AL1125" i="6"/>
  <c r="AM1125" i="6"/>
  <c r="AB1126" i="6"/>
  <c r="AC1126" i="6"/>
  <c r="AD1126" i="6"/>
  <c r="AE1126" i="6"/>
  <c r="AF1126" i="6"/>
  <c r="AG1126" i="6"/>
  <c r="AH1126" i="6"/>
  <c r="AI1126" i="6"/>
  <c r="AJ1126" i="6"/>
  <c r="AK1126" i="6"/>
  <c r="AL1126" i="6"/>
  <c r="AM1126" i="6"/>
  <c r="AB1127" i="6"/>
  <c r="AC1127" i="6"/>
  <c r="AD1127" i="6"/>
  <c r="AE1127" i="6"/>
  <c r="AF1127" i="6"/>
  <c r="AG1127" i="6"/>
  <c r="AH1127" i="6"/>
  <c r="AI1127" i="6"/>
  <c r="AJ1127" i="6"/>
  <c r="AK1127" i="6"/>
  <c r="AL1127" i="6"/>
  <c r="AM1127" i="6"/>
  <c r="AB1128" i="6"/>
  <c r="AC1128" i="6"/>
  <c r="AD1128" i="6"/>
  <c r="AE1128" i="6"/>
  <c r="AF1128" i="6"/>
  <c r="AG1128" i="6"/>
  <c r="AH1128" i="6"/>
  <c r="AI1128" i="6"/>
  <c r="AJ1128" i="6"/>
  <c r="AK1128" i="6"/>
  <c r="AL1128" i="6"/>
  <c r="AM1128" i="6"/>
  <c r="AB1129" i="6"/>
  <c r="AC1129" i="6"/>
  <c r="AD1129" i="6"/>
  <c r="AE1129" i="6"/>
  <c r="AF1129" i="6"/>
  <c r="AG1129" i="6"/>
  <c r="AH1129" i="6"/>
  <c r="AI1129" i="6"/>
  <c r="AJ1129" i="6"/>
  <c r="AK1129" i="6"/>
  <c r="AL1129" i="6"/>
  <c r="AM1129" i="6"/>
  <c r="AB1130" i="6"/>
  <c r="AC1130" i="6"/>
  <c r="AD1130" i="6"/>
  <c r="AE1130" i="6"/>
  <c r="AF1130" i="6"/>
  <c r="AG1130" i="6"/>
  <c r="AH1130" i="6"/>
  <c r="AI1130" i="6"/>
  <c r="AJ1130" i="6"/>
  <c r="AK1130" i="6"/>
  <c r="AL1130" i="6"/>
  <c r="AM1130" i="6"/>
  <c r="AB1131" i="6"/>
  <c r="AC1131" i="6"/>
  <c r="AD1131" i="6"/>
  <c r="AE1131" i="6"/>
  <c r="AF1131" i="6"/>
  <c r="AG1131" i="6"/>
  <c r="AH1131" i="6"/>
  <c r="AI1131" i="6"/>
  <c r="AJ1131" i="6"/>
  <c r="AK1131" i="6"/>
  <c r="AL1131" i="6"/>
  <c r="AM1131" i="6"/>
  <c r="AB1132" i="6"/>
  <c r="AC1132" i="6"/>
  <c r="AD1132" i="6"/>
  <c r="AE1132" i="6"/>
  <c r="AF1132" i="6"/>
  <c r="AG1132" i="6"/>
  <c r="AH1132" i="6"/>
  <c r="AI1132" i="6"/>
  <c r="AJ1132" i="6"/>
  <c r="AK1132" i="6"/>
  <c r="AL1132" i="6"/>
  <c r="AM1132" i="6"/>
  <c r="AB1133" i="6"/>
  <c r="AC1133" i="6"/>
  <c r="AD1133" i="6"/>
  <c r="AE1133" i="6"/>
  <c r="AF1133" i="6"/>
  <c r="AG1133" i="6"/>
  <c r="AH1133" i="6"/>
  <c r="AI1133" i="6"/>
  <c r="AJ1133" i="6"/>
  <c r="AK1133" i="6"/>
  <c r="AL1133" i="6"/>
  <c r="AM1133" i="6"/>
  <c r="AB1134" i="6"/>
  <c r="AC1134" i="6"/>
  <c r="AD1134" i="6"/>
  <c r="AE1134" i="6"/>
  <c r="AF1134" i="6"/>
  <c r="AG1134" i="6"/>
  <c r="AH1134" i="6"/>
  <c r="AI1134" i="6"/>
  <c r="AJ1134" i="6"/>
  <c r="AK1134" i="6"/>
  <c r="AL1134" i="6"/>
  <c r="AM1134" i="6"/>
  <c r="AB1135" i="6"/>
  <c r="AC1135" i="6"/>
  <c r="AD1135" i="6"/>
  <c r="AE1135" i="6"/>
  <c r="AF1135" i="6"/>
  <c r="AG1135" i="6"/>
  <c r="AH1135" i="6"/>
  <c r="AI1135" i="6"/>
  <c r="AJ1135" i="6"/>
  <c r="AK1135" i="6"/>
  <c r="AL1135" i="6"/>
  <c r="AM1135" i="6"/>
  <c r="AB1136" i="6"/>
  <c r="AC1136" i="6"/>
  <c r="AD1136" i="6"/>
  <c r="AE1136" i="6"/>
  <c r="AF1136" i="6"/>
  <c r="AG1136" i="6"/>
  <c r="AH1136" i="6"/>
  <c r="AI1136" i="6"/>
  <c r="AJ1136" i="6"/>
  <c r="AK1136" i="6"/>
  <c r="AL1136" i="6"/>
  <c r="AM1136" i="6"/>
  <c r="AB1137" i="6"/>
  <c r="AC1137" i="6"/>
  <c r="AD1137" i="6"/>
  <c r="AE1137" i="6"/>
  <c r="AF1137" i="6"/>
  <c r="AG1137" i="6"/>
  <c r="AH1137" i="6"/>
  <c r="AI1137" i="6"/>
  <c r="AJ1137" i="6"/>
  <c r="AK1137" i="6"/>
  <c r="AL1137" i="6"/>
  <c r="AM1137" i="6"/>
  <c r="AB1138" i="6"/>
  <c r="AC1138" i="6"/>
  <c r="AD1138" i="6"/>
  <c r="AE1138" i="6"/>
  <c r="AF1138" i="6"/>
  <c r="AG1138" i="6"/>
  <c r="AH1138" i="6"/>
  <c r="AI1138" i="6"/>
  <c r="AJ1138" i="6"/>
  <c r="AK1138" i="6"/>
  <c r="AL1138" i="6"/>
  <c r="AM1138" i="6"/>
  <c r="AB1139" i="6"/>
  <c r="AC1139" i="6"/>
  <c r="AD1139" i="6"/>
  <c r="AE1139" i="6"/>
  <c r="AF1139" i="6"/>
  <c r="AG1139" i="6"/>
  <c r="AH1139" i="6"/>
  <c r="AI1139" i="6"/>
  <c r="AJ1139" i="6"/>
  <c r="AK1139" i="6"/>
  <c r="AL1139" i="6"/>
  <c r="AM1139" i="6"/>
  <c r="AB1140" i="6"/>
  <c r="AC1140" i="6"/>
  <c r="AD1140" i="6"/>
  <c r="AE1140" i="6"/>
  <c r="AF1140" i="6"/>
  <c r="AG1140" i="6"/>
  <c r="AH1140" i="6"/>
  <c r="AI1140" i="6"/>
  <c r="AJ1140" i="6"/>
  <c r="AK1140" i="6"/>
  <c r="AL1140" i="6"/>
  <c r="AM1140" i="6"/>
  <c r="AB1141" i="6"/>
  <c r="AC1141" i="6"/>
  <c r="AD1141" i="6"/>
  <c r="AE1141" i="6"/>
  <c r="AF1141" i="6"/>
  <c r="AG1141" i="6"/>
  <c r="AH1141" i="6"/>
  <c r="AI1141" i="6"/>
  <c r="AJ1141" i="6"/>
  <c r="AK1141" i="6"/>
  <c r="AL1141" i="6"/>
  <c r="AM1141" i="6"/>
  <c r="AB1142" i="6"/>
  <c r="AC1142" i="6"/>
  <c r="AD1142" i="6"/>
  <c r="AE1142" i="6"/>
  <c r="AF1142" i="6"/>
  <c r="AG1142" i="6"/>
  <c r="AH1142" i="6"/>
  <c r="AI1142" i="6"/>
  <c r="AJ1142" i="6"/>
  <c r="AK1142" i="6"/>
  <c r="AL1142" i="6"/>
  <c r="AM1142" i="6"/>
  <c r="AB1143" i="6"/>
  <c r="AC1143" i="6"/>
  <c r="AD1143" i="6"/>
  <c r="AE1143" i="6"/>
  <c r="AF1143" i="6"/>
  <c r="AG1143" i="6"/>
  <c r="AH1143" i="6"/>
  <c r="AI1143" i="6"/>
  <c r="AJ1143" i="6"/>
  <c r="AK1143" i="6"/>
  <c r="AL1143" i="6"/>
  <c r="AM1143" i="6"/>
  <c r="AB1144" i="6"/>
  <c r="AC1144" i="6"/>
  <c r="AD1144" i="6"/>
  <c r="AE1144" i="6"/>
  <c r="AF1144" i="6"/>
  <c r="AG1144" i="6"/>
  <c r="AH1144" i="6"/>
  <c r="AI1144" i="6"/>
  <c r="AJ1144" i="6"/>
  <c r="AK1144" i="6"/>
  <c r="AL1144" i="6"/>
  <c r="AM1144" i="6"/>
  <c r="AB1145" i="6"/>
  <c r="AC1145" i="6"/>
  <c r="AD1145" i="6"/>
  <c r="AE1145" i="6"/>
  <c r="AF1145" i="6"/>
  <c r="AG1145" i="6"/>
  <c r="AH1145" i="6"/>
  <c r="AI1145" i="6"/>
  <c r="AJ1145" i="6"/>
  <c r="AK1145" i="6"/>
  <c r="AL1145" i="6"/>
  <c r="AM1145" i="6"/>
  <c r="AB1146" i="6"/>
  <c r="AC1146" i="6"/>
  <c r="AD1146" i="6"/>
  <c r="AE1146" i="6"/>
  <c r="AF1146" i="6"/>
  <c r="AG1146" i="6"/>
  <c r="AH1146" i="6"/>
  <c r="AI1146" i="6"/>
  <c r="AJ1146" i="6"/>
  <c r="AK1146" i="6"/>
  <c r="AL1146" i="6"/>
  <c r="AM1146" i="6"/>
  <c r="AB1147" i="6"/>
  <c r="AC1147" i="6"/>
  <c r="AD1147" i="6"/>
  <c r="AE1147" i="6"/>
  <c r="AF1147" i="6"/>
  <c r="AG1147" i="6"/>
  <c r="AH1147" i="6"/>
  <c r="AI1147" i="6"/>
  <c r="AJ1147" i="6"/>
  <c r="AK1147" i="6"/>
  <c r="AL1147" i="6"/>
  <c r="AM1147" i="6"/>
  <c r="AB1148" i="6"/>
  <c r="AC1148" i="6"/>
  <c r="AD1148" i="6"/>
  <c r="AE1148" i="6"/>
  <c r="AF1148" i="6"/>
  <c r="AG1148" i="6"/>
  <c r="AH1148" i="6"/>
  <c r="AI1148" i="6"/>
  <c r="AJ1148" i="6"/>
  <c r="AK1148" i="6"/>
  <c r="AL1148" i="6"/>
  <c r="AM1148" i="6"/>
  <c r="AB1149" i="6"/>
  <c r="AC1149" i="6"/>
  <c r="AD1149" i="6"/>
  <c r="AE1149" i="6"/>
  <c r="AF1149" i="6"/>
  <c r="AG1149" i="6"/>
  <c r="AH1149" i="6"/>
  <c r="AI1149" i="6"/>
  <c r="AJ1149" i="6"/>
  <c r="AK1149" i="6"/>
  <c r="AL1149" i="6"/>
  <c r="AM1149" i="6"/>
  <c r="AB1150" i="6"/>
  <c r="AC1150" i="6"/>
  <c r="AD1150" i="6"/>
  <c r="AE1150" i="6"/>
  <c r="AF1150" i="6"/>
  <c r="AG1150" i="6"/>
  <c r="AH1150" i="6"/>
  <c r="AI1150" i="6"/>
  <c r="AJ1150" i="6"/>
  <c r="AK1150" i="6"/>
  <c r="AL1150" i="6"/>
  <c r="AM1150" i="6"/>
  <c r="AB1151" i="6"/>
  <c r="AC1151" i="6"/>
  <c r="AD1151" i="6"/>
  <c r="AE1151" i="6"/>
  <c r="AF1151" i="6"/>
  <c r="AG1151" i="6"/>
  <c r="AH1151" i="6"/>
  <c r="AI1151" i="6"/>
  <c r="AJ1151" i="6"/>
  <c r="AK1151" i="6"/>
  <c r="AL1151" i="6"/>
  <c r="AM1151" i="6"/>
  <c r="AB1152" i="6"/>
  <c r="AC1152" i="6"/>
  <c r="AD1152" i="6"/>
  <c r="AE1152" i="6"/>
  <c r="AF1152" i="6"/>
  <c r="AG1152" i="6"/>
  <c r="AH1152" i="6"/>
  <c r="AI1152" i="6"/>
  <c r="AJ1152" i="6"/>
  <c r="AK1152" i="6"/>
  <c r="AL1152" i="6"/>
  <c r="AM1152" i="6"/>
  <c r="AB1153" i="6"/>
  <c r="AC1153" i="6"/>
  <c r="AD1153" i="6"/>
  <c r="AE1153" i="6"/>
  <c r="AF1153" i="6"/>
  <c r="AG1153" i="6"/>
  <c r="AH1153" i="6"/>
  <c r="AI1153" i="6"/>
  <c r="AJ1153" i="6"/>
  <c r="AK1153" i="6"/>
  <c r="AL1153" i="6"/>
  <c r="AM1153" i="6"/>
  <c r="AB1154" i="6"/>
  <c r="AC1154" i="6"/>
  <c r="AD1154" i="6"/>
  <c r="AE1154" i="6"/>
  <c r="AF1154" i="6"/>
  <c r="AG1154" i="6"/>
  <c r="AH1154" i="6"/>
  <c r="AI1154" i="6"/>
  <c r="AJ1154" i="6"/>
  <c r="AK1154" i="6"/>
  <c r="AL1154" i="6"/>
  <c r="AM1154" i="6"/>
  <c r="AB1155" i="6"/>
  <c r="AC1155" i="6"/>
  <c r="AD1155" i="6"/>
  <c r="AE1155" i="6"/>
  <c r="AF1155" i="6"/>
  <c r="AG1155" i="6"/>
  <c r="AH1155" i="6"/>
  <c r="AI1155" i="6"/>
  <c r="AJ1155" i="6"/>
  <c r="AK1155" i="6"/>
  <c r="AL1155" i="6"/>
  <c r="AM1155" i="6"/>
  <c r="AB1156" i="6"/>
  <c r="AC1156" i="6"/>
  <c r="AD1156" i="6"/>
  <c r="AE1156" i="6"/>
  <c r="AF1156" i="6"/>
  <c r="AG1156" i="6"/>
  <c r="AH1156" i="6"/>
  <c r="AI1156" i="6"/>
  <c r="AJ1156" i="6"/>
  <c r="AK1156" i="6"/>
  <c r="AL1156" i="6"/>
  <c r="AM1156" i="6"/>
  <c r="AB1157" i="6"/>
  <c r="AC1157" i="6"/>
  <c r="AD1157" i="6"/>
  <c r="AE1157" i="6"/>
  <c r="AF1157" i="6"/>
  <c r="AG1157" i="6"/>
  <c r="AH1157" i="6"/>
  <c r="AI1157" i="6"/>
  <c r="AJ1157" i="6"/>
  <c r="AK1157" i="6"/>
  <c r="AL1157" i="6"/>
  <c r="AM1157" i="6"/>
  <c r="AB1158" i="6"/>
  <c r="AC1158" i="6"/>
  <c r="AD1158" i="6"/>
  <c r="AE1158" i="6"/>
  <c r="AF1158" i="6"/>
  <c r="AG1158" i="6"/>
  <c r="AH1158" i="6"/>
  <c r="AI1158" i="6"/>
  <c r="AJ1158" i="6"/>
  <c r="AK1158" i="6"/>
  <c r="AL1158" i="6"/>
  <c r="AM1158" i="6"/>
  <c r="AB1159" i="6"/>
  <c r="AC1159" i="6"/>
  <c r="AD1159" i="6"/>
  <c r="AE1159" i="6"/>
  <c r="AF1159" i="6"/>
  <c r="AG1159" i="6"/>
  <c r="AH1159" i="6"/>
  <c r="AI1159" i="6"/>
  <c r="AJ1159" i="6"/>
  <c r="AK1159" i="6"/>
  <c r="AL1159" i="6"/>
  <c r="AM1159" i="6"/>
  <c r="AB1160" i="6"/>
  <c r="AC1160" i="6"/>
  <c r="AD1160" i="6"/>
  <c r="AE1160" i="6"/>
  <c r="AF1160" i="6"/>
  <c r="AG1160" i="6"/>
  <c r="AH1160" i="6"/>
  <c r="AI1160" i="6"/>
  <c r="AJ1160" i="6"/>
  <c r="AK1160" i="6"/>
  <c r="AL1160" i="6"/>
  <c r="AM1160" i="6"/>
  <c r="AB1161" i="6"/>
  <c r="AC1161" i="6"/>
  <c r="AD1161" i="6"/>
  <c r="AE1161" i="6"/>
  <c r="AF1161" i="6"/>
  <c r="AG1161" i="6"/>
  <c r="AH1161" i="6"/>
  <c r="AI1161" i="6"/>
  <c r="AJ1161" i="6"/>
  <c r="AK1161" i="6"/>
  <c r="AL1161" i="6"/>
  <c r="AM1161" i="6"/>
  <c r="AB1162" i="6"/>
  <c r="AC1162" i="6"/>
  <c r="AD1162" i="6"/>
  <c r="AE1162" i="6"/>
  <c r="AF1162" i="6"/>
  <c r="AG1162" i="6"/>
  <c r="AH1162" i="6"/>
  <c r="AI1162" i="6"/>
  <c r="AJ1162" i="6"/>
  <c r="AK1162" i="6"/>
  <c r="AL1162" i="6"/>
  <c r="AM1162" i="6"/>
  <c r="AB1163" i="6"/>
  <c r="AC1163" i="6"/>
  <c r="AD1163" i="6"/>
  <c r="AE1163" i="6"/>
  <c r="AF1163" i="6"/>
  <c r="AG1163" i="6"/>
  <c r="AH1163" i="6"/>
  <c r="AI1163" i="6"/>
  <c r="AJ1163" i="6"/>
  <c r="AK1163" i="6"/>
  <c r="AL1163" i="6"/>
  <c r="AM1163" i="6"/>
  <c r="AB1164" i="6"/>
  <c r="AC1164" i="6"/>
  <c r="AD1164" i="6"/>
  <c r="AE1164" i="6"/>
  <c r="AF1164" i="6"/>
  <c r="AG1164" i="6"/>
  <c r="AH1164" i="6"/>
  <c r="AI1164" i="6"/>
  <c r="AJ1164" i="6"/>
  <c r="AK1164" i="6"/>
  <c r="AL1164" i="6"/>
  <c r="AM1164" i="6"/>
  <c r="AB1165" i="6"/>
  <c r="AC1165" i="6"/>
  <c r="AD1165" i="6"/>
  <c r="AE1165" i="6"/>
  <c r="AF1165" i="6"/>
  <c r="AG1165" i="6"/>
  <c r="AH1165" i="6"/>
  <c r="AI1165" i="6"/>
  <c r="AJ1165" i="6"/>
  <c r="AK1165" i="6"/>
  <c r="AL1165" i="6"/>
  <c r="AM1165" i="6"/>
  <c r="AB1166" i="6"/>
  <c r="AC1166" i="6"/>
  <c r="AD1166" i="6"/>
  <c r="AE1166" i="6"/>
  <c r="AF1166" i="6"/>
  <c r="AG1166" i="6"/>
  <c r="AH1166" i="6"/>
  <c r="AI1166" i="6"/>
  <c r="AJ1166" i="6"/>
  <c r="AK1166" i="6"/>
  <c r="AL1166" i="6"/>
  <c r="AM1166" i="6"/>
  <c r="AB1167" i="6"/>
  <c r="AC1167" i="6"/>
  <c r="AD1167" i="6"/>
  <c r="AE1167" i="6"/>
  <c r="AF1167" i="6"/>
  <c r="AG1167" i="6"/>
  <c r="AH1167" i="6"/>
  <c r="AI1167" i="6"/>
  <c r="AJ1167" i="6"/>
  <c r="AK1167" i="6"/>
  <c r="AL1167" i="6"/>
  <c r="AM1167" i="6"/>
  <c r="AB1168" i="6"/>
  <c r="AC1168" i="6"/>
  <c r="AD1168" i="6"/>
  <c r="AE1168" i="6"/>
  <c r="AF1168" i="6"/>
  <c r="AG1168" i="6"/>
  <c r="AH1168" i="6"/>
  <c r="AI1168" i="6"/>
  <c r="AJ1168" i="6"/>
  <c r="AK1168" i="6"/>
  <c r="AL1168" i="6"/>
  <c r="AM1168" i="6"/>
  <c r="AB1169" i="6"/>
  <c r="AC1169" i="6"/>
  <c r="AD1169" i="6"/>
  <c r="AE1169" i="6"/>
  <c r="AF1169" i="6"/>
  <c r="AG1169" i="6"/>
  <c r="AH1169" i="6"/>
  <c r="AI1169" i="6"/>
  <c r="AJ1169" i="6"/>
  <c r="AK1169" i="6"/>
  <c r="AL1169" i="6"/>
  <c r="AM1169" i="6"/>
  <c r="AB1170" i="6"/>
  <c r="AC1170" i="6"/>
  <c r="AD1170" i="6"/>
  <c r="AE1170" i="6"/>
  <c r="AF1170" i="6"/>
  <c r="AG1170" i="6"/>
  <c r="AH1170" i="6"/>
  <c r="AI1170" i="6"/>
  <c r="AJ1170" i="6"/>
  <c r="AK1170" i="6"/>
  <c r="AL1170" i="6"/>
  <c r="AM1170" i="6"/>
  <c r="AB1171" i="6"/>
  <c r="AC1171" i="6"/>
  <c r="AD1171" i="6"/>
  <c r="AE1171" i="6"/>
  <c r="AF1171" i="6"/>
  <c r="AG1171" i="6"/>
  <c r="AH1171" i="6"/>
  <c r="AI1171" i="6"/>
  <c r="AJ1171" i="6"/>
  <c r="AK1171" i="6"/>
  <c r="AL1171" i="6"/>
  <c r="AM1171" i="6"/>
  <c r="AB1172" i="6"/>
  <c r="AC1172" i="6"/>
  <c r="AD1172" i="6"/>
  <c r="AE1172" i="6"/>
  <c r="AF1172" i="6"/>
  <c r="AG1172" i="6"/>
  <c r="AH1172" i="6"/>
  <c r="AI1172" i="6"/>
  <c r="AJ1172" i="6"/>
  <c r="AK1172" i="6"/>
  <c r="AL1172" i="6"/>
  <c r="AM1172" i="6"/>
  <c r="AB1173" i="6"/>
  <c r="AC1173" i="6"/>
  <c r="AD1173" i="6"/>
  <c r="AE1173" i="6"/>
  <c r="AF1173" i="6"/>
  <c r="AG1173" i="6"/>
  <c r="AH1173" i="6"/>
  <c r="AI1173" i="6"/>
  <c r="AJ1173" i="6"/>
  <c r="AK1173" i="6"/>
  <c r="AL1173" i="6"/>
  <c r="AM1173" i="6"/>
  <c r="AB1174" i="6"/>
  <c r="AC1174" i="6"/>
  <c r="AD1174" i="6"/>
  <c r="AE1174" i="6"/>
  <c r="AF1174" i="6"/>
  <c r="AG1174" i="6"/>
  <c r="AH1174" i="6"/>
  <c r="AI1174" i="6"/>
  <c r="AJ1174" i="6"/>
  <c r="AK1174" i="6"/>
  <c r="AL1174" i="6"/>
  <c r="AM1174" i="6"/>
  <c r="AB1175" i="6"/>
  <c r="AC1175" i="6"/>
  <c r="AD1175" i="6"/>
  <c r="AE1175" i="6"/>
  <c r="AF1175" i="6"/>
  <c r="AG1175" i="6"/>
  <c r="AH1175" i="6"/>
  <c r="AI1175" i="6"/>
  <c r="AJ1175" i="6"/>
  <c r="AK1175" i="6"/>
  <c r="AL1175" i="6"/>
  <c r="AM1175" i="6"/>
  <c r="AB1176" i="6"/>
  <c r="AC1176" i="6"/>
  <c r="AD1176" i="6"/>
  <c r="AE1176" i="6"/>
  <c r="AF1176" i="6"/>
  <c r="AG1176" i="6"/>
  <c r="AH1176" i="6"/>
  <c r="AI1176" i="6"/>
  <c r="AJ1176" i="6"/>
  <c r="AK1176" i="6"/>
  <c r="AL1176" i="6"/>
  <c r="AM1176" i="6"/>
  <c r="AB1177" i="6"/>
  <c r="AC1177" i="6"/>
  <c r="AD1177" i="6"/>
  <c r="AE1177" i="6"/>
  <c r="AF1177" i="6"/>
  <c r="AG1177" i="6"/>
  <c r="AH1177" i="6"/>
  <c r="AI1177" i="6"/>
  <c r="AJ1177" i="6"/>
  <c r="AK1177" i="6"/>
  <c r="AL1177" i="6"/>
  <c r="AM1177" i="6"/>
  <c r="AB1178" i="6"/>
  <c r="AC1178" i="6"/>
  <c r="AD1178" i="6"/>
  <c r="AE1178" i="6"/>
  <c r="AF1178" i="6"/>
  <c r="AG1178" i="6"/>
  <c r="AH1178" i="6"/>
  <c r="AI1178" i="6"/>
  <c r="AJ1178" i="6"/>
  <c r="AK1178" i="6"/>
  <c r="AL1178" i="6"/>
  <c r="AM1178" i="6"/>
  <c r="AB1179" i="6"/>
  <c r="AC1179" i="6"/>
  <c r="AD1179" i="6"/>
  <c r="AE1179" i="6"/>
  <c r="AF1179" i="6"/>
  <c r="AG1179" i="6"/>
  <c r="AH1179" i="6"/>
  <c r="AI1179" i="6"/>
  <c r="AJ1179" i="6"/>
  <c r="AK1179" i="6"/>
  <c r="AL1179" i="6"/>
  <c r="AM1179" i="6"/>
  <c r="AB1180" i="6"/>
  <c r="AC1180" i="6"/>
  <c r="AD1180" i="6"/>
  <c r="AE1180" i="6"/>
  <c r="AF1180" i="6"/>
  <c r="AG1180" i="6"/>
  <c r="AH1180" i="6"/>
  <c r="AI1180" i="6"/>
  <c r="AJ1180" i="6"/>
  <c r="AK1180" i="6"/>
  <c r="AL1180" i="6"/>
  <c r="AM1180" i="6"/>
  <c r="AB1181" i="6"/>
  <c r="AC1181" i="6"/>
  <c r="AD1181" i="6"/>
  <c r="AE1181" i="6"/>
  <c r="AF1181" i="6"/>
  <c r="AG1181" i="6"/>
  <c r="AH1181" i="6"/>
  <c r="AI1181" i="6"/>
  <c r="AJ1181" i="6"/>
  <c r="AK1181" i="6"/>
  <c r="AL1181" i="6"/>
  <c r="AM1181" i="6"/>
  <c r="AB1182" i="6"/>
  <c r="AC1182" i="6"/>
  <c r="AD1182" i="6"/>
  <c r="AE1182" i="6"/>
  <c r="AF1182" i="6"/>
  <c r="AG1182" i="6"/>
  <c r="AH1182" i="6"/>
  <c r="AI1182" i="6"/>
  <c r="AJ1182" i="6"/>
  <c r="AK1182" i="6"/>
  <c r="AL1182" i="6"/>
  <c r="AM1182" i="6"/>
  <c r="AB1183" i="6"/>
  <c r="AC1183" i="6"/>
  <c r="AD1183" i="6"/>
  <c r="AE1183" i="6"/>
  <c r="AF1183" i="6"/>
  <c r="AG1183" i="6"/>
  <c r="AH1183" i="6"/>
  <c r="AI1183" i="6"/>
  <c r="AJ1183" i="6"/>
  <c r="AK1183" i="6"/>
  <c r="AL1183" i="6"/>
  <c r="AM1183" i="6"/>
  <c r="AB1184" i="6"/>
  <c r="AC1184" i="6"/>
  <c r="AD1184" i="6"/>
  <c r="AE1184" i="6"/>
  <c r="AF1184" i="6"/>
  <c r="AG1184" i="6"/>
  <c r="AH1184" i="6"/>
  <c r="AI1184" i="6"/>
  <c r="AJ1184" i="6"/>
  <c r="AK1184" i="6"/>
  <c r="AL1184" i="6"/>
  <c r="AM1184" i="6"/>
  <c r="AB1185" i="6"/>
  <c r="AC1185" i="6"/>
  <c r="AD1185" i="6"/>
  <c r="AE1185" i="6"/>
  <c r="AF1185" i="6"/>
  <c r="AG1185" i="6"/>
  <c r="AH1185" i="6"/>
  <c r="AI1185" i="6"/>
  <c r="AJ1185" i="6"/>
  <c r="AK1185" i="6"/>
  <c r="AL1185" i="6"/>
  <c r="AM1185" i="6"/>
  <c r="AB1186" i="6"/>
  <c r="AC1186" i="6"/>
  <c r="AD1186" i="6"/>
  <c r="AE1186" i="6"/>
  <c r="AF1186" i="6"/>
  <c r="AG1186" i="6"/>
  <c r="AH1186" i="6"/>
  <c r="AI1186" i="6"/>
  <c r="AJ1186" i="6"/>
  <c r="AK1186" i="6"/>
  <c r="AL1186" i="6"/>
  <c r="AM1186" i="6"/>
  <c r="AB1187" i="6"/>
  <c r="AC1187" i="6"/>
  <c r="AD1187" i="6"/>
  <c r="AE1187" i="6"/>
  <c r="AF1187" i="6"/>
  <c r="AG1187" i="6"/>
  <c r="AH1187" i="6"/>
  <c r="AI1187" i="6"/>
  <c r="AJ1187" i="6"/>
  <c r="AK1187" i="6"/>
  <c r="AL1187" i="6"/>
  <c r="AM1187" i="6"/>
  <c r="AB1188" i="6"/>
  <c r="AC1188" i="6"/>
  <c r="AD1188" i="6"/>
  <c r="AE1188" i="6"/>
  <c r="AF1188" i="6"/>
  <c r="AG1188" i="6"/>
  <c r="AH1188" i="6"/>
  <c r="AI1188" i="6"/>
  <c r="AJ1188" i="6"/>
  <c r="AK1188" i="6"/>
  <c r="AL1188" i="6"/>
  <c r="AM1188" i="6"/>
  <c r="AB1189" i="6"/>
  <c r="AC1189" i="6"/>
  <c r="AD1189" i="6"/>
  <c r="AE1189" i="6"/>
  <c r="AF1189" i="6"/>
  <c r="AG1189" i="6"/>
  <c r="AH1189" i="6"/>
  <c r="AI1189" i="6"/>
  <c r="AJ1189" i="6"/>
  <c r="AK1189" i="6"/>
  <c r="AL1189" i="6"/>
  <c r="AM1189" i="6"/>
  <c r="AB1190" i="6"/>
  <c r="AC1190" i="6"/>
  <c r="AD1190" i="6"/>
  <c r="AE1190" i="6"/>
  <c r="AF1190" i="6"/>
  <c r="AG1190" i="6"/>
  <c r="AH1190" i="6"/>
  <c r="AI1190" i="6"/>
  <c r="AJ1190" i="6"/>
  <c r="AK1190" i="6"/>
  <c r="AL1190" i="6"/>
  <c r="AM1190" i="6"/>
  <c r="AB1191" i="6"/>
  <c r="AC1191" i="6"/>
  <c r="AD1191" i="6"/>
  <c r="AE1191" i="6"/>
  <c r="AF1191" i="6"/>
  <c r="AG1191" i="6"/>
  <c r="AH1191" i="6"/>
  <c r="AI1191" i="6"/>
  <c r="AJ1191" i="6"/>
  <c r="AK1191" i="6"/>
  <c r="AL1191" i="6"/>
  <c r="AM1191" i="6"/>
  <c r="AB1192" i="6"/>
  <c r="AC1192" i="6"/>
  <c r="AD1192" i="6"/>
  <c r="AE1192" i="6"/>
  <c r="AF1192" i="6"/>
  <c r="AG1192" i="6"/>
  <c r="AH1192" i="6"/>
  <c r="AI1192" i="6"/>
  <c r="AJ1192" i="6"/>
  <c r="AK1192" i="6"/>
  <c r="AL1192" i="6"/>
  <c r="AM1192" i="6"/>
  <c r="AB1193" i="6"/>
  <c r="AC1193" i="6"/>
  <c r="AD1193" i="6"/>
  <c r="AE1193" i="6"/>
  <c r="AF1193" i="6"/>
  <c r="AG1193" i="6"/>
  <c r="AH1193" i="6"/>
  <c r="AI1193" i="6"/>
  <c r="AJ1193" i="6"/>
  <c r="AK1193" i="6"/>
  <c r="AL1193" i="6"/>
  <c r="AM1193" i="6"/>
  <c r="AB1194" i="6"/>
  <c r="AC1194" i="6"/>
  <c r="AD1194" i="6"/>
  <c r="AE1194" i="6"/>
  <c r="AF1194" i="6"/>
  <c r="AG1194" i="6"/>
  <c r="AH1194" i="6"/>
  <c r="AI1194" i="6"/>
  <c r="AJ1194" i="6"/>
  <c r="AK1194" i="6"/>
  <c r="AL1194" i="6"/>
  <c r="AM1194" i="6"/>
  <c r="AB1195" i="6"/>
  <c r="AC1195" i="6"/>
  <c r="AD1195" i="6"/>
  <c r="AE1195" i="6"/>
  <c r="AF1195" i="6"/>
  <c r="AG1195" i="6"/>
  <c r="AH1195" i="6"/>
  <c r="AI1195" i="6"/>
  <c r="AJ1195" i="6"/>
  <c r="AK1195" i="6"/>
  <c r="AL1195" i="6"/>
  <c r="AM1195" i="6"/>
  <c r="AB1196" i="6"/>
  <c r="AC1196" i="6"/>
  <c r="AD1196" i="6"/>
  <c r="AE1196" i="6"/>
  <c r="AF1196" i="6"/>
  <c r="AG1196" i="6"/>
  <c r="AH1196" i="6"/>
  <c r="AI1196" i="6"/>
  <c r="AJ1196" i="6"/>
  <c r="AK1196" i="6"/>
  <c r="AL1196" i="6"/>
  <c r="AM1196" i="6"/>
  <c r="AB1197" i="6"/>
  <c r="AC1197" i="6"/>
  <c r="AD1197" i="6"/>
  <c r="AE1197" i="6"/>
  <c r="AF1197" i="6"/>
  <c r="AG1197" i="6"/>
  <c r="AH1197" i="6"/>
  <c r="AI1197" i="6"/>
  <c r="AJ1197" i="6"/>
  <c r="AK1197" i="6"/>
  <c r="AL1197" i="6"/>
  <c r="AM1197" i="6"/>
  <c r="AB1198" i="6"/>
  <c r="AC1198" i="6"/>
  <c r="AD1198" i="6"/>
  <c r="AE1198" i="6"/>
  <c r="AF1198" i="6"/>
  <c r="AG1198" i="6"/>
  <c r="AH1198" i="6"/>
  <c r="AI1198" i="6"/>
  <c r="AJ1198" i="6"/>
  <c r="AK1198" i="6"/>
  <c r="AL1198" i="6"/>
  <c r="AM1198" i="6"/>
  <c r="AB1199" i="6"/>
  <c r="AC1199" i="6"/>
  <c r="AD1199" i="6"/>
  <c r="AE1199" i="6"/>
  <c r="AF1199" i="6"/>
  <c r="AG1199" i="6"/>
  <c r="AH1199" i="6"/>
  <c r="AI1199" i="6"/>
  <c r="AJ1199" i="6"/>
  <c r="AK1199" i="6"/>
  <c r="AL1199" i="6"/>
  <c r="AM1199" i="6"/>
  <c r="AB1200" i="6"/>
  <c r="AC1200" i="6"/>
  <c r="AD1200" i="6"/>
  <c r="AE1200" i="6"/>
  <c r="AF1200" i="6"/>
  <c r="AG1200" i="6"/>
  <c r="AH1200" i="6"/>
  <c r="AI1200" i="6"/>
  <c r="AJ1200" i="6"/>
  <c r="AK1200" i="6"/>
  <c r="AL1200" i="6"/>
  <c r="AM1200" i="6"/>
  <c r="AB1201" i="6"/>
  <c r="AC1201" i="6"/>
  <c r="AD1201" i="6"/>
  <c r="AE1201" i="6"/>
  <c r="AF1201" i="6"/>
  <c r="AG1201" i="6"/>
  <c r="AH1201" i="6"/>
  <c r="AI1201" i="6"/>
  <c r="AJ1201" i="6"/>
  <c r="AK1201" i="6"/>
  <c r="AL1201" i="6"/>
  <c r="AM1201" i="6"/>
  <c r="AB1202" i="6"/>
  <c r="AC1202" i="6"/>
  <c r="AD1202" i="6"/>
  <c r="AE1202" i="6"/>
  <c r="AF1202" i="6"/>
  <c r="AG1202" i="6"/>
  <c r="AH1202" i="6"/>
  <c r="AI1202" i="6"/>
  <c r="AJ1202" i="6"/>
  <c r="AK1202" i="6"/>
  <c r="AL1202" i="6"/>
  <c r="AM1202" i="6"/>
  <c r="AB1203" i="6"/>
  <c r="AC1203" i="6"/>
  <c r="AD1203" i="6"/>
  <c r="AE1203" i="6"/>
  <c r="AF1203" i="6"/>
  <c r="AG1203" i="6"/>
  <c r="AH1203" i="6"/>
  <c r="AI1203" i="6"/>
  <c r="AJ1203" i="6"/>
  <c r="AK1203" i="6"/>
  <c r="AL1203" i="6"/>
  <c r="AM1203" i="6"/>
  <c r="AB1204" i="6"/>
  <c r="AC1204" i="6"/>
  <c r="AD1204" i="6"/>
  <c r="AE1204" i="6"/>
  <c r="AF1204" i="6"/>
  <c r="AG1204" i="6"/>
  <c r="AH1204" i="6"/>
  <c r="AI1204" i="6"/>
  <c r="AJ1204" i="6"/>
  <c r="AK1204" i="6"/>
  <c r="AL1204" i="6"/>
  <c r="AM1204" i="6"/>
  <c r="AB1205" i="6"/>
  <c r="AC1205" i="6"/>
  <c r="AD1205" i="6"/>
  <c r="AE1205" i="6"/>
  <c r="AF1205" i="6"/>
  <c r="AG1205" i="6"/>
  <c r="AH1205" i="6"/>
  <c r="AI1205" i="6"/>
  <c r="AJ1205" i="6"/>
  <c r="AK1205" i="6"/>
  <c r="AL1205" i="6"/>
  <c r="AM1205" i="6"/>
  <c r="AB1206" i="6"/>
  <c r="AC1206" i="6"/>
  <c r="AD1206" i="6"/>
  <c r="AE1206" i="6"/>
  <c r="AF1206" i="6"/>
  <c r="AG1206" i="6"/>
  <c r="AH1206" i="6"/>
  <c r="AI1206" i="6"/>
  <c r="AJ1206" i="6"/>
  <c r="AK1206" i="6"/>
  <c r="AL1206" i="6"/>
  <c r="AM1206" i="6"/>
  <c r="AB1207" i="6"/>
  <c r="AC1207" i="6"/>
  <c r="AD1207" i="6"/>
  <c r="AE1207" i="6"/>
  <c r="AF1207" i="6"/>
  <c r="AG1207" i="6"/>
  <c r="AH1207" i="6"/>
  <c r="AI1207" i="6"/>
  <c r="AJ1207" i="6"/>
  <c r="AK1207" i="6"/>
  <c r="AL1207" i="6"/>
  <c r="AM1207" i="6"/>
  <c r="AB1208" i="6"/>
  <c r="AC1208" i="6"/>
  <c r="AD1208" i="6"/>
  <c r="AE1208" i="6"/>
  <c r="AF1208" i="6"/>
  <c r="AG1208" i="6"/>
  <c r="AH1208" i="6"/>
  <c r="AI1208" i="6"/>
  <c r="AJ1208" i="6"/>
  <c r="AK1208" i="6"/>
  <c r="AL1208" i="6"/>
  <c r="AM1208" i="6"/>
  <c r="AB1209" i="6"/>
  <c r="AC1209" i="6"/>
  <c r="AD1209" i="6"/>
  <c r="AE1209" i="6"/>
  <c r="AF1209" i="6"/>
  <c r="AG1209" i="6"/>
  <c r="AH1209" i="6"/>
  <c r="AI1209" i="6"/>
  <c r="AJ1209" i="6"/>
  <c r="AK1209" i="6"/>
  <c r="AL1209" i="6"/>
  <c r="AM1209" i="6"/>
  <c r="AB1210" i="6"/>
  <c r="AC1210" i="6"/>
  <c r="AD1210" i="6"/>
  <c r="AE1210" i="6"/>
  <c r="AF1210" i="6"/>
  <c r="AG1210" i="6"/>
  <c r="AH1210" i="6"/>
  <c r="AI1210" i="6"/>
  <c r="AJ1210" i="6"/>
  <c r="AK1210" i="6"/>
  <c r="AL1210" i="6"/>
  <c r="AM1210" i="6"/>
  <c r="AB1211" i="6"/>
  <c r="AC1211" i="6"/>
  <c r="AD1211" i="6"/>
  <c r="AE1211" i="6"/>
  <c r="AF1211" i="6"/>
  <c r="AG1211" i="6"/>
  <c r="AH1211" i="6"/>
  <c r="AI1211" i="6"/>
  <c r="AJ1211" i="6"/>
  <c r="AK1211" i="6"/>
  <c r="AL1211" i="6"/>
  <c r="AM1211" i="6"/>
  <c r="AB1212" i="6"/>
  <c r="AC1212" i="6"/>
  <c r="AD1212" i="6"/>
  <c r="AE1212" i="6"/>
  <c r="AF1212" i="6"/>
  <c r="AG1212" i="6"/>
  <c r="AH1212" i="6"/>
  <c r="AI1212" i="6"/>
  <c r="AJ1212" i="6"/>
  <c r="AK1212" i="6"/>
  <c r="AL1212" i="6"/>
  <c r="AM1212" i="6"/>
  <c r="AB1213" i="6"/>
  <c r="AC1213" i="6"/>
  <c r="AD1213" i="6"/>
  <c r="AE1213" i="6"/>
  <c r="AF1213" i="6"/>
  <c r="AG1213" i="6"/>
  <c r="AH1213" i="6"/>
  <c r="AI1213" i="6"/>
  <c r="AJ1213" i="6"/>
  <c r="AK1213" i="6"/>
  <c r="AL1213" i="6"/>
  <c r="AM1213" i="6"/>
  <c r="AB1214" i="6"/>
  <c r="AC1214" i="6"/>
  <c r="AD1214" i="6"/>
  <c r="AE1214" i="6"/>
  <c r="AF1214" i="6"/>
  <c r="AG1214" i="6"/>
  <c r="AH1214" i="6"/>
  <c r="AI1214" i="6"/>
  <c r="AJ1214" i="6"/>
  <c r="AK1214" i="6"/>
  <c r="AL1214" i="6"/>
  <c r="AM1214" i="6"/>
  <c r="AB1215" i="6"/>
  <c r="AC1215" i="6"/>
  <c r="AD1215" i="6"/>
  <c r="AE1215" i="6"/>
  <c r="AF1215" i="6"/>
  <c r="AG1215" i="6"/>
  <c r="AH1215" i="6"/>
  <c r="AI1215" i="6"/>
  <c r="AJ1215" i="6"/>
  <c r="AK1215" i="6"/>
  <c r="AL1215" i="6"/>
  <c r="AM1215" i="6"/>
  <c r="AB1216" i="6"/>
  <c r="AC1216" i="6"/>
  <c r="AD1216" i="6"/>
  <c r="AE1216" i="6"/>
  <c r="AF1216" i="6"/>
  <c r="AG1216" i="6"/>
  <c r="AH1216" i="6"/>
  <c r="AI1216" i="6"/>
  <c r="AJ1216" i="6"/>
  <c r="AK1216" i="6"/>
  <c r="AL1216" i="6"/>
  <c r="AM1216" i="6"/>
  <c r="AB1217" i="6"/>
  <c r="AC1217" i="6"/>
  <c r="AD1217" i="6"/>
  <c r="AE1217" i="6"/>
  <c r="AF1217" i="6"/>
  <c r="AG1217" i="6"/>
  <c r="AH1217" i="6"/>
  <c r="AI1217" i="6"/>
  <c r="AJ1217" i="6"/>
  <c r="AK1217" i="6"/>
  <c r="AL1217" i="6"/>
  <c r="AM1217" i="6"/>
  <c r="AB1218" i="6"/>
  <c r="AC1218" i="6"/>
  <c r="AD1218" i="6"/>
  <c r="AE1218" i="6"/>
  <c r="AF1218" i="6"/>
  <c r="AG1218" i="6"/>
  <c r="AH1218" i="6"/>
  <c r="AI1218" i="6"/>
  <c r="AJ1218" i="6"/>
  <c r="AK1218" i="6"/>
  <c r="AL1218" i="6"/>
  <c r="AM1218" i="6"/>
  <c r="AB1219" i="6"/>
  <c r="AC1219" i="6"/>
  <c r="AD1219" i="6"/>
  <c r="AE1219" i="6"/>
  <c r="AF1219" i="6"/>
  <c r="AG1219" i="6"/>
  <c r="AH1219" i="6"/>
  <c r="AI1219" i="6"/>
  <c r="AJ1219" i="6"/>
  <c r="AK1219" i="6"/>
  <c r="AL1219" i="6"/>
  <c r="AM1219" i="6"/>
  <c r="AB1220" i="6"/>
  <c r="AC1220" i="6"/>
  <c r="AD1220" i="6"/>
  <c r="AE1220" i="6"/>
  <c r="AF1220" i="6"/>
  <c r="AG1220" i="6"/>
  <c r="AH1220" i="6"/>
  <c r="AI1220" i="6"/>
  <c r="AJ1220" i="6"/>
  <c r="AK1220" i="6"/>
  <c r="AL1220" i="6"/>
  <c r="AM1220" i="6"/>
  <c r="AB1221" i="6"/>
  <c r="AC1221" i="6"/>
  <c r="AD1221" i="6"/>
  <c r="AE1221" i="6"/>
  <c r="AF1221" i="6"/>
  <c r="AG1221" i="6"/>
  <c r="AH1221" i="6"/>
  <c r="AI1221" i="6"/>
  <c r="AJ1221" i="6"/>
  <c r="AK1221" i="6"/>
  <c r="AL1221" i="6"/>
  <c r="AM1221" i="6"/>
  <c r="AB1222" i="6"/>
  <c r="AC1222" i="6"/>
  <c r="AD1222" i="6"/>
  <c r="AE1222" i="6"/>
  <c r="AF1222" i="6"/>
  <c r="AG1222" i="6"/>
  <c r="AH1222" i="6"/>
  <c r="AI1222" i="6"/>
  <c r="AJ1222" i="6"/>
  <c r="AK1222" i="6"/>
  <c r="AL1222" i="6"/>
  <c r="AM1222" i="6"/>
  <c r="AB1223" i="6"/>
  <c r="AC1223" i="6"/>
  <c r="AD1223" i="6"/>
  <c r="AE1223" i="6"/>
  <c r="AF1223" i="6"/>
  <c r="AG1223" i="6"/>
  <c r="AH1223" i="6"/>
  <c r="AI1223" i="6"/>
  <c r="AJ1223" i="6"/>
  <c r="AK1223" i="6"/>
  <c r="AL1223" i="6"/>
  <c r="AM1223" i="6"/>
  <c r="AB1224" i="6"/>
  <c r="AC1224" i="6"/>
  <c r="AD1224" i="6"/>
  <c r="AE1224" i="6"/>
  <c r="AF1224" i="6"/>
  <c r="AG1224" i="6"/>
  <c r="AH1224" i="6"/>
  <c r="AI1224" i="6"/>
  <c r="AJ1224" i="6"/>
  <c r="AK1224" i="6"/>
  <c r="AL1224" i="6"/>
  <c r="AM1224" i="6"/>
  <c r="AB1225" i="6"/>
  <c r="AC1225" i="6"/>
  <c r="AD1225" i="6"/>
  <c r="AE1225" i="6"/>
  <c r="AF1225" i="6"/>
  <c r="AG1225" i="6"/>
  <c r="AH1225" i="6"/>
  <c r="AI1225" i="6"/>
  <c r="AJ1225" i="6"/>
  <c r="AK1225" i="6"/>
  <c r="AL1225" i="6"/>
  <c r="AM1225" i="6"/>
  <c r="AB1226" i="6"/>
  <c r="AC1226" i="6"/>
  <c r="AD1226" i="6"/>
  <c r="AE1226" i="6"/>
  <c r="AF1226" i="6"/>
  <c r="AG1226" i="6"/>
  <c r="AH1226" i="6"/>
  <c r="AI1226" i="6"/>
  <c r="AJ1226" i="6"/>
  <c r="AK1226" i="6"/>
  <c r="AL1226" i="6"/>
  <c r="AM1226" i="6"/>
  <c r="AB1227" i="6"/>
  <c r="AC1227" i="6"/>
  <c r="AD1227" i="6"/>
  <c r="AE1227" i="6"/>
  <c r="AF1227" i="6"/>
  <c r="AG1227" i="6"/>
  <c r="AH1227" i="6"/>
  <c r="AI1227" i="6"/>
  <c r="AJ1227" i="6"/>
  <c r="AK1227" i="6"/>
  <c r="AL1227" i="6"/>
  <c r="AM1227" i="6"/>
  <c r="AB1228" i="6"/>
  <c r="AC1228" i="6"/>
  <c r="AD1228" i="6"/>
  <c r="AE1228" i="6"/>
  <c r="AF1228" i="6"/>
  <c r="AG1228" i="6"/>
  <c r="AH1228" i="6"/>
  <c r="AI1228" i="6"/>
  <c r="AJ1228" i="6"/>
  <c r="AK1228" i="6"/>
  <c r="AL1228" i="6"/>
  <c r="AM1228" i="6"/>
  <c r="AB1229" i="6"/>
  <c r="AC1229" i="6"/>
  <c r="AD1229" i="6"/>
  <c r="AE1229" i="6"/>
  <c r="AF1229" i="6"/>
  <c r="AG1229" i="6"/>
  <c r="AH1229" i="6"/>
  <c r="AI1229" i="6"/>
  <c r="AJ1229" i="6"/>
  <c r="AK1229" i="6"/>
  <c r="AL1229" i="6"/>
  <c r="AM1229" i="6"/>
  <c r="AB1230" i="6"/>
  <c r="AC1230" i="6"/>
  <c r="AD1230" i="6"/>
  <c r="AE1230" i="6"/>
  <c r="AF1230" i="6"/>
  <c r="AG1230" i="6"/>
  <c r="AH1230" i="6"/>
  <c r="AI1230" i="6"/>
  <c r="AJ1230" i="6"/>
  <c r="AK1230" i="6"/>
  <c r="AL1230" i="6"/>
  <c r="AM1230" i="6"/>
  <c r="AB1231" i="6"/>
  <c r="AC1231" i="6"/>
  <c r="AD1231" i="6"/>
  <c r="AE1231" i="6"/>
  <c r="AF1231" i="6"/>
  <c r="AG1231" i="6"/>
  <c r="AH1231" i="6"/>
  <c r="AI1231" i="6"/>
  <c r="AJ1231" i="6"/>
  <c r="AK1231" i="6"/>
  <c r="AL1231" i="6"/>
  <c r="AM1231" i="6"/>
  <c r="AB1232" i="6"/>
  <c r="AC1232" i="6"/>
  <c r="AD1232" i="6"/>
  <c r="AE1232" i="6"/>
  <c r="AF1232" i="6"/>
  <c r="AG1232" i="6"/>
  <c r="AH1232" i="6"/>
  <c r="AI1232" i="6"/>
  <c r="AJ1232" i="6"/>
  <c r="AK1232" i="6"/>
  <c r="AL1232" i="6"/>
  <c r="AM1232" i="6"/>
  <c r="AB1233" i="6"/>
  <c r="AC1233" i="6"/>
  <c r="AD1233" i="6"/>
  <c r="AE1233" i="6"/>
  <c r="AF1233" i="6"/>
  <c r="AG1233" i="6"/>
  <c r="AH1233" i="6"/>
  <c r="AI1233" i="6"/>
  <c r="AJ1233" i="6"/>
  <c r="AK1233" i="6"/>
  <c r="AL1233" i="6"/>
  <c r="AM1233" i="6"/>
  <c r="AB1234" i="6"/>
  <c r="AC1234" i="6"/>
  <c r="AD1234" i="6"/>
  <c r="AE1234" i="6"/>
  <c r="AF1234" i="6"/>
  <c r="AG1234" i="6"/>
  <c r="AH1234" i="6"/>
  <c r="AI1234" i="6"/>
  <c r="AJ1234" i="6"/>
  <c r="AK1234" i="6"/>
  <c r="AL1234" i="6"/>
  <c r="AM1234" i="6"/>
  <c r="AB1235" i="6"/>
  <c r="AC1235" i="6"/>
  <c r="AD1235" i="6"/>
  <c r="AE1235" i="6"/>
  <c r="AF1235" i="6"/>
  <c r="AG1235" i="6"/>
  <c r="AH1235" i="6"/>
  <c r="AI1235" i="6"/>
  <c r="AJ1235" i="6"/>
  <c r="AK1235" i="6"/>
  <c r="AL1235" i="6"/>
  <c r="AM1235" i="6"/>
  <c r="AB1236" i="6"/>
  <c r="AC1236" i="6"/>
  <c r="AD1236" i="6"/>
  <c r="AE1236" i="6"/>
  <c r="AF1236" i="6"/>
  <c r="AG1236" i="6"/>
  <c r="AH1236" i="6"/>
  <c r="AI1236" i="6"/>
  <c r="AJ1236" i="6"/>
  <c r="AK1236" i="6"/>
  <c r="AL1236" i="6"/>
  <c r="AM1236" i="6"/>
  <c r="AB1237" i="6"/>
  <c r="AC1237" i="6"/>
  <c r="AD1237" i="6"/>
  <c r="AE1237" i="6"/>
  <c r="AF1237" i="6"/>
  <c r="AG1237" i="6"/>
  <c r="AH1237" i="6"/>
  <c r="AI1237" i="6"/>
  <c r="AJ1237" i="6"/>
  <c r="AK1237" i="6"/>
  <c r="AL1237" i="6"/>
  <c r="AM1237" i="6"/>
  <c r="AB1238" i="6"/>
  <c r="AC1238" i="6"/>
  <c r="AD1238" i="6"/>
  <c r="AE1238" i="6"/>
  <c r="AF1238" i="6"/>
  <c r="AG1238" i="6"/>
  <c r="AH1238" i="6"/>
  <c r="AI1238" i="6"/>
  <c r="AJ1238" i="6"/>
  <c r="AK1238" i="6"/>
  <c r="AL1238" i="6"/>
  <c r="AM1238" i="6"/>
  <c r="AB1239" i="6"/>
  <c r="AC1239" i="6"/>
  <c r="AD1239" i="6"/>
  <c r="AE1239" i="6"/>
  <c r="AF1239" i="6"/>
  <c r="AG1239" i="6"/>
  <c r="AH1239" i="6"/>
  <c r="AI1239" i="6"/>
  <c r="AJ1239" i="6"/>
  <c r="AK1239" i="6"/>
  <c r="AL1239" i="6"/>
  <c r="AM1239" i="6"/>
  <c r="AB1240" i="6"/>
  <c r="AC1240" i="6"/>
  <c r="AD1240" i="6"/>
  <c r="AE1240" i="6"/>
  <c r="AF1240" i="6"/>
  <c r="AG1240" i="6"/>
  <c r="AH1240" i="6"/>
  <c r="AI1240" i="6"/>
  <c r="AJ1240" i="6"/>
  <c r="AK1240" i="6"/>
  <c r="AL1240" i="6"/>
  <c r="AM1240" i="6"/>
  <c r="AB1241" i="6"/>
  <c r="AC1241" i="6"/>
  <c r="AD1241" i="6"/>
  <c r="AE1241" i="6"/>
  <c r="AF1241" i="6"/>
  <c r="AG1241" i="6"/>
  <c r="AH1241" i="6"/>
  <c r="AI1241" i="6"/>
  <c r="AJ1241" i="6"/>
  <c r="AK1241" i="6"/>
  <c r="AL1241" i="6"/>
  <c r="AM1241" i="6"/>
  <c r="AB1242" i="6"/>
  <c r="AC1242" i="6"/>
  <c r="AD1242" i="6"/>
  <c r="AE1242" i="6"/>
  <c r="AF1242" i="6"/>
  <c r="AG1242" i="6"/>
  <c r="AH1242" i="6"/>
  <c r="AI1242" i="6"/>
  <c r="AJ1242" i="6"/>
  <c r="AK1242" i="6"/>
  <c r="AL1242" i="6"/>
  <c r="AM1242" i="6"/>
  <c r="AB1243" i="6"/>
  <c r="AC1243" i="6"/>
  <c r="AD1243" i="6"/>
  <c r="AE1243" i="6"/>
  <c r="AF1243" i="6"/>
  <c r="AG1243" i="6"/>
  <c r="AH1243" i="6"/>
  <c r="AI1243" i="6"/>
  <c r="AJ1243" i="6"/>
  <c r="AK1243" i="6"/>
  <c r="AL1243" i="6"/>
  <c r="AM1243" i="6"/>
  <c r="AB1244" i="6"/>
  <c r="AC1244" i="6"/>
  <c r="AD1244" i="6"/>
  <c r="AE1244" i="6"/>
  <c r="AF1244" i="6"/>
  <c r="AG1244" i="6"/>
  <c r="AH1244" i="6"/>
  <c r="AI1244" i="6"/>
  <c r="AJ1244" i="6"/>
  <c r="AK1244" i="6"/>
  <c r="AL1244" i="6"/>
  <c r="AM1244" i="6"/>
  <c r="AB1245" i="6"/>
  <c r="AC1245" i="6"/>
  <c r="AD1245" i="6"/>
  <c r="AE1245" i="6"/>
  <c r="AF1245" i="6"/>
  <c r="AG1245" i="6"/>
  <c r="AH1245" i="6"/>
  <c r="AI1245" i="6"/>
  <c r="AJ1245" i="6"/>
  <c r="AK1245" i="6"/>
  <c r="AL1245" i="6"/>
  <c r="AM1245" i="6"/>
  <c r="AB1246" i="6"/>
  <c r="AC1246" i="6"/>
  <c r="AD1246" i="6"/>
  <c r="AE1246" i="6"/>
  <c r="AF1246" i="6"/>
  <c r="AG1246" i="6"/>
  <c r="AH1246" i="6"/>
  <c r="AI1246" i="6"/>
  <c r="AJ1246" i="6"/>
  <c r="AK1246" i="6"/>
  <c r="AL1246" i="6"/>
  <c r="AM1246" i="6"/>
  <c r="AB1247" i="6"/>
  <c r="AC1247" i="6"/>
  <c r="AD1247" i="6"/>
  <c r="AE1247" i="6"/>
  <c r="AF1247" i="6"/>
  <c r="AG1247" i="6"/>
  <c r="AH1247" i="6"/>
  <c r="AI1247" i="6"/>
  <c r="AJ1247" i="6"/>
  <c r="AK1247" i="6"/>
  <c r="AL1247" i="6"/>
  <c r="AM1247" i="6"/>
  <c r="AB1248" i="6"/>
  <c r="AC1248" i="6"/>
  <c r="AD1248" i="6"/>
  <c r="AE1248" i="6"/>
  <c r="AF1248" i="6"/>
  <c r="AG1248" i="6"/>
  <c r="AH1248" i="6"/>
  <c r="AI1248" i="6"/>
  <c r="AJ1248" i="6"/>
  <c r="AK1248" i="6"/>
  <c r="AL1248" i="6"/>
  <c r="AM1248" i="6"/>
  <c r="AB1249" i="6"/>
  <c r="AC1249" i="6"/>
  <c r="AD1249" i="6"/>
  <c r="AE1249" i="6"/>
  <c r="AF1249" i="6"/>
  <c r="AG1249" i="6"/>
  <c r="AH1249" i="6"/>
  <c r="AI1249" i="6"/>
  <c r="AJ1249" i="6"/>
  <c r="AK1249" i="6"/>
  <c r="AL1249" i="6"/>
  <c r="AM1249" i="6"/>
  <c r="AB1250" i="6"/>
  <c r="AC1250" i="6"/>
  <c r="AD1250" i="6"/>
  <c r="AE1250" i="6"/>
  <c r="AF1250" i="6"/>
  <c r="AG1250" i="6"/>
  <c r="AH1250" i="6"/>
  <c r="AI1250" i="6"/>
  <c r="AJ1250" i="6"/>
  <c r="AK1250" i="6"/>
  <c r="AL1250" i="6"/>
  <c r="AM1250" i="6"/>
  <c r="AB1251" i="6"/>
  <c r="AC1251" i="6"/>
  <c r="AD1251" i="6"/>
  <c r="AE1251" i="6"/>
  <c r="AF1251" i="6"/>
  <c r="AG1251" i="6"/>
  <c r="AH1251" i="6"/>
  <c r="AI1251" i="6"/>
  <c r="AJ1251" i="6"/>
  <c r="AK1251" i="6"/>
  <c r="AL1251" i="6"/>
  <c r="AM1251" i="6"/>
  <c r="AB1252" i="6"/>
  <c r="AC1252" i="6"/>
  <c r="AD1252" i="6"/>
  <c r="AE1252" i="6"/>
  <c r="AF1252" i="6"/>
  <c r="AG1252" i="6"/>
  <c r="AH1252" i="6"/>
  <c r="AI1252" i="6"/>
  <c r="AJ1252" i="6"/>
  <c r="AK1252" i="6"/>
  <c r="AL1252" i="6"/>
  <c r="AM1252" i="6"/>
  <c r="AB1253" i="6"/>
  <c r="AC1253" i="6"/>
  <c r="AD1253" i="6"/>
  <c r="AE1253" i="6"/>
  <c r="AF1253" i="6"/>
  <c r="AG1253" i="6"/>
  <c r="AH1253" i="6"/>
  <c r="AI1253" i="6"/>
  <c r="AJ1253" i="6"/>
  <c r="AK1253" i="6"/>
  <c r="AL1253" i="6"/>
  <c r="AM1253" i="6"/>
  <c r="AB1254" i="6"/>
  <c r="AC1254" i="6"/>
  <c r="AD1254" i="6"/>
  <c r="AE1254" i="6"/>
  <c r="AF1254" i="6"/>
  <c r="AG1254" i="6"/>
  <c r="AH1254" i="6"/>
  <c r="AI1254" i="6"/>
  <c r="AJ1254" i="6"/>
  <c r="AK1254" i="6"/>
  <c r="AL1254" i="6"/>
  <c r="AM1254" i="6"/>
  <c r="AB1255" i="6"/>
  <c r="AC1255" i="6"/>
  <c r="AD1255" i="6"/>
  <c r="AE1255" i="6"/>
  <c r="AF1255" i="6"/>
  <c r="AG1255" i="6"/>
  <c r="AH1255" i="6"/>
  <c r="AI1255" i="6"/>
  <c r="AJ1255" i="6"/>
  <c r="AK1255" i="6"/>
  <c r="AL1255" i="6"/>
  <c r="AM1255" i="6"/>
  <c r="AB1256" i="6"/>
  <c r="AC1256" i="6"/>
  <c r="AD1256" i="6"/>
  <c r="AE1256" i="6"/>
  <c r="AF1256" i="6"/>
  <c r="AG1256" i="6"/>
  <c r="AH1256" i="6"/>
  <c r="AI1256" i="6"/>
  <c r="AJ1256" i="6"/>
  <c r="AK1256" i="6"/>
  <c r="AL1256" i="6"/>
  <c r="AM1256" i="6"/>
  <c r="AB1257" i="6"/>
  <c r="AC1257" i="6"/>
  <c r="AD1257" i="6"/>
  <c r="AE1257" i="6"/>
  <c r="AF1257" i="6"/>
  <c r="AG1257" i="6"/>
  <c r="AH1257" i="6"/>
  <c r="AI1257" i="6"/>
  <c r="AJ1257" i="6"/>
  <c r="AK1257" i="6"/>
  <c r="AL1257" i="6"/>
  <c r="AM1257" i="6"/>
  <c r="AB1258" i="6"/>
  <c r="AC1258" i="6"/>
  <c r="AD1258" i="6"/>
  <c r="AE1258" i="6"/>
  <c r="AF1258" i="6"/>
  <c r="AG1258" i="6"/>
  <c r="AH1258" i="6"/>
  <c r="AI1258" i="6"/>
  <c r="AJ1258" i="6"/>
  <c r="AK1258" i="6"/>
  <c r="AL1258" i="6"/>
  <c r="AM1258" i="6"/>
  <c r="AB1259" i="6"/>
  <c r="AC1259" i="6"/>
  <c r="AD1259" i="6"/>
  <c r="AE1259" i="6"/>
  <c r="AF1259" i="6"/>
  <c r="AG1259" i="6"/>
  <c r="AH1259" i="6"/>
  <c r="AI1259" i="6"/>
  <c r="AJ1259" i="6"/>
  <c r="AK1259" i="6"/>
  <c r="AL1259" i="6"/>
  <c r="AM1259" i="6"/>
  <c r="AB1260" i="6"/>
  <c r="AC1260" i="6"/>
  <c r="AD1260" i="6"/>
  <c r="AE1260" i="6"/>
  <c r="AF1260" i="6"/>
  <c r="AG1260" i="6"/>
  <c r="AH1260" i="6"/>
  <c r="AI1260" i="6"/>
  <c r="AJ1260" i="6"/>
  <c r="AK1260" i="6"/>
  <c r="AL1260" i="6"/>
  <c r="AM1260" i="6"/>
  <c r="AB1261" i="6"/>
  <c r="AC1261" i="6"/>
  <c r="AD1261" i="6"/>
  <c r="AE1261" i="6"/>
  <c r="AF1261" i="6"/>
  <c r="AG1261" i="6"/>
  <c r="AH1261" i="6"/>
  <c r="AI1261" i="6"/>
  <c r="AJ1261" i="6"/>
  <c r="AK1261" i="6"/>
  <c r="AL1261" i="6"/>
  <c r="AM1261" i="6"/>
  <c r="AB1262" i="6"/>
  <c r="AC1262" i="6"/>
  <c r="AD1262" i="6"/>
  <c r="AE1262" i="6"/>
  <c r="AF1262" i="6"/>
  <c r="AG1262" i="6"/>
  <c r="AH1262" i="6"/>
  <c r="AI1262" i="6"/>
  <c r="AJ1262" i="6"/>
  <c r="AK1262" i="6"/>
  <c r="AL1262" i="6"/>
  <c r="AM1262" i="6"/>
  <c r="AB1263" i="6"/>
  <c r="AC1263" i="6"/>
  <c r="AD1263" i="6"/>
  <c r="AE1263" i="6"/>
  <c r="AF1263" i="6"/>
  <c r="AG1263" i="6"/>
  <c r="AH1263" i="6"/>
  <c r="AI1263" i="6"/>
  <c r="AJ1263" i="6"/>
  <c r="AK1263" i="6"/>
  <c r="AL1263" i="6"/>
  <c r="AM1263" i="6"/>
  <c r="AB1264" i="6"/>
  <c r="AC1264" i="6"/>
  <c r="AD1264" i="6"/>
  <c r="AE1264" i="6"/>
  <c r="AF1264" i="6"/>
  <c r="AG1264" i="6"/>
  <c r="AH1264" i="6"/>
  <c r="AI1264" i="6"/>
  <c r="AJ1264" i="6"/>
  <c r="AK1264" i="6"/>
  <c r="AL1264" i="6"/>
  <c r="AM1264" i="6"/>
  <c r="AB1265" i="6"/>
  <c r="AC1265" i="6"/>
  <c r="AD1265" i="6"/>
  <c r="AE1265" i="6"/>
  <c r="AF1265" i="6"/>
  <c r="AG1265" i="6"/>
  <c r="AH1265" i="6"/>
  <c r="AI1265" i="6"/>
  <c r="AJ1265" i="6"/>
  <c r="AK1265" i="6"/>
  <c r="AL1265" i="6"/>
  <c r="AM1265" i="6"/>
  <c r="AB1266" i="6"/>
  <c r="AC1266" i="6"/>
  <c r="AD1266" i="6"/>
  <c r="AE1266" i="6"/>
  <c r="AF1266" i="6"/>
  <c r="AG1266" i="6"/>
  <c r="AH1266" i="6"/>
  <c r="AI1266" i="6"/>
  <c r="AJ1266" i="6"/>
  <c r="AK1266" i="6"/>
  <c r="AL1266" i="6"/>
  <c r="AM1266" i="6"/>
  <c r="AB1267" i="6"/>
  <c r="AC1267" i="6"/>
  <c r="AD1267" i="6"/>
  <c r="AE1267" i="6"/>
  <c r="AF1267" i="6"/>
  <c r="AG1267" i="6"/>
  <c r="AH1267" i="6"/>
  <c r="AI1267" i="6"/>
  <c r="AJ1267" i="6"/>
  <c r="AK1267" i="6"/>
  <c r="AL1267" i="6"/>
  <c r="AM1267" i="6"/>
  <c r="AB1268" i="6"/>
  <c r="AC1268" i="6"/>
  <c r="AD1268" i="6"/>
  <c r="AE1268" i="6"/>
  <c r="AF1268" i="6"/>
  <c r="AG1268" i="6"/>
  <c r="AH1268" i="6"/>
  <c r="AI1268" i="6"/>
  <c r="AJ1268" i="6"/>
  <c r="AK1268" i="6"/>
  <c r="AL1268" i="6"/>
  <c r="AM1268" i="6"/>
  <c r="AB1269" i="6"/>
  <c r="AC1269" i="6"/>
  <c r="AD1269" i="6"/>
  <c r="AE1269" i="6"/>
  <c r="AF1269" i="6"/>
  <c r="AG1269" i="6"/>
  <c r="AH1269" i="6"/>
  <c r="AI1269" i="6"/>
  <c r="AJ1269" i="6"/>
  <c r="AK1269" i="6"/>
  <c r="AL1269" i="6"/>
  <c r="AM1269" i="6"/>
  <c r="AB1270" i="6"/>
  <c r="AC1270" i="6"/>
  <c r="AD1270" i="6"/>
  <c r="AE1270" i="6"/>
  <c r="AF1270" i="6"/>
  <c r="AG1270" i="6"/>
  <c r="AH1270" i="6"/>
  <c r="AI1270" i="6"/>
  <c r="AJ1270" i="6"/>
  <c r="AK1270" i="6"/>
  <c r="AL1270" i="6"/>
  <c r="AM1270" i="6"/>
  <c r="AB1271" i="6"/>
  <c r="AC1271" i="6"/>
  <c r="AD1271" i="6"/>
  <c r="AE1271" i="6"/>
  <c r="AF1271" i="6"/>
  <c r="AG1271" i="6"/>
  <c r="AH1271" i="6"/>
  <c r="AI1271" i="6"/>
  <c r="AJ1271" i="6"/>
  <c r="AK1271" i="6"/>
  <c r="AL1271" i="6"/>
  <c r="AM1271" i="6"/>
  <c r="AB1272" i="6"/>
  <c r="AC1272" i="6"/>
  <c r="AD1272" i="6"/>
  <c r="AE1272" i="6"/>
  <c r="AF1272" i="6"/>
  <c r="AG1272" i="6"/>
  <c r="AH1272" i="6"/>
  <c r="AI1272" i="6"/>
  <c r="AJ1272" i="6"/>
  <c r="AK1272" i="6"/>
  <c r="AL1272" i="6"/>
  <c r="AM1272" i="6"/>
  <c r="AB1273" i="6"/>
  <c r="AC1273" i="6"/>
  <c r="AD1273" i="6"/>
  <c r="AE1273" i="6"/>
  <c r="AF1273" i="6"/>
  <c r="AG1273" i="6"/>
  <c r="AH1273" i="6"/>
  <c r="AI1273" i="6"/>
  <c r="AJ1273" i="6"/>
  <c r="AK1273" i="6"/>
  <c r="AL1273" i="6"/>
  <c r="AM1273" i="6"/>
  <c r="AB1274" i="6"/>
  <c r="AC1274" i="6"/>
  <c r="AD1274" i="6"/>
  <c r="AE1274" i="6"/>
  <c r="AF1274" i="6"/>
  <c r="AG1274" i="6"/>
  <c r="AH1274" i="6"/>
  <c r="AI1274" i="6"/>
  <c r="AJ1274" i="6"/>
  <c r="AK1274" i="6"/>
  <c r="AL1274" i="6"/>
  <c r="AM1274" i="6"/>
  <c r="AB1275" i="6"/>
  <c r="AC1275" i="6"/>
  <c r="AD1275" i="6"/>
  <c r="AE1275" i="6"/>
  <c r="AF1275" i="6"/>
  <c r="AG1275" i="6"/>
  <c r="AH1275" i="6"/>
  <c r="AI1275" i="6"/>
  <c r="AJ1275" i="6"/>
  <c r="AK1275" i="6"/>
  <c r="AL1275" i="6"/>
  <c r="AM1275" i="6"/>
  <c r="AB1276" i="6"/>
  <c r="AC1276" i="6"/>
  <c r="AD1276" i="6"/>
  <c r="AE1276" i="6"/>
  <c r="AF1276" i="6"/>
  <c r="AG1276" i="6"/>
  <c r="AH1276" i="6"/>
  <c r="AI1276" i="6"/>
  <c r="AJ1276" i="6"/>
  <c r="AK1276" i="6"/>
  <c r="AL1276" i="6"/>
  <c r="AM1276" i="6"/>
  <c r="AB1277" i="6"/>
  <c r="AC1277" i="6"/>
  <c r="AD1277" i="6"/>
  <c r="AE1277" i="6"/>
  <c r="AF1277" i="6"/>
  <c r="AG1277" i="6"/>
  <c r="AH1277" i="6"/>
  <c r="AI1277" i="6"/>
  <c r="AJ1277" i="6"/>
  <c r="AK1277" i="6"/>
  <c r="AL1277" i="6"/>
  <c r="AM1277" i="6"/>
  <c r="AB1278" i="6"/>
  <c r="AC1278" i="6"/>
  <c r="AD1278" i="6"/>
  <c r="AE1278" i="6"/>
  <c r="AF1278" i="6"/>
  <c r="AG1278" i="6"/>
  <c r="AH1278" i="6"/>
  <c r="AI1278" i="6"/>
  <c r="AJ1278" i="6"/>
  <c r="AK1278" i="6"/>
  <c r="AL1278" i="6"/>
  <c r="AM1278" i="6"/>
  <c r="AB1279" i="6"/>
  <c r="AC1279" i="6"/>
  <c r="AD1279" i="6"/>
  <c r="AE1279" i="6"/>
  <c r="AF1279" i="6"/>
  <c r="AG1279" i="6"/>
  <c r="AH1279" i="6"/>
  <c r="AI1279" i="6"/>
  <c r="AJ1279" i="6"/>
  <c r="AK1279" i="6"/>
  <c r="AL1279" i="6"/>
  <c r="AM1279" i="6"/>
  <c r="AB1280" i="6"/>
  <c r="AC1280" i="6"/>
  <c r="AD1280" i="6"/>
  <c r="AE1280" i="6"/>
  <c r="AF1280" i="6"/>
  <c r="AG1280" i="6"/>
  <c r="AH1280" i="6"/>
  <c r="AI1280" i="6"/>
  <c r="AJ1280" i="6"/>
  <c r="AK1280" i="6"/>
  <c r="AL1280" i="6"/>
  <c r="AM1280" i="6"/>
  <c r="AB1281" i="6"/>
  <c r="AC1281" i="6"/>
  <c r="AD1281" i="6"/>
  <c r="AE1281" i="6"/>
  <c r="AF1281" i="6"/>
  <c r="AG1281" i="6"/>
  <c r="AH1281" i="6"/>
  <c r="AI1281" i="6"/>
  <c r="AJ1281" i="6"/>
  <c r="AK1281" i="6"/>
  <c r="AL1281" i="6"/>
  <c r="AM1281" i="6"/>
  <c r="AB1282" i="6"/>
  <c r="AC1282" i="6"/>
  <c r="AD1282" i="6"/>
  <c r="AE1282" i="6"/>
  <c r="AF1282" i="6"/>
  <c r="AG1282" i="6"/>
  <c r="AH1282" i="6"/>
  <c r="AI1282" i="6"/>
  <c r="AJ1282" i="6"/>
  <c r="AK1282" i="6"/>
  <c r="AL1282" i="6"/>
  <c r="AM1282" i="6"/>
  <c r="AB1283" i="6"/>
  <c r="AC1283" i="6"/>
  <c r="AD1283" i="6"/>
  <c r="AE1283" i="6"/>
  <c r="AF1283" i="6"/>
  <c r="AG1283" i="6"/>
  <c r="AH1283" i="6"/>
  <c r="AI1283" i="6"/>
  <c r="AJ1283" i="6"/>
  <c r="AK1283" i="6"/>
  <c r="AL1283" i="6"/>
  <c r="AM1283" i="6"/>
  <c r="AB1284" i="6"/>
  <c r="AC1284" i="6"/>
  <c r="AD1284" i="6"/>
  <c r="AE1284" i="6"/>
  <c r="AF1284" i="6"/>
  <c r="AG1284" i="6"/>
  <c r="AH1284" i="6"/>
  <c r="AI1284" i="6"/>
  <c r="AJ1284" i="6"/>
  <c r="AK1284" i="6"/>
  <c r="AL1284" i="6"/>
  <c r="AM1284" i="6"/>
  <c r="AB1285" i="6"/>
  <c r="AC1285" i="6"/>
  <c r="AD1285" i="6"/>
  <c r="AE1285" i="6"/>
  <c r="AF1285" i="6"/>
  <c r="AG1285" i="6"/>
  <c r="AH1285" i="6"/>
  <c r="AI1285" i="6"/>
  <c r="AJ1285" i="6"/>
  <c r="AK1285" i="6"/>
  <c r="AL1285" i="6"/>
  <c r="AM1285" i="6"/>
  <c r="AB1286" i="6"/>
  <c r="AC1286" i="6"/>
  <c r="AD1286" i="6"/>
  <c r="AE1286" i="6"/>
  <c r="AF1286" i="6"/>
  <c r="AG1286" i="6"/>
  <c r="AH1286" i="6"/>
  <c r="AI1286" i="6"/>
  <c r="AJ1286" i="6"/>
  <c r="AK1286" i="6"/>
  <c r="AL1286" i="6"/>
  <c r="AM1286" i="6"/>
  <c r="AB1287" i="6"/>
  <c r="AC1287" i="6"/>
  <c r="AD1287" i="6"/>
  <c r="AE1287" i="6"/>
  <c r="AF1287" i="6"/>
  <c r="AG1287" i="6"/>
  <c r="AH1287" i="6"/>
  <c r="AI1287" i="6"/>
  <c r="AJ1287" i="6"/>
  <c r="AK1287" i="6"/>
  <c r="AL1287" i="6"/>
  <c r="AM1287" i="6"/>
  <c r="AB1288" i="6"/>
  <c r="AC1288" i="6"/>
  <c r="AD1288" i="6"/>
  <c r="AE1288" i="6"/>
  <c r="AF1288" i="6"/>
  <c r="AG1288" i="6"/>
  <c r="AH1288" i="6"/>
  <c r="AI1288" i="6"/>
  <c r="AJ1288" i="6"/>
  <c r="AK1288" i="6"/>
  <c r="AL1288" i="6"/>
  <c r="AM1288" i="6"/>
  <c r="AB1289" i="6"/>
  <c r="AC1289" i="6"/>
  <c r="AD1289" i="6"/>
  <c r="AE1289" i="6"/>
  <c r="AF1289" i="6"/>
  <c r="AG1289" i="6"/>
  <c r="AH1289" i="6"/>
  <c r="AI1289" i="6"/>
  <c r="AJ1289" i="6"/>
  <c r="AK1289" i="6"/>
  <c r="AL1289" i="6"/>
  <c r="AM1289" i="6"/>
  <c r="AB1290" i="6"/>
  <c r="AC1290" i="6"/>
  <c r="AD1290" i="6"/>
  <c r="AE1290" i="6"/>
  <c r="AF1290" i="6"/>
  <c r="AG1290" i="6"/>
  <c r="AH1290" i="6"/>
  <c r="AI1290" i="6"/>
  <c r="AJ1290" i="6"/>
  <c r="AK1290" i="6"/>
  <c r="AL1290" i="6"/>
  <c r="AM1290" i="6"/>
  <c r="AB1291" i="6"/>
  <c r="AC1291" i="6"/>
  <c r="AD1291" i="6"/>
  <c r="AE1291" i="6"/>
  <c r="AF1291" i="6"/>
  <c r="AG1291" i="6"/>
  <c r="AH1291" i="6"/>
  <c r="AI1291" i="6"/>
  <c r="AJ1291" i="6"/>
  <c r="AK1291" i="6"/>
  <c r="AL1291" i="6"/>
  <c r="AM1291" i="6"/>
  <c r="AB1292" i="6"/>
  <c r="AC1292" i="6"/>
  <c r="AD1292" i="6"/>
  <c r="AE1292" i="6"/>
  <c r="AF1292" i="6"/>
  <c r="AG1292" i="6"/>
  <c r="AH1292" i="6"/>
  <c r="AI1292" i="6"/>
  <c r="AJ1292" i="6"/>
  <c r="AK1292" i="6"/>
  <c r="AL1292" i="6"/>
  <c r="AM1292" i="6"/>
  <c r="AB1293" i="6"/>
  <c r="AC1293" i="6"/>
  <c r="AD1293" i="6"/>
  <c r="AE1293" i="6"/>
  <c r="AF1293" i="6"/>
  <c r="AG1293" i="6"/>
  <c r="AH1293" i="6"/>
  <c r="AI1293" i="6"/>
  <c r="AJ1293" i="6"/>
  <c r="AK1293" i="6"/>
  <c r="AL1293" i="6"/>
  <c r="AM1293" i="6"/>
  <c r="AB1294" i="6"/>
  <c r="AC1294" i="6"/>
  <c r="AD1294" i="6"/>
  <c r="AE1294" i="6"/>
  <c r="AF1294" i="6"/>
  <c r="AG1294" i="6"/>
  <c r="AH1294" i="6"/>
  <c r="AI1294" i="6"/>
  <c r="AJ1294" i="6"/>
  <c r="AK1294" i="6"/>
  <c r="AL1294" i="6"/>
  <c r="AM1294" i="6"/>
  <c r="AB1295" i="6"/>
  <c r="AC1295" i="6"/>
  <c r="AD1295" i="6"/>
  <c r="AE1295" i="6"/>
  <c r="AF1295" i="6"/>
  <c r="AG1295" i="6"/>
  <c r="AH1295" i="6"/>
  <c r="AI1295" i="6"/>
  <c r="AJ1295" i="6"/>
  <c r="AK1295" i="6"/>
  <c r="AL1295" i="6"/>
  <c r="AM1295" i="6"/>
  <c r="AB1296" i="6"/>
  <c r="AC1296" i="6"/>
  <c r="AD1296" i="6"/>
  <c r="AE1296" i="6"/>
  <c r="AF1296" i="6"/>
  <c r="AG1296" i="6"/>
  <c r="AH1296" i="6"/>
  <c r="AI1296" i="6"/>
  <c r="AJ1296" i="6"/>
  <c r="AK1296" i="6"/>
  <c r="AL1296" i="6"/>
  <c r="AM1296" i="6"/>
  <c r="AB1297" i="6"/>
  <c r="AC1297" i="6"/>
  <c r="AD1297" i="6"/>
  <c r="AE1297" i="6"/>
  <c r="AF1297" i="6"/>
  <c r="AG1297" i="6"/>
  <c r="AH1297" i="6"/>
  <c r="AI1297" i="6"/>
  <c r="AJ1297" i="6"/>
  <c r="AK1297" i="6"/>
  <c r="AL1297" i="6"/>
  <c r="AM1297" i="6"/>
  <c r="AB1298" i="6"/>
  <c r="AC1298" i="6"/>
  <c r="AD1298" i="6"/>
  <c r="AE1298" i="6"/>
  <c r="AF1298" i="6"/>
  <c r="AG1298" i="6"/>
  <c r="AH1298" i="6"/>
  <c r="AI1298" i="6"/>
  <c r="AJ1298" i="6"/>
  <c r="AK1298" i="6"/>
  <c r="AL1298" i="6"/>
  <c r="AM1298" i="6"/>
  <c r="AB1299" i="6"/>
  <c r="AC1299" i="6"/>
  <c r="AD1299" i="6"/>
  <c r="AE1299" i="6"/>
  <c r="AF1299" i="6"/>
  <c r="AG1299" i="6"/>
  <c r="AH1299" i="6"/>
  <c r="AI1299" i="6"/>
  <c r="AJ1299" i="6"/>
  <c r="AK1299" i="6"/>
  <c r="AL1299" i="6"/>
  <c r="AM1299" i="6"/>
  <c r="AB1300" i="6"/>
  <c r="AC1300" i="6"/>
  <c r="AD1300" i="6"/>
  <c r="AE1300" i="6"/>
  <c r="AF1300" i="6"/>
  <c r="AG1300" i="6"/>
  <c r="AH1300" i="6"/>
  <c r="AI1300" i="6"/>
  <c r="AJ1300" i="6"/>
  <c r="AK1300" i="6"/>
  <c r="AL1300" i="6"/>
  <c r="AM1300" i="6"/>
  <c r="AB1301" i="6"/>
  <c r="AC1301" i="6"/>
  <c r="AD1301" i="6"/>
  <c r="AE1301" i="6"/>
  <c r="AF1301" i="6"/>
  <c r="AG1301" i="6"/>
  <c r="AH1301" i="6"/>
  <c r="AI1301" i="6"/>
  <c r="AJ1301" i="6"/>
  <c r="AK1301" i="6"/>
  <c r="AL1301" i="6"/>
  <c r="AM1301" i="6"/>
  <c r="AB1302" i="6"/>
  <c r="AC1302" i="6"/>
  <c r="AD1302" i="6"/>
  <c r="AE1302" i="6"/>
  <c r="AF1302" i="6"/>
  <c r="AG1302" i="6"/>
  <c r="AH1302" i="6"/>
  <c r="AI1302" i="6"/>
  <c r="AJ1302" i="6"/>
  <c r="AK1302" i="6"/>
  <c r="AL1302" i="6"/>
  <c r="AM1302" i="6"/>
  <c r="AB1303" i="6"/>
  <c r="AC1303" i="6"/>
  <c r="AD1303" i="6"/>
  <c r="AE1303" i="6"/>
  <c r="AF1303" i="6"/>
  <c r="AG1303" i="6"/>
  <c r="AH1303" i="6"/>
  <c r="AI1303" i="6"/>
  <c r="AJ1303" i="6"/>
  <c r="AK1303" i="6"/>
  <c r="AL1303" i="6"/>
  <c r="AM1303" i="6"/>
  <c r="AB1304" i="6"/>
  <c r="AC1304" i="6"/>
  <c r="AD1304" i="6"/>
  <c r="AE1304" i="6"/>
  <c r="AF1304" i="6"/>
  <c r="AG1304" i="6"/>
  <c r="AH1304" i="6"/>
  <c r="AI1304" i="6"/>
  <c r="AJ1304" i="6"/>
  <c r="AK1304" i="6"/>
  <c r="AL1304" i="6"/>
  <c r="AM1304" i="6"/>
  <c r="AB1305" i="6"/>
  <c r="AC1305" i="6"/>
  <c r="AD1305" i="6"/>
  <c r="AE1305" i="6"/>
  <c r="AF1305" i="6"/>
  <c r="AG1305" i="6"/>
  <c r="AH1305" i="6"/>
  <c r="AI1305" i="6"/>
  <c r="AJ1305" i="6"/>
  <c r="AK1305" i="6"/>
  <c r="AL1305" i="6"/>
  <c r="AM1305" i="6"/>
  <c r="AB1306" i="6"/>
  <c r="AC1306" i="6"/>
  <c r="AD1306" i="6"/>
  <c r="AE1306" i="6"/>
  <c r="AF1306" i="6"/>
  <c r="AG1306" i="6"/>
  <c r="AH1306" i="6"/>
  <c r="AI1306" i="6"/>
  <c r="AJ1306" i="6"/>
  <c r="AK1306" i="6"/>
  <c r="AL1306" i="6"/>
  <c r="AM1306" i="6"/>
  <c r="AB1307" i="6"/>
  <c r="AC1307" i="6"/>
  <c r="AD1307" i="6"/>
  <c r="AE1307" i="6"/>
  <c r="AF1307" i="6"/>
  <c r="AG1307" i="6"/>
  <c r="AH1307" i="6"/>
  <c r="AI1307" i="6"/>
  <c r="AJ1307" i="6"/>
  <c r="AK1307" i="6"/>
  <c r="AL1307" i="6"/>
  <c r="AM1307" i="6"/>
  <c r="AB1308" i="6"/>
  <c r="AC1308" i="6"/>
  <c r="AD1308" i="6"/>
  <c r="AE1308" i="6"/>
  <c r="AF1308" i="6"/>
  <c r="AG1308" i="6"/>
  <c r="AH1308" i="6"/>
  <c r="AI1308" i="6"/>
  <c r="AJ1308" i="6"/>
  <c r="AK1308" i="6"/>
  <c r="AL1308" i="6"/>
  <c r="AM1308" i="6"/>
  <c r="AB1309" i="6"/>
  <c r="AC1309" i="6"/>
  <c r="AD1309" i="6"/>
  <c r="AE1309" i="6"/>
  <c r="AF1309" i="6"/>
  <c r="AG1309" i="6"/>
  <c r="AH1309" i="6"/>
  <c r="AI1309" i="6"/>
  <c r="AJ1309" i="6"/>
  <c r="AK1309" i="6"/>
  <c r="AL1309" i="6"/>
  <c r="AM1309" i="6"/>
  <c r="AB1310" i="6"/>
  <c r="AC1310" i="6"/>
  <c r="AD1310" i="6"/>
  <c r="AE1310" i="6"/>
  <c r="AF1310" i="6"/>
  <c r="AG1310" i="6"/>
  <c r="AH1310" i="6"/>
  <c r="AI1310" i="6"/>
  <c r="AJ1310" i="6"/>
  <c r="AK1310" i="6"/>
  <c r="AL1310" i="6"/>
  <c r="AM1310" i="6"/>
  <c r="AB1311" i="6"/>
  <c r="AC1311" i="6"/>
  <c r="AD1311" i="6"/>
  <c r="AE1311" i="6"/>
  <c r="AF1311" i="6"/>
  <c r="AG1311" i="6"/>
  <c r="AH1311" i="6"/>
  <c r="AI1311" i="6"/>
  <c r="AJ1311" i="6"/>
  <c r="AK1311" i="6"/>
  <c r="AL1311" i="6"/>
  <c r="AM1311" i="6"/>
  <c r="AB1312" i="6"/>
  <c r="AC1312" i="6"/>
  <c r="AD1312" i="6"/>
  <c r="AE1312" i="6"/>
  <c r="AF1312" i="6"/>
  <c r="AG1312" i="6"/>
  <c r="AH1312" i="6"/>
  <c r="AI1312" i="6"/>
  <c r="AJ1312" i="6"/>
  <c r="AK1312" i="6"/>
  <c r="AL1312" i="6"/>
  <c r="AM1312" i="6"/>
  <c r="AB1313" i="6"/>
  <c r="AC1313" i="6"/>
  <c r="AD1313" i="6"/>
  <c r="AE1313" i="6"/>
  <c r="AF1313" i="6"/>
  <c r="AG1313" i="6"/>
  <c r="AH1313" i="6"/>
  <c r="AI1313" i="6"/>
  <c r="AJ1313" i="6"/>
  <c r="AK1313" i="6"/>
  <c r="AL1313" i="6"/>
  <c r="AM1313" i="6"/>
  <c r="AB1314" i="6"/>
  <c r="AC1314" i="6"/>
  <c r="AD1314" i="6"/>
  <c r="AE1314" i="6"/>
  <c r="AF1314" i="6"/>
  <c r="AG1314" i="6"/>
  <c r="AH1314" i="6"/>
  <c r="AI1314" i="6"/>
  <c r="AJ1314" i="6"/>
  <c r="AK1314" i="6"/>
  <c r="AL1314" i="6"/>
  <c r="AM1314" i="6"/>
  <c r="AB1315" i="6"/>
  <c r="AC1315" i="6"/>
  <c r="AD1315" i="6"/>
  <c r="AE1315" i="6"/>
  <c r="AF1315" i="6"/>
  <c r="AG1315" i="6"/>
  <c r="AH1315" i="6"/>
  <c r="AI1315" i="6"/>
  <c r="AJ1315" i="6"/>
  <c r="AK1315" i="6"/>
  <c r="AL1315" i="6"/>
  <c r="AM1315" i="6"/>
  <c r="AB1316" i="6"/>
  <c r="AC1316" i="6"/>
  <c r="AD1316" i="6"/>
  <c r="AE1316" i="6"/>
  <c r="AF1316" i="6"/>
  <c r="AG1316" i="6"/>
  <c r="AH1316" i="6"/>
  <c r="AI1316" i="6"/>
  <c r="AJ1316" i="6"/>
  <c r="AK1316" i="6"/>
  <c r="AL1316" i="6"/>
  <c r="AM1316" i="6"/>
  <c r="AB1317" i="6"/>
  <c r="AC1317" i="6"/>
  <c r="AD1317" i="6"/>
  <c r="AE1317" i="6"/>
  <c r="AF1317" i="6"/>
  <c r="AG1317" i="6"/>
  <c r="AH1317" i="6"/>
  <c r="AI1317" i="6"/>
  <c r="AJ1317" i="6"/>
  <c r="AK1317" i="6"/>
  <c r="AL1317" i="6"/>
  <c r="AM1317" i="6"/>
  <c r="AB1318" i="6"/>
  <c r="AC1318" i="6"/>
  <c r="AD1318" i="6"/>
  <c r="AE1318" i="6"/>
  <c r="AF1318" i="6"/>
  <c r="AG1318" i="6"/>
  <c r="AH1318" i="6"/>
  <c r="AI1318" i="6"/>
  <c r="AJ1318" i="6"/>
  <c r="AK1318" i="6"/>
  <c r="AL1318" i="6"/>
  <c r="AM1318" i="6"/>
  <c r="AB1319" i="6"/>
  <c r="AC1319" i="6"/>
  <c r="AD1319" i="6"/>
  <c r="AE1319" i="6"/>
  <c r="AF1319" i="6"/>
  <c r="AG1319" i="6"/>
  <c r="AH1319" i="6"/>
  <c r="AI1319" i="6"/>
  <c r="AJ1319" i="6"/>
  <c r="AK1319" i="6"/>
  <c r="AL1319" i="6"/>
  <c r="AM1319" i="6"/>
  <c r="AB1320" i="6"/>
  <c r="AC1320" i="6"/>
  <c r="AD1320" i="6"/>
  <c r="AE1320" i="6"/>
  <c r="AF1320" i="6"/>
  <c r="AG1320" i="6"/>
  <c r="AH1320" i="6"/>
  <c r="AI1320" i="6"/>
  <c r="AJ1320" i="6"/>
  <c r="AK1320" i="6"/>
  <c r="AL1320" i="6"/>
  <c r="AM1320" i="6"/>
  <c r="AB1321" i="6"/>
  <c r="AC1321" i="6"/>
  <c r="AD1321" i="6"/>
  <c r="AE1321" i="6"/>
  <c r="AF1321" i="6"/>
  <c r="AG1321" i="6"/>
  <c r="AH1321" i="6"/>
  <c r="AI1321" i="6"/>
  <c r="AJ1321" i="6"/>
  <c r="AK1321" i="6"/>
  <c r="AL1321" i="6"/>
  <c r="AM1321" i="6"/>
  <c r="AB1322" i="6"/>
  <c r="AC1322" i="6"/>
  <c r="AD1322" i="6"/>
  <c r="AE1322" i="6"/>
  <c r="AF1322" i="6"/>
  <c r="AG1322" i="6"/>
  <c r="AH1322" i="6"/>
  <c r="AI1322" i="6"/>
  <c r="AJ1322" i="6"/>
  <c r="AK1322" i="6"/>
  <c r="AL1322" i="6"/>
  <c r="AM1322" i="6"/>
  <c r="AB1323" i="6"/>
  <c r="AC1323" i="6"/>
  <c r="AD1323" i="6"/>
  <c r="AE1323" i="6"/>
  <c r="AF1323" i="6"/>
  <c r="AG1323" i="6"/>
  <c r="AH1323" i="6"/>
  <c r="AI1323" i="6"/>
  <c r="AJ1323" i="6"/>
  <c r="AK1323" i="6"/>
  <c r="AL1323" i="6"/>
  <c r="AM1323" i="6"/>
  <c r="AB1324" i="6"/>
  <c r="AC1324" i="6"/>
  <c r="AD1324" i="6"/>
  <c r="AE1324" i="6"/>
  <c r="AF1324" i="6"/>
  <c r="AG1324" i="6"/>
  <c r="AH1324" i="6"/>
  <c r="AI1324" i="6"/>
  <c r="AJ1324" i="6"/>
  <c r="AK1324" i="6"/>
  <c r="AL1324" i="6"/>
  <c r="AM1324" i="6"/>
  <c r="AB1325" i="6"/>
  <c r="AC1325" i="6"/>
  <c r="AD1325" i="6"/>
  <c r="AE1325" i="6"/>
  <c r="AF1325" i="6"/>
  <c r="AG1325" i="6"/>
  <c r="AH1325" i="6"/>
  <c r="AI1325" i="6"/>
  <c r="AJ1325" i="6"/>
  <c r="AK1325" i="6"/>
  <c r="AL1325" i="6"/>
  <c r="AM1325" i="6"/>
  <c r="AB1326" i="6"/>
  <c r="AC1326" i="6"/>
  <c r="AD1326" i="6"/>
  <c r="AE1326" i="6"/>
  <c r="AF1326" i="6"/>
  <c r="AG1326" i="6"/>
  <c r="AH1326" i="6"/>
  <c r="AI1326" i="6"/>
  <c r="AJ1326" i="6"/>
  <c r="AK1326" i="6"/>
  <c r="AL1326" i="6"/>
  <c r="AM1326" i="6"/>
  <c r="AB1327" i="6"/>
  <c r="AC1327" i="6"/>
  <c r="AD1327" i="6"/>
  <c r="AE1327" i="6"/>
  <c r="AF1327" i="6"/>
  <c r="AG1327" i="6"/>
  <c r="AH1327" i="6"/>
  <c r="AI1327" i="6"/>
  <c r="AJ1327" i="6"/>
  <c r="AK1327" i="6"/>
  <c r="AL1327" i="6"/>
  <c r="AM1327" i="6"/>
  <c r="AC6" i="6"/>
  <c r="AD6" i="6"/>
  <c r="AE6" i="6"/>
  <c r="AF6" i="6"/>
  <c r="AG6" i="6"/>
  <c r="AH6" i="6"/>
  <c r="AI6" i="6"/>
  <c r="AJ6" i="6"/>
  <c r="AK6" i="6"/>
  <c r="AL6" i="6"/>
  <c r="AM6" i="6"/>
  <c r="AB6" i="6"/>
  <c r="J68" i="7"/>
  <c r="J67" i="7"/>
  <c r="J66" i="7"/>
  <c r="J65" i="7"/>
  <c r="J63" i="7"/>
  <c r="J62" i="7"/>
  <c r="J61" i="7"/>
  <c r="J60" i="7"/>
  <c r="J58" i="7"/>
  <c r="J57" i="7"/>
  <c r="J56" i="7"/>
  <c r="I54" i="7"/>
  <c r="I45" i="7"/>
  <c r="J53" i="7"/>
  <c r="J52" i="7"/>
  <c r="J51" i="7"/>
  <c r="J50" i="7"/>
  <c r="J47" i="7"/>
  <c r="J48" i="7"/>
  <c r="J44" i="7"/>
  <c r="J43" i="7"/>
  <c r="J42" i="7"/>
  <c r="J40" i="7"/>
  <c r="J39" i="7"/>
  <c r="J38" i="7"/>
  <c r="J37" i="7"/>
  <c r="J36" i="7"/>
  <c r="J35" i="7"/>
  <c r="J33" i="7"/>
  <c r="J32" i="7"/>
  <c r="J31" i="7"/>
  <c r="I29" i="7"/>
  <c r="J28" i="7"/>
  <c r="J27" i="7"/>
  <c r="J26" i="7"/>
  <c r="J25" i="7"/>
  <c r="J24" i="7"/>
  <c r="J22" i="7"/>
  <c r="J21" i="7"/>
  <c r="J20" i="7"/>
  <c r="J18" i="7"/>
  <c r="J17" i="7"/>
  <c r="J16" i="7"/>
  <c r="J15" i="7"/>
  <c r="J14" i="7"/>
  <c r="J13" i="7"/>
  <c r="J12" i="7"/>
  <c r="J11" i="7"/>
  <c r="J9" i="7"/>
  <c r="J8" i="7"/>
  <c r="J7" i="7"/>
  <c r="J6" i="7"/>
  <c r="I4" i="7"/>
  <c r="AN250" i="6" l="1"/>
  <c r="AN372" i="6"/>
  <c r="AN805" i="6"/>
  <c r="AN1123" i="6"/>
  <c r="AN1095" i="6"/>
  <c r="AN342" i="6"/>
  <c r="AN1304" i="6"/>
  <c r="AN1230" i="6"/>
  <c r="AN854" i="6"/>
  <c r="AN663" i="6"/>
  <c r="AN461" i="6"/>
  <c r="AN1293" i="6"/>
  <c r="AN1271" i="6"/>
  <c r="AN22" i="6"/>
  <c r="AN1281" i="6"/>
  <c r="AN1316" i="6"/>
  <c r="AN1231" i="6"/>
  <c r="AN1149" i="6"/>
  <c r="AN1148" i="6"/>
  <c r="AN1147" i="6"/>
  <c r="AN1146" i="6"/>
  <c r="AN1141" i="6"/>
  <c r="AN1139" i="6"/>
  <c r="AN1115" i="6"/>
  <c r="AN1107" i="6"/>
  <c r="AN1072" i="6"/>
  <c r="AN1022" i="6"/>
  <c r="AN925" i="6"/>
  <c r="AN272" i="6"/>
  <c r="AN1242" i="6"/>
  <c r="AN1164" i="6"/>
  <c r="AN1037" i="6"/>
  <c r="AN1036" i="6"/>
  <c r="AN1035" i="6"/>
  <c r="AN1034" i="6"/>
  <c r="AN1032" i="6"/>
  <c r="AN1031" i="6"/>
  <c r="AN1028" i="6"/>
  <c r="AN1026" i="6"/>
  <c r="AN980" i="6"/>
  <c r="AN940" i="6"/>
  <c r="AN937" i="6"/>
  <c r="AN936" i="6"/>
  <c r="AN818" i="6"/>
  <c r="AN289" i="6"/>
  <c r="AN282" i="6"/>
  <c r="AN186" i="6"/>
  <c r="AN55" i="6"/>
  <c r="AN1165" i="6"/>
  <c r="AN1050" i="6"/>
  <c r="AN1045" i="6"/>
  <c r="AN954" i="6"/>
  <c r="AN953" i="6"/>
  <c r="AN951" i="6"/>
  <c r="AN947" i="6"/>
  <c r="AN945" i="6"/>
  <c r="AN944" i="6"/>
  <c r="AN942" i="6"/>
  <c r="AN881" i="6"/>
  <c r="AN833" i="6"/>
  <c r="AN793" i="6"/>
  <c r="AN755" i="6"/>
  <c r="AN754" i="6"/>
  <c r="AN752" i="6"/>
  <c r="AN749" i="6"/>
  <c r="AN531" i="6"/>
  <c r="AN1061" i="6"/>
  <c r="AN843" i="6"/>
  <c r="AN841" i="6"/>
  <c r="AN836" i="6"/>
  <c r="AN834" i="6"/>
  <c r="AN810" i="6"/>
  <c r="AN765" i="6"/>
  <c r="AN764" i="6"/>
  <c r="AN762" i="6"/>
  <c r="AN758" i="6"/>
  <c r="AN756" i="6"/>
  <c r="AN646" i="6"/>
  <c r="AN640" i="6"/>
  <c r="AN426" i="6"/>
  <c r="AN297" i="6"/>
  <c r="AN78" i="6"/>
  <c r="AN1252" i="6"/>
  <c r="AN971" i="6"/>
  <c r="AN653" i="6"/>
  <c r="AN652" i="6"/>
  <c r="AN638" i="6"/>
  <c r="AN605" i="6"/>
  <c r="AN593" i="6"/>
  <c r="AN538" i="6"/>
  <c r="AN536" i="6"/>
  <c r="AN511" i="6"/>
  <c r="AN202" i="6"/>
  <c r="AN87" i="6"/>
  <c r="AN1075" i="6"/>
  <c r="AN870" i="6"/>
  <c r="AN548" i="6"/>
  <c r="AN547" i="6"/>
  <c r="AN540" i="6"/>
  <c r="AN522" i="6"/>
  <c r="AN444" i="6"/>
  <c r="AN441" i="6"/>
  <c r="AN213" i="6"/>
  <c r="AN92" i="6"/>
  <c r="AN1265" i="6"/>
  <c r="AN1084" i="6"/>
  <c r="AN775" i="6"/>
  <c r="AN450" i="6"/>
  <c r="AN403" i="6"/>
  <c r="AN363" i="6"/>
  <c r="AN324" i="6"/>
  <c r="AN306" i="6"/>
  <c r="AN220" i="6"/>
  <c r="AN109" i="6"/>
  <c r="AN1197" i="6"/>
  <c r="AN334" i="6"/>
  <c r="AN326" i="6"/>
  <c r="AN301" i="6"/>
  <c r="AN279" i="6"/>
  <c r="AN269" i="6"/>
  <c r="AN260" i="6"/>
  <c r="AN225" i="6"/>
  <c r="AN223" i="6"/>
  <c r="AN193" i="6"/>
  <c r="AN118" i="6"/>
  <c r="AN112" i="6"/>
  <c r="AN1112" i="6"/>
  <c r="AN1002" i="6"/>
  <c r="AN892" i="6"/>
  <c r="AN351" i="6"/>
  <c r="AN235" i="6"/>
  <c r="AN234" i="6"/>
  <c r="AN228" i="6"/>
  <c r="AN227" i="6"/>
  <c r="AN221" i="6"/>
  <c r="AN211" i="6"/>
  <c r="AN201" i="6"/>
  <c r="AN177" i="6"/>
  <c r="AN170" i="6"/>
  <c r="AN163" i="6"/>
  <c r="AN133" i="6"/>
  <c r="AN131" i="6"/>
  <c r="AN125" i="6"/>
  <c r="AN37" i="6"/>
  <c r="AN1325" i="6"/>
  <c r="AN1315" i="6"/>
  <c r="AN1290" i="6"/>
  <c r="AN1286" i="6"/>
  <c r="AN1261" i="6"/>
  <c r="AN1203" i="6"/>
  <c r="AN1181" i="6"/>
  <c r="AN908" i="6"/>
  <c r="AN787" i="6"/>
  <c r="AN711" i="6"/>
  <c r="AN353" i="6"/>
  <c r="AN144" i="6"/>
  <c r="AN143" i="6"/>
  <c r="AN139" i="6"/>
  <c r="AN121" i="6"/>
  <c r="AN97" i="6"/>
  <c r="AN66" i="6"/>
  <c r="AN45" i="6"/>
  <c r="AN1305" i="6"/>
  <c r="AN1220" i="6"/>
  <c r="AN1219" i="6"/>
  <c r="AN1215" i="6"/>
  <c r="AN1213" i="6"/>
  <c r="AN1212" i="6"/>
  <c r="AN1211" i="6"/>
  <c r="AN1202" i="6"/>
  <c r="AN1192" i="6"/>
  <c r="AN1174" i="6"/>
  <c r="AN1137" i="6"/>
  <c r="AN1015" i="6"/>
  <c r="AN616" i="6"/>
  <c r="AN500" i="6"/>
  <c r="AN494" i="6"/>
  <c r="AN384" i="6"/>
  <c r="AN1322" i="6"/>
  <c r="AN1273" i="6"/>
  <c r="AN1260" i="6"/>
  <c r="AN1257" i="6"/>
  <c r="AN1254" i="6"/>
  <c r="AN1225" i="6"/>
  <c r="AN1193" i="6"/>
  <c r="AN1180" i="6"/>
  <c r="AN1179" i="6"/>
  <c r="AN1176" i="6"/>
  <c r="AN1171" i="6"/>
  <c r="AN1142" i="6"/>
  <c r="AN1108" i="6"/>
  <c r="AN1094" i="6"/>
  <c r="AN1093" i="6"/>
  <c r="AN1092" i="6"/>
  <c r="AN1091" i="6"/>
  <c r="AN1090" i="6"/>
  <c r="AN1088" i="6"/>
  <c r="AN1086" i="6"/>
  <c r="AN1080" i="6"/>
  <c r="AN1038" i="6"/>
  <c r="AN1017" i="6"/>
  <c r="AN997" i="6"/>
  <c r="AN993" i="6"/>
  <c r="AN991" i="6"/>
  <c r="AN990" i="6"/>
  <c r="AN988" i="6"/>
  <c r="AN986" i="6"/>
  <c r="AN984" i="6"/>
  <c r="AN959" i="6"/>
  <c r="AN955" i="6"/>
  <c r="AN902" i="6"/>
  <c r="AN897" i="6"/>
  <c r="AN895" i="6"/>
  <c r="AN894" i="6"/>
  <c r="AN890" i="6"/>
  <c r="AN888" i="6"/>
  <c r="AN882" i="6"/>
  <c r="AN861" i="6"/>
  <c r="AN848" i="6"/>
  <c r="AN792" i="6"/>
  <c r="AN790" i="6"/>
  <c r="AN785" i="6"/>
  <c r="AN783" i="6"/>
  <c r="AN1308" i="6"/>
  <c r="AN1299" i="6"/>
  <c r="AN1274" i="6"/>
  <c r="AN1251" i="6"/>
  <c r="AN1244" i="6"/>
  <c r="AN1239" i="6"/>
  <c r="AN1216" i="6"/>
  <c r="AN1206" i="6"/>
  <c r="AN1182" i="6"/>
  <c r="AN1159" i="6"/>
  <c r="AN1143" i="6"/>
  <c r="AN1132" i="6"/>
  <c r="AN1096" i="6"/>
  <c r="AN1083" i="6"/>
  <c r="AN1082" i="6"/>
  <c r="AN1081" i="6"/>
  <c r="AN1079" i="6"/>
  <c r="AN1078" i="6"/>
  <c r="AN1074" i="6"/>
  <c r="AN1068" i="6"/>
  <c r="AN1018" i="6"/>
  <c r="AN987" i="6"/>
  <c r="AN985" i="6"/>
  <c r="AN983" i="6"/>
  <c r="AN982" i="6"/>
  <c r="AN978" i="6"/>
  <c r="AN976" i="6"/>
  <c r="AN972" i="6"/>
  <c r="AN962" i="6"/>
  <c r="AN956" i="6"/>
  <c r="AN948" i="6"/>
  <c r="AN891" i="6"/>
  <c r="AN889" i="6"/>
  <c r="AN885" i="6"/>
  <c r="AN884" i="6"/>
  <c r="AN883" i="6"/>
  <c r="AN879" i="6"/>
  <c r="AN877" i="6"/>
  <c r="AN874" i="6"/>
  <c r="AN871" i="6"/>
  <c r="AN849" i="6"/>
  <c r="AN838" i="6"/>
  <c r="AN786" i="6"/>
  <c r="AN784" i="6"/>
  <c r="AN780" i="6"/>
  <c r="AN779" i="6"/>
  <c r="AN776" i="6"/>
  <c r="AN1324" i="6"/>
  <c r="AN1323" i="6"/>
  <c r="AN1321" i="6"/>
  <c r="AN1319" i="6"/>
  <c r="AN1318" i="6"/>
  <c r="AN1300" i="6"/>
  <c r="AN1250" i="6"/>
  <c r="AN1249" i="6"/>
  <c r="AN1245" i="6"/>
  <c r="AN1226" i="6"/>
  <c r="AN1173" i="6"/>
  <c r="AN1172" i="6"/>
  <c r="AN1169" i="6"/>
  <c r="AN1167" i="6"/>
  <c r="AN1160" i="6"/>
  <c r="AN1154" i="6"/>
  <c r="AN1133" i="6"/>
  <c r="AN1126" i="6"/>
  <c r="AN1085" i="6"/>
  <c r="AN1071" i="6"/>
  <c r="AN1070" i="6"/>
  <c r="AN1069" i="6"/>
  <c r="AN1067" i="6"/>
  <c r="AN1066" i="6"/>
  <c r="AN1063" i="6"/>
  <c r="AN1058" i="6"/>
  <c r="AN1030" i="6"/>
  <c r="AN1019" i="6"/>
  <c r="AN1010" i="6"/>
  <c r="AN979" i="6"/>
  <c r="AN977" i="6"/>
  <c r="AN974" i="6"/>
  <c r="AN973" i="6"/>
  <c r="AN970" i="6"/>
  <c r="AN968" i="6"/>
  <c r="AN965" i="6"/>
  <c r="AN957" i="6"/>
  <c r="AN949" i="6"/>
  <c r="AN880" i="6"/>
  <c r="AN878" i="6"/>
  <c r="AN873" i="6"/>
  <c r="AN872" i="6"/>
  <c r="AN869" i="6"/>
  <c r="AN867" i="6"/>
  <c r="AN863" i="6"/>
  <c r="AN839" i="6"/>
  <c r="AN778" i="6"/>
  <c r="AN777" i="6"/>
  <c r="AN720" i="6"/>
  <c r="AN690" i="6"/>
  <c r="AN672" i="6"/>
  <c r="AN1326" i="6"/>
  <c r="AN1312" i="6"/>
  <c r="AN1310" i="6"/>
  <c r="AN1288" i="6"/>
  <c r="AN1264" i="6"/>
  <c r="AN1241" i="6"/>
  <c r="AN1240" i="6"/>
  <c r="AN1238" i="6"/>
  <c r="AN1237" i="6"/>
  <c r="AN1233" i="6"/>
  <c r="AN1232" i="6"/>
  <c r="AN1227" i="6"/>
  <c r="AN1175" i="6"/>
  <c r="AN1161" i="6"/>
  <c r="AN1155" i="6"/>
  <c r="AN1144" i="6"/>
  <c r="AN1134" i="6"/>
  <c r="AN1073" i="6"/>
  <c r="AN1060" i="6"/>
  <c r="AN1059" i="6"/>
  <c r="AN1057" i="6"/>
  <c r="AN1056" i="6"/>
  <c r="AN1052" i="6"/>
  <c r="AN969" i="6"/>
  <c r="AN964" i="6"/>
  <c r="AN963" i="6"/>
  <c r="AN960" i="6"/>
  <c r="AN939" i="6"/>
  <c r="AN931" i="6"/>
  <c r="AN868" i="6"/>
  <c r="AN864" i="6"/>
  <c r="AN862" i="6"/>
  <c r="AN858" i="6"/>
  <c r="AN855" i="6"/>
  <c r="AN831" i="6"/>
  <c r="AN824" i="6"/>
  <c r="AN774" i="6"/>
  <c r="AN773" i="6"/>
  <c r="AN729" i="6"/>
  <c r="AN702" i="6"/>
  <c r="AN682" i="6"/>
  <c r="AN566" i="6"/>
  <c r="AN1327" i="6"/>
  <c r="AN1314" i="6"/>
  <c r="AN1313" i="6"/>
  <c r="AN1311" i="6"/>
  <c r="AN1309" i="6"/>
  <c r="AN1301" i="6"/>
  <c r="AN1297" i="6"/>
  <c r="AN1289" i="6"/>
  <c r="AN1277" i="6"/>
  <c r="AN1243" i="6"/>
  <c r="AN1217" i="6"/>
  <c r="AN1185" i="6"/>
  <c r="AN1163" i="6"/>
  <c r="AN1162" i="6"/>
  <c r="AN1156" i="6"/>
  <c r="AN1152" i="6"/>
  <c r="AN1135" i="6"/>
  <c r="AN1110" i="6"/>
  <c r="AN1062" i="6"/>
  <c r="AN1049" i="6"/>
  <c r="AN1048" i="6"/>
  <c r="AN1046" i="6"/>
  <c r="AN1041" i="6"/>
  <c r="AN961" i="6"/>
  <c r="AN958" i="6"/>
  <c r="AN859" i="6"/>
  <c r="AN857" i="6"/>
  <c r="AN856" i="6"/>
  <c r="AN852" i="6"/>
  <c r="AN850" i="6"/>
  <c r="AN847" i="6"/>
  <c r="AN844" i="6"/>
  <c r="AN815" i="6"/>
  <c r="AN577" i="6"/>
  <c r="AN469" i="6"/>
  <c r="AN1303" i="6"/>
  <c r="AN1302" i="6"/>
  <c r="AN1298" i="6"/>
  <c r="AN1285" i="6"/>
  <c r="AN1278" i="6"/>
  <c r="AN1255" i="6"/>
  <c r="AN1229" i="6"/>
  <c r="AN1228" i="6"/>
  <c r="AN1224" i="6"/>
  <c r="AN1222" i="6"/>
  <c r="AN1218" i="6"/>
  <c r="AN1208" i="6"/>
  <c r="AN1196" i="6"/>
  <c r="AN1166" i="6"/>
  <c r="AN1157" i="6"/>
  <c r="AN1153" i="6"/>
  <c r="AN1145" i="6"/>
  <c r="AN1128" i="6"/>
  <c r="AN1117" i="6"/>
  <c r="AN1098" i="6"/>
  <c r="AN1087" i="6"/>
  <c r="AN1051" i="6"/>
  <c r="AN1044" i="6"/>
  <c r="AN1043" i="6"/>
  <c r="AN1042" i="6"/>
  <c r="AN1040" i="6"/>
  <c r="AN1039" i="6"/>
  <c r="AN1033" i="6"/>
  <c r="AN952" i="6"/>
  <c r="AN950" i="6"/>
  <c r="AN946" i="6"/>
  <c r="AN943" i="6"/>
  <c r="AN919" i="6"/>
  <c r="AN853" i="6"/>
  <c r="AN851" i="6"/>
  <c r="AN846" i="6"/>
  <c r="AN845" i="6"/>
  <c r="AN842" i="6"/>
  <c r="AN840" i="6"/>
  <c r="AN837" i="6"/>
  <c r="AN835" i="6"/>
  <c r="AN806" i="6"/>
  <c r="AN799" i="6"/>
  <c r="AN445" i="6"/>
  <c r="AN435" i="6"/>
  <c r="AN415" i="6"/>
  <c r="AN1317" i="6"/>
  <c r="AN1306" i="6"/>
  <c r="AN1292" i="6"/>
  <c r="AN1291" i="6"/>
  <c r="AN1287" i="6"/>
  <c r="AN1275" i="6"/>
  <c r="AN1266" i="6"/>
  <c r="AN1246" i="6"/>
  <c r="AN1221" i="6"/>
  <c r="AN1188" i="6"/>
  <c r="AN1138" i="6"/>
  <c r="AN1136" i="6"/>
  <c r="AN1131" i="6"/>
  <c r="AN1129" i="6"/>
  <c r="AN1118" i="6"/>
  <c r="AN1100" i="6"/>
  <c r="AN1089" i="6"/>
  <c r="AN1076" i="6"/>
  <c r="AN1064" i="6"/>
  <c r="AN1025" i="6"/>
  <c r="AN1024" i="6"/>
  <c r="AN1023" i="6"/>
  <c r="AN1021" i="6"/>
  <c r="AN1020" i="6"/>
  <c r="AN1016" i="6"/>
  <c r="AN1011" i="6"/>
  <c r="AN994" i="6"/>
  <c r="AN941" i="6"/>
  <c r="AN938" i="6"/>
  <c r="AN934" i="6"/>
  <c r="AN932" i="6"/>
  <c r="AN929" i="6"/>
  <c r="AN926" i="6"/>
  <c r="AN909" i="6"/>
  <c r="AN898" i="6"/>
  <c r="AN832" i="6"/>
  <c r="AN830" i="6"/>
  <c r="AN829" i="6"/>
  <c r="AN827" i="6"/>
  <c r="AN825" i="6"/>
  <c r="AN822" i="6"/>
  <c r="AN819" i="6"/>
  <c r="AN800" i="6"/>
  <c r="AN1307" i="6"/>
  <c r="AN1294" i="6"/>
  <c r="AN1280" i="6"/>
  <c r="AN1279" i="6"/>
  <c r="AN1276" i="6"/>
  <c r="AN1272" i="6"/>
  <c r="AN1267" i="6"/>
  <c r="AN1256" i="6"/>
  <c r="AN1234" i="6"/>
  <c r="AN1210" i="6"/>
  <c r="AN1209" i="6"/>
  <c r="AN1207" i="6"/>
  <c r="AN1205" i="6"/>
  <c r="AN1204" i="6"/>
  <c r="AN1198" i="6"/>
  <c r="AN1189" i="6"/>
  <c r="AN1158" i="6"/>
  <c r="AN1127" i="6"/>
  <c r="AN1125" i="6"/>
  <c r="AN1121" i="6"/>
  <c r="AN1119" i="6"/>
  <c r="AN1077" i="6"/>
  <c r="AN1053" i="6"/>
  <c r="AN1027" i="6"/>
  <c r="AN1012" i="6"/>
  <c r="AN935" i="6"/>
  <c r="AN933" i="6"/>
  <c r="AN930" i="6"/>
  <c r="AN928" i="6"/>
  <c r="AN927" i="6"/>
  <c r="AN923" i="6"/>
  <c r="AN899" i="6"/>
  <c r="AN886" i="6"/>
  <c r="AN828" i="6"/>
  <c r="AN826" i="6"/>
  <c r="AN823" i="6"/>
  <c r="AN821" i="6"/>
  <c r="AN820" i="6"/>
  <c r="AN811" i="6"/>
  <c r="AN781" i="6"/>
  <c r="AN1295" i="6"/>
  <c r="AN1282" i="6"/>
  <c r="AN1268" i="6"/>
  <c r="AN1248" i="6"/>
  <c r="AN1247" i="6"/>
  <c r="AN1235" i="6"/>
  <c r="AN1199" i="6"/>
  <c r="AN1194" i="6"/>
  <c r="AN1177" i="6"/>
  <c r="AN1168" i="6"/>
  <c r="AN1122" i="6"/>
  <c r="AN1120" i="6"/>
  <c r="AN1116" i="6"/>
  <c r="AN1113" i="6"/>
  <c r="AN1054" i="6"/>
  <c r="AN1047" i="6"/>
  <c r="AN1014" i="6"/>
  <c r="AN1013" i="6"/>
  <c r="AN1003" i="6"/>
  <c r="AN998" i="6"/>
  <c r="AN924" i="6"/>
  <c r="AN921" i="6"/>
  <c r="AN920" i="6"/>
  <c r="AN917" i="6"/>
  <c r="AN914" i="6"/>
  <c r="AN887" i="6"/>
  <c r="AN875" i="6"/>
  <c r="AN817" i="6"/>
  <c r="AN816" i="6"/>
  <c r="AN814" i="6"/>
  <c r="AN813" i="6"/>
  <c r="AN812" i="6"/>
  <c r="AN807" i="6"/>
  <c r="AN782" i="6"/>
  <c r="AN1320" i="6"/>
  <c r="AN1296" i="6"/>
  <c r="AN1283" i="6"/>
  <c r="AN1270" i="6"/>
  <c r="AN1269" i="6"/>
  <c r="AN1263" i="6"/>
  <c r="AN1262" i="6"/>
  <c r="AN1258" i="6"/>
  <c r="AN1236" i="6"/>
  <c r="AN1223" i="6"/>
  <c r="AN1201" i="6"/>
  <c r="AN1200" i="6"/>
  <c r="AN1195" i="6"/>
  <c r="AN1190" i="6"/>
  <c r="AN1183" i="6"/>
  <c r="AN1150" i="6"/>
  <c r="AN1140" i="6"/>
  <c r="AN1114" i="6"/>
  <c r="AN1111" i="6"/>
  <c r="AN1109" i="6"/>
  <c r="AN1105" i="6"/>
  <c r="AN1101" i="6"/>
  <c r="AN1065" i="6"/>
  <c r="AN1055" i="6"/>
  <c r="AN1004" i="6"/>
  <c r="AN1000" i="6"/>
  <c r="AN995" i="6"/>
  <c r="AN989" i="6"/>
  <c r="AN975" i="6"/>
  <c r="AN966" i="6"/>
  <c r="AN922" i="6"/>
  <c r="AN918" i="6"/>
  <c r="AN916" i="6"/>
  <c r="AN915" i="6"/>
  <c r="AN912" i="6"/>
  <c r="AN910" i="6"/>
  <c r="AN906" i="6"/>
  <c r="AN903" i="6"/>
  <c r="AN876" i="6"/>
  <c r="AN865" i="6"/>
  <c r="AN809" i="6"/>
  <c r="AN808" i="6"/>
  <c r="AN804" i="6"/>
  <c r="AN803" i="6"/>
  <c r="AN801" i="6"/>
  <c r="AN797" i="6"/>
  <c r="AN794" i="6"/>
  <c r="AN1284" i="6"/>
  <c r="AN1259" i="6"/>
  <c r="AN1253" i="6"/>
  <c r="AN1214" i="6"/>
  <c r="AN1191" i="6"/>
  <c r="AN1187" i="6"/>
  <c r="AN1186" i="6"/>
  <c r="AN1184" i="6"/>
  <c r="AN1178" i="6"/>
  <c r="AN1170" i="6"/>
  <c r="AN1151" i="6"/>
  <c r="AN1130" i="6"/>
  <c r="AN1124" i="6"/>
  <c r="AN1106" i="6"/>
  <c r="AN1104" i="6"/>
  <c r="AN1103" i="6"/>
  <c r="AN1102" i="6"/>
  <c r="AN1099" i="6"/>
  <c r="AN1097" i="6"/>
  <c r="AN1029" i="6"/>
  <c r="AN1005" i="6"/>
  <c r="AN1001" i="6"/>
  <c r="AN999" i="6"/>
  <c r="AN996" i="6"/>
  <c r="AN992" i="6"/>
  <c r="AN981" i="6"/>
  <c r="AN967" i="6"/>
  <c r="AN913" i="6"/>
  <c r="AN911" i="6"/>
  <c r="AN907" i="6"/>
  <c r="AN905" i="6"/>
  <c r="AN904" i="6"/>
  <c r="AN901" i="6"/>
  <c r="AN900" i="6"/>
  <c r="AN896" i="6"/>
  <c r="AN893" i="6"/>
  <c r="AN866" i="6"/>
  <c r="AN860" i="6"/>
  <c r="AN802" i="6"/>
  <c r="AN798" i="6"/>
  <c r="AN796" i="6"/>
  <c r="AN795" i="6"/>
  <c r="AN791" i="6"/>
  <c r="AN789" i="6"/>
  <c r="AN788" i="6"/>
  <c r="AN771" i="6"/>
  <c r="AN753" i="6"/>
  <c r="AN747" i="6"/>
  <c r="AN744" i="6"/>
  <c r="AN743" i="6"/>
  <c r="AN721" i="6"/>
  <c r="AN647" i="6"/>
  <c r="AN644" i="6"/>
  <c r="AN642" i="6"/>
  <c r="AN636" i="6"/>
  <c r="AN626" i="6"/>
  <c r="AN617" i="6"/>
  <c r="AN589" i="6"/>
  <c r="AN537" i="6"/>
  <c r="AN534" i="6"/>
  <c r="AN478" i="6"/>
  <c r="AN433" i="6"/>
  <c r="AN354" i="6"/>
  <c r="AN335" i="6"/>
  <c r="AN325" i="6"/>
  <c r="AN315" i="6"/>
  <c r="AN313" i="6"/>
  <c r="AN293" i="6"/>
  <c r="AN251" i="6"/>
  <c r="AN226" i="6"/>
  <c r="AN224" i="6"/>
  <c r="AN214" i="6"/>
  <c r="AN203" i="6"/>
  <c r="AN132" i="6"/>
  <c r="AN130" i="6"/>
  <c r="AN126" i="6"/>
  <c r="AN119" i="6"/>
  <c r="AN117" i="6"/>
  <c r="AN113" i="6"/>
  <c r="AN100" i="6"/>
  <c r="AN93" i="6"/>
  <c r="AN88" i="6"/>
  <c r="AN84" i="6"/>
  <c r="AN79" i="6"/>
  <c r="AN72" i="6"/>
  <c r="AN30" i="6"/>
  <c r="AN742" i="6"/>
  <c r="AN737" i="6"/>
  <c r="AN705" i="6"/>
  <c r="AN637" i="6"/>
  <c r="AN631" i="6"/>
  <c r="AN628" i="6"/>
  <c r="AN611" i="6"/>
  <c r="AN598" i="6"/>
  <c r="AN529" i="6"/>
  <c r="AN479" i="6"/>
  <c r="AN446" i="6"/>
  <c r="AN434" i="6"/>
  <c r="AN424" i="6"/>
  <c r="AN344" i="6"/>
  <c r="AN298" i="6"/>
  <c r="AN252" i="6"/>
  <c r="AN120" i="6"/>
  <c r="AN107" i="6"/>
  <c r="AN73" i="6"/>
  <c r="AN738" i="6"/>
  <c r="AN727" i="6"/>
  <c r="AN629" i="6"/>
  <c r="AN619" i="6"/>
  <c r="AN594" i="6"/>
  <c r="AN530" i="6"/>
  <c r="AN526" i="6"/>
  <c r="AN520" i="6"/>
  <c r="AN480" i="6"/>
  <c r="AN447" i="6"/>
  <c r="AN436" i="6"/>
  <c r="AN425" i="6"/>
  <c r="AN418" i="6"/>
  <c r="AN413" i="6"/>
  <c r="AN356" i="6"/>
  <c r="AN345" i="6"/>
  <c r="AN336" i="6"/>
  <c r="AN303" i="6"/>
  <c r="AN299" i="6"/>
  <c r="AN253" i="6"/>
  <c r="AN218" i="6"/>
  <c r="AN209" i="6"/>
  <c r="AN190" i="6"/>
  <c r="AN173" i="6"/>
  <c r="AN108" i="6"/>
  <c r="AN99" i="6"/>
  <c r="AN95" i="6"/>
  <c r="AN81" i="6"/>
  <c r="AN61" i="6"/>
  <c r="AN49" i="6"/>
  <c r="AN9" i="6"/>
  <c r="AN728" i="6"/>
  <c r="AN718" i="6"/>
  <c r="AN624" i="6"/>
  <c r="AN615" i="6"/>
  <c r="AN521" i="6"/>
  <c r="AN509" i="6"/>
  <c r="AN448" i="6"/>
  <c r="AN437" i="6"/>
  <c r="AN414" i="6"/>
  <c r="AN412" i="6"/>
  <c r="AN401" i="6"/>
  <c r="AN400" i="6"/>
  <c r="AN355" i="6"/>
  <c r="AN327" i="6"/>
  <c r="AN316" i="6"/>
  <c r="AN300" i="6"/>
  <c r="AN294" i="6"/>
  <c r="AN284" i="6"/>
  <c r="AN210" i="6"/>
  <c r="AN200" i="6"/>
  <c r="AN167" i="6"/>
  <c r="AN96" i="6"/>
  <c r="AN94" i="6"/>
  <c r="AN50" i="6"/>
  <c r="AN42" i="6"/>
  <c r="AN10" i="6"/>
  <c r="AN745" i="6"/>
  <c r="AN719" i="6"/>
  <c r="AN717" i="6"/>
  <c r="AN714" i="6"/>
  <c r="AN709" i="6"/>
  <c r="AN708" i="6"/>
  <c r="AN692" i="6"/>
  <c r="AN686" i="6"/>
  <c r="AN675" i="6"/>
  <c r="AN614" i="6"/>
  <c r="AN609" i="6"/>
  <c r="AN607" i="6"/>
  <c r="AN603" i="6"/>
  <c r="AN601" i="6"/>
  <c r="AN596" i="6"/>
  <c r="AN582" i="6"/>
  <c r="AN570" i="6"/>
  <c r="AN553" i="6"/>
  <c r="AN510" i="6"/>
  <c r="AN508" i="6"/>
  <c r="AN506" i="6"/>
  <c r="AN502" i="6"/>
  <c r="AN497" i="6"/>
  <c r="AN476" i="6"/>
  <c r="AN473" i="6"/>
  <c r="AN464" i="6"/>
  <c r="AN438" i="6"/>
  <c r="AN416" i="6"/>
  <c r="AN402" i="6"/>
  <c r="AN399" i="6"/>
  <c r="AN398" i="6"/>
  <c r="AN392" i="6"/>
  <c r="AN390" i="6"/>
  <c r="AN377" i="6"/>
  <c r="AN308" i="6"/>
  <c r="AN295" i="6"/>
  <c r="AN287" i="6"/>
  <c r="AN285" i="6"/>
  <c r="AN265" i="6"/>
  <c r="AN247" i="6"/>
  <c r="AN199" i="6"/>
  <c r="AN196" i="6"/>
  <c r="AN194" i="6"/>
  <c r="AN191" i="6"/>
  <c r="AN181" i="6"/>
  <c r="AN178" i="6"/>
  <c r="AN174" i="6"/>
  <c r="AN158" i="6"/>
  <c r="AN86" i="6"/>
  <c r="AN76" i="6"/>
  <c r="AN69" i="6"/>
  <c r="AN43" i="6"/>
  <c r="AN31" i="6"/>
  <c r="AN11" i="6"/>
  <c r="AN770" i="6"/>
  <c r="AN710" i="6"/>
  <c r="AN700" i="6"/>
  <c r="AN604" i="6"/>
  <c r="AN542" i="6"/>
  <c r="AN499" i="6"/>
  <c r="AN498" i="6"/>
  <c r="AN491" i="6"/>
  <c r="AN489" i="6"/>
  <c r="AN481" i="6"/>
  <c r="AN439" i="6"/>
  <c r="AN393" i="6"/>
  <c r="AN382" i="6"/>
  <c r="AN338" i="6"/>
  <c r="AN288" i="6"/>
  <c r="AN277" i="6"/>
  <c r="AN248" i="6"/>
  <c r="AN238" i="6"/>
  <c r="AN192" i="6"/>
  <c r="AN184" i="6"/>
  <c r="AN149" i="6"/>
  <c r="AN77" i="6"/>
  <c r="AN64" i="6"/>
  <c r="AN32" i="6"/>
  <c r="AN26" i="6"/>
  <c r="AN18" i="6"/>
  <c r="AN759" i="6"/>
  <c r="AN701" i="6"/>
  <c r="AN697" i="6"/>
  <c r="AN694" i="6"/>
  <c r="AN688" i="6"/>
  <c r="AN664" i="6"/>
  <c r="AN591" i="6"/>
  <c r="AN588" i="6"/>
  <c r="AN585" i="6"/>
  <c r="AN559" i="6"/>
  <c r="AN488" i="6"/>
  <c r="AN484" i="6"/>
  <c r="AN383" i="6"/>
  <c r="AN378" i="6"/>
  <c r="AN370" i="6"/>
  <c r="AN290" i="6"/>
  <c r="AN278" i="6"/>
  <c r="AN274" i="6"/>
  <c r="AN271" i="6"/>
  <c r="AN231" i="6"/>
  <c r="AN185" i="6"/>
  <c r="AN176" i="6"/>
  <c r="AN150" i="6"/>
  <c r="AN138" i="6"/>
  <c r="AN65" i="6"/>
  <c r="AN62" i="6"/>
  <c r="AN59" i="6"/>
  <c r="AN57" i="6"/>
  <c r="AN56" i="6"/>
  <c r="AN53" i="6"/>
  <c r="AN48" i="6"/>
  <c r="AN19" i="6"/>
  <c r="AN760" i="6"/>
  <c r="AN750" i="6"/>
  <c r="AN689" i="6"/>
  <c r="AN680" i="6"/>
  <c r="AN575" i="6"/>
  <c r="AN485" i="6"/>
  <c r="AN427" i="6"/>
  <c r="AN404" i="6"/>
  <c r="AN394" i="6"/>
  <c r="AN371" i="6"/>
  <c r="AN369" i="6"/>
  <c r="AN366" i="6"/>
  <c r="AN361" i="6"/>
  <c r="AN359" i="6"/>
  <c r="AN330" i="6"/>
  <c r="AN304" i="6"/>
  <c r="AN291" i="6"/>
  <c r="AN280" i="6"/>
  <c r="AN268" i="6"/>
  <c r="AN258" i="6"/>
  <c r="AN256" i="6"/>
  <c r="AN254" i="6"/>
  <c r="AN249" i="6"/>
  <c r="AN246" i="6"/>
  <c r="AN175" i="6"/>
  <c r="AN159" i="6"/>
  <c r="AN151" i="6"/>
  <c r="AN127" i="6"/>
  <c r="AN54" i="6"/>
  <c r="AN52" i="6"/>
  <c r="AN751" i="6"/>
  <c r="AN681" i="6"/>
  <c r="AN674" i="6"/>
  <c r="AN670" i="6"/>
  <c r="AN576" i="6"/>
  <c r="AN569" i="6"/>
  <c r="AN564" i="6"/>
  <c r="AN561" i="6"/>
  <c r="AN527" i="6"/>
  <c r="AN515" i="6"/>
  <c r="AN468" i="6"/>
  <c r="AN428" i="6"/>
  <c r="AN405" i="6"/>
  <c r="AN373" i="6"/>
  <c r="AN362" i="6"/>
  <c r="AN350" i="6"/>
  <c r="AN318" i="6"/>
  <c r="AN311" i="6"/>
  <c r="AN305" i="6"/>
  <c r="AN292" i="6"/>
  <c r="AN270" i="6"/>
  <c r="AN259" i="6"/>
  <c r="AN237" i="6"/>
  <c r="AN169" i="6"/>
  <c r="AN166" i="6"/>
  <c r="AN165" i="6"/>
  <c r="AN161" i="6"/>
  <c r="AN152" i="6"/>
  <c r="AN147" i="6"/>
  <c r="AN135" i="6"/>
  <c r="AN122" i="6"/>
  <c r="AN115" i="6"/>
  <c r="AN44" i="6"/>
  <c r="AN41" i="6"/>
  <c r="AN39" i="6"/>
  <c r="AN35" i="6"/>
  <c r="AN28" i="6"/>
  <c r="AN772" i="6"/>
  <c r="AN769" i="6"/>
  <c r="AN766" i="6"/>
  <c r="AN748" i="6"/>
  <c r="AN746" i="6"/>
  <c r="AN671" i="6"/>
  <c r="AN666" i="6"/>
  <c r="AN661" i="6"/>
  <c r="AN648" i="6"/>
  <c r="AN643" i="6"/>
  <c r="AN639" i="6"/>
  <c r="AN633" i="6"/>
  <c r="AN565" i="6"/>
  <c r="AN563" i="6"/>
  <c r="AN562" i="6"/>
  <c r="AN560" i="6"/>
  <c r="AN557" i="6"/>
  <c r="AN555" i="6"/>
  <c r="AN551" i="6"/>
  <c r="AN549" i="6"/>
  <c r="AN516" i="6"/>
  <c r="AN503" i="6"/>
  <c r="AN467" i="6"/>
  <c r="AN465" i="6"/>
  <c r="AN463" i="6"/>
  <c r="AN459" i="6"/>
  <c r="AN457" i="6"/>
  <c r="AN452" i="6"/>
  <c r="AN440" i="6"/>
  <c r="AN429" i="6"/>
  <c r="AN419" i="6"/>
  <c r="AN385" i="6"/>
  <c r="AN347" i="6"/>
  <c r="AN340" i="6"/>
  <c r="AN296" i="6"/>
  <c r="AN281" i="6"/>
  <c r="AN261" i="6"/>
  <c r="AN242" i="6"/>
  <c r="AN229" i="6"/>
  <c r="AN222" i="6"/>
  <c r="AN162" i="6"/>
  <c r="AN157" i="6"/>
  <c r="AN156" i="6"/>
  <c r="AN153" i="6"/>
  <c r="AN136" i="6"/>
  <c r="AN123" i="6"/>
  <c r="AN116" i="6"/>
  <c r="AN110" i="6"/>
  <c r="AN103" i="6"/>
  <c r="AN36" i="6"/>
  <c r="AN12" i="6"/>
  <c r="AN768" i="6"/>
  <c r="AN767" i="6"/>
  <c r="AN763" i="6"/>
  <c r="AN761" i="6"/>
  <c r="AN757" i="6"/>
  <c r="AN739" i="6"/>
  <c r="AN732" i="6"/>
  <c r="AN662" i="6"/>
  <c r="AN660" i="6"/>
  <c r="AN659" i="6"/>
  <c r="AN656" i="6"/>
  <c r="AN655" i="6"/>
  <c r="AN651" i="6"/>
  <c r="AN649" i="6"/>
  <c r="AN634" i="6"/>
  <c r="AN558" i="6"/>
  <c r="AN556" i="6"/>
  <c r="AN554" i="6"/>
  <c r="AN552" i="6"/>
  <c r="AN550" i="6"/>
  <c r="AN546" i="6"/>
  <c r="AN544" i="6"/>
  <c r="AN543" i="6"/>
  <c r="AN532" i="6"/>
  <c r="AN504" i="6"/>
  <c r="AN460" i="6"/>
  <c r="AN458" i="6"/>
  <c r="AN453" i="6"/>
  <c r="AN443" i="6"/>
  <c r="AN397" i="6"/>
  <c r="AN386" i="6"/>
  <c r="AN364" i="6"/>
  <c r="AN352" i="6"/>
  <c r="AN341" i="6"/>
  <c r="AN333" i="6"/>
  <c r="AN331" i="6"/>
  <c r="AN328" i="6"/>
  <c r="AN320" i="6"/>
  <c r="AN262" i="6"/>
  <c r="AN243" i="6"/>
  <c r="AN206" i="6"/>
  <c r="AN154" i="6"/>
  <c r="AN142" i="6"/>
  <c r="AN104" i="6"/>
  <c r="AN91" i="6"/>
  <c r="AN21" i="6"/>
  <c r="AN17" i="6"/>
  <c r="AN13" i="6"/>
  <c r="AN8" i="6"/>
  <c r="AN7" i="6"/>
  <c r="AN29" i="6"/>
  <c r="AN1008" i="6"/>
  <c r="AN1009" i="6"/>
  <c r="AN1006" i="6"/>
  <c r="AN1007" i="6"/>
  <c r="AN741" i="6"/>
  <c r="AN734" i="6"/>
  <c r="AN722" i="6"/>
  <c r="AN632" i="6"/>
  <c r="AN606" i="6"/>
  <c r="AN533" i="6"/>
  <c r="AN525" i="6"/>
  <c r="AN512" i="6"/>
  <c r="AN505" i="6"/>
  <c r="AN432" i="6"/>
  <c r="AN422" i="6"/>
  <c r="AN417" i="6"/>
  <c r="AN314" i="6"/>
  <c r="AN309" i="6"/>
  <c r="AN302" i="6"/>
  <c r="AN217" i="6"/>
  <c r="AN216" i="6"/>
  <c r="AN215" i="6"/>
  <c r="AN204" i="6"/>
  <c r="AN195" i="6"/>
  <c r="AN187" i="6"/>
  <c r="AN114" i="6"/>
  <c r="AN105" i="6"/>
  <c r="AN101" i="6"/>
  <c r="AN89" i="6"/>
  <c r="AN80" i="6"/>
  <c r="AN736" i="6"/>
  <c r="AN735" i="6"/>
  <c r="AN731" i="6"/>
  <c r="AN730" i="6"/>
  <c r="AN723" i="6"/>
  <c r="AN695" i="6"/>
  <c r="AN627" i="6"/>
  <c r="AN622" i="6"/>
  <c r="AN599" i="6"/>
  <c r="AN528" i="6"/>
  <c r="AN524" i="6"/>
  <c r="AN519" i="6"/>
  <c r="AN495" i="6"/>
  <c r="AN423" i="6"/>
  <c r="AN411" i="6"/>
  <c r="AN388" i="6"/>
  <c r="AN375" i="6"/>
  <c r="AN283" i="6"/>
  <c r="AN263" i="6"/>
  <c r="AN207" i="6"/>
  <c r="AN197" i="6"/>
  <c r="AN106" i="6"/>
  <c r="AN102" i="6"/>
  <c r="AN98" i="6"/>
  <c r="AN90" i="6"/>
  <c r="AN724" i="6"/>
  <c r="AN716" i="6"/>
  <c r="AN713" i="6"/>
  <c r="AN696" i="6"/>
  <c r="AN691" i="6"/>
  <c r="AN685" i="6"/>
  <c r="AN623" i="6"/>
  <c r="AN618" i="6"/>
  <c r="AN613" i="6"/>
  <c r="AN612" i="6"/>
  <c r="AN608" i="6"/>
  <c r="AN590" i="6"/>
  <c r="AN581" i="6"/>
  <c r="AN518" i="6"/>
  <c r="AN514" i="6"/>
  <c r="AN513" i="6"/>
  <c r="AN507" i="6"/>
  <c r="AN501" i="6"/>
  <c r="AN492" i="6"/>
  <c r="AN472" i="6"/>
  <c r="AN410" i="6"/>
  <c r="AN409" i="6"/>
  <c r="AN406" i="6"/>
  <c r="AN395" i="6"/>
  <c r="AN387" i="6"/>
  <c r="AN376" i="6"/>
  <c r="AN264" i="6"/>
  <c r="AN208" i="6"/>
  <c r="AN205" i="6"/>
  <c r="AN198" i="6"/>
  <c r="AN188" i="6"/>
  <c r="AN85" i="6"/>
  <c r="AN82" i="6"/>
  <c r="AN683" i="6"/>
  <c r="AN164" i="6"/>
  <c r="AN83" i="6"/>
  <c r="AN707" i="6"/>
  <c r="AN706" i="6"/>
  <c r="AN704" i="6"/>
  <c r="AN703" i="6"/>
  <c r="AN698" i="6"/>
  <c r="AN693" i="6"/>
  <c r="AN687" i="6"/>
  <c r="AN676" i="6"/>
  <c r="AN673" i="6"/>
  <c r="AN667" i="6"/>
  <c r="AN602" i="6"/>
  <c r="AN600" i="6"/>
  <c r="AN597" i="6"/>
  <c r="AN595" i="6"/>
  <c r="AN587" i="6"/>
  <c r="AN567" i="6"/>
  <c r="AN496" i="6"/>
  <c r="AN493" i="6"/>
  <c r="AN486" i="6"/>
  <c r="AN470" i="6"/>
  <c r="AN462" i="6"/>
  <c r="AN454" i="6"/>
  <c r="AN391" i="6"/>
  <c r="AN389" i="6"/>
  <c r="AN380" i="6"/>
  <c r="AN307" i="6"/>
  <c r="AN286" i="6"/>
  <c r="AN275" i="6"/>
  <c r="AN273" i="6"/>
  <c r="AN266" i="6"/>
  <c r="AN244" i="6"/>
  <c r="AN189" i="6"/>
  <c r="AN182" i="6"/>
  <c r="AN179" i="6"/>
  <c r="AN171" i="6"/>
  <c r="AN155" i="6"/>
  <c r="AN75" i="6"/>
  <c r="AN74" i="6"/>
  <c r="AN71" i="6"/>
  <c r="AN70" i="6"/>
  <c r="AN68" i="6"/>
  <c r="AN67" i="6"/>
  <c r="AN58" i="6"/>
  <c r="AN699" i="6"/>
  <c r="AN677" i="6"/>
  <c r="AN668" i="6"/>
  <c r="AN625" i="6"/>
  <c r="AN592" i="6"/>
  <c r="AN586" i="6"/>
  <c r="AN584" i="6"/>
  <c r="AN490" i="6"/>
  <c r="AN487" i="6"/>
  <c r="AN482" i="6"/>
  <c r="AN381" i="6"/>
  <c r="AN379" i="6"/>
  <c r="AN368" i="6"/>
  <c r="AN358" i="6"/>
  <c r="AN346" i="6"/>
  <c r="AN276" i="6"/>
  <c r="AN267" i="6"/>
  <c r="AN245" i="6"/>
  <c r="AN236" i="6"/>
  <c r="AN183" i="6"/>
  <c r="AN180" i="6"/>
  <c r="AN172" i="6"/>
  <c r="AN145" i="6"/>
  <c r="AN63" i="6"/>
  <c r="AN60" i="6"/>
  <c r="AN684" i="6"/>
  <c r="AN678" i="6"/>
  <c r="AN669" i="6"/>
  <c r="AN665" i="6"/>
  <c r="AN657" i="6"/>
  <c r="AN654" i="6"/>
  <c r="AN583" i="6"/>
  <c r="AN580" i="6"/>
  <c r="AN579" i="6"/>
  <c r="AN573" i="6"/>
  <c r="AN571" i="6"/>
  <c r="AN568" i="6"/>
  <c r="AN483" i="6"/>
  <c r="AN477" i="6"/>
  <c r="AN474" i="6"/>
  <c r="AN471" i="6"/>
  <c r="AN456" i="6"/>
  <c r="AN367" i="6"/>
  <c r="AN365" i="6"/>
  <c r="AN168" i="6"/>
  <c r="AN146" i="6"/>
  <c r="AN134" i="6"/>
  <c r="AN51" i="6"/>
  <c r="AN47" i="6"/>
  <c r="AN46" i="6"/>
  <c r="AN40" i="6"/>
  <c r="AN712" i="6"/>
  <c r="AN679" i="6"/>
  <c r="AN658" i="6"/>
  <c r="AN574" i="6"/>
  <c r="AN572" i="6"/>
  <c r="AN539" i="6"/>
  <c r="AN475" i="6"/>
  <c r="AN466" i="6"/>
  <c r="AN360" i="6"/>
  <c r="AN357" i="6"/>
  <c r="AN348" i="6"/>
  <c r="AN339" i="6"/>
  <c r="AN319" i="6"/>
  <c r="AN310" i="6"/>
  <c r="AN257" i="6"/>
  <c r="AN255" i="6"/>
  <c r="AN239" i="6"/>
  <c r="AN38" i="6"/>
  <c r="AN349" i="6"/>
  <c r="AN343" i="6"/>
  <c r="AN240" i="6"/>
  <c r="AN232" i="6"/>
  <c r="AN160" i="6"/>
  <c r="AN34" i="6"/>
  <c r="AN33" i="6"/>
  <c r="AN24" i="6"/>
  <c r="AN15" i="6"/>
  <c r="AN455" i="6"/>
  <c r="AN449" i="6"/>
  <c r="AN430" i="6"/>
  <c r="AN407" i="6"/>
  <c r="AN337" i="6"/>
  <c r="AN241" i="6"/>
  <c r="AN233" i="6"/>
  <c r="AN230" i="6"/>
  <c r="AN219" i="6"/>
  <c r="AN212" i="6"/>
  <c r="AN148" i="6"/>
  <c r="AN140" i="6"/>
  <c r="AN137" i="6"/>
  <c r="AN128" i="6"/>
  <c r="AN124" i="6"/>
  <c r="AN111" i="6"/>
  <c r="AN27" i="6"/>
  <c r="AN25" i="6"/>
  <c r="AN23" i="6"/>
  <c r="AN16" i="6"/>
  <c r="AN740" i="6"/>
  <c r="AN733" i="6"/>
  <c r="AN725" i="6"/>
  <c r="AN715" i="6"/>
  <c r="AN650" i="6"/>
  <c r="AN645" i="6"/>
  <c r="AN620" i="6"/>
  <c r="AN578" i="6"/>
  <c r="AN545" i="6"/>
  <c r="AN541" i="6"/>
  <c r="AN523" i="6"/>
  <c r="AN451" i="6"/>
  <c r="AN442" i="6"/>
  <c r="AN420" i="6"/>
  <c r="AN408" i="6"/>
  <c r="AN396" i="6"/>
  <c r="AN374" i="6"/>
  <c r="AN332" i="6"/>
  <c r="AN329" i="6"/>
  <c r="AN322" i="6"/>
  <c r="AN321" i="6"/>
  <c r="AN312" i="6"/>
  <c r="AN141" i="6"/>
  <c r="AN129" i="6"/>
  <c r="AN20" i="6"/>
  <c r="AN14" i="6"/>
  <c r="AN726" i="6"/>
  <c r="AN641" i="6"/>
  <c r="AN635" i="6"/>
  <c r="AN630" i="6"/>
  <c r="AN621" i="6"/>
  <c r="AN610" i="6"/>
  <c r="AN535" i="6"/>
  <c r="AN517" i="6"/>
  <c r="AN431" i="6"/>
  <c r="AN421" i="6"/>
  <c r="AN323" i="6"/>
  <c r="AN317" i="6"/>
  <c r="I3" i="7"/>
  <c r="W16" i="6" l="1"/>
  <c r="W400" i="6"/>
  <c r="W348" i="6"/>
  <c r="W328" i="6"/>
  <c r="W294" i="6"/>
  <c r="W285" i="6"/>
  <c r="W303" i="6"/>
  <c r="W318" i="6"/>
  <c r="W310" i="6"/>
  <c r="W333" i="6"/>
  <c r="W88" i="6"/>
  <c r="W68" i="6"/>
  <c r="W51" i="6"/>
  <c r="W47" i="6"/>
  <c r="W363" i="6"/>
  <c r="W357" i="6"/>
  <c r="W351" i="6"/>
  <c r="W342" i="6"/>
  <c r="W267" i="6"/>
  <c r="W265" i="6"/>
  <c r="W260" i="6"/>
  <c r="W256" i="6"/>
  <c r="W394" i="6"/>
  <c r="W273" i="6"/>
  <c r="W368" i="6"/>
  <c r="W346" i="6"/>
  <c r="W338" i="6"/>
  <c r="W382" i="6"/>
  <c r="W271" i="6"/>
  <c r="W459" i="6"/>
  <c r="W386" i="6"/>
  <c r="W262" i="6"/>
  <c r="W78" i="6"/>
  <c r="W72" i="6"/>
  <c r="W66" i="6"/>
  <c r="W444" i="6"/>
  <c r="W364" i="6"/>
  <c r="W359" i="6"/>
  <c r="W353" i="6"/>
  <c r="W326" i="6"/>
  <c r="W320" i="6"/>
  <c r="W49" i="6"/>
  <c r="W64" i="6"/>
  <c r="W407" i="6"/>
  <c r="W376" i="6"/>
  <c r="W343" i="6"/>
  <c r="W287" i="6"/>
  <c r="W272" i="6"/>
  <c r="W392" i="6"/>
  <c r="W350" i="6"/>
  <c r="W340" i="6"/>
  <c r="W331" i="6"/>
  <c r="W308" i="6"/>
  <c r="W283" i="6"/>
  <c r="W91" i="6"/>
  <c r="W62" i="6"/>
  <c r="W370" i="6"/>
  <c r="W322" i="6"/>
  <c r="W80" i="6"/>
  <c r="W18" i="6"/>
  <c r="W378" i="6"/>
  <c r="W365" i="6"/>
  <c r="W345" i="6"/>
  <c r="W313" i="6"/>
  <c r="W289" i="6"/>
  <c r="W55" i="6"/>
  <c r="W279" i="6"/>
  <c r="W37" i="6"/>
  <c r="W33" i="6"/>
  <c r="W388" i="6"/>
  <c r="W334" i="6"/>
  <c r="W304" i="6"/>
  <c r="W275" i="6"/>
  <c r="W119" i="6"/>
  <c r="W82" i="6"/>
  <c r="W44" i="6"/>
  <c r="W20" i="6"/>
  <c r="W384" i="6"/>
  <c r="W380" i="6"/>
  <c r="W315" i="6"/>
  <c r="W291" i="6"/>
  <c r="W269" i="6"/>
  <c r="W254" i="6"/>
  <c r="W74" i="6"/>
  <c r="W70" i="6"/>
  <c r="W1178" i="6"/>
  <c r="W1161" i="6"/>
  <c r="W1156" i="6"/>
  <c r="W1145" i="6"/>
  <c r="W945" i="6"/>
  <c r="W1185" i="6"/>
  <c r="W1151" i="6"/>
  <c r="W1142" i="6"/>
  <c r="W1053" i="6"/>
  <c r="W1047" i="6"/>
  <c r="W1029" i="6"/>
  <c r="W1017" i="6"/>
  <c r="W1010" i="6"/>
  <c r="W1252" i="6"/>
  <c r="W1243" i="6"/>
  <c r="W1231" i="6"/>
  <c r="W1134" i="6"/>
  <c r="W1119" i="6"/>
  <c r="W936" i="6"/>
  <c r="W1316" i="6"/>
  <c r="W1305" i="6"/>
  <c r="W1282" i="6"/>
  <c r="W1193" i="6"/>
  <c r="W1182" i="6"/>
  <c r="W1149" i="6"/>
  <c r="W1139" i="6"/>
  <c r="W1114" i="6"/>
  <c r="W1084" i="6"/>
  <c r="W1072" i="6"/>
  <c r="W1061" i="6"/>
  <c r="W1037" i="6"/>
  <c r="W1026" i="6"/>
  <c r="W1015" i="6"/>
  <c r="W1003" i="6"/>
  <c r="W990" i="6"/>
  <c r="W967" i="6"/>
  <c r="W959" i="6"/>
  <c r="W939" i="6"/>
  <c r="W1263" i="6"/>
  <c r="W1254" i="6"/>
  <c r="W1245" i="6"/>
  <c r="W1171" i="6"/>
  <c r="W1160" i="6"/>
  <c r="W1155" i="6"/>
  <c r="W1120" i="6"/>
  <c r="W944" i="6"/>
  <c r="W938" i="6"/>
  <c r="W1052" i="6"/>
  <c r="W1046" i="6"/>
  <c r="W1028" i="6"/>
  <c r="W1009" i="6"/>
  <c r="W997" i="6"/>
  <c r="W911" i="6"/>
  <c r="W851" i="6"/>
  <c r="W841" i="6"/>
  <c r="W1235" i="6"/>
  <c r="W1179" i="6"/>
  <c r="W1172" i="6"/>
  <c r="W1162" i="6"/>
  <c r="W1157" i="6"/>
  <c r="W1059" i="6"/>
  <c r="W1048" i="6"/>
  <c r="W1042" i="6"/>
  <c r="W1023" i="6"/>
  <c r="W1000" i="6"/>
  <c r="W1286" i="6"/>
  <c r="W1143" i="6"/>
  <c r="W1133" i="6"/>
  <c r="W1127" i="6"/>
  <c r="W1054" i="6"/>
  <c r="W941" i="6"/>
  <c r="W935" i="6"/>
  <c r="W1192" i="6"/>
  <c r="W1181" i="6"/>
  <c r="W1174" i="6"/>
  <c r="W1031" i="6"/>
  <c r="W1020" i="6"/>
  <c r="W943" i="6"/>
  <c r="W937" i="6"/>
  <c r="W1268" i="6"/>
  <c r="W791" i="6"/>
  <c r="W754" i="6"/>
  <c r="W745" i="6"/>
  <c r="W730" i="6"/>
  <c r="W723" i="6"/>
  <c r="W592" i="6"/>
  <c r="W519" i="6"/>
  <c r="W507" i="6"/>
  <c r="W497" i="6"/>
  <c r="W489" i="6"/>
  <c r="W482" i="6"/>
  <c r="W445" i="6"/>
  <c r="W361" i="6"/>
  <c r="W329" i="6"/>
  <c r="W286" i="6"/>
  <c r="W89" i="6"/>
  <c r="W71" i="6"/>
  <c r="W655" i="6"/>
  <c r="W575" i="6"/>
  <c r="W298" i="6"/>
  <c r="W288" i="6"/>
  <c r="W215" i="6"/>
  <c r="W161" i="6"/>
  <c r="W153" i="6"/>
  <c r="W137" i="6"/>
  <c r="W111" i="6"/>
  <c r="W53" i="6"/>
  <c r="W39" i="6"/>
  <c r="W30" i="6"/>
  <c r="W925" i="6"/>
  <c r="W401" i="6"/>
  <c r="W385" i="6"/>
  <c r="W314" i="6"/>
  <c r="W300" i="6"/>
  <c r="W255" i="6"/>
  <c r="W75" i="6"/>
  <c r="W56" i="6"/>
  <c r="W19" i="6"/>
  <c r="W909" i="6"/>
  <c r="W866" i="6"/>
  <c r="W861" i="6"/>
  <c r="W831" i="6"/>
  <c r="W829" i="6"/>
  <c r="W820" i="6"/>
  <c r="W812" i="6"/>
  <c r="W803" i="6"/>
  <c r="W795" i="6"/>
  <c r="W782" i="6"/>
  <c r="W771" i="6"/>
  <c r="W729" i="6"/>
  <c r="W720" i="6"/>
  <c r="W711" i="6"/>
  <c r="W707" i="6"/>
  <c r="W702" i="6"/>
  <c r="W697" i="6"/>
  <c r="W687" i="6"/>
  <c r="W667" i="6"/>
  <c r="W593" i="6"/>
  <c r="W570" i="6"/>
  <c r="W553" i="6"/>
  <c r="W542" i="6"/>
  <c r="W527" i="6"/>
  <c r="W516" i="6"/>
  <c r="W504" i="6"/>
  <c r="W468" i="6"/>
  <c r="W387" i="6"/>
  <c r="W347" i="6"/>
  <c r="W332" i="6"/>
  <c r="W257" i="6"/>
  <c r="W206" i="6"/>
  <c r="W190" i="6"/>
  <c r="W182" i="6"/>
  <c r="W176" i="6"/>
  <c r="W170" i="6"/>
  <c r="W163" i="6"/>
  <c r="W144" i="6"/>
  <c r="W127" i="6"/>
  <c r="W101" i="6"/>
  <c r="W927" i="6"/>
  <c r="W924" i="6"/>
  <c r="W915" i="6"/>
  <c r="W904" i="6"/>
  <c r="W836" i="6"/>
  <c r="W594" i="6"/>
  <c r="W433" i="6"/>
  <c r="W404" i="6"/>
  <c r="W293" i="6"/>
  <c r="W274" i="6"/>
  <c r="W198" i="6"/>
  <c r="W121" i="6"/>
  <c r="W76" i="6"/>
  <c r="W58" i="6"/>
  <c r="W41" i="6"/>
  <c r="W832" i="6"/>
  <c r="W826" i="6"/>
  <c r="W822" i="6"/>
  <c r="W797" i="6"/>
  <c r="W722" i="6"/>
  <c r="W713" i="6"/>
  <c r="W699" i="6"/>
  <c r="W692" i="6"/>
  <c r="W648" i="6"/>
  <c r="W644" i="6"/>
  <c r="W413" i="6"/>
  <c r="W369" i="6"/>
  <c r="W305" i="6"/>
  <c r="W165" i="6"/>
  <c r="W146" i="6"/>
  <c r="W95" i="6"/>
  <c r="W79" i="6"/>
  <c r="W863" i="6"/>
  <c r="W858" i="6"/>
  <c r="W847" i="6"/>
  <c r="W837" i="6"/>
  <c r="W802" i="6"/>
  <c r="W742" i="6"/>
  <c r="W736" i="6"/>
  <c r="W717" i="6"/>
  <c r="W629" i="6"/>
  <c r="W624" i="6"/>
  <c r="W604" i="6"/>
  <c r="W596" i="6"/>
  <c r="W409" i="6"/>
  <c r="W391" i="6"/>
  <c r="W371" i="6"/>
  <c r="W319" i="6"/>
  <c r="W258" i="6"/>
  <c r="W214" i="6"/>
  <c r="W156" i="6"/>
  <c r="W147" i="6"/>
  <c r="W81" i="6"/>
  <c r="W60" i="6"/>
  <c r="W42" i="6"/>
  <c r="W922" i="6"/>
  <c r="W902" i="6"/>
  <c r="W853" i="6"/>
  <c r="W731" i="6"/>
  <c r="W724" i="6"/>
  <c r="W715" i="6"/>
  <c r="W710" i="6"/>
  <c r="W704" i="6"/>
  <c r="W701" i="6"/>
  <c r="W694" i="6"/>
  <c r="W681" i="6"/>
  <c r="W463" i="6"/>
  <c r="W393" i="6"/>
  <c r="W337" i="6"/>
  <c r="W277" i="6"/>
  <c r="W172" i="6"/>
  <c r="W83" i="6"/>
  <c r="W860" i="6"/>
  <c r="W642" i="6"/>
  <c r="W632" i="6"/>
  <c r="W625" i="6"/>
  <c r="W617" i="6"/>
  <c r="W609" i="6"/>
  <c r="W606" i="6"/>
  <c r="W598" i="6"/>
  <c r="W597" i="6"/>
  <c r="W589" i="6"/>
  <c r="W581" i="6"/>
  <c r="W356" i="6"/>
  <c r="W280" i="6"/>
  <c r="W193" i="6"/>
  <c r="W63" i="6"/>
  <c r="W926" i="6"/>
  <c r="W923" i="6"/>
  <c r="W914" i="6"/>
  <c r="W677" i="6"/>
  <c r="W652" i="6"/>
  <c r="W647" i="6"/>
  <c r="W637" i="6"/>
  <c r="W530" i="6"/>
  <c r="W521" i="6"/>
  <c r="W510" i="6"/>
  <c r="W499" i="6"/>
  <c r="W454" i="6"/>
  <c r="W410" i="6"/>
  <c r="W377" i="6"/>
  <c r="W281" i="6"/>
  <c r="W179" i="6"/>
  <c r="W173" i="6"/>
  <c r="W167" i="6"/>
  <c r="W158" i="6"/>
  <c r="W149" i="6"/>
  <c r="W107" i="6"/>
  <c r="W65" i="6"/>
  <c r="W57" i="6"/>
  <c r="W10" i="6"/>
  <c r="W862" i="6"/>
  <c r="W850" i="6"/>
  <c r="W840" i="6"/>
  <c r="W804" i="6"/>
  <c r="W796" i="6"/>
  <c r="W752" i="6"/>
  <c r="W721" i="6"/>
  <c r="W683" i="6"/>
  <c r="W591" i="6"/>
  <c r="W583" i="6"/>
  <c r="W517" i="6"/>
  <c r="W505" i="6"/>
  <c r="W495" i="6"/>
  <c r="W480" i="6"/>
  <c r="W464" i="6"/>
  <c r="W449" i="6"/>
  <c r="W417" i="6"/>
  <c r="W397" i="6"/>
  <c r="W360" i="6"/>
  <c r="W307" i="6"/>
  <c r="W195" i="6"/>
  <c r="W86" i="6"/>
  <c r="W821" i="6"/>
  <c r="W813" i="6"/>
  <c r="W741" i="6"/>
  <c r="W735" i="6"/>
  <c r="W716" i="6"/>
  <c r="W714" i="6"/>
  <c r="W708" i="6"/>
  <c r="W703" i="6"/>
  <c r="W698" i="6"/>
  <c r="W693" i="6"/>
  <c r="W654" i="6"/>
  <c r="W639" i="6"/>
  <c r="W532" i="6"/>
  <c r="W523" i="6"/>
  <c r="W512" i="6"/>
  <c r="W492" i="6"/>
  <c r="W461" i="6"/>
  <c r="W327" i="6"/>
  <c r="W309" i="6"/>
  <c r="W213" i="6"/>
  <c r="W203" i="6"/>
  <c r="W169" i="6"/>
  <c r="W160" i="6"/>
  <c r="W151" i="6"/>
  <c r="W69" i="6"/>
  <c r="W59" i="6"/>
  <c r="W45" i="6"/>
  <c r="W28" i="6"/>
  <c r="W14" i="6"/>
  <c r="W34" i="6"/>
  <c r="W35" i="6"/>
  <c r="W24" i="6"/>
  <c r="W25" i="6"/>
  <c r="W27" i="6"/>
  <c r="W29" i="6"/>
  <c r="W48" i="6"/>
  <c r="W17" i="6"/>
  <c r="W975" i="6"/>
  <c r="W242" i="6"/>
  <c r="W229" i="6"/>
  <c r="W204" i="6"/>
  <c r="W1321" i="6"/>
  <c r="W1300" i="6"/>
  <c r="W1278" i="6"/>
  <c r="W1267" i="6"/>
  <c r="W1250" i="6"/>
  <c r="W1233" i="6"/>
  <c r="W1227" i="6"/>
  <c r="W220" i="6"/>
  <c r="W188" i="6"/>
  <c r="W178" i="6"/>
  <c r="W171" i="6"/>
  <c r="W1327" i="6"/>
  <c r="W1307" i="6"/>
  <c r="W1295" i="6"/>
  <c r="W876" i="6"/>
  <c r="W1323" i="6"/>
  <c r="W1302" i="6"/>
  <c r="W1291" i="6"/>
  <c r="W1275" i="6"/>
  <c r="W1269" i="6"/>
  <c r="W1260" i="6"/>
  <c r="W1240" i="6"/>
  <c r="W1228" i="6"/>
  <c r="W1297" i="6"/>
  <c r="W1325" i="6"/>
  <c r="W1315" i="6"/>
  <c r="W1281" i="6"/>
  <c r="W1271" i="6"/>
  <c r="W1249" i="6"/>
  <c r="W1242" i="6"/>
  <c r="W1226" i="6"/>
  <c r="W237" i="6"/>
  <c r="W1320" i="6"/>
  <c r="W1311" i="6"/>
  <c r="W1288" i="6"/>
  <c r="W1306" i="6"/>
  <c r="W1283" i="6"/>
  <c r="W1259" i="6"/>
  <c r="W1253" i="6"/>
  <c r="W1251" i="6"/>
  <c r="W1244" i="6"/>
  <c r="W1239" i="6"/>
  <c r="W1232" i="6"/>
  <c r="W1322" i="6"/>
  <c r="W1312" i="6"/>
  <c r="W1301" i="6"/>
  <c r="W1203" i="6"/>
  <c r="W956" i="6"/>
  <c r="W760" i="6"/>
  <c r="W1296" i="6"/>
  <c r="W1274" i="6"/>
  <c r="W1270" i="6"/>
  <c r="W1264" i="6"/>
  <c r="W1255" i="6"/>
  <c r="W1246" i="6"/>
  <c r="W1241" i="6"/>
  <c r="W1234" i="6"/>
  <c r="W1107" i="6"/>
  <c r="W751" i="6"/>
  <c r="W1292" i="6"/>
  <c r="W1221" i="6"/>
  <c r="W1319" i="6"/>
  <c r="W1310" i="6"/>
  <c r="W1287" i="6"/>
  <c r="W1256" i="6"/>
  <c r="W1236" i="6"/>
  <c r="W1198" i="6"/>
  <c r="W1189" i="6"/>
  <c r="W1109" i="6"/>
  <c r="W1222" i="6"/>
  <c r="W1213" i="6"/>
  <c r="W1205" i="6"/>
  <c r="W1176" i="6"/>
  <c r="W1167" i="6"/>
  <c r="W1150" i="6"/>
  <c r="W1141" i="6"/>
  <c r="W1125" i="6"/>
  <c r="W1219" i="6"/>
  <c r="W1209" i="6"/>
  <c r="W1200" i="6"/>
  <c r="W1146" i="6"/>
  <c r="W1136" i="6"/>
  <c r="W1116" i="6"/>
  <c r="W1111" i="6"/>
  <c r="W1215" i="6"/>
  <c r="W1207" i="6"/>
  <c r="W1186" i="6"/>
  <c r="W1168" i="6"/>
  <c r="W1108" i="6"/>
  <c r="W1220" i="6"/>
  <c r="W1130" i="6"/>
  <c r="W1124" i="6"/>
  <c r="W1118" i="6"/>
  <c r="W1113" i="6"/>
  <c r="W1208" i="6"/>
  <c r="W1197" i="6"/>
  <c r="W1177" i="6"/>
  <c r="W1159" i="6"/>
  <c r="W1154" i="6"/>
  <c r="W1144" i="6"/>
  <c r="W1135" i="6"/>
  <c r="W1128" i="6"/>
  <c r="W1110" i="6"/>
  <c r="W1204" i="6"/>
  <c r="W1194" i="6"/>
  <c r="W1183" i="6"/>
  <c r="W1175" i="6"/>
  <c r="W1166" i="6"/>
  <c r="W1158" i="6"/>
  <c r="W1140" i="6"/>
  <c r="W1126" i="6"/>
  <c r="W1199" i="6"/>
  <c r="W1190" i="6"/>
  <c r="W1129" i="6"/>
  <c r="W1112" i="6"/>
  <c r="W1223" i="6"/>
  <c r="W1214" i="6"/>
  <c r="W1206" i="6"/>
  <c r="W1121" i="6"/>
  <c r="W1210" i="6"/>
  <c r="W1191" i="6"/>
  <c r="W1180" i="6"/>
  <c r="W1173" i="6"/>
  <c r="W1163" i="6"/>
  <c r="W1216" i="6"/>
  <c r="W1115" i="6"/>
  <c r="W1102" i="6"/>
  <c r="W1091" i="6"/>
  <c r="W1067" i="6"/>
  <c r="W1057" i="6"/>
  <c r="W1032" i="6"/>
  <c r="W1021" i="6"/>
  <c r="W1011" i="6"/>
  <c r="W1097" i="6"/>
  <c r="W1086" i="6"/>
  <c r="W1074" i="6"/>
  <c r="W1063" i="6"/>
  <c r="W1104" i="6"/>
  <c r="W1081" i="6"/>
  <c r="W1069" i="6"/>
  <c r="W992" i="6"/>
  <c r="W1088" i="6"/>
  <c r="W1076" i="6"/>
  <c r="W1018" i="6"/>
  <c r="W994" i="6"/>
  <c r="W1106" i="6"/>
  <c r="W1083" i="6"/>
  <c r="W1044" i="6"/>
  <c r="W1036" i="6"/>
  <c r="W1025" i="6"/>
  <c r="W1014" i="6"/>
  <c r="W1101" i="6"/>
  <c r="W1078" i="6"/>
  <c r="W1056" i="6"/>
  <c r="W1006" i="6"/>
  <c r="W998" i="6"/>
  <c r="W1096" i="6"/>
  <c r="W1085" i="6"/>
  <c r="W1073" i="6"/>
  <c r="W1062" i="6"/>
  <c r="W1051" i="6"/>
  <c r="W1045" i="6"/>
  <c r="W1027" i="6"/>
  <c r="W1008" i="6"/>
  <c r="W1004" i="6"/>
  <c r="W996" i="6"/>
  <c r="W1103" i="6"/>
  <c r="W1092" i="6"/>
  <c r="W1080" i="6"/>
  <c r="W1068" i="6"/>
  <c r="W1058" i="6"/>
  <c r="W1041" i="6"/>
  <c r="W1033" i="6"/>
  <c r="W1022" i="6"/>
  <c r="W1012" i="6"/>
  <c r="W999" i="6"/>
  <c r="W988" i="6"/>
  <c r="W1098" i="6"/>
  <c r="W1087" i="6"/>
  <c r="W1075" i="6"/>
  <c r="W1064" i="6"/>
  <c r="W1105" i="6"/>
  <c r="W1093" i="6"/>
  <c r="W1082" i="6"/>
  <c r="W1049" i="6"/>
  <c r="W1043" i="6"/>
  <c r="W1035" i="6"/>
  <c r="W1024" i="6"/>
  <c r="W1007" i="6"/>
  <c r="W1001" i="6"/>
  <c r="W1100" i="6"/>
  <c r="W1089" i="6"/>
  <c r="W1065" i="6"/>
  <c r="W1038" i="6"/>
  <c r="W1019" i="6"/>
  <c r="W982" i="6"/>
  <c r="W973" i="6"/>
  <c r="W977" i="6"/>
  <c r="W969" i="6"/>
  <c r="W961" i="6"/>
  <c r="W951" i="6"/>
  <c r="W896" i="6"/>
  <c r="W984" i="6"/>
  <c r="W965" i="6"/>
  <c r="W946" i="6"/>
  <c r="W929" i="6"/>
  <c r="W917" i="6"/>
  <c r="W906" i="6"/>
  <c r="W898" i="6"/>
  <c r="W989" i="6"/>
  <c r="W953" i="6"/>
  <c r="W991" i="6"/>
  <c r="W966" i="6"/>
  <c r="W955" i="6"/>
  <c r="W948" i="6"/>
  <c r="W919" i="6"/>
  <c r="W908" i="6"/>
  <c r="W993" i="6"/>
  <c r="W972" i="6"/>
  <c r="W962" i="6"/>
  <c r="W957" i="6"/>
  <c r="W995" i="6"/>
  <c r="W986" i="6"/>
  <c r="W976" i="6"/>
  <c r="W968" i="6"/>
  <c r="W960" i="6"/>
  <c r="W950" i="6"/>
  <c r="W940" i="6"/>
  <c r="W932" i="6"/>
  <c r="W920" i="6"/>
  <c r="W910" i="6"/>
  <c r="W900" i="6"/>
  <c r="W983" i="6"/>
  <c r="W974" i="6"/>
  <c r="W964" i="6"/>
  <c r="W958" i="6"/>
  <c r="W928" i="6"/>
  <c r="W916" i="6"/>
  <c r="W978" i="6"/>
  <c r="W970" i="6"/>
  <c r="W952" i="6"/>
  <c r="W934" i="6"/>
  <c r="W921" i="6"/>
  <c r="W985" i="6"/>
  <c r="W947" i="6"/>
  <c r="W930" i="6"/>
  <c r="W907" i="6"/>
  <c r="W980" i="6"/>
  <c r="W883" i="6"/>
  <c r="W872" i="6"/>
  <c r="W856" i="6"/>
  <c r="W889" i="6"/>
  <c r="W878" i="6"/>
  <c r="W868" i="6"/>
  <c r="W816" i="6"/>
  <c r="W874" i="6"/>
  <c r="W880" i="6"/>
  <c r="W828" i="6"/>
  <c r="W824" i="6"/>
  <c r="W817" i="6"/>
  <c r="W815" i="6"/>
  <c r="W809" i="6"/>
  <c r="W805" i="6"/>
  <c r="W799" i="6"/>
  <c r="W893" i="6"/>
  <c r="W886" i="6"/>
  <c r="W875" i="6"/>
  <c r="W865" i="6"/>
  <c r="W848" i="6"/>
  <c r="W838" i="6"/>
  <c r="W794" i="6"/>
  <c r="W895" i="6"/>
  <c r="W855" i="6"/>
  <c r="W844" i="6"/>
  <c r="W835" i="6"/>
  <c r="W825" i="6"/>
  <c r="W819" i="6"/>
  <c r="W811" i="6"/>
  <c r="W807" i="6"/>
  <c r="W801" i="6"/>
  <c r="W897" i="6"/>
  <c r="W888" i="6"/>
  <c r="W877" i="6"/>
  <c r="W867" i="6"/>
  <c r="W789" i="6"/>
  <c r="W899" i="6"/>
  <c r="W884" i="6"/>
  <c r="W873" i="6"/>
  <c r="W857" i="6"/>
  <c r="W846" i="6"/>
  <c r="W827" i="6"/>
  <c r="W890" i="6"/>
  <c r="W879" i="6"/>
  <c r="W869" i="6"/>
  <c r="W852" i="6"/>
  <c r="W842" i="6"/>
  <c r="W833" i="6"/>
  <c r="W798" i="6"/>
  <c r="W885" i="6"/>
  <c r="W864" i="6"/>
  <c r="W830" i="6"/>
  <c r="W814" i="6"/>
  <c r="W810" i="6"/>
  <c r="W881" i="6"/>
  <c r="W870" i="6"/>
  <c r="W854" i="6"/>
  <c r="W843" i="6"/>
  <c r="W834" i="6"/>
  <c r="W806" i="6"/>
  <c r="W800" i="6"/>
  <c r="W790" i="6"/>
  <c r="W777" i="6"/>
  <c r="W767" i="6"/>
  <c r="W756" i="6"/>
  <c r="W747" i="6"/>
  <c r="W740" i="6"/>
  <c r="W734" i="6"/>
  <c r="W669" i="6"/>
  <c r="W792" i="6"/>
  <c r="W784" i="6"/>
  <c r="W773" i="6"/>
  <c r="W762" i="6"/>
  <c r="W753" i="6"/>
  <c r="W769" i="6"/>
  <c r="W757" i="6"/>
  <c r="W749" i="6"/>
  <c r="W671" i="6"/>
  <c r="W786" i="6"/>
  <c r="W774" i="6"/>
  <c r="W764" i="6"/>
  <c r="W781" i="6"/>
  <c r="W770" i="6"/>
  <c r="W759" i="6"/>
  <c r="W750" i="6"/>
  <c r="W738" i="6"/>
  <c r="W728" i="6"/>
  <c r="W719" i="6"/>
  <c r="W788" i="6"/>
  <c r="W776" i="6"/>
  <c r="W766" i="6"/>
  <c r="W746" i="6"/>
  <c r="W739" i="6"/>
  <c r="W733" i="6"/>
  <c r="W726" i="6"/>
  <c r="W712" i="6"/>
  <c r="W706" i="6"/>
  <c r="W691" i="6"/>
  <c r="W676" i="6"/>
  <c r="W783" i="6"/>
  <c r="W772" i="6"/>
  <c r="W761" i="6"/>
  <c r="W768" i="6"/>
  <c r="W748" i="6"/>
  <c r="W785" i="6"/>
  <c r="W779" i="6"/>
  <c r="W763" i="6"/>
  <c r="W679" i="6"/>
  <c r="W780" i="6"/>
  <c r="W743" i="6"/>
  <c r="W737" i="6"/>
  <c r="W727" i="6"/>
  <c r="W718" i="6"/>
  <c r="W700" i="6"/>
  <c r="W695" i="6"/>
  <c r="W787" i="6"/>
  <c r="W775" i="6"/>
  <c r="W765" i="6"/>
  <c r="W755" i="6"/>
  <c r="W732" i="6"/>
  <c r="W725" i="6"/>
  <c r="W685" i="6"/>
  <c r="W675" i="6"/>
  <c r="W678" i="6"/>
  <c r="W663" i="6"/>
  <c r="W653" i="6"/>
  <c r="W638" i="6"/>
  <c r="W627" i="6"/>
  <c r="W623" i="6"/>
  <c r="W616" i="6"/>
  <c r="W614" i="6"/>
  <c r="W605" i="6"/>
  <c r="W602" i="6"/>
  <c r="W577" i="6"/>
  <c r="W680" i="6"/>
  <c r="W586" i="6"/>
  <c r="W579" i="6"/>
  <c r="W682" i="6"/>
  <c r="W665" i="6"/>
  <c r="W640" i="6"/>
  <c r="W630" i="6"/>
  <c r="W626" i="6"/>
  <c r="W618" i="6"/>
  <c r="W607" i="6"/>
  <c r="W684" i="6"/>
  <c r="W660" i="6"/>
  <c r="W650" i="6"/>
  <c r="W588" i="6"/>
  <c r="W580" i="6"/>
  <c r="W656" i="6"/>
  <c r="W686" i="6"/>
  <c r="W668" i="6"/>
  <c r="W662" i="6"/>
  <c r="W590" i="6"/>
  <c r="W582" i="6"/>
  <c r="W657" i="6"/>
  <c r="W643" i="6"/>
  <c r="W634" i="6"/>
  <c r="W631" i="6"/>
  <c r="W621" i="6"/>
  <c r="W619" i="6"/>
  <c r="W611" i="6"/>
  <c r="W608" i="6"/>
  <c r="W688" i="6"/>
  <c r="W670" i="6"/>
  <c r="W664" i="6"/>
  <c r="W584" i="6"/>
  <c r="W690" i="6"/>
  <c r="W672" i="6"/>
  <c r="W659" i="6"/>
  <c r="W649" i="6"/>
  <c r="W645" i="6"/>
  <c r="W635" i="6"/>
  <c r="W622" i="6"/>
  <c r="W620" i="6"/>
  <c r="W613" i="6"/>
  <c r="W610" i="6"/>
  <c r="W601" i="6"/>
  <c r="W674" i="6"/>
  <c r="W666" i="6"/>
  <c r="W641" i="6"/>
  <c r="W585" i="6"/>
  <c r="W661" i="6"/>
  <c r="W646" i="6"/>
  <c r="W636" i="6"/>
  <c r="W628" i="6"/>
  <c r="W615" i="6"/>
  <c r="W612" i="6"/>
  <c r="W603" i="6"/>
  <c r="W566" i="6"/>
  <c r="W538" i="6"/>
  <c r="W531" i="6"/>
  <c r="W522" i="6"/>
  <c r="W500" i="6"/>
  <c r="W488" i="6"/>
  <c r="W481" i="6"/>
  <c r="W426" i="6"/>
  <c r="W422" i="6"/>
  <c r="W572" i="6"/>
  <c r="W562" i="6"/>
  <c r="W518" i="6"/>
  <c r="W506" i="6"/>
  <c r="W496" i="6"/>
  <c r="W469" i="6"/>
  <c r="W560" i="6"/>
  <c r="W550" i="6"/>
  <c r="W540" i="6"/>
  <c r="W533" i="6"/>
  <c r="W524" i="6"/>
  <c r="W513" i="6"/>
  <c r="W501" i="6"/>
  <c r="W483" i="6"/>
  <c r="W477" i="6"/>
  <c r="W471" i="6"/>
  <c r="W574" i="6"/>
  <c r="W563" i="6"/>
  <c r="W535" i="6"/>
  <c r="W508" i="6"/>
  <c r="W498" i="6"/>
  <c r="W435" i="6"/>
  <c r="W576" i="6"/>
  <c r="W541" i="6"/>
  <c r="W526" i="6"/>
  <c r="W515" i="6"/>
  <c r="W503" i="6"/>
  <c r="W485" i="6"/>
  <c r="W472" i="6"/>
  <c r="W447" i="6"/>
  <c r="W415" i="6"/>
  <c r="W578" i="6"/>
  <c r="W565" i="6"/>
  <c r="W558" i="6"/>
  <c r="W547" i="6"/>
  <c r="W437" i="6"/>
  <c r="W430" i="6"/>
  <c r="W411" i="6"/>
  <c r="W405" i="6"/>
  <c r="W554" i="6"/>
  <c r="W543" i="6"/>
  <c r="W456" i="6"/>
  <c r="W567" i="6"/>
  <c r="W559" i="6"/>
  <c r="W549" i="6"/>
  <c r="W476" i="6"/>
  <c r="W419" i="6"/>
  <c r="W573" i="6"/>
  <c r="W555" i="6"/>
  <c r="W544" i="6"/>
  <c r="W487" i="6"/>
  <c r="W462" i="6"/>
  <c r="W568" i="6"/>
  <c r="W561" i="6"/>
  <c r="W551" i="6"/>
  <c r="W534" i="6"/>
  <c r="W525" i="6"/>
  <c r="W514" i="6"/>
  <c r="W502" i="6"/>
  <c r="W493" i="6"/>
  <c r="W474" i="6"/>
  <c r="W446" i="6"/>
  <c r="W441" i="6"/>
  <c r="W546" i="6"/>
  <c r="W529" i="6"/>
  <c r="W520" i="6"/>
  <c r="W509" i="6"/>
  <c r="W491" i="6"/>
  <c r="W484" i="6"/>
  <c r="W479" i="6"/>
  <c r="W457" i="6"/>
  <c r="W448" i="6"/>
  <c r="W427" i="6"/>
  <c r="W406" i="6"/>
  <c r="W264" i="6"/>
  <c r="W450" i="6"/>
  <c r="W429" i="6"/>
  <c r="W311" i="6"/>
  <c r="W282" i="6"/>
  <c r="W248" i="6"/>
  <c r="W245" i="6"/>
  <c r="W465" i="6"/>
  <c r="W431" i="6"/>
  <c r="W389" i="6"/>
  <c r="W367" i="6"/>
  <c r="W312" i="6"/>
  <c r="W297" i="6"/>
  <c r="W284" i="6"/>
  <c r="W249" i="6"/>
  <c r="W467" i="6"/>
  <c r="W451" i="6"/>
  <c r="W412" i="6"/>
  <c r="W434" i="6"/>
  <c r="W414" i="6"/>
  <c r="W436" i="6"/>
  <c r="W416" i="6"/>
  <c r="W373" i="6"/>
  <c r="W352" i="6"/>
  <c r="W335" i="6"/>
  <c r="W302" i="6"/>
  <c r="W290" i="6"/>
  <c r="W270" i="6"/>
  <c r="W251" i="6"/>
  <c r="W453" i="6"/>
  <c r="W438" i="6"/>
  <c r="W418" i="6"/>
  <c r="W375" i="6"/>
  <c r="W354" i="6"/>
  <c r="W336" i="6"/>
  <c r="W317" i="6"/>
  <c r="W292" i="6"/>
  <c r="W253" i="6"/>
  <c r="W473" i="6"/>
  <c r="W455" i="6"/>
  <c r="W442" i="6"/>
  <c r="W421" i="6"/>
  <c r="W399" i="6"/>
  <c r="W379" i="6"/>
  <c r="W339" i="6"/>
  <c r="W321" i="6"/>
  <c r="W475" i="6"/>
  <c r="W458" i="6"/>
  <c r="W443" i="6"/>
  <c r="W423" i="6"/>
  <c r="W295" i="6"/>
  <c r="W276" i="6"/>
  <c r="W259" i="6"/>
  <c r="W425" i="6"/>
  <c r="W402" i="6"/>
  <c r="W383" i="6"/>
  <c r="W341" i="6"/>
  <c r="W325" i="6"/>
  <c r="W278" i="6"/>
  <c r="W209" i="6"/>
  <c r="W200" i="6"/>
  <c r="W186" i="6"/>
  <c r="W224" i="6"/>
  <c r="W205" i="6"/>
  <c r="W196" i="6"/>
  <c r="W189" i="6"/>
  <c r="W180" i="6"/>
  <c r="W166" i="6"/>
  <c r="W157" i="6"/>
  <c r="W148" i="6"/>
  <c r="W235" i="6"/>
  <c r="W227" i="6"/>
  <c r="W221" i="6"/>
  <c r="W211" i="6"/>
  <c r="W201" i="6"/>
  <c r="W239" i="6"/>
  <c r="W216" i="6"/>
  <c r="W197" i="6"/>
  <c r="W181" i="6"/>
  <c r="W168" i="6"/>
  <c r="W159" i="6"/>
  <c r="W150" i="6"/>
  <c r="W228" i="6"/>
  <c r="W222" i="6"/>
  <c r="W219" i="6"/>
  <c r="W109" i="6"/>
  <c r="W99" i="6"/>
  <c r="W241" i="6"/>
  <c r="W208" i="6"/>
  <c r="W199" i="6"/>
  <c r="W175" i="6"/>
  <c r="W152" i="6"/>
  <c r="W135" i="6"/>
  <c r="W123" i="6"/>
  <c r="W243" i="6"/>
  <c r="W230" i="6"/>
  <c r="W223" i="6"/>
  <c r="W244" i="6"/>
  <c r="W234" i="6"/>
  <c r="W226" i="6"/>
  <c r="W218" i="6"/>
  <c r="W210" i="6"/>
  <c r="W192" i="6"/>
  <c r="W162" i="6"/>
  <c r="W154" i="6"/>
  <c r="W125" i="6"/>
  <c r="W113" i="6"/>
  <c r="W246" i="6"/>
  <c r="W238" i="6"/>
  <c r="W231" i="6"/>
  <c r="W140" i="6"/>
  <c r="W115" i="6"/>
  <c r="W236" i="6"/>
  <c r="W212" i="6"/>
  <c r="W202" i="6"/>
  <c r="W194" i="6"/>
  <c r="W164" i="6"/>
  <c r="W155" i="6"/>
  <c r="W129" i="6"/>
  <c r="W117" i="6"/>
  <c r="W240" i="6"/>
  <c r="W233" i="6"/>
  <c r="W217" i="6"/>
  <c r="W207" i="6"/>
  <c r="W184" i="6"/>
  <c r="W122" i="6"/>
  <c r="W105" i="6"/>
  <c r="W124" i="6"/>
  <c r="W100" i="6"/>
  <c r="W126" i="6"/>
  <c r="W128" i="6"/>
  <c r="W104" i="6"/>
  <c r="W84" i="6"/>
  <c r="W43" i="6"/>
  <c r="W106" i="6"/>
  <c r="W9" i="6"/>
  <c r="W132" i="6"/>
  <c r="W108" i="6"/>
  <c r="W134" i="6"/>
  <c r="W110" i="6"/>
  <c r="W67" i="6"/>
  <c r="W46" i="6"/>
  <c r="W136" i="6"/>
  <c r="W112" i="6"/>
  <c r="W114" i="6"/>
  <c r="W139" i="6"/>
  <c r="W116" i="6"/>
  <c r="W92" i="6"/>
  <c r="W73" i="6"/>
  <c r="W50" i="6"/>
  <c r="W32" i="6"/>
  <c r="W118" i="6"/>
  <c r="W94" i="6"/>
  <c r="W143" i="6"/>
  <c r="W120" i="6"/>
  <c r="W96" i="6"/>
  <c r="W77" i="6"/>
  <c r="W54" i="6"/>
  <c r="W36" i="6"/>
  <c r="W21" i="6"/>
  <c r="W15" i="6"/>
  <c r="W11" i="6" l="1"/>
  <c r="AN6" i="6"/>
  <c r="W6" i="6" s="1"/>
</calcChain>
</file>

<file path=xl/sharedStrings.xml><?xml version="1.0" encoding="utf-8"?>
<sst xmlns="http://schemas.openxmlformats.org/spreadsheetml/2006/main" count="5305" uniqueCount="1523">
  <si>
    <t>ԲԳԿ</t>
  </si>
  <si>
    <t>Ռազմավարության հետ կապը</t>
  </si>
  <si>
    <t>Սոցիալական զգայունություն</t>
  </si>
  <si>
    <t>Թոշակներ</t>
  </si>
  <si>
    <t>Ծախսերի փոխհատուցում</t>
  </si>
  <si>
    <t>Վարկի սուբսիդավորում</t>
  </si>
  <si>
    <t>Չմեկնարկած միջոցառում</t>
  </si>
  <si>
    <t>Այլ հարակից ծրագրերի հետ փոկապվածություն</t>
  </si>
  <si>
    <t>Ֆինանսավորման աղբյուրը</t>
  </si>
  <si>
    <t>&lt; 10 մլրդ դրամից</t>
  </si>
  <si>
    <t>&lt; 500 մլն դրամից</t>
  </si>
  <si>
    <t>&lt; 3 մլրդ դրամից</t>
  </si>
  <si>
    <t>&gt; 10 մլրդ դրամից</t>
  </si>
  <si>
    <t>Կառավարության ծրագրի առաջնահերթություն</t>
  </si>
  <si>
    <t>Ուղղակի կապ ոլորտային ռազմավարության հետ</t>
  </si>
  <si>
    <t>Անուղղակի կապ ոլորտային ռազմավարության հետ</t>
  </si>
  <si>
    <t>Անապահովություն</t>
  </si>
  <si>
    <t>Զբազվածություն</t>
  </si>
  <si>
    <t>Դեմոգրաֆիա</t>
  </si>
  <si>
    <t>Ծերեր</t>
  </si>
  <si>
    <t>Երեխաներ</t>
  </si>
  <si>
    <t>Գենդերային</t>
  </si>
  <si>
    <t>Հաշմանդամներ</t>
  </si>
  <si>
    <t>Պաշտպանություն</t>
  </si>
  <si>
    <t>Անվտանգություն</t>
  </si>
  <si>
    <t>Այլ</t>
  </si>
  <si>
    <t>Բնական աղետի հետևանքների հաղթահարում</t>
  </si>
  <si>
    <t>Հումանիտար ճգնաժամի հաղթահարում</t>
  </si>
  <si>
    <t>Շահառուների շրջանակ</t>
  </si>
  <si>
    <t>Ամբողջ բնակչությունը ուղղակի շահառու է</t>
  </si>
  <si>
    <t>Տարածքի բնակչություն</t>
  </si>
  <si>
    <t>Առանձին խմբեր</t>
  </si>
  <si>
    <t>Անհատներ</t>
  </si>
  <si>
    <t>Մինչև ...մարդ</t>
  </si>
  <si>
    <t>Բնակչության ... Տոկոս</t>
  </si>
  <si>
    <t>Ծառայության մատուցում</t>
  </si>
  <si>
    <t>Նպաստներ</t>
  </si>
  <si>
    <t>Սուբսիդավորում</t>
  </si>
  <si>
    <t>Հարկի հետվերադարձ</t>
  </si>
  <si>
    <t>Թիրախային սուբյեկտը</t>
  </si>
  <si>
    <t>Քաղաքացիներ</t>
  </si>
  <si>
    <t>Բիզնես ընկերություններ</t>
  </si>
  <si>
    <t>Հասարակական կազմակերպություններ</t>
  </si>
  <si>
    <t>Միջազգային կազմակերպություններ</t>
  </si>
  <si>
    <t>Պետական մարմիններ</t>
  </si>
  <si>
    <t>ՊՈԱԿ-ներ</t>
  </si>
  <si>
    <t>Համայնքներ</t>
  </si>
  <si>
    <t>Ընթացքում գտնվող միջոցառում</t>
  </si>
  <si>
    <t>Միջոցառման տևողությունը</t>
  </si>
  <si>
    <t>Շարունակական միջոցառում</t>
  </si>
  <si>
    <t>Մինչև 1 տարի տևողությամբ միջոցառում</t>
  </si>
  <si>
    <t>Մինչև 3 տարի տևողությամբ միջոցառում</t>
  </si>
  <si>
    <t>3 տարուց ավելի, բայց սահմանափակ տևղությամբ միջոցառում</t>
  </si>
  <si>
    <t>Փորձնական միջոցառում</t>
  </si>
  <si>
    <t>Ոչ փորձնական միջոցառում</t>
  </si>
  <si>
    <t>Պահանջարկով մղվող միջոցառում</t>
  </si>
  <si>
    <t xml:space="preserve">Այլ </t>
  </si>
  <si>
    <t>Պարտավորության բնույթը</t>
  </si>
  <si>
    <t>Պարտադիր</t>
  </si>
  <si>
    <t>Հայեցողական</t>
  </si>
  <si>
    <t>Հայեցողական շարունակական</t>
  </si>
  <si>
    <t>Արագ ընդլայնվող միջոցառում</t>
  </si>
  <si>
    <t>Նվազագույն մակարդակի ծախսեր</t>
  </si>
  <si>
    <t>Արտապատվիրակում</t>
  </si>
  <si>
    <t>Սեփական կարողություններով իրականացում</t>
  </si>
  <si>
    <t>Ծառայությունների ձեռքբերում</t>
  </si>
  <si>
    <t>Դրամաշնորհներ</t>
  </si>
  <si>
    <t>Նոր նախաձեռնություն</t>
  </si>
  <si>
    <t>Գոյություն ունեցող ծրագիր</t>
  </si>
  <si>
    <t>Մեկից ավելի ծրագիր ուղղակի</t>
  </si>
  <si>
    <t>մեկ ծրագիր ուղղակի</t>
  </si>
  <si>
    <t>Մեկից ավելի ոչ ուղղակի</t>
  </si>
  <si>
    <t>կապ չունի</t>
  </si>
  <si>
    <t>Ընդլայնվող միջոցառում</t>
  </si>
  <si>
    <t>x</t>
  </si>
  <si>
    <t>Ծախսերի մեծությունը</t>
  </si>
  <si>
    <t>+</t>
  </si>
  <si>
    <t>Էպիդեմիոլոգիական միջոցառումներ</t>
  </si>
  <si>
    <t>Նվազող միջոցառում</t>
  </si>
  <si>
    <t>Վերաբաշխումներ</t>
  </si>
  <si>
    <t>Մինչև 3% վերաբաշխում (2023թ և 2024 կիսամյակ)</t>
  </si>
  <si>
    <t>3%-ից ավելի վերաբաշխում (2023թ և 2024 կիսամյակ)</t>
  </si>
  <si>
    <t>Միջոցառման կարգավիճակը</t>
  </si>
  <si>
    <t>Աջակցություն բնակչությանը</t>
  </si>
  <si>
    <t>Աջակցություն բիզնեսին</t>
  </si>
  <si>
    <t>Ծառայության ձեռքբերում</t>
  </si>
  <si>
    <t>Դրամաշնորհ</t>
  </si>
  <si>
    <t>Հրատապություն</t>
  </si>
  <si>
    <t>Ապարատի պահպանում</t>
  </si>
  <si>
    <t>ՊՈԱԿի պահպանում</t>
  </si>
  <si>
    <t>Պաշտպանված ծախսեր (դոտացիա, տոկոսավճար և այլն)</t>
  </si>
  <si>
    <t>ԲԳԿ/Ծրագիր/Միջոցառում</t>
  </si>
  <si>
    <t xml:space="preserve"> ԸՆԴԱՄԵՆԸ</t>
  </si>
  <si>
    <t>Հանրապետության նախագահի աշխատակազմ</t>
  </si>
  <si>
    <t xml:space="preserve"> Հանրապետության նախագահի լիազորությունների իրականացման ապահովում</t>
  </si>
  <si>
    <t>Հանրապետության նախագահի գործունեության և ներկայացուցչականության ապահովում</t>
  </si>
  <si>
    <t>Հանրապետության նախագահի աշխատակազմի տեխնիկական հագեցվածության բարելավում</t>
  </si>
  <si>
    <t>Այլ միջոցառումների փաստ</t>
  </si>
  <si>
    <t>ՀՀ Ազգային ժողով</t>
  </si>
  <si>
    <t xml:space="preserve"> ՀՀ Ազգային ժողովի լիազորությունների իրականացման ապահովում</t>
  </si>
  <si>
    <t xml:space="preserve"> ՀՀ Ազգային ժողովի գործունեության ապահովում, օրենսդրական, վերլուծական և ներկայացուցչական ծառայություններ</t>
  </si>
  <si>
    <t xml:space="preserve"> ՀՀ Ազգային ժողովի աշխատակազմի պետական ծառայողների վերապատրաստում</t>
  </si>
  <si>
    <t xml:space="preserve"> ՀՀ Ազգային ժողովի դերի բարձրացմանն ուղղված միջոցառումների իրականացում</t>
  </si>
  <si>
    <t xml:space="preserve"> Միջազգային խորհրդարանական կազմակերպություններին ՀՀ անդամակցության վճարներ</t>
  </si>
  <si>
    <t xml:space="preserve"> Աջակցություն կուսակցություններին և կուսակցությունների դաշինքներին</t>
  </si>
  <si>
    <t xml:space="preserve"> Ազգային ժողովի տեխնիկական հագեցվածության բարելավում</t>
  </si>
  <si>
    <t>ՀՀ Ազգային ժողովի շենքային պայմանների բարելավում</t>
  </si>
  <si>
    <t>ՀՀ վարչապետի աշխատակազմ</t>
  </si>
  <si>
    <t xml:space="preserve"> Պետական հատվածի արդիականացման ծրագիր</t>
  </si>
  <si>
    <t xml:space="preserve"> Համաշխարհային բանկի աջակցությամբ իրականացվող Պետական հատվածի արդիականացման չորրորդ ծրագրի շրջանակներում խորհրդատվական ծառայությունների ձեռքբերում</t>
  </si>
  <si>
    <t xml:space="preserve"> Համաշխարհային բանկի աջակցությամբ իրականացվող Պետական հատվածի արդիականացման չորրորդ  ծրագրի շրջանակներում էլեկտրոնային կառավարման համակարգերի և սարքավորումների ձեռքբերում</t>
  </si>
  <si>
    <t xml:space="preserve"> Ռուսաստանի Դաշնության կողմից Հայաստանի Հանրապետությանն անհատույց ֆինանսական օգնության դրամաշնորհային ծրագիր շրջանակներում ԿՖԿՏՀ ներդրում</t>
  </si>
  <si>
    <t xml:space="preserve"> Աջակցություն հասարակական և այլ կազմակերպություններին </t>
  </si>
  <si>
    <t xml:space="preserve"> Պետական կառավարման գործընթացներին քաղաքացիական հասարակության մասնակցության ապահովում</t>
  </si>
  <si>
    <t>Աջակցություն հասարակական կազմակերպություններին</t>
  </si>
  <si>
    <t>Հանրության շրջանում պետության և պետականության վերաբերյալ ընկալումների մասին հետազոտություն</t>
  </si>
  <si>
    <t xml:space="preserve"> Պետական աջակցություն ազգային փոքրամասնությունների հասարակական կազմակերպություններին</t>
  </si>
  <si>
    <t>Աջակցություն «ՀՀ վետերանների միավորում» հասարակական կազմակերպությանը</t>
  </si>
  <si>
    <t xml:space="preserve"> Հանրային իրազեկում</t>
  </si>
  <si>
    <t xml:space="preserve"> Հանրային իրազեկում և հասարակական-քաղաքագիտական հետազոտություններ</t>
  </si>
  <si>
    <t xml:space="preserve"> Պետական մամուլի հրատարակում</t>
  </si>
  <si>
    <t xml:space="preserve"> Տեղեկատվության ձեռքբերման, պահպանման և արխիվացման ծառայություններ</t>
  </si>
  <si>
    <t xml:space="preserve">ՀՀ վերաբերյալ պաշտոնական տեղեկատվության ապահովում՝ նաև միջազգային հարթակներում </t>
  </si>
  <si>
    <t xml:space="preserve"> «Միր» միջպետական հեռուստառադիոընկերության ՀՀ մասնաբաժնի վճար</t>
  </si>
  <si>
    <t>«Հանրային կապերի և տեղեկատվության կենտրոն» ՊՈԱԿ-ի շենքային պայմանների բարելավման ապահովում</t>
  </si>
  <si>
    <t xml:space="preserve"> Քաղաքացիական ծառայողների վերապատրաստում</t>
  </si>
  <si>
    <t xml:space="preserve"> ՀՀ քաղաքացիական ծառայողների վերապատրաստման ծառայություններ</t>
  </si>
  <si>
    <t xml:space="preserve"> ՀՀ Վարչապետի լիազորությունների իրականացման ապահովում</t>
  </si>
  <si>
    <t xml:space="preserve"> Ծառայությունների, ծրագրերի համակարգում</t>
  </si>
  <si>
    <t xml:space="preserve"> Տվյալների փոխանակման միջգերատեսչական կապի ապահովում</t>
  </si>
  <si>
    <t xml:space="preserve"> Աջակցություն ՀՀ վարչապետի աշխատակազմի ներքո գործող Արդյունահանող ճյուղերի թափանցիկության նախաձեռնության քարտուղարությանը</t>
  </si>
  <si>
    <t xml:space="preserve"> Սպասարկման ծառայություններ</t>
  </si>
  <si>
    <t xml:space="preserve"> ՀՀ բարձրաստիճան պաշտոնատար անձանց գերատեսչական առանձնատների և տարածքների շահագործում և սպասարկում</t>
  </si>
  <si>
    <t xml:space="preserve"> Քաղաքացիական ծառայության կադրերի ռեզերվում գտնվող քաղաքացիական ծառայողների իրավունքների ապահովում </t>
  </si>
  <si>
    <t>Խորհրդատվական և վերլուծական ծառայություններ</t>
  </si>
  <si>
    <t xml:space="preserve">Մաքսային միությանը և Միասնական տնտեսական տարածությանը ՀՀ անդամակցության շրջանակում միասնական տեղեկատվական տարածության և ինտեգրացված տեղեկատվական համակարգերի ստեղծում և պահպանում
</t>
  </si>
  <si>
    <t xml:space="preserve"> ՀՀ վարչապետի աշխատակազմի տեխնիկական հագեցվածության բարելավում</t>
  </si>
  <si>
    <t xml:space="preserve"> Համաշխարհային բանկի աջակցությամբ իրականացվող առևտրի և ենթակառուցվածքների զարգացման ծրագրի շրջանակներում սարքավորումների ձեռքբերում</t>
  </si>
  <si>
    <t>Պետական սեփականություն հանդիսացող կառույցում ընդհանուր նշանակության մեքենաների, սարքավորումների բարելավում</t>
  </si>
  <si>
    <t xml:space="preserve"> Պետական սեփականություն հանդիսացող կառավարական շենքերի վերակառուցում,հիմնանորոգում</t>
  </si>
  <si>
    <t xml:space="preserve"> Պետական սեփականություն հանդիսացող շենքի կառուցում</t>
  </si>
  <si>
    <t xml:space="preserve"> Հայաստան-Սփյուռք գործակցության ծրագիր</t>
  </si>
  <si>
    <t xml:space="preserve"> Քայլ դեպի տուն</t>
  </si>
  <si>
    <t xml:space="preserve"> Սփյուռքի երիտասարդ առաջնորդների վերապատրաստում</t>
  </si>
  <si>
    <t xml:space="preserve"> Հայաստան-Սփյուռք գործակցության վերաբերյալ իրազեկման ապահովում</t>
  </si>
  <si>
    <t xml:space="preserve"> Աշխատանք Սփյուռքի համայնքներում</t>
  </si>
  <si>
    <t>«իԳործ» սփյուռքահայ մասնագետների ներգրավում ՀՀ  պետական կառավարման համակարգում</t>
  </si>
  <si>
    <t>Հայրենադարձության և ինտեգրման կենտրոն</t>
  </si>
  <si>
    <t>Աջակցություն սփյուռքի համայնքներին</t>
  </si>
  <si>
    <t>Աջակցություն սփյուռքի հայալեզու լրատվամիջոցներին</t>
  </si>
  <si>
    <t xml:space="preserve"> Տեսչական վերահսկողության ծրագիր</t>
  </si>
  <si>
    <t xml:space="preserve"> Առողջապահության ոլորտում վերահսկողության ծառայություններ</t>
  </si>
  <si>
    <t xml:space="preserve"> Բնապահպանության ոլորտում վերահսկողության ծառայություններ</t>
  </si>
  <si>
    <t xml:space="preserve"> Կրթության ոլորտում վերահսկողության ծառայություններ</t>
  </si>
  <si>
    <t xml:space="preserve"> Շուկայի վերահսկողության ծառայություններ</t>
  </si>
  <si>
    <t xml:space="preserve"> Արտադրանքի և որակի վերահսկողության ծառայություններ</t>
  </si>
  <si>
    <t xml:space="preserve"> Քաղաքաշինության և ճարտարապետության բնագավառում վերահսկողության ծառայություններ</t>
  </si>
  <si>
    <t>Սննդամթերքի անվտանգության բնագավառում վերահսկողության իրականացման ծառայություններ</t>
  </si>
  <si>
    <t>Տեսչական վերահսկողության շրջանակներում սննդամթերքի լաբորատոր հետազոտություն</t>
  </si>
  <si>
    <t>Գյուղատնտեսական կենդանիների հիվանդությունների, կենդանական ծագում ունեցող հումքի և նյութի վերահսկողության իրականացում՝ լաբորատոր փորձարկումների միջոցով</t>
  </si>
  <si>
    <t>Դաբաղ հիվանդության դեմ պատվաստումների իրականացման վերահսկողություն</t>
  </si>
  <si>
    <t>Գյուղատնտեսական մշակաբույսերի և բույսերի պաշտպանության միջոցների վերահսկողություն՝ լաբորատոր փորձարկումների միջոցով</t>
  </si>
  <si>
    <t>Կենդանական ծագման մթերքում մնացորդային նյութերի վերահսկողություն</t>
  </si>
  <si>
    <t xml:space="preserve">Առողջապահական և աշխատանքի տեսչական վերահսկողության շրջանակներում լաբորատոր փորձաքննության ապահովում </t>
  </si>
  <si>
    <t>Ոչ սպանդանոցային մորթի հետևաքով ստացված կենդանական ծագման հումքի տեղափոխման և ոչնչացման ծառայություններ</t>
  </si>
  <si>
    <t>Սահմանային պետական վերահսկողության շրջանակներում ներմուծվող սննդամթերքի պահեստային նմուշը այլ պետության ռեֆերենս փորձարկման լաբորատորիա ուղարկելու ծառայություններ</t>
  </si>
  <si>
    <t>Բնապահպանության և ընդերքի տեսչական մարմնի կարողությունների զարգացում և տեխնիկական հագեցվածության ապահովում</t>
  </si>
  <si>
    <t xml:space="preserve"> Կրթության տեսչական մարմնի կարողությունների զարգացում և տեխնիկական հագեցվածության ապահովում</t>
  </si>
  <si>
    <t xml:space="preserve"> Շուկայի վերահսկողության տեսչական մարմնի կարողությունների զարգացում և տեխնիկական հագեցվածության ապահովում</t>
  </si>
  <si>
    <t xml:space="preserve"> Քաղաքաշինության, տեխնիկական և հրդեհային անվտանգության տեսչական մարմնի կարողությունների զարգացում և տեխնիկական հագեցվածության ապահովում</t>
  </si>
  <si>
    <t xml:space="preserve"> Առողջապահության և աշխատանքի տեսչական մարմնի կարողությունների զարգացում և տեխնիկական հագեցվածության ապահովում
</t>
  </si>
  <si>
    <t xml:space="preserve"> Սննդամթերքի անվտանգության տեսչական մարմնի տեխնիկական հագեցվածության բարելավում</t>
  </si>
  <si>
    <t>Տեսչական մարմիններին տրանսպորտային միջոցների ապահովում</t>
  </si>
  <si>
    <t xml:space="preserve"> ՀՀ առողջապահական և աշխատանքի տեսչական մարմնի շենքային պայմանների բարելավում</t>
  </si>
  <si>
    <t xml:space="preserve"> Արդյունահանող ճյուղերի զարգացման ծրագիր</t>
  </si>
  <si>
    <t xml:space="preserve"> Համաշխարհային բանկի աջակցությամբ իրականացվող «Հայաստանի արդյունահանող ճյուղերի թափանցիկության նախաձեռնությանն աջակցություն.լրացուցիչ ֆինանսավորում» դրամաշնորհային ծրագիր</t>
  </si>
  <si>
    <t xml:space="preserve"> Տոների և հիշատակի օրերի ծրագիր</t>
  </si>
  <si>
    <t xml:space="preserve"> Քաղաքացու օրվան նվիրված միջոցառումներ</t>
  </si>
  <si>
    <t xml:space="preserve"> «Մեր ժամանակների հերոսը» միջոցառում, մրցանակաբաշխություն</t>
  </si>
  <si>
    <t xml:space="preserve"> ՀՀ զարգացման գործընթացներում Սփյուռքի ներուժի ներգրավում</t>
  </si>
  <si>
    <t xml:space="preserve"> Համահայկական համաժողովների իրականացում</t>
  </si>
  <si>
    <t>Սփյուռքի մարդկային ներուժի վերհանում, դրա քարտեզագրում և տեղեկատվական բազայի ստեղծում</t>
  </si>
  <si>
    <t>Միջազգային դատարաններում, միջազգային արբիտրաժներում և այլ միջազգային ատյաններում ՀՀ շահերի ներկայացում և պաշտպանություն, դրանց կողմից ընդունված վճիռների և որոշումների կատարման ապահովում</t>
  </si>
  <si>
    <t>Հայաստանի Հանրապետության շահերի ներկայացմանն ու պաշտպանությանն ուղղված փաստաբանական, իրավաբանական ծառայություններ</t>
  </si>
  <si>
    <t>Միջազգային արբիտրաժային տրիբունալի կամ օտարերկրյա ներպետական դատարանի ծախսերի վճարում</t>
  </si>
  <si>
    <t>ՀՀ սահմանադրական դատարան</t>
  </si>
  <si>
    <t xml:space="preserve"> ՀՀ սահմանադրական դատարանի գործունեության ապահովում</t>
  </si>
  <si>
    <t xml:space="preserve"> ՀՀ սահմանադրական դատարանի գործունեության և սահմանադրական արդարադատության ապահովում</t>
  </si>
  <si>
    <t xml:space="preserve"> ՀՀ սահմանադրական դատարանի պահուստային ֆոնդ</t>
  </si>
  <si>
    <t xml:space="preserve"> ՀՀ սահմանադրական դատարանի տեխնիկական հագեցվածության բարելավում</t>
  </si>
  <si>
    <t>Բարձրագույն դատական խորհուրդ</t>
  </si>
  <si>
    <t xml:space="preserve"> Դատական իշխանության գործունեության ապահովում և իրականացում</t>
  </si>
  <si>
    <t xml:space="preserve"> Բարձրագույն դատական խորհրդի բնականոն գործունեության ապահովում և Բարձրագույն դատական խորհրդի կողմից դատական իշխանության անկախության երաշխավորմանն ուղղված միջոցառումների իրականացում</t>
  </si>
  <si>
    <t xml:space="preserve"> ՀՀ Վճռաբեկ դատարանի բնականոն գործունեության և ՀՀ Վճռաբեկ դատարանի կողմից դատական պաշտպանության իրավունքի ապահովում</t>
  </si>
  <si>
    <t xml:space="preserve"> ՀՀ վերաքննիչ քաղաքացիական դատարանի բնականոն գործունեության և ՀՀ Վերաքննիչ քաղաքացիական դատարանի կողմից դատական պաշտպանության իրավունքի ապահովում</t>
  </si>
  <si>
    <t xml:space="preserve"> ՀՀ վերաքննիչ քրեական դատարանի բնականոն գործունեության և ՀՀ Վերաքննիչ քրեական դատարանի կողմից դատական պաշտպանության իրավունքի ապահովում</t>
  </si>
  <si>
    <t xml:space="preserve"> ՀՀ վերաքննիչ վարչական դատարանի բնականոն գործունեության և ՀՀ Վերաքննիչ վարչական դատարանի կողմից դատական պաշտպանության իրավունքի ապահովում</t>
  </si>
  <si>
    <t xml:space="preserve"> ՀՀ վարչական դատարանի բնականոն գործունեության և ՀՀ Վարչական դատարանի կողմից դատական պաշտպանության իրավունքի ապահովում</t>
  </si>
  <si>
    <t xml:space="preserve"> Երևան քաղաքի ընդհանուր իրավասության դատարանի բնականոն գործունեության և Երևան քաղաքի ընդհանուր իրավասության դատարանի կողմից դատական պաշտպանության իրավունքի ապահովում</t>
  </si>
  <si>
    <t xml:space="preserve"> ՀՀ Արագածոտնի մարզի ընդհանուր իրավասության դատարանի բնականոն գործունեության և ՀՀ Արագածոտնի մարզի ընդհանուր իրավասության դատարանի կողմից դատական պաշտպանության իրավունքի ապահովում</t>
  </si>
  <si>
    <t xml:space="preserve"> ՀՀ Արարատի և Վայոց ձորի մարզերի ընդհանուր իրավասության դատարանի բնականոն գործունեության և ՀՀ Արարատի և Վայոց ձորի մարզերի ընդհանուր իրավասության դատարանի կողմից դատական պաշտպանության իրավունքի ապահովում</t>
  </si>
  <si>
    <t xml:space="preserve"> ՀՀ Արմավիրի մարզի ընդհանուր իրավասության դատարանի բնականոն գործունեության և ՀՀ Արմավիրի մարզի ընդհանուր իրավասության դատարանի կողմից դատական պաշտպանության իրավունքի ապահովում</t>
  </si>
  <si>
    <t xml:space="preserve"> ՀՀ Գեղարքունիքի մարզի ընդհանուր իրավասության դատարանի բնականոն գործունեության և ՀՀ Գեղարքունիքի մարզի ընդհանուր իրավասության դատարանի կողմից դատական պաշտպանության իրավունքի ապահովում</t>
  </si>
  <si>
    <t xml:space="preserve"> ՀՀ Լոռու մարզի ընդհանուր իրավասության դատարանի բնականոն գործունեության և ՀՀ Լոռու մարզի ընդհանուր իրավասության դատարանի կողմից դատական պաշտպանության իրավունքի ապահովում</t>
  </si>
  <si>
    <t xml:space="preserve"> ՀՀ Կոտայքի մարզի ընդհանուր իրավասության դատարանի բնականոն գործունեության և ՀՀ Կոտայքի մարզի ընդհանուր իրավասության դատարանի կողմից դատական պաշտպանության իրավունքի ապահովում</t>
  </si>
  <si>
    <t xml:space="preserve"> ՀՀ Շիրակի մարզի ընդհանուր իրավասության դատարանի բնականոն գործունեության և ՀՀ Շիրակի մարզի ընդհանուր իրավասության դատարանի կողմից դատական պաշտպանության իրավունքի ապահովում</t>
  </si>
  <si>
    <t xml:space="preserve"> ՀՀ Սյունիքի մարզի ընդհանուր իրավասության դատարանի բնականոն գործունեության և ՀՀ Սյունիքի մարզի ընդհանուր իրավասության դատարանի կողմից դատական պաշտպանության իրավունքի ապահովում</t>
  </si>
  <si>
    <t xml:space="preserve"> ՀՀ Տավուշի մարզի ընդհանուր իրավասության դատարանի բնականոն գործունեության և ՀՀ Տավուշի մարզի ընդհանուր իրավասության դատարանի կողմից դատական պաշտպանության իրավունքի ապահովում</t>
  </si>
  <si>
    <t xml:space="preserve"> ՀՀ Սնանկության դատարանի բնականոն գործունեության և ՀՀ Սնանկության դատարանի կողմից դատական պաշտպանության իրավունքի ապահովում</t>
  </si>
  <si>
    <t xml:space="preserve"> Բարձրագույն դատական խորհրդի և ՀՀ դատարանների պահուստային ֆոնդի ձևավորում և կառավարում</t>
  </si>
  <si>
    <t>Հակակոռուպցիոն դատարանի բնականոն գործունեության և Հակակոռուպցիոն դատարանի կողմից դատական պաշտպանության իրավունքի ապահովում</t>
  </si>
  <si>
    <t>Վերաքննիչ հակակոռուպցիոն դատարանի բնականոն գործունեության և Վերաքննիչ հակակոռուպցիոն դատարանի կողմից դատական պաշտպանության իրավունքի ապահովում</t>
  </si>
  <si>
    <t xml:space="preserve"> Դատավորների և դատական կարգադրիչների հատուկ պատրաստականության դասընթացների անցկացում և դատական համակարգի քաղաքացիական ծառայողների վերապատրաստում</t>
  </si>
  <si>
    <t>Երևան քաղաքի առաջին ատյանի ընդհանուր իրավասության քաղաքացիական դատարանի բնականոն գործունեության և Երևան քաղաքի առաջին ատյանի ընդհանուր իրավասության քաղաքացիական դատարանի կողմից դատական պաշտպանության իրավունքի ապահովում</t>
  </si>
  <si>
    <t xml:space="preserve"> Երևան քաղաքի առաջին ատյանի ընդհանուր իրավասության քրեական դատարանի բնականոն գործունեության և Երևան քաղաքի առաջին ատյանի ընդհանուր իրավասության քրեական դատարանի կողմից դատական պաշտպանության իրավունքի ապահովում</t>
  </si>
  <si>
    <t xml:space="preserve"> Բարձրագույն դատական խորհրդի տեխնիկական հագեցվածության բարելավում</t>
  </si>
  <si>
    <t>Բարձրագույն դատական խորհրդի և դատարանների շենքային պայմանների  բարելավում</t>
  </si>
  <si>
    <t xml:space="preserve"> Բարձրագույն դատական խորհրդի տրանսպորտային միջոցներով ապահովվածության բարելավում</t>
  </si>
  <si>
    <t>ՀՀ դատախազություն</t>
  </si>
  <si>
    <t xml:space="preserve"> Փորձաքննության ծառայություններ</t>
  </si>
  <si>
    <t xml:space="preserve"> Փորձաքննության ծառայությունների տրամադրում</t>
  </si>
  <si>
    <t xml:space="preserve"> Դատավարական ղեկավարում և դատախազական հսկողություն</t>
  </si>
  <si>
    <t xml:space="preserve"> Քրեական հետապնդման, դատավարական ղեկավարման և դատախազական հսկողության ծառայությունների տրամադրում</t>
  </si>
  <si>
    <t xml:space="preserve"> ՀՀ դատախազության պահուստային ֆոնդ</t>
  </si>
  <si>
    <t xml:space="preserve"> Դատախազության տեխնիկական հագեցվածության բարելավում</t>
  </si>
  <si>
    <t>ՀՀ դատախազության շենքային պայմանների բարելավում</t>
  </si>
  <si>
    <t xml:space="preserve"> Մասնագիտական ուսուցում և որակավորման բարձրացում</t>
  </si>
  <si>
    <t xml:space="preserve"> Մասնագիտական ուսուցման և որակավորման բարձրացման կազմակերպում</t>
  </si>
  <si>
    <t>ՀՀ տարածքային կառավարման և ենթակառուցվածքների նախարարություն</t>
  </si>
  <si>
    <t xml:space="preserve"> Տարածքային կառավարման ոլորտում քաղաքականության մշակում, ծրագրերի համակարգում և մոնիտորինգի իրականացում</t>
  </si>
  <si>
    <t xml:space="preserve"> Տարածքային կառավարման և ենթակառուցվածքների քաղաքականության մշակում և ծառայությունների մատուցում</t>
  </si>
  <si>
    <t xml:space="preserve"> ՀՀ տարածքային կառավարման և ենթակառուցվածքների նախարարության կարողությունների զարգացում և տեխնիկական հագեցվածության ապահովում</t>
  </si>
  <si>
    <t xml:space="preserve"> Ոռոգման համակարգի առողջացում</t>
  </si>
  <si>
    <t xml:space="preserve"> Ոռոգում-ջրառ իրականացնող կազմակերպություններին ֆինանսական աջակցության տրամադրում</t>
  </si>
  <si>
    <t xml:space="preserve"> Ոռոգման ծառայություններ մատուցող ընկերություններին ֆինանսական աջակցության տրամադրում</t>
  </si>
  <si>
    <t xml:space="preserve"> Եվրասիական զարգացման բանկի աջակցությամբ իրականացվող ոռոգման համակարգերի զարգացման ծրագրի խորհրդատվություն և կառավարում</t>
  </si>
  <si>
    <t xml:space="preserve"> Ֆրանսիայի Հանրապետության կառավարության աջակցությամբ իրականացվող Վեդու ջրամբարի  և ոռոգման համակարգի կառուցման ծրագրի խորհրդատվություն և կառավարում</t>
  </si>
  <si>
    <t xml:space="preserve"> Գերմանիայի զարգացման վարկերի բանկի աջակցությամբ իրականացվող Ախուրյան գետի ջրային ռեսուրսների ինտեգրացված կառավարում ծրագրի խորհրդատվություն և կառավարում</t>
  </si>
  <si>
    <t xml:space="preserve"> Գերմանիայի զարգացման վարկերի բանկի աջակցությամբ իրականացվող Ախուրյան գետի ջրային ռեսուրսների ինտեգրացված կառավարման ծրագրի երկրորդ փուլի խորհրդատվություն և կառավարում</t>
  </si>
  <si>
    <t xml:space="preserve"> Գերմանիայի զարգացման վարկերի բանկի աջակցությամբ իրականացվող Ախուրյան գետի ջրային ռեսուրսների ինտեգրացված կառավարման դրամաշնորհային ծրագիր</t>
  </si>
  <si>
    <t xml:space="preserve"> Գերմանիայի զարգացման վարկերի բանկի աջակցությամբ իրականացվող Ախուրյան գետի ջրային ռեսուրսների ինտեգրացված կառավարում փուլ 1 ծրագրով Ջրաձոր գյուղի վերաբնակեցման գործողությունների խորհրդատվություն և կառավարում
</t>
  </si>
  <si>
    <t xml:space="preserve">  Զարգացման ֆրանսիական գործակալության աջակցությամբ իրականացվող ոռոգման ոլորտի ֆինանսական կայունության և ոռոգման կառավարման կարողությունների բարելավման դրամաշնորհային ծրագրի խորհրդատվություն և կառավարում
</t>
  </si>
  <si>
    <t xml:space="preserve"> Փոքր և միջին ջրամբարների կառուցման խորհրդատվություն և կառավարում</t>
  </si>
  <si>
    <t>Հիդրոտեխնիկական կառուցվածքների /ջրամբարների և պոմպակայանների/ անվտանգության հայտարարագրերի կազմում և փորձաքննության անցկացում</t>
  </si>
  <si>
    <t xml:space="preserve"> Աջակցություն ոռոգման համակարգի առողջացմանը</t>
  </si>
  <si>
    <t xml:space="preserve"> Գերմանիայի զարգացման բանկի աջակցությամբ իրականացվող Ախուրյան գետի ջրային ռեսուրսների ինտեգրված կառավարման փուլ 1 ծրագրով Ջրաձոր գյուղի վերաբնակեցման համար ենթակառուցվածքների և բնակելի տների կառուցում</t>
  </si>
  <si>
    <t xml:space="preserve"> Ֆրանսիայի Հանրապետության կառավարության աջակցությամբ իրականացվող Վեդու ջրամբարի և ոռոգման համակարգի կառուցում</t>
  </si>
  <si>
    <t xml:space="preserve">Ոռոգման համակարգերի հիմնանորոգում </t>
  </si>
  <si>
    <t xml:space="preserve"> Գերմանիայի զարգացման վարկերի բանկի աջակցությամբ իրականացվող Ախուրյան գետի ջրային ռեսուրսների ինտեգրված կառավարման ծրագրի շրջանակներում ջրային տնտեսության ենթակառուցվածքների հիմնանորոգում</t>
  </si>
  <si>
    <t xml:space="preserve"> Եվրասիական զարգացման բանկի աջակցությամբ իրականացվող ոռոգման համակարգերի զարգացման ծրագրի շրջանակներում ջրային տնտեսության ենթակառուցվածքների հիմնանորոգում</t>
  </si>
  <si>
    <t xml:space="preserve"> Գերմանիայի զարգացման վարկերի բանկի աջակցությամբ իրականացվող Ախուրյան գետի ջրային ռեսուրսների ինտեգրացված կառավարման ծրագրի երկրորդ փուլի շրջանակներում ջրային տնտեսության ենթակառուցվածքների հիմնանորոգում</t>
  </si>
  <si>
    <t xml:space="preserve"> Ջրային տնտեսության հիդրոտեխնիկական սարքավորումների տեղադրման աշխատանքներ</t>
  </si>
  <si>
    <t>Օրվա կարգավորման ջրավազանների կառուցում և վերակառուցում</t>
  </si>
  <si>
    <t xml:space="preserve">Խորքային հորերի վերականգնում </t>
  </si>
  <si>
    <t>Գետերի և հեղեղատարների տեղամասերի ամրացման և մաքրման աշխատանքներ</t>
  </si>
  <si>
    <t>Փոքր և միջին ջրամբարների կառուցում</t>
  </si>
  <si>
    <t>Ջրամբարների վերականգնման և վերազինման աշխատանքներ</t>
  </si>
  <si>
    <t>Ոռոգման համակարգերի կառուցում</t>
  </si>
  <si>
    <t xml:space="preserve">Սելավ-Մաստարա N 4 ջրամբարի կառուցում </t>
  </si>
  <si>
    <t>Համաշխարհային բանկի աջակցության շրջանակներում ոռոգման ծրագրերի իրականացում</t>
  </si>
  <si>
    <t xml:space="preserve">Կապսի ինքնահոս ջրատարի նախագծում և կառուցում </t>
  </si>
  <si>
    <t xml:space="preserve"> Որոտան-Արփա-Սևան թունելի ջրային համակարգի կառավարում</t>
  </si>
  <si>
    <t xml:space="preserve"> Արփա-Սևան թունելի ընթացիկ շահագործում և պահպանում</t>
  </si>
  <si>
    <t xml:space="preserve">Արփա-Սևան ջրային համակարգի տեխնիկական վիճակի բարելավում  </t>
  </si>
  <si>
    <t xml:space="preserve"> Սոցիալական ներդրումների և տեղական զարգացման ծրագիր</t>
  </si>
  <si>
    <t>Համաշխարհային բանկի աջակցությամբ իրականացվող սոցիալական ներդրումների և տեղական զարգացման ծրագրի լրացուցիչ ֆինանսավորման ծրագրի կառավարում</t>
  </si>
  <si>
    <t>ԱՄՆ ՄԶԳ աջակցությամբ իրականացվող Տեղական ինքնակառավարման և ապակենտրոնացման բարեփոխումների դրամաշնորհային ծրագրի կառավարում</t>
  </si>
  <si>
    <t xml:space="preserve"> Համաշխարհային բանկի աջակցությամբ իրականացվող  Տարածքային զարգացման հիմնադրամի ծրագրի շրջանակներում ՀՀ տարածքներում ջրագծերի, առողջապահության, կրթության, մշակույթի, հատուկ խնամքի և  ենթակառուցվածքների ոլորտի վերականգնման և  շինարարության աշխատանքներ</t>
  </si>
  <si>
    <t xml:space="preserve">Համաշխարհային բանկի աջակցությամբ իրականացվող Սոցիալական ներդրումների և տեղական զարգացման ծրագրի լրացուցիչ ֆինանսավորման վարկի շրջանակներում ՀՀ համայնքային և միջհամայնքային ենթակառուցվածքների որակի, օգտագործման և հասանելիության բարելավում: </t>
  </si>
  <si>
    <t>ԱՄՆ ՄԶԳ աջակցությամբ իրականացվող Տեղական ինքնակառավարման և ապակենտրոնացման բարեփոխումների դրամաշնորհային ծրագրի շրջանակներում Տեղական կառավարման համակարգերի հզորացում, ապակենտրոնացման գործընթացներին աջակցություն, պիլոտային ծրագրերր իրականացում</t>
  </si>
  <si>
    <t xml:space="preserve"> Կոլեկտորադրենաժային ծառայություններ</t>
  </si>
  <si>
    <t xml:space="preserve"> Կոլեկտորադրենաժային ցանցերի պահպանում և շահագործում</t>
  </si>
  <si>
    <t xml:space="preserve"> Տարածքային կառավարման և տեղական ինքնակառավարման մարմինների ներկայացուցիչների մասնագիտական վերապատրաստում և հատուկ ուսուցում</t>
  </si>
  <si>
    <t xml:space="preserve"> Վերապատրաստման ծառայություններ</t>
  </si>
  <si>
    <t xml:space="preserve"> Կոշտ թափոնների կառավարում</t>
  </si>
  <si>
    <t xml:space="preserve"> Վերակառուցման և զարգացման եվրոպական բանկի աջակցությամբ իրականացվող «Կոտայքի և Գեղարքունիքի մարզի կոշտ թափոնների կառավարման խորհրդատվության համար» դրամաշնորհային  ծրագիր</t>
  </si>
  <si>
    <t xml:space="preserve">  Վերակառուցման և զարգացման եվրոպական բանկի աջակցությամբ իրականացվող «Կոտայքի և Գեղարքունիքի մարզի կոշտ թափոնների կառավարման» դրամաշնորհային ծրագիր</t>
  </si>
  <si>
    <t xml:space="preserve"> ՀՀ 8 մարզերում աղբահանության և կոշտ թափոնների ինտեգրված համակարգի կառուցում</t>
  </si>
  <si>
    <t xml:space="preserve"> Ճանապարհային ցանցի բարելավում</t>
  </si>
  <si>
    <t xml:space="preserve"> Միջպետական և հանրապետական նշանակության ավտոճանապարհների պահպանման և անվտանգ երթևեկության ծառայություններ</t>
  </si>
  <si>
    <t xml:space="preserve"> Մարզային նշանակության ավտոճանապարհների պահպանման և անվտանգ երթևեկության ծառայություններ</t>
  </si>
  <si>
    <t xml:space="preserve"> Հայաստանի Հանրապետությունում հսկիչ սարքերի (թվային տախոգրաֆի) համակարգի կարգավորում</t>
  </si>
  <si>
    <t>Ավտոմոբիլային ճանապարհների ցանցի հսկողություն, ուսումնասիրություններ և փորձաքննություններ</t>
  </si>
  <si>
    <t xml:space="preserve"> Ասիական զարգացման բանկի աջակցությամբ իրականացվող Հայաստան-Վրաստան սահմանային տարածաշրջանային ճանապարհի (Մ6 Վանաձոր-Բագրատաշեն) բարելավման ծրագրի համակարգում և կառավարում</t>
  </si>
  <si>
    <t xml:space="preserve"> Ասիական զարգացման բանկի աջակցությամբ իրականացվող Հյուսիս-հարավ միջանցքի զարգացման ծրագրի համակարգում և կառավարում ( Տրանշ 2)</t>
  </si>
  <si>
    <t xml:space="preserve"> Վերակառուցման և զարգացման եվրոպական բանկի աջակցությամբ իրականացվող ՀՀ պետական սահմանի Բագրատաշեն անցման կետի կամրջի վերակառուցման ծրագրի համակարգում և կառավարում</t>
  </si>
  <si>
    <t xml:space="preserve"> Ասիական զարգացման բանկի աջակցությամբ իրականացվող Հյուսիս-հարավ միջանցքի զարգացման ծրագրի համակարգում և կառավարում (Տրանշ 3)</t>
  </si>
  <si>
    <t xml:space="preserve"> Եվրասիական զարգացման բանկի աջակցությամբ իրականացվող Հյուսիս-հարավ միջանցքի զարգացման ծրագրի համակարգում և կառավարում</t>
  </si>
  <si>
    <t xml:space="preserve"> Կենսական նշանակության ճանապարհային ցանցի բարելավման երկրորդ լրացուցիչ ֆինանսավորման ծրագրի համակարգում և կառավարում
</t>
  </si>
  <si>
    <t xml:space="preserve"> Եվրոպական ներդրումային բանկի աջակցությամբ իրականացվող Հյուսիս-հարավ միջանցքի զարգացման ծրագրի համակարգում և կառավարում (Տրանշ 3)
</t>
  </si>
  <si>
    <t xml:space="preserve"> Հյուսիս-հարավ ճանապարհային միջանցքի զարգացման ծրագրի Սիսիան-Քաջարան 60կմ-ի համակարգում և կառավարում</t>
  </si>
  <si>
    <t xml:space="preserve"> Հյուսիս-հարավ ճանապարհային միջանցքի զարգացման ծրագրի Քաջարանի թունելի և մոտեցումների համակարգում և կառավարում</t>
  </si>
  <si>
    <t xml:space="preserve"> Պետական նշանակության ավտոճանապարհների հիմնանորոգում</t>
  </si>
  <si>
    <t>Տրանսպորտային օբյեկտների հիմնանորոգում</t>
  </si>
  <si>
    <t xml:space="preserve"> Ասիական զարգացման բանկի աջակցությամբ իրականացվող  Մ6 Վանաձոր-Ալավերդի-Վրաստանի սահման միջպետական նշանակության ճանապարհի ծրագրի կառուցում և հիմնանորոգում</t>
  </si>
  <si>
    <t xml:space="preserve"> Ասիական զարգացման բանկի աջակցությամբ իրականացվող Հյուսիս-հարավ միջանցքի զարգացման վարկային ծրագիր, Տրանշ 2</t>
  </si>
  <si>
    <t xml:space="preserve"> Եվրոպական ներդրումային բանկի աջակցությամբ իրականացվող Հյուսիս-հարավ միջանցքի զարգացման դրամաշնորհային ծրագիր, Տրանշ 3</t>
  </si>
  <si>
    <t xml:space="preserve"> Վերակառուցման և զարգացման եվրոպական բանկի աջակցությամբ իրականացվող ՀՀ պետական սահմանի Բագրատաշեն անցման կետի կամրջի վերակառուցման վարկային ծրագիր</t>
  </si>
  <si>
    <t xml:space="preserve"> Եվրոպական ներդրումային բանկի աջակցությամբ իրականացվող Հյուսիս-հարավ միջանցքի զարգացման վարկային ծրագիր, Տրանշ 3</t>
  </si>
  <si>
    <t xml:space="preserve"> Ասիական զարգացման բանկի աջակցությամբ իրականացվող Հյուսիս-հարավ միջանցքի զարգացման վարկային ծրագիր, Տրանշ 3</t>
  </si>
  <si>
    <t xml:space="preserve"> Եվրասիական զարգացման բանկի աջակցությամբ իրականացվող Հյուսիս-հարավ միջանցքի զարգացման ծրագիր</t>
  </si>
  <si>
    <t xml:space="preserve"> Համաշխարհային բանկի աջակցությամբ իրականացվող Կենսական նշանակության ճանապարհացանցի բարելավման երկրորդ լրացուցիչ ֆինանսավորման ծրագրի շրջանակներում ավտոճանապարհների բարեկարգման աշխատանքներ</t>
  </si>
  <si>
    <t xml:space="preserve"> Եվրոպական ներդրումային բանկի աջակցությամբ իրականացվող Մ6 Վանաձոր-Ալավերդի-Վրաստանի սահման միջպետական նշանակության ճանապարհի անվտանգության բարելավման  դրամաշնորհային ծրագիր</t>
  </si>
  <si>
    <t xml:space="preserve">Հյուսիս-Հարավ  ճանապարհային միջանցքի Սիսիան-Քաջարան 60կմ ճանապարհահատվածի կառուցում </t>
  </si>
  <si>
    <t xml:space="preserve"> Քաջարանի թունելի և մոտեցումների կառուցում</t>
  </si>
  <si>
    <t xml:space="preserve"> Միջպետական և հանրապետական նշանակության ավտոճանապարհների միջին նորոգում</t>
  </si>
  <si>
    <t>Հյուսիս-հարավ ճանապարհային միջանցքի զարգացման ծրագրի Գյումրու շրջանցիկ ճանապարհի համակարգում և կառավարում-Տրանշ 5</t>
  </si>
  <si>
    <t>Հյուսիս-հարավ ճանապարհային միջանցքի զարգացման ծրագրի Գյումրու շրջանցիկ ճանապարհի կառուցում և հիմնանորոգում-Տրանշ 5</t>
  </si>
  <si>
    <t>ՀՀ ընդհանուր օգտագործման պետական ավտոմոբիլային ճանապարհների անվտանգության գնահատում</t>
  </si>
  <si>
    <t>ՀՀ ընդհանուր օգտագործման ավտամոբիլային ճանապարհների վթարավտանգ հատվածների վերացում</t>
  </si>
  <si>
    <t>Դիլիջանի և Պուշկինի թունելների վերականգնման համակարգում և կառավարում</t>
  </si>
  <si>
    <t>Դիլիջանի և Պուշկինի թունելների վերականգնում, կառուցում և հիմնանորոգում</t>
  </si>
  <si>
    <t xml:space="preserve"> Աջակցություն փախստականների ինտեգրմանը</t>
  </si>
  <si>
    <t xml:space="preserve"> Ապաստան հայցողների կեցության խնդիրների լուծման  միջոցառումների իրականացում</t>
  </si>
  <si>
    <t xml:space="preserve"> Ժամանակավոր կացարաններում բնակվող փախստականների կենցաղային խնդիրների լուծման միջոցառումների իրականացում</t>
  </si>
  <si>
    <t xml:space="preserve"> Ապաստանի ընթացակարգում թարգմանչական ծառայությունների ձեռք բերում</t>
  </si>
  <si>
    <t xml:space="preserve"> Ժամանակավոր տեղավորման կենտրոնում չտեղավորված ապաստան հայցողներին դրամական օգնության տրամադրում</t>
  </si>
  <si>
    <t xml:space="preserve"> ՀՀ-ում փախստական ճանաչված և ապաստան ստացած անձանց վարձակալությամբ բնակարանների ձեռքբերման ծախսերի փոխհատուցման տրամադրում</t>
  </si>
  <si>
    <t xml:space="preserve"> Հայաստանի Հանրապետություն վերադարձող քաղաքացիների վերաինտեգրմանն ուղղված առաջնային աջակցության պետական ծրագիր
</t>
  </si>
  <si>
    <t xml:space="preserve"> Ջրամատակարարաման և ջրահեռացման բարելավում</t>
  </si>
  <si>
    <t xml:space="preserve"> Խմելու ջրի մատակարարման և ջրահեռացման ծառայությունների սուբսիդավորում</t>
  </si>
  <si>
    <t xml:space="preserve"> Եվրոպական միության հարևանության ներդրումային ծրագրի աջակցությամբ իրականացվող Երևանի ջրամատակարարման բարելավման դրամաշնորհային ծրագիր</t>
  </si>
  <si>
    <t xml:space="preserve"> Եվրոպական ներդրումային բանկի աջակցությամբ իրականացվող Երևանի ջրամատակարարման բարելավման ծրագիր</t>
  </si>
  <si>
    <t xml:space="preserve"> Գերմանիայի զարգացման վարկերի բանկի աջակցությամբ իրականացվող ջրամատակարարման և ջրահեռացման ենթակառուցվածքների վերականգնման ծրագրի երրորդ փուլ</t>
  </si>
  <si>
    <t xml:space="preserve"> Գերմանիայի զարգացման վարկերի բանկի աջակցությամբ իրականացվող Համայնքային ենթակառուցվածքների երկրորդ ծրագրի երրորդ փուլի դրամաշնորհային ծրագրի ուղեկցող միջոցառման 3-րդ բաղադրիչ</t>
  </si>
  <si>
    <t xml:space="preserve"> Գերմանիայի զարգացման և Եվրոպական միության հարևանության ներդրումային բանկի աջակցությամբ իրականացվող ջրամատակարարման և ջրահեռացման ենթակառուցվածքների դրամաշնորհային ծրագիր` երրորդ փուլ</t>
  </si>
  <si>
    <t xml:space="preserve"> Գերմանիայի զարգացման վարկերի բանկի աջակցությամբ իրականացվող ջրամատակարարման և ջրահեռացման ենթակառուցվածքների վերականգնման ծրագրի երրորդ փուլի շրջանակներում ջրամատակարարման և ջրահեռացման ենթակառուցվածքների հիմնանորոգում</t>
  </si>
  <si>
    <t xml:space="preserve"> Եվրոպական ներդրումային բանկի աջակցությամբ իրականացվող ջրամատակարարման և ջրահեռացման ենթակառուցվածքների վերականգնման ծրագրի երրորդ փուլի շրջանակներում ջրամատակարարման և ջրահեռացման ենթակառուցվածքների հիմնանորոգում</t>
  </si>
  <si>
    <t xml:space="preserve"> Եվրոպակական ներդրումային բանկի աջակցությամբ իրականացվող Երևանի ջրամատակարարման բարելավման ծրագրի շրջանակներում ջրամատակարարման և ջրահեռացման ենթակառուցվածքների հիմնանորոգում</t>
  </si>
  <si>
    <t xml:space="preserve"> Եվրոպական միության հարևանության ներդրումային ծրագրի աջակցությամբ իրականացվող Երևանի ջրամատակարարման բարելավման դրամաշնորհային ծրագրի շրջանակներում Ջրամատակարարման և ջրահեռացման ենթակառուցվածքների հիմնանորոգում</t>
  </si>
  <si>
    <t xml:space="preserve"> Գերմանիայի զարգացման վարկերի բանկի աջակցությամբ իրականացվող Լոռու (Վանաձորի) մարզի ջրամատակարարման և ջրահեռացման համակարգերի վերականգնման ծրագիր՛ երկրորդ փուլ</t>
  </si>
  <si>
    <t xml:space="preserve">ՀՀ-ի տարածքում Վարձակալի կողմից չսպասարկվող բնակավայրերում ջրամատակարարման և ջրահեռացման համակարգերի կառուցում  </t>
  </si>
  <si>
    <t>Ջրամատակարարման և ջրահեռացման համակարգերի հիմնանորոգում</t>
  </si>
  <si>
    <t>Ջրամատակարարման և ջրահեռացման համակարգերի կառուցում</t>
  </si>
  <si>
    <t xml:space="preserve"> Ընդերքի ուսումնասիրության, օգտագործման և պահպանման ծառայություններ</t>
  </si>
  <si>
    <t xml:space="preserve"> Ընդերքի մասին տեղեկատվության տրամադրման ծառայություններ</t>
  </si>
  <si>
    <t>Ստորերկրյա հանքային ջրերի հանքավայրերի ջրակետերի (հորատանցք, աղբյուր) գույքագրում</t>
  </si>
  <si>
    <t xml:space="preserve"> Երկաթուղային ցանցի զարգացում</t>
  </si>
  <si>
    <t xml:space="preserve"> Ուղևորափոխադրումներից ստացված վնասի դիմաց «Հարավկովկասյան երկաթուղի» ՓԲԸ-ին սուբսիդիայի տրամադրում   </t>
  </si>
  <si>
    <t xml:space="preserve"> Պետական գույքի կառավարում</t>
  </si>
  <si>
    <t xml:space="preserve"> Պետական գույքի կառավարման համակարգման, խորհրդատվության և մոնիտորինգի ծառայություններ</t>
  </si>
  <si>
    <t xml:space="preserve"> Պետական գույքի հաշվառման, գույքագրման, գնահատման, անշարժ գույքի պահառության, սպասարկման աշխատանքների և աճուրդների իրականացման  ծառայություններ</t>
  </si>
  <si>
    <t xml:space="preserve">Շարժական գույքի պահառության կազմակերպում </t>
  </si>
  <si>
    <t>Ավիացիոն ծառայությունների մատուցում</t>
  </si>
  <si>
    <t xml:space="preserve"> Պետական գույքի կառավարման կոմիտեի տեխնիկական հագեցվածության բարելավում</t>
  </si>
  <si>
    <t xml:space="preserve"> Ոչ ֆինանսական ակտիվների օտարումից մուտքեր</t>
  </si>
  <si>
    <t>Հանրային իշխանության մարմիններին տրանսպորտային միջոցներով ապահովվածության բարելավում</t>
  </si>
  <si>
    <t xml:space="preserve"> Պետական գույքի կառավարման կոմիտեի ենթակայության շենքերի պայմանների բարելավում
</t>
  </si>
  <si>
    <t xml:space="preserve"> Միգրացիոն բնագավառում պետական քաղաքականության մշակում և իրականացում</t>
  </si>
  <si>
    <t xml:space="preserve"> Ջրային տնտեսության ոլորտում ծրագրերի համակարգում և մոնիտորինգ</t>
  </si>
  <si>
    <t xml:space="preserve"> Ջրային տնտեսության ոլորտում պետական քաղաքականության մշակում, ծրագրերի համակարգում և մոնիտորինգ</t>
  </si>
  <si>
    <t xml:space="preserve"> Ջրային կոմիտեի տեխնիկական հագեցվածության բարելավում</t>
  </si>
  <si>
    <t xml:space="preserve"> Այլընտրանքային աշխատանքային ծառայություն</t>
  </si>
  <si>
    <t xml:space="preserve"> Այլընտրանքային աշխատանքային ծառայողներին դրամական բավարարման և դրամական փոխհատուցման տրամադրում</t>
  </si>
  <si>
    <t xml:space="preserve"> Քաղաքային զարգացում</t>
  </si>
  <si>
    <t xml:space="preserve"> Արևելյան եվրոպայի էներգախնայողության և բնապահպանական գործընկերության ֆոնդի աջակցությամբ իրականացվող Երևանի քաղաքային լուսավորության դրամաշնորհային ծրագրի կատարման ապահովում</t>
  </si>
  <si>
    <t xml:space="preserve"> Վերակառուցման և զարգացման եվրոպական բանկի աջակցությամբ իրականացվող Երևանի քաղաքային լուսավորության դրամաշնորհային ծրագրի կատարման ապահովում</t>
  </si>
  <si>
    <t xml:space="preserve"> Եվրոպական ներդրումային բանկի աջակցությամբ իրականացվող Երևանի էներգաարդյունավետության ծրագրին պետական աջակցություն</t>
  </si>
  <si>
    <t xml:space="preserve"> Երևանի մետրոպոլիտենով ուղևորափոխադրման ծառայությունների գծով պետության կողմից համայնքի ղեկավարին պատվիրակված լիազորությունների իրականացում</t>
  </si>
  <si>
    <t xml:space="preserve"> Ասիական զարգացման բանկի աջակցությամբ իրականացվող քաղաքային ենթակառուցվածքների և քաղաքի կայուն զարգացման ներդրումային ծրագրի համակարգում և կառավարում</t>
  </si>
  <si>
    <t xml:space="preserve"> Ասիական զարգացման բանկի աջակցությամբ իրականացվող քաղաքային ենթակառուցվածքների և քաղաքի կայուն զարգացման ներդրումային երկրորդ ծրագրի համակարգում և կառավարում</t>
  </si>
  <si>
    <t xml:space="preserve"> Եվրոպական միության հարևանության ներդրումային բանկի աջակցությամբ իրականացվող Երևանի մետրոպոլիտենի վերակառուցման երկրորդ դրամաշնորհային ծրագիր</t>
  </si>
  <si>
    <t xml:space="preserve"> Վերակառուցման և զարգացման եվրոպական բանկի աջակցությամբ իրականացվող Գյումրու քաղաքային ճանապարհների տեխնիկական համագործակցության   դրամաշնորհային ծրագիր</t>
  </si>
  <si>
    <t xml:space="preserve"> Վերակառուցման և զարգացման եվրոպական բանկի աջակցությամբ իրականացվող Գյումրու քաղաքային ճանապարհների  ծրագիր</t>
  </si>
  <si>
    <t xml:space="preserve"> Վերակառուցման և զարգացման եվրոպական բանկի աջակցությամբ իրականացվող Գյումրու քաղաքային ճանապարհների դրամաշնորհային ծրագիր (Տրանշ Ա, Բ, Գ)</t>
  </si>
  <si>
    <t xml:space="preserve"> Ասիական զարգացման բանկի աջակցությամբ իրականացվող քաղաքային ենթակառուցվածքների և քաղաքի կայուն զարգացման ներդրումային ծրագրի շրջանակներում ճանապարհային շինարարություն</t>
  </si>
  <si>
    <t xml:space="preserve"> Ասիական զարգացման բանկի աջակցությամբ իրականացվող քաղաքային ենթակառուցվածքների և քաղաքի կայուն զարգացման ներդրումային երկրորդ ծրագրի շրջանակներում ճանապարհային շինարարություն</t>
  </si>
  <si>
    <t xml:space="preserve"> Երևանի տարածքում ճանապարհային երթևեկության կարգավորման գծով պետության կողմից համայնքի ղեկավարին պատվիրակված լիազորությունների իրականացում</t>
  </si>
  <si>
    <t>Արևելյան եվրոպայի էներգախնայողության և բնապահպանական գործընկերության տարածաշրջանային հիմնադրամի աջակցությամբ իրականացվող Երևան քաղաքի հանրային տրանսպորտի նոր երթուղային ցանցի շարժակազմերի ներդրման ֆինանսական աջակցության դրամաշնորհային ծրագիր</t>
  </si>
  <si>
    <t>Ասիական զարգացման բանկի աջակցությամբ իրականացվող քաղաքային զարգացման ներդրումային ծրագրի համակարգում և կառավարում</t>
  </si>
  <si>
    <t>Ասիական զարգացման բանկի աջակցությամբ իրականացվող քաղաքային զարգացման ներդրումային ծրագրի շրջանակներում ճանապարհային շինարարություն</t>
  </si>
  <si>
    <t xml:space="preserve">Երևանի մետրոպոլիտենի ենթակառուցվածքների կապիտալ վերանորոգում </t>
  </si>
  <si>
    <t>Երևանի մետրոպոլիտենի կայարանների կառուցման նախագծա-նախահաշվային փաստաթղթերի կազման մնացած փուլերի և կառուցման աշխատանքների գծով պետության կողմից համայնքի ղեկավարին պատվիրակված լիազորությունների իրականացում</t>
  </si>
  <si>
    <t>Երևան քաղաքի բազմաբնակարան շենքերի վերելակների արդիականացում</t>
  </si>
  <si>
    <t>Երևանի բուսաբանական այգու տարածքում անտառապուրակի կառուցապատման աշխատանքներ</t>
  </si>
  <si>
    <t>Երևան քաղաքում հանգստի գոտիների և այգիների կառուցման և հիմնանորոգման աշխատանքներ</t>
  </si>
  <si>
    <t>Երևան քաղաքի նախադպրոցական ուսումնական հաստատությունների կառուցման և հիմնանորոգման աշխատանքներ</t>
  </si>
  <si>
    <t>Վերակառուցման և զարգացման եվրոպական բանկի աջակցությամբ իրականացվող Գյումրու քաղաքային ճանապարհների տեխնիկական համագործակցության դրամաշնորհային ծրագրի շրջանակներում ճանապարհների վերակառուցման և փողոցների լուսավորության արդիականացում</t>
  </si>
  <si>
    <t>Վերակառուցման և զարգացման եվրոպական բանկի աջակցությամբ իրականացվող Գյումրու քաղաքային ճանապարհների տեխնիկական համագործակցության վարկային ծրագիր</t>
  </si>
  <si>
    <t>Երևան քաղաքում տրանսպորտային համակարգի արդիականացում (Երևան քաղաքում Ջրվեժում ավտոբուսային հավաքակայանի վերակառուցման աշխատանքներ)</t>
  </si>
  <si>
    <t>Ք. Երևան ՈՒլնեցի-Ռուբինյանց ավտոճանապարհի վերջնամասից մինչև Աճառյան փողոց երկաթգծի ծրագծով ավտոճանապարհի կառուցում</t>
  </si>
  <si>
    <t>Թբիլիսյան խճուղի - Եղվարդի խճուղի ճանապարհահատվածի կառուցման ծրագիր</t>
  </si>
  <si>
    <t xml:space="preserve"> Էլեկտրաէներգետիկ համակարգի զարգացման ծրագիր</t>
  </si>
  <si>
    <t xml:space="preserve"> Գերմանիայի զարգացման վարկերի բանկի (KFW)) աջակցությամբ իրականացվող «Կովկասյան էլեկտրահաղորդման ցանց I» Հայաստան-Վրաստան հաղորդիչ գիծ/ենթակայանների դրամաշնորհային ծրագիր</t>
  </si>
  <si>
    <t xml:space="preserve"> Գերմանիայի զարգացման վարկերի բանկի (KFW)) աջակցությամբ իրականացվող «Կովկասյան էլեկտրահաղորդման ցանց I» Հայաստան-Վրաստան հաղորդիչ գիծ/ենթակայանների դրամաշնորհային ծրագրի շրջանակներում ներդրումներ</t>
  </si>
  <si>
    <t xml:space="preserve"> Ռադիոակտիվ թափոնների կառավարում</t>
  </si>
  <si>
    <t xml:space="preserve"> Ռադիոակտիվ թափոնների վնասազերծման ծառայություններ</t>
  </si>
  <si>
    <t xml:space="preserve"> Ավիացիայի բնագավառում վերահսկողության և կանոնակարգման ապահովում</t>
  </si>
  <si>
    <t xml:space="preserve"> Ավիացիայի բնագավառում վերահսկողության և կանոնակարգման ծառայություններ</t>
  </si>
  <si>
    <t xml:space="preserve"> Աշխատակազմի մասնագիտական կարողությունների զարգացում
</t>
  </si>
  <si>
    <t xml:space="preserve"> Մայրուղային աէրոնավիգացիոն ծառայությունների սպասարկում</t>
  </si>
  <si>
    <t xml:space="preserve"> ՀՀ քաղաքացիական ավիացիայի կոմիտեի տեխնիկական հագեցվածության բարելավում</t>
  </si>
  <si>
    <t xml:space="preserve"> Դպրոցների սեյսմիկ անվտանգության մակարդակի բարձրացման ծրագիր</t>
  </si>
  <si>
    <t xml:space="preserve"> Ասիական զարգացման բանկի աջակցությամբ իրականացվող դպրոցների սեյսմիկ պաշտպանության ծրագրի կառավարում</t>
  </si>
  <si>
    <t xml:space="preserve"> Ասիական զարգացման բանկի աջակցությամբ իրականացվող դպրոցների սեյսմիկ պաշտպանության ծրագրի լրացուցիչ ֆինանսավորման կառավարում</t>
  </si>
  <si>
    <t xml:space="preserve"> Ասիական զարգացման բանկի աջակցությամբ իրականացվող դպրոցների սեյսմիկ պաշտպանության ծրագրի շրջանակներում ՀՀ դպրոցների սեյսմիկ անվտանգության բարելավմանն ուղղված միջոցառումներ</t>
  </si>
  <si>
    <t xml:space="preserve"> Տարածքային զարգացում</t>
  </si>
  <si>
    <t>Մարզերում առաջնահերթ լուծում պահանջող հիմնախնդիրների լուծում</t>
  </si>
  <si>
    <t xml:space="preserve"> Ֆինանսական աջակցություն տեղական ինքնակառավարման մարմիններին</t>
  </si>
  <si>
    <t xml:space="preserve"> Պետական աջակցություն սահմանամերձ համայնքներին</t>
  </si>
  <si>
    <t xml:space="preserve"> Պետական աջակցություն ՀՀ Գեղարքունիքի մարզի Ճամբարակ համայնքի Արծվաշեն բնակավայրի վարչական ղեկավարի և աշխատակազմի պահպանման ծախսերի համար</t>
  </si>
  <si>
    <t xml:space="preserve"> ՀՀ մարզերին սուբվենցիաների տրամադրում՛ ենթակառուցվածքների զարգացման նպատակով</t>
  </si>
  <si>
    <t>Ազդակիր բնակավայրերի և համայնքների բյուջեներին հատկացվող համայնքային մասհանումներ</t>
  </si>
  <si>
    <t>Սուբվենցիաներ՝ մասնակցային բյուջետավորման ձևավորված ծրագրերի իրականացման համար</t>
  </si>
  <si>
    <t xml:space="preserve"> Երևան քաղաքին սուբվենցիաների տրամադրում՛ քաղաքային ենթակառուցվածքների պահպանման նպատակով</t>
  </si>
  <si>
    <t>Երևանի քաղաքապետարանին սեփական լիազորությունների իրականացմանն աջակցություն (Այլ դոտացիաներ)</t>
  </si>
  <si>
    <t>Էներգաարդյունավետության ծրագիր</t>
  </si>
  <si>
    <t xml:space="preserve"> Հանրային  շենքերում էներգախնայողության բարելավման  և կանաչ էներգիայի զարգացմանը նպաստող մեխանիզմներե դրամաշնորհային ծրագրի կառավարում և համակարգում</t>
  </si>
  <si>
    <t>Եվրոպական Ներդրումային Բանկի աջակցությամբ իրականացվող Երևանի էներգաարդյունավետության դրամաշնորհային ծրագրի երկրորդ փուլ (այդ թվում՝ մանկապարտեզների և այլ հանրային շենքերի էներգաարդյունավետության բարելավում)</t>
  </si>
  <si>
    <t>Պետական աջակցություն բնակարանների և անհատական բնակելի տների էներգաարդյունավետ վերանորոգման աշխատանքների իրականացմանը</t>
  </si>
  <si>
    <t>Եվրոպական ներդրումային բանկի աջակցությամբ իրականացվող Երևանի էներգաարդյունավետության ծրագրի երկրորդ փուլ (այդ թվում՝ մանկապարտեզների և այլ հանրային շենքերի էներգաարդյունավետության բարելավում)</t>
  </si>
  <si>
    <t xml:space="preserve"> Հանրային  շենքերում էներգախնայողության բարելավման  և  կանաչ էներգիայի զարգացմանը նպաստող մեխանիզմներե դրամաշնորհային ծրագրի շրջանակներում հիմնանորոգման աշխատանքներ</t>
  </si>
  <si>
    <t>ՀՀ  առողջապահության  նախարարություն</t>
  </si>
  <si>
    <t xml:space="preserve"> Հանրային առողջության պահպանում</t>
  </si>
  <si>
    <t xml:space="preserve"> Բնակչության սանիտարահամաճարակային անվտանգության ապահովման և հանրային առողջապահության ծառայություններ</t>
  </si>
  <si>
    <t xml:space="preserve"> Իմունականխարգելման ազգային ծրագիր</t>
  </si>
  <si>
    <t xml:space="preserve"> Արյան հավաքագրման ծառայություններ</t>
  </si>
  <si>
    <t xml:space="preserve"> Առողջ ապրելակերպի խթանման և ծխելու դեմ պայքարի միջոցառումներ</t>
  </si>
  <si>
    <t>ՀՀ-ում կորոնավիրուսային վարակի (COVID) արագ կանխարգելման, վերահսկման, բուժման և հաղթահարման ապահովման նպատակով իրականացված միջոցառումների ծախսերի իրականացում</t>
  </si>
  <si>
    <t xml:space="preserve"> Առողջապահության համակարգի արդիականացման և արդյունավետության բարձրացման ծրագիր</t>
  </si>
  <si>
    <t xml:space="preserve"> Գլոբալ հիմնադրամի աջակցությամբ իրականացվող «Հայաստանի Հանրապետությունում տուբերկուլյոզի և ՄԻԱՎ/ՁԻԱՀ-ի ծրագրերի հզորացում» դրամաշնորհային ծրագիր</t>
  </si>
  <si>
    <t xml:space="preserve"> ՀՀ կայունացման և զարգացման Եվրասիական հիմնադրամի միջոցներից ֆինանսավորվող «Առողջապահության առաջնային օղակում ոչ վարակիչ հիվանդությունների կանխարգելման և վերահսկողության  կատարելագործում» ծրագիր</t>
  </si>
  <si>
    <t xml:space="preserve"> Գլոբալ հիմնադրամի աջակցությամբ իրականացվող «Հայաստանի Հանրապետությունում ՄԻԱՎ/ՁԻԱՀ-ի դեմ պայքարի ազգային ծրագրին աջակցություն» դրամաշնորհային շարունակության ծրագիր</t>
  </si>
  <si>
    <t xml:space="preserve"> Գլոբալ հիմնադրամի աջակցությամբ իրականացվող «Հայաստանի Հանրապետությունում տուբերկուլյոզի դեմ պայքարի ազգային ծրագրին աջակցություն» դրամաշնորհային ծրագիր</t>
  </si>
  <si>
    <t xml:space="preserve"> Գլոբալ հիմնադրամի աջակցությամբ իրականացվող «Հայաստանի Հանրապետությունում տուբերկուլյոզով հիվանդներին հոգեբանական աջակցության տրամադրում» դրամաշնորհային ծրագիր</t>
  </si>
  <si>
    <t xml:space="preserve"> Գլոբալ հիմնադրամի աջակցությամբ իրականացվող «Հայաստանի Հանրապետությունում տուբերկուլյոզի և ՄԻԱՎ/ՁԻԱՀ-ի կանխարգելում, ախտորոշում և բուժում քրեակատարողական համակարգում» դրամաշնորհային ծրագիր</t>
  </si>
  <si>
    <t xml:space="preserve"> Համաշխարհային բանկի աջակցությամբ իրականացվող՛ ոչ վարակիչ հիվանդությունների կանխարգելման և վերահսկման ծրագրի լրացուցիչ ֆինանսավորում</t>
  </si>
  <si>
    <t xml:space="preserve"> Գլոբալ հիմնադրամի աջակցությամբ իրականացվող «Հայաստանի Հանրապետությունում Covid համավարակի դեմ պայքարի» ծրագիր և առողջապահական բարեփոխումների տեխնիկական աջակցության ծրագիր</t>
  </si>
  <si>
    <t xml:space="preserve"> ՀՀ կայունացման և զարգացման Եվրասիական հիմնադրամի միջոցներից ֆինանսավորվող «Հայաստանի Հանրապետությունում  COVID-19 համավարակի պատրաստվածության մակարդակի բարձրացում կորոնավիրուսից առաջացող սպառնալիքի հայտնաբերում և արձագանքում»</t>
  </si>
  <si>
    <t xml:space="preserve">Եվրասիական հիմնադրամի միջոցներից ֆինանսավորվող &lt;&lt;Առողջապահության առաջնային օղակում ոչ վարակիչ հիվանդությունների կանխարգելման եվ վերահսկողության  կատարելագործում&gt;&gt;  ծրագրի շրջանակներում սքրինինգների իրականացման համար տեխնիկական կարողությունների ընդլայնում    </t>
  </si>
  <si>
    <t xml:space="preserve">Գլոբալ հիմնադրամի աջակցությամբ իրականացվող «ՀՀ-ում տուբերկուլյոզի և ՄԻԱՎ/ՁԻԱՀ-ի ծրագրերի հզորացում» դրամաշնորհային ծրագրի շրջանակներում ՀՀ պետական առողջապահական համակարգի կարողությունների զարգացում և տեխնիկական հագեցվածության ապահովում </t>
  </si>
  <si>
    <t xml:space="preserve"> Համաշխարհային բանկի աջակցությամբ իրականացվող՛ ոչ վարակիչ հիվանդությունների կանխարգելման և վերահսկման ծրագրի լրացուցիչ ֆինանսավորման շրջանակներում շենքային պայմանների բարելավում</t>
  </si>
  <si>
    <t>ՀՀ կայունացման և զարգացման Եվրասիական հիմնադրամի միջոցներից ֆինանսավորվող «Հայաստանի Հանրապետությունում COVID -19 համավարակի պատրաստվածության մակարդակի բարձրացում, կորոնավիրուսից առաջացող սպառնալիքի հայտնաբերում և արձագանքում» ծրագրի շրջանակներում շենքային պայմանների բարելավում</t>
  </si>
  <si>
    <t xml:space="preserve"> Առողջության առաջնային պահպանում</t>
  </si>
  <si>
    <t xml:space="preserve"> Ըստ փաստացի կատարողականի փոխհատուցվող ամբուլատոր-պոլիկլինիկական բժշկական օգնության ծառայություններ</t>
  </si>
  <si>
    <t xml:space="preserve"> Ախտորոշման ճշտման նպատակով լաբորատոր-գործիքային ախտորոշիչ հետազոտություններ նեղ մասնագիտացված կենտրոններում և շարունակական հսկողություն պահանջող և առանձին հիվանդությունների բուժման ծառայություններ</t>
  </si>
  <si>
    <t xml:space="preserve"> Կոլոռեկտալ քաղցկեղի սքրինինգ</t>
  </si>
  <si>
    <t xml:space="preserve"> Ըստ մարդաշնչի փոխհատուցվող ամբուլատոր-պոլիկլինիկական բժշկական օգնության ծառայություններ</t>
  </si>
  <si>
    <t xml:space="preserve"> Առողջապահության ոլորտում պետական քաղաքականության մշակում, ծրագրերի համակարգում և մոնիտորինգ</t>
  </si>
  <si>
    <t xml:space="preserve"> Առողջապահության ոլորտի պետական քաղաքականության մշակում, ծրագրերի համակարգում և մոնիտորինգ</t>
  </si>
  <si>
    <t>Հանրապետական գիտաբժշկական գրադարանի արդիականացում</t>
  </si>
  <si>
    <t xml:space="preserve"> Առողջապահական կազմակերպությունների վերազինում</t>
  </si>
  <si>
    <t>Հայաստանի Հանրապետության 10 բուժհաստատության հագեցում ժամանակակից բժշկական սարքավորումներով, կահույքով և պարագաներով</t>
  </si>
  <si>
    <t xml:space="preserve"> Առողջապահական կազմակերպությունների կառուցում, վերակառուցում</t>
  </si>
  <si>
    <t xml:space="preserve"> Դատաբժշկական և ախտաբանաանատոմիական ծառայություններ</t>
  </si>
  <si>
    <t xml:space="preserve"> Դատաբժշկական փորձաքննություններ</t>
  </si>
  <si>
    <t xml:space="preserve"> Ախտաբանաանատոմիական հետազոտություններ</t>
  </si>
  <si>
    <t xml:space="preserve"> Դեղապահովում</t>
  </si>
  <si>
    <t xml:space="preserve"> Մարդասիրական օգնության կարգով ստացվող դեղերի և դեղագործական արտադրանքի ստացման, մաքսազերծման և բաշխման ծառայություններ</t>
  </si>
  <si>
    <t xml:space="preserve"> Դեղորայքի տրամադրում ամբուլատոր-պոլիկլինիկական, հիվանդանոցային բուժօգնություն ստացողներին և հատուկ խմբերում ընդգրկված ֆիզիկական անձանց</t>
  </si>
  <si>
    <t>Դեղերի փորձաքննության ծառայությունների իրականացում</t>
  </si>
  <si>
    <t xml:space="preserve"> Խորհրդատվական, մասնագիտական աջակցություն և հետազոտություններ</t>
  </si>
  <si>
    <t xml:space="preserve"> Բժիշկ-մասնագետների ժամանակավոր ուղեգրման միջոցով ՀՀ մարզային առողջապահական կազմակերպություններում բժշկական ծառայությունների մատուցում</t>
  </si>
  <si>
    <t>Հետբուհական մասնագիտական կրթության գծով նպաստների տրամադրում բուհական հաստատություններում</t>
  </si>
  <si>
    <t xml:space="preserve"> Մոր և մանկան առողջության պահպանում</t>
  </si>
  <si>
    <t xml:space="preserve"> Մանկաբարձական բժշկական օգնության ծառայություններ</t>
  </si>
  <si>
    <t xml:space="preserve"> Երեխաներին բժշկական օգնության ծառայություններ</t>
  </si>
  <si>
    <t xml:space="preserve"> Մտավոր, հոգեկան (վարքագծային), լսողական, ֆիզիկական (շարժողական) և զարգացման այլ խանգարումներով երեխաների գնահատման և վերականգնողական բուժման ծառայություններ</t>
  </si>
  <si>
    <t xml:space="preserve"> Անպտուղ զույգերի համար վերարտադրողական օժանդակ տեխնոլոգիաների կիրառմամբ բժշկական օգնության ծառայություններ</t>
  </si>
  <si>
    <t xml:space="preserve"> Բնածին հիպոթիրեոզի, ֆենիլկենտոնուրիայի, լսողության (անհասների ռետինոպաթիա) խանգարումների, կոնքազդրային հոդի դիսպլազիայի վաղ հայտնաբերման նպատակով նորածնային սքրինինգների անցկացում</t>
  </si>
  <si>
    <t xml:space="preserve"> Շտապ բժշկական օգնություն</t>
  </si>
  <si>
    <t xml:space="preserve"> Շտապ բժշկական օգնության ծառայություններ</t>
  </si>
  <si>
    <t xml:space="preserve"> Ոչ վարակիչ հիվանդությունների բժշկական օգնության ապահովում</t>
  </si>
  <si>
    <t xml:space="preserve"> Հեմոդիալիզի և պերիտոնիալ դիալիզի անցկացման ծառայություններ</t>
  </si>
  <si>
    <t xml:space="preserve"> Անհետաձգելի բժշկական օգնության ծառայություններ</t>
  </si>
  <si>
    <t xml:space="preserve"> Հոգեկան առողջության խնդիրներ և կախվածություն  (թմրաբանական) ունեցող պացիենտների բժշկական օգնության ծառայություններ</t>
  </si>
  <si>
    <t xml:space="preserve"> Ուռուցքաբանական և արյունաբանական հիվանդությունների բժշկական օգնության ծառայություններ</t>
  </si>
  <si>
    <t xml:space="preserve"> Սրտի անհետաձգելի վիրահատություններ
</t>
  </si>
  <si>
    <t xml:space="preserve"> Առողջության համապարփակ ապահովագրությանն (ԱՀԱ) ուղղված միջոցառումներ</t>
  </si>
  <si>
    <t xml:space="preserve"> Սոցիալապես անապահով և առանձին խմբերի անձանց բժշկական օգնություն</t>
  </si>
  <si>
    <t xml:space="preserve"> Սոցիալապես անապահով և հատուկ խմբերում ընդգրկվածներին բժշկական օգնության ծառայություններ</t>
  </si>
  <si>
    <t xml:space="preserve"> Ստոմատոլոգիական բժշկական օգնության ծառայություններ</t>
  </si>
  <si>
    <t xml:space="preserve"> Զինծառայողներին, ինչպես նաև փրկարար ծառայողներին և նրանց ընտանիքի անդամներին բժշկական օգնության ծառայություններ</t>
  </si>
  <si>
    <t xml:space="preserve"> Պետական հիմնարկների և կազմակերպությունների աշխատողների բժշկական օգնության և սպասարկման ծառայություններ</t>
  </si>
  <si>
    <t xml:space="preserve"> Թրաֆիքինգի զոհերին բժշկական օգնության ծառայություններ</t>
  </si>
  <si>
    <t xml:space="preserve"> Փոխպատվաստման ծառայություններ</t>
  </si>
  <si>
    <t>Քրեակատարողական հիմնարկում պահվող կալանավորված անձանց և դատապարտյալներին պատշաճ բժշկական օգնություն և սպասարկման ծառայություններ</t>
  </si>
  <si>
    <t>ԼՂՀ-ից բռնի տեղահանվածներին մատուցվող և այլ ծառայություններ</t>
  </si>
  <si>
    <t xml:space="preserve"> Վարակիչ հիվանդությունների կանխարգելման ծրագիր</t>
  </si>
  <si>
    <t xml:space="preserve"> ՄԻԱՎ/ՁԻԱՀ-ի կանխարգելման և բուժօգնության ծառայություններ</t>
  </si>
  <si>
    <t xml:space="preserve"> Տուբերկուլյոզի բժշկական օգնության ծառայություններ</t>
  </si>
  <si>
    <t xml:space="preserve"> Աղիքային և այլ ինֆեկցիոն հիվանդությունների բժշկական օգնության ծառայություններ</t>
  </si>
  <si>
    <t>Այլ միջոցառումների փաստ/ Չբաշխված միջոցներ</t>
  </si>
  <si>
    <t>ՀՀ  արդարադատության նախարարություն</t>
  </si>
  <si>
    <t xml:space="preserve"> Քաղաքացիական կացության ակտերի գրանցում</t>
  </si>
  <si>
    <t xml:space="preserve"> Քաղաքացիական կացության ակտերի գրանցման ծառայությունների տրամադրում</t>
  </si>
  <si>
    <t xml:space="preserve"> Արդարադատության ոլորտում քաղաքականության  մշակում, ծրագրերի համակարգում, խորհրդատվության և մոնիտորինգի իրականացում</t>
  </si>
  <si>
    <t xml:space="preserve"> Արդարադատության ոլորտում քաղաքականության, խորհրդատվության, մոնիտորինգի, գնման և աջակցության իրականացում</t>
  </si>
  <si>
    <t xml:space="preserve"> Անձնական տվյալների պաշտպանության իրականացում</t>
  </si>
  <si>
    <t>Աջակցություն օրենսդրության զարգացման և իրավական հետազոտությունների կենտրոնի գործունեությանը</t>
  </si>
  <si>
    <t xml:space="preserve"> ՀՀ արդարադատության նախարարության կարողությունների զարգացում և տեխնիկական հագեցվածության ապահովում</t>
  </si>
  <si>
    <t xml:space="preserve"> Դատական և հանրային պաշտպանություն</t>
  </si>
  <si>
    <t xml:space="preserve"> Հանրային պաշտպանության ծառայություններ</t>
  </si>
  <si>
    <t xml:space="preserve"> Սնանկության գործերով կառավարչական ծառայությունների ձեռքբերում</t>
  </si>
  <si>
    <t xml:space="preserve"> Փորձաքննությունների ծառայությունների տրամադրում</t>
  </si>
  <si>
    <t xml:space="preserve"> Արբիտրաժային կենտրոն</t>
  </si>
  <si>
    <t xml:space="preserve"> Քրեակատարողական ծառայություններ</t>
  </si>
  <si>
    <t xml:space="preserve"> Պրոբացիայի ծառայություններ</t>
  </si>
  <si>
    <t xml:space="preserve"> Դեղորայքով ապահովում կալանավայրերում պահվող ազատազրկվածներին</t>
  </si>
  <si>
    <t xml:space="preserve"> Իրավախախտում կատարած անձանց գեղագիտական դաստիարակության և կրթական ծրագրերի իրականացում </t>
  </si>
  <si>
    <t xml:space="preserve"> ՀՀ արդարադատության նախարարության պրոբացիայի ծառայության կարողությունների զարգացում և տեխնիկական հագեցվածության ապահովում</t>
  </si>
  <si>
    <t>Արդարադատության նախարարության քրեակատարողական ծառայության կարողությունների զարգացում և  տեխնիկական հագեցվածության ապահովում</t>
  </si>
  <si>
    <t>ՀՀ ԱՆ քրեակատարողական հիմնարկների շենքային պայմանների բարելավում</t>
  </si>
  <si>
    <t>Քրեակատարողական հիմնարկների օպտիմալացում, շենքային պայմանների բավարարում</t>
  </si>
  <si>
    <t>Քրեակատարողական հիմնարկներում ազատությունից զրկված հաշմանդամություն ունեցող անձանց պահպանման մատչելի պայմանների ապահովմանն ուղղված միջոցառումների իրականացում</t>
  </si>
  <si>
    <t>Քրեակատարողական ծառայության տրանսպորտային միջոցներով ապահովվածության բարելավում</t>
  </si>
  <si>
    <t>Քրեակատարողական նոր հիմնարկի կառուցում և հետագա շահագործում (ՀՆԿ)</t>
  </si>
  <si>
    <t xml:space="preserve"> Իրավական իրազեկում և տեղեկատվության ապահովում</t>
  </si>
  <si>
    <t xml:space="preserve"> Հրատարակչական, տեղեկատվական և տպագրական ծառայություններ</t>
  </si>
  <si>
    <t xml:space="preserve"> Թարգմանչական ծառայություններ</t>
  </si>
  <si>
    <t xml:space="preserve"> Արխիվային ծառայություններ</t>
  </si>
  <si>
    <t xml:space="preserve"> Արդարադատության համակարգի աշխատակիցների վերապատրաստում և հատուկ ուսուցում</t>
  </si>
  <si>
    <t xml:space="preserve"> Հատուկ ծառայողների վերապատրաստում և հատուկ ուսուցում</t>
  </si>
  <si>
    <t xml:space="preserve"> Դատավորների, դատախազների, դատավորների ու դատախազների  թեկնածուների ցուցակում գտնվող անձանց, դատական ծառայողների, դատախազության աշխատակազմում ծառայողների, դատական կարգադրիչների վերապատրաստման և հատուկ ուսուցման ծառայություններ</t>
  </si>
  <si>
    <t xml:space="preserve"> Մասնագիտական վերապատրաստում անցնող ունկնդիրներին կրթաթոշակի տրամադրում</t>
  </si>
  <si>
    <t xml:space="preserve"> Հարկադիր կատարման ծառայություններ</t>
  </si>
  <si>
    <t xml:space="preserve"> Հարկադիր կատարման ենթակա ակտերի կատարումն ապահովող ծառայություններ</t>
  </si>
  <si>
    <t xml:space="preserve"> Հարկադիր կատարման ծառայության տեխնիկական հագեցվածության բարելավում</t>
  </si>
  <si>
    <t xml:space="preserve"> Հարկադիր կատարման ենթակա ակտերի կատարումն ապահովող ծառայության շենքային պայմանների ապահովում </t>
  </si>
  <si>
    <t>Հակակոռուպցիոն քաղաքականության մշակում, ծրագրերի համակարգում և մոնիթորինգի իրականացում</t>
  </si>
  <si>
    <t>Հակակոռուպցիոն դատարանների շենքային պայմանների ապահովում</t>
  </si>
  <si>
    <t>Էլեկտրոնային ռեսուրսների ստեղծման կամ արդիականացման նախագծերի ապահովում</t>
  </si>
  <si>
    <t>ՀԲ աջակցությամբ իրականացվող «Ժամանակակից ստանդարտներով դատարաններ» ծրագրի շրջանակներում համակարգում և կառավարում</t>
  </si>
  <si>
    <t>ՀԲ աջակցությամբ իրականացվող «Ժամանակակից ստանդարտներով դատարաններ» ծրագրի շրջանակներում կարողությունների զարգացում</t>
  </si>
  <si>
    <t>ՀԲ աջակցությամբ իրականացվող «Ժամանակակից ստանդարտներով դատարաններ» ծրագրի շրջանակներում դատարանների և նրանց ՏՀՏ ենթակառուցվածքների արդիականացում</t>
  </si>
  <si>
    <t>ՀՀ էկոնոմիկայի նախարարություն</t>
  </si>
  <si>
    <t xml:space="preserve"> Գյուղատնտեսության խթանման ծրագիր</t>
  </si>
  <si>
    <t xml:space="preserve"> Պետական աջակցություն Հայաստանի Հանրապետության խաղողագործության և գինեգործության ոլորտներում վարվող պետական քաղաքականության ու զարգացման ծրագրերի իրականացմանը
</t>
  </si>
  <si>
    <t>Պետական աջակցություն Հայաստանի Հանրապետության գյուղատնտեսական ծրագրերի իրականացմանը</t>
  </si>
  <si>
    <t>Հողային բարեփոխումների փորձնական ծրագրին աջակցություն</t>
  </si>
  <si>
    <t xml:space="preserve"> Գյուղատնտեսական վարկերի տոկոսադրույքների սուբսիդավորում</t>
  </si>
  <si>
    <t xml:space="preserve"> Գյուղատնտեսական հումքի մթերումների (գնումների) նպատակով տրամադրվող վարկերի տոկոսադրույքների սուբսիդավորում</t>
  </si>
  <si>
    <t xml:space="preserve"> Գերմանիայի զարգացման վարկերի բանկի (KFW) հետ համատեղ գյուղատնտեսության ոլորտում ապահովագրական համակարգի ներդրման փորձնական ծրագրի իրականացման համար պետական աջակցություն</t>
  </si>
  <si>
    <t>Անասնաբուծության ճյուղում իրականացվող ներդրումային ծրագրերին աջակցություն</t>
  </si>
  <si>
    <t>Հայաստանի Հանրապետությունում գյուղատնտեսական նշանակության հողերի միավորմանը (կոնսոլիդացիային) աջակցություն</t>
  </si>
  <si>
    <t xml:space="preserve"> Կոնյակի սպիրտի իրացման (արտահանման) աջակցության ծրագիր</t>
  </si>
  <si>
    <t>Հայաստանի Հանրապետությունում արդյունաբերական 
խեցգետնաբուծության զարգացման ծրագիր</t>
  </si>
  <si>
    <t>Հողային բարեփոխումների փորձնական ծրագիր</t>
  </si>
  <si>
    <t xml:space="preserve"> Էկոնոմիկայի ոլորտում պետական քաղաքականության մշակում, ծրագրերի համակարգում և մոնիտորինգ</t>
  </si>
  <si>
    <t xml:space="preserve"> Էկոնոմիկայի  ոլորտում պետական քաղաքականության մշակում, ծրագրերի համակարգում և մոնիտորինգ</t>
  </si>
  <si>
    <t xml:space="preserve"> ԱՀԿ-ում և oտարերկրյա պետություններում ՀՀ առևտրային ներկայացուցիչների նպատակների և խնդիրների իրագործում</t>
  </si>
  <si>
    <t xml:space="preserve"> Տնտեսական հետազոտություններ և վերլուծություններ</t>
  </si>
  <si>
    <t>ՀՀ էկոնոմիկայի նախարարության կողմից իրականացվող պետական աջակցության ծրագրերի հանրային իրազեկման ապահովում</t>
  </si>
  <si>
    <t>ՀՀ ԷՆ աշխատակիցների վերապատրաստում</t>
  </si>
  <si>
    <t xml:space="preserve"> ՀՀ էկոնոմիկայի նախարարության տեխնիկական հագեցվածության բարելավում</t>
  </si>
  <si>
    <t>ՀՀ էկոնոմիկայի նախարարության շենքային պայմանների բարելավում</t>
  </si>
  <si>
    <t xml:space="preserve"> Բուսաբուծության խթանում և բույսերի պաշտպանություն</t>
  </si>
  <si>
    <t xml:space="preserve"> Բուսասանիտարիայի  ծառայությունների, հողերի ագրոքիմիական հետազոտության և բերրիության բարձրացման միջոցառումների իրականացում</t>
  </si>
  <si>
    <t xml:space="preserve"> Բույսերի պաշտպանության միջոցառումներ</t>
  </si>
  <si>
    <t xml:space="preserve"> Սերմերի որակի ստուգում և պետական սորտափորձարկման միջոցառումներ</t>
  </si>
  <si>
    <t>Հայաստանի Հանրապետությունում աշնանացան ցորենի ցանքատարածությունների մոնիթորինգի իրականացմանն աջակցություն</t>
  </si>
  <si>
    <t>Հայաստանի Հանրապետությունում աշնանացան ցորենի արտադրության խթանման նպատակով փոխհատուցման տրամադրում</t>
  </si>
  <si>
    <t xml:space="preserve"> Ստանդարտների մշակում և հավատարմագրման համակարգի զարգացում</t>
  </si>
  <si>
    <t xml:space="preserve"> Ստանդարտների մշակման ծառայություններ</t>
  </si>
  <si>
    <t xml:space="preserve"> Աջակցություն ՀՀ հավատարմագրման համակարգին</t>
  </si>
  <si>
    <t>Որակի ենթակառուցվածքի համակարգի արդիականացում</t>
  </si>
  <si>
    <t xml:space="preserve"> Գյուղական ենթակառուցվածքների վերականգնում և զարգացում</t>
  </si>
  <si>
    <t xml:space="preserve"> Համաշխարհային բանկի աջակցությամբ իրականացվող Համայնքների գյուղատնտեսական ռեսուրսների կառավարման և մրցունակության երկրորդ ծրագրի համակարգում և ղեկավարում</t>
  </si>
  <si>
    <t xml:space="preserve"> ԱՄՆ կառավարության աջակցությամբ իրականացված «Հազարամյակի մարտահրավեր» դրամաշնորհային ծրագրի արդյունքում ձևավորված ֆինանսական միջոցների կառավարում</t>
  </si>
  <si>
    <t xml:space="preserve"> Զարգացման ֆրանսիական գործակալության աջակցությամբ իրականացվող ՀՀ Արարատի և Արմավիրի մարզերում» ոռոգվող գյուղատնտեսության զարգացման դրամաշնորհային ծրագրի համակարգում և ղեկավարում</t>
  </si>
  <si>
    <t xml:space="preserve"> Զարգացման ֆրանսիական գործակալության աջակցությամբ ՀՀ Արարատի և Արմավիրի մարզերում ժամանակակաից պահանջներին համապատասխան ոռոգման համակարգերի ներդրման և զարգացմանն աջակցություն</t>
  </si>
  <si>
    <t xml:space="preserve"> Զարգացման ֆրանսիական գործակալության աջակցությամբ իրականացվող ՀՀ Արարատի և Արմավիրի մարզերում Ոռոգվող գյուղատնտեսության զարգացման դրամաշնորհային ծրագիր</t>
  </si>
  <si>
    <t>Ասիական զարգացման բանկի աջակցությամբ իրականացվող "Կլիմայական փոփոխություններին հարմարեցվող 
պարենային անվտանգության բարձրացման" դրամաշնորհային ծրագրի համակարգում և ղեկավարում</t>
  </si>
  <si>
    <t>Ասիական զարգացման բանկի աջակցությամբ իրականացվող "Կլիմայական փոփոխություններին հարմարեցվող 
պարենային անվտանգության բարձրացման" դրամաշնորհային ծրագիր</t>
  </si>
  <si>
    <t xml:space="preserve">  Գիտելիքահենք, նորարարական տնտեսությանը և փոքր ու միջին ձեռնարկատիրությանը աջակցություն</t>
  </si>
  <si>
    <t xml:space="preserve"> ՓՄՁ-ի սուբյեկտներին աջակցության ծրագրերի համակարգում և կառավարում</t>
  </si>
  <si>
    <t xml:space="preserve">Բարձր որակավորում ունեցող մասնագետների ներգրավման նպատակով տնտեսավարողներին աջակցություն </t>
  </si>
  <si>
    <t>Համաշխարհային բանկի աջակցությամբ իրականացվող Տեխնոլոգիաների առևտրայնացման ենթակառուցվածքի զարգացում</t>
  </si>
  <si>
    <t xml:space="preserve"> Տնտեսության արդիականացման միջոցառմանը պետական աջակցություն</t>
  </si>
  <si>
    <t>Սկսնակ և փոքր բիզնեսին արտոնյալ պայմաններով վարկավորման տրամադրում</t>
  </si>
  <si>
    <t>Մասնագիտական կարողությունների զարգացման նպատակով շահառուներին պետական աջակցություն</t>
  </si>
  <si>
    <t>Գիտության և գործարարության օրեր</t>
  </si>
  <si>
    <t xml:space="preserve"> Անասնաբուժական ծառայություններ</t>
  </si>
  <si>
    <t xml:space="preserve"> Գյուղատնտեսական կենդանիների պատվաստում</t>
  </si>
  <si>
    <t xml:space="preserve"> Հայաստանի Հանրապետությունում խոշոր եղջերավոր կենդանիների համարակալում և հաշվառում</t>
  </si>
  <si>
    <t>Կովերի արհեստական սերմնավորման միջոցառումների իրականացում</t>
  </si>
  <si>
    <t xml:space="preserve"> Ենթակառուցվածքների և գյուղական ֆինանսավորման աջակցություն</t>
  </si>
  <si>
    <t xml:space="preserve"> Գյուղատնտեսության զարգացման միջազգային հիմնադրամի  աջակցությամբ իրականացվող  «Ենթակառուցվածքների և գյուղական ֆինանսավորման աջակցություն» վարկային ծրագիր</t>
  </si>
  <si>
    <t xml:space="preserve"> Գլոբալ էկոլոգիական հիմնադրամի աջակցությամբ իրականացվող «Հայաստանում արտադրողականության աճին ուղղված հողերի  կայուն կառավարում» դրամաշնորհային ծրագրի շրջանակներում ֆինանսական փաթեթների տրամադրում</t>
  </si>
  <si>
    <t xml:space="preserve"> Գլոբալ էկոլոգիական հիմնադրամի աջակցությամբ իրականացվող «Հայաստանում արտադրողականության աճին ուղղված հողերի  կայուն կառավարում» դրամաշնորհային ծրագիր</t>
  </si>
  <si>
    <t xml:space="preserve"> Ներդրումների և արտահանման խթանման ծրագիր</t>
  </si>
  <si>
    <t xml:space="preserve"> ՀՀ արտահանմանն ուղղված արդյունաբերական քաղաքականության ռազմավարությամբ նախատեսված միջոցառումներ</t>
  </si>
  <si>
    <t xml:space="preserve"> Պետական աջակցություն Հայաստանի Հանրապետությունում և արտերկրում ներդրումային և ՊՄԳ ծրագրերի իրականացմանը</t>
  </si>
  <si>
    <t>Պետական աջակցություն Հայաստանի Հանրապետությունում ներդրումային ծրագրերի խթանմանը, իրականացմանը և հետներդրումային սպասարկմանը</t>
  </si>
  <si>
    <t>ՀՀ տարածքից բեռների արտահանման և/կամ ՀՀ տարածք ներմուծման նպատակով լոգիստիկ ծառայությունների ձեռք բերմանը աջակցություն</t>
  </si>
  <si>
    <t xml:space="preserve"> Հանրային ներդրումային ծրագրերի տեխնիկատնտեսական ուսումնասիրություն</t>
  </si>
  <si>
    <t>Տեքստիլ ոլորտի զարգացման ծրագրերն իրականացնող և աջակցող Օպերատորի  շարունակական  գործունեության նպատակով պետական աջակցության ծրագիր</t>
  </si>
  <si>
    <t>Տեքստիլ ոլորտում կայունության զարգացման գործընթացներին պետական աջակացության տրամադրման միջոցառում</t>
  </si>
  <si>
    <t>Տեքստիլ ոլորտի կազմակերպությունների համար մատակարարման շղթաների դիվերսիֆիկացիայի ապահովմանն ուղղված պետական աջակցություն</t>
  </si>
  <si>
    <t>«ԷՔՍՊՈ 2025» Օսակա, Կանսայ, Ճապոնիա համաշխարհային ցուցահանդեսին ՀՀ մասնակցության կազմակերպման աշխատանքներ</t>
  </si>
  <si>
    <t>Հայաստանի Հանարապետության տնտեսապես բարդ ապրանքների արտադրությամբ զբաղվող առեվտրային ընկերություններին պետական աջակցություն</t>
  </si>
  <si>
    <t>Թողարկման և վարկանիշավորման պետական աջակցության ծրագիր</t>
  </si>
  <si>
    <t>Դեղագործության  արդյունաբերության զարգացման հնգամյա ծրագիր</t>
  </si>
  <si>
    <t>Տեղական արտադրության դեղերի ներկայացման հեռուստահաղորդաշարի պատրաստում և հեռարձակման ապահովում</t>
  </si>
  <si>
    <t>Կլինիկական փորձարկումների, կենսահամարժեքության հետազոտությունների սուբսիդավորում</t>
  </si>
  <si>
    <t>Դեղերի գրանցման փորձաքնությունների ծախսերի սուբսիդավորում</t>
  </si>
  <si>
    <t>Ենթակառուցվածքներ ներդրումների դիմաց</t>
  </si>
  <si>
    <t xml:space="preserve"> Գյուղատնտեսության արդիականացման ծրագիր</t>
  </si>
  <si>
    <t xml:space="preserve"> Հայաստանի Հանրապետությունում  խաղողի, ժամանակակից տեխնոլոգիաներով մշակվող ինտենսիվ պտղատու այգիների և հատապտղանոցների հիմնման համար վարկային տոկոսադրույքների սուբսիդավորում</t>
  </si>
  <si>
    <t xml:space="preserve"> Հայաստանի Հանրապետության գյուղատնտեսական տեխնիկայի լիզինգի աջակցության ծրագիր</t>
  </si>
  <si>
    <t xml:space="preserve"> Հայաստանի Հանրապետության ագրոպարենային ոլորտի սարքավորումների լիզինգի աջակցության ծրագիր</t>
  </si>
  <si>
    <t xml:space="preserve"> Ոռոգման արդիական համակարգերի ներդրման համար տրամադրվող վարկերի տոկոսադրույքների սուբսիդավորման ծրագիր</t>
  </si>
  <si>
    <t xml:space="preserve"> Հայաստանի Հանրապետության գյուղատնտեսությունում կարկտապաշտպան ցանցերի ներդրման համար տրամադրվող վարկերի տոկոսադրույքների սուբսիդավորում</t>
  </si>
  <si>
    <t xml:space="preserve"> Փոքր և միջին «Խելացի» անասնաշենքերի կառուցման կամ վերակառուցման և դրանց տեխնոլոգիական ապահովմանն աջակցություն</t>
  </si>
  <si>
    <t xml:space="preserve"> Հայաստանի Հանրապետությունում 2019-2024 թվականների տավարաբուծության զարգացման ծրագիր</t>
  </si>
  <si>
    <t xml:space="preserve"> Հայաստանի Հանրապետությունում խաղողի, ժամանակակից տեխնոլոգիաներով մշակվող ինտենսիվ պտղատու այգիների և հատապտղանոցների հիմնման համար պետական աջակցություն</t>
  </si>
  <si>
    <t xml:space="preserve"> Փոքր և միջին ջերմոցային տնտեսությունների ներդրման պետական աջակցության ծրագիր</t>
  </si>
  <si>
    <t xml:space="preserve"> ՀՀ-ում  ոչխարաբուծության և այծաբուծության զարգացման նպատակով  տրամադրվող նպատակային վարկերի տոկոսադրույքների սուբսիդավորում</t>
  </si>
  <si>
    <t xml:space="preserve"> ՀՀ-ում ոչխարաբուծության և այծաբուծության զարգացման նպատակով աջակցություն</t>
  </si>
  <si>
    <t>Հայաստանի Հանրապետությունում ինտենսիվ այգեգործության զարգացման նպատակով սուբսիդավորում</t>
  </si>
  <si>
    <t>Հայաստանի Հանրապետությունում ինտենսիվ այգեգործության զարգացման նպատակով ծախսերի փոխհատուցում</t>
  </si>
  <si>
    <t>Հայաստանի Հանրապետությունում ջերմատնային տնտեսությունների զարգացման աջակցության ծրագիր</t>
  </si>
  <si>
    <t>Գյուղատնտեսական մշակաբույսերի մշակության խթանման նպատակով տրամադրվող նպատակային վարկերի տոկոսադրույքների սուբսիդավորում</t>
  </si>
  <si>
    <t>Արտերկրից բարձր մթերատու ոչխարի և այծերի ցեղերի տոհմային կենդանիների ներկրման փոխհատուցում</t>
  </si>
  <si>
    <t xml:space="preserve"> Զբոսաշրջության զարգացման ծրագիր</t>
  </si>
  <si>
    <t xml:space="preserve"> Զբոսաշրջության զարգացման ոլորտում պետական քաղաքականության մշակման և դրա կատարման համակարգման, պետական ծրագրերի պլանավորման, մշակման, իրականացման և մոնիտորինգի (վերահսկման) ծառայություններ</t>
  </si>
  <si>
    <t xml:space="preserve"> Աջակցություն զբոսաշրջության զարգացմանը</t>
  </si>
  <si>
    <t xml:space="preserve"> Համաշխարհային բանկի աջակցությամբ իրականացվող Տեղական տնտեսության և ենթակառուցվածքների զարգացման  ծրագրի կառավարում</t>
  </si>
  <si>
    <t>Գերմանիայի միջազգային համագործակցության ընկերության աջակցությամբ իրականացվող «Նորարարական տուրիզմի և տեխնոլոգիաների զարգացում Հայաստանի համար» դրամաշնորհային ծրագրի շրջանակներում մարքեթինգային միջոցառումների իրականացում</t>
  </si>
  <si>
    <t xml:space="preserve"> Համաշխարհային բանկի աջակցությամբ իրականացվող Զբոսաշրջության և մարզային ենթակառուցվածքների բարելավում</t>
  </si>
  <si>
    <t xml:space="preserve"> Համաշխարհային բանկի աջակցությամբ իրականացվող Տեղական տնտեսության և ենթակառուցվածքների զարգացման  ծրագրի շրջանակներում ՀՀ տարբեր մարզերում զբոսաշրջության հետ կապված ենթակառուցվածքների բարելավմանն ուղղված միջոցառումներ</t>
  </si>
  <si>
    <t>ՀՀ արտաքին գործերի  նախարարություն</t>
  </si>
  <si>
    <t xml:space="preserve"> Միջազգային հարաբերությունների և դիվանագիտության ոլորտում մասնագետների պատրաստում և վերապատրաստում</t>
  </si>
  <si>
    <t xml:space="preserve"> Արտաքին գործերի ոլորտում Կառավարության քաղաքականության մշակում և իրականացում</t>
  </si>
  <si>
    <t xml:space="preserve"> Կառավարության արտաքին քաղաքականության մշակում և իրագործման ապահովում</t>
  </si>
  <si>
    <t xml:space="preserve"> Ընդդեմ ցեղասպանության հանցագործության» գլոբալ ֆորում</t>
  </si>
  <si>
    <t>Հայաստանի Հանրապետությունում միջազգային նշանակության համաժողովների և այլ միջոցառումների կազմակերպում</t>
  </si>
  <si>
    <t xml:space="preserve"> Արտաքին գործերի նախարարության կարողությունների զարգացում և տեխնիկական հագեցվածության ապահովում</t>
  </si>
  <si>
    <t>Շենքերի և շինությունների կապիտալ վերանորոգում</t>
  </si>
  <si>
    <t xml:space="preserve"> Համագործակցություն միջազգային կազմակերպությունների հետ</t>
  </si>
  <si>
    <t xml:space="preserve"> Միջազգային կազմակերպություններին ՀՀ անդամակցության վճարներ</t>
  </si>
  <si>
    <t xml:space="preserve"> ՆԱՏՕ-ի հասարակական տեղեկատվական կենտրոնի գործունեության ապահովում</t>
  </si>
  <si>
    <t xml:space="preserve"> Օտարերկրյա պետություններում ՀՀ դիվանագիտական ծառայության մարմինների գործունեության կազմակերպում և իրականացում</t>
  </si>
  <si>
    <t xml:space="preserve"> Օտարերկրյա պետություններում և միջազգային կազմակերպություններում հավատարմագրված ՀՀ դիվանագիտական ծառայության մարմինների գործունեության իրականացում</t>
  </si>
  <si>
    <t xml:space="preserve"> ՆԱՏՕ-ում ՀՀ առաքելության գրասենյակի գործունեության ապահովում</t>
  </si>
  <si>
    <t xml:space="preserve"> Արտերկրում ՀՀ դեսպանությունների շենքային պայմանների ապահովում</t>
  </si>
  <si>
    <t xml:space="preserve"> Հայաստանի Հանրապետությունում և օտարերկրյա պետություններում արարողակարգային միջոցառումների իրականացում</t>
  </si>
  <si>
    <t>ՀՀ ԱԳՆՊետական արարողակարգի ծառայության կարողությունների զարգացում և տեխնիկական հագեցվածության ապահովում</t>
  </si>
  <si>
    <t>ՀՀ շրջակա միջավայրի նախարարություն</t>
  </si>
  <si>
    <t xml:space="preserve"> Շրջակա միջավայրի վրա ազդեցության գնահատում և մոնիթորինգ</t>
  </si>
  <si>
    <t xml:space="preserve"> Շրջակա միջավայրի վրա ազդեցության գնահատում և փորձաքննություն</t>
  </si>
  <si>
    <t>Հիդրոօդերևութաբանություն, շրջակա միջավայրի մոնիթորինգ և տեղեկատվության ապահովում</t>
  </si>
  <si>
    <t>«Անցում էլեկտրական շարժունակությանը Հայաստանում» դրամաշնորհային ծրագրի շրջանակներում ծրագրի իրականացման կազմակերպում</t>
  </si>
  <si>
    <t>«Շենքերի ոլորտում չափողականություն, հաշվետվողականություն և հավաստագրում (ՉՀՀ)» համակարգի ստեղծում և գիտելիքների կառավարում</t>
  </si>
  <si>
    <t>Վտանգավոր հիդրոօդերևութաբանական երևույթների կանխատեսման և վաղօրոք նախազգուշացման համակարգի հիմնում</t>
  </si>
  <si>
    <t xml:space="preserve"> «Հիդրոօդերևութաբանության և մոնիթորինգի կենտրոն» ՊՈԱԿ-ի տեխնիկական միջոցների արդիականացում և նոր սարքավորումների ձեռք բերում</t>
  </si>
  <si>
    <t xml:space="preserve"> Շրջակա միջավայրի ոլորտում պետական քաղաքականության մշակում, ծրագրերի համակարգում և մոնիտորինգ</t>
  </si>
  <si>
    <t xml:space="preserve"> Շրջակա միջավայրի ոլորտում քաղաքականության մշակում, ծրագրերի համակարգում և մոնիտորինգ</t>
  </si>
  <si>
    <t xml:space="preserve"> Շրջակա միջավայրի ոլորտի ծրագրերի իրականացում</t>
  </si>
  <si>
    <t xml:space="preserve"> ՀՀ շրջակա միջավայրի նախարարության տեխնիկական կարողությունների ընդլայնում</t>
  </si>
  <si>
    <t>Շրջակա միջավայրի նախարարության հատուկ սարքավորումներով հագեցվածության բարելավում</t>
  </si>
  <si>
    <t>Բնապահպանական ծրագրերի իրականացում</t>
  </si>
  <si>
    <t>Բնապահպանական սուբվենցիաներ համայնքներին</t>
  </si>
  <si>
    <t xml:space="preserve"> Բնական պաշարների և բնության հատուկ պահպանվող տարածքների կառավարում և պահպանում</t>
  </si>
  <si>
    <t xml:space="preserve"> Գերմանիայի զարգացման վարկերի բանկի (KFW) կողմից տրամադրվող դրամաշնորհային ծրագրի շրջանակներում ՀՀ Սյունիքի մարզի  բնության հատուկ պահպանվող տարածքների կառավարման բարելավմանն ուղղված ծրագրերի իրականացում</t>
  </si>
  <si>
    <t xml:space="preserve"> Սևանա լճի ջրածածկ անտառտնկարկների մաքրում</t>
  </si>
  <si>
    <t xml:space="preserve"> Սևանա լճում և նրա ջրահավաք ավազանում ձկան և խեցգետնի պաշարների հաշվառում</t>
  </si>
  <si>
    <t xml:space="preserve"> «Սևան» ազգային պարկի կառավարում </t>
  </si>
  <si>
    <t>«Դիլիջան» ազգային պարկի կառավարում</t>
  </si>
  <si>
    <t xml:space="preserve">«Արգելոցապարկային համալիր» բնության հատուկ
պահպանվող տարածքների կառավարում </t>
  </si>
  <si>
    <t>«Խոսրովի անտառ» պետական արգելոցի կառավարում</t>
  </si>
  <si>
    <t>«Արփի լիճ» ազգային պարկի կառավարում</t>
  </si>
  <si>
    <t xml:space="preserve">«Զանգեզուր կենսոլորտային համալիր» բնության
հատուկ պահպանվող տարածքների կառավարում </t>
  </si>
  <si>
    <t>Որսի օբյեկտ հանդիսացող կենդանիների հաշվառում</t>
  </si>
  <si>
    <t xml:space="preserve"> Աջակցություն Կովկասի տարածաշրջանային բնապահպանական կենտրոնի հայաստանյան մասնաճյուղին</t>
  </si>
  <si>
    <t xml:space="preserve"> Գերմանիայի զարգացման վարկերի բանկի (KFW) կողմից տրամադրվող դրամաշնորհային ծրագրի շրջանակներում ՀՀ Սյունիքի մարզի  բնության հատուկ պահպանվող տարածքների հարակից համայնքների սոցիալ-տնտեսական վիճակի բարելավմանն ուղղված աջակցություն</t>
  </si>
  <si>
    <t xml:space="preserve"> Գերմանիայի զարգացման վարկերի բանկի (KFW) կողմից տրամադրվող դրամաշնորհային ծրագրի շրջանակներում ՀՀ Սյունիքի մարզի բնության հատուկ պահպանվող տարածքների պահպանությունն իրականացնող պետական կազմակերպությունների կարողությունների զարգացում</t>
  </si>
  <si>
    <t>«Սևանի իշխանի պաշարների վերականգնման և ձկնաբուծության զարգացման հիմնադրամ»-ի առողջացմանն ուղղված աջակցություն</t>
  </si>
  <si>
    <t>Ընդերքօգտագործման թափոնների լքված/տիրոզուրկ տեղամասերի և օբյեկտների ռեկուլտիվացիայի համար նախագծային փաթեթների մշակում</t>
  </si>
  <si>
    <t xml:space="preserve"> Անտառների կառավարում</t>
  </si>
  <si>
    <t xml:space="preserve">Էկոպարեկային ծառայություն </t>
  </si>
  <si>
    <t xml:space="preserve"> Անտառկառավարման և անտառտնտեսական
ծառայություններ 
</t>
  </si>
  <si>
    <t xml:space="preserve"> Անտառների կադաստրի վարում</t>
  </si>
  <si>
    <t xml:space="preserve"> Անտառների վնասակար օրգանիզմների դեմ պայքար</t>
  </si>
  <si>
    <t>Էկոպարեկային ծառայության տեխնիկական կարողությունների ընդլայնում</t>
  </si>
  <si>
    <t xml:space="preserve"> Անտառվերականգնման և անտառապատման աշխատանքներ</t>
  </si>
  <si>
    <t xml:space="preserve"> Անտառկառավարման պլանների կազմում</t>
  </si>
  <si>
    <t xml:space="preserve"> Բնագիտական նմուշների պահպանություն և ցուցադրություն</t>
  </si>
  <si>
    <t xml:space="preserve"> Կենդանաբանական այգու ցուցադրություններ</t>
  </si>
  <si>
    <t>ՀՀ կրթության, գիտության, մշակույթի և սպորտի նախարարություն</t>
  </si>
  <si>
    <t xml:space="preserve"> Մեծ նվաճումների սպորտ</t>
  </si>
  <si>
    <t xml:space="preserve"> ՀՀ առաջնություններին և միջազգային միջոցառումներին մասնակցության ապահովման համար մարզիկների նախապատրաստում և առաջնությունների անցկացում</t>
  </si>
  <si>
    <t xml:space="preserve"> ՀՀ հավաքական թիմերին մարզահագուստով և մարզահանդերձանքով ապահովում</t>
  </si>
  <si>
    <t xml:space="preserve"> Ադապտիվ սպորտին առնչվող ծառայություններ</t>
  </si>
  <si>
    <t xml:space="preserve"> Աջակցություն հայկական կոխ ըմբշամարտ մարզաձևի զարգացմանը</t>
  </si>
  <si>
    <t xml:space="preserve"> Նավամոդելային սպորտի զարգացում</t>
  </si>
  <si>
    <t xml:space="preserve"> Շախմատիստների պատրաստման ծառայություններ</t>
  </si>
  <si>
    <t xml:space="preserve">Ձմեռային պատանեկան օլիմպիական խաղերին Հայաստանի մարզական պատվիրակության մասնակցության ապահովում </t>
  </si>
  <si>
    <t>Ամառային օլիմպիական խաղերին Հայաստանի մարզական պատվիրակության մասնակցության ապահովում</t>
  </si>
  <si>
    <t xml:space="preserve">Եվրոպական օլիմպիական խաղերին Հայաստանի մարզական պատվիրակության մասնակցության ապահովում </t>
  </si>
  <si>
    <t xml:space="preserve"> Եվրոպայի երիտասարդության օլիմպիական փառատոներին մասնակցության ապահովում</t>
  </si>
  <si>
    <t xml:space="preserve">Ձմեռային օլիմպիական խաղերին Հայաստանի մարզական պատվիրակության մասնակցության  ապահովում </t>
  </si>
  <si>
    <t xml:space="preserve">Ամառային պատանեկան օլիմպիական խաղերին Հայաստանի մարզական պատվիրակության մասնակցության ապահովում </t>
  </si>
  <si>
    <t>ՀՀ հանրակրթական, միջին մասնագիտական և  բարձրագույն ուսումնական հաստատություններին, ինչպես նաև մանկապատանեկան մարզադպրոցներին, մարզաձևերի ազգային ֆեդերացիաներին և այլ մարզական հասարակական կազմակերպություններին գույքով ապահովում</t>
  </si>
  <si>
    <t xml:space="preserve"> Ֆրանկոֆոնիայի մարզամշակութային խաղերին Հայաստանի մարզական պատվիրակության մասնակցության ապահովում</t>
  </si>
  <si>
    <t>Հայաստանի Հանրապետության հակադոպինգային ծրագրերի մշակում և իրականացում</t>
  </si>
  <si>
    <t>ՀՀ հավաքական թիմերի մարզիկների ֆունկցիոնալ վիճակի արդյունավետության բարձրացման նպատակով վիտամինիզացիայի և չարգելված սպորտային հավելյալ սնունդով ապահովում</t>
  </si>
  <si>
    <t>ՀՀ հավաքական թիմերի մարզիկների հոգեբանական արդյունավետության բարձրացում</t>
  </si>
  <si>
    <t>ԱՊՀ երկրների երկրորդ մարզական խաղերին  ՀՀ մարզական պատվիրակության մասնակցության ապահովում</t>
  </si>
  <si>
    <t>Երևանում կայանալիք ծանրամարտի մեծահասակների Եվրոպայի առաջնության անցկացում</t>
  </si>
  <si>
    <t>Հայաստանում միջազգային համաժողովների կազմակերպում, անցկացում</t>
  </si>
  <si>
    <t xml:space="preserve">Երևանում վոլեյբոլի մինչև 16 տարեկան տղաների Եվոպայի առաջնության անցկացում </t>
  </si>
  <si>
    <t xml:space="preserve">Երևանում սպորտային մարմնամարզության մեծահասակների Եվրոպայի առաջնության անցկացում </t>
  </si>
  <si>
    <t>Հայաստանում կազմակերպվող խոշոր միջազգային մրցաշարերի անցկացում</t>
  </si>
  <si>
    <t xml:space="preserve"> Երևանում կարատեի մեծահասակների Եվրոպայի առաջնության անցկացում</t>
  </si>
  <si>
    <t xml:space="preserve"> Երևանում ծանրամարտի մեծահասակների աշխարհի առաջնության անցկացում</t>
  </si>
  <si>
    <t xml:space="preserve"> Հայաստանում Ֆրանկոֆոնիայի մարզամշակութային խաղերի անցկացում </t>
  </si>
  <si>
    <t xml:space="preserve"> Միջազգային մարզական միջոցառումների հաղթողներին և մրցանակակիրներին դրամական մրցանակների հանձնում</t>
  </si>
  <si>
    <t xml:space="preserve"> ՀՀ հավաքական թիմերի գլխավոր և ավագ մարզիչների վարձատրություն և աշխարհի չեմպիոններին, օլիմպիական խաղերի և շախմատի համաշխարհային օլիմպիադայի մրցանակակիրներին պատվովճարի հատկացում</t>
  </si>
  <si>
    <t xml:space="preserve"> Օլիմպիական խաղերում, աշխարհի և Եվրոպայի առաջնություններում բարձր արդյունքների հասած ՀՀ հավաքական թիմերի մարզիկներին և նրանց մարզիչներին  անվանական թոշակի հատկացում</t>
  </si>
  <si>
    <t>ՀՀ «Տարվա լավագույն մարզիկներ» մրցույթի կազմակերպում, անցկացում և հաղթող ճանաչված մարզիկների պարգևատրում</t>
  </si>
  <si>
    <t xml:space="preserve"> Ամառային օլիմպիական խաղերին նախապատրաստվելու նպատակով ֆինանսական աջակցության տրամադրում</t>
  </si>
  <si>
    <t>Մանկապատանեկան մարզադպրոցներին, մարզաձևերի ազգային ֆեդերացիաներին այլ մարզական հասարակական կազմակերպություններին գույքով ապահովում</t>
  </si>
  <si>
    <t xml:space="preserve"> Նախնական (արհեստագործական) և միջին մասնագիտական կրթություն</t>
  </si>
  <si>
    <t xml:space="preserve"> Միջին մասնագիտական կրթության որակի ապահովման ծառայություններ</t>
  </si>
  <si>
    <t>ՆՄՄԿ ուսումնական հաստատությունների մանկավարժական աշխատողների ատեստավորման համակարգի ներդրում` ուղղված մանկավարժական աշխատողների որակի և վարձատրության բարձրացմանը</t>
  </si>
  <si>
    <t>ՆՄՄԿ ուսումնական հաստատությունների մանկավարժական աշխատողների տարակարգի շնորհման արդյունքում հավելավճարի տրամադրում</t>
  </si>
  <si>
    <t xml:space="preserve">Մարզերում գործող  ՆՄՄԿ հաստատությունների սովորողների և մանկավարժական աշխատողների տրանսպորտային ծախսերի փոխհատուցում </t>
  </si>
  <si>
    <t>Կամավոր ատեստավորման համակարգի ներդրում՛ ուղղված նախնական մասնագիտական /արհեստագործական/ և միջին մասնագիտական ուսումնական հաստատությունների հանրակրթական առարկաներ դասավանդող մանկավարժական աշխատողների որակի բարձրացմանը</t>
  </si>
  <si>
    <t>ՆՄՄԿ ուսումնական հաստատությունների միջնակարգ կրթության երրորդ մակարդակին համապատասխան առարկայական ծրագիր վարող մանկավարժական աշխատողների տարակարգի տրամադրում</t>
  </si>
  <si>
    <t xml:space="preserve"> Նախնական մասնագիտական (արհեստագործական) կրթություն ստացող ուսանողների կրթաթոշակ</t>
  </si>
  <si>
    <t xml:space="preserve"> Միջին մասնագիտական կրթություն ստացող ուսանողների կրթաթոշակ</t>
  </si>
  <si>
    <t xml:space="preserve"> Նախնական մասնագիտական (արհեստագործական) կրթության գծով ուսանողական նպաստների տրամադրում</t>
  </si>
  <si>
    <t xml:space="preserve"> Միջին մասնագիտական կրթության գծով ուսանողական նպաստների տրամադրում</t>
  </si>
  <si>
    <t>2023 թվականի սեպտեմբերի 19-ից հետո Լեռնային Ղարաբաղից բռնի տեղահանված և ՀՀ-ում նախնական  մասնագիտական (արհեստագործական) կրթություն ստացող ուսանողներին ուսման վարձի փոխհատուցման նպատակով կրթաթոշակի տրամադրում</t>
  </si>
  <si>
    <t>2023 թվականի սեպտեմբերի 19-ից հետո Լեռնային Ղարաբաղից բռնի տեղահանված և ՀՀ-ում միջին մասնագիտական կրթություն ստացող ուսանողներին ուսման վարձի լրիվ կամ մասնակի փոխհատուցման նպատակով կրթաթոշակի տրամադրում</t>
  </si>
  <si>
    <t>Լեռնային Ղարաբաղից բռնի տեղահանված ընտանիքների Հայաստանի Հանրապետության նախնական (արհեստագործական) և միջին մասնագիտական կրթական ծրագրեր իրականացնող ուսումնական հաստատություններում սովորող ուսանողների ուսման վարձի փոխհատուցում</t>
  </si>
  <si>
    <t>Աշխատանքի վրա հիմնված (ԱՀՈՒ,դուալ) ուսուցման կրթական ծրագրերի մշակում և ներդնում ՆՄՄԿ ուսումնական հաստատություններում</t>
  </si>
  <si>
    <t xml:space="preserve"> Նախնական մասնագիտական (արհեստագործական) և միջին մասնագիտական ուսումնական հաստատությունների շենքային պայմանների բարելավում</t>
  </si>
  <si>
    <t xml:space="preserve"> Նախնական մասնագիտական (արհեստագործական) և միջին մասնագիտական ուսումնական հաստատություններում ուսումնաարտադրական բազայով ապահովում             </t>
  </si>
  <si>
    <t xml:space="preserve"> Նախնական մասնագիտական (արհեստագործական) և միջին մասնագիտական ուսումնական հաստատությունների շենքերի կառուցում</t>
  </si>
  <si>
    <t xml:space="preserve"> Կինեմատոգրաֆիայի ծրագիր</t>
  </si>
  <si>
    <t xml:space="preserve"> Կինոնկարների արտադրություն</t>
  </si>
  <si>
    <t xml:space="preserve"> Կինո-ֆոտո-ֆոնո հավաքածուի պահպանման ծառայություններ</t>
  </si>
  <si>
    <t xml:space="preserve"> Ազգային կինոծրագրերի իրականացում</t>
  </si>
  <si>
    <t>Կինոարվեստի հանրահռչակում</t>
  </si>
  <si>
    <t>Կինոարտադրության ներդրումների վերադարձ</t>
  </si>
  <si>
    <t>Կինեմատոգրաֆիայի ոլորտի կազմակերպությունների գույքով ապահովում</t>
  </si>
  <si>
    <t xml:space="preserve"> Մշակութային ժառանգության ծրագիր</t>
  </si>
  <si>
    <t xml:space="preserve"> Պատմամշակութային ժառանգության գիտահետազոտական աշխատանքներ</t>
  </si>
  <si>
    <t xml:space="preserve"> Մշակութային արժեքների փորձաքննության ծառայություններ</t>
  </si>
  <si>
    <t xml:space="preserve"> Աջակցություն հայկական պատմամշակութային հուշարձանների վավերագրմանը</t>
  </si>
  <si>
    <t xml:space="preserve"> Թանգարանային ծառայություններ և ցուցահանդեսներ</t>
  </si>
  <si>
    <t xml:space="preserve"> Աջակցություն ոչ նյութական մշակութային ժառանգության պահպանմանը</t>
  </si>
  <si>
    <t>Աջակցություն թանգարանային միջոցառումների կազմակերպմանը</t>
  </si>
  <si>
    <t>Հուշարձանների ամրակայում, նորոգում և վերականգնում</t>
  </si>
  <si>
    <t>Ներդրումներ թանգարանների և պատկերասրահների հիմնանորոգման համար</t>
  </si>
  <si>
    <t>Թանգարանների և պատկերասրահների գույքային և տեխնիկական հագեցվածության բարելավում</t>
  </si>
  <si>
    <t>Պատմամշակույթային ժառանգության ոլորտի կազմակերպությունների գույքային ապահովածության բարելավում</t>
  </si>
  <si>
    <t>Տեղեկատվական մոդուլային կենտրոնների ստեղծում</t>
  </si>
  <si>
    <t>Թանգարաններում Էլեկտրոնային տոմսերի միասնական ավտոմատացված համակարգերի ստեղծում, ներդրում և սպասարկում</t>
  </si>
  <si>
    <t>Մշակույթի զարգացման հիմնադրամի ստեղծում</t>
  </si>
  <si>
    <t>Պատմության և մշակույթի անշարժ հուշարձանների հանրահռչակում միջազգային հարթակներում</t>
  </si>
  <si>
    <t xml:space="preserve"> Բարձրագույն և հետբուհական մասնագիտական կրթության ծրագիր</t>
  </si>
  <si>
    <t xml:space="preserve"> Ակադեմիական փոխճանաչման և շարժունության ծառայություններ</t>
  </si>
  <si>
    <t>Բարձրագույն կրթության որակի ապահովման ծառայություններ</t>
  </si>
  <si>
    <t xml:space="preserve"> Եվրոպական բարձրագույն կրթական տարածքի անդամակցությամբ պայմանավորված բարձրագույն մասնագիտական կրթության համակարգի բարեփոխումներ</t>
  </si>
  <si>
    <t xml:space="preserve"> Բարձրագույն մասնագիտական կրթություն ստացող ուսանողների կրթաթոշակ</t>
  </si>
  <si>
    <t xml:space="preserve"> Հետբուհական մասնագիտական կրթություն ստացող ուսանողների կրթաթոշակ բուհական հաստատություններում</t>
  </si>
  <si>
    <t xml:space="preserve"> Ասպիրանտական կրթաթոշակներ գիտական հաստատություններում սովորողներին</t>
  </si>
  <si>
    <t xml:space="preserve"> Բարձրագույն մասնագիտական կրթության գծով ուսանողական նպաստների տրամադրում</t>
  </si>
  <si>
    <t xml:space="preserve"> Հետբուհական մասնագիտական կրթության գծով  նպաստների տրամադրում բուհական հաստատություններում</t>
  </si>
  <si>
    <t xml:space="preserve"> Հետբուհական մասնագիտական կրթության գծով նպաստների տրամադրում գիտակրթական հաստատություններում</t>
  </si>
  <si>
    <t xml:space="preserve">  Երևանում բարձրագույն կրթության հասանելիության ապահովում մարզաբնակ ուսանողներին, կեցության վարձավճարի փոխհատուցում մարզաբնակ և օտարերկրյա ուսանողներին</t>
  </si>
  <si>
    <t xml:space="preserve"> Ուսումնական վարկերի տոկոսավճարների մասնակի փոխհատուցում</t>
  </si>
  <si>
    <t>2023 թվականի սեպտեմբերի 19-ից հետո Լեռնային Ղարաբաղից բռնի տեղահանված և ՀՀ-ում բարձրագույն մասնագիտական կրթություն ստացող ուսանողներին ուսման վարձի լրիվ կամ մասնակի փոխհատուցման նպատակով կրթաթոշակի տրամադրում</t>
  </si>
  <si>
    <t xml:space="preserve">Լեռնային Ղարաբաղից բռնի տեղահանված ընտանիքների Հայաստանի_x000D_
Հանրապետության բարձրագույն և հետբուհական մասնագիտական_x000D_ կրթական ծրագրեր իրականացնող ուսումնական հաստատություններում_x000D_ սովորող ուսանողների ուսման վարձի փոխհատուցում_x000D_
</t>
  </si>
  <si>
    <t>Բարձրագույն  ուսումնական հաստատությունների և «Զեյթուն» ուսանողական ավան հիմնադրամի շենքային պայմանների բարելավում</t>
  </si>
  <si>
    <t>Բարձրագույն ուսումնական հաստատությունների և «Զեյթուն» ուսանողական ավան» հիմնադրամի նյութատեխնիկական բազայի համալրում և գույքով ապահովում</t>
  </si>
  <si>
    <t xml:space="preserve"> Երիտասարդության ծրագիր</t>
  </si>
  <si>
    <t xml:space="preserve"> Երիտասարդական պետական քաղաքականությանն ուղղված ծրագրեր և միջոցառումներ</t>
  </si>
  <si>
    <t xml:space="preserve"> Երիտասարդական ծրագրերի շրջանակներում թրաֆիքինգի դեմ պայքարի միջոցառումներ</t>
  </si>
  <si>
    <t xml:space="preserve"> ՀՀ տարվա երիտասարդական մայրաքաղաք</t>
  </si>
  <si>
    <t xml:space="preserve">Միջազգային երիտասարդական ֆորումի կազմակերպում </t>
  </si>
  <si>
    <t xml:space="preserve"> Աջակցություն երիտասարդ ընտանիքներին</t>
  </si>
  <si>
    <t>Երիտասարդական կենտրոնների ստեղծում</t>
  </si>
  <si>
    <t xml:space="preserve"> Գրահրատարակչության և գրադարանների ծրագիր</t>
  </si>
  <si>
    <t xml:space="preserve"> Թարգմանական ծրագրեր և աջակցություն ստեղծագործողներին ու հետազոտողներին</t>
  </si>
  <si>
    <t xml:space="preserve"> Ոչ պետական մամուլի հրատարակում</t>
  </si>
  <si>
    <t xml:space="preserve"> Գրադարանային ծառայություններ</t>
  </si>
  <si>
    <t xml:space="preserve"> Աջակցություն գրականության հանրահռչակմանը, գրական ծրագրերին և գրքերի միջազգային ցուցահանդեսներին մասնակցությանը</t>
  </si>
  <si>
    <t xml:space="preserve"> Տեսողության սահմանափակ կարողություններ ունեցող անձանց համար Բրայլյան տառատեսակով գրքերի տպագրություն, տետրերի պատրաստում և «Խոսող գրքերի» ձայնագրության ծառայություններ</t>
  </si>
  <si>
    <t xml:space="preserve"> Գրականության հրատարակում</t>
  </si>
  <si>
    <t xml:space="preserve"> Հանրային գրադարանների նյութատեխնիկական բազայի զարգացում</t>
  </si>
  <si>
    <t>Ներդումներ գրադարանների հիմնանորոգման համար</t>
  </si>
  <si>
    <t xml:space="preserve"> Կրթության, գիտության, մշակույթի և սպորտի  բնագավառի   պետական քաղաքականության մշակում, ծրագրերի համակարգում և մոնիտորինգ</t>
  </si>
  <si>
    <t>Կրթության, գիտության, մշակույթի և սպորտի բնագավառի պետական քաղաքականության մշակման,  ծրագրերի համակարգման և մոնիտորինգի ծառայություններ</t>
  </si>
  <si>
    <t xml:space="preserve"> Լեզվի բնագավառում պետական քաղաքականության մշակման և իրականացման ծառայություններ</t>
  </si>
  <si>
    <t xml:space="preserve"> ՀՀ կրթության, գիտության, մշակույթի և սպորտի նախարարության կարողությունների զարգացում և տեխնիկական հագեցվածության ապահովում
</t>
  </si>
  <si>
    <t xml:space="preserve"> Հանրակրթության ծրագիր</t>
  </si>
  <si>
    <t xml:space="preserve"> Տարրական ընդհանուր հանրակրթություն</t>
  </si>
  <si>
    <t xml:space="preserve"> Հիմնական ընդհանուր հանրակրթություն</t>
  </si>
  <si>
    <t xml:space="preserve"> Միջնակարգ ընդհանուր հանրակրթություն</t>
  </si>
  <si>
    <t xml:space="preserve"> Տարրական հատուկ հանրակրթություն</t>
  </si>
  <si>
    <t xml:space="preserve"> Հիմնական հատուկ հանրակրթություն</t>
  </si>
  <si>
    <t xml:space="preserve"> Միջնակարգ հատուկ հանրակրթություն</t>
  </si>
  <si>
    <t xml:space="preserve"> Տարրական մասնագիտացված հանրակրթություն</t>
  </si>
  <si>
    <t xml:space="preserve"> Հիմնական մասնագիտացված հանրակրթություն</t>
  </si>
  <si>
    <t xml:space="preserve"> Միջնակարգ մասնագիտացված հանրակրթություն</t>
  </si>
  <si>
    <t xml:space="preserve"> Նախադպրոցական կրթության հասանելիության և որակի ապահովում</t>
  </si>
  <si>
    <t xml:space="preserve"> Նորարարական մանկավարժական ծրագրերի իրականացում հանրակրթությունում</t>
  </si>
  <si>
    <t xml:space="preserve"> Դպրոցականների օլիմպիադաների անցկացում</t>
  </si>
  <si>
    <t xml:space="preserve"> Կրթական հաստատությունների աշակերտներին դասագրքերով և ուսումնական գրականությամբ ապահովում</t>
  </si>
  <si>
    <t xml:space="preserve"> Կրթական հաստատություններին ուսումնամեթոդական նյութերով ապահովում</t>
  </si>
  <si>
    <t xml:space="preserve"> Դպրոցներում STEM կրթության և ռոբոտատեխնիկայի զարգացման իրականացում</t>
  </si>
  <si>
    <t xml:space="preserve"> «Ազգային երգ ու պար» առարկայի ներդրում հանրակրթական ուսումնական հաստատություններում</t>
  </si>
  <si>
    <t xml:space="preserve"> Միջնակարգ հանրակրթություն երեկոյան դպրոցում (Շիրակի մարզ)</t>
  </si>
  <si>
    <t xml:space="preserve"> Գնահատման և թեստավորման ծառայություններ</t>
  </si>
  <si>
    <t>Մասնակցություն սովորողների միջազգային գնահատման ծրագրին /PISA/</t>
  </si>
  <si>
    <t xml:space="preserve">Տարակարգի հանրապետական հանձնաժողովի աշխատանքներում  ընդգրկված փորձագետների ֆինանսավորում </t>
  </si>
  <si>
    <t xml:space="preserve"> Փոխհատուցում  այլ բնակավայրում աշխատող պետական հանրակրթական դպրոցների մանկավարժներին</t>
  </si>
  <si>
    <t xml:space="preserve"> Հանրակրթական դպրոցների մանկավարժներին և դպրոցահասակ երեխաներին տրանսպորտային ծախսերի փոխհատուցում</t>
  </si>
  <si>
    <t xml:space="preserve"> Սոցիալական աջակցություն ստացող ՀՀ սահմանամերձ համայնքների երեխաների դասագրքերի վարձավճարների փոխհատուցում</t>
  </si>
  <si>
    <t>Ատեստավորման միջոցով տարակարգի որակավորում ստացած ուսուցիչներին համապատասխան հավելավճարի տրամադրման ապահովում</t>
  </si>
  <si>
    <t xml:space="preserve">  Նախադպրոցական այլընտրանքային ծախսաարդյունավետ մոդելների ներդրում
</t>
  </si>
  <si>
    <t xml:space="preserve"> Հանրակրթական դպրոցների աշակերտներին անվանական կրթաթոշակի տրամադրում
</t>
  </si>
  <si>
    <t>«Մոդուլային» տիպի մանկապարտեզների շենքային ապահովում</t>
  </si>
  <si>
    <t>«Տարվա լավագույնները» միջոցառման շրջանակում հանրակրթական ուսումնական հաստատությունների մանկավարժներին պարգևատրում</t>
  </si>
  <si>
    <t>Սոցիալական որոշ խմբերի  1.5-5 տարեկան երեխաների նախադպրոցական կրթության ապահովում</t>
  </si>
  <si>
    <t xml:space="preserve"> Նախադպրոցական ծրագրեր իրականացնող ուսումնական հաստատությունների մանկավարժի վերապատրաստում </t>
  </si>
  <si>
    <t>Մասնագիտական զարգացման և վարձատրության փոխկապակցված համակարգի ներդրում՝ նախադպրոցական հաստատությունների մանկավարժներին տարակարգի շնորհման գործընթացի միջոցով</t>
  </si>
  <si>
    <t xml:space="preserve">ՀՀ պետական հանրակրթական բոլոր ուսումնական հաստատություններում ԲՏՃՄ ոլորտի (բացառությամբ մաթեմատիկայի) դասավանդող ուսուցիչների համար վարձատրության բարձրացված հստակ չափաքանակի սահմանում </t>
  </si>
  <si>
    <t xml:space="preserve">ՀՀ գյուղական բնակավայրերում մինչև 100 աշակերտ ունեցող պետական ուսումնական հաստատություններում դասավանդող ուսուցիչներին հավելավճարի սահմանում </t>
  </si>
  <si>
    <t xml:space="preserve">ՀՀ Սյունիքի մարզում բազմահամակազմ դասարաններում դասավանդող ուսուցիչներին հավելավճարի սահմանում </t>
  </si>
  <si>
    <t>Պետական հանրակրթական ուսումնական հաստատության տնօրենի հավակնորդների զարգացման ծրագրերի փորձաքննության իրականացում</t>
  </si>
  <si>
    <t>2023 թվականին Լեռնային Ղարաբաղից բռնի տեղահանված ուսուցիչների օժանդակության ծրագիր</t>
  </si>
  <si>
    <t xml:space="preserve"> Արտադպրոցական դաստիարակության ծրագիր</t>
  </si>
  <si>
    <t xml:space="preserve"> Արտադպրոցական դաստիարակություն</t>
  </si>
  <si>
    <t xml:space="preserve"> Դպրոցականների ամառային հանգստի կազմակերպում և տրանսպորտային ծախսերի փոխհատուցում</t>
  </si>
  <si>
    <t xml:space="preserve"> Արտադպրոցական դաստիարակություն հասարակական կազմակերպություների կողմից</t>
  </si>
  <si>
    <t xml:space="preserve"> Մարզիչ-մանկավարժների վերապատրաստման կազմակերպում</t>
  </si>
  <si>
    <t xml:space="preserve"> «Հակոբ Կոջոյան» կրթահամալիր» ՊՈԱԿ-ում արտադպրոցական դաստիարակության կազմակերպում</t>
  </si>
  <si>
    <t xml:space="preserve"> «Քո արվեստը դպրոցում»</t>
  </si>
  <si>
    <t xml:space="preserve"> «Դասական երաժշտություն «Դաս A»</t>
  </si>
  <si>
    <t xml:space="preserve"> ՀՀ դպրոցականների աշխարհի, Եվրոպայի և համաշխարհային գիմնազիադայի մասնակցության և ՀՀ տարածքում կազմակերպման ապահովում</t>
  </si>
  <si>
    <t xml:space="preserve">Դպրոցը գիտական միջավայրում
</t>
  </si>
  <si>
    <t xml:space="preserve"> ՀՀ հանրակրթական ծրագրեր իրականացնող ուսումնական հաստատությունների 11-րդ դասարանների աշակերտների ռազմամարզական ճամբարի կազմակերպում</t>
  </si>
  <si>
    <t xml:space="preserve"> Ուսումնամարզական գործընթացի իրականացում մարզադպրոցներում</t>
  </si>
  <si>
    <t>«Կամավոր ատեստավորման նոր համակարգի ներդրում՛ ուղղված արտադպրոցական ուսումնական հաստատությունների մանկավարժական աշխատողների որակի բարձրացմանը»</t>
  </si>
  <si>
    <t>Արտադպրոցական  դաստիարակություն իրականացնող կազմակերպությունների շենքային պայմանների բարելավում</t>
  </si>
  <si>
    <t xml:space="preserve"> Գիտական և գիտատեխնիկական հետազոտությունների ծրագիր</t>
  </si>
  <si>
    <t xml:space="preserve"> Գիտության բնագավառի պետական քաղաքականության մշակման, ծրագրերի համակարգման և մոնիտորինգի ծառայություններ</t>
  </si>
  <si>
    <t xml:space="preserve"> Գիտական ենթակառուցվածքի արդիականացում</t>
  </si>
  <si>
    <t xml:space="preserve"> Ազգային արժեք ներկայացնող գիտական օբյեկտների պահպանություն</t>
  </si>
  <si>
    <t xml:space="preserve"> Գիտական և գիտատեխնիկական պայմանագրային (թեմատիկ) հետազոտություններ</t>
  </si>
  <si>
    <t xml:space="preserve"> Գիտական և գիտատեխնիկական նպատակային-ծրագրային հետազոտություններ</t>
  </si>
  <si>
    <t xml:space="preserve"> Գիտական ամսագրերի և մենագրությունների հրատարակում</t>
  </si>
  <si>
    <t xml:space="preserve"> Բարձր էներգիաների ֆիզիկայի բնագավառի ենթակառուցվածքների արդիականացում</t>
  </si>
  <si>
    <t xml:space="preserve"> Արագացուցչային տեխնոլոգիաների զարգացում</t>
  </si>
  <si>
    <t xml:space="preserve"> Անտենային էտալոնների պահպանում և զարգացում</t>
  </si>
  <si>
    <t xml:space="preserve"> Գիտական գրադարանային ծառայություններ</t>
  </si>
  <si>
    <t xml:space="preserve"> Գիտատեխնիկական գրադարանային ծառայություններ</t>
  </si>
  <si>
    <t>Հայաստանի Հանրապետությունում գիտելիքահենք տնտեսության էկոհամակարգի ձևավորում և զարգացում</t>
  </si>
  <si>
    <t xml:space="preserve"> Գիտական աստիճանաշնորհման և գիտամանկավարժական կոչումների շնորհում</t>
  </si>
  <si>
    <t xml:space="preserve"> Գիտաշխատողներին գիտական աստիճանների համար տրվող հավելավճարներ</t>
  </si>
  <si>
    <t xml:space="preserve"> ՀՀ ԳԱԱ իսկական և թղթակից անդամների պատվովճարների տրամադրում</t>
  </si>
  <si>
    <t>Գիտական կենտրոնների վերանորոգում, «Ակադեմիական քաղաք» նախագծի իրականացման շրջանակներում առաջացած հրատապ ծախսերի ապահովում</t>
  </si>
  <si>
    <t>Գիտական կենտրոնները ժամանակակից սարքավորումներով վերազինում ու համատեղ օգտագործման գիտական սարքավորումների կենտրոնների ստեղծում</t>
  </si>
  <si>
    <t>Արհեստական բանականության գիտահետազոտական կենտրոնի արդիականացում</t>
  </si>
  <si>
    <t xml:space="preserve">ՀՀ ԿԳՄՍՆ բարձրագույն կրթության և գիտության կոմիտեի կարողությունների զարգացում և տեխնիկական հագեցվածության ապահովում  </t>
  </si>
  <si>
    <t xml:space="preserve"> Մասսայական սպորտ</t>
  </si>
  <si>
    <t xml:space="preserve"> Հանրապետական ուսանողական մարզական խաղերի անցկացում</t>
  </si>
  <si>
    <t xml:space="preserve"> Համաշխարհային ունիվերսիադային Հայաստանի ուսանողական մարզական պատվիրակության մասնակցության ապահովում</t>
  </si>
  <si>
    <t>«Հայաստանի Հանրապետության Վարչապետի գավաթ» սիրողական խճուղային հեծանվավազքի մրցաշարի անցկացում</t>
  </si>
  <si>
    <t>«Հայաստանի Հանրապետության Վարչապետի գավաթ» սիրողական 
կրոսավազքի մրցաշարի անցկացում</t>
  </si>
  <si>
    <t>«Հայաստանի Հանրապետության Վարչապետի գավաթ»  
սիրողական լողի մրցաշարի անցկացում</t>
  </si>
  <si>
    <t>«Հայաստանի Հանրապետության Վարչապետի գավաթ»
սիրողական սեղանի թենիսի մրցաշարի անցկացում</t>
  </si>
  <si>
    <t>Մասսայական սպորտին առնչվող ծառայություններ</t>
  </si>
  <si>
    <t>«Հայաստանի Հանրապետության Վարչապետի գավաթ» դպրոցականների թիմային խճուղավազքի անցկացում</t>
  </si>
  <si>
    <t xml:space="preserve"> Հայաստանի Հանրապետության վարչապետի հովանու ներքո ուժային կառույցների միջև անցկացվող բանակային խաղեր</t>
  </si>
  <si>
    <t xml:space="preserve"> Աջակցություն համայնքներին մարզական հաստատությունների շենքային պայմանների բարելավման համար</t>
  </si>
  <si>
    <t>Մարզական օբյեկտների շինարարություն</t>
  </si>
  <si>
    <t>Մարզական օբյեկտների հիմնանորոգում</t>
  </si>
  <si>
    <t xml:space="preserve"> Թեթև կոնստրուկցիաներով մարզադահլիճների հիմնում</t>
  </si>
  <si>
    <t xml:space="preserve"> «Հայաստանի Հանրապետության Վարչապետի գավաթ» սիրողական խճուղային հեծանվավազքի մրցաշարի անցկացման համար հեծանիվների ձեռքբերում</t>
  </si>
  <si>
    <t xml:space="preserve"> Արվեստների ծրագիր</t>
  </si>
  <si>
    <t xml:space="preserve"> Օպերային և բալետային արվեստի ներկայացումներ</t>
  </si>
  <si>
    <t xml:space="preserve"> Ազգային ակադեմիական թատերարվեստի ներկայացումներ</t>
  </si>
  <si>
    <t xml:space="preserve"> Թատերական ներկայացումներ</t>
  </si>
  <si>
    <t xml:space="preserve"> Երաժշտարվեստի և պարարվեստի համերգներ</t>
  </si>
  <si>
    <t xml:space="preserve"> Մշակութային միջոցառումների իրականացում</t>
  </si>
  <si>
    <t xml:space="preserve"> Ազգային ակադեմիական խմբերգային համերգներ</t>
  </si>
  <si>
    <t xml:space="preserve"> «Ժողովրդական» պատվավոր կոչման արժանացած անձանց ամենամսյա պատվովճարի վճարման ծառայություններ</t>
  </si>
  <si>
    <t xml:space="preserve"> Մարզահամերգային համալիրի պահպանություն</t>
  </si>
  <si>
    <t>Մշակույթի ոլորտի միջազգային հեղինակավոր փառատոնների մրցանակաբաշխոիթյուններին մասնակցած և մրցանակի արժանացած մշակույթի գործիչների դրամական խրախուսում</t>
  </si>
  <si>
    <t xml:space="preserve"> «Ժողովրդական» պատվավոր կոչման արժանացած անձանց պատվովճար</t>
  </si>
  <si>
    <t xml:space="preserve"> Ներդրումներ թատրոնների շենքերի կապիտալ վերանորոգման համար</t>
  </si>
  <si>
    <t>Թատերահամերգային կազմակերպությունների նյութատեխնիկական բազայի  համալրում</t>
  </si>
  <si>
    <t xml:space="preserve"> Երաժշտական գործիքների ձեռքբերում</t>
  </si>
  <si>
    <t xml:space="preserve">Թատերահամերգային կազմակերպությունների ֆինանսավորման փորձնական մոդելի ներդրում  </t>
  </si>
  <si>
    <t xml:space="preserve"> Ապահով դպրոց</t>
  </si>
  <si>
    <t>Աջակցություն դպրոցներին «Արագ արձագանքման ֆոնդի» շրջանակում՝ հրատապ խնդիրների լուծման համար</t>
  </si>
  <si>
    <t xml:space="preserve"> Կրթական օբյեկտների շենքային պայմանների բարելավում</t>
  </si>
  <si>
    <t xml:space="preserve"> Կրթական օբյեկտների շենքային ապահովվածության բարելավում</t>
  </si>
  <si>
    <t xml:space="preserve"> Փոքրաքանակ երեխաներով համալրված հանրակրթական դպրոցների  մոդուլային շենքերի կառուցում</t>
  </si>
  <si>
    <t xml:space="preserve"> Ավագ մակարդակի կրթություն իրականացնող ուսումնական հաստատությունների շենքային պայմանների բարելավում</t>
  </si>
  <si>
    <t>Հանրակրթական կրթություն իրականացնող ուսումնական հաստատությունների նոր մարզադահլիճների կառուցում</t>
  </si>
  <si>
    <t>Հանրակրթական կրթություն իրականացնող ուսումնական հաստատությունների մարզադահլիճների վերակառուցում</t>
  </si>
  <si>
    <t>Հանրակրթական դպրոցների գույքով և տեխնիկայով ապահովում</t>
  </si>
  <si>
    <t>ՀՀ մարզերում կրթական որակյալ ծառայությունների հասանելիության ապահովման ծրագրի շրջանակներում կրթական կենտրոնների ստեղծում</t>
  </si>
  <si>
    <t xml:space="preserve"> Ասիական զարգացման բանկի աջակցությամբ իրականացվող  դպրոցների սեյսմիկ պաշտպանության ծրագրի լրացուցիչ ֆինանսավորուման շրջանակներում ՀՀ  դպրոցների սեյսմիկ անվտանգության բարելավմանն ուղղված միջոցառումներ </t>
  </si>
  <si>
    <t xml:space="preserve"> Կրթության որակի ապահովում</t>
  </si>
  <si>
    <t xml:space="preserve"> Նախնական մասնագիտական (արհեստագործական) և միջին մասնագիտական կրթության և ուսուցման (ՄԿՈՒ) բարեփոխումներ</t>
  </si>
  <si>
    <t xml:space="preserve"> Գիտական որակավորման պարբերական գործընթացի համակարգում և մոնիտորինգ</t>
  </si>
  <si>
    <t xml:space="preserve"> Կրթության բովանդակային և մեթոդական սպասարկում</t>
  </si>
  <si>
    <t xml:space="preserve"> Կամավոր ատեստավորման համակարգի ներդրում՛ ուղղված ուսուցիչների որակի բարձրացմանը</t>
  </si>
  <si>
    <t xml:space="preserve"> Գրագիտության,  հմտությունների զարգացման, մասնագիտական կողմնորոշման համընդհանուր ներառականության, մշակութային և մարզական կրթության վերաբերյալ  հոլովակների պատրաստում </t>
  </si>
  <si>
    <t xml:space="preserve"> Համաշխարհային բանկի աջակցությամբ իրականացվող ,Հայաստանում ԵՄ-ն հանուն նորարարությանե դրամաշնորհային փորձնական ծրագրի շրջանակներում ԳՏՃՄ  ոլորտներում կրթության բարելավում, ,Կրթության զարգացման և նորարարության ազգային կենտրոնի զարգացում</t>
  </si>
  <si>
    <t>Հանրակրթական հիմնական ծրագրեր իրականացնող ուսումնական հաստատությունների ատեստավորման ենթակա ուսուցչի և մանկավարժի վերապատրաստում</t>
  </si>
  <si>
    <t xml:space="preserve"> Համաշխարհային բանկի կողմից իրականացվող ,Կրթության բարելավում ծրագրի լրացուցիչ ֆինանսավորման վարկային ծրագիր</t>
  </si>
  <si>
    <t>ՀԲ աջակցությամբ իրականացվող «Հայաստանում ԵՄ-ն ի նպաստ նորարարության» գիտության, տեխնոլոգիայի, ճարտարագիտության, մաթեմատիկայի ոլոտներում կրթ. բարելավման  դրամաշնորհ. փործնական ծրագրի շրջանակներում Տավուշի մարզում  տեխնիկական հագեցվածության բարելավում</t>
  </si>
  <si>
    <t>ՀՀ պետական դպրոցների՝ տեղակայված դպրոցների ԳՏՃՄ առարկաներ դասավանդող ուսուցիչների վերապատրաստում նոր ստանդարտներին համապատասխան</t>
  </si>
  <si>
    <t>ՀՀ պետական դպրոցների՝ ԳՏՃՄ լաբորատորիաներով ապահովում</t>
  </si>
  <si>
    <t xml:space="preserve"> Համաշխարհային բանկի կողմից իրականացվող ,Կրթության բարելավում ծրագրի լրացուցիչ ֆինանսավորում վարկային ծրագրի շրջանակներում կապիտալ ներդրումներ  հանրակրթական ուսումնական հաստատություններում</t>
  </si>
  <si>
    <t xml:space="preserve"> Համընդհանուր ներառական կրթության համակարգի ներդրում</t>
  </si>
  <si>
    <t xml:space="preserve"> Մանկավարժահոգեբանական աջակցության ծառայություններ և  կրթության առանձնահատուկ պայմանների կարիք ունեցող երեխաների կրթության կազմակերպմանն օժանդակող միջոցառումներ</t>
  </si>
  <si>
    <t>Աուտիզմ և զարգացման խանգարումներ ունեցող երեխաներին մանկավարժահոգեբանական աջակցության  ծառայությունների տրամադրում</t>
  </si>
  <si>
    <t xml:space="preserve"> Հանրակրթական դպրոցների ուսուցիչների և ուսուցչի օգնականների ներառական դասավանդման հմտությունների զարգացման ապահովում
</t>
  </si>
  <si>
    <t>Մանկավարժահոգեբանական աջակցության ծառայություններ մատուցող մասնագետների մասնագիտական առաջխաղացման, ներառյալ ատեստավորման, հնարավորությունների ընդլայնում՝ փոխկապակցելով այն աշխատանքի արժանապատիվ վարձատրության մեխանիզմների և մասնագիտական ստանդարտների հետ</t>
  </si>
  <si>
    <t xml:space="preserve"> Ամերիկայի Միացյալ Նահանգների միջազգային զարգացման գործակալության աջակցությամբ իրականացվող «Ներառական կրթության համակարգի ներդրում» դրամաշնորհային ծրագիր</t>
  </si>
  <si>
    <t xml:space="preserve"> Մարզերի մշակութային զարգացման ծրագիր</t>
  </si>
  <si>
    <t xml:space="preserve"> Մշակութային միջոցառումների իրականացում ՀՀ մարզերում</t>
  </si>
  <si>
    <t xml:space="preserve"> Համայնքային մշակույթի և ազատ ժամանցի կազմակերպում</t>
  </si>
  <si>
    <t>Աջակցություն համայնքներին մշակութային հաստատությունների շենքային պայմանների  բարելավման համար</t>
  </si>
  <si>
    <t xml:space="preserve"> Մշակութային և գեղագիտական դաստիարակության ծրագիր</t>
  </si>
  <si>
    <t xml:space="preserve">  Երաժշտական, արվեստի, գեղարվեստի և պարարվեստի դպրոցներում ուսումնամեթոդական աշխատանքներ</t>
  </si>
  <si>
    <t xml:space="preserve"> Երաժշտական և արվեստի դպրոցների համար ուսումնամեթոդական գրականության մշակում և հրատարակում</t>
  </si>
  <si>
    <t xml:space="preserve"> Երաժշտական և արվեստի դպրոցների համար երաժշտական գործիքների ձեռքբերում</t>
  </si>
  <si>
    <t xml:space="preserve"> Աջակցություն շնորհալի պատանի երաժիշտ կատարողների մասնագիտական կարողությունների զարգացմանը և կատարելագործմանը</t>
  </si>
  <si>
    <t xml:space="preserve"> Ազգային, փողային և լարային նվագարանների գծով ուսուցում</t>
  </si>
  <si>
    <t>Ստեղծագործական կրթամշակութային մանկապատանեկան ծրագրեր և նախագծեր</t>
  </si>
  <si>
    <t>Դպրոցական բաժանորդային համակարգի ծրագրի իրականացում</t>
  </si>
  <si>
    <t xml:space="preserve"> Կրթության, մշակույթի և սպորտի ոլորտներում միջազգային և սփյուռքի հետ համագործակցության զարգացում</t>
  </si>
  <si>
    <t xml:space="preserve"> Համահայկական և համապետական կրթական խորհրդաժողով</t>
  </si>
  <si>
    <t xml:space="preserve"> Սփյուռքի կրթօջախների ուսուցիչների կարողությունների հզորացում</t>
  </si>
  <si>
    <t xml:space="preserve"> Սփյուռքի կրթօջախների համար դասագրքերի և այլ ուսումնական նյութերի մշակում, ձեռքբերում և տրամադրում
</t>
  </si>
  <si>
    <t xml:space="preserve"> Օտարերկրյա պետություններում հայերենի և հայագիտական առարկաների դասավանդում</t>
  </si>
  <si>
    <t xml:space="preserve"> Մանկապատանեկան և երիտասարդական կրթական ու կրթամշակութային միջոցառումների կազմակերպում
</t>
  </si>
  <si>
    <t xml:space="preserve"> Կրթամշակութային աջակցություն սփյուռքի համայնքներին
</t>
  </si>
  <si>
    <t xml:space="preserve"> Հայաստանի միգրանտ ընտանիքների դպրոցականների հայոց լեզվի իմացության բարելավում
</t>
  </si>
  <si>
    <t xml:space="preserve"> Միջազգային կազմակերպություններին անդամակցում
</t>
  </si>
  <si>
    <t xml:space="preserve"> Աջակցություն օտարերկրյա պետություններում հայալեզու թատերական ներկայացումներին</t>
  </si>
  <si>
    <t xml:space="preserve"> Աջակցություն Թբիլիսիում գտնվող հայ գրողների պանթեոնի պահպանմանը</t>
  </si>
  <si>
    <t>Հայաստանում ԱՊՀ մասնակից պետությունների ուսուցիչների և կրթության ոլորտի աշխատակիցների VIII համագումարի կազմակերպում</t>
  </si>
  <si>
    <t>Կրթության ոլորտում տեղեկատվական և հաղորդակցական տեխնոլոգիաների ներդրում</t>
  </si>
  <si>
    <t>Էլեկտրոնային կառավարում</t>
  </si>
  <si>
    <t>ՏՀՏ բովանդակություն և հեռավար ուսուցում</t>
  </si>
  <si>
    <t>Տեղեկատվական և հաղորդակցական տեխնոլոգիաների (ՏՀՏ) ենթակառուցվածքների ապահովում և սպասարկում</t>
  </si>
  <si>
    <t xml:space="preserve"> Հանրակրթական և նախադպրոցական հաստատությունների հիմնում, կառուցում, բարելավում</t>
  </si>
  <si>
    <t>Մանկապարտեզների նոր շենքերի կառուցում</t>
  </si>
  <si>
    <t xml:space="preserve"> Մանկապարտեզների շենքերի վերակառուցում, հիմնանորոգում</t>
  </si>
  <si>
    <t xml:space="preserve"> Հանրակրթական դպրոցների նոր շենքերի կառուցում</t>
  </si>
  <si>
    <t xml:space="preserve"> Հանրակրթական դպրոցների շենքերի վերակառուցում, հիմնանորոգում</t>
  </si>
  <si>
    <t>Կրթահամալիրների կառուցում</t>
  </si>
  <si>
    <t>Հանրակրթական դպրոցների, մանկապարտեզների և կրթահամալիրների գույքով և տեխնիկայով ապահովում</t>
  </si>
  <si>
    <t>Նախադպրոցական կրթություն</t>
  </si>
  <si>
    <t>Ակադեմիական քաղաքի ստեղծում</t>
  </si>
  <si>
    <t>Ակադեմիական քաղաք ծրագրի համակարգման և մոնիթորինգի ծառայություններ</t>
  </si>
  <si>
    <t>Ակադեմիական քաղաքի նախագծման և կառուցման գործընթացների ապահովում</t>
  </si>
  <si>
    <t>ՀՀ  պաշտպանության  նախարարություն</t>
  </si>
  <si>
    <t xml:space="preserve"> Ռազմական ուսուցում և վերապատրաստում</t>
  </si>
  <si>
    <t xml:space="preserve"> Ռազմաուսումնական հաստատություններում նեղ մասնագետների պատրաստում և վերապատրաստում</t>
  </si>
  <si>
    <t xml:space="preserve"> ՀՀ պաշտպանության ապահովում</t>
  </si>
  <si>
    <t xml:space="preserve"> Ռազմական կարիքների բավարարում</t>
  </si>
  <si>
    <t xml:space="preserve"> ՀՀ օդանավակայաններում ՌԴ զորամիավորումների օդանավերի սպասարկման ծառայություններ</t>
  </si>
  <si>
    <t xml:space="preserve"> Ռազմական նշանակության համակարգերի պահպանում</t>
  </si>
  <si>
    <t xml:space="preserve"> Գիտահետազոտական և փորձակոնստրուկտորական աշխատանքների գիտատեխնիկական /ռազմատեխնիկական/ ուղեկցում</t>
  </si>
  <si>
    <t xml:space="preserve"> ՀՀ պաշտպանության նախարարության շենքային պայմանների բարելավում</t>
  </si>
  <si>
    <t>Աջակցության վարկ</t>
  </si>
  <si>
    <t xml:space="preserve"> Հումանիտար ականազերծման և փորձագիտական ծառայություններ</t>
  </si>
  <si>
    <t xml:space="preserve"> Հումանիտար ականազերծման և փորձագիտական ծառայությունների կազմակերպում</t>
  </si>
  <si>
    <t xml:space="preserve"> Միջազգային ռազմական համագործակցություն</t>
  </si>
  <si>
    <t xml:space="preserve"> ՀՀ ռազմական կցորդների և ներկայացուցիչների պահպանում</t>
  </si>
  <si>
    <t xml:space="preserve"> Ռազմաբժշկական սպասարկում և առողջապահական ծառայություններ</t>
  </si>
  <si>
    <t xml:space="preserve"> Զինծառայողներին, ինչպես նաև նրանց ընտանիքի անդամներին բժշկական օգնության ծառայություններ</t>
  </si>
  <si>
    <t xml:space="preserve"> Հիգիենիկ և համաճարակային փորձագիտական ծառայություններ</t>
  </si>
  <si>
    <t xml:space="preserve"> Հոսպիտալների և բուժկետերի բժշկական սարքավորումների պահպանման ծառայություններ</t>
  </si>
  <si>
    <t xml:space="preserve"> Դեղորայքի տրամադրում զորամասային և հոսպիտալային օղակներում բուժօգնություն ստացողներին</t>
  </si>
  <si>
    <t xml:space="preserve"> Հոսպիտալների և բուժկետերի բժշկական սարքավորումներով համալրում</t>
  </si>
  <si>
    <t>ՀՀ  աշխատանքի և սոցիալական հարցերի նախարարություն</t>
  </si>
  <si>
    <t xml:space="preserve"> Պարգևավճարներ և պատվովճարներ</t>
  </si>
  <si>
    <t xml:space="preserve"> Զինծառայողներին,  ՀՄՊ մասնակիցներին, այլ պետություններում մարտական գործողությունների մասնակիցներին, զոհված (մահացած) զինծառայողի ընտանիքի անդամներին, ընտանիքներին տրվող պարգևավճարներ</t>
  </si>
  <si>
    <t xml:space="preserve"> Վետերանների պատվովճարներ</t>
  </si>
  <si>
    <t xml:space="preserve"> Զոհված՛ հետմահու «Հայաստանի ազգային հերոս» ՀՀ բարձրագույն կոչում ստացած կամ «Մարտական խաչ» շքանշանով պարգևատրված անձի ընտանիքին տրվող պարգևավճար</t>
  </si>
  <si>
    <t>Ծնողական փառքի մեդալով պարգևատրված անձանց ամենամսյա պատվովճար</t>
  </si>
  <si>
    <t xml:space="preserve"> Անապահով սոցիալական խմբերին աջակցություն</t>
  </si>
  <si>
    <t xml:space="preserve"> Ընտանիքի կենսամակարդակի բարձրացմանն ուղղված նպաստների իրականացման ապահովում</t>
  </si>
  <si>
    <t xml:space="preserve"> Սոցիալական դեպքի վարման ծառայության ձեռք բերում</t>
  </si>
  <si>
    <t xml:space="preserve"> Սոցիալական շտապ օգնություն</t>
  </si>
  <si>
    <t xml:space="preserve"> Սոցիալական բնակարանային ֆոնդի սպասարկման ծառայությունների տրամադրում</t>
  </si>
  <si>
    <t>Ժամանակավոր կացարաններում բնակվող փախստականների կենցաղային խնդիրների լուծման միջոցառումների իրականացում</t>
  </si>
  <si>
    <t xml:space="preserve">Անօթևան անձանց կացարանով ապահովում </t>
  </si>
  <si>
    <t xml:space="preserve"> Ընտանիքի կենսամակարդակի բարձրացմանն ուղղված նպաստներ</t>
  </si>
  <si>
    <t>ՀՀ-ում փախստական ճանաչված և ապաստան ստացած անձանց վարձակալությամբ բնակարանների ձեռքբերման ծախսերի փոխhատուցման տրամադրում</t>
  </si>
  <si>
    <t xml:space="preserve">ՀՀ վերադարձող քաղաքացիների վերաինտեգրմանն ուղղված առաջնային ծրագիր </t>
  </si>
  <si>
    <t>Սոցիալական բնակարանային ֆոնդի կացարաններում բնակվող միայնակ կենսաթոշակառուներին սպառած բնական գազի, էլեկտրական էներգիայի և ջրամատակարարման վարձավճարների փոխհատուցում</t>
  </si>
  <si>
    <t>Բնակչության սոցիալական պաշտպանության պետական հաստատությունների (մանկատների)  շրջանավարտներին դրամական աջակցություն</t>
  </si>
  <si>
    <t>Բնակչության սոցիալական պաշտպանության պետական հաստատությունների (մանկատների) շրջանավարտներին բնակելի տարածության վարձավճարի հատուցում</t>
  </si>
  <si>
    <t xml:space="preserve"> Սոցիալական փաթեթների ապահովում</t>
  </si>
  <si>
    <t xml:space="preserve"> Պետական հիմնարկների և կազմակերպությունների աշխատողների սոցիալական փաթեթով ապահովում</t>
  </si>
  <si>
    <t xml:space="preserve"> Տարեց և (կամ) հաշմանդամություն ունեցող անձանց խնամքի տրամադրում, կյանքի դժվարին իրավիճակում հայտնված անձանց սննդի կազմակերպում և կացարանով ապահովում</t>
  </si>
  <si>
    <t xml:space="preserve"> Տարեց և (կամ) հաշմանդամություն ունեցող անձանց շուրջօրյա խնամքի ծառայություններ</t>
  </si>
  <si>
    <t xml:space="preserve"> Տարեց և (կամ) հաշմանդամություն ունեցող անձանց տնային պայմաններում խնամքի ծառայություններ</t>
  </si>
  <si>
    <t>Տարեց և (կամ) հաշմանդամություն ունեցող անձանց ցերեկային խնամքի տրամադրում և սոցիալապես անապահով անձանց սննդի կազմակերպում</t>
  </si>
  <si>
    <t>Տարեց և (կամ) հաշմանդամություն ունեցող անձանց շուրջօրյա խնամքի ծառայությունների տրամադրում Լոռու մարզում</t>
  </si>
  <si>
    <t xml:space="preserve"> Անօթևան անձանց կացարանով ապահովում </t>
  </si>
  <si>
    <t xml:space="preserve"> ԱՊՀ տարածքում Հայրենական մեծ պատերազմի հաշմանդամների և մասնակիցների օդային տրանսպորտով մատուցվող ծառայությունների դիմաց փոխհատուցում</t>
  </si>
  <si>
    <t>Աջակցություն «ՀՀ Մարշալ Բաղրամյանի անվան վետերանների միավորում» հասարակական կազմակերպությանը</t>
  </si>
  <si>
    <t>Շուրջօրյա և ցերեկային խնամք մատուցող պետական ոչ առևտրային կազմակերպությունների շենքային պայմանների բարելավում</t>
  </si>
  <si>
    <t>Ժողովրդագրական վիճակի բարելավում</t>
  </si>
  <si>
    <t xml:space="preserve"> Մինչև 2 տարեկան երեխայի խնամքի նպաստի տրամադրման ապահովում</t>
  </si>
  <si>
    <t xml:space="preserve">Զոհված զինծառայողների ծնողների՝ վերարտադրողականության օժանդակ տեխնոլոգիաների կիրառմամբ բժշկական օգնության և սպասարկման որոշ ծախսերի մասնակի փոխհատուցման տրամադրում </t>
  </si>
  <si>
    <t xml:space="preserve"> Մինչև 2 տարեկան երեխայի խնամքի նպաստի տրամադրում</t>
  </si>
  <si>
    <t xml:space="preserve"> Երեխայի ծննդյան միանվագ նպաստ</t>
  </si>
  <si>
    <t>Երեխա ունեցող ընտանիքների բնակարանային ապահովման աջակցություն</t>
  </si>
  <si>
    <t>Դրամական աջակցություն ընտանիքում 3 և ավելի երեխա ունեցող ընտանիքներին</t>
  </si>
  <si>
    <t xml:space="preserve"> Սոցիալական աջակցություն անաշխատունակության դեպքում</t>
  </si>
  <si>
    <t xml:space="preserve"> Ժամանակավոր անաշխատունակության թերթիկների տպագրություն</t>
  </si>
  <si>
    <t xml:space="preserve"> Ժամանակավոր անաշխատունակության դեպքում նպաստ</t>
  </si>
  <si>
    <t xml:space="preserve"> Մայրության նպաստ</t>
  </si>
  <si>
    <t xml:space="preserve"> Աշխատողների աշխատանքային պարտականությունների կատարման հետ կապված խեղման, մասնագիտական հիվանդության և առողջության այլ վնասման հետևանքով պատճառված վնասի փոխհատուցում</t>
  </si>
  <si>
    <t xml:space="preserve"> Զբաղվածության ծրագիր</t>
  </si>
  <si>
    <t>Եվրասիական բանկի աջակցությամբ իրականացվող "Աշխատանքի Էլեկտրոնային Բորսա" դրամաշնորհային ծրագիր</t>
  </si>
  <si>
    <t>2023 թվականին Լեռնային Ղարաբաղից բռնի տեղահանված անձանց համար կարճաժամկետ ուսուցման դասընթացի կազմակերպում և աշխատանքային փորձ ձեռք բերելու համար աջակցության տրամադրում</t>
  </si>
  <si>
    <t xml:space="preserve"> Սեզոնային զբաղվածության խթանման միջոցով գյուղացիական տնտեսությանն աջակցության տրամադրում</t>
  </si>
  <si>
    <t xml:space="preserve"> Մինչև երեք տարեկան երեխայի խնամքի արձակուրդում գտնվող անձանց, երեխայի մինչև երկու տարին լրանալը աշխատանքի վերադառնալու դեպքում, երեխայի խնամքն աշխատանքին զուգահեռ կազմակերպելու համար աջակցության տրամադրում</t>
  </si>
  <si>
    <t>Ադրբեջանի կողմից 2016, 2020 և 2022 թվականներին սանձազերծված ռազմական գործողություններին մասնակցած, ինչպես նաև 2020 թվականից հետո ժամկետային պարտադիր զինվորական ծառայությունից զորացրված գործազուրկ անձանց մասնագիտական ուսուցման կազմակերպման և զբաղվածության ապահովում</t>
  </si>
  <si>
    <t>Գործազուրկների զբաղվածության ապահովում</t>
  </si>
  <si>
    <t>Զբաղվածության խթանման միջոցառում</t>
  </si>
  <si>
    <t>Եվրասիական բանկի աջակցությամբ իրականացվող "Աշխատանքի Էլեկտրոնային Բորսա" դրամաշնորհային ծրագրի իրականացման նպատակով տեխնիկական հագեցվածություն</t>
  </si>
  <si>
    <t xml:space="preserve"> Բնակարանային ապահովում</t>
  </si>
  <si>
    <t xml:space="preserve"> Երկրաշարժի հետևանքով անօթևան մնացած ընտանիքների բնակարանային ապահովում</t>
  </si>
  <si>
    <t xml:space="preserve"> Զոհված (մահացած) առաջին, երկրորդ և երրորդ խմբի հաշմանդամ զինծառայողների անօթևան ընտանիքներին բնակարանով ապահովում և բնակարանային պայմանների բարելավում</t>
  </si>
  <si>
    <t>Բնակարանի վարձակալության վարձավճարի հատուցում</t>
  </si>
  <si>
    <t xml:space="preserve"> Բնակարանային շինարարություն</t>
  </si>
  <si>
    <t>Լեռնային Ղարաբաղի առանձին շրջաններից բռնի տեղահանված ընտանիքների համար բնակարանային մատչելիության ապահովման պետական աջակցության տրամադրում</t>
  </si>
  <si>
    <t xml:space="preserve">ՀՀ ՊՆ համակարգի` բնակարանային պայմանների բարելավման կարիք ունեցող զինծառայողներին, նրանց հավասարեցված անձանց և նրանց ընտանիքների անդամներին բնակարան ձեռք բերելու նպատակով անհատույց պետական ֆինանսական աջակցության տրամադրում:_x000D_
                            </t>
  </si>
  <si>
    <t xml:space="preserve">Սահմանամերձ բնակավայրերում ընտանիքների բնակարանային մատչելիության ապահովման պետական աջակցություն </t>
  </si>
  <si>
    <t xml:space="preserve"> Կենսաթոշակային ապահովություն</t>
  </si>
  <si>
    <t xml:space="preserve"> Կենսաթոշակների և այլ դրամական վճարների տրամադրման տեղեկատվական միասնական համակարգերի սպասարկում և շահագործում</t>
  </si>
  <si>
    <t xml:space="preserve"> Կենսաթոշակների և այլ դրամական վճարների իրականացման ապահովում</t>
  </si>
  <si>
    <t xml:space="preserve"> Կենսաթոշակների ձևաթղթերի տպագրություն</t>
  </si>
  <si>
    <t xml:space="preserve"> Սպայական անձնակազմի և նրանց ընտանիքների անդամների կենսաթոշակներ</t>
  </si>
  <si>
    <t xml:space="preserve"> Շարքային զինծառայողների և նրանց ընտանիքների անդամների զինվորական կենսաթոշակներ</t>
  </si>
  <si>
    <t xml:space="preserve"> Աշխատանքային կենսաթոշակներ</t>
  </si>
  <si>
    <t xml:space="preserve"> ՀՀ օրենքով նշանակված կենսաթոշակներ</t>
  </si>
  <si>
    <t xml:space="preserve"> Կենսաթոշակային ապահովություն Կուտակային</t>
  </si>
  <si>
    <t xml:space="preserve"> Կուտակային հատկացումներ մասնակցի կենսաթոշակային հաշվին</t>
  </si>
  <si>
    <t xml:space="preserve"> Սոցիալական պաշտպանության բնագավառում պետական քաղաքականության մշակում, ծրագրերի համակարգում և մոնիթորինգ</t>
  </si>
  <si>
    <t xml:space="preserve"> Սոցիալական պաշտպանության բնագավառի պետական քաղաքականության մշակման, ծրագրերի համակարգման և մոնիթորինգի ծառայություններ</t>
  </si>
  <si>
    <t xml:space="preserve"> Սոցիալական պաշտպանության առանձին  ծրագրերի իրականացման ապահովում</t>
  </si>
  <si>
    <t xml:space="preserve"> Հանրային իրազեկման միջոցառումների իրականացում</t>
  </si>
  <si>
    <t xml:space="preserve"> Սոցիալական պաշտպանության ոլորտի տեղեկատվական համակարգի սպասարկման (կատարելագործման), շահագործման և տեղեկատվության տրամադրման ծառայություններ</t>
  </si>
  <si>
    <t>Միասնական սոցիալական ծառայության կարողությունների զարգացում և տեխնիկական հագեցվածության ապահովում</t>
  </si>
  <si>
    <t xml:space="preserve"> Ընտանիքներին, կանանց և երեխաներին աջակցություն</t>
  </si>
  <si>
    <t xml:space="preserve"> Երեխաների շուրջօրյա խնամքի ծառայություններ</t>
  </si>
  <si>
    <t>Կյանքի դժվարին իրավիճակում հայտնված երեխաներին՝ երեխայի և ընտանիքի աջակցության կենտրոններում ծառայությունների տրամադրում</t>
  </si>
  <si>
    <t xml:space="preserve"> Երեխաների և ընտանիքների աջակցության տրամադրման ծառայություններ</t>
  </si>
  <si>
    <t xml:space="preserve"> Երեխաների խնամքի ցերեկային ծառայությունների տրամադրում</t>
  </si>
  <si>
    <t xml:space="preserve"> Թրաֆիքինգի և շահագործման, սեռական բռնության ենթարկված անձանց սոցիալ-հոգեբանական վերականգնողական ծառայություններ</t>
  </si>
  <si>
    <t xml:space="preserve"> Ընտանիքում բռնության ենթարկված անձանց ապաստարանի ծառայություններ</t>
  </si>
  <si>
    <t xml:space="preserve"> Ընտանեկան բռնության ենթարկված անձանց աջակցության կենտրոնների  ծառայություններ
</t>
  </si>
  <si>
    <t xml:space="preserve"> Մարդկանց թրաֆիքինգի (և/կամ) շահագործման զոհերին միանվագ դրամական փոխհատուցման տրամադրում</t>
  </si>
  <si>
    <t xml:space="preserve"> Ընտանիքում բռնության ենթարկվածների ժամանակավոր աջակցություն
</t>
  </si>
  <si>
    <t>Անհայտ բացակայող կամ մահացած ճանաչված զինծառայողների ծնողներին, մինչև երեք տարեկան երեխայի խնամքի կազմակերպան համար պետական աջակցության տրամադրում</t>
  </si>
  <si>
    <t xml:space="preserve"> Երեխաների շուրջօրյա խնամքի բնակչության սոցիալական պաշտպանության հաստատություններում խնամվող դպրոցում սովորող երեխաներին դրամական աջակցության տրամադրում</t>
  </si>
  <si>
    <t xml:space="preserve"> Երեխաների շուրջօրյա խնամքի բնակչության սոցիալական պաշտպանության հաստատությունների շրջանավարտներին միանվագ դրամական օգնության տրամադրում</t>
  </si>
  <si>
    <t xml:space="preserve"> Խնամատար ընտանիքում երեխայի խնամքի և դաստիարակության աջակցության տրամադրում</t>
  </si>
  <si>
    <t xml:space="preserve"> Բնակչության սոցիալական պաշտպանության հաստատությունների շրջանավարտների համար բնակարանների վարձակալություն:</t>
  </si>
  <si>
    <t xml:space="preserve"> Սոցիալական պաշտպանության ոլորտի զարգացման ծրագիր</t>
  </si>
  <si>
    <t xml:space="preserve"> Մեթոդաբանական ձեռնարկների մշակում, հետազոտությունների անցկացում և սոցիալական ապահովության ոլորտի կադրերի վերապատրաստում</t>
  </si>
  <si>
    <t xml:space="preserve"> Մասնագիտական կողմնորոշման, համակարգի մեթոդաբանության ապահովման և կադրերի վերապատրաստման ծառայություններ</t>
  </si>
  <si>
    <t xml:space="preserve"> Հաշմանդամություն ունեցող անձանց աջակցություն</t>
  </si>
  <si>
    <t xml:space="preserve"> Հաշմանդամություն ունեցող անձանց մատուցվող ծառայությունների ծրագրի իրականացման ապահովում</t>
  </si>
  <si>
    <t xml:space="preserve"> Տեսողության խնդիրներ ունեցող անձանց սոցիալ-հոգեբանական վերականգնում
</t>
  </si>
  <si>
    <t>Հաշմանդամություն ունեցող անձանց սոցիալ-վերականգնողական ծառայություններ ցերեկային կենտրոնում</t>
  </si>
  <si>
    <t xml:space="preserve"> Հաշմանդամություն ունեցող անձանց շուրջօրյա  խնամքի  ծառայություներ համայնքահենք փոքր խմբային տներում  </t>
  </si>
  <si>
    <t>Անձնական օգնականի ծառայություն</t>
  </si>
  <si>
    <t>«Մեծամորում հաշմանդամություն ունեցող անձանց համար անկախ կյանքի   կենտրոնի կառուցում»</t>
  </si>
  <si>
    <t xml:space="preserve"> Պետական հավաստագրերով աջակցող միջոցների տրամադրում</t>
  </si>
  <si>
    <t xml:space="preserve"> Ավանդների և այլ փոխհատուցումներ</t>
  </si>
  <si>
    <t xml:space="preserve"> Մինչև 1993 թվականի հունիսի 10-ը ներդրված ավանդների դիմաց փոխհատուցման միջոցառման իրականացման ապահովում</t>
  </si>
  <si>
    <t xml:space="preserve"> «ՎՏԲ- Հայաստան» ՓԲԸ-ում ավանդատու հանդիսացող քաղաքացիների, որպես նախկին ԽՍՀՄ Խնայբանկի ՀԽՍՀ հանրապետական բանկում մինչև 1993 թվականի հունիսի 10-ը ներդրված դրամական ավանդների դիմաց փոխհատուցում</t>
  </si>
  <si>
    <t>Սոցիալական ապահովություն</t>
  </si>
  <si>
    <t xml:space="preserve"> Ծերության, հաշմանդամության, կերակրողին կորցնելու դեպքում նպաստներ</t>
  </si>
  <si>
    <t xml:space="preserve"> Կենսաթոշակ, ծերության նպաստ, կերակրողին կորցնելու դեպքում նպաստ կամ հաշմանդամության նպաստ ստանալու իրավունք ունեցող անձանց մահվան դեպքում տրվող թաղման նպաստ</t>
  </si>
  <si>
    <t xml:space="preserve"> ՀՀ քաղաքացիական գործերով վերաքննիչ դատարանի վճիռների համաձայն կերակրողը կորցրած անձանց կրած վնասի փոխհատուցում</t>
  </si>
  <si>
    <t xml:space="preserve"> Աջակցություն հաշմանդամ դարձած զինծառայողներին և զոհվածների ընտանիքներին</t>
  </si>
  <si>
    <t xml:space="preserve"> Աջակցություն զոհվածների ընտանիքներին</t>
  </si>
  <si>
    <t xml:space="preserve"> Վնասի փոխհատուցում կերակրողը կորցրած անձանց</t>
  </si>
  <si>
    <t xml:space="preserve"> ՀՀ ՊՆ, ՀՀ ԿԱ ԱԱԾ կրտսեր, միջին, ավագ և ՀՀ ԿԱ ՀՀ ոստիկանության միջին, ավագ, գլխավոր սպայական անձնակազմին սոցիալական աջակցություն</t>
  </si>
  <si>
    <t>Հայաստանի Հանրապետության պաշտպանության ժամանակ զինծառայողների կյանքին կամ առողջությանը պատճառված վնասների հատուցում</t>
  </si>
  <si>
    <t>ՀՀ ՊՆ զինվորական կոչում ունեցող անձնակազմին սոցիալական աջակցություն</t>
  </si>
  <si>
    <t>Սոցիալական բնակարանային ֆոնդի  կացարաններում բնակվող միայնակ կենսաթոշակառուներին սպառած բնական գազի, էլեկտրական էներգիայի և ջրամատակարարման վարձավճարների փոխհատուցում</t>
  </si>
  <si>
    <t>Անկանխիկ եղանակով վճարումներից կենսաթոշակառուներին հետվճարի տրամադրում</t>
  </si>
  <si>
    <t xml:space="preserve"> Սոցիալական պաշտպանության համակարգի բարեփոխումներ</t>
  </si>
  <si>
    <t xml:space="preserve"> Համաշխարհային բանկի աջակցությամբ իրականացվող սոցիալական պաշտպանության ոլորտի վարչարարության երկրորդ ծրագիր</t>
  </si>
  <si>
    <t xml:space="preserve"> Համաշխարհային բանկի աջակցությամբ իրականացվող  Սոցիալական պաշտպանության ոլորտի վարչարարության երկրորդ  ծրագրի շրջանակներում շենքերի և շինությունների հիմնանորոգում</t>
  </si>
  <si>
    <t xml:space="preserve"> Համաշխարհային բանկի աջակցությամբ իրականացվող Սոցիալական պաշտպանության վարչարարության երկրորդ ծրագրի շրջանակներում սարքավորումների, ծրագրային ապահովման և աշխատանքային միջավայրի արդիականացում</t>
  </si>
  <si>
    <t xml:space="preserve">Ճգնաժամերի հակազդման և արտակարգ իրավիճակների հետևանքների նվազեցման և վերացման նպատակով առանձին սոցիալական խմբերին տրվող սոցիալական աջակցություն </t>
  </si>
  <si>
    <t xml:space="preserve"> Լեռնային Ղարաբաղից  բռնի տեղահանվածներին  միանվագ դրամական  աջակցության տրամադրում</t>
  </si>
  <si>
    <t xml:space="preserve">Լեռնային Ղարաբաղից բռնի տեղահանվածներին ժամանակավոր կացարանում բնակվելու և կոմունալ ծառայությունների ծախսերի կատարմանն օժանդակելու համար սոցիալական աջակցություն </t>
  </si>
  <si>
    <t>Լեռնային Ղարաբաղից բռնի տեղահանվածներին առաջնային սպառողական  ծախսերը  հոգալու համար սոցիալական աջակցություն</t>
  </si>
  <si>
    <t>ՀՀ բարձր տեխնոլոգիական արդյունաբերության նախարարություն</t>
  </si>
  <si>
    <t>Բարձր տեխնոլոգիական արդյունաբերության էկոհամակարգի, թվայնացման և շուկայի զարգացման ծրագիր</t>
  </si>
  <si>
    <t xml:space="preserve">2024թ. Տեղեկատվական տեխնոլոգիաների համաշխարհային համաժողովի կազմակերպում </t>
  </si>
  <si>
    <t xml:space="preserve"> Մասնագետների պատրաստման ԲՈՒՀ-մասնավոր հատված համագործակցություն 
</t>
  </si>
  <si>
    <t xml:space="preserve"> Շուկաների զարգացում և միջազգային համագործակցություն
</t>
  </si>
  <si>
    <t>Ձեռներեցության տեխնոլոգիական էկոհամակարգ</t>
  </si>
  <si>
    <t xml:space="preserve"> Համաշխարհային բանկի աջակցությամբ իրականացվող առևտրի և ենթակառուցվածքների զարգացման ծրագիր</t>
  </si>
  <si>
    <t xml:space="preserve">Պետական աջակցություն տեղեկատվական տեխնոլոգիաների ոլորտում գործունեություն իրականացնող առևտրային կազմակերպություններին և անհատ ձեռնարկատերերին </t>
  </si>
  <si>
    <t>Թվայնացման ծառայությունների ձեռքբերում</t>
  </si>
  <si>
    <t xml:space="preserve">  Ինժեներական բիզնես աքսելերատորի շենքի կառուցման և կահավորման շարունակականության ապահովում</t>
  </si>
  <si>
    <t xml:space="preserve"> Բարձր տեխնոլոգիական արդյունաբերության բնագավառում պետական քաղաքականության մշակում, ծրագրերի համակարգում և մոնիտորինգ</t>
  </si>
  <si>
    <t xml:space="preserve"> Բարձր տեխնոլոգիաների, ռազմարդյունաբերության, թվայնացման, կիբեռանվտանգության, ինովացիոն տեխնոլոգիաների, կապի, փոստի, համացանցի և տիեզերական  բնագավառներում պետական քաղաքականության մշակում,  ծրագրերի համակարգում և մոնիտորինգ</t>
  </si>
  <si>
    <t xml:space="preserve"> Ռազմարդյունաբերության բնագավառում պետական քաղաքականության մշակում խորհրդատվական, մոնիտորինգի և աջակցության ծառայություններ, ծրագրերի համակարգում</t>
  </si>
  <si>
    <t>ՀՀ բարձր տեխնոլոգիական արդյունաբերության նախարարության կարողությունների զարգացում և տեխնիկական հագեցվածության ապահովում</t>
  </si>
  <si>
    <t xml:space="preserve"> Ռազմարդյունաբերության կոմիտեի կարողությունների զարգացում և տեխնիկական հագեցվածության ապահովում</t>
  </si>
  <si>
    <t xml:space="preserve">Ռազմարդյունաբերության համալիրի զարգացում </t>
  </si>
  <si>
    <t>Ռազմական նշանակության հատուկ գիտահետազոտական և փորձակոնստրուկտորական աշխատանքներ</t>
  </si>
  <si>
    <t>Տակտիկատեխնիկական առաջադրանքների կազմում</t>
  </si>
  <si>
    <t>Փորձանմուշների արտադրություն</t>
  </si>
  <si>
    <t>Ռազմարդյունաբերության ոլորտի նեղ մասնագիտական կադրերի ուսուցում և վերապատրաստում</t>
  </si>
  <si>
    <t xml:space="preserve"> Հեռահաղորդակցության ապահովում</t>
  </si>
  <si>
    <t xml:space="preserve"> Հեռահաղորդակցության և կապի կանոնակարգում</t>
  </si>
  <si>
    <t xml:space="preserve"> Թվային հեռուստահեռարձակման ապահովման ծառայություններ</t>
  </si>
  <si>
    <t>Թվային ռադիոհեռարձակման համակարգի ներդրման ծրագիր</t>
  </si>
  <si>
    <t xml:space="preserve"> Բազային և շարժական ռադիոմոնիտորինգի համակարգի ներդրում  </t>
  </si>
  <si>
    <t>Միասնական թվային միջավայրի ձևավորում</t>
  </si>
  <si>
    <t>Տեղեկատվական անվտանգության, Էլեկտրոնային կառավարման համակարգի ներդրման և զարգացման ոլորտներում քաղաքականության իրականացում</t>
  </si>
  <si>
    <t>Թվային փոխակերպման գործընթացի իրականացում</t>
  </si>
  <si>
    <t>ՀՀ ֆինանսների նախարարություն</t>
  </si>
  <si>
    <t xml:space="preserve"> Պետական պարտքի կառավարում</t>
  </si>
  <si>
    <t xml:space="preserve"> Արտարժութային պետական պարտատոմսերի թողարկմանն առնչվող ծախսեր</t>
  </si>
  <si>
    <t xml:space="preserve"> ՀՀ պետական պարտքի կառավարման գործընթացի հրապարակայնության ապահովում</t>
  </si>
  <si>
    <t xml:space="preserve"> Պարտքի կառավարմանն առնչվող տեղեկատվական համակարգերի և ծրագրերի սպասարկում</t>
  </si>
  <si>
    <t xml:space="preserve"> Կառավարության պարտքի սպասարկում</t>
  </si>
  <si>
    <t xml:space="preserve"> Մուրհակների սպասարկում</t>
  </si>
  <si>
    <t xml:space="preserve"> Հանրային հատվածի ֆինանսական ոլորտի մասնագետների վերապատրաստում</t>
  </si>
  <si>
    <t xml:space="preserve"> Հանրային ֆինանսների կառավարման բնագավառում պետական քաղաքականության մշակում, ծրագրերի համակարգում և մոնիտորինգ</t>
  </si>
  <si>
    <t xml:space="preserve"> Պլանավորում, բյուջետավորում, գանձապետական ծառայություններ, պետական պարտքի կառավարում, տնտեսական և հարկաբյուջետային քաղաքականության մշակում և մոնիտորինգ</t>
  </si>
  <si>
    <t xml:space="preserve"> Ֆինանսական կառավարման համակարգի վճարահաշվարկային ծառայություններ</t>
  </si>
  <si>
    <t xml:space="preserve"> ՀՀ միջազգային վարկանիշի տրամադրում</t>
  </si>
  <si>
    <t xml:space="preserve"> Ռուսաստանի Դաշնության կողմից Հայաստանի Հանրապետությանն անհատույց ֆինանսական օգնության դրամաշնորհային ծրագրի շրջանակներում խորհրդատվական ծառայությունների ձեռքբերում</t>
  </si>
  <si>
    <t>Գործարար համաժողովի կազմակերպում</t>
  </si>
  <si>
    <t>Պետական բյուջետային ծրագրերի գնահատում</t>
  </si>
  <si>
    <t>Դատական ակտերի հիման վրա ՀՀ պետական բյուջեից բռնագանձման ենթակա գումարների վճարում</t>
  </si>
  <si>
    <t xml:space="preserve"> ՀՀ ֆինանսների նախարարության տեխնիկական հագեցվածության բարելավում</t>
  </si>
  <si>
    <t xml:space="preserve">ՌԴ-ի կառավարության աջակցությամբ իրականացվող ԵՏՄ-ի անդամակցության  շրջանակներում ՀՀ-ին տեխնիկական և ֆինանսական աջակցություն ցուցաբերելու դրամաշնորհային ծրագիր </t>
  </si>
  <si>
    <t xml:space="preserve"> Գնումների գործընթացի կարգավորում և համակարգում</t>
  </si>
  <si>
    <t xml:space="preserve"> Էլեկտրոնային գնումների համակարգի տեխնիկական սպասարկում</t>
  </si>
  <si>
    <t xml:space="preserve"> Գնումների պլանների կազմման, էլեկտրոնային մրցույթների անցկացման, պայմանագրերի կատարման և գնումների հաշվետվողականության` միմյանց ինտեգրված մոդուլների տեխնիկական սպասարկում</t>
  </si>
  <si>
    <t>ՀՀ ներքին գործերի նախարարություն</t>
  </si>
  <si>
    <t>ՀՀ ՆԳՆ կրթական ծառայություններ</t>
  </si>
  <si>
    <t xml:space="preserve"> Բարձրագույն մասնագիտական կրթության ծառայություն</t>
  </si>
  <si>
    <t xml:space="preserve"> Միջին մասնագիտական կրթության ծառայություն</t>
  </si>
  <si>
    <t xml:space="preserve"> Նախնական մասնագիտական կրթության ծառայություն</t>
  </si>
  <si>
    <t xml:space="preserve"> Ներքին գործերի նախարարության  ոլորտի քաղաքականության մշակում, կառավարում, կենտրոնացված միջոցառումների, մոնիթորինգ և վերահսկողություն</t>
  </si>
  <si>
    <t>Ներքին գործերի նախարարության ոլորտի քաղաքականության մշակում, կառավարում, կենտրոնացված միջոցառումների, մոնիտորինգի և վերահսկողության իրականացում</t>
  </si>
  <si>
    <t>Պետական պահպանության ծառայությունների կազմակերպում և իրականացում</t>
  </si>
  <si>
    <t>Հասարակական կարգի պահպանություն, անվտանգության ապահովում և հանցագործությունների դեմ պայքար</t>
  </si>
  <si>
    <t>Ճանապարհային երթևեկության անվտանգության ապահովում և ճանապարհատրանսպորտային պատահարների կանխարգելում, տրանսպորտային միջոցների պետական հաշվառում</t>
  </si>
  <si>
    <t>Անձի անհատական տվյալների, քաղաքացիության և հաշվառման վերաբերյալ տեղեկությունների ստացման, տրամադրման և փոխանակման ծառայությունների մատուցում, ճամփորդական փաստաթղթերում կենսաչափական տեխնոլոգիաների ներդրում, միգրացիոն քաղաքականության մշակում և իրականացում</t>
  </si>
  <si>
    <t>Ժամանակավոր տեղավորման կենտրոնում չտեղավորված ապաստան հայցողներին դրամական օգնության տրամադրում</t>
  </si>
  <si>
    <t>Առողջապահական ծառայությունների տրամադրում</t>
  </si>
  <si>
    <t>Դեղորայքի տրամադրում ՀՀ ՆԳՆ ոստիկանության բժշկական վարչության ծառայություններից օգտվելու իրավունք ունեցող բուժօգնություն ստացողներին և հատուկ խմբերում ընդգրկված ֆիզիկական անձանց</t>
  </si>
  <si>
    <t>Հասարակական կարգի պահպանություն</t>
  </si>
  <si>
    <t>Տեխնիկական անվտանգության կանոնակարգման ծառայություններ</t>
  </si>
  <si>
    <t>Սեյսմիկ պաշտպանության ոլորտում ծառայությունների տրամադրում</t>
  </si>
  <si>
    <t xml:space="preserve">Ռազմավարական նշանակության պաշարների կառավարում </t>
  </si>
  <si>
    <t xml:space="preserve"> «Նաիրիտ գործարան» ՓԲԸ-ի անվտանգության ապահովում</t>
  </si>
  <si>
    <t>ՀՀ ՆԳՆ տրանսպորտային միջոցներով  ապահովվածության  բարելավում</t>
  </si>
  <si>
    <t>«ՆԳՆ փրկարար ծառայության հրշեջ-փրկարարական գույքի բարելավման» ներդրումային ծրագիր</t>
  </si>
  <si>
    <t>ՀՀ ՆԳՆ շենքային պայմանների բարելավում</t>
  </si>
  <si>
    <t>«Ազգային մոնիթորինգային դիտացանցի արդիականացում և ընդլայնում նոր GPS կայաններով» ներդրումային ծրագիր</t>
  </si>
  <si>
    <t xml:space="preserve"> Փրկարարական ծառայություններ</t>
  </si>
  <si>
    <t>Արտակարգ իրավիճակներում մարդասիրական աջակցության կազմակերպում</t>
  </si>
  <si>
    <t>Սողանքային տեղամասերի ինժեներաերկրաբանական հետազոտություններ</t>
  </si>
  <si>
    <t>ՀՀ վիճակագրական կոմիտե</t>
  </si>
  <si>
    <t xml:space="preserve"> Ազգային պաշտոնական վիճակագրության արտադրություն և տարածում</t>
  </si>
  <si>
    <t xml:space="preserve"> Վիճակագրության քաղաքականության մշակում և իրականացում, պաշտոնական վիճակագրական տեղեկատվության մշակում, արտադրում և տարածում</t>
  </si>
  <si>
    <t xml:space="preserve"> Վիճակագրական տեղեկատվության հավաքում</t>
  </si>
  <si>
    <t xml:space="preserve"> Հերթական մարդահամարի նախապատրաստման և անցկացման միջոցառումների իրականացում</t>
  </si>
  <si>
    <t>Հերթական գյուղատնտեսական համատարած հաշվառման նախապատրաստման և անցկացման միջոցառումների իրականացում</t>
  </si>
  <si>
    <t xml:space="preserve"> ՀՀ վիճակագրական կոմիտեի տեխնիկական կարողությունների զարգացում</t>
  </si>
  <si>
    <t>Վիճակագրական կոմիտեի գյուղատնտեսական համատարած հաշվառման վարչության տեխնիկական հագեցվածության բարելավում</t>
  </si>
  <si>
    <t>ՀՀ հանրային ծառայությունները կարգավորող հանձնաժողով</t>
  </si>
  <si>
    <t xml:space="preserve"> Հանրային ծառայությունների ոլորտի կարգավորում</t>
  </si>
  <si>
    <t>Հանրային ծառայությունների ոլորտում կարգավորման իրականացում</t>
  </si>
  <si>
    <t>Էներգետիկայի բնագավառում նախորդ տարվա ընթացքում իրականացված ներդրումների տեխնիկական աուդիտի իրականացում</t>
  </si>
  <si>
    <t xml:space="preserve"> Հանրային ծառայությունները կարգավորող հանձնաժողովի տեխնիկական հագեցվածության բարելավում</t>
  </si>
  <si>
    <t>ՀՀ կենտրոնական ընտրական հանձնաժողով</t>
  </si>
  <si>
    <t xml:space="preserve"> Ընտրական գործընթացների համակարգում, կանոնակարգում և տեղեկատվության տրամադրում</t>
  </si>
  <si>
    <t xml:space="preserve"> Կենտրոնական ընտրական հանձնաժողովի գործունեության ապահովում և ընտրական ծրագրերի համակարգման, կազմակերպման, անցկացման, մոնիտորինգի ծառայություններ</t>
  </si>
  <si>
    <t xml:space="preserve"> Ընտրական հանձնաժողովների անդամների մասնագիտական դասընթացների կազմակերպում</t>
  </si>
  <si>
    <t xml:space="preserve"> Տեղական ինքնակառավարման մարմինների ընտրությունների կազմակերպում</t>
  </si>
  <si>
    <t>Ազգային ժողովի ընտրությունների կազմակերպում</t>
  </si>
  <si>
    <t>Երևանի ավագանու ընտրությունների կազմակերպում</t>
  </si>
  <si>
    <t>ՀՀ կետրոնական ընտրական հանձնաժողովի շենքային պայմանների բարելավում</t>
  </si>
  <si>
    <t>Կենտրոնական ընտրական հանձնաժողովի կարողությունների զարգացում և տեխնիկական հագեցվածության ապահովում</t>
  </si>
  <si>
    <t>ՀՀ մրցակցության պաշտպանության հանձնաժողով</t>
  </si>
  <si>
    <t xml:space="preserve"> Տնտեսական մրցակցության պաշտպանություն</t>
  </si>
  <si>
    <t xml:space="preserve">  Հայաստանի Հանրապետությունում տնտեսական մրցակցության պաշտպանության բնագավառում քաղաքականության մշակում և վերահսկողություն</t>
  </si>
  <si>
    <t>Մրցակցության պաշտպանության պետական հանձնաժողովին ամրացված վարչական շենքի վերակառուցում, նախագծանախահաշվային աշխատանքների իրականացում և  նախագծանախահաշվային փաստաթղթերի ձեռքբերում</t>
  </si>
  <si>
    <t>ՀՀ կադաստրի կոմիտե</t>
  </si>
  <si>
    <t xml:space="preserve"> Անշարժ գույքի կադաստրի վարման բնագավառում պետական քաղաքականության իրականացում</t>
  </si>
  <si>
    <t xml:space="preserve"> Գույքի նկատմամբ իրավունքների պետական գրանցում, գույքի և դրա նկատմամբ գրանցված իրավունքների և սահմանափակումների վերաբերյալ տեղեկատվության տրամադրում</t>
  </si>
  <si>
    <t>Կադաստրի կոմիտեի շենքային պայմանների բարելավում</t>
  </si>
  <si>
    <t xml:space="preserve"> ՀՀ կադաստրի կոմիտեի տեխնիկական հագեցվածության բարելավում</t>
  </si>
  <si>
    <t xml:space="preserve"> ՀՀ կադաստրի կոմիտեի ծառայությունների մատուցման համար ոչ նյութական հիմնական միջոցների ձեռքբերում</t>
  </si>
  <si>
    <t xml:space="preserve"> Նախագծահետազոտական փաստաթղթերի կազմման աշխատանքներ</t>
  </si>
  <si>
    <t>ՀՀ օրթոֆոտոհատակագծերով ծածկված համայնքների կադաստրային թաղամասերի ճշգրտման աշխատանքներ</t>
  </si>
  <si>
    <t>Թարմացված բազմալեզու ատլասների  տպագրման աշխատանքներ</t>
  </si>
  <si>
    <t>Կադաստրային քարտեզներում  համայնքների վարչական սահմանների, կադաստրային թաղամասերի տեղադիրքի և սահմանների ուղղման նպատակով լրացուցիչ կետերի դիտարկման աշխատանքներ</t>
  </si>
  <si>
    <t xml:space="preserve">Պետական բարձունքային I դասի ցանցի վերադիտարկման և արդիականացման աշխատանքներ </t>
  </si>
  <si>
    <t>Հեռուստատեսության և ռադիոյի հանձնաժողով</t>
  </si>
  <si>
    <t xml:space="preserve"> Տեսալսողական մեդիայի ոլորտի  կանոնակարգում</t>
  </si>
  <si>
    <t>Տեսալսողական մեդիայի ոլորտի  կանոնակարգման ծառայություններ</t>
  </si>
  <si>
    <t xml:space="preserve"> Հեռուստատեսության և ռադիոյի  հանձնաժողովի տեխնիկական հագեցվածության  բարելավում</t>
  </si>
  <si>
    <t>ՀՀ պետական եկամուտների կոմիտե</t>
  </si>
  <si>
    <t xml:space="preserve"> Հարկային և մաքսային ծառայություններ</t>
  </si>
  <si>
    <t xml:space="preserve"> Հարկային և մաքսային ծառայողների վերապատրաստում</t>
  </si>
  <si>
    <t xml:space="preserve"> Դրոշմապիտակների ձեռքբերում</t>
  </si>
  <si>
    <t xml:space="preserve"> Փորձաքննությունների ծառայություններ</t>
  </si>
  <si>
    <t>Հայաստանի Հանրապետության մաքսային կցորդների գործունեության ապահովում</t>
  </si>
  <si>
    <t>Օտարերկրյա պետությունների ուսումնական հաստատություններ գործուղված մաքսային ծառայողների ուսուցում և վերապատրաստում</t>
  </si>
  <si>
    <t xml:space="preserve"> ՀՀ պետական եկամուտների կոմիտեի տեխնիկական հագեցվածության բարելավում</t>
  </si>
  <si>
    <t xml:space="preserve"> ՀՀ պետական եկամուտների կոմիտեի  շենքային ապահովվածության բարելավում
</t>
  </si>
  <si>
    <t xml:space="preserve"> ՀՀ պետական եկամուտների կոմիտեի  շենքային պայմանների բարելավում
</t>
  </si>
  <si>
    <t xml:space="preserve"> Վերակառուցման և զարգացման եվրոպական բանկի աջակցությամբ իրականացվող «Մեղրիի սահմանային անցակետի ծրագիր» դրամաշնորհային  ծրագրի շրջանակներում ՀՀ պետական եկամուտների կոմիտեի նոր շենքային պայմանների ապահովում</t>
  </si>
  <si>
    <t xml:space="preserve"> Վերակառուցման և զարգացման եվրոպական բանկի աջակցությամբ իրականացվող «Մեղրիի սահմանային անցակետի ծրագիր» վարկային ծրագրի շրջանակներում ՀՀ պետական եկամուտների կոմիտեի նոր շենքային պայմանների ապահովում</t>
  </si>
  <si>
    <t xml:space="preserve"> Վերակառուցման և զարգացման եվրոպական բանկի աջակցությամբ իրականացվող «Սյունիքի մարզում մաքսային և լոգիստիկ կենտրոն» վարկային ծրագրի շրջանակներում ՀՀ պետական եկամուտների կոմիտեի նոր շենքային պայմանների ապահովում</t>
  </si>
  <si>
    <t>Վերակառուցման և զարգացման եվրոպական բանկի աջակցությամբ իրականացվող «Սյունիքի մարզում մաքսային և լոգիստիկ կենտրոն» դրամաշնորհային ծրագրի շրջանակներում ՀՀ պետական եկամուտների կոմիտեի նոր շենքային պայմանների ապահովում</t>
  </si>
  <si>
    <t>Հիպոթեկային վարկի վճարված տոկոսների գումարի վերադարձ</t>
  </si>
  <si>
    <t>ՀՀ ազգային անվտանգության ծառայություն</t>
  </si>
  <si>
    <t xml:space="preserve"> Ազգային անվտանգություն</t>
  </si>
  <si>
    <t xml:space="preserve"> Հետախուզական, հակահետախուզական, ռազմական հակահետախուզության,  հանցագործությունների դեմ պայքարի  և պետական սահմանի պահպանության գործունեության կազմակերպում</t>
  </si>
  <si>
    <t xml:space="preserve"> Ազգային անվտանգության համակարգի ստորաբաժանումների համար դեղորայքի ձեռքբերում</t>
  </si>
  <si>
    <t xml:space="preserve"> Պաշտպանության բնագավառի այլ ծախսեր</t>
  </si>
  <si>
    <t xml:space="preserve"> Ազգային անվտանգության համակարգի տեխնիկական հագեցվածության բարելավում</t>
  </si>
  <si>
    <t xml:space="preserve"> Ազգային անվտանգության համակարգի շենքային ապահովվածության բարելավում</t>
  </si>
  <si>
    <t xml:space="preserve"> Ազգային անվտանգության համակարգի տրանսպորտային սարքավորումների հագեցվածության բարելավում</t>
  </si>
  <si>
    <t>ՀՀ արտաքին հետախուզության ծառայություն</t>
  </si>
  <si>
    <t>Արտաքին հետախուզություն</t>
  </si>
  <si>
    <t>Արտաքին հետախուզական ծառայության կազմակերպում</t>
  </si>
  <si>
    <t>Արտաքին հետախուզության ծառայության շենքային պայմանների ապահովում</t>
  </si>
  <si>
    <t>Արտաքին հետախուզության ծառայության տեխնիկական հագեցվածության ապահովում</t>
  </si>
  <si>
    <t>Արտաքին հետախուզության ծառայության տրանսպորտային սարքավորումներով հագեցվածության ապահովում</t>
  </si>
  <si>
    <t>Հանրային հեռարձակողի խորհուրդ</t>
  </si>
  <si>
    <t xml:space="preserve"> Ռադիո և հեռուստահաղորդումների հեռարձակում</t>
  </si>
  <si>
    <t xml:space="preserve"> Հանրային հեռարձակողի խորհրդի կառավարում, համակարգում և մոնիտորինգ</t>
  </si>
  <si>
    <t xml:space="preserve"> Ընդհանուր և լրատվական ուղղվածության հեռուստատեսային ծառայություններ</t>
  </si>
  <si>
    <t xml:space="preserve"> Ռադիո ծառայություններ</t>
  </si>
  <si>
    <t xml:space="preserve"> Կրթական-մշակույթային ուղղվածության հեռուստատեսային ծառայություններ</t>
  </si>
  <si>
    <t>Հանրային հեռարձակողների ֆինանսատնտեսական գործունեության աուդիտ</t>
  </si>
  <si>
    <t>ՉԺՀ-ի հետ համագործակցության շրջանակներում Հայաստանի հանրային հեռուստաընկերության ենթակառուցվածքների ապահովում</t>
  </si>
  <si>
    <t xml:space="preserve"> Հանրային հեռարձակողի խորհրդի կարողությունների զարգացում և տեխնիկական հագեցվածության ապահովում</t>
  </si>
  <si>
    <t>Ներդրումներ «Հոգևոր-մշակույթային հանրային հեռուստաընկերություն» ՓԲԸ-ի տեխնիկական վերազինման նպատակով</t>
  </si>
  <si>
    <t>ՀՀ հաշվեքննիչ պալատ</t>
  </si>
  <si>
    <t xml:space="preserve"> Հանրային ֆինանսների և սեփականության ոլորտում հաշվեքննություն</t>
  </si>
  <si>
    <t xml:space="preserve"> Հաշվեքննիչ պալատի գործունեություն և հաշվեքննության իրականացման ծառայություններ</t>
  </si>
  <si>
    <t xml:space="preserve"> Հաշվեքննիչ պալատի պահուստային ֆոնդ</t>
  </si>
  <si>
    <t xml:space="preserve"> Հաշվեքննիչ պալատի տեխնիկական հագեցվածության բարելավում</t>
  </si>
  <si>
    <t>Հաշվեքննիչ պալատի տրանսպորտային միջոցներով ապահովության բարելավում</t>
  </si>
  <si>
    <t>Մարդու իրավունքների պաշտպանի աշխատակազմ</t>
  </si>
  <si>
    <t xml:space="preserve"> Մարդու իրավունքների պաշտպանություն</t>
  </si>
  <si>
    <t xml:space="preserve"> Մարդու իրավունքների և հիմնարար ազատությունների պաշտպանության ծառայությունների տրամադրում</t>
  </si>
  <si>
    <t>Երեխաների և երիտասրդների պաշտպանության բարելավում և մասնակցության խթանում</t>
  </si>
  <si>
    <t xml:space="preserve"> ՀՀ մարդու իրավունքների պաշտպանի աշխատակազմի  տեխնիկական հագեցվածության բարելավում</t>
  </si>
  <si>
    <t xml:space="preserve"> ՀՀ մարդու իրավունքների պաշտպանի աշխատակազմի  տրանսպորտային միջոցներով ապահովվածության բարելավում</t>
  </si>
  <si>
    <t>ՀՀ  միջուկային անվտանգության կարգավորման  կոմիտե</t>
  </si>
  <si>
    <t xml:space="preserve"> Միջուկային և ճառագայթային անվտանգության կարգավորում</t>
  </si>
  <si>
    <t>Ճառագայթային չափումների ռադիոքիմիական ռեֆեռենսային լաբորատորիայի ստեղծում</t>
  </si>
  <si>
    <t>ՀՀ պետական պահպանության ծառայություն</t>
  </si>
  <si>
    <t xml:space="preserve"> Պետական պահպանության ապահովում</t>
  </si>
  <si>
    <t xml:space="preserve"> Պետական պահպանության ծառայություններ</t>
  </si>
  <si>
    <t xml:space="preserve"> Դեղորայքի տրամադրում պետական պահպանության ծառայությանը</t>
  </si>
  <si>
    <t>ՊՊԾ տրանսպորտային սարքավորումներով հագեցվածության բարելավում</t>
  </si>
  <si>
    <t>ՊՊԾ տեխնիկական հագեցվածության բարելավում</t>
  </si>
  <si>
    <t>Նախագծահետազոտական փաստաթղթերի կազմման աշխատանքներ</t>
  </si>
  <si>
    <t>Պետական պահպանության ծառայության շենքային ապահովվածության բարելավում</t>
  </si>
  <si>
    <t>ՀՀ քննչական կոմիտե</t>
  </si>
  <si>
    <t xml:space="preserve"> ՀՀ քննչական ծառայություններ</t>
  </si>
  <si>
    <t xml:space="preserve"> Քրեական գործերով վարույթի իրականացում</t>
  </si>
  <si>
    <t xml:space="preserve"> Վերապատրաստման և պատրաստման կազմակերպում</t>
  </si>
  <si>
    <t xml:space="preserve"> ՀՀ քննչական կոմիտեի պահուստային ֆոնդ</t>
  </si>
  <si>
    <t xml:space="preserve"> ՀՀ քննչական կոմիտեի տեխնիկական հագեցվածության բարելավում</t>
  </si>
  <si>
    <t>ՀՀ քննչական կոմիտեի տրանսպորտային միջոցներով ապահովվածության բարելավում</t>
  </si>
  <si>
    <t>ՀՀ քննչական կոմիտեի շենքային պայմանների բարելավում</t>
  </si>
  <si>
    <t>ՀՀ քաղաքաշինության կոմիտե</t>
  </si>
  <si>
    <t xml:space="preserve"> Քաղաքաշինության և ճարտարապետության բնագավառում պետական քաղաքականության իրականացում և կանոնակարգում</t>
  </si>
  <si>
    <t xml:space="preserve"> Քաղաքաշինության և ճարտարապետության բնագավառում պետական քաղաքականության մշակման, իրականացման, համակարգման, պլանավորման, մոնիտորինգի, կապիտալ ծրագրերի կատարման, պետական գնումների իրականացման ծառայություն</t>
  </si>
  <si>
    <t xml:space="preserve"> Նորմատիվատեխնիկական փաստաթղթերի մշակում  և տեղայնացում</t>
  </si>
  <si>
    <t xml:space="preserve">Քաղաքաշինական ծրագրային, միկրոռեգիոնալ մակարդակի համակցված տարածական պլանավորման փաստաթղթերի մշակում </t>
  </si>
  <si>
    <t>Աղետի գոտու բնակավայրերի հողամասերը ոչ հիմնական շինություններից ազատում և քաղաքաշինական միջավայրի վերականգնում</t>
  </si>
  <si>
    <t>Քաղաքաշինության բնագավառում պետական ծրագրերի իրականացման ապահովում</t>
  </si>
  <si>
    <t>Շենքերի և շինությունների մատչելիություն  և անձնագրավորում</t>
  </si>
  <si>
    <t xml:space="preserve"> Քաղաքաշինության  կոմիտեի կարողությունների զարգացում և տեխնիկական հագեցվածության ապահովում</t>
  </si>
  <si>
    <t>Կոռուպցիայի կանխարգելման հանձնաժողով</t>
  </si>
  <si>
    <t xml:space="preserve"> Կոռուպցիայի կանխարգելման համակարգի զարգացման ապահովում</t>
  </si>
  <si>
    <t xml:space="preserve"> Կոռուպցիայի կանխարգելում և բարեվարքության համակարգի զարգացում</t>
  </si>
  <si>
    <t xml:space="preserve"> Կոռուպցիայի դեմ պայքարին առնչվող հարցերով կրթական և հանրային իրազեկվածության բարձրացմանն ուղղված ծրագրերի մշակման և միջոցառումների իրականացման աշխատանքներ</t>
  </si>
  <si>
    <t>ՀՀ պետական վերահսկողական ծառայություն</t>
  </si>
  <si>
    <t xml:space="preserve"> Պետական վերահսկողական ծառայություններ</t>
  </si>
  <si>
    <t xml:space="preserve"> ՀՀ վարչապետին ՀՀ Սահմանադրությամբ և օրենքներով վերապահված վերահսկողական լիազորությունների իրականացման ապահովում</t>
  </si>
  <si>
    <t xml:space="preserve"> ՀՀ պետական վերահսկողական ծառայության տեխնիկական հագեցվածության բարելավում</t>
  </si>
  <si>
    <t>Հակակոռուպցիոն կոմիտե</t>
  </si>
  <si>
    <t>Կոռուպցիոն հանցագործությունների բացահայտման և քննության  ապահովում</t>
  </si>
  <si>
    <t>Կոռուպցիոն հանցագործությունների բացահայտում և քննություն</t>
  </si>
  <si>
    <t>ՀՀ հակակոռուպցիոն կոմիտեի պահուստային ֆոնդ</t>
  </si>
  <si>
    <t xml:space="preserve"> Վերապատրաստման և հատուկ ուսուցման կազմակերպում</t>
  </si>
  <si>
    <t xml:space="preserve"> ՀՀ հակակոռուպցիոն կոմիտեի տեխնիկական հագեցվածության բարելավում</t>
  </si>
  <si>
    <t xml:space="preserve"> ՀՀ հակակոռուպցիոն կոմիտեի շենքային պայմանների ապահովում և բարելավում</t>
  </si>
  <si>
    <t>ՀՀ Արագածոտնի մարզպետի աշխատակազմ</t>
  </si>
  <si>
    <t xml:space="preserve"> ՀՀ Արագածոտնի մարզում տարածքային պետական կառավարում</t>
  </si>
  <si>
    <t xml:space="preserve"> ՀՀ Արագածոտնի մարզպետի աշխատակազմի կողմից տարածքային պետական կառավարման ապահովում</t>
  </si>
  <si>
    <t xml:space="preserve"> ՀՀ Արագածոտնի մարզպետի աշխատակազմի տեխնիկական հագեցվածության բարելավում</t>
  </si>
  <si>
    <t>ՀՀ  Արարատի  մարզպետի աշխատակազմ</t>
  </si>
  <si>
    <t xml:space="preserve"> ՀՀ Արարատի մարզում տարածքային պետական կառավարում</t>
  </si>
  <si>
    <t xml:space="preserve"> ՀՀ Արարատի մարզպետի աշխատակազմի կողմից տարածքային պետական կառավարման ապահովում</t>
  </si>
  <si>
    <t xml:space="preserve">ՀՀ  Արմավիրի մարզպետի աշխատակազմ </t>
  </si>
  <si>
    <t xml:space="preserve"> ՀՀ Արմավիրի մարզում տարածքային պետական կառավարում</t>
  </si>
  <si>
    <t xml:space="preserve"> ՀՀ Արմավիրի մարզպետի աշխատակազմի կողմից տարածքային պետական կառավարման ապահովում</t>
  </si>
  <si>
    <t xml:space="preserve"> ՀՀ Արմավիրի մարզպետի աշխատակազմի տեխնիկական հագեցվածության բարելավում</t>
  </si>
  <si>
    <t>ՀՀ Գեղարքունիքի մարզպետի աշխատակազմ</t>
  </si>
  <si>
    <t xml:space="preserve"> ՀՀ Գեղարքունիքի մարզում տարածքային պետական կառավարում</t>
  </si>
  <si>
    <t xml:space="preserve"> ՀՀ Գեղարքունիքի մարզպետի աշխատակազմի կողմից տարածքային պետական կառավարման ապահովում</t>
  </si>
  <si>
    <t xml:space="preserve"> ՀՀ Գեղարքունիքի մարզպետի աշխատակազմի տեխնիկական հագեցվածության բարելավում</t>
  </si>
  <si>
    <t>ՀՀ Լոռու մարզպետի աշխատակազմ</t>
  </si>
  <si>
    <t xml:space="preserve"> ՀՀ Լոռու մարզում տարածքային պետական կառավարում</t>
  </si>
  <si>
    <t xml:space="preserve"> ՀՀ Լոռու մարզպետի աշխատակազմի կողմից տարածքային պետական կառավարման ապահովում</t>
  </si>
  <si>
    <t xml:space="preserve"> ՀՀ Լոռու մարզպետի աշխատակազմի տեխնիկական հագեցվածության բարելավում</t>
  </si>
  <si>
    <t>ՀՀ Կոտայքի մարզպետի աշխատակազմ</t>
  </si>
  <si>
    <t xml:space="preserve"> ՀՀ Կոտայքի մարզում տարածքային պետական կառավարում</t>
  </si>
  <si>
    <t xml:space="preserve"> ՀՀ Կոտայքի մարզպետի աշխատակազմի կողմից տարածքային պետական կառավարման ապահովում</t>
  </si>
  <si>
    <t xml:space="preserve"> ՀՀ Կոտայքի մարզպետի աշխատակազմի տեխնիկական հագեցվածության բարելավում</t>
  </si>
  <si>
    <t>ՀՀ Շիրակի մարզպետի աշխատակազմ</t>
  </si>
  <si>
    <t xml:space="preserve"> ՀՀ Շիրակի մարզում տարածքային պետական կառավարում</t>
  </si>
  <si>
    <t xml:space="preserve"> ՀՀ Շիրակի մարզպետի աշխատակազմի կողմից տարածքային պետական կառավարման ապահովում</t>
  </si>
  <si>
    <t xml:space="preserve"> ՀՀ Շիրակի մարզպետի աշխատակազմի տեխնիկական հագեցվածության բարելավում</t>
  </si>
  <si>
    <t>ՀՀ Սյունիքի մարզպետի աշխատակազմ</t>
  </si>
  <si>
    <t xml:space="preserve"> ՀՀ Սյունիքի մարզում տարածքային պետական կառավարում</t>
  </si>
  <si>
    <t xml:space="preserve"> ՀՀ Սյունիքի մարզպետի աշխատակազմի կողմից տարածքային պետական կառավարման ապահովում</t>
  </si>
  <si>
    <t xml:space="preserve"> ՀՀ Սյունիքի մարզպետի աշխատակազմի տեխնիկական հագեցվածության բարելավում</t>
  </si>
  <si>
    <t>ՀՀ Վայոց ձորի մարզպետի աշխատակազմ</t>
  </si>
  <si>
    <t xml:space="preserve"> ՀՀ Վայոց ձորի մարզում տարածքային պետական կառավարում</t>
  </si>
  <si>
    <t xml:space="preserve"> ՀՀ Վայոց ձորի մարզպետի աշխատակազմի կողմից տարածքային պետական կառավարման ապահովում</t>
  </si>
  <si>
    <t xml:space="preserve"> ՀՀ Վայոց ձորի մարզպետի աշխատակազմի տեխնիկական հագեցվածության բարելավում</t>
  </si>
  <si>
    <t>ՀՀ Տավուշի մարզպետի աշխատակազմ</t>
  </si>
  <si>
    <t xml:space="preserve"> ՀՀ Տավուշի մարզում տարածքային պետական կառավարում</t>
  </si>
  <si>
    <t xml:space="preserve"> ՀՀ Տավուշի մարզպետի աշխատակազմի կողմից տարածքային պետական կառավարման ապահովում</t>
  </si>
  <si>
    <t xml:space="preserve"> ՀՀ Տավուշի մարզպետի աշխատակազմի տեխնիկական հագեցվածության բարելավում</t>
  </si>
  <si>
    <t>ՀՀ կառավարություն</t>
  </si>
  <si>
    <t xml:space="preserve"> ՀՀ կառավարության պահուստային ֆոնդ</t>
  </si>
  <si>
    <t xml:space="preserve"> ՀՀ կառավարության պահուստային ֆոնդ Կապիտալ ծախսեր (չբաշխված)</t>
  </si>
  <si>
    <t>Ընթացիկ ծախսեր մակրո ֆիսկալ</t>
  </si>
  <si>
    <t>Տարվա ընթացքում Մարդու իրավունքների եվրոպական դատարանի վճիռների և որոշումների հատուցում, անհայտ կորած և զոհվածների ընտանիքներին և հաշմանդամ դարձած զինծառայողներին աջակցություն</t>
  </si>
  <si>
    <t xml:space="preserve"> ՀՀ կառավարության պահուստային ԼՂ միջպետական վարկի հաշվին</t>
  </si>
  <si>
    <t xml:space="preserve"> Արտասահմանյան պատվիրակությունների ընդունելությունների և պաշտոնական գործուղումների կազմակերպում</t>
  </si>
  <si>
    <t xml:space="preserve"> Արտասահմանյան պատվիրակությունների ընդունելություններ</t>
  </si>
  <si>
    <t xml:space="preserve"> Հասարակության և պետության հանդեպ հատուկ ծառայություններ մատուցած քաղաքացիների մահվան դեպքում արարողակարգային միջոցառումների կազմակերպում</t>
  </si>
  <si>
    <t xml:space="preserve"> Հասարակության և պետության հանդեպ հատուկ ծառայություններ ունեցած քաղաքացիների մահվան դեպքում հրաժեշտի ծիսակատարության և թաղման կազմակերպում, գերեզմանի բարեկարգման և մահարձանի պատրաստման ու տեղադրման աշխատանքներին աջակցություն</t>
  </si>
  <si>
    <t>2026թ.</t>
  </si>
  <si>
    <t>2027թ.</t>
  </si>
  <si>
    <t>Ցուցանիշի կշիռը</t>
  </si>
  <si>
    <t>Ընդամենը միջոցառման վարկանիշը</t>
  </si>
  <si>
    <t>Վարկանիշի առավելագույն արժեքը</t>
  </si>
  <si>
    <t>Վարկանիշի արժեքն ըստ առանձին ցուցանիշների</t>
  </si>
  <si>
    <t>C1</t>
  </si>
  <si>
    <t>C2</t>
  </si>
  <si>
    <t>C10</t>
  </si>
  <si>
    <t>C11</t>
  </si>
  <si>
    <t>C12</t>
  </si>
  <si>
    <t>P11</t>
  </si>
  <si>
    <t>P12</t>
  </si>
  <si>
    <t>P91</t>
  </si>
  <si>
    <t>P92</t>
  </si>
  <si>
    <t>P93</t>
  </si>
  <si>
    <t>P94</t>
  </si>
  <si>
    <t>P101</t>
  </si>
  <si>
    <t>P102P103</t>
  </si>
  <si>
    <t>P103</t>
  </si>
  <si>
    <t>P111</t>
  </si>
  <si>
    <t>P112</t>
  </si>
  <si>
    <t>P113</t>
  </si>
  <si>
    <t>P114</t>
  </si>
  <si>
    <t>P115</t>
  </si>
  <si>
    <t>P116</t>
  </si>
  <si>
    <t>P117</t>
  </si>
  <si>
    <t>P121</t>
  </si>
  <si>
    <t>P122</t>
  </si>
  <si>
    <t>P123</t>
  </si>
  <si>
    <t>P124</t>
  </si>
  <si>
    <t>P125</t>
  </si>
  <si>
    <t>P127</t>
  </si>
  <si>
    <t>P128</t>
  </si>
  <si>
    <t>P131</t>
  </si>
  <si>
    <t>P132</t>
  </si>
  <si>
    <t>P133</t>
  </si>
  <si>
    <t>P134</t>
  </si>
  <si>
    <t>P135</t>
  </si>
  <si>
    <t>P136</t>
  </si>
  <si>
    <t>P137</t>
  </si>
  <si>
    <t>a</t>
  </si>
  <si>
    <t>Միջոցառման վարկանիշը</t>
  </si>
  <si>
    <t>Հաշվարկային աղյուսակներ</t>
  </si>
  <si>
    <t xml:space="preserve">Ցուցումներ </t>
  </si>
  <si>
    <t>2. Բյուջետային ծրագրերի/միջոցառումների դասակարգումն ըստ առաջնահերթությունների անհրաժեշտ է ներկայացնել սույն ֆայլի «Առաջնահերթություններ» աղյուսակում:</t>
  </si>
  <si>
    <t xml:space="preserve">5. Աղյուսակում յուրաքանչյուր չափորոշիչ և դրա համապատասխան ցուցանիշի համար սահմանված են արժեքներ և կշիռներ, և համապատասխան ցուցանիշի ընտրությունից կախված, համակարգն ինքնաշխատ կերպով հաշվարկում է տվյալ միջոցառման վարկանիշային միավորը, որն արտացոլվում է «Միջոցառման վարկանիշը» սյունակում: Միջոցառման վարկանիշային միավորն արտահայտում է միջոցառման առաջնահերթությունը և կարող է ընդունել արժեքներ «0»-ից «100» միջակայքում: Որքան բարձր է միջոցառման վարկանիշային միավորն, այնքան բարձր է տվյալ միջոցառման առաջնահերթությունը: Աղյուսակում միջոցառումների վարկանիշային միավորները խմբավորված են 3 պայմանական խմբերում: 80-100 վարկանիշային միավոր ստացած միջոցառումները դասակարգվում են «Բարձր առաջնահերթություն» ունեցող միջոցառումներ խմբում (կանաչ խումբ): 50-79 վարկանիշային միավոր ստացած միջոցառումները դասակարգվում են «Միջին առաջնահերթություն» ունեցող միջոցառումներ խմբում (դեղին խումբ): Իսկ 0-49 վարկանիշային միավոր ստացած միջոցառումները դասակարգվում են «Ցածր առաջնահերթություն» ունեցող միջոցառումներ խմբում (կարմիր խումբ): </t>
  </si>
  <si>
    <t>6. Առավել ճիշտ պատկեր ստանալու համար, կարևոր է, որ աղյուսակը լրացնելիս հայտատու մարմինները հնարավորինս ճիշտ ընտրեն յուրաքանչյուր չափորոշիչին համապատասխանող ցուցանիշը:</t>
  </si>
  <si>
    <t>Ծախսերի բնույթը</t>
  </si>
  <si>
    <t>Խումբ</t>
  </si>
  <si>
    <t>Չափորոշիչ</t>
  </si>
  <si>
    <t>A</t>
  </si>
  <si>
    <t>B</t>
  </si>
  <si>
    <t>C</t>
  </si>
  <si>
    <t>D</t>
  </si>
  <si>
    <t>Քաղաքականություն</t>
  </si>
  <si>
    <t>Ճկունություն</t>
  </si>
  <si>
    <t>Հասունություն</t>
  </si>
  <si>
    <t>Կատարողական</t>
  </si>
  <si>
    <t>Ցուցանիշ</t>
  </si>
  <si>
    <t>Չափորոշիչներ</t>
  </si>
  <si>
    <t>Ռազմավարություն</t>
  </si>
  <si>
    <t>Կառ. ծրագրի առաջնահերթություն</t>
  </si>
  <si>
    <t>A2</t>
  </si>
  <si>
    <t>A3</t>
  </si>
  <si>
    <t>A4</t>
  </si>
  <si>
    <t>A21</t>
  </si>
  <si>
    <t>A22</t>
  </si>
  <si>
    <t>A23</t>
  </si>
  <si>
    <t>A24</t>
  </si>
  <si>
    <t>A25</t>
  </si>
  <si>
    <t>A26</t>
  </si>
  <si>
    <t>A27</t>
  </si>
  <si>
    <t>A28</t>
  </si>
  <si>
    <t>A31</t>
  </si>
  <si>
    <t>A32</t>
  </si>
  <si>
    <t>A33</t>
  </si>
  <si>
    <t>A41</t>
  </si>
  <si>
    <t>A42</t>
  </si>
  <si>
    <t>A43</t>
  </si>
  <si>
    <t>A44</t>
  </si>
  <si>
    <t>A45</t>
  </si>
  <si>
    <t>B2</t>
  </si>
  <si>
    <t>B21</t>
  </si>
  <si>
    <t>B22</t>
  </si>
  <si>
    <t>B23</t>
  </si>
  <si>
    <t>B24</t>
  </si>
  <si>
    <t>B25</t>
  </si>
  <si>
    <t>B26</t>
  </si>
  <si>
    <t>B3</t>
  </si>
  <si>
    <t>B31</t>
  </si>
  <si>
    <t>B32</t>
  </si>
  <si>
    <t>B33</t>
  </si>
  <si>
    <t>B1</t>
  </si>
  <si>
    <t>B11</t>
  </si>
  <si>
    <t>B12</t>
  </si>
  <si>
    <t>B13</t>
  </si>
  <si>
    <t>Կենսաթոշակ</t>
  </si>
  <si>
    <t>Կառավարելիություն</t>
  </si>
  <si>
    <t>Պաշտպանվածություն</t>
  </si>
  <si>
    <t>C21</t>
  </si>
  <si>
    <t>C22</t>
  </si>
  <si>
    <t>C23</t>
  </si>
  <si>
    <t>C24</t>
  </si>
  <si>
    <t>A1</t>
  </si>
  <si>
    <t>A11</t>
  </si>
  <si>
    <t>A12</t>
  </si>
  <si>
    <t>A13</t>
  </si>
  <si>
    <t>A14</t>
  </si>
  <si>
    <t>Կարգավիճակ</t>
  </si>
  <si>
    <t>Փորձարկում</t>
  </si>
  <si>
    <t>Նոր մեկնարկած (մինչև 6 ամիս) միջոցառում</t>
  </si>
  <si>
    <t>D1</t>
  </si>
  <si>
    <t>D11</t>
  </si>
  <si>
    <t>D12</t>
  </si>
  <si>
    <t>D13</t>
  </si>
  <si>
    <t>D2</t>
  </si>
  <si>
    <t>D21</t>
  </si>
  <si>
    <t>D22</t>
  </si>
  <si>
    <t>D23</t>
  </si>
  <si>
    <t>D24</t>
  </si>
  <si>
    <t>D3</t>
  </si>
  <si>
    <t>D31</t>
  </si>
  <si>
    <t>D32</t>
  </si>
  <si>
    <t>D33</t>
  </si>
  <si>
    <t>Ծախսերի միտումներ</t>
  </si>
  <si>
    <t>D34</t>
  </si>
  <si>
    <t>Ռազմական դրության հետևանքների հաղթահարում</t>
  </si>
  <si>
    <t>Բնակչության թվից հաշվարկված միջոցառում</t>
  </si>
  <si>
    <t>Ավարտին մոտ միջոցառում (մինչև 1 տարի)</t>
  </si>
  <si>
    <t>Ցածր կատարողական (նախորդ տարվա սկզբնական հաստատվածի 70%-ից ցածր)</t>
  </si>
  <si>
    <t>Միջին կատարողական (նախորդ տարվա ակզբնական հաստատվածի 70% և ավելի)</t>
  </si>
  <si>
    <t>Բարձր կատարողական (նախորդ տարվա սկզբնական հաստատվածի 98% և ավելի)</t>
  </si>
  <si>
    <t>Վերաբաշխում չի կատարվել (2024 կիսամյակ)</t>
  </si>
  <si>
    <t>Կատարվել է 2-ից ավելի վերաբաշխում (2024 կիսամյակ)</t>
  </si>
  <si>
    <t>Արտաքին վարկ/դրամաշնորհ</t>
  </si>
  <si>
    <t>Ներքին</t>
  </si>
  <si>
    <t>Ընթացիկ</t>
  </si>
  <si>
    <t>Կապիտալ</t>
  </si>
  <si>
    <t>4. Աղյուսակում հայտատու մարմինների բյուջետային ծրագրերի միջոցառումների դասակարգումն ըստ առաջնահերթութոյւնների իրականացվում է ելնելով 12 չափորոշիչներից, որոնք խմբավորված են 4 խմբերում՝ «Քաղաքականություն», «Ճկունություն», «Հասունություն» և «Կատարողական»: Աղյուսակում չափորոշիչներից յուրաքանչյուրի համար սահմանված է ցուցանիշների խումբ, որոնք նկարագրում են տվյալ միջոցառման վիճակը  համապատասխան չափորոշիչի համատեքստում: Աղյուսակում հայտատու մարմինները յուրաքանչյուր միջոցառման դիմաց պետք է ընտրեն ներկայացված չափորոշիչների համապատասխան ցուցանիշը: Օրիանկ՝ եթե միջոցառումը փորձնական ծրագիր է, ապա աղյուսակում համապատասխան միջոցառման դիմաց «Փորձարկում» չափորոշիչի դաշտում ընտրվում է «Փորձնական միջոցառում» ցուցանիշը: Բոլոր ցուցանիշները աղյուսակում ներկայացված են բացվող ցանկի տեսքով:</t>
  </si>
  <si>
    <t>1. Յուրաքանչյուր տարվա բյուջետային գործընթացի շրջանակներում ՀՀ կառավարության կողմից ՄԺԾԾ փաստաթուղթը հաստատվելուց հետո, հաջորդ տարվա պետական բյուջեի մասին օրենքի նախագիծը կազմելիս, որպես հայտի բաղկացուցիչ մաս, բացի սահմանված չափաքանակի շրջանակներում ներկայացված հիմնական ծախսային առաջարկի, ՀՀ ՖՆ պետք է ներկայացնեն նաև մարմնին հատկացված ընդհանուր չափաքանակի համեմատ բյուջետային ծախսերի 5% և 10% ավելի ցածր և 20% ավելի բարձր ընդհանուր ծախսային առաջարկի սցենարներ: Սցենարներն անհրաժեշտ է ներկայացնել սույն ֆայլի «Այլընտրանքներ» աղյուսակում:</t>
  </si>
  <si>
    <t>8. Անհրաժեշտ է նշել, թե ինչ դատողություններից ելնելով է համարվում, որ տվյալ գործողության իրականացումն իրատեսական է և դա հնարավոր կլինի ավարտել 3 ամսվա ընթացքում: Անհրաժեշտ է ներկայացնել նաև այդ գործողությունների իրականացման հետ կապված ռիսկերը: Եթե նվազեցվող կամ ավելացվող միջոցառումը օրգանապես կապված է այլ ծախսային միջոցառումների հետ, որոնք կազդվեն միջոցառման վերանայման արդյունքում, անհրաժեշտ է բացահայտել այդ կապերը և ներկայացնել նաև առաջարկի ազդեցությունը ազդվող միջոցառումների վրա:</t>
  </si>
  <si>
    <r>
      <t xml:space="preserve">4. «J», «K» և «L» սյունակներում հայտատու մարմնի կողմից ներկայացվում են ծախսային այլընտրանքային առաջարկներ, համապատասխանաբար՝ հիմնական ծախսային առաջարկի համեմատ ընդհանուր ծախսերի՝ 5% և  10% նվազ, ինչես նաև 20% ավելի սցենարներով:  Այլընտրանքային ծախսային սցենարները ներկայացնելիս ծախսերի նվազեցման առաջարկներն անհրաժեշտ է ներկայացնել </t>
    </r>
    <r>
      <rPr>
        <b/>
        <i/>
        <u/>
        <sz val="11"/>
        <color rgb="FFC00000"/>
        <rFont val="Calibri"/>
        <family val="2"/>
        <scheme val="minor"/>
      </rPr>
      <t>բացառապես ընթացիկ ծախսերի մասով</t>
    </r>
    <r>
      <rPr>
        <sz val="11"/>
        <color theme="1"/>
        <rFont val="Calibri"/>
        <family val="2"/>
        <scheme val="minor"/>
      </rPr>
      <t xml:space="preserve">: </t>
    </r>
  </si>
  <si>
    <t xml:space="preserve">7. «M», «N» և «O» սյունակներում ներկայացվում են մեկնաբանություններ այլընտրանքային ծախսային սցենարների վերաբերյալ: Մասնավորապես, յուրաքանչյուր վերանայված միջոցառման դիմաց անհրաժեշտ է ներկայացնել, թե կոնկրետ ինչ դատողություններից ելնելով է առաջարկվում վերանայել այդ միջոցառման ծախսերը և ինչ ռիսկեր կան դրա իրականացման հետ կապված: Այն դեպքերում, երբ առաջարկը ենթադրում է որոշակի գործողությունների իրականացում, օրինակ՝  օրենսդրական փոփոխություններ, գործող քաղաքականությունների վերանայում, ծառայության մատուցման մեխանիզմների վերանայում և այլն, աղյուսակի այս հատվածում անհրաժեշտ է նշել կոնկրետ գործողության բովանդակությունը, դրա իրատեսական ժամկետները և վերջինիս իրականացման հետ կապված ռիսկերը: </t>
  </si>
  <si>
    <t>7.Եթե հայտատու մարմնի բյուջետային ծրագրին/միջոցառմանը համապատասխանում են մեկից ավել ցուցանիշներ, ապա ընտրվում է ավելի բարձր միավոր ունեցող ցուցանիշը:</t>
  </si>
  <si>
    <t>2024թ. Փաստ</t>
  </si>
  <si>
    <t>2025թ. Բյուջե (համամասնություններ)</t>
  </si>
  <si>
    <t>2026-2028թ ՄԺԾԾ</t>
  </si>
  <si>
    <t>2028թ.</t>
  </si>
  <si>
    <t xml:space="preserve">5. Այլընտրանքային ծախսային սցենարները մշակելիս գերատեսչությունն ինքնուրույն է որոշում իր պատասխանատվությամբ իրականացվող ծրագրերի առաձին միջոցառումների գծով ծախսերի նվազեցման կամ ավելացման չափը՝ ելնելով ոլորտային առաջնահերթություններից, առկա պարտավորություններից, ծախսերի կրճատման կամ ավելացման հնարավորությունից, քաղաքականության և օրենսդրության վերանայման կարիքներից և դրանց իրատեսականությունից այլն: Առաջարկը ձևավորելիս անհրաժեշտ է հաշվի առնել դրա իրատեսականությունը, այսինքն առաջարկը պետք է կառուցել այնպես, որ առավելագունը 3 ամսում հնարավոր լինի ամբողջությամբ այն իրագործել: </t>
  </si>
  <si>
    <t xml:space="preserve">6. Այլընտրանքային ծախսային առաջարկները կարող են ենթադրել ինչպես առանձին ուղղություններով ծախսերի խնայողություններ, տնտեսումներ և օպտիմալացում (օրինակ՝ սպասարկող անձնակազմի կրճատում, հոսանքի ծախսերի տնտեսում, գործառույթների միավորում և այլն ), այնպես էլ ծառայության մատուցման կամ ընդլայնման տեմպերի վերանայում, նոր մեկնարկող միջոցառումների հետաձգում կամ չեղարկում, ոչ արդյունավետ միջոցառումների դադարեցում,  շահառուների գործող շրջանակների վերանայում, ծառայությունների շրջանակի կամ մատուցման մեխանիզմի (օրինակ՝ սեփական ռեսուրսներով մատուցում՝ արտապատվիրակման փոխարեն և այլն) վերանայում և այլն: </t>
  </si>
  <si>
    <t xml:space="preserve">2. «Այլընտրանքներ» աղյուսակի «I» սյունակում ներկայացվում է հայտատու մարմնի տվյալ տարվա պետական բյուջետային հայտի շրջանակներում ներկայացվող հիմնական ծախսային առաջարկը, որը մարմնի կողմից առաջարկվում է ներառել տվյալ տարվա պետական բյուջեի նախագծում: Հիմնական ծախսային առաջարկը մշակելիս անհրաժեշտ է խստորեն պահպանել հայտերի ներկայացման համար տվյալ տարվա բյուջետային գործընթացը սկսելու մասին ՀՀ վարչապետի որոշմամբ սահմանված ժամկետները, ինչպես նաև հասատված առաջիկա տարով սկսվող ՄԺԾԾ փաստաթղթով տվյալ մարմնի համար սահմանված ծախսային չափաքանակները: </t>
  </si>
  <si>
    <t xml:space="preserve">3. Սահմանված չափաքանակների և ժամկետների խախտմամբ ներկայացված հայտերը ՀՀ ՖՆ կողմից չեն ընդունվելու և հիմք չեն հանդիսանալու տվյալ տարվա պետական բյուջետի ծախսերի պլանավորման համար: </t>
  </si>
  <si>
    <t>Ծախսային առաջնահերթությունների ներկայացման ձևաչափի լրացման</t>
  </si>
  <si>
    <t xml:space="preserve">Հայտատու պետական մարմինները՝ 
</t>
  </si>
  <si>
    <t xml:space="preserve">ՄԺԾԾ և տվյալ տարվա բյուջետային հայտի շրջանակներում, ՀՀ ՖՆ են ներկայացնում նաև ՄԺԾԾ փաստաթղթով տվյալ մարմնի համար սահմանված բյուջետային ծրագրերի և միջոցառումների դասակարգումն ըստ ծախսային առաջնահերթությունների: </t>
  </si>
  <si>
    <t>(Ներկայացվում է ՄԺԾԾ հայտի շրջանակում, նոր նախաձեռնությունների ներկայացման փուլում)</t>
  </si>
  <si>
    <t>Р</t>
  </si>
  <si>
    <t>Հավելված 16</t>
  </si>
  <si>
    <t>(Ներկայացվում է տվյալ տարվա բյուջետային հայտի ներկայացման փուլում )</t>
  </si>
  <si>
    <t>Ծախսային այլընտրանքների ներկայացման ձևաչափի լրացման</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</si>
</sst>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quot;$&quot;* #,##0_);_(&quot;$&quot;* \(#,##0\);_(&quot;$&quot;* &quot;-&quot;_);_(@_)"/>
    <numFmt numFmtId="43" formatCode="_(* #,##0.00_);_(* \(#,##0.00\);_(* &quot;-&quot;??_);_(@_)"/>
    <numFmt numFmtId="164" formatCode="0.0%"/>
    <numFmt numFmtId="165" formatCode="_(* #,##0.0_);_(* \(#,##0.0\);_(* &quot;-&quot;??_);_(@_)"/>
    <numFmt numFmtId="166" formatCode="#,##0.0_);\(#,##0.0\)"/>
    <numFmt numFmtId="167" formatCode="_(* #,##0_);_(* \(#,##0\);_(* &quot;-&quot;??_);_(@_)"/>
    <numFmt numFmtId="168" formatCode="##,##0.0;\(##,##0.0\);\-"/>
    <numFmt numFmtId="169" formatCode="#,##0.0"/>
    <numFmt numFmtId="170" formatCode="_(&quot; &quot;* #,##0.00_);_(&quot; &quot;* \(#,##0.00\);_(&quot; &quot;* &quot;-&quot;??_);_(@_)"/>
    <numFmt numFmtId="171" formatCode="_-* #,##0.00&quot;р.&quot;_-;\-* #,##0.00&quot;р.&quot;_-;_-* &quot;-&quot;??&quot;р.&quot;_-;_-@_-"/>
  </numFmts>
  <fonts count="52" x14ac:knownFonts="1">
    <font>
      <sz val="11"/>
      <color theme="1"/>
      <name val="Calibri"/>
      <family val="2"/>
      <scheme val="minor"/>
    </font>
    <font>
      <sz val="11"/>
      <color theme="1"/>
      <name val="Calibri"/>
      <family val="2"/>
      <scheme val="minor"/>
    </font>
    <font>
      <b/>
      <sz val="11"/>
      <color theme="1"/>
      <name val="Calibri"/>
      <family val="2"/>
      <scheme val="minor"/>
    </font>
    <font>
      <b/>
      <i/>
      <u/>
      <sz val="11"/>
      <color rgb="FFC00000"/>
      <name val="Calibri"/>
      <family val="2"/>
      <scheme val="minor"/>
    </font>
    <font>
      <sz val="11"/>
      <color rgb="FF000000"/>
      <name val="Calibri"/>
      <family val="2"/>
    </font>
    <font>
      <sz val="9"/>
      <name val="GHEA Grapalat"/>
      <family val="3"/>
    </font>
    <font>
      <sz val="11"/>
      <color rgb="FF000000"/>
      <name val="Calibri"/>
      <family val="2"/>
    </font>
    <font>
      <sz val="11"/>
      <name val="GHEA Grapalat"/>
      <family val="3"/>
    </font>
    <font>
      <sz val="10"/>
      <name val="GHEA Grapalat"/>
      <family val="3"/>
    </font>
    <font>
      <sz val="11"/>
      <color rgb="FF000000"/>
      <name val="GHEA Grapalat"/>
      <family val="3"/>
    </font>
    <font>
      <b/>
      <sz val="11"/>
      <name val="GHEA Grapalat"/>
      <family val="3"/>
    </font>
    <font>
      <sz val="8"/>
      <name val="GHEA Grapalat"/>
      <family val="2"/>
    </font>
    <font>
      <sz val="10"/>
      <name val="Arial"/>
      <family val="2"/>
      <charset val="204"/>
    </font>
    <font>
      <sz val="8"/>
      <name val="GHEA Grapalat"/>
      <family val="3"/>
    </font>
    <font>
      <sz val="10"/>
      <name val="Arial"/>
      <family val="2"/>
    </font>
    <font>
      <sz val="8"/>
      <color rgb="FF000000"/>
      <name val="GHEA Grapalat"/>
      <family val="3"/>
    </font>
    <font>
      <sz val="8"/>
      <color theme="1"/>
      <name val="Calibri"/>
      <family val="2"/>
      <scheme val="minor"/>
    </font>
    <font>
      <b/>
      <sz val="8"/>
      <color theme="0"/>
      <name val="Calibri"/>
      <family val="2"/>
      <scheme val="minor"/>
    </font>
    <font>
      <b/>
      <sz val="8"/>
      <color theme="1"/>
      <name val="Calibri"/>
      <family val="2"/>
      <scheme val="minor"/>
    </font>
    <font>
      <b/>
      <sz val="8"/>
      <name val="GHEA Grapalat"/>
      <family val="3"/>
    </font>
    <font>
      <sz val="8"/>
      <color theme="1"/>
      <name val="GHEA Grapalat"/>
      <family val="3"/>
    </font>
    <font>
      <b/>
      <sz val="11"/>
      <color rgb="FFC00000"/>
      <name val="GHEA Grapalat"/>
      <family val="3"/>
    </font>
    <font>
      <b/>
      <sz val="16"/>
      <color theme="8" tint="-0.249977111117893"/>
      <name val="GHEA Grapalat"/>
      <family val="3"/>
    </font>
    <font>
      <b/>
      <sz val="11"/>
      <color theme="8" tint="-0.249977111117893"/>
      <name val="GHEA Grapalat"/>
      <family val="3"/>
    </font>
    <font>
      <b/>
      <sz val="11"/>
      <color rgb="FFC00000"/>
      <name val="Calibri"/>
      <family val="2"/>
      <scheme val="minor"/>
    </font>
    <font>
      <b/>
      <sz val="8"/>
      <color theme="1"/>
      <name val="GHEA Grapalat"/>
      <family val="3"/>
    </font>
    <font>
      <i/>
      <sz val="8"/>
      <color theme="1"/>
      <name val="GHEA Grapalat"/>
      <family val="3"/>
    </font>
    <font>
      <b/>
      <sz val="9"/>
      <color rgb="FF000000"/>
      <name val="GHEA Grapalat"/>
      <family val="3"/>
    </font>
    <font>
      <b/>
      <sz val="9"/>
      <name val="GHEA Grapalat"/>
      <family val="3"/>
    </font>
    <font>
      <sz val="9"/>
      <color rgb="FF000000"/>
      <name val="GHEA Grapalat"/>
      <family val="3"/>
    </font>
    <font>
      <i/>
      <sz val="9"/>
      <name val="GHEA Grapalat"/>
      <family val="3"/>
    </font>
    <font>
      <sz val="9"/>
      <color rgb="FF000000"/>
      <name val="Calibri"/>
      <family val="2"/>
    </font>
    <font>
      <sz val="9"/>
      <color theme="1"/>
      <name val="Calibri"/>
      <family val="2"/>
      <scheme val="minor"/>
    </font>
    <font>
      <sz val="9"/>
      <color theme="1"/>
      <name val="GHEA Grapalat"/>
      <family val="3"/>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Arial Armenian"/>
      <family val="2"/>
    </font>
    <font>
      <sz val="10"/>
      <name val="Arial"/>
      <family val="2"/>
    </font>
    <font>
      <sz val="11"/>
      <color theme="1"/>
      <name val="Calibri"/>
      <family val="2"/>
      <charset val="1"/>
      <scheme val="minor"/>
    </font>
    <font>
      <sz val="11"/>
      <color rgb="FF9C6500"/>
      <name val="Calibri"/>
      <family val="2"/>
      <scheme val="minor"/>
    </font>
  </fonts>
  <fills count="50">
    <fill>
      <patternFill patternType="none"/>
    </fill>
    <fill>
      <patternFill patternType="gray125"/>
    </fill>
    <fill>
      <patternFill patternType="solid">
        <fgColor rgb="FFFFFF00"/>
        <bgColor indexed="64"/>
      </patternFill>
    </fill>
    <fill>
      <patternFill patternType="solid">
        <fgColor theme="7" tint="0.7999816888943144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9"/>
        <bgColor indexed="64"/>
      </patternFill>
    </fill>
    <fill>
      <patternFill patternType="solid">
        <fgColor theme="0"/>
        <bgColor indexed="64"/>
      </patternFill>
    </fill>
    <fill>
      <patternFill patternType="solid">
        <fgColor theme="0"/>
        <bgColor rgb="FFFFFFFF"/>
      </patternFill>
    </fill>
    <fill>
      <patternFill patternType="solid">
        <fgColor theme="0"/>
        <bgColor rgb="FF95B3D7"/>
      </patternFill>
    </fill>
    <fill>
      <patternFill patternType="solid">
        <fgColor theme="4" tint="0.79998168889431442"/>
        <bgColor rgb="FF95B3D7"/>
      </patternFill>
    </fill>
    <fill>
      <patternFill patternType="solid">
        <fgColor theme="0"/>
        <bgColor rgb="FFD9D9D9"/>
      </patternFill>
    </fill>
    <fill>
      <patternFill patternType="solid">
        <fgColor theme="0" tint="-0.14999847407452621"/>
        <bgColor rgb="FFD9D9D9"/>
      </patternFill>
    </fill>
    <fill>
      <patternFill patternType="solid">
        <fgColor theme="0" tint="-0.14999847407452621"/>
        <bgColor rgb="FFFFFFFF"/>
      </patternFill>
    </fill>
    <fill>
      <patternFill patternType="solid">
        <fgColor theme="4" tint="-0.49998474074526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80">
    <xf numFmtId="0" fontId="0" fillId="0" borderId="0"/>
    <xf numFmtId="9" fontId="1" fillId="0" borderId="0" applyFont="0" applyFill="0" applyBorder="0" applyAlignment="0" applyProtection="0"/>
    <xf numFmtId="0" fontId="4" fillId="0" borderId="0"/>
    <xf numFmtId="43" fontId="6" fillId="0" borderId="0" applyFont="0" applyFill="0" applyBorder="0" applyAlignment="0" applyProtection="0"/>
    <xf numFmtId="43" fontId="6" fillId="0" borderId="0" applyFont="0" applyFill="0" applyBorder="0" applyAlignment="0" applyProtection="0"/>
    <xf numFmtId="0" fontId="11" fillId="0" borderId="0">
      <alignment horizontal="left" vertical="top" wrapText="1"/>
    </xf>
    <xf numFmtId="43" fontId="1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0" fontId="13" fillId="0" borderId="0"/>
    <xf numFmtId="43" fontId="14" fillId="0" borderId="0" applyFont="0" applyFill="0" applyBorder="0" applyAlignment="0" applyProtection="0"/>
    <xf numFmtId="43" fontId="1" fillId="0" borderId="0" applyFont="0" applyFill="0" applyBorder="0" applyAlignment="0" applyProtection="0"/>
    <xf numFmtId="0" fontId="35" fillId="0" borderId="13" applyNumberFormat="0" applyFill="0" applyAlignment="0" applyProtection="0"/>
    <xf numFmtId="0" fontId="36" fillId="0" borderId="14" applyNumberFormat="0" applyFill="0" applyAlignment="0" applyProtection="0"/>
    <xf numFmtId="0" fontId="37" fillId="0" borderId="15" applyNumberFormat="0" applyFill="0" applyAlignment="0" applyProtection="0"/>
    <xf numFmtId="0" fontId="37" fillId="0" borderId="0" applyNumberFormat="0" applyFill="0" applyBorder="0" applyAlignment="0" applyProtection="0"/>
    <xf numFmtId="0" fontId="38" fillId="19" borderId="0" applyNumberFormat="0" applyBorder="0" applyAlignment="0" applyProtection="0"/>
    <xf numFmtId="0" fontId="39" fillId="20" borderId="0" applyNumberFormat="0" applyBorder="0" applyAlignment="0" applyProtection="0"/>
    <xf numFmtId="0" fontId="40" fillId="22" borderId="16" applyNumberFormat="0" applyAlignment="0" applyProtection="0"/>
    <xf numFmtId="0" fontId="41" fillId="23" borderId="17" applyNumberFormat="0" applyAlignment="0" applyProtection="0"/>
    <xf numFmtId="0" fontId="42" fillId="23" borderId="16" applyNumberFormat="0" applyAlignment="0" applyProtection="0"/>
    <xf numFmtId="0" fontId="43" fillId="0" borderId="18" applyNumberFormat="0" applyFill="0" applyAlignment="0" applyProtection="0"/>
    <xf numFmtId="0" fontId="44" fillId="24" borderId="19" applyNumberFormat="0" applyAlignment="0" applyProtection="0"/>
    <xf numFmtId="0" fontId="45" fillId="0" borderId="0" applyNumberFormat="0" applyFill="0" applyBorder="0" applyAlignment="0" applyProtection="0"/>
    <xf numFmtId="0" fontId="46" fillId="0" borderId="0" applyNumberFormat="0" applyFill="0" applyBorder="0" applyAlignment="0" applyProtection="0"/>
    <xf numFmtId="0" fontId="2" fillId="0" borderId="21" applyNumberFormat="0" applyFill="0" applyAlignment="0" applyProtection="0"/>
    <xf numFmtId="0" fontId="47"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47"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47"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47" fillId="38" borderId="0" applyNumberFormat="0" applyBorder="0" applyAlignment="0" applyProtection="0"/>
    <xf numFmtId="0" fontId="1" fillId="39" borderId="0" applyNumberFormat="0" applyBorder="0" applyAlignment="0" applyProtection="0"/>
    <xf numFmtId="0" fontId="1" fillId="40" borderId="0" applyNumberFormat="0" applyBorder="0" applyAlignment="0" applyProtection="0"/>
    <xf numFmtId="0" fontId="47" fillId="42" borderId="0" applyNumberFormat="0" applyBorder="0" applyAlignment="0" applyProtection="0"/>
    <xf numFmtId="0" fontId="1" fillId="43" borderId="0" applyNumberFormat="0" applyBorder="0" applyAlignment="0" applyProtection="0"/>
    <xf numFmtId="0" fontId="1" fillId="44" borderId="0" applyNumberFormat="0" applyBorder="0" applyAlignment="0" applyProtection="0"/>
    <xf numFmtId="0" fontId="47" fillId="46" borderId="0" applyNumberFormat="0" applyBorder="0" applyAlignment="0" applyProtection="0"/>
    <xf numFmtId="0" fontId="1" fillId="47" borderId="0" applyNumberFormat="0" applyBorder="0" applyAlignment="0" applyProtection="0"/>
    <xf numFmtId="0" fontId="1" fillId="48" borderId="0" applyNumberFormat="0" applyBorder="0" applyAlignment="0" applyProtection="0"/>
    <xf numFmtId="0" fontId="49" fillId="0" borderId="0"/>
    <xf numFmtId="0" fontId="1" fillId="27"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9" borderId="0" applyNumberFormat="0" applyBorder="0" applyAlignment="0" applyProtection="0"/>
    <xf numFmtId="0" fontId="1" fillId="43" borderId="0" applyNumberFormat="0" applyBorder="0" applyAlignment="0" applyProtection="0"/>
    <xf numFmtId="0" fontId="1" fillId="47"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 fillId="36" borderId="0" applyNumberFormat="0" applyBorder="0" applyAlignment="0" applyProtection="0"/>
    <xf numFmtId="0" fontId="1" fillId="40" borderId="0" applyNumberFormat="0" applyBorder="0" applyAlignment="0" applyProtection="0"/>
    <xf numFmtId="0" fontId="1" fillId="44" borderId="0" applyNumberFormat="0" applyBorder="0" applyAlignment="0" applyProtection="0"/>
    <xf numFmtId="0" fontId="1" fillId="48" borderId="0" applyNumberFormat="0" applyBorder="0" applyAlignment="0" applyProtection="0"/>
    <xf numFmtId="0" fontId="47" fillId="29" borderId="0" applyNumberFormat="0" applyBorder="0" applyAlignment="0" applyProtection="0"/>
    <xf numFmtId="0" fontId="47" fillId="33" borderId="0" applyNumberFormat="0" applyBorder="0" applyAlignment="0" applyProtection="0"/>
    <xf numFmtId="0" fontId="47" fillId="37" borderId="0" applyNumberFormat="0" applyBorder="0" applyAlignment="0" applyProtection="0"/>
    <xf numFmtId="0" fontId="47" fillId="41" borderId="0" applyNumberFormat="0" applyBorder="0" applyAlignment="0" applyProtection="0"/>
    <xf numFmtId="0" fontId="47" fillId="45" borderId="0" applyNumberFormat="0" applyBorder="0" applyAlignment="0" applyProtection="0"/>
    <xf numFmtId="0" fontId="47" fillId="49" borderId="0" applyNumberFormat="0" applyBorder="0" applyAlignment="0" applyProtection="0"/>
    <xf numFmtId="43" fontId="48" fillId="0" borderId="0" applyFont="0" applyFill="0" applyBorder="0" applyAlignment="0" applyProtection="0"/>
    <xf numFmtId="43" fontId="50" fillId="0" borderId="0" applyFont="0" applyFill="0" applyBorder="0" applyAlignment="0" applyProtection="0"/>
    <xf numFmtId="43" fontId="14" fillId="0" borderId="0" applyFont="0" applyFill="0" applyBorder="0" applyAlignment="0" applyProtection="0"/>
    <xf numFmtId="171" fontId="49" fillId="0" borderId="0" applyFont="0" applyFill="0" applyBorder="0" applyAlignment="0" applyProtection="0"/>
    <xf numFmtId="42" fontId="14" fillId="0" borderId="0" applyFont="0" applyFill="0" applyBorder="0" applyAlignment="0" applyProtection="0"/>
    <xf numFmtId="42" fontId="14" fillId="0" borderId="0" applyFont="0" applyFill="0" applyBorder="0" applyAlignment="0" applyProtection="0"/>
    <xf numFmtId="170" fontId="14" fillId="0" borderId="0" applyFont="0" applyFill="0" applyBorder="0" applyAlignment="0" applyProtection="0"/>
    <xf numFmtId="0" fontId="51" fillId="21" borderId="0" applyNumberFormat="0" applyBorder="0" applyAlignment="0" applyProtection="0"/>
    <xf numFmtId="0" fontId="11" fillId="0" borderId="0">
      <alignment horizontal="left" vertical="top" wrapText="1"/>
    </xf>
    <xf numFmtId="0" fontId="14" fillId="0" borderId="0"/>
    <xf numFmtId="0" fontId="14" fillId="0" borderId="0"/>
    <xf numFmtId="0" fontId="14" fillId="0" borderId="0"/>
    <xf numFmtId="0" fontId="1" fillId="25" borderId="20" applyNumberFormat="0" applyFont="0" applyAlignment="0" applyProtection="0"/>
    <xf numFmtId="0" fontId="1" fillId="25" borderId="20" applyNumberFormat="0" applyFont="0" applyAlignment="0" applyProtection="0"/>
    <xf numFmtId="9" fontId="14" fillId="0" borderId="0" applyFont="0" applyFill="0" applyBorder="0" applyAlignment="0" applyProtection="0"/>
    <xf numFmtId="168" fontId="11" fillId="0" borderId="0" applyFill="0" applyBorder="0" applyProtection="0">
      <alignment horizontal="right" vertical="top"/>
    </xf>
    <xf numFmtId="0" fontId="34" fillId="0" borderId="0" applyNumberFormat="0" applyFill="0" applyBorder="0" applyAlignment="0" applyProtection="0"/>
  </cellStyleXfs>
  <cellXfs count="257">
    <xf numFmtId="0" fontId="0" fillId="0" borderId="0" xfId="0"/>
    <xf numFmtId="0" fontId="0" fillId="0" borderId="1" xfId="0" applyBorder="1" applyAlignment="1">
      <alignment vertical="top" wrapText="1"/>
    </xf>
    <xf numFmtId="0" fontId="0" fillId="5" borderId="1" xfId="0" applyFill="1" applyBorder="1" applyAlignment="1">
      <alignment vertical="top" wrapText="1"/>
    </xf>
    <xf numFmtId="0" fontId="0" fillId="0" borderId="1" xfId="0" applyBorder="1" applyAlignment="1">
      <alignment vertical="top"/>
    </xf>
    <xf numFmtId="0" fontId="0" fillId="5" borderId="1" xfId="0" applyFill="1" applyBorder="1" applyAlignment="1">
      <alignment vertical="top"/>
    </xf>
    <xf numFmtId="0" fontId="0" fillId="0" borderId="1" xfId="0" applyBorder="1" applyAlignment="1">
      <alignment horizontal="center" vertical="top"/>
    </xf>
    <xf numFmtId="0" fontId="0" fillId="8" borderId="1" xfId="0" applyFill="1" applyBorder="1" applyAlignment="1">
      <alignment vertical="top"/>
    </xf>
    <xf numFmtId="165" fontId="7" fillId="9" borderId="0" xfId="3" applyNumberFormat="1" applyFont="1" applyFill="1" applyAlignment="1" applyProtection="1"/>
    <xf numFmtId="165" fontId="7" fillId="9" borderId="0" xfId="3" applyNumberFormat="1" applyFont="1" applyFill="1" applyAlignment="1" applyProtection="1">
      <alignment horizontal="center"/>
    </xf>
    <xf numFmtId="0" fontId="7" fillId="0" borderId="0" xfId="2" applyFont="1"/>
    <xf numFmtId="0" fontId="5" fillId="9" borderId="0" xfId="2" applyFont="1" applyFill="1" applyProtection="1">
      <protection locked="0"/>
    </xf>
    <xf numFmtId="0" fontId="7" fillId="0" borderId="0" xfId="2" applyFont="1" applyAlignment="1">
      <alignment horizontal="left"/>
    </xf>
    <xf numFmtId="165" fontId="5" fillId="0" borderId="0" xfId="2" applyNumberFormat="1" applyFont="1" applyAlignment="1">
      <alignment horizontal="center" vertical="center" wrapText="1"/>
    </xf>
    <xf numFmtId="0" fontId="10" fillId="0" borderId="0" xfId="2" applyFont="1"/>
    <xf numFmtId="0" fontId="8" fillId="0" borderId="0" xfId="2" applyFont="1"/>
    <xf numFmtId="0" fontId="8" fillId="0" borderId="0" xfId="2" applyFont="1" applyAlignment="1">
      <alignment vertical="top"/>
    </xf>
    <xf numFmtId="0" fontId="7" fillId="9" borderId="0" xfId="2" applyFont="1" applyFill="1"/>
    <xf numFmtId="0" fontId="8" fillId="0" borderId="1" xfId="2" applyFont="1" applyBorder="1" applyAlignment="1" applyProtection="1">
      <alignment horizontal="left" vertical="top"/>
      <protection locked="0"/>
    </xf>
    <xf numFmtId="0" fontId="7" fillId="7" borderId="0" xfId="2" applyFont="1" applyFill="1"/>
    <xf numFmtId="0" fontId="7" fillId="0" borderId="0" xfId="2" applyFont="1" applyAlignment="1">
      <alignment vertical="top"/>
    </xf>
    <xf numFmtId="43" fontId="7" fillId="9" borderId="0" xfId="3" applyFont="1" applyFill="1" applyAlignment="1" applyProtection="1"/>
    <xf numFmtId="0" fontId="5" fillId="9" borderId="0" xfId="2" applyFont="1" applyFill="1" applyAlignment="1" applyProtection="1">
      <alignment horizontal="left"/>
      <protection locked="0"/>
    </xf>
    <xf numFmtId="0" fontId="5" fillId="9" borderId="0" xfId="3" applyNumberFormat="1" applyFont="1" applyFill="1" applyAlignment="1" applyProtection="1">
      <alignment wrapText="1"/>
      <protection locked="0"/>
    </xf>
    <xf numFmtId="165" fontId="9" fillId="9" borderId="0" xfId="3" applyNumberFormat="1" applyFont="1" applyFill="1" applyAlignment="1" applyProtection="1"/>
    <xf numFmtId="0" fontId="0" fillId="0" borderId="0" xfId="0" applyAlignment="1">
      <alignment horizontal="left" vertical="top" wrapText="1"/>
    </xf>
    <xf numFmtId="0" fontId="0" fillId="5" borderId="2" xfId="0" applyFill="1" applyBorder="1" applyAlignment="1">
      <alignment vertical="top"/>
    </xf>
    <xf numFmtId="0" fontId="0" fillId="5" borderId="8" xfId="0" applyFill="1" applyBorder="1" applyAlignment="1">
      <alignment vertical="top"/>
    </xf>
    <xf numFmtId="166" fontId="13" fillId="0" borderId="1" xfId="3" applyNumberFormat="1" applyFont="1" applyFill="1" applyBorder="1" applyAlignment="1" applyProtection="1">
      <alignment horizontal="center" vertical="center"/>
    </xf>
    <xf numFmtId="166" fontId="13" fillId="0" borderId="1" xfId="3" applyNumberFormat="1" applyFont="1" applyFill="1" applyBorder="1" applyAlignment="1" applyProtection="1">
      <alignment horizontal="left" vertical="top"/>
    </xf>
    <xf numFmtId="166" fontId="13" fillId="0" borderId="1" xfId="2" applyNumberFormat="1" applyFont="1" applyBorder="1" applyAlignment="1">
      <alignment horizontal="left" vertical="top"/>
    </xf>
    <xf numFmtId="168" fontId="13" fillId="0" borderId="0" xfId="3" applyNumberFormat="1" applyFont="1" applyFill="1" applyBorder="1" applyAlignment="1" applyProtection="1">
      <alignment horizontal="left" vertical="top"/>
    </xf>
    <xf numFmtId="166" fontId="15" fillId="0" borderId="1" xfId="3" applyNumberFormat="1" applyFont="1" applyFill="1" applyBorder="1" applyAlignment="1" applyProtection="1">
      <alignment horizontal="left" vertical="top"/>
    </xf>
    <xf numFmtId="166" fontId="13" fillId="0" borderId="0" xfId="2" applyNumberFormat="1" applyFont="1" applyAlignment="1">
      <alignment horizontal="left" vertical="top"/>
    </xf>
    <xf numFmtId="166" fontId="15" fillId="0" borderId="1" xfId="2" applyNumberFormat="1" applyFont="1" applyBorder="1" applyAlignment="1">
      <alignment horizontal="left" vertical="top"/>
    </xf>
    <xf numFmtId="166" fontId="13" fillId="0" borderId="1" xfId="4" applyNumberFormat="1" applyFont="1" applyFill="1" applyBorder="1" applyAlignment="1" applyProtection="1">
      <alignment horizontal="left" vertical="top"/>
    </xf>
    <xf numFmtId="166" fontId="15" fillId="0" borderId="1" xfId="4" applyNumberFormat="1" applyFont="1" applyFill="1" applyBorder="1" applyAlignment="1" applyProtection="1">
      <alignment horizontal="left" vertical="top"/>
    </xf>
    <xf numFmtId="0" fontId="13" fillId="0" borderId="0" xfId="2" applyFont="1" applyAlignment="1">
      <alignment horizontal="left"/>
    </xf>
    <xf numFmtId="0" fontId="13" fillId="7" borderId="1" xfId="2" applyFont="1" applyFill="1" applyBorder="1" applyAlignment="1" applyProtection="1">
      <alignment horizontal="center" vertical="center" wrapText="1"/>
      <protection locked="0"/>
    </xf>
    <xf numFmtId="165" fontId="13" fillId="0" borderId="0" xfId="2" applyNumberFormat="1" applyFont="1" applyAlignment="1">
      <alignment horizontal="center" vertical="center" wrapText="1"/>
    </xf>
    <xf numFmtId="164" fontId="18" fillId="3" borderId="1" xfId="1" applyNumberFormat="1" applyFont="1" applyFill="1" applyBorder="1"/>
    <xf numFmtId="0" fontId="16" fillId="3" borderId="1" xfId="0" applyFont="1" applyFill="1" applyBorder="1" applyAlignment="1">
      <alignment horizontal="center" vertical="center"/>
    </xf>
    <xf numFmtId="0" fontId="13" fillId="0" borderId="0" xfId="2" applyFont="1"/>
    <xf numFmtId="166" fontId="19" fillId="0" borderId="1" xfId="3" applyNumberFormat="1" applyFont="1" applyFill="1" applyBorder="1" applyAlignment="1" applyProtection="1">
      <alignment vertical="center"/>
    </xf>
    <xf numFmtId="0" fontId="19" fillId="0" borderId="0" xfId="2" applyFont="1"/>
    <xf numFmtId="166" fontId="15" fillId="0" borderId="1" xfId="3" applyNumberFormat="1" applyFont="1" applyFill="1" applyBorder="1" applyAlignment="1" applyProtection="1">
      <alignment vertical="center"/>
    </xf>
    <xf numFmtId="166" fontId="13" fillId="0" borderId="1" xfId="3" applyNumberFormat="1" applyFont="1" applyFill="1" applyBorder="1" applyAlignment="1" applyProtection="1">
      <alignment vertical="center"/>
    </xf>
    <xf numFmtId="166" fontId="13" fillId="12" borderId="6" xfId="2" applyNumberFormat="1" applyFont="1" applyFill="1" applyBorder="1" applyAlignment="1">
      <alignment horizontal="center" vertical="center"/>
    </xf>
    <xf numFmtId="166" fontId="13" fillId="14" borderId="1" xfId="3" applyNumberFormat="1" applyFont="1" applyFill="1" applyBorder="1" applyAlignment="1" applyProtection="1">
      <alignment horizontal="center" vertical="center"/>
    </xf>
    <xf numFmtId="166" fontId="15" fillId="0" borderId="1" xfId="2" applyNumberFormat="1" applyFont="1" applyBorder="1" applyAlignment="1">
      <alignment vertical="center"/>
    </xf>
    <xf numFmtId="166" fontId="15" fillId="0" borderId="1" xfId="2" applyNumberFormat="1" applyFont="1" applyBorder="1"/>
    <xf numFmtId="166" fontId="15" fillId="0" borderId="1" xfId="4" applyNumberFormat="1" applyFont="1" applyFill="1" applyBorder="1" applyAlignment="1" applyProtection="1"/>
    <xf numFmtId="166" fontId="13" fillId="14" borderId="1" xfId="2" applyNumberFormat="1" applyFont="1" applyFill="1" applyBorder="1" applyAlignment="1">
      <alignment horizontal="center" vertical="center"/>
    </xf>
    <xf numFmtId="166" fontId="13" fillId="0" borderId="1" xfId="2" applyNumberFormat="1" applyFont="1" applyBorder="1" applyAlignment="1">
      <alignment vertical="center"/>
    </xf>
    <xf numFmtId="166" fontId="13" fillId="0" borderId="1" xfId="3" applyNumberFormat="1" applyFont="1" applyFill="1" applyBorder="1" applyAlignment="1" applyProtection="1">
      <alignment horizontal="right"/>
    </xf>
    <xf numFmtId="166" fontId="15" fillId="0" borderId="1" xfId="3" applyNumberFormat="1" applyFont="1" applyFill="1" applyBorder="1" applyAlignment="1" applyProtection="1"/>
    <xf numFmtId="166" fontId="13" fillId="0" borderId="1" xfId="2" applyNumberFormat="1" applyFont="1" applyBorder="1"/>
    <xf numFmtId="166" fontId="13" fillId="0" borderId="1" xfId="2" applyNumberFormat="1" applyFont="1" applyBorder="1" applyAlignment="1">
      <alignment vertical="top"/>
    </xf>
    <xf numFmtId="0" fontId="13" fillId="9" borderId="0" xfId="2" applyFont="1" applyFill="1"/>
    <xf numFmtId="166" fontId="15" fillId="14" borderId="1" xfId="2" applyNumberFormat="1" applyFont="1" applyFill="1" applyBorder="1" applyAlignment="1">
      <alignment horizontal="center" vertical="top"/>
    </xf>
    <xf numFmtId="0" fontId="13" fillId="0" borderId="0" xfId="2" applyFont="1" applyAlignment="1">
      <alignment vertical="top"/>
    </xf>
    <xf numFmtId="166" fontId="13" fillId="0" borderId="1" xfId="3" applyNumberFormat="1" applyFont="1" applyFill="1" applyBorder="1" applyAlignment="1" applyProtection="1">
      <alignment vertical="top"/>
    </xf>
    <xf numFmtId="166" fontId="13" fillId="14" borderId="1" xfId="2" applyNumberFormat="1" applyFont="1" applyFill="1" applyBorder="1" applyAlignment="1">
      <alignment horizontal="center" vertical="top"/>
    </xf>
    <xf numFmtId="166" fontId="13" fillId="0" borderId="0" xfId="2" applyNumberFormat="1" applyFont="1"/>
    <xf numFmtId="166" fontId="13" fillId="14" borderId="1" xfId="4" applyNumberFormat="1" applyFont="1" applyFill="1" applyBorder="1" applyAlignment="1" applyProtection="1">
      <alignment horizontal="center" vertical="center"/>
    </xf>
    <xf numFmtId="166" fontId="13" fillId="0" borderId="1" xfId="3" applyNumberFormat="1" applyFont="1" applyFill="1" applyBorder="1" applyAlignment="1" applyProtection="1">
      <alignment horizontal="right" vertical="center"/>
    </xf>
    <xf numFmtId="166" fontId="13" fillId="0" borderId="1" xfId="3" applyNumberFormat="1" applyFont="1" applyFill="1" applyBorder="1" applyAlignment="1" applyProtection="1">
      <alignment horizontal="center" vertical="top"/>
    </xf>
    <xf numFmtId="166" fontId="13" fillId="0" borderId="1" xfId="4" applyNumberFormat="1" applyFont="1" applyFill="1" applyBorder="1" applyAlignment="1" applyProtection="1">
      <alignment vertical="center"/>
    </xf>
    <xf numFmtId="166" fontId="13" fillId="0" borderId="1" xfId="4" applyNumberFormat="1" applyFont="1" applyFill="1" applyBorder="1" applyAlignment="1" applyProtection="1"/>
    <xf numFmtId="166" fontId="15" fillId="14" borderId="1" xfId="2" applyNumberFormat="1" applyFont="1" applyFill="1" applyBorder="1" applyAlignment="1">
      <alignment horizontal="center"/>
    </xf>
    <xf numFmtId="166" fontId="13" fillId="7" borderId="1" xfId="3" applyNumberFormat="1" applyFont="1" applyFill="1" applyBorder="1" applyAlignment="1" applyProtection="1">
      <alignment horizontal="center" vertical="center"/>
    </xf>
    <xf numFmtId="0" fontId="13" fillId="7" borderId="0" xfId="2" applyFont="1" applyFill="1"/>
    <xf numFmtId="166" fontId="13" fillId="15" borderId="1" xfId="2" applyNumberFormat="1" applyFont="1" applyFill="1" applyBorder="1" applyAlignment="1">
      <alignment horizontal="center" vertical="center"/>
    </xf>
    <xf numFmtId="167" fontId="13" fillId="14" borderId="1" xfId="4" applyNumberFormat="1" applyFont="1" applyFill="1" applyBorder="1" applyAlignment="1" applyProtection="1">
      <alignment horizontal="center" vertical="center"/>
    </xf>
    <xf numFmtId="166" fontId="13" fillId="14" borderId="1" xfId="3" applyNumberFormat="1" applyFont="1" applyFill="1" applyBorder="1" applyAlignment="1" applyProtection="1">
      <alignment horizontal="center" vertical="top"/>
    </xf>
    <xf numFmtId="168" fontId="13" fillId="0" borderId="0" xfId="3" applyNumberFormat="1" applyFont="1" applyFill="1" applyBorder="1" applyAlignment="1" applyProtection="1">
      <alignment horizontal="right" vertical="top"/>
    </xf>
    <xf numFmtId="166" fontId="20" fillId="14" borderId="1" xfId="3" applyNumberFormat="1" applyFont="1" applyFill="1" applyBorder="1" applyAlignment="1" applyProtection="1">
      <alignment horizontal="center" vertical="center"/>
    </xf>
    <xf numFmtId="0" fontId="21" fillId="2" borderId="0" xfId="2" applyFont="1" applyFill="1"/>
    <xf numFmtId="0" fontId="7" fillId="2" borderId="0" xfId="2" applyFont="1" applyFill="1"/>
    <xf numFmtId="0" fontId="16" fillId="5" borderId="2" xfId="0" applyFont="1" applyFill="1" applyBorder="1" applyAlignment="1">
      <alignment vertical="top"/>
    </xf>
    <xf numFmtId="0" fontId="16" fillId="5" borderId="8" xfId="0" applyFont="1" applyFill="1" applyBorder="1" applyAlignment="1">
      <alignment vertical="top"/>
    </xf>
    <xf numFmtId="0" fontId="16" fillId="5" borderId="3" xfId="0" applyFont="1" applyFill="1" applyBorder="1" applyAlignment="1">
      <alignment vertical="top"/>
    </xf>
    <xf numFmtId="0" fontId="16" fillId="0" borderId="1" xfId="0" applyFont="1" applyBorder="1" applyAlignment="1">
      <alignment vertical="top"/>
    </xf>
    <xf numFmtId="0" fontId="0" fillId="5" borderId="0" xfId="0" applyFill="1"/>
    <xf numFmtId="0" fontId="20" fillId="0" borderId="0" xfId="0" applyFont="1" applyAlignment="1">
      <alignment vertical="center"/>
    </xf>
    <xf numFmtId="0" fontId="0" fillId="0" borderId="0" xfId="0" applyAlignment="1">
      <alignment vertical="center"/>
    </xf>
    <xf numFmtId="0" fontId="25" fillId="4" borderId="1" xfId="0" applyFont="1" applyFill="1" applyBorder="1" applyAlignment="1">
      <alignment horizontal="center" vertical="center" wrapText="1"/>
    </xf>
    <xf numFmtId="0" fontId="25" fillId="5" borderId="1" xfId="0" applyFont="1" applyFill="1" applyBorder="1" applyAlignment="1">
      <alignment horizontal="center" vertical="center"/>
    </xf>
    <xf numFmtId="0" fontId="26" fillId="0" borderId="12" xfId="0" applyFont="1" applyBorder="1" applyAlignment="1">
      <alignment horizontal="center" vertical="center"/>
    </xf>
    <xf numFmtId="0" fontId="26" fillId="0" borderId="10" xfId="0" applyFont="1" applyBorder="1" applyAlignment="1">
      <alignment horizontal="center" vertical="center"/>
    </xf>
    <xf numFmtId="0" fontId="26" fillId="0" borderId="1" xfId="0" applyFont="1" applyBorder="1" applyAlignment="1">
      <alignment horizontal="center" vertical="center"/>
    </xf>
    <xf numFmtId="0" fontId="26" fillId="0" borderId="2" xfId="0" applyFont="1" applyBorder="1" applyAlignment="1">
      <alignment horizontal="center" vertical="center"/>
    </xf>
    <xf numFmtId="0" fontId="26" fillId="0" borderId="3" xfId="0" applyFont="1" applyBorder="1" applyAlignment="1">
      <alignment horizontal="center" vertical="center"/>
    </xf>
    <xf numFmtId="0" fontId="25" fillId="17" borderId="2" xfId="0" applyFont="1" applyFill="1" applyBorder="1" applyAlignment="1">
      <alignment horizontal="center" vertical="center"/>
    </xf>
    <xf numFmtId="0" fontId="25" fillId="17" borderId="1" xfId="0" applyFont="1" applyFill="1" applyBorder="1" applyAlignment="1">
      <alignment horizontal="center" vertical="center"/>
    </xf>
    <xf numFmtId="0" fontId="25" fillId="5" borderId="2" xfId="0" applyFont="1" applyFill="1" applyBorder="1" applyAlignment="1">
      <alignment horizontal="center" vertical="center"/>
    </xf>
    <xf numFmtId="0" fontId="24" fillId="0" borderId="0" xfId="0" applyFont="1" applyAlignment="1">
      <alignment vertical="center"/>
    </xf>
    <xf numFmtId="0" fontId="20" fillId="18" borderId="1" xfId="0" applyFont="1" applyFill="1" applyBorder="1" applyAlignment="1">
      <alignment horizontal="center" vertical="center" wrapText="1"/>
    </xf>
    <xf numFmtId="0" fontId="25" fillId="5" borderId="8" xfId="0" applyFont="1" applyFill="1" applyBorder="1" applyAlignment="1">
      <alignment vertical="center"/>
    </xf>
    <xf numFmtId="0" fontId="20" fillId="5" borderId="4" xfId="0" applyFont="1" applyFill="1" applyBorder="1" applyAlignment="1">
      <alignment vertical="center"/>
    </xf>
    <xf numFmtId="0" fontId="20" fillId="5" borderId="9" xfId="0" applyFont="1" applyFill="1" applyBorder="1" applyAlignment="1">
      <alignment vertical="center"/>
    </xf>
    <xf numFmtId="0" fontId="25" fillId="17" borderId="8" xfId="0" applyFont="1" applyFill="1" applyBorder="1" applyAlignment="1">
      <alignment vertical="center"/>
    </xf>
    <xf numFmtId="0" fontId="25" fillId="17" borderId="3" xfId="0" applyFont="1" applyFill="1" applyBorder="1" applyAlignment="1">
      <alignment vertical="center"/>
    </xf>
    <xf numFmtId="0" fontId="26" fillId="0" borderId="10" xfId="0" applyFont="1" applyBorder="1" applyAlignment="1">
      <alignment vertical="center"/>
    </xf>
    <xf numFmtId="0" fontId="26" fillId="0" borderId="3" xfId="0" applyFont="1" applyBorder="1" applyAlignment="1">
      <alignment vertical="center"/>
    </xf>
    <xf numFmtId="0" fontId="26" fillId="0" borderId="1" xfId="0" applyFont="1" applyBorder="1" applyAlignment="1">
      <alignment horizontal="center" vertical="center" wrapText="1"/>
    </xf>
    <xf numFmtId="0" fontId="25" fillId="17" borderId="1" xfId="0" applyFont="1" applyFill="1" applyBorder="1" applyAlignment="1">
      <alignment horizontal="left" vertical="center"/>
    </xf>
    <xf numFmtId="0" fontId="26" fillId="0" borderId="1" xfId="0" applyFont="1" applyBorder="1" applyAlignment="1">
      <alignment horizontal="left" vertical="center" indent="1"/>
    </xf>
    <xf numFmtId="166" fontId="13" fillId="12" borderId="6" xfId="2" applyNumberFormat="1" applyFont="1" applyFill="1" applyBorder="1" applyAlignment="1">
      <alignment horizontal="center" vertical="top"/>
    </xf>
    <xf numFmtId="0" fontId="20" fillId="5" borderId="1" xfId="0" applyFont="1" applyFill="1" applyBorder="1" applyAlignment="1">
      <alignment horizontal="center" vertical="center" wrapText="1"/>
    </xf>
    <xf numFmtId="0" fontId="0" fillId="5" borderId="1" xfId="0" applyFill="1" applyBorder="1" applyAlignment="1">
      <alignment horizontal="center" vertical="top"/>
    </xf>
    <xf numFmtId="0" fontId="27" fillId="0" borderId="1" xfId="2" applyFont="1" applyBorder="1" applyAlignment="1" applyProtection="1">
      <alignment horizontal="center" vertical="center"/>
      <protection locked="0"/>
    </xf>
    <xf numFmtId="0" fontId="27" fillId="0" borderId="1" xfId="2" applyFont="1" applyBorder="1" applyAlignment="1" applyProtection="1">
      <alignment horizontal="left" vertical="center"/>
      <protection locked="0"/>
    </xf>
    <xf numFmtId="166" fontId="28" fillId="0" borderId="1" xfId="3" applyNumberFormat="1" applyFont="1" applyFill="1" applyBorder="1" applyAlignment="1" applyProtection="1">
      <alignment vertical="center"/>
    </xf>
    <xf numFmtId="166" fontId="28" fillId="9" borderId="1" xfId="11" applyNumberFormat="1" applyFont="1" applyFill="1" applyBorder="1" applyAlignment="1" applyProtection="1">
      <alignment vertical="center"/>
    </xf>
    <xf numFmtId="0" fontId="29" fillId="11" borderId="6" xfId="2" applyFont="1" applyFill="1" applyBorder="1" applyAlignment="1" applyProtection="1">
      <alignment horizontal="left" vertical="top"/>
      <protection locked="0"/>
    </xf>
    <xf numFmtId="166" fontId="5" fillId="12" borderId="6" xfId="2" applyNumberFormat="1" applyFont="1" applyFill="1" applyBorder="1" applyAlignment="1">
      <alignment vertical="center"/>
    </xf>
    <xf numFmtId="166" fontId="5" fillId="12" borderId="6" xfId="0" applyNumberFormat="1" applyFont="1" applyFill="1" applyBorder="1" applyAlignment="1">
      <alignment vertical="center"/>
    </xf>
    <xf numFmtId="0" fontId="29" fillId="13" borderId="1" xfId="2" applyFont="1" applyFill="1" applyBorder="1" applyAlignment="1" applyProtection="1">
      <alignment horizontal="left" vertical="top"/>
      <protection locked="0"/>
    </xf>
    <xf numFmtId="166" fontId="5" fillId="14" borderId="1" xfId="3" applyNumberFormat="1" applyFont="1" applyFill="1" applyBorder="1" applyAlignment="1" applyProtection="1">
      <alignment vertical="center"/>
    </xf>
    <xf numFmtId="166" fontId="5" fillId="14" borderId="1" xfId="11" applyNumberFormat="1" applyFont="1" applyFill="1" applyBorder="1" applyAlignment="1" applyProtection="1">
      <alignment vertical="center"/>
    </xf>
    <xf numFmtId="0" fontId="5" fillId="0" borderId="1" xfId="2" applyFont="1" applyBorder="1" applyAlignment="1" applyProtection="1">
      <alignment horizontal="left" vertical="top"/>
      <protection locked="0"/>
    </xf>
    <xf numFmtId="166" fontId="5" fillId="0" borderId="1" xfId="3" applyNumberFormat="1" applyFont="1" applyFill="1" applyBorder="1" applyAlignment="1" applyProtection="1">
      <alignment vertical="center"/>
    </xf>
    <xf numFmtId="166" fontId="5" fillId="9" borderId="1" xfId="11" applyNumberFormat="1" applyFont="1" applyFill="1" applyBorder="1" applyAlignment="1" applyProtection="1">
      <alignment vertical="center"/>
    </xf>
    <xf numFmtId="166" fontId="5" fillId="10" borderId="1" xfId="11" applyNumberFormat="1" applyFont="1" applyFill="1" applyBorder="1" applyAlignment="1" applyProtection="1">
      <alignment vertical="center"/>
    </xf>
    <xf numFmtId="0" fontId="29" fillId="0" borderId="1" xfId="2" applyFont="1" applyBorder="1" applyAlignment="1" applyProtection="1">
      <alignment horizontal="left" vertical="top"/>
      <protection locked="0"/>
    </xf>
    <xf numFmtId="0" fontId="29" fillId="11" borderId="1" xfId="2" applyFont="1" applyFill="1" applyBorder="1" applyAlignment="1" applyProtection="1">
      <alignment horizontal="left" vertical="top"/>
      <protection locked="0"/>
    </xf>
    <xf numFmtId="166" fontId="5" fillId="12" borderId="1" xfId="2" applyNumberFormat="1" applyFont="1" applyFill="1" applyBorder="1" applyAlignment="1">
      <alignment vertical="center"/>
    </xf>
    <xf numFmtId="166" fontId="5" fillId="12" borderId="1" xfId="0" applyNumberFormat="1" applyFont="1" applyFill="1" applyBorder="1" applyAlignment="1">
      <alignment vertical="center"/>
    </xf>
    <xf numFmtId="166" fontId="29" fillId="0" borderId="1" xfId="2" applyNumberFormat="1" applyFont="1" applyBorder="1" applyAlignment="1">
      <alignment vertical="center"/>
    </xf>
    <xf numFmtId="166" fontId="29" fillId="0" borderId="1" xfId="2" applyNumberFormat="1" applyFont="1" applyBorder="1"/>
    <xf numFmtId="166" fontId="29" fillId="0" borderId="1" xfId="4" applyNumberFormat="1" applyFont="1" applyFill="1" applyBorder="1" applyAlignment="1" applyProtection="1"/>
    <xf numFmtId="166" fontId="5" fillId="14" borderId="1" xfId="2" applyNumberFormat="1" applyFont="1" applyFill="1" applyBorder="1" applyAlignment="1">
      <alignment vertical="center"/>
    </xf>
    <xf numFmtId="166" fontId="5" fillId="14" borderId="1" xfId="0" applyNumberFormat="1" applyFont="1" applyFill="1" applyBorder="1" applyAlignment="1">
      <alignment vertical="center"/>
    </xf>
    <xf numFmtId="0" fontId="5" fillId="0" borderId="1" xfId="2" applyFont="1" applyBorder="1" applyAlignment="1" applyProtection="1">
      <alignment horizontal="left" vertical="center"/>
      <protection locked="0"/>
    </xf>
    <xf numFmtId="166" fontId="29" fillId="10" borderId="1" xfId="11" applyNumberFormat="1" applyFont="1" applyFill="1" applyBorder="1" applyAlignment="1" applyProtection="1">
      <alignment vertical="center"/>
    </xf>
    <xf numFmtId="166" fontId="30" fillId="0" borderId="1" xfId="2" applyNumberFormat="1" applyFont="1" applyBorder="1" applyAlignment="1">
      <alignment vertical="center"/>
    </xf>
    <xf numFmtId="166" fontId="5" fillId="0" borderId="1" xfId="2" applyNumberFormat="1" applyFont="1" applyBorder="1" applyAlignment="1">
      <alignment vertical="center"/>
    </xf>
    <xf numFmtId="166" fontId="5" fillId="10" borderId="1" xfId="0" applyNumberFormat="1" applyFont="1" applyFill="1" applyBorder="1" applyAlignment="1">
      <alignment vertical="center"/>
    </xf>
    <xf numFmtId="166" fontId="29" fillId="10" borderId="1" xfId="0" applyNumberFormat="1" applyFont="1" applyFill="1" applyBorder="1" applyAlignment="1">
      <alignment vertical="center"/>
    </xf>
    <xf numFmtId="166" fontId="29" fillId="9" borderId="1" xfId="0" applyNumberFormat="1" applyFont="1" applyFill="1" applyBorder="1" applyAlignment="1">
      <alignment vertical="center"/>
    </xf>
    <xf numFmtId="166" fontId="29" fillId="9" borderId="1" xfId="0" applyNumberFormat="1" applyFont="1" applyFill="1" applyBorder="1"/>
    <xf numFmtId="166" fontId="5" fillId="10" borderId="1" xfId="11" applyNumberFormat="1" applyFont="1" applyFill="1" applyBorder="1" applyAlignment="1" applyProtection="1">
      <alignment horizontal="right"/>
    </xf>
    <xf numFmtId="166" fontId="29" fillId="9" borderId="1" xfId="11" applyNumberFormat="1" applyFont="1" applyFill="1" applyBorder="1" applyAlignment="1" applyProtection="1"/>
    <xf numFmtId="166" fontId="5" fillId="0" borderId="1" xfId="2" applyNumberFormat="1" applyFont="1" applyBorder="1"/>
    <xf numFmtId="166" fontId="5" fillId="0" borderId="1" xfId="2" applyNumberFormat="1" applyFont="1" applyBorder="1" applyAlignment="1">
      <alignment vertical="top"/>
    </xf>
    <xf numFmtId="166" fontId="29" fillId="9" borderId="1" xfId="11" applyNumberFormat="1" applyFont="1" applyFill="1" applyBorder="1" applyAlignment="1" applyProtection="1">
      <alignment vertical="center"/>
    </xf>
    <xf numFmtId="0" fontId="5" fillId="9" borderId="0" xfId="0" applyFont="1" applyFill="1"/>
    <xf numFmtId="166" fontId="29" fillId="14" borderId="1" xfId="2" applyNumberFormat="1" applyFont="1" applyFill="1" applyBorder="1" applyAlignment="1">
      <alignment vertical="top"/>
    </xf>
    <xf numFmtId="166" fontId="29" fillId="14" borderId="1" xfId="0" applyNumberFormat="1" applyFont="1" applyFill="1" applyBorder="1" applyAlignment="1">
      <alignment vertical="top"/>
    </xf>
    <xf numFmtId="0" fontId="5" fillId="0" borderId="1" xfId="2" applyFont="1" applyBorder="1" applyAlignment="1" applyProtection="1">
      <alignment horizontal="left"/>
      <protection locked="0"/>
    </xf>
    <xf numFmtId="166" fontId="29" fillId="0" borderId="1" xfId="4" applyNumberFormat="1" applyFont="1" applyFill="1" applyBorder="1" applyAlignment="1" applyProtection="1">
      <alignment vertical="center"/>
    </xf>
    <xf numFmtId="166" fontId="29" fillId="9" borderId="0" xfId="0" applyNumberFormat="1" applyFont="1" applyFill="1"/>
    <xf numFmtId="166" fontId="5" fillId="9" borderId="0" xfId="0" applyNumberFormat="1" applyFont="1" applyFill="1"/>
    <xf numFmtId="166" fontId="5" fillId="9" borderId="1" xfId="0" applyNumberFormat="1" applyFont="1" applyFill="1" applyBorder="1"/>
    <xf numFmtId="166" fontId="5" fillId="9" borderId="1" xfId="0" applyNumberFormat="1" applyFont="1" applyFill="1" applyBorder="1" applyAlignment="1">
      <alignment vertical="center"/>
    </xf>
    <xf numFmtId="0" fontId="5" fillId="13" borderId="1" xfId="2" applyFont="1" applyFill="1" applyBorder="1" applyAlignment="1" applyProtection="1">
      <alignment horizontal="left" vertical="top"/>
      <protection locked="0"/>
    </xf>
    <xf numFmtId="166" fontId="30" fillId="0" borderId="1" xfId="2" applyNumberFormat="1" applyFont="1" applyBorder="1"/>
    <xf numFmtId="166" fontId="5" fillId="10" borderId="1" xfId="0" applyNumberFormat="1" applyFont="1" applyFill="1" applyBorder="1"/>
    <xf numFmtId="166" fontId="5" fillId="10" borderId="1" xfId="11" applyNumberFormat="1" applyFont="1" applyFill="1" applyBorder="1" applyAlignment="1" applyProtection="1">
      <alignment vertical="top"/>
    </xf>
    <xf numFmtId="166" fontId="5" fillId="14" borderId="1" xfId="2" applyNumberFormat="1" applyFont="1" applyFill="1" applyBorder="1" applyAlignment="1">
      <alignment vertical="top"/>
    </xf>
    <xf numFmtId="166" fontId="5" fillId="14" borderId="1" xfId="0" applyNumberFormat="1" applyFont="1" applyFill="1" applyBorder="1" applyAlignment="1">
      <alignment vertical="top"/>
    </xf>
    <xf numFmtId="166" fontId="5" fillId="10" borderId="0" xfId="0" applyNumberFormat="1" applyFont="1" applyFill="1"/>
    <xf numFmtId="166" fontId="5" fillId="14" borderId="1" xfId="4" applyNumberFormat="1" applyFont="1" applyFill="1" applyBorder="1" applyAlignment="1" applyProtection="1">
      <alignment vertical="center"/>
    </xf>
    <xf numFmtId="0" fontId="5" fillId="10" borderId="1" xfId="2" applyFont="1" applyFill="1" applyBorder="1" applyAlignment="1" applyProtection="1">
      <alignment horizontal="left" vertical="top"/>
      <protection locked="0"/>
    </xf>
    <xf numFmtId="166" fontId="5" fillId="10" borderId="1" xfId="11" applyNumberFormat="1" applyFont="1" applyFill="1" applyBorder="1" applyAlignment="1" applyProtection="1">
      <alignment horizontal="right" vertical="center"/>
    </xf>
    <xf numFmtId="166" fontId="30" fillId="0" borderId="1" xfId="2" applyNumberFormat="1" applyFont="1" applyBorder="1" applyAlignment="1">
      <alignment vertical="top"/>
    </xf>
    <xf numFmtId="167" fontId="5" fillId="14" borderId="1" xfId="3" applyNumberFormat="1" applyFont="1" applyFill="1" applyBorder="1" applyAlignment="1" applyProtection="1">
      <alignment vertical="center"/>
    </xf>
    <xf numFmtId="166" fontId="5" fillId="9" borderId="1" xfId="11" applyNumberFormat="1" applyFont="1" applyFill="1" applyBorder="1" applyAlignment="1" applyProtection="1">
      <alignment horizontal="right" vertical="center"/>
    </xf>
    <xf numFmtId="166" fontId="5" fillId="9" borderId="1" xfId="11" applyNumberFormat="1" applyFont="1" applyFill="1" applyBorder="1" applyAlignment="1" applyProtection="1">
      <alignment horizontal="center" vertical="top"/>
    </xf>
    <xf numFmtId="166" fontId="5" fillId="0" borderId="1" xfId="4" applyNumberFormat="1" applyFont="1" applyFill="1" applyBorder="1" applyAlignment="1" applyProtection="1">
      <alignment vertical="center"/>
    </xf>
    <xf numFmtId="166" fontId="5" fillId="10" borderId="1" xfId="4" applyNumberFormat="1" applyFont="1" applyFill="1" applyBorder="1" applyAlignment="1" applyProtection="1">
      <alignment vertical="center"/>
    </xf>
    <xf numFmtId="166" fontId="5" fillId="10" borderId="0" xfId="0" applyNumberFormat="1" applyFont="1" applyFill="1" applyAlignment="1">
      <alignment vertical="center"/>
    </xf>
    <xf numFmtId="166" fontId="5" fillId="12" borderId="1" xfId="2" applyNumberFormat="1" applyFont="1" applyFill="1" applyBorder="1" applyAlignment="1">
      <alignment vertical="top"/>
    </xf>
    <xf numFmtId="166" fontId="5" fillId="12" borderId="1" xfId="0" applyNumberFormat="1" applyFont="1" applyFill="1" applyBorder="1" applyAlignment="1">
      <alignment vertical="top"/>
    </xf>
    <xf numFmtId="166" fontId="5" fillId="10" borderId="1" xfId="3" applyNumberFormat="1" applyFont="1" applyFill="1" applyBorder="1" applyAlignment="1" applyProtection="1">
      <alignment vertical="center"/>
    </xf>
    <xf numFmtId="166" fontId="5" fillId="0" borderId="1" xfId="3" applyNumberFormat="1" applyFont="1" applyFill="1" applyBorder="1" applyAlignment="1" applyProtection="1">
      <alignment vertical="top"/>
    </xf>
    <xf numFmtId="166" fontId="29" fillId="10" borderId="1" xfId="4" applyNumberFormat="1" applyFont="1" applyFill="1" applyBorder="1" applyAlignment="1" applyProtection="1"/>
    <xf numFmtId="166" fontId="5" fillId="0" borderId="1" xfId="4" applyNumberFormat="1" applyFont="1" applyFill="1" applyBorder="1" applyAlignment="1" applyProtection="1"/>
    <xf numFmtId="166" fontId="5" fillId="10" borderId="1" xfId="4" applyNumberFormat="1" applyFont="1" applyFill="1" applyBorder="1" applyAlignment="1" applyProtection="1"/>
    <xf numFmtId="0" fontId="5" fillId="0" borderId="1" xfId="2" applyFont="1" applyBorder="1" applyAlignment="1">
      <alignment vertical="center"/>
    </xf>
    <xf numFmtId="166" fontId="29" fillId="14" borderId="1" xfId="2" applyNumberFormat="1" applyFont="1" applyFill="1" applyBorder="1"/>
    <xf numFmtId="166" fontId="29" fillId="14" borderId="1" xfId="0" applyNumberFormat="1" applyFont="1" applyFill="1" applyBorder="1"/>
    <xf numFmtId="166" fontId="5" fillId="7" borderId="1" xfId="3" applyNumberFormat="1" applyFont="1" applyFill="1" applyBorder="1" applyAlignment="1" applyProtection="1">
      <alignment vertical="center"/>
    </xf>
    <xf numFmtId="166" fontId="5" fillId="7" borderId="1" xfId="11" applyNumberFormat="1" applyFont="1" applyFill="1" applyBorder="1" applyAlignment="1" applyProtection="1">
      <alignment vertical="center"/>
    </xf>
    <xf numFmtId="0" fontId="5" fillId="0" borderId="1" xfId="2" applyFont="1" applyBorder="1"/>
    <xf numFmtId="166" fontId="5" fillId="9" borderId="1" xfId="3" applyNumberFormat="1" applyFont="1" applyFill="1" applyBorder="1" applyAlignment="1" applyProtection="1">
      <alignment vertical="center"/>
    </xf>
    <xf numFmtId="166" fontId="5" fillId="13" borderId="1" xfId="11" applyNumberFormat="1" applyFont="1" applyFill="1" applyBorder="1" applyAlignment="1" applyProtection="1">
      <alignment vertical="center"/>
    </xf>
    <xf numFmtId="166" fontId="5" fillId="15" borderId="1" xfId="2" applyNumberFormat="1" applyFont="1" applyFill="1" applyBorder="1" applyAlignment="1">
      <alignment vertical="center"/>
    </xf>
    <xf numFmtId="166" fontId="5" fillId="15" borderId="1" xfId="0" applyNumberFormat="1" applyFont="1" applyFill="1" applyBorder="1" applyAlignment="1">
      <alignment vertical="center"/>
    </xf>
    <xf numFmtId="165" fontId="5" fillId="0" borderId="1" xfId="2" applyNumberFormat="1" applyFont="1" applyBorder="1" applyAlignment="1">
      <alignment vertical="center"/>
    </xf>
    <xf numFmtId="165" fontId="5" fillId="12" borderId="1" xfId="2" applyNumberFormat="1" applyFont="1" applyFill="1" applyBorder="1" applyAlignment="1">
      <alignment vertical="center"/>
    </xf>
    <xf numFmtId="166" fontId="29" fillId="10" borderId="1" xfId="0" applyNumberFormat="1" applyFont="1" applyFill="1" applyBorder="1"/>
    <xf numFmtId="166" fontId="5" fillId="10" borderId="1" xfId="0" applyNumberFormat="1" applyFont="1" applyFill="1" applyBorder="1" applyAlignment="1">
      <alignment vertical="top"/>
    </xf>
    <xf numFmtId="167" fontId="5" fillId="14" borderId="1" xfId="4" applyNumberFormat="1" applyFont="1" applyFill="1" applyBorder="1" applyAlignment="1" applyProtection="1">
      <alignment vertical="center"/>
    </xf>
    <xf numFmtId="166" fontId="5" fillId="9" borderId="1" xfId="0" applyNumberFormat="1" applyFont="1" applyFill="1" applyBorder="1" applyAlignment="1">
      <alignment vertical="top"/>
    </xf>
    <xf numFmtId="39" fontId="5" fillId="12" borderId="1" xfId="2" applyNumberFormat="1" applyFont="1" applyFill="1" applyBorder="1" applyAlignment="1">
      <alignment vertical="center"/>
    </xf>
    <xf numFmtId="39" fontId="5" fillId="14" borderId="1" xfId="3" applyNumberFormat="1" applyFont="1" applyFill="1" applyBorder="1" applyAlignment="1" applyProtection="1">
      <alignment vertical="center"/>
    </xf>
    <xf numFmtId="39" fontId="5" fillId="10" borderId="1" xfId="11" applyNumberFormat="1" applyFont="1" applyFill="1" applyBorder="1" applyAlignment="1" applyProtection="1">
      <alignment vertical="center"/>
    </xf>
    <xf numFmtId="0" fontId="29" fillId="13" borderId="1" xfId="2" applyFont="1" applyFill="1" applyBorder="1" applyAlignment="1" applyProtection="1">
      <alignment horizontal="left" vertical="center"/>
      <protection locked="0"/>
    </xf>
    <xf numFmtId="166" fontId="29" fillId="0" borderId="1" xfId="2" applyNumberFormat="1" applyFont="1" applyBorder="1" applyAlignment="1">
      <alignment vertical="top"/>
    </xf>
    <xf numFmtId="166" fontId="5" fillId="14" borderId="1" xfId="3" applyNumberFormat="1" applyFont="1" applyFill="1" applyBorder="1" applyAlignment="1" applyProtection="1">
      <alignment vertical="top"/>
    </xf>
    <xf numFmtId="166" fontId="5" fillId="14" borderId="1" xfId="11" applyNumberFormat="1" applyFont="1" applyFill="1" applyBorder="1" applyAlignment="1" applyProtection="1">
      <alignment vertical="top"/>
    </xf>
    <xf numFmtId="168" fontId="5" fillId="9" borderId="0" xfId="11" applyNumberFormat="1" applyFont="1" applyFill="1" applyBorder="1" applyAlignment="1" applyProtection="1">
      <alignment horizontal="right" vertical="top"/>
    </xf>
    <xf numFmtId="0" fontId="32" fillId="10" borderId="0" xfId="0" applyFont="1" applyFill="1"/>
    <xf numFmtId="166" fontId="33" fillId="14" borderId="1" xfId="3" applyNumberFormat="1" applyFont="1" applyFill="1" applyBorder="1" applyAlignment="1" applyProtection="1">
      <alignment vertical="center"/>
    </xf>
    <xf numFmtId="166" fontId="33" fillId="14" borderId="1" xfId="11" applyNumberFormat="1" applyFont="1" applyFill="1" applyBorder="1" applyAlignment="1" applyProtection="1">
      <alignment vertical="center"/>
    </xf>
    <xf numFmtId="0" fontId="8" fillId="9" borderId="1" xfId="2" applyFont="1" applyFill="1" applyBorder="1" applyAlignment="1" applyProtection="1">
      <alignment horizontal="left" vertical="top"/>
      <protection locked="0"/>
    </xf>
    <xf numFmtId="0" fontId="5" fillId="0" borderId="1" xfId="3" applyNumberFormat="1" applyFont="1" applyFill="1" applyBorder="1" applyAlignment="1" applyProtection="1">
      <alignment vertical="center" wrapText="1"/>
      <protection locked="0"/>
    </xf>
    <xf numFmtId="0" fontId="7" fillId="0" borderId="0" xfId="2" applyFont="1" applyAlignment="1">
      <alignment wrapText="1"/>
    </xf>
    <xf numFmtId="0" fontId="23" fillId="0" borderId="0" xfId="0" applyFont="1" applyAlignment="1">
      <alignment horizontal="center"/>
    </xf>
    <xf numFmtId="43" fontId="8" fillId="9" borderId="0" xfId="3" applyFont="1" applyFill="1" applyAlignment="1" applyProtection="1"/>
    <xf numFmtId="0" fontId="16" fillId="3" borderId="1" xfId="0" applyFont="1" applyFill="1" applyBorder="1" applyAlignment="1">
      <alignment horizontal="center" vertical="center" wrapText="1"/>
    </xf>
    <xf numFmtId="0" fontId="28" fillId="0" borderId="1" xfId="3" applyNumberFormat="1" applyFont="1" applyFill="1" applyBorder="1" applyAlignment="1" applyProtection="1">
      <alignment vertical="center" wrapText="1"/>
      <protection locked="0"/>
    </xf>
    <xf numFmtId="0" fontId="5" fillId="12" borderId="6" xfId="2" applyFont="1" applyFill="1" applyBorder="1" applyAlignment="1" applyProtection="1">
      <alignment vertical="center" wrapText="1"/>
      <protection locked="0"/>
    </xf>
    <xf numFmtId="0" fontId="5" fillId="14" borderId="1" xfId="3" applyNumberFormat="1" applyFont="1" applyFill="1" applyBorder="1" applyAlignment="1" applyProtection="1">
      <alignment vertical="center" wrapText="1"/>
      <protection locked="0"/>
    </xf>
    <xf numFmtId="0" fontId="5" fillId="12" borderId="1" xfId="2" applyFont="1" applyFill="1" applyBorder="1" applyAlignment="1" applyProtection="1">
      <alignment vertical="center" wrapText="1"/>
      <protection locked="0"/>
    </xf>
    <xf numFmtId="0" fontId="5" fillId="0" borderId="1" xfId="3" applyNumberFormat="1" applyFont="1" applyFill="1" applyBorder="1" applyAlignment="1" applyProtection="1">
      <alignment vertical="center" wrapText="1"/>
    </xf>
    <xf numFmtId="0" fontId="5" fillId="14" borderId="1" xfId="2" applyFont="1" applyFill="1" applyBorder="1" applyAlignment="1" applyProtection="1">
      <alignment vertical="center" wrapText="1"/>
      <protection locked="0"/>
    </xf>
    <xf numFmtId="0" fontId="5" fillId="0" borderId="1" xfId="3" applyNumberFormat="1" applyFont="1" applyFill="1" applyBorder="1" applyAlignment="1" applyProtection="1">
      <alignment vertical="top" wrapText="1"/>
      <protection locked="0"/>
    </xf>
    <xf numFmtId="0" fontId="29" fillId="0" borderId="1" xfId="2" applyFont="1" applyBorder="1" applyAlignment="1">
      <alignment vertical="top" wrapText="1"/>
    </xf>
    <xf numFmtId="0" fontId="5" fillId="0" borderId="1" xfId="2" applyFont="1" applyBorder="1" applyAlignment="1" applyProtection="1">
      <alignment wrapText="1"/>
      <protection locked="0"/>
    </xf>
    <xf numFmtId="0" fontId="5" fillId="0" borderId="1" xfId="2" applyFont="1" applyBorder="1" applyAlignment="1" applyProtection="1">
      <alignment vertical="center" wrapText="1"/>
      <protection locked="0"/>
    </xf>
    <xf numFmtId="0" fontId="5" fillId="14" borderId="1" xfId="2" applyFont="1" applyFill="1" applyBorder="1" applyAlignment="1" applyProtection="1">
      <alignment vertical="top" wrapText="1"/>
      <protection locked="0"/>
    </xf>
    <xf numFmtId="0" fontId="5" fillId="14" borderId="1" xfId="4" applyNumberFormat="1" applyFont="1" applyFill="1" applyBorder="1" applyAlignment="1" applyProtection="1">
      <alignment vertical="center" wrapText="1"/>
      <protection locked="0"/>
    </xf>
    <xf numFmtId="0" fontId="5" fillId="0" borderId="1" xfId="3" applyNumberFormat="1" applyFont="1" applyFill="1" applyBorder="1" applyAlignment="1" applyProtection="1">
      <alignment horizontal="left" vertical="top" wrapText="1"/>
      <protection locked="0"/>
    </xf>
    <xf numFmtId="0" fontId="29" fillId="0" borderId="1" xfId="2" applyFont="1" applyBorder="1" applyAlignment="1">
      <alignment wrapText="1"/>
    </xf>
    <xf numFmtId="0" fontId="5" fillId="12" borderId="1" xfId="2" applyFont="1" applyFill="1" applyBorder="1" applyAlignment="1" applyProtection="1">
      <alignment vertical="top" wrapText="1"/>
      <protection locked="0"/>
    </xf>
    <xf numFmtId="0" fontId="5" fillId="0" borderId="1" xfId="4" applyNumberFormat="1" applyFont="1" applyFill="1" applyBorder="1" applyAlignment="1" applyProtection="1">
      <alignment vertical="center" wrapText="1"/>
      <protection locked="0"/>
    </xf>
    <xf numFmtId="0" fontId="5" fillId="7" borderId="1" xfId="3" applyNumberFormat="1" applyFont="1" applyFill="1" applyBorder="1" applyAlignment="1" applyProtection="1">
      <alignment vertical="center" wrapText="1"/>
      <protection locked="0"/>
    </xf>
    <xf numFmtId="0" fontId="5" fillId="7" borderId="1" xfId="2" applyFont="1" applyFill="1" applyBorder="1" applyAlignment="1" applyProtection="1">
      <alignment wrapText="1"/>
      <protection locked="0"/>
    </xf>
    <xf numFmtId="0" fontId="5" fillId="0" borderId="1" xfId="2" applyFont="1" applyBorder="1" applyAlignment="1" applyProtection="1">
      <alignment vertical="top" wrapText="1"/>
      <protection locked="0"/>
    </xf>
    <xf numFmtId="0" fontId="5" fillId="0" borderId="1" xfId="2" applyFont="1" applyBorder="1" applyAlignment="1">
      <alignment wrapText="1"/>
    </xf>
    <xf numFmtId="0" fontId="29" fillId="12" borderId="1" xfId="2" applyFont="1" applyFill="1" applyBorder="1" applyAlignment="1" applyProtection="1">
      <alignment horizontal="left" vertical="top" wrapText="1"/>
      <protection locked="0"/>
    </xf>
    <xf numFmtId="0" fontId="5" fillId="0" borderId="1" xfId="4" applyNumberFormat="1" applyFont="1" applyFill="1" applyBorder="1" applyAlignment="1" applyProtection="1">
      <alignment vertical="top" wrapText="1"/>
      <protection locked="0"/>
    </xf>
    <xf numFmtId="0" fontId="5" fillId="14" borderId="1" xfId="3" applyNumberFormat="1" applyFont="1" applyFill="1" applyBorder="1" applyAlignment="1" applyProtection="1">
      <alignment vertical="top" wrapText="1"/>
      <protection locked="0"/>
    </xf>
    <xf numFmtId="169" fontId="48" fillId="9" borderId="1" xfId="0" applyNumberFormat="1" applyFont="1" applyFill="1" applyBorder="1" applyAlignment="1">
      <alignment horizontal="right" vertical="center"/>
    </xf>
    <xf numFmtId="166" fontId="13" fillId="0" borderId="1" xfId="2" applyNumberFormat="1" applyFont="1" applyBorder="1" applyAlignment="1">
      <alignment horizontal="left" vertical="top" wrapText="1"/>
    </xf>
    <xf numFmtId="166" fontId="13" fillId="0" borderId="1" xfId="3" applyNumberFormat="1" applyFont="1" applyFill="1" applyBorder="1" applyAlignment="1" applyProtection="1">
      <alignment horizontal="left" vertical="top" wrapText="1"/>
    </xf>
    <xf numFmtId="169" fontId="48" fillId="9" borderId="1" xfId="0" applyNumberFormat="1" applyFont="1" applyFill="1" applyBorder="1" applyAlignment="1">
      <alignment horizontal="right" vertical="center" wrapText="1"/>
    </xf>
    <xf numFmtId="166" fontId="13" fillId="0" borderId="1" xfId="3" applyNumberFormat="1" applyFont="1" applyFill="1" applyBorder="1" applyAlignment="1" applyProtection="1">
      <alignment vertical="center" wrapText="1"/>
    </xf>
    <xf numFmtId="166" fontId="13" fillId="0" borderId="1" xfId="2" applyNumberFormat="1" applyFont="1" applyBorder="1" applyAlignment="1">
      <alignment wrapText="1"/>
    </xf>
    <xf numFmtId="0" fontId="31" fillId="0" borderId="1" xfId="2" applyFont="1" applyBorder="1" applyAlignment="1">
      <alignment horizontal="left" vertical="top"/>
    </xf>
    <xf numFmtId="0" fontId="22" fillId="0" borderId="0" xfId="0" applyFont="1" applyAlignment="1">
      <alignment horizontal="center"/>
    </xf>
    <xf numFmtId="0" fontId="0" fillId="0" borderId="0" xfId="0" applyAlignment="1">
      <alignment horizontal="left" vertical="top" wrapText="1"/>
    </xf>
    <xf numFmtId="0" fontId="23" fillId="0" borderId="0" xfId="0" applyFont="1" applyAlignment="1">
      <alignment horizontal="center"/>
    </xf>
    <xf numFmtId="0" fontId="17" fillId="16" borderId="7" xfId="0" applyFont="1" applyFill="1" applyBorder="1" applyAlignment="1">
      <alignment horizontal="center" vertical="top" wrapText="1"/>
    </xf>
    <xf numFmtId="0" fontId="17" fillId="16" borderId="6" xfId="0" applyFont="1" applyFill="1" applyBorder="1" applyAlignment="1">
      <alignment horizontal="center" vertical="top" wrapText="1"/>
    </xf>
    <xf numFmtId="0" fontId="13" fillId="6" borderId="7" xfId="2" applyFont="1" applyFill="1" applyBorder="1" applyAlignment="1" applyProtection="1">
      <alignment horizontal="center" vertical="center" wrapText="1"/>
      <protection locked="0"/>
    </xf>
    <xf numFmtId="0" fontId="13" fillId="6" borderId="6" xfId="2" applyFont="1" applyFill="1" applyBorder="1" applyAlignment="1" applyProtection="1">
      <alignment horizontal="center" vertical="center" wrapText="1"/>
      <protection locked="0"/>
    </xf>
    <xf numFmtId="0" fontId="20" fillId="5" borderId="1" xfId="0" applyFont="1" applyFill="1" applyBorder="1" applyAlignment="1">
      <alignment horizontal="center" vertical="center" wrapText="1"/>
    </xf>
    <xf numFmtId="0" fontId="20" fillId="5" borderId="11" xfId="0" applyFont="1" applyFill="1" applyBorder="1" applyAlignment="1">
      <alignment horizontal="center" vertical="center"/>
    </xf>
    <xf numFmtId="0" fontId="20" fillId="5" borderId="9" xfId="0" applyFont="1" applyFill="1" applyBorder="1" applyAlignment="1">
      <alignment horizontal="center" vertical="center"/>
    </xf>
    <xf numFmtId="0" fontId="13" fillId="7" borderId="1" xfId="2" applyFont="1" applyFill="1" applyBorder="1" applyAlignment="1" applyProtection="1">
      <alignment horizontal="center" vertical="center" wrapText="1"/>
      <protection locked="0"/>
    </xf>
    <xf numFmtId="0" fontId="13" fillId="7" borderId="7" xfId="2" applyFont="1" applyFill="1" applyBorder="1" applyAlignment="1" applyProtection="1">
      <alignment horizontal="center" vertical="center" wrapText="1"/>
      <protection locked="0"/>
    </xf>
    <xf numFmtId="0" fontId="13" fillId="7" borderId="5" xfId="2" applyFont="1" applyFill="1" applyBorder="1" applyAlignment="1" applyProtection="1">
      <alignment horizontal="center" vertical="center" wrapText="1"/>
      <protection locked="0"/>
    </xf>
    <xf numFmtId="0" fontId="20" fillId="18" borderId="1" xfId="0" applyFont="1" applyFill="1" applyBorder="1" applyAlignment="1">
      <alignment horizontal="center" vertical="center" wrapText="1"/>
    </xf>
    <xf numFmtId="0" fontId="25" fillId="4" borderId="7" xfId="0" applyFont="1" applyFill="1" applyBorder="1" applyAlignment="1">
      <alignment horizontal="left" vertical="center" wrapText="1"/>
    </xf>
  </cellXfs>
  <cellStyles count="80">
    <cellStyle name="20% - Accent1" xfId="27" builtinId="30" customBuiltin="1"/>
    <cellStyle name="20% - Accent1 2" xfId="45" xr:uid="{01EFC4B3-AADA-4631-BCFB-57BC0892D041}"/>
    <cellStyle name="20% - Accent2" xfId="30" builtinId="34" customBuiltin="1"/>
    <cellStyle name="20% - Accent2 2" xfId="46" xr:uid="{F0A19AB5-C1D1-4506-ACFD-C87E8C4ED7C0}"/>
    <cellStyle name="20% - Accent3" xfId="33" builtinId="38" customBuiltin="1"/>
    <cellStyle name="20% - Accent3 2" xfId="47" xr:uid="{B30C03C5-6A58-498C-84BC-4507E72F2DB4}"/>
    <cellStyle name="20% - Accent4" xfId="36" builtinId="42" customBuiltin="1"/>
    <cellStyle name="20% - Accent4 2" xfId="48" xr:uid="{D398B187-B096-4DA0-821F-B5BA01FB99F4}"/>
    <cellStyle name="20% - Accent5" xfId="39" builtinId="46" customBuiltin="1"/>
    <cellStyle name="20% - Accent5 2" xfId="49" xr:uid="{435F3A03-4314-4648-A385-3C89E4A9C331}"/>
    <cellStyle name="20% - Accent6" xfId="42" builtinId="50" customBuiltin="1"/>
    <cellStyle name="20% - Accent6 2" xfId="50" xr:uid="{013CC555-A159-480E-A996-E9CF6FBBBC09}"/>
    <cellStyle name="40% - Accent1" xfId="28" builtinId="31" customBuiltin="1"/>
    <cellStyle name="40% - Accent1 2" xfId="51" xr:uid="{1341A33A-341D-4633-AC28-5A1D586A00B3}"/>
    <cellStyle name="40% - Accent2" xfId="31" builtinId="35" customBuiltin="1"/>
    <cellStyle name="40% - Accent2 2" xfId="52" xr:uid="{CD6A84EF-6006-421F-AF38-4830FB066BAE}"/>
    <cellStyle name="40% - Accent3" xfId="34" builtinId="39" customBuiltin="1"/>
    <cellStyle name="40% - Accent3 2" xfId="53" xr:uid="{59E7FB41-403D-42BE-AA81-41651B28403B}"/>
    <cellStyle name="40% - Accent4" xfId="37" builtinId="43" customBuiltin="1"/>
    <cellStyle name="40% - Accent4 2" xfId="54" xr:uid="{27DAABEB-D7E9-4272-AD0E-A938B66E2565}"/>
    <cellStyle name="40% - Accent5" xfId="40" builtinId="47" customBuiltin="1"/>
    <cellStyle name="40% - Accent5 2" xfId="55" xr:uid="{5BB28E48-9451-4F10-8122-2216AF693A29}"/>
    <cellStyle name="40% - Accent6" xfId="43" builtinId="51" customBuiltin="1"/>
    <cellStyle name="40% - Accent6 2" xfId="56" xr:uid="{15818814-E8DC-4475-832A-3D86DA8098F1}"/>
    <cellStyle name="60% - Accent1 2" xfId="57" xr:uid="{AC57C34B-F9B1-4255-BA59-1940D8F98473}"/>
    <cellStyle name="60% - Accent2 2" xfId="58" xr:uid="{93CE07AB-B053-4BEE-BCC2-5399E51C3645}"/>
    <cellStyle name="60% - Accent3 2" xfId="59" xr:uid="{48E07AAF-15E4-4904-8EEC-9C1C03FC3F36}"/>
    <cellStyle name="60% - Accent4 2" xfId="60" xr:uid="{2FB3D5C4-5259-4F7E-811F-2C8F5ECAACA8}"/>
    <cellStyle name="60% - Accent5 2" xfId="61" xr:uid="{F748E751-4484-42A6-AD17-1244CEF16EAF}"/>
    <cellStyle name="60% - Accent6 2" xfId="62" xr:uid="{E89A2681-FDFF-47B3-9897-017AEAAA6ADA}"/>
    <cellStyle name="Accent1" xfId="26" builtinId="29" customBuiltin="1"/>
    <cellStyle name="Accent2" xfId="29" builtinId="33" customBuiltin="1"/>
    <cellStyle name="Accent3" xfId="32" builtinId="37" customBuiltin="1"/>
    <cellStyle name="Accent4" xfId="35" builtinId="41" customBuiltin="1"/>
    <cellStyle name="Accent5" xfId="38" builtinId="45" customBuiltin="1"/>
    <cellStyle name="Accent6" xfId="41" builtinId="49" customBuiltin="1"/>
    <cellStyle name="Bad" xfId="17" builtinId="27" customBuiltin="1"/>
    <cellStyle name="Calculation" xfId="20" builtinId="22" customBuiltin="1"/>
    <cellStyle name="Check Cell" xfId="22" builtinId="23" customBuiltin="1"/>
    <cellStyle name="Comma" xfId="11" builtinId="3"/>
    <cellStyle name="Comma 15" xfId="63" xr:uid="{6528BD59-42DF-4B96-BDCA-462722C74F08}"/>
    <cellStyle name="Comma 2" xfId="3" xr:uid="{00000000-0005-0000-0000-000001000000}"/>
    <cellStyle name="Comma 2 2" xfId="65" xr:uid="{2523A426-0B6C-4C74-985F-C4F0369DD4B8}"/>
    <cellStyle name="Comma 2 2 3 2" xfId="10" xr:uid="{00000000-0005-0000-0000-000002000000}"/>
    <cellStyle name="Comma 2 3" xfId="64" xr:uid="{07D739B6-2F9B-4645-8453-9552B1BBE3B5}"/>
    <cellStyle name="Comma 2 6" xfId="4" xr:uid="{00000000-0005-0000-0000-000003000000}"/>
    <cellStyle name="Comma 2 6 13" xfId="7" xr:uid="{00000000-0005-0000-0000-000004000000}"/>
    <cellStyle name="Comma 20" xfId="8" xr:uid="{00000000-0005-0000-0000-000005000000}"/>
    <cellStyle name="Currency [0] 2" xfId="67" xr:uid="{6FDD3C55-2F70-4D1F-BFE0-D2A3E44876D4}"/>
    <cellStyle name="Currency [0] 3" xfId="68" xr:uid="{B7F76696-6830-4040-98CE-081AD109148C}"/>
    <cellStyle name="Currency 2" xfId="69" xr:uid="{72A55518-0F0A-4B0E-ACCE-5BAC51EC170C}"/>
    <cellStyle name="Currency 3" xfId="66" xr:uid="{9F2EFCDB-F987-4D7E-93D8-F87E3081A617}"/>
    <cellStyle name="Explanatory Text" xfId="24" builtinId="53" customBuiltin="1"/>
    <cellStyle name="Good" xfId="16" builtinId="26" customBuiltin="1"/>
    <cellStyle name="Heading 1" xfId="12" builtinId="16" customBuiltin="1"/>
    <cellStyle name="Heading 2" xfId="13" builtinId="17" customBuiltin="1"/>
    <cellStyle name="Heading 3" xfId="14" builtinId="18" customBuiltin="1"/>
    <cellStyle name="Heading 4" xfId="15" builtinId="19" customBuiltin="1"/>
    <cellStyle name="Input" xfId="18" builtinId="20" customBuiltin="1"/>
    <cellStyle name="Linked Cell" xfId="21" builtinId="24" customBuiltin="1"/>
    <cellStyle name="Neutral 2" xfId="70" xr:uid="{84325600-5DA2-44F2-87E4-7C8631BB5674}"/>
    <cellStyle name="Normal" xfId="0" builtinId="0"/>
    <cellStyle name="Normal 2" xfId="2" xr:uid="{00000000-0005-0000-0000-000007000000}"/>
    <cellStyle name="Normal 2 2" xfId="72" xr:uid="{70FCE103-F8F2-4F1E-9466-D37022C79716}"/>
    <cellStyle name="Normal 2 3" xfId="71" xr:uid="{23743E74-C39D-4CF1-A488-1B717105CECB}"/>
    <cellStyle name="Normal 2 5" xfId="9" xr:uid="{00000000-0005-0000-0000-000008000000}"/>
    <cellStyle name="Normal 24" xfId="5" xr:uid="{00000000-0005-0000-0000-000009000000}"/>
    <cellStyle name="Normal 3" xfId="73" xr:uid="{C60EB0FF-80EC-44E9-8BD9-195F53EE6BEA}"/>
    <cellStyle name="Normal 4" xfId="74" xr:uid="{88C24076-863E-4FEA-8616-D3661E4189F8}"/>
    <cellStyle name="Normal 5" xfId="44" xr:uid="{F6911316-77FD-4380-B13F-39A52D1589F7}"/>
    <cellStyle name="Note 2" xfId="75" xr:uid="{A93D0BBD-FDE0-4A6D-B3E3-BBF7D0AC6398}"/>
    <cellStyle name="Note 3" xfId="76" xr:uid="{07E4D04D-99A0-4593-8CB5-A04F9C4A8053}"/>
    <cellStyle name="Output" xfId="19" builtinId="21" customBuiltin="1"/>
    <cellStyle name="Percent" xfId="1" builtinId="5"/>
    <cellStyle name="Percent 2" xfId="77" xr:uid="{A23BF84D-ED11-4116-AB93-5C5395DAB5BC}"/>
    <cellStyle name="SN_241" xfId="78" xr:uid="{BCB7BB7C-F468-4CD5-8041-C64482A069AC}"/>
    <cellStyle name="Title 2" xfId="79" xr:uid="{F183E6EF-4F63-4BAE-8D33-BD717A0819BE}"/>
    <cellStyle name="Total" xfId="25" builtinId="25" customBuiltin="1"/>
    <cellStyle name="Warning Text" xfId="23" builtinId="11" customBuiltin="1"/>
    <cellStyle name="Финансовый 2" xfId="6" xr:uid="{00000000-0005-0000-0000-00000B000000}"/>
  </cellStyles>
  <dxfs count="3">
    <dxf>
      <fill>
        <patternFill>
          <bgColor rgb="FF00B050"/>
        </patternFill>
      </fill>
    </dxf>
    <dxf>
      <fill>
        <patternFill>
          <bgColor rgb="FFFFFF00"/>
        </patternFill>
      </fill>
    </dxf>
    <dxf>
      <fill>
        <patternFill>
          <bgColor rgb="FFFF5050"/>
        </patternFill>
      </fill>
    </dxf>
  </dxfs>
  <tableStyles count="0" defaultTableStyle="TableStyleMedium2" defaultPivotStyle="PivotStyleLight16"/>
  <colors>
    <mruColors>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0</xdr:rowOff>
    </xdr:from>
    <xdr:to>
      <xdr:col>3</xdr:col>
      <xdr:colOff>0</xdr:colOff>
      <xdr:row>2</xdr:row>
      <xdr:rowOff>66675</xdr:rowOff>
    </xdr:to>
    <xdr:sp macro="" textlink="">
      <xdr:nvSpPr>
        <xdr:cNvPr id="2" name="AutoShape 2">
          <a:extLst>
            <a:ext uri="{FF2B5EF4-FFF2-40B4-BE49-F238E27FC236}">
              <a16:creationId xmlns:a16="http://schemas.microsoft.com/office/drawing/2014/main" id="{00000000-0008-0000-0100-000002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 name="AutoShape 2">
          <a:extLst>
            <a:ext uri="{FF2B5EF4-FFF2-40B4-BE49-F238E27FC236}">
              <a16:creationId xmlns:a16="http://schemas.microsoft.com/office/drawing/2014/main" id="{00000000-0008-0000-0100-000003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635000</xdr:rowOff>
    </xdr:to>
    <xdr:sp macro="" textlink="">
      <xdr:nvSpPr>
        <xdr:cNvPr id="4" name="AutoShape 2">
          <a:extLst>
            <a:ext uri="{FF2B5EF4-FFF2-40B4-BE49-F238E27FC236}">
              <a16:creationId xmlns:a16="http://schemas.microsoft.com/office/drawing/2014/main" id="{00000000-0008-0000-0100-000004000000}"/>
            </a:ext>
          </a:extLst>
        </xdr:cNvPr>
        <xdr:cNvSpPr>
          <a:spLocks noChangeArrowheads="1"/>
        </xdr:cNvSpPr>
      </xdr:nvSpPr>
      <xdr:spPr bwMode="auto">
        <a:xfrm>
          <a:off x="0" y="209550"/>
          <a:ext cx="4305300" cy="2063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5" name="AutoShape 2">
          <a:extLst>
            <a:ext uri="{FF2B5EF4-FFF2-40B4-BE49-F238E27FC236}">
              <a16:creationId xmlns:a16="http://schemas.microsoft.com/office/drawing/2014/main" id="{00000000-0008-0000-0100-000005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6" name="AutoShape 2">
          <a:extLst>
            <a:ext uri="{FF2B5EF4-FFF2-40B4-BE49-F238E27FC236}">
              <a16:creationId xmlns:a16="http://schemas.microsoft.com/office/drawing/2014/main" id="{00000000-0008-0000-0100-000006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7" name="AutoShape 2">
          <a:extLst>
            <a:ext uri="{FF2B5EF4-FFF2-40B4-BE49-F238E27FC236}">
              <a16:creationId xmlns:a16="http://schemas.microsoft.com/office/drawing/2014/main" id="{00000000-0008-0000-0100-000007000000}"/>
            </a:ext>
          </a:extLst>
        </xdr:cNvPr>
        <xdr:cNvSpPr>
          <a:spLocks noChangeArrowheads="1"/>
        </xdr:cNvSpPr>
      </xdr:nvSpPr>
      <xdr:spPr bwMode="auto">
        <a:xfrm>
          <a:off x="0" y="209550"/>
          <a:ext cx="4305300" cy="2095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8" name="AutoShape 2">
          <a:extLst>
            <a:ext uri="{FF2B5EF4-FFF2-40B4-BE49-F238E27FC236}">
              <a16:creationId xmlns:a16="http://schemas.microsoft.com/office/drawing/2014/main" id="{00000000-0008-0000-0100-000008000000}"/>
            </a:ext>
          </a:extLst>
        </xdr:cNvPr>
        <xdr:cNvSpPr>
          <a:spLocks noChangeArrowheads="1"/>
        </xdr:cNvSpPr>
      </xdr:nvSpPr>
      <xdr:spPr bwMode="auto">
        <a:xfrm>
          <a:off x="0" y="209550"/>
          <a:ext cx="4305300" cy="2095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9" name="AutoShape 2">
          <a:extLst>
            <a:ext uri="{FF2B5EF4-FFF2-40B4-BE49-F238E27FC236}">
              <a16:creationId xmlns:a16="http://schemas.microsoft.com/office/drawing/2014/main" id="{00000000-0008-0000-0100-000009000000}"/>
            </a:ext>
          </a:extLst>
        </xdr:cNvPr>
        <xdr:cNvSpPr>
          <a:spLocks noChangeArrowheads="1"/>
        </xdr:cNvSpPr>
      </xdr:nvSpPr>
      <xdr:spPr bwMode="auto">
        <a:xfrm>
          <a:off x="0" y="209550"/>
          <a:ext cx="4305300" cy="2095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0" name="AutoShape 2">
          <a:extLst>
            <a:ext uri="{FF2B5EF4-FFF2-40B4-BE49-F238E27FC236}">
              <a16:creationId xmlns:a16="http://schemas.microsoft.com/office/drawing/2014/main" id="{00000000-0008-0000-0100-00000A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1" name="AutoShape 2">
          <a:extLst>
            <a:ext uri="{FF2B5EF4-FFF2-40B4-BE49-F238E27FC236}">
              <a16:creationId xmlns:a16="http://schemas.microsoft.com/office/drawing/2014/main" id="{00000000-0008-0000-0100-00000B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2" name="AutoShape 2">
          <a:extLst>
            <a:ext uri="{FF2B5EF4-FFF2-40B4-BE49-F238E27FC236}">
              <a16:creationId xmlns:a16="http://schemas.microsoft.com/office/drawing/2014/main" id="{00000000-0008-0000-0100-00000C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3" name="AutoShape 2">
          <a:extLst>
            <a:ext uri="{FF2B5EF4-FFF2-40B4-BE49-F238E27FC236}">
              <a16:creationId xmlns:a16="http://schemas.microsoft.com/office/drawing/2014/main" id="{00000000-0008-0000-0100-00000D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4" name="AutoShape 2">
          <a:extLst>
            <a:ext uri="{FF2B5EF4-FFF2-40B4-BE49-F238E27FC236}">
              <a16:creationId xmlns:a16="http://schemas.microsoft.com/office/drawing/2014/main" id="{00000000-0008-0000-0100-00000E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5" name="AutoShape 2">
          <a:extLst>
            <a:ext uri="{FF2B5EF4-FFF2-40B4-BE49-F238E27FC236}">
              <a16:creationId xmlns:a16="http://schemas.microsoft.com/office/drawing/2014/main" id="{00000000-0008-0000-0100-00000F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6" name="AutoShape 2">
          <a:extLst>
            <a:ext uri="{FF2B5EF4-FFF2-40B4-BE49-F238E27FC236}">
              <a16:creationId xmlns:a16="http://schemas.microsoft.com/office/drawing/2014/main" id="{00000000-0008-0000-0100-000010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7" name="AutoShape 2">
          <a:extLst>
            <a:ext uri="{FF2B5EF4-FFF2-40B4-BE49-F238E27FC236}">
              <a16:creationId xmlns:a16="http://schemas.microsoft.com/office/drawing/2014/main" id="{00000000-0008-0000-0100-000011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8" name="AutoShape 2">
          <a:extLst>
            <a:ext uri="{FF2B5EF4-FFF2-40B4-BE49-F238E27FC236}">
              <a16:creationId xmlns:a16="http://schemas.microsoft.com/office/drawing/2014/main" id="{00000000-0008-0000-0100-000012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9" name="AutoShape 2">
          <a:extLst>
            <a:ext uri="{FF2B5EF4-FFF2-40B4-BE49-F238E27FC236}">
              <a16:creationId xmlns:a16="http://schemas.microsoft.com/office/drawing/2014/main" id="{00000000-0008-0000-0100-000013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0" name="AutoShape 2">
          <a:extLst>
            <a:ext uri="{FF2B5EF4-FFF2-40B4-BE49-F238E27FC236}">
              <a16:creationId xmlns:a16="http://schemas.microsoft.com/office/drawing/2014/main" id="{00000000-0008-0000-0100-000014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1" name="AutoShape 2">
          <a:extLst>
            <a:ext uri="{FF2B5EF4-FFF2-40B4-BE49-F238E27FC236}">
              <a16:creationId xmlns:a16="http://schemas.microsoft.com/office/drawing/2014/main" id="{00000000-0008-0000-0100-000015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2" name="AutoShape 2">
          <a:extLst>
            <a:ext uri="{FF2B5EF4-FFF2-40B4-BE49-F238E27FC236}">
              <a16:creationId xmlns:a16="http://schemas.microsoft.com/office/drawing/2014/main" id="{00000000-0008-0000-0100-000016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3" name="AutoShape 2">
          <a:extLst>
            <a:ext uri="{FF2B5EF4-FFF2-40B4-BE49-F238E27FC236}">
              <a16:creationId xmlns:a16="http://schemas.microsoft.com/office/drawing/2014/main" id="{00000000-0008-0000-0100-000017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4" name="AutoShape 2">
          <a:extLst>
            <a:ext uri="{FF2B5EF4-FFF2-40B4-BE49-F238E27FC236}">
              <a16:creationId xmlns:a16="http://schemas.microsoft.com/office/drawing/2014/main" id="{00000000-0008-0000-0100-000018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5" name="AutoShape 2">
          <a:extLst>
            <a:ext uri="{FF2B5EF4-FFF2-40B4-BE49-F238E27FC236}">
              <a16:creationId xmlns:a16="http://schemas.microsoft.com/office/drawing/2014/main" id="{00000000-0008-0000-0100-000019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6" name="AutoShape 2">
          <a:extLst>
            <a:ext uri="{FF2B5EF4-FFF2-40B4-BE49-F238E27FC236}">
              <a16:creationId xmlns:a16="http://schemas.microsoft.com/office/drawing/2014/main" id="{00000000-0008-0000-0100-00001A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7" name="AutoShape 2">
          <a:extLst>
            <a:ext uri="{FF2B5EF4-FFF2-40B4-BE49-F238E27FC236}">
              <a16:creationId xmlns:a16="http://schemas.microsoft.com/office/drawing/2014/main" id="{00000000-0008-0000-0100-00001B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8" name="AutoShape 2">
          <a:extLst>
            <a:ext uri="{FF2B5EF4-FFF2-40B4-BE49-F238E27FC236}">
              <a16:creationId xmlns:a16="http://schemas.microsoft.com/office/drawing/2014/main" id="{00000000-0008-0000-0100-00001C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9" name="AutoShape 2">
          <a:extLst>
            <a:ext uri="{FF2B5EF4-FFF2-40B4-BE49-F238E27FC236}">
              <a16:creationId xmlns:a16="http://schemas.microsoft.com/office/drawing/2014/main" id="{00000000-0008-0000-0100-00001D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0" name="AutoShape 2">
          <a:extLst>
            <a:ext uri="{FF2B5EF4-FFF2-40B4-BE49-F238E27FC236}">
              <a16:creationId xmlns:a16="http://schemas.microsoft.com/office/drawing/2014/main" id="{00000000-0008-0000-0100-00001E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1" name="AutoShape 2">
          <a:extLst>
            <a:ext uri="{FF2B5EF4-FFF2-40B4-BE49-F238E27FC236}">
              <a16:creationId xmlns:a16="http://schemas.microsoft.com/office/drawing/2014/main" id="{00000000-0008-0000-0100-00001F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2" name="AutoShape 2">
          <a:extLst>
            <a:ext uri="{FF2B5EF4-FFF2-40B4-BE49-F238E27FC236}">
              <a16:creationId xmlns:a16="http://schemas.microsoft.com/office/drawing/2014/main" id="{00000000-0008-0000-0100-00000004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3" name="AutoShape 2">
          <a:extLst>
            <a:ext uri="{FF2B5EF4-FFF2-40B4-BE49-F238E27FC236}">
              <a16:creationId xmlns:a16="http://schemas.microsoft.com/office/drawing/2014/main" id="{00000000-0008-0000-0100-00000104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4" name="AutoShape 2">
          <a:extLst>
            <a:ext uri="{FF2B5EF4-FFF2-40B4-BE49-F238E27FC236}">
              <a16:creationId xmlns:a16="http://schemas.microsoft.com/office/drawing/2014/main" id="{00000000-0008-0000-0100-000020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5" name="AutoShape 2">
          <a:extLst>
            <a:ext uri="{FF2B5EF4-FFF2-40B4-BE49-F238E27FC236}">
              <a16:creationId xmlns:a16="http://schemas.microsoft.com/office/drawing/2014/main" id="{00000000-0008-0000-0100-000021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6" name="AutoShape 2">
          <a:extLst>
            <a:ext uri="{FF2B5EF4-FFF2-40B4-BE49-F238E27FC236}">
              <a16:creationId xmlns:a16="http://schemas.microsoft.com/office/drawing/2014/main" id="{00000000-0008-0000-0100-000022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7" name="AutoShape 2">
          <a:extLst>
            <a:ext uri="{FF2B5EF4-FFF2-40B4-BE49-F238E27FC236}">
              <a16:creationId xmlns:a16="http://schemas.microsoft.com/office/drawing/2014/main" id="{00000000-0008-0000-0100-000023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8" name="AutoShape 2">
          <a:extLst>
            <a:ext uri="{FF2B5EF4-FFF2-40B4-BE49-F238E27FC236}">
              <a16:creationId xmlns:a16="http://schemas.microsoft.com/office/drawing/2014/main" id="{00000000-0008-0000-0100-000024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9" name="AutoShape 2">
          <a:extLst>
            <a:ext uri="{FF2B5EF4-FFF2-40B4-BE49-F238E27FC236}">
              <a16:creationId xmlns:a16="http://schemas.microsoft.com/office/drawing/2014/main" id="{00000000-0008-0000-0100-000025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0" name="AutoShape 2">
          <a:extLst>
            <a:ext uri="{FF2B5EF4-FFF2-40B4-BE49-F238E27FC236}">
              <a16:creationId xmlns:a16="http://schemas.microsoft.com/office/drawing/2014/main" id="{00000000-0008-0000-0100-000026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1" name="AutoShape 2">
          <a:extLst>
            <a:ext uri="{FF2B5EF4-FFF2-40B4-BE49-F238E27FC236}">
              <a16:creationId xmlns:a16="http://schemas.microsoft.com/office/drawing/2014/main" id="{00000000-0008-0000-0100-000027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2" name="AutoShape 2">
          <a:extLst>
            <a:ext uri="{FF2B5EF4-FFF2-40B4-BE49-F238E27FC236}">
              <a16:creationId xmlns:a16="http://schemas.microsoft.com/office/drawing/2014/main" id="{00000000-0008-0000-0100-000028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3" name="AutoShape 2">
          <a:extLst>
            <a:ext uri="{FF2B5EF4-FFF2-40B4-BE49-F238E27FC236}">
              <a16:creationId xmlns:a16="http://schemas.microsoft.com/office/drawing/2014/main" id="{00000000-0008-0000-0100-000029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33"/>
  <sheetViews>
    <sheetView topLeftCell="A4" zoomScale="85" zoomScaleNormal="85" workbookViewId="0">
      <selection activeCell="B20" sqref="B20:J20"/>
    </sheetView>
  </sheetViews>
  <sheetFormatPr defaultRowHeight="15" x14ac:dyDescent="0.25"/>
  <cols>
    <col min="1" max="1" width="3.140625" customWidth="1"/>
    <col min="5" max="5" width="18.28515625" customWidth="1"/>
    <col min="6" max="6" width="23" customWidth="1"/>
    <col min="7" max="7" width="18.85546875" customWidth="1"/>
    <col min="8" max="8" width="36.28515625" customWidth="1"/>
    <col min="9" max="9" width="31.5703125" customWidth="1"/>
    <col min="10" max="10" width="17.85546875" customWidth="1"/>
  </cols>
  <sheetData>
    <row r="1" spans="1:10" ht="22.5" x14ac:dyDescent="0.4">
      <c r="A1" s="242" t="s">
        <v>1406</v>
      </c>
      <c r="B1" s="242"/>
      <c r="C1" s="242"/>
      <c r="D1" s="242"/>
      <c r="E1" s="242"/>
      <c r="F1" s="242"/>
      <c r="G1" s="242"/>
      <c r="H1" s="242"/>
      <c r="I1" s="242"/>
      <c r="J1" s="242"/>
    </row>
    <row r="3" spans="1:10" ht="16.5" x14ac:dyDescent="0.3">
      <c r="A3" s="244" t="s">
        <v>1515</v>
      </c>
      <c r="B3" s="244"/>
      <c r="C3" s="244"/>
      <c r="D3" s="244"/>
      <c r="E3" s="244"/>
      <c r="F3" s="244"/>
      <c r="G3" s="244"/>
      <c r="H3" s="244"/>
      <c r="I3" s="244"/>
      <c r="J3" s="244"/>
    </row>
    <row r="4" spans="1:10" ht="16.5" x14ac:dyDescent="0.3">
      <c r="A4" s="209"/>
      <c r="B4" s="209"/>
      <c r="C4" s="209"/>
      <c r="D4" s="209"/>
      <c r="E4" s="209"/>
      <c r="F4" s="209"/>
      <c r="G4" s="209" t="s">
        <v>1518</v>
      </c>
      <c r="H4" s="209"/>
      <c r="I4" s="209"/>
      <c r="J4" s="209"/>
    </row>
    <row r="5" spans="1:10" x14ac:dyDescent="0.25">
      <c r="A5" s="243" t="s">
        <v>1516</v>
      </c>
      <c r="B5" s="243"/>
      <c r="C5" s="243"/>
      <c r="D5" s="243"/>
      <c r="E5" s="243"/>
      <c r="F5" s="243"/>
      <c r="G5" s="243"/>
      <c r="H5" s="243"/>
      <c r="I5" s="243"/>
    </row>
    <row r="6" spans="1:10" ht="30" customHeight="1" x14ac:dyDescent="0.25">
      <c r="B6" s="243" t="s">
        <v>1517</v>
      </c>
      <c r="C6" s="243"/>
      <c r="D6" s="243"/>
      <c r="E6" s="243"/>
      <c r="F6" s="243"/>
      <c r="G6" s="243"/>
      <c r="H6" s="243"/>
      <c r="I6" s="243"/>
      <c r="J6" s="243"/>
    </row>
    <row r="7" spans="1:10" x14ac:dyDescent="0.25">
      <c r="B7" s="243" t="s">
        <v>1407</v>
      </c>
      <c r="C7" s="243"/>
      <c r="D7" s="243"/>
      <c r="E7" s="243"/>
      <c r="F7" s="243"/>
      <c r="G7" s="243"/>
      <c r="H7" s="243"/>
      <c r="I7" s="243"/>
      <c r="J7" s="243"/>
    </row>
    <row r="8" spans="1:10" ht="96.75" customHeight="1" x14ac:dyDescent="0.25">
      <c r="B8" s="243" t="s">
        <v>1501</v>
      </c>
      <c r="C8" s="243"/>
      <c r="D8" s="243"/>
      <c r="E8" s="243"/>
      <c r="F8" s="243"/>
      <c r="G8" s="243"/>
      <c r="H8" s="243"/>
      <c r="I8" s="243"/>
      <c r="J8" s="243"/>
    </row>
    <row r="9" spans="1:10" ht="104.25" customHeight="1" x14ac:dyDescent="0.25">
      <c r="B9" s="243" t="s">
        <v>1408</v>
      </c>
      <c r="C9" s="243"/>
      <c r="D9" s="243"/>
      <c r="E9" s="243"/>
      <c r="F9" s="243"/>
      <c r="G9" s="243"/>
      <c r="H9" s="243"/>
      <c r="I9" s="243"/>
      <c r="J9" s="243"/>
    </row>
    <row r="10" spans="1:10" ht="39.75" customHeight="1" x14ac:dyDescent="0.25">
      <c r="B10" s="243" t="s">
        <v>1409</v>
      </c>
      <c r="C10" s="243"/>
      <c r="D10" s="243"/>
      <c r="E10" s="243"/>
      <c r="F10" s="243"/>
      <c r="G10" s="243"/>
      <c r="H10" s="243"/>
      <c r="I10" s="243"/>
      <c r="J10" s="243"/>
    </row>
    <row r="11" spans="1:10" x14ac:dyDescent="0.25">
      <c r="B11" s="243" t="s">
        <v>1506</v>
      </c>
      <c r="C11" s="243"/>
      <c r="D11" s="243"/>
      <c r="E11" s="243"/>
      <c r="F11" s="243"/>
      <c r="G11" s="243"/>
      <c r="H11" s="243"/>
      <c r="I11" s="243"/>
      <c r="J11" s="243"/>
    </row>
    <row r="12" spans="1:10" x14ac:dyDescent="0.25">
      <c r="B12" s="24"/>
      <c r="C12" s="24"/>
      <c r="D12" s="24"/>
      <c r="E12" s="24"/>
      <c r="F12" s="24"/>
      <c r="G12" s="24"/>
      <c r="H12" s="24"/>
      <c r="I12" s="24"/>
      <c r="J12" s="24"/>
    </row>
    <row r="13" spans="1:10" x14ac:dyDescent="0.25">
      <c r="B13" s="243"/>
      <c r="C13" s="243"/>
      <c r="D13" s="243"/>
      <c r="E13" s="243"/>
      <c r="F13" s="243"/>
      <c r="G13" s="243"/>
      <c r="H13" s="243"/>
      <c r="I13" s="243"/>
      <c r="J13" s="243"/>
    </row>
    <row r="14" spans="1:10" ht="22.5" x14ac:dyDescent="0.4">
      <c r="A14" s="242" t="s">
        <v>1406</v>
      </c>
      <c r="B14" s="242"/>
      <c r="C14" s="242"/>
      <c r="D14" s="242"/>
      <c r="E14" s="242"/>
      <c r="F14" s="242"/>
      <c r="G14" s="242"/>
      <c r="H14" s="242"/>
      <c r="I14" s="242"/>
      <c r="J14" s="242"/>
    </row>
    <row r="15" spans="1:10" ht="16.5" x14ac:dyDescent="0.3">
      <c r="A15" s="244" t="s">
        <v>1522</v>
      </c>
      <c r="B15" s="244"/>
      <c r="C15" s="244"/>
      <c r="D15" s="244"/>
      <c r="E15" s="244"/>
      <c r="F15" s="244"/>
      <c r="G15" s="244"/>
      <c r="H15" s="244"/>
      <c r="I15" s="244"/>
      <c r="J15" s="244"/>
    </row>
    <row r="16" spans="1:10" ht="16.5" x14ac:dyDescent="0.3">
      <c r="A16" s="209"/>
      <c r="B16" s="209"/>
      <c r="C16" s="209"/>
      <c r="D16" s="209"/>
      <c r="E16" s="209"/>
      <c r="F16" s="209"/>
      <c r="G16" s="209" t="s">
        <v>1521</v>
      </c>
      <c r="H16" s="209"/>
      <c r="I16" s="209"/>
      <c r="J16" s="209"/>
    </row>
    <row r="17" spans="2:10" ht="64.5" customHeight="1" x14ac:dyDescent="0.25">
      <c r="B17" s="243" t="s">
        <v>1502</v>
      </c>
      <c r="C17" s="243"/>
      <c r="D17" s="243"/>
      <c r="E17" s="243"/>
      <c r="F17" s="243"/>
      <c r="G17" s="243"/>
      <c r="H17" s="243"/>
      <c r="I17" s="243"/>
      <c r="J17" s="243"/>
    </row>
    <row r="18" spans="2:10" ht="64.5" customHeight="1" x14ac:dyDescent="0.25">
      <c r="B18" s="243" t="s">
        <v>1513</v>
      </c>
      <c r="C18" s="243"/>
      <c r="D18" s="243"/>
      <c r="E18" s="243"/>
      <c r="F18" s="243"/>
      <c r="G18" s="243"/>
      <c r="H18" s="243"/>
      <c r="I18" s="243"/>
      <c r="J18" s="243"/>
    </row>
    <row r="19" spans="2:10" ht="34.5" customHeight="1" x14ac:dyDescent="0.25">
      <c r="B19" s="243" t="s">
        <v>1514</v>
      </c>
      <c r="C19" s="243"/>
      <c r="D19" s="243"/>
      <c r="E19" s="243"/>
      <c r="F19" s="243"/>
      <c r="G19" s="243"/>
      <c r="H19" s="243"/>
      <c r="I19" s="243"/>
      <c r="J19" s="243"/>
    </row>
    <row r="20" spans="2:10" ht="48" customHeight="1" x14ac:dyDescent="0.25">
      <c r="B20" s="243" t="s">
        <v>1504</v>
      </c>
      <c r="C20" s="243"/>
      <c r="D20" s="243"/>
      <c r="E20" s="243"/>
      <c r="F20" s="243"/>
      <c r="G20" s="243"/>
      <c r="H20" s="243"/>
      <c r="I20" s="243"/>
      <c r="J20" s="243"/>
    </row>
    <row r="21" spans="2:10" ht="63.75" customHeight="1" x14ac:dyDescent="0.25">
      <c r="B21" s="243" t="s">
        <v>1511</v>
      </c>
      <c r="C21" s="243"/>
      <c r="D21" s="243"/>
      <c r="E21" s="243"/>
      <c r="F21" s="243"/>
      <c r="G21" s="243"/>
      <c r="H21" s="243"/>
      <c r="I21" s="243"/>
      <c r="J21" s="243"/>
    </row>
    <row r="22" spans="2:10" ht="60" customHeight="1" x14ac:dyDescent="0.25">
      <c r="B22" s="243" t="s">
        <v>1512</v>
      </c>
      <c r="C22" s="243"/>
      <c r="D22" s="243"/>
      <c r="E22" s="243"/>
      <c r="F22" s="243"/>
      <c r="G22" s="243"/>
      <c r="H22" s="243"/>
      <c r="I22" s="243"/>
      <c r="J22" s="243"/>
    </row>
    <row r="23" spans="2:10" ht="75.75" customHeight="1" x14ac:dyDescent="0.25">
      <c r="B23" s="243" t="s">
        <v>1505</v>
      </c>
      <c r="C23" s="243"/>
      <c r="D23" s="243"/>
      <c r="E23" s="243"/>
      <c r="F23" s="243"/>
      <c r="G23" s="243"/>
      <c r="H23" s="243"/>
      <c r="I23" s="243"/>
      <c r="J23" s="243"/>
    </row>
    <row r="24" spans="2:10" ht="65.25" customHeight="1" x14ac:dyDescent="0.25">
      <c r="B24" s="243" t="s">
        <v>1503</v>
      </c>
      <c r="C24" s="243"/>
      <c r="D24" s="243"/>
      <c r="E24" s="243"/>
      <c r="F24" s="243"/>
      <c r="G24" s="243"/>
      <c r="H24" s="243"/>
      <c r="I24" s="243"/>
      <c r="J24" s="243"/>
    </row>
    <row r="25" spans="2:10" x14ac:dyDescent="0.25">
      <c r="B25" s="24"/>
      <c r="C25" s="24"/>
      <c r="D25" s="24"/>
      <c r="E25" s="24"/>
      <c r="F25" s="24"/>
      <c r="G25" s="24"/>
      <c r="H25" s="24"/>
      <c r="I25" s="24"/>
      <c r="J25" s="24"/>
    </row>
    <row r="26" spans="2:10" x14ac:dyDescent="0.25">
      <c r="B26" s="243"/>
      <c r="C26" s="243"/>
      <c r="D26" s="243"/>
      <c r="E26" s="243"/>
      <c r="F26" s="243"/>
      <c r="G26" s="243"/>
      <c r="H26" s="243"/>
      <c r="I26" s="243"/>
      <c r="J26" s="243"/>
    </row>
    <row r="27" spans="2:10" x14ac:dyDescent="0.25">
      <c r="B27" s="243"/>
      <c r="C27" s="243"/>
      <c r="D27" s="243"/>
      <c r="E27" s="243"/>
      <c r="F27" s="243"/>
      <c r="G27" s="243"/>
      <c r="H27" s="243"/>
      <c r="I27" s="243"/>
      <c r="J27" s="243"/>
    </row>
    <row r="28" spans="2:10" x14ac:dyDescent="0.25">
      <c r="B28" s="24"/>
      <c r="C28" s="24"/>
      <c r="D28" s="24"/>
      <c r="E28" s="24"/>
      <c r="F28" s="24"/>
      <c r="G28" s="24"/>
      <c r="H28" s="24"/>
      <c r="I28" s="24"/>
      <c r="J28" s="24"/>
    </row>
    <row r="29" spans="2:10" x14ac:dyDescent="0.25">
      <c r="B29" s="24"/>
      <c r="C29" s="24"/>
      <c r="D29" s="24"/>
      <c r="E29" s="24"/>
      <c r="F29" s="24"/>
      <c r="G29" s="24"/>
      <c r="H29" s="24"/>
      <c r="I29" s="24"/>
      <c r="J29" s="24"/>
    </row>
    <row r="30" spans="2:10" x14ac:dyDescent="0.25">
      <c r="B30" s="24"/>
      <c r="C30" s="24"/>
      <c r="D30" s="24"/>
      <c r="E30" s="24"/>
      <c r="F30" s="24"/>
      <c r="G30" s="24"/>
      <c r="H30" s="24"/>
      <c r="I30" s="24"/>
      <c r="J30" s="24"/>
    </row>
    <row r="31" spans="2:10" x14ac:dyDescent="0.25">
      <c r="B31" s="24"/>
      <c r="C31" s="24"/>
      <c r="D31" s="24"/>
      <c r="E31" s="24"/>
      <c r="F31" s="24"/>
      <c r="G31" s="24"/>
      <c r="H31" s="24"/>
      <c r="I31" s="24"/>
      <c r="J31" s="24"/>
    </row>
    <row r="32" spans="2:10" x14ac:dyDescent="0.25">
      <c r="B32" s="24"/>
      <c r="C32" s="24"/>
      <c r="D32" s="24"/>
      <c r="E32" s="24"/>
      <c r="F32" s="24"/>
      <c r="G32" s="24"/>
      <c r="H32" s="24"/>
      <c r="I32" s="24"/>
      <c r="J32" s="24"/>
    </row>
    <row r="33" spans="2:10" x14ac:dyDescent="0.25">
      <c r="B33" s="24"/>
      <c r="C33" s="24"/>
      <c r="D33" s="24"/>
      <c r="E33" s="24"/>
      <c r="F33" s="24"/>
      <c r="G33" s="24"/>
      <c r="H33" s="24"/>
      <c r="I33" s="24"/>
      <c r="J33" s="24"/>
    </row>
  </sheetData>
  <mergeCells count="22">
    <mergeCell ref="B26:J26"/>
    <mergeCell ref="B27:J27"/>
    <mergeCell ref="B7:J7"/>
    <mergeCell ref="B8:J8"/>
    <mergeCell ref="B9:J9"/>
    <mergeCell ref="B10:J10"/>
    <mergeCell ref="B11:J11"/>
    <mergeCell ref="B19:J19"/>
    <mergeCell ref="B21:J21"/>
    <mergeCell ref="B22:J22"/>
    <mergeCell ref="B24:J24"/>
    <mergeCell ref="B23:J23"/>
    <mergeCell ref="B20:J20"/>
    <mergeCell ref="A15:J15"/>
    <mergeCell ref="A1:J1"/>
    <mergeCell ref="B18:J18"/>
    <mergeCell ref="B17:J17"/>
    <mergeCell ref="A14:J14"/>
    <mergeCell ref="A3:J3"/>
    <mergeCell ref="A5:I5"/>
    <mergeCell ref="B6:J6"/>
    <mergeCell ref="B13:J1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outlinePr summaryBelow="0"/>
  </sheetPr>
  <dimension ref="A1:CE1553"/>
  <sheetViews>
    <sheetView tabSelected="1" topLeftCell="A306" zoomScale="80" zoomScaleNormal="80" workbookViewId="0">
      <selection activeCell="D269" sqref="D269:E269"/>
    </sheetView>
  </sheetViews>
  <sheetFormatPr defaultRowHeight="16.5" outlineLevelRow="2" x14ac:dyDescent="0.3"/>
  <cols>
    <col min="1" max="1" width="6" style="10" customWidth="1"/>
    <col min="2" max="2" width="7" style="21" customWidth="1"/>
    <col min="3" max="3" width="65" style="22" customWidth="1"/>
    <col min="4" max="4" width="25.85546875" style="23" customWidth="1"/>
    <col min="5" max="6" width="22.42578125" style="7" customWidth="1"/>
    <col min="7" max="7" width="20.5703125" style="20" customWidth="1"/>
    <col min="8" max="8" width="26.28515625" style="20" customWidth="1"/>
    <col min="9" max="10" width="14" style="20" customWidth="1"/>
    <col min="11" max="12" width="14.140625" style="9" customWidth="1"/>
    <col min="13" max="13" width="13.28515625" style="9" customWidth="1"/>
    <col min="14" max="14" width="14.140625" style="9" customWidth="1"/>
    <col min="15" max="15" width="12.140625" style="9" customWidth="1"/>
    <col min="16" max="16" width="12.42578125" style="9" customWidth="1"/>
    <col min="17" max="17" width="11.140625" style="9" customWidth="1"/>
    <col min="18" max="18" width="12.85546875" style="9" customWidth="1"/>
    <col min="19" max="19" width="13" style="9" customWidth="1"/>
    <col min="20" max="20" width="11.42578125" style="9" customWidth="1"/>
    <col min="21" max="21" width="14.5703125" style="9" customWidth="1"/>
    <col min="22" max="22" width="14.140625" style="9" customWidth="1"/>
    <col min="23" max="23" width="17.28515625" style="9" customWidth="1"/>
    <col min="24" max="27" width="9.140625" style="9"/>
    <col min="28" max="40" width="9.140625" style="9" hidden="1" customWidth="1"/>
    <col min="41" max="16384" width="9.140625" style="9"/>
  </cols>
  <sheetData>
    <row r="1" spans="1:41" x14ac:dyDescent="0.3">
      <c r="G1" s="210" t="s">
        <v>1520</v>
      </c>
    </row>
    <row r="2" spans="1:41" x14ac:dyDescent="0.3">
      <c r="AA2" s="77"/>
      <c r="AB2" s="76" t="s">
        <v>1405</v>
      </c>
      <c r="AC2" s="77"/>
      <c r="AD2" s="77"/>
      <c r="AE2" s="77"/>
      <c r="AF2" s="77"/>
      <c r="AG2" s="77"/>
      <c r="AH2" s="77"/>
      <c r="AI2" s="77"/>
      <c r="AJ2" s="77"/>
      <c r="AK2" s="77"/>
      <c r="AL2" s="77"/>
      <c r="AM2" s="77"/>
      <c r="AN2" s="77"/>
      <c r="AO2" s="77"/>
    </row>
    <row r="3" spans="1:41" s="11" customFormat="1" ht="16.5" customHeight="1" x14ac:dyDescent="0.3">
      <c r="A3" s="253"/>
      <c r="B3" s="253"/>
      <c r="C3" s="253" t="s">
        <v>91</v>
      </c>
      <c r="D3" s="253" t="s">
        <v>1507</v>
      </c>
      <c r="E3" s="253" t="s">
        <v>1508</v>
      </c>
      <c r="F3" s="252" t="s">
        <v>1509</v>
      </c>
      <c r="G3" s="252"/>
      <c r="H3" s="252"/>
      <c r="I3" s="247" t="s">
        <v>1410</v>
      </c>
      <c r="J3" s="247" t="s">
        <v>8</v>
      </c>
      <c r="K3" s="249" t="s">
        <v>1417</v>
      </c>
      <c r="L3" s="249"/>
      <c r="M3" s="249"/>
      <c r="N3" s="249"/>
      <c r="O3" s="249" t="s">
        <v>1418</v>
      </c>
      <c r="P3" s="249"/>
      <c r="Q3" s="249"/>
      <c r="R3" s="250" t="s">
        <v>1419</v>
      </c>
      <c r="S3" s="251"/>
      <c r="T3" s="249" t="s">
        <v>1420</v>
      </c>
      <c r="U3" s="249"/>
      <c r="V3" s="249"/>
      <c r="W3" s="245" t="s">
        <v>1404</v>
      </c>
      <c r="X3" s="36"/>
      <c r="Y3" s="36"/>
      <c r="Z3" s="36"/>
      <c r="AA3" s="36"/>
      <c r="AB3" s="249" t="s">
        <v>1417</v>
      </c>
      <c r="AC3" s="249"/>
      <c r="AD3" s="249"/>
      <c r="AE3" s="249"/>
      <c r="AF3" s="249" t="s">
        <v>1418</v>
      </c>
      <c r="AG3" s="249"/>
      <c r="AH3" s="249"/>
      <c r="AI3" s="250" t="s">
        <v>1419</v>
      </c>
      <c r="AJ3" s="251"/>
      <c r="AK3" s="249" t="s">
        <v>1420</v>
      </c>
      <c r="AL3" s="249"/>
      <c r="AM3" s="249"/>
      <c r="AN3" s="245" t="s">
        <v>1404</v>
      </c>
    </row>
    <row r="4" spans="1:41" s="12" customFormat="1" ht="27" customHeight="1" x14ac:dyDescent="0.25">
      <c r="A4" s="254"/>
      <c r="B4" s="254"/>
      <c r="C4" s="254"/>
      <c r="D4" s="254"/>
      <c r="E4" s="254"/>
      <c r="F4" s="37" t="s">
        <v>1362</v>
      </c>
      <c r="G4" s="37" t="s">
        <v>1363</v>
      </c>
      <c r="H4" s="37" t="s">
        <v>1510</v>
      </c>
      <c r="I4" s="248"/>
      <c r="J4" s="248"/>
      <c r="K4" s="108" t="s">
        <v>1423</v>
      </c>
      <c r="L4" s="108" t="s">
        <v>2</v>
      </c>
      <c r="M4" s="108" t="s">
        <v>24</v>
      </c>
      <c r="N4" s="108" t="s">
        <v>87</v>
      </c>
      <c r="O4" s="108" t="s">
        <v>57</v>
      </c>
      <c r="P4" s="108" t="s">
        <v>1461</v>
      </c>
      <c r="Q4" s="108" t="s">
        <v>1460</v>
      </c>
      <c r="R4" s="108" t="s">
        <v>1472</v>
      </c>
      <c r="S4" s="108" t="s">
        <v>1471</v>
      </c>
      <c r="T4" s="108" t="s">
        <v>1420</v>
      </c>
      <c r="U4" s="108" t="s">
        <v>79</v>
      </c>
      <c r="V4" s="108" t="s">
        <v>1487</v>
      </c>
      <c r="W4" s="246"/>
      <c r="X4" s="38"/>
      <c r="Y4" s="38"/>
      <c r="Z4" s="38"/>
      <c r="AA4" s="38"/>
      <c r="AB4" s="108" t="s">
        <v>1423</v>
      </c>
      <c r="AC4" s="108" t="s">
        <v>2</v>
      </c>
      <c r="AD4" s="108" t="s">
        <v>24</v>
      </c>
      <c r="AE4" s="108" t="s">
        <v>87</v>
      </c>
      <c r="AF4" s="108" t="s">
        <v>57</v>
      </c>
      <c r="AG4" s="108" t="s">
        <v>1461</v>
      </c>
      <c r="AH4" s="108" t="s">
        <v>1460</v>
      </c>
      <c r="AI4" s="108" t="s">
        <v>1472</v>
      </c>
      <c r="AJ4" s="108" t="s">
        <v>1471</v>
      </c>
      <c r="AK4" s="108" t="s">
        <v>1420</v>
      </c>
      <c r="AL4" s="108" t="s">
        <v>79</v>
      </c>
      <c r="AM4" s="108" t="s">
        <v>1487</v>
      </c>
      <c r="AN4" s="246"/>
    </row>
    <row r="5" spans="1:41" x14ac:dyDescent="0.3">
      <c r="A5" s="40" t="s">
        <v>74</v>
      </c>
      <c r="B5" s="40" t="s">
        <v>74</v>
      </c>
      <c r="C5" s="211" t="s">
        <v>74</v>
      </c>
      <c r="D5" s="40" t="s">
        <v>74</v>
      </c>
      <c r="E5" s="40" t="s">
        <v>74</v>
      </c>
      <c r="F5" s="40" t="s">
        <v>74</v>
      </c>
      <c r="G5" s="40" t="s">
        <v>74</v>
      </c>
      <c r="H5" s="40" t="s">
        <v>74</v>
      </c>
      <c r="I5" s="40" t="s">
        <v>74</v>
      </c>
      <c r="J5" s="40" t="s">
        <v>74</v>
      </c>
      <c r="K5" s="40" t="s">
        <v>74</v>
      </c>
      <c r="L5" s="40" t="s">
        <v>74</v>
      </c>
      <c r="M5" s="40" t="s">
        <v>74</v>
      </c>
      <c r="N5" s="40" t="s">
        <v>74</v>
      </c>
      <c r="O5" s="40" t="s">
        <v>74</v>
      </c>
      <c r="P5" s="40" t="s">
        <v>74</v>
      </c>
      <c r="Q5" s="40" t="s">
        <v>74</v>
      </c>
      <c r="R5" s="40" t="s">
        <v>74</v>
      </c>
      <c r="S5" s="40" t="s">
        <v>74</v>
      </c>
      <c r="T5" s="40" t="s">
        <v>74</v>
      </c>
      <c r="U5" s="40" t="s">
        <v>74</v>
      </c>
      <c r="V5" s="40" t="s">
        <v>74</v>
      </c>
      <c r="W5" s="40" t="s">
        <v>74</v>
      </c>
      <c r="X5" s="41"/>
      <c r="Y5" s="41"/>
      <c r="Z5" s="41"/>
      <c r="AA5" s="41"/>
      <c r="AB5" s="39"/>
      <c r="AC5" s="39"/>
      <c r="AD5" s="39"/>
      <c r="AE5" s="39"/>
      <c r="AF5" s="39"/>
      <c r="AG5" s="39"/>
      <c r="AH5" s="39"/>
      <c r="AI5" s="39"/>
      <c r="AJ5" s="39"/>
      <c r="AK5" s="39"/>
      <c r="AL5" s="39"/>
      <c r="AM5" s="39"/>
      <c r="AN5" s="39"/>
    </row>
    <row r="6" spans="1:41" s="13" customFormat="1" x14ac:dyDescent="0.3">
      <c r="A6" s="110"/>
      <c r="B6" s="111"/>
      <c r="C6" s="212" t="s">
        <v>92</v>
      </c>
      <c r="D6" s="112">
        <f>D7+D12+D22+D97+D102+D130+D1265+D141+D323+D395+D439+D536+D556+D599+D891+D912+D1039+D1070+D1122+D1131+D1137+D1147+D1152+D1164+D1169+D1187+D1229+D1195+D1094+D1201+D1211+D1217+D1224+D1237+D1247+D1257+D1261+D1272+D1276+D1279+D1284+D1289+D1293+D1298+D1303+D1308+D1313+D1317</f>
        <v>5741799.7000000002</v>
      </c>
      <c r="E6" s="112">
        <f>E7+E12+E22+E97+E102+E130+E1265+E141+E323+E395+E439+E536+E556+E599+E891+E912+E1039+E1070+E1122+E1131+E1137+E1147+E1152+E1164+E1169+E1187+E1229+E1195+E1094+E1201+E1211+E1217+E1224+E1237+E1247+E1257+E1261+E1272+E1276+E1279+E1284+E1289+E1293+E1298+E1303+E1308+E1313+E1317</f>
        <v>29746173.199999999</v>
      </c>
      <c r="F6" s="113">
        <f t="shared" ref="F6:G6" si="0">F7+F12+F22+F97+F102+F130+F1265+F141+F323+F395+F439+F536+F556+F599+F891+F912+F1039+F1070+F1122+F1131+F1137+F1147+F1152+F1164+F1169+F1187+F1229+F1195+F1094+F1201+F1211+F1217+F1224+F1237+F1247+F1257+F1261+F1272+F1276+F1279+F1284+F1289+F1293+F1298+F1303+F1308+F1313+F1317</f>
        <v>49907002.041710615</v>
      </c>
      <c r="G6" s="113">
        <f t="shared" si="0"/>
        <v>51338867.077358074</v>
      </c>
      <c r="H6" s="113">
        <f>+H141</f>
        <v>48657695.806550048</v>
      </c>
      <c r="I6" s="42"/>
      <c r="J6" s="42"/>
      <c r="K6" s="28"/>
      <c r="L6" s="28"/>
      <c r="M6" s="28"/>
      <c r="N6" s="28"/>
      <c r="O6" s="28"/>
      <c r="P6" s="28"/>
      <c r="Q6" s="28"/>
      <c r="R6" s="28"/>
      <c r="S6" s="28"/>
      <c r="T6" s="28"/>
      <c r="U6" s="28"/>
      <c r="V6" s="28"/>
      <c r="W6" s="27">
        <f>AN6</f>
        <v>0</v>
      </c>
      <c r="X6" s="43"/>
      <c r="Y6" s="43"/>
      <c r="Z6" s="43"/>
      <c r="AA6" s="43"/>
      <c r="AB6" s="27">
        <f>IFERROR(VLOOKUP(K6,'Վարկանիշային չափորոշիչներ'!$G$6:$GE$68,4,FALSE),0)</f>
        <v>0</v>
      </c>
      <c r="AC6" s="27">
        <f>IFERROR(VLOOKUP(L6,'Վարկանիշային չափորոշիչներ'!$G$6:$GE$68,4,FALSE),0)</f>
        <v>0</v>
      </c>
      <c r="AD6" s="27">
        <f>IFERROR(VLOOKUP(M6,'Վարկանիշային չափորոշիչներ'!$G$6:$GE$68,4,FALSE),0)</f>
        <v>0</v>
      </c>
      <c r="AE6" s="27">
        <f>IFERROR(VLOOKUP(N6,'Վարկանիշային չափորոշիչներ'!$G$6:$GE$68,4,FALSE),0)</f>
        <v>0</v>
      </c>
      <c r="AF6" s="27">
        <f>IFERROR(VLOOKUP(O6,'Վարկանիշային չափորոշիչներ'!$G$6:$GE$68,4,FALSE),0)</f>
        <v>0</v>
      </c>
      <c r="AG6" s="27">
        <f>IFERROR(VLOOKUP(P6,'Վարկանիշային չափորոշիչներ'!$G$6:$GE$68,4,FALSE),0)</f>
        <v>0</v>
      </c>
      <c r="AH6" s="27">
        <f>IFERROR(VLOOKUP(Q6,'Վարկանիշային չափորոշիչներ'!$G$6:$GE$68,4,FALSE),0)</f>
        <v>0</v>
      </c>
      <c r="AI6" s="27">
        <f>IFERROR(VLOOKUP(R6,'Վարկանիշային չափորոշիչներ'!$G$6:$GE$68,4,FALSE),0)</f>
        <v>0</v>
      </c>
      <c r="AJ6" s="27">
        <f>IFERROR(VLOOKUP(S6,'Վարկանիշային չափորոշիչներ'!$G$6:$GE$68,4,FALSE),0)</f>
        <v>0</v>
      </c>
      <c r="AK6" s="27">
        <f>IFERROR(VLOOKUP(T6,'Վարկանիշային չափորոշիչներ'!$G$6:$GE$68,4,FALSE),0)</f>
        <v>0</v>
      </c>
      <c r="AL6" s="27">
        <f>IFERROR(VLOOKUP(U6,'Վարկանիշային չափորոշիչներ'!$G$6:$GE$68,4,FALSE),0)</f>
        <v>0</v>
      </c>
      <c r="AM6" s="27">
        <f>IFERROR(VLOOKUP(V6,'Վարկանիշային չափորոշիչներ'!$G$6:$GE$68,4,FALSE),0)</f>
        <v>0</v>
      </c>
      <c r="AN6" s="27">
        <f>SUM(AB6:AM6)</f>
        <v>0</v>
      </c>
    </row>
    <row r="7" spans="1:41" hidden="1" collapsed="1" x14ac:dyDescent="0.3">
      <c r="A7" s="114" t="s">
        <v>0</v>
      </c>
      <c r="B7" s="114"/>
      <c r="C7" s="213" t="s">
        <v>93</v>
      </c>
      <c r="D7" s="115">
        <f>D8+D11</f>
        <v>0</v>
      </c>
      <c r="E7" s="115">
        <f>E8+E11</f>
        <v>0</v>
      </c>
      <c r="F7" s="116">
        <f t="shared" ref="F7:H7" si="1">F8+F11</f>
        <v>0</v>
      </c>
      <c r="G7" s="116">
        <f t="shared" si="1"/>
        <v>0</v>
      </c>
      <c r="H7" s="116" t="e">
        <f t="shared" si="1"/>
        <v>#VALUE!</v>
      </c>
      <c r="I7" s="46" t="s">
        <v>74</v>
      </c>
      <c r="J7" s="46" t="s">
        <v>74</v>
      </c>
      <c r="K7" s="46" t="s">
        <v>74</v>
      </c>
      <c r="L7" s="46" t="s">
        <v>74</v>
      </c>
      <c r="M7" s="46" t="s">
        <v>74</v>
      </c>
      <c r="N7" s="46" t="s">
        <v>74</v>
      </c>
      <c r="O7" s="46" t="s">
        <v>74</v>
      </c>
      <c r="P7" s="46" t="s">
        <v>74</v>
      </c>
      <c r="Q7" s="46" t="s">
        <v>74</v>
      </c>
      <c r="R7" s="46" t="s">
        <v>74</v>
      </c>
      <c r="S7" s="46" t="s">
        <v>74</v>
      </c>
      <c r="T7" s="46" t="s">
        <v>74</v>
      </c>
      <c r="U7" s="46" t="s">
        <v>74</v>
      </c>
      <c r="V7" s="46" t="s">
        <v>74</v>
      </c>
      <c r="W7" s="46" t="s">
        <v>74</v>
      </c>
      <c r="X7" s="41"/>
      <c r="Y7" s="41"/>
      <c r="Z7" s="41"/>
      <c r="AA7" s="41"/>
      <c r="AB7" s="27">
        <f>IFERROR(VLOOKUP(K7,'Վարկանիշային չափորոշիչներ'!$G$6:$GE$68,4,FALSE),0)</f>
        <v>0</v>
      </c>
      <c r="AC7" s="27">
        <f>IFERROR(VLOOKUP(L7,'Վարկանիշային չափորոշիչներ'!$G$6:$GE$68,4,FALSE),0)</f>
        <v>0</v>
      </c>
      <c r="AD7" s="27">
        <f>IFERROR(VLOOKUP(M7,'Վարկանիշային չափորոշիչներ'!$G$6:$GE$68,4,FALSE),0)</f>
        <v>0</v>
      </c>
      <c r="AE7" s="27">
        <f>IFERROR(VLOOKUP(N7,'Վարկանիշային չափորոշիչներ'!$G$6:$GE$68,4,FALSE),0)</f>
        <v>0</v>
      </c>
      <c r="AF7" s="27">
        <f>IFERROR(VLOOKUP(O7,'Վարկանիշային չափորոշիչներ'!$G$6:$GE$68,4,FALSE),0)</f>
        <v>0</v>
      </c>
      <c r="AG7" s="27">
        <f>IFERROR(VLOOKUP(P7,'Վարկանիշային չափորոշիչներ'!$G$6:$GE$68,4,FALSE),0)</f>
        <v>0</v>
      </c>
      <c r="AH7" s="27">
        <f>IFERROR(VLOOKUP(Q7,'Վարկանիշային չափորոշիչներ'!$G$6:$GE$68,4,FALSE),0)</f>
        <v>0</v>
      </c>
      <c r="AI7" s="27">
        <f>IFERROR(VLOOKUP(R7,'Վարկանիշային չափորոշիչներ'!$G$6:$GE$68,4,FALSE),0)</f>
        <v>0</v>
      </c>
      <c r="AJ7" s="27">
        <f>IFERROR(VLOOKUP(S7,'Վարկանիշային չափորոշիչներ'!$G$6:$GE$68,4,FALSE),0)</f>
        <v>0</v>
      </c>
      <c r="AK7" s="27">
        <f>IFERROR(VLOOKUP(T7,'Վարկանիշային չափորոշիչներ'!$G$6:$GE$68,4,FALSE),0)</f>
        <v>0</v>
      </c>
      <c r="AL7" s="27">
        <f>IFERROR(VLOOKUP(U7,'Վարկանիշային չափորոշիչներ'!$G$6:$GE$68,4,FALSE),0)</f>
        <v>0</v>
      </c>
      <c r="AM7" s="27">
        <f>IFERROR(VLOOKUP(V7,'Վարկանիշային չափորոշիչներ'!$G$6:$GE$68,4,FALSE),0)</f>
        <v>0</v>
      </c>
      <c r="AN7" s="27">
        <f t="shared" ref="AN7:AN53" si="2">SUM(AB7:AM7)</f>
        <v>0</v>
      </c>
    </row>
    <row r="8" spans="1:41" ht="27" hidden="1" outlineLevel="1" x14ac:dyDescent="0.3">
      <c r="A8" s="117">
        <v>1154</v>
      </c>
      <c r="B8" s="117"/>
      <c r="C8" s="214" t="s">
        <v>94</v>
      </c>
      <c r="D8" s="118">
        <f>SUM(D9:D10)</f>
        <v>0</v>
      </c>
      <c r="E8" s="118">
        <f t="shared" ref="E8" si="3">SUM(E9:E10)</f>
        <v>0</v>
      </c>
      <c r="F8" s="119">
        <f t="shared" ref="F8:G8" si="4">SUM(F9:F10)</f>
        <v>0</v>
      </c>
      <c r="G8" s="119">
        <f t="shared" si="4"/>
        <v>0</v>
      </c>
      <c r="H8" s="119" t="s">
        <v>1519</v>
      </c>
      <c r="I8" s="47" t="s">
        <v>74</v>
      </c>
      <c r="J8" s="47" t="s">
        <v>74</v>
      </c>
      <c r="K8" s="47" t="s">
        <v>74</v>
      </c>
      <c r="L8" s="47" t="s">
        <v>74</v>
      </c>
      <c r="M8" s="47" t="s">
        <v>74</v>
      </c>
      <c r="N8" s="47" t="s">
        <v>74</v>
      </c>
      <c r="O8" s="47" t="s">
        <v>74</v>
      </c>
      <c r="P8" s="47" t="s">
        <v>74</v>
      </c>
      <c r="Q8" s="47" t="s">
        <v>74</v>
      </c>
      <c r="R8" s="47" t="s">
        <v>74</v>
      </c>
      <c r="S8" s="47" t="s">
        <v>74</v>
      </c>
      <c r="T8" s="47" t="s">
        <v>74</v>
      </c>
      <c r="U8" s="47" t="s">
        <v>74</v>
      </c>
      <c r="V8" s="47" t="s">
        <v>74</v>
      </c>
      <c r="W8" s="47" t="s">
        <v>74</v>
      </c>
      <c r="X8" s="41"/>
      <c r="Y8" s="41"/>
      <c r="Z8" s="41"/>
      <c r="AA8" s="41"/>
      <c r="AB8" s="27">
        <f>IFERROR(VLOOKUP(K8,'Վարկանիշային չափորոշիչներ'!$G$6:$GE$68,4,FALSE),0)</f>
        <v>0</v>
      </c>
      <c r="AC8" s="27">
        <f>IFERROR(VLOOKUP(L8,'Վարկանիշային չափորոշիչներ'!$G$6:$GE$68,4,FALSE),0)</f>
        <v>0</v>
      </c>
      <c r="AD8" s="27">
        <f>IFERROR(VLOOKUP(M8,'Վարկանիշային չափորոշիչներ'!$G$6:$GE$68,4,FALSE),0)</f>
        <v>0</v>
      </c>
      <c r="AE8" s="27">
        <f>IFERROR(VLOOKUP(N8,'Վարկանիշային չափորոշիչներ'!$G$6:$GE$68,4,FALSE),0)</f>
        <v>0</v>
      </c>
      <c r="AF8" s="27">
        <f>IFERROR(VLOOKUP(O8,'Վարկանիշային չափորոշիչներ'!$G$6:$GE$68,4,FALSE),0)</f>
        <v>0</v>
      </c>
      <c r="AG8" s="27">
        <f>IFERROR(VLOOKUP(P8,'Վարկանիշային չափորոշիչներ'!$G$6:$GE$68,4,FALSE),0)</f>
        <v>0</v>
      </c>
      <c r="AH8" s="27">
        <f>IFERROR(VLOOKUP(Q8,'Վարկանիշային չափորոշիչներ'!$G$6:$GE$68,4,FALSE),0)</f>
        <v>0</v>
      </c>
      <c r="AI8" s="27">
        <f>IFERROR(VLOOKUP(R8,'Վարկանիշային չափորոշիչներ'!$G$6:$GE$68,4,FALSE),0)</f>
        <v>0</v>
      </c>
      <c r="AJ8" s="27">
        <f>IFERROR(VLOOKUP(S8,'Վարկանիշային չափորոշիչներ'!$G$6:$GE$68,4,FALSE),0)</f>
        <v>0</v>
      </c>
      <c r="AK8" s="27">
        <f>IFERROR(VLOOKUP(T8,'Վարկանիշային չափորոշիչներ'!$G$6:$GE$68,4,FALSE),0)</f>
        <v>0</v>
      </c>
      <c r="AL8" s="27">
        <f>IFERROR(VLOOKUP(U8,'Վարկանիշային չափորոշիչներ'!$G$6:$GE$68,4,FALSE),0)</f>
        <v>0</v>
      </c>
      <c r="AM8" s="27">
        <f>IFERROR(VLOOKUP(V8,'Վարկանիշային չափորոշիչներ'!$G$6:$GE$68,4,FALSE),0)</f>
        <v>0</v>
      </c>
      <c r="AN8" s="27">
        <f t="shared" si="2"/>
        <v>0</v>
      </c>
    </row>
    <row r="9" spans="1:41" ht="27" hidden="1" outlineLevel="2" x14ac:dyDescent="0.3">
      <c r="A9" s="120">
        <v>1154</v>
      </c>
      <c r="B9" s="120">
        <v>11001</v>
      </c>
      <c r="C9" s="207" t="s">
        <v>95</v>
      </c>
      <c r="D9" s="121"/>
      <c r="E9" s="121"/>
      <c r="F9" s="122"/>
      <c r="G9" s="123"/>
      <c r="H9" s="123"/>
      <c r="I9" s="45"/>
      <c r="J9" s="45"/>
      <c r="K9" s="28"/>
      <c r="L9" s="28"/>
      <c r="M9" s="28"/>
      <c r="N9" s="28"/>
      <c r="O9" s="28"/>
      <c r="P9" s="28"/>
      <c r="Q9" s="28"/>
      <c r="R9" s="28"/>
      <c r="S9" s="28"/>
      <c r="T9" s="28"/>
      <c r="U9" s="28"/>
      <c r="V9" s="28"/>
      <c r="W9" s="27">
        <f>AN9</f>
        <v>0</v>
      </c>
      <c r="X9" s="41"/>
      <c r="Y9" s="41"/>
      <c r="Z9" s="41"/>
      <c r="AA9" s="41"/>
      <c r="AB9" s="27">
        <f>IFERROR(VLOOKUP(K9,'Վարկանիշային չափորոշիչներ'!$G$6:$GE$68,4,FALSE),0)</f>
        <v>0</v>
      </c>
      <c r="AC9" s="27">
        <f>IFERROR(VLOOKUP(L9,'Վարկանիշային չափորոշիչներ'!$G$6:$GE$68,4,FALSE),0)</f>
        <v>0</v>
      </c>
      <c r="AD9" s="27">
        <f>IFERROR(VLOOKUP(M9,'Վարկանիշային չափորոշիչներ'!$G$6:$GE$68,4,FALSE),0)</f>
        <v>0</v>
      </c>
      <c r="AE9" s="27">
        <f>IFERROR(VLOOKUP(N9,'Վարկանիշային չափորոշիչներ'!$G$6:$GE$68,4,FALSE),0)</f>
        <v>0</v>
      </c>
      <c r="AF9" s="27">
        <f>IFERROR(VLOOKUP(O9,'Վարկանիշային չափորոշիչներ'!$G$6:$GE$68,4,FALSE),0)</f>
        <v>0</v>
      </c>
      <c r="AG9" s="27">
        <f>IFERROR(VLOOKUP(P9,'Վարկանիշային չափորոշիչներ'!$G$6:$GE$68,4,FALSE),0)</f>
        <v>0</v>
      </c>
      <c r="AH9" s="27">
        <f>IFERROR(VLOOKUP(Q9,'Վարկանիշային չափորոշիչներ'!$G$6:$GE$68,4,FALSE),0)</f>
        <v>0</v>
      </c>
      <c r="AI9" s="27">
        <f>IFERROR(VLOOKUP(R9,'Վարկանիշային չափորոշիչներ'!$G$6:$GE$68,4,FALSE),0)</f>
        <v>0</v>
      </c>
      <c r="AJ9" s="27">
        <f>IFERROR(VLOOKUP(S9,'Վարկանիշային չափորոշիչներ'!$G$6:$GE$68,4,FALSE),0)</f>
        <v>0</v>
      </c>
      <c r="AK9" s="27">
        <f>IFERROR(VLOOKUP(T9,'Վարկանիշային չափորոշիչներ'!$G$6:$GE$68,4,FALSE),0)</f>
        <v>0</v>
      </c>
      <c r="AL9" s="27">
        <f>IFERROR(VLOOKUP(U9,'Վարկանիշային չափորոշիչներ'!$G$6:$GE$68,4,FALSE),0)</f>
        <v>0</v>
      </c>
      <c r="AM9" s="27">
        <f>IFERROR(VLOOKUP(V9,'Վարկանիշային չափորոշիչներ'!$G$6:$GE$68,4,FALSE),0)</f>
        <v>0</v>
      </c>
      <c r="AN9" s="27">
        <f t="shared" si="2"/>
        <v>0</v>
      </c>
    </row>
    <row r="10" spans="1:41" ht="27" hidden="1" outlineLevel="2" x14ac:dyDescent="0.3">
      <c r="A10" s="120">
        <v>1154</v>
      </c>
      <c r="B10" s="120">
        <v>31001</v>
      </c>
      <c r="C10" s="207" t="s">
        <v>96</v>
      </c>
      <c r="D10" s="121"/>
      <c r="E10" s="121"/>
      <c r="F10" s="122"/>
      <c r="G10" s="123"/>
      <c r="H10" s="123"/>
      <c r="I10" s="45"/>
      <c r="J10" s="45"/>
      <c r="K10" s="28"/>
      <c r="L10" s="28"/>
      <c r="M10" s="28"/>
      <c r="N10" s="28"/>
      <c r="O10" s="28"/>
      <c r="P10" s="28"/>
      <c r="Q10" s="28"/>
      <c r="R10" s="28"/>
      <c r="S10" s="28"/>
      <c r="T10" s="28"/>
      <c r="U10" s="28"/>
      <c r="V10" s="28"/>
      <c r="W10" s="27">
        <f>AN10</f>
        <v>0</v>
      </c>
      <c r="X10" s="41"/>
      <c r="Y10" s="41"/>
      <c r="Z10" s="41"/>
      <c r="AA10" s="41"/>
      <c r="AB10" s="27">
        <f>IFERROR(VLOOKUP(K10,'Վարկանիշային չափորոշիչներ'!$G$6:$GE$68,4,FALSE),0)</f>
        <v>0</v>
      </c>
      <c r="AC10" s="27">
        <f>IFERROR(VLOOKUP(L10,'Վարկանիշային չափորոշիչներ'!$G$6:$GE$68,4,FALSE),0)</f>
        <v>0</v>
      </c>
      <c r="AD10" s="27">
        <f>IFERROR(VLOOKUP(M10,'Վարկանիշային չափորոշիչներ'!$G$6:$GE$68,4,FALSE),0)</f>
        <v>0</v>
      </c>
      <c r="AE10" s="27">
        <f>IFERROR(VLOOKUP(N10,'Վարկանիշային չափորոշիչներ'!$G$6:$GE$68,4,FALSE),0)</f>
        <v>0</v>
      </c>
      <c r="AF10" s="27">
        <f>IFERROR(VLOOKUP(O10,'Վարկանիշային չափորոշիչներ'!$G$6:$GE$68,4,FALSE),0)</f>
        <v>0</v>
      </c>
      <c r="AG10" s="27">
        <f>IFERROR(VLOOKUP(P10,'Վարկանիշային չափորոշիչներ'!$G$6:$GE$68,4,FALSE),0)</f>
        <v>0</v>
      </c>
      <c r="AH10" s="27">
        <f>IFERROR(VLOOKUP(Q10,'Վարկանիշային չափորոշիչներ'!$G$6:$GE$68,4,FALSE),0)</f>
        <v>0</v>
      </c>
      <c r="AI10" s="27">
        <f>IFERROR(VLOOKUP(R10,'Վարկանիշային չափորոշիչներ'!$G$6:$GE$68,4,FALSE),0)</f>
        <v>0</v>
      </c>
      <c r="AJ10" s="27">
        <f>IFERROR(VLOOKUP(S10,'Վարկանիշային չափորոշիչներ'!$G$6:$GE$68,4,FALSE),0)</f>
        <v>0</v>
      </c>
      <c r="AK10" s="27">
        <f>IFERROR(VLOOKUP(T10,'Վարկանիշային չափորոշիչներ'!$G$6:$GE$68,4,FALSE),0)</f>
        <v>0</v>
      </c>
      <c r="AL10" s="27">
        <f>IFERROR(VLOOKUP(U10,'Վարկանիշային չափորոշիչներ'!$G$6:$GE$68,4,FALSE),0)</f>
        <v>0</v>
      </c>
      <c r="AM10" s="27">
        <f>IFERROR(VLOOKUP(V10,'Վարկանիշային չափորոշիչներ'!$G$6:$GE$68,4,FALSE),0)</f>
        <v>0</v>
      </c>
      <c r="AN10" s="27">
        <f t="shared" si="2"/>
        <v>0</v>
      </c>
    </row>
    <row r="11" spans="1:41" hidden="1" outlineLevel="1" x14ac:dyDescent="0.3">
      <c r="A11" s="124">
        <v>9999</v>
      </c>
      <c r="B11" s="124"/>
      <c r="C11" s="207" t="s">
        <v>97</v>
      </c>
      <c r="D11" s="121"/>
      <c r="E11" s="121"/>
      <c r="F11" s="122"/>
      <c r="G11" s="123"/>
      <c r="H11" s="123"/>
      <c r="I11" s="45"/>
      <c r="J11" s="45"/>
      <c r="K11" s="28"/>
      <c r="L11" s="28"/>
      <c r="M11" s="28"/>
      <c r="N11" s="28"/>
      <c r="O11" s="28"/>
      <c r="P11" s="28"/>
      <c r="Q11" s="28"/>
      <c r="R11" s="28"/>
      <c r="S11" s="28"/>
      <c r="T11" s="28"/>
      <c r="U11" s="28"/>
      <c r="V11" s="28"/>
      <c r="W11" s="27">
        <f>AN11</f>
        <v>0</v>
      </c>
      <c r="X11" s="41"/>
      <c r="Y11" s="41"/>
      <c r="Z11" s="41"/>
      <c r="AA11" s="41"/>
      <c r="AB11" s="27">
        <f>IFERROR(VLOOKUP(K11,'Վարկանիշային չափորոշիչներ'!$G$6:$GE$68,4,FALSE),0)</f>
        <v>0</v>
      </c>
      <c r="AC11" s="27">
        <f>IFERROR(VLOOKUP(L11,'Վարկանիշային չափորոշիչներ'!$G$6:$GE$68,4,FALSE),0)</f>
        <v>0</v>
      </c>
      <c r="AD11" s="27">
        <f>IFERROR(VLOOKUP(M11,'Վարկանիշային չափորոշիչներ'!$G$6:$GE$68,4,FALSE),0)</f>
        <v>0</v>
      </c>
      <c r="AE11" s="27">
        <f>IFERROR(VLOOKUP(N11,'Վարկանիշային չափորոշիչներ'!$G$6:$GE$68,4,FALSE),0)</f>
        <v>0</v>
      </c>
      <c r="AF11" s="27">
        <f>IFERROR(VLOOKUP(O11,'Վարկանիշային չափորոշիչներ'!$G$6:$GE$68,4,FALSE),0)</f>
        <v>0</v>
      </c>
      <c r="AG11" s="27">
        <f>IFERROR(VLOOKUP(P11,'Վարկանիշային չափորոշիչներ'!$G$6:$GE$68,4,FALSE),0)</f>
        <v>0</v>
      </c>
      <c r="AH11" s="27">
        <f>IFERROR(VLOOKUP(Q11,'Վարկանիշային չափորոշիչներ'!$G$6:$GE$68,4,FALSE),0)</f>
        <v>0</v>
      </c>
      <c r="AI11" s="27">
        <f>IFERROR(VLOOKUP(R11,'Վարկանիշային չափորոշիչներ'!$G$6:$GE$68,4,FALSE),0)</f>
        <v>0</v>
      </c>
      <c r="AJ11" s="27">
        <f>IFERROR(VLOOKUP(S11,'Վարկանիշային չափորոշիչներ'!$G$6:$GE$68,4,FALSE),0)</f>
        <v>0</v>
      </c>
      <c r="AK11" s="27">
        <f>IFERROR(VLOOKUP(T11,'Վարկանիշային չափորոշիչներ'!$G$6:$GE$68,4,FALSE),0)</f>
        <v>0</v>
      </c>
      <c r="AL11" s="27">
        <f>IFERROR(VLOOKUP(U11,'Վարկանիշային չափորոշիչներ'!$G$6:$GE$68,4,FALSE),0)</f>
        <v>0</v>
      </c>
      <c r="AM11" s="27">
        <f>IFERROR(VLOOKUP(V11,'Վարկանիշային չափորոշիչներ'!$G$6:$GE$68,4,FALSE),0)</f>
        <v>0</v>
      </c>
      <c r="AN11" s="27">
        <f t="shared" si="2"/>
        <v>0</v>
      </c>
    </row>
    <row r="12" spans="1:41" hidden="1" collapsed="1" x14ac:dyDescent="0.3">
      <c r="A12" s="125" t="s">
        <v>0</v>
      </c>
      <c r="B12" s="125"/>
      <c r="C12" s="215" t="s">
        <v>98</v>
      </c>
      <c r="D12" s="126">
        <f>D13+D21</f>
        <v>0</v>
      </c>
      <c r="E12" s="126">
        <f>E13+E21</f>
        <v>0</v>
      </c>
      <c r="F12" s="127">
        <f t="shared" ref="F12:H12" si="5">F13+F21</f>
        <v>0</v>
      </c>
      <c r="G12" s="127">
        <f t="shared" si="5"/>
        <v>0</v>
      </c>
      <c r="H12" s="127">
        <f t="shared" si="5"/>
        <v>0</v>
      </c>
      <c r="I12" s="46" t="s">
        <v>74</v>
      </c>
      <c r="J12" s="46" t="s">
        <v>74</v>
      </c>
      <c r="K12" s="46" t="s">
        <v>74</v>
      </c>
      <c r="L12" s="46" t="s">
        <v>74</v>
      </c>
      <c r="M12" s="46" t="s">
        <v>74</v>
      </c>
      <c r="N12" s="46" t="s">
        <v>74</v>
      </c>
      <c r="O12" s="46" t="s">
        <v>74</v>
      </c>
      <c r="P12" s="46" t="s">
        <v>74</v>
      </c>
      <c r="Q12" s="46" t="s">
        <v>74</v>
      </c>
      <c r="R12" s="46" t="s">
        <v>74</v>
      </c>
      <c r="S12" s="46" t="s">
        <v>74</v>
      </c>
      <c r="T12" s="46" t="s">
        <v>74</v>
      </c>
      <c r="U12" s="46" t="s">
        <v>74</v>
      </c>
      <c r="V12" s="46" t="s">
        <v>74</v>
      </c>
      <c r="W12" s="46" t="s">
        <v>74</v>
      </c>
      <c r="X12" s="41"/>
      <c r="Y12" s="41"/>
      <c r="Z12" s="41"/>
      <c r="AA12" s="41"/>
      <c r="AB12" s="27">
        <f>IFERROR(VLOOKUP(K12,'Վարկանիշային չափորոշիչներ'!$G$6:$GE$68,4,FALSE),0)</f>
        <v>0</v>
      </c>
      <c r="AC12" s="27">
        <f>IFERROR(VLOOKUP(L12,'Վարկանիշային չափորոշիչներ'!$G$6:$GE$68,4,FALSE),0)</f>
        <v>0</v>
      </c>
      <c r="AD12" s="27">
        <f>IFERROR(VLOOKUP(M12,'Վարկանիշային չափորոշիչներ'!$G$6:$GE$68,4,FALSE),0)</f>
        <v>0</v>
      </c>
      <c r="AE12" s="27">
        <f>IFERROR(VLOOKUP(N12,'Վարկանիշային չափորոշիչներ'!$G$6:$GE$68,4,FALSE),0)</f>
        <v>0</v>
      </c>
      <c r="AF12" s="27">
        <f>IFERROR(VLOOKUP(O12,'Վարկանիշային չափորոշիչներ'!$G$6:$GE$68,4,FALSE),0)</f>
        <v>0</v>
      </c>
      <c r="AG12" s="27">
        <f>IFERROR(VLOOKUP(P12,'Վարկանիշային չափորոշիչներ'!$G$6:$GE$68,4,FALSE),0)</f>
        <v>0</v>
      </c>
      <c r="AH12" s="27">
        <f>IFERROR(VLOOKUP(Q12,'Վարկանիշային չափորոշիչներ'!$G$6:$GE$68,4,FALSE),0)</f>
        <v>0</v>
      </c>
      <c r="AI12" s="27">
        <f>IFERROR(VLOOKUP(R12,'Վարկանիշային չափորոշիչներ'!$G$6:$GE$68,4,FALSE),0)</f>
        <v>0</v>
      </c>
      <c r="AJ12" s="27">
        <f>IFERROR(VLOOKUP(S12,'Վարկանիշային չափորոշիչներ'!$G$6:$GE$68,4,FALSE),0)</f>
        <v>0</v>
      </c>
      <c r="AK12" s="27">
        <f>IFERROR(VLOOKUP(T12,'Վարկանիշային չափորոշիչներ'!$G$6:$GE$68,4,FALSE),0)</f>
        <v>0</v>
      </c>
      <c r="AL12" s="27">
        <f>IFERROR(VLOOKUP(U12,'Վարկանիշային չափորոշիչներ'!$G$6:$GE$68,4,FALSE),0)</f>
        <v>0</v>
      </c>
      <c r="AM12" s="27">
        <f>IFERROR(VLOOKUP(V12,'Վարկանիշային չափորոշիչներ'!$G$6:$GE$68,4,FALSE),0)</f>
        <v>0</v>
      </c>
      <c r="AN12" s="27">
        <f t="shared" si="2"/>
        <v>0</v>
      </c>
    </row>
    <row r="13" spans="1:41" hidden="1" outlineLevel="1" x14ac:dyDescent="0.3">
      <c r="A13" s="117">
        <v>1024</v>
      </c>
      <c r="B13" s="117"/>
      <c r="C13" s="214" t="s">
        <v>99</v>
      </c>
      <c r="D13" s="118">
        <f>SUM(D14:D20)</f>
        <v>0</v>
      </c>
      <c r="E13" s="118">
        <f>SUM(E14:E20)</f>
        <v>0</v>
      </c>
      <c r="F13" s="119">
        <f t="shared" ref="F13:H13" si="6">SUM(F14:F20)</f>
        <v>0</v>
      </c>
      <c r="G13" s="119">
        <f t="shared" si="6"/>
        <v>0</v>
      </c>
      <c r="H13" s="119">
        <f t="shared" si="6"/>
        <v>0</v>
      </c>
      <c r="I13" s="47" t="s">
        <v>74</v>
      </c>
      <c r="J13" s="47" t="s">
        <v>74</v>
      </c>
      <c r="K13" s="47" t="s">
        <v>74</v>
      </c>
      <c r="L13" s="47" t="s">
        <v>74</v>
      </c>
      <c r="M13" s="47" t="s">
        <v>74</v>
      </c>
      <c r="N13" s="47" t="s">
        <v>74</v>
      </c>
      <c r="O13" s="47" t="s">
        <v>74</v>
      </c>
      <c r="P13" s="47" t="s">
        <v>74</v>
      </c>
      <c r="Q13" s="47" t="s">
        <v>74</v>
      </c>
      <c r="R13" s="47" t="s">
        <v>74</v>
      </c>
      <c r="S13" s="47" t="s">
        <v>74</v>
      </c>
      <c r="T13" s="47" t="s">
        <v>74</v>
      </c>
      <c r="U13" s="47" t="s">
        <v>74</v>
      </c>
      <c r="V13" s="47" t="s">
        <v>74</v>
      </c>
      <c r="W13" s="47" t="s">
        <v>74</v>
      </c>
      <c r="X13" s="41"/>
      <c r="Y13" s="41"/>
      <c r="Z13" s="41"/>
      <c r="AA13" s="41"/>
      <c r="AB13" s="27">
        <f>IFERROR(VLOOKUP(K13,'Վարկանիշային չափորոշիչներ'!$G$6:$GE$68,4,FALSE),0)</f>
        <v>0</v>
      </c>
      <c r="AC13" s="27">
        <f>IFERROR(VLOOKUP(L13,'Վարկանիշային չափորոշիչներ'!$G$6:$GE$68,4,FALSE),0)</f>
        <v>0</v>
      </c>
      <c r="AD13" s="27">
        <f>IFERROR(VLOOKUP(M13,'Վարկանիշային չափորոշիչներ'!$G$6:$GE$68,4,FALSE),0)</f>
        <v>0</v>
      </c>
      <c r="AE13" s="27">
        <f>IFERROR(VLOOKUP(N13,'Վարկանիշային չափորոշիչներ'!$G$6:$GE$68,4,FALSE),0)</f>
        <v>0</v>
      </c>
      <c r="AF13" s="27">
        <f>IFERROR(VLOOKUP(O13,'Վարկանիշային չափորոշիչներ'!$G$6:$GE$68,4,FALSE),0)</f>
        <v>0</v>
      </c>
      <c r="AG13" s="27">
        <f>IFERROR(VLOOKUP(P13,'Վարկանիշային չափորոշիչներ'!$G$6:$GE$68,4,FALSE),0)</f>
        <v>0</v>
      </c>
      <c r="AH13" s="27">
        <f>IFERROR(VLOOKUP(Q13,'Վարկանիշային չափորոշիչներ'!$G$6:$GE$68,4,FALSE),0)</f>
        <v>0</v>
      </c>
      <c r="AI13" s="27">
        <f>IFERROR(VLOOKUP(R13,'Վարկանիշային չափորոշիչներ'!$G$6:$GE$68,4,FALSE),0)</f>
        <v>0</v>
      </c>
      <c r="AJ13" s="27">
        <f>IFERROR(VLOOKUP(S13,'Վարկանիշային չափորոշիչներ'!$G$6:$GE$68,4,FALSE),0)</f>
        <v>0</v>
      </c>
      <c r="AK13" s="27">
        <f>IFERROR(VLOOKUP(T13,'Վարկանիշային չափորոշիչներ'!$G$6:$GE$68,4,FALSE),0)</f>
        <v>0</v>
      </c>
      <c r="AL13" s="27">
        <f>IFERROR(VLOOKUP(U13,'Վարկանիշային չափորոշիչներ'!$G$6:$GE$68,4,FALSE),0)</f>
        <v>0</v>
      </c>
      <c r="AM13" s="27">
        <f>IFERROR(VLOOKUP(V13,'Վարկանիշային չափորոշիչներ'!$G$6:$GE$68,4,FALSE),0)</f>
        <v>0</v>
      </c>
      <c r="AN13" s="27">
        <f t="shared" si="2"/>
        <v>0</v>
      </c>
    </row>
    <row r="14" spans="1:41" ht="27" hidden="1" outlineLevel="2" x14ac:dyDescent="0.3">
      <c r="A14" s="120">
        <v>1024</v>
      </c>
      <c r="B14" s="120">
        <v>11001</v>
      </c>
      <c r="C14" s="216" t="s">
        <v>100</v>
      </c>
      <c r="D14" s="128"/>
      <c r="E14" s="128"/>
      <c r="F14" s="122"/>
      <c r="G14" s="123"/>
      <c r="H14" s="123"/>
      <c r="I14" s="45"/>
      <c r="J14" s="45"/>
      <c r="K14" s="28"/>
      <c r="L14" s="28"/>
      <c r="M14" s="28"/>
      <c r="N14" s="28"/>
      <c r="O14" s="28"/>
      <c r="P14" s="28"/>
      <c r="Q14" s="28"/>
      <c r="R14" s="28"/>
      <c r="S14" s="28"/>
      <c r="T14" s="28"/>
      <c r="U14" s="28"/>
      <c r="V14" s="28"/>
      <c r="W14" s="27">
        <f t="shared" ref="W14:W21" si="7">AN14</f>
        <v>0</v>
      </c>
      <c r="X14" s="41"/>
      <c r="Y14" s="41"/>
      <c r="Z14" s="41"/>
      <c r="AA14" s="41"/>
      <c r="AB14" s="27">
        <f>IFERROR(VLOOKUP(K14,'Վարկանիշային չափորոշիչներ'!$G$6:$GE$68,4,FALSE),0)</f>
        <v>0</v>
      </c>
      <c r="AC14" s="27">
        <f>IFERROR(VLOOKUP(L14,'Վարկանիշային չափորոշիչներ'!$G$6:$GE$68,4,FALSE),0)</f>
        <v>0</v>
      </c>
      <c r="AD14" s="27">
        <f>IFERROR(VLOOKUP(M14,'Վարկանիշային չափորոշիչներ'!$G$6:$GE$68,4,FALSE),0)</f>
        <v>0</v>
      </c>
      <c r="AE14" s="27">
        <f>IFERROR(VLOOKUP(N14,'Վարկանիշային չափորոշիչներ'!$G$6:$GE$68,4,FALSE),0)</f>
        <v>0</v>
      </c>
      <c r="AF14" s="27">
        <f>IFERROR(VLOOKUP(O14,'Վարկանիշային չափորոշիչներ'!$G$6:$GE$68,4,FALSE),0)</f>
        <v>0</v>
      </c>
      <c r="AG14" s="27">
        <f>IFERROR(VLOOKUP(P14,'Վարկանիշային չափորոշիչներ'!$G$6:$GE$68,4,FALSE),0)</f>
        <v>0</v>
      </c>
      <c r="AH14" s="27">
        <f>IFERROR(VLOOKUP(Q14,'Վարկանիշային չափորոշիչներ'!$G$6:$GE$68,4,FALSE),0)</f>
        <v>0</v>
      </c>
      <c r="AI14" s="27">
        <f>IFERROR(VLOOKUP(R14,'Վարկանիշային չափորոշիչներ'!$G$6:$GE$68,4,FALSE),0)</f>
        <v>0</v>
      </c>
      <c r="AJ14" s="27">
        <f>IFERROR(VLOOKUP(S14,'Վարկանիշային չափորոշիչներ'!$G$6:$GE$68,4,FALSE),0)</f>
        <v>0</v>
      </c>
      <c r="AK14" s="27">
        <f>IFERROR(VLOOKUP(T14,'Վարկանիշային չափորոշիչներ'!$G$6:$GE$68,4,FALSE),0)</f>
        <v>0</v>
      </c>
      <c r="AL14" s="27">
        <f>IFERROR(VLOOKUP(U14,'Վարկանիշային չափորոշիչներ'!$G$6:$GE$68,4,FALSE),0)</f>
        <v>0</v>
      </c>
      <c r="AM14" s="27">
        <f>IFERROR(VLOOKUP(V14,'Վարկանիշային չափորոշիչներ'!$G$6:$GE$68,4,FALSE),0)</f>
        <v>0</v>
      </c>
      <c r="AN14" s="27">
        <f t="shared" si="2"/>
        <v>0</v>
      </c>
    </row>
    <row r="15" spans="1:41" ht="27" hidden="1" outlineLevel="2" x14ac:dyDescent="0.3">
      <c r="A15" s="120">
        <v>1024</v>
      </c>
      <c r="B15" s="120">
        <v>11002</v>
      </c>
      <c r="C15" s="207" t="s">
        <v>101</v>
      </c>
      <c r="D15" s="121"/>
      <c r="E15" s="121"/>
      <c r="F15" s="122"/>
      <c r="G15" s="123"/>
      <c r="H15" s="123"/>
      <c r="I15" s="45"/>
      <c r="J15" s="45"/>
      <c r="K15" s="28"/>
      <c r="L15" s="28"/>
      <c r="M15" s="28"/>
      <c r="N15" s="28"/>
      <c r="O15" s="28"/>
      <c r="P15" s="28"/>
      <c r="Q15" s="28"/>
      <c r="R15" s="28"/>
      <c r="S15" s="28"/>
      <c r="T15" s="28"/>
      <c r="U15" s="28"/>
      <c r="V15" s="28"/>
      <c r="W15" s="27">
        <f t="shared" si="7"/>
        <v>0</v>
      </c>
      <c r="X15" s="41"/>
      <c r="Y15" s="41"/>
      <c r="Z15" s="41"/>
      <c r="AA15" s="41"/>
      <c r="AB15" s="27">
        <f>IFERROR(VLOOKUP(K15,'Վարկանիշային չափորոշիչներ'!$G$6:$GE$68,4,FALSE),0)</f>
        <v>0</v>
      </c>
      <c r="AC15" s="27">
        <f>IFERROR(VLOOKUP(L15,'Վարկանիշային չափորոշիչներ'!$G$6:$GE$68,4,FALSE),0)</f>
        <v>0</v>
      </c>
      <c r="AD15" s="27">
        <f>IFERROR(VLOOKUP(M15,'Վարկանիշային չափորոշիչներ'!$G$6:$GE$68,4,FALSE),0)</f>
        <v>0</v>
      </c>
      <c r="AE15" s="27">
        <f>IFERROR(VLOOKUP(N15,'Վարկանիշային չափորոշիչներ'!$G$6:$GE$68,4,FALSE),0)</f>
        <v>0</v>
      </c>
      <c r="AF15" s="27">
        <f>IFERROR(VLOOKUP(O15,'Վարկանիշային չափորոշիչներ'!$G$6:$GE$68,4,FALSE),0)</f>
        <v>0</v>
      </c>
      <c r="AG15" s="27">
        <f>IFERROR(VLOOKUP(P15,'Վարկանիշային չափորոշիչներ'!$G$6:$GE$68,4,FALSE),0)</f>
        <v>0</v>
      </c>
      <c r="AH15" s="27">
        <f>IFERROR(VLOOKUP(Q15,'Վարկանիշային չափորոշիչներ'!$G$6:$GE$68,4,FALSE),0)</f>
        <v>0</v>
      </c>
      <c r="AI15" s="27">
        <f>IFERROR(VLOOKUP(R15,'Վարկանիշային չափորոշիչներ'!$G$6:$GE$68,4,FALSE),0)</f>
        <v>0</v>
      </c>
      <c r="AJ15" s="27">
        <f>IFERROR(VLOOKUP(S15,'Վարկանիշային չափորոշիչներ'!$G$6:$GE$68,4,FALSE),0)</f>
        <v>0</v>
      </c>
      <c r="AK15" s="27">
        <f>IFERROR(VLOOKUP(T15,'Վարկանիշային չափորոշիչներ'!$G$6:$GE$68,4,FALSE),0)</f>
        <v>0</v>
      </c>
      <c r="AL15" s="27">
        <f>IFERROR(VLOOKUP(U15,'Վարկանիշային չափորոշիչներ'!$G$6:$GE$68,4,FALSE),0)</f>
        <v>0</v>
      </c>
      <c r="AM15" s="27">
        <f>IFERROR(VLOOKUP(V15,'Վարկանիշային չափորոշիչներ'!$G$6:$GE$68,4,FALSE),0)</f>
        <v>0</v>
      </c>
      <c r="AN15" s="27">
        <f t="shared" si="2"/>
        <v>0</v>
      </c>
    </row>
    <row r="16" spans="1:41" ht="27" hidden="1" outlineLevel="2" x14ac:dyDescent="0.3">
      <c r="A16" s="120">
        <v>1024</v>
      </c>
      <c r="B16" s="120">
        <v>11003</v>
      </c>
      <c r="C16" s="207" t="s">
        <v>102</v>
      </c>
      <c r="D16" s="121"/>
      <c r="E16" s="121"/>
      <c r="F16" s="122"/>
      <c r="G16" s="123"/>
      <c r="H16" s="123"/>
      <c r="I16" s="45"/>
      <c r="J16" s="45"/>
      <c r="K16" s="28"/>
      <c r="L16" s="28"/>
      <c r="M16" s="28"/>
      <c r="N16" s="28"/>
      <c r="O16" s="28"/>
      <c r="P16" s="28"/>
      <c r="Q16" s="28"/>
      <c r="R16" s="28"/>
      <c r="S16" s="28"/>
      <c r="T16" s="28"/>
      <c r="U16" s="28"/>
      <c r="V16" s="28"/>
      <c r="W16" s="27">
        <f t="shared" si="7"/>
        <v>0</v>
      </c>
      <c r="X16" s="41"/>
      <c r="Y16" s="41"/>
      <c r="Z16" s="41"/>
      <c r="AA16" s="41"/>
      <c r="AB16" s="27">
        <f>IFERROR(VLOOKUP(K16,'Վարկանիշային չափորոշիչներ'!$G$6:$GE$68,4,FALSE),0)</f>
        <v>0</v>
      </c>
      <c r="AC16" s="27">
        <f>IFERROR(VLOOKUP(L16,'Վարկանիշային չափորոշիչներ'!$G$6:$GE$68,4,FALSE),0)</f>
        <v>0</v>
      </c>
      <c r="AD16" s="27">
        <f>IFERROR(VLOOKUP(M16,'Վարկանիշային չափորոշիչներ'!$G$6:$GE$68,4,FALSE),0)</f>
        <v>0</v>
      </c>
      <c r="AE16" s="27">
        <f>IFERROR(VLOOKUP(N16,'Վարկանիշային չափորոշիչներ'!$G$6:$GE$68,4,FALSE),0)</f>
        <v>0</v>
      </c>
      <c r="AF16" s="27">
        <f>IFERROR(VLOOKUP(O16,'Վարկանիշային չափորոշիչներ'!$G$6:$GE$68,4,FALSE),0)</f>
        <v>0</v>
      </c>
      <c r="AG16" s="27">
        <f>IFERROR(VLOOKUP(P16,'Վարկանիշային չափորոշիչներ'!$G$6:$GE$68,4,FALSE),0)</f>
        <v>0</v>
      </c>
      <c r="AH16" s="27">
        <f>IFERROR(VLOOKUP(Q16,'Վարկանիշային չափորոշիչներ'!$G$6:$GE$68,4,FALSE),0)</f>
        <v>0</v>
      </c>
      <c r="AI16" s="27">
        <f>IFERROR(VLOOKUP(R16,'Վարկանիշային չափորոշիչներ'!$G$6:$GE$68,4,FALSE),0)</f>
        <v>0</v>
      </c>
      <c r="AJ16" s="27">
        <f>IFERROR(VLOOKUP(S16,'Վարկանիշային չափորոշիչներ'!$G$6:$GE$68,4,FALSE),0)</f>
        <v>0</v>
      </c>
      <c r="AK16" s="27">
        <f>IFERROR(VLOOKUP(T16,'Վարկանիշային չափորոշիչներ'!$G$6:$GE$68,4,FALSE),0)</f>
        <v>0</v>
      </c>
      <c r="AL16" s="27">
        <f>IFERROR(VLOOKUP(U16,'Վարկանիշային չափորոշիչներ'!$G$6:$GE$68,4,FALSE),0)</f>
        <v>0</v>
      </c>
      <c r="AM16" s="27">
        <f>IFERROR(VLOOKUP(V16,'Վարկանիշային չափորոշիչներ'!$G$6:$GE$68,4,FALSE),0)</f>
        <v>0</v>
      </c>
      <c r="AN16" s="27">
        <f t="shared" si="2"/>
        <v>0</v>
      </c>
    </row>
    <row r="17" spans="1:40" ht="27" hidden="1" outlineLevel="2" x14ac:dyDescent="0.3">
      <c r="A17" s="120">
        <v>1024</v>
      </c>
      <c r="B17" s="120">
        <v>12001</v>
      </c>
      <c r="C17" s="207" t="s">
        <v>103</v>
      </c>
      <c r="D17" s="121"/>
      <c r="E17" s="121"/>
      <c r="F17" s="122"/>
      <c r="G17" s="123"/>
      <c r="H17" s="123"/>
      <c r="I17" s="45"/>
      <c r="J17" s="45"/>
      <c r="K17" s="28"/>
      <c r="L17" s="28"/>
      <c r="M17" s="28"/>
      <c r="N17" s="28"/>
      <c r="O17" s="28"/>
      <c r="P17" s="28"/>
      <c r="Q17" s="28"/>
      <c r="R17" s="28"/>
      <c r="S17" s="28"/>
      <c r="T17" s="28"/>
      <c r="U17" s="28"/>
      <c r="V17" s="28"/>
      <c r="W17" s="27">
        <f t="shared" si="7"/>
        <v>0</v>
      </c>
      <c r="X17" s="41"/>
      <c r="Y17" s="41"/>
      <c r="Z17" s="41"/>
      <c r="AA17" s="41"/>
      <c r="AB17" s="27">
        <f>IFERROR(VLOOKUP(K17,'Վարկանիշային չափորոշիչներ'!$G$6:$GE$68,4,FALSE),0)</f>
        <v>0</v>
      </c>
      <c r="AC17" s="27">
        <f>IFERROR(VLOOKUP(L17,'Վարկանիշային չափորոշիչներ'!$G$6:$GE$68,4,FALSE),0)</f>
        <v>0</v>
      </c>
      <c r="AD17" s="27">
        <f>IFERROR(VLOOKUP(M17,'Վարկանիշային չափորոշիչներ'!$G$6:$GE$68,4,FALSE),0)</f>
        <v>0</v>
      </c>
      <c r="AE17" s="27">
        <f>IFERROR(VLOOKUP(N17,'Վարկանիշային չափորոշիչներ'!$G$6:$GE$68,4,FALSE),0)</f>
        <v>0</v>
      </c>
      <c r="AF17" s="27">
        <f>IFERROR(VLOOKUP(O17,'Վարկանիշային չափորոշիչներ'!$G$6:$GE$68,4,FALSE),0)</f>
        <v>0</v>
      </c>
      <c r="AG17" s="27">
        <f>IFERROR(VLOOKUP(P17,'Վարկանիշային չափորոշիչներ'!$G$6:$GE$68,4,FALSE),0)</f>
        <v>0</v>
      </c>
      <c r="AH17" s="27">
        <f>IFERROR(VLOOKUP(Q17,'Վարկանիշային չափորոշիչներ'!$G$6:$GE$68,4,FALSE),0)</f>
        <v>0</v>
      </c>
      <c r="AI17" s="27">
        <f>IFERROR(VLOOKUP(R17,'Վարկանիշային չափորոշիչներ'!$G$6:$GE$68,4,FALSE),0)</f>
        <v>0</v>
      </c>
      <c r="AJ17" s="27">
        <f>IFERROR(VLOOKUP(S17,'Վարկանիշային չափորոշիչներ'!$G$6:$GE$68,4,FALSE),0)</f>
        <v>0</v>
      </c>
      <c r="AK17" s="27">
        <f>IFERROR(VLOOKUP(T17,'Վարկանիշային չափորոշիչներ'!$G$6:$GE$68,4,FALSE),0)</f>
        <v>0</v>
      </c>
      <c r="AL17" s="27">
        <f>IFERROR(VLOOKUP(U17,'Վարկանիշային չափորոշիչներ'!$G$6:$GE$68,4,FALSE),0)</f>
        <v>0</v>
      </c>
      <c r="AM17" s="27">
        <f>IFERROR(VLOOKUP(V17,'Վարկանիշային չափորոշիչներ'!$G$6:$GE$68,4,FALSE),0)</f>
        <v>0</v>
      </c>
      <c r="AN17" s="27">
        <f t="shared" si="2"/>
        <v>0</v>
      </c>
    </row>
    <row r="18" spans="1:40" hidden="1" outlineLevel="2" x14ac:dyDescent="0.3">
      <c r="A18" s="120">
        <v>1024</v>
      </c>
      <c r="B18" s="120">
        <v>12002</v>
      </c>
      <c r="C18" s="207" t="s">
        <v>104</v>
      </c>
      <c r="D18" s="121"/>
      <c r="E18" s="121"/>
      <c r="F18" s="122"/>
      <c r="G18" s="123"/>
      <c r="H18" s="123"/>
      <c r="I18" s="45"/>
      <c r="J18" s="45"/>
      <c r="K18" s="28"/>
      <c r="L18" s="28"/>
      <c r="M18" s="28"/>
      <c r="N18" s="28"/>
      <c r="O18" s="28"/>
      <c r="P18" s="28"/>
      <c r="Q18" s="28"/>
      <c r="R18" s="28"/>
      <c r="S18" s="28"/>
      <c r="T18" s="28"/>
      <c r="U18" s="28"/>
      <c r="V18" s="28"/>
      <c r="W18" s="27">
        <f t="shared" si="7"/>
        <v>0</v>
      </c>
      <c r="X18" s="41"/>
      <c r="Y18" s="41"/>
      <c r="Z18" s="41"/>
      <c r="AA18" s="41"/>
      <c r="AB18" s="27">
        <f>IFERROR(VLOOKUP(K18,'Վարկանիշային չափորոշիչներ'!$G$6:$GE$68,4,FALSE),0)</f>
        <v>0</v>
      </c>
      <c r="AC18" s="27">
        <f>IFERROR(VLOOKUP(L18,'Վարկանիշային չափորոշիչներ'!$G$6:$GE$68,4,FALSE),0)</f>
        <v>0</v>
      </c>
      <c r="AD18" s="27">
        <f>IFERROR(VLOOKUP(M18,'Վարկանիշային չափորոշիչներ'!$G$6:$GE$68,4,FALSE),0)</f>
        <v>0</v>
      </c>
      <c r="AE18" s="27">
        <f>IFERROR(VLOOKUP(N18,'Վարկանիշային չափորոշիչներ'!$G$6:$GE$68,4,FALSE),0)</f>
        <v>0</v>
      </c>
      <c r="AF18" s="27">
        <f>IFERROR(VLOOKUP(O18,'Վարկանիշային չափորոշիչներ'!$G$6:$GE$68,4,FALSE),0)</f>
        <v>0</v>
      </c>
      <c r="AG18" s="27">
        <f>IFERROR(VLOOKUP(P18,'Վարկանիշային չափորոշիչներ'!$G$6:$GE$68,4,FALSE),0)</f>
        <v>0</v>
      </c>
      <c r="AH18" s="27">
        <f>IFERROR(VLOOKUP(Q18,'Վարկանիշային չափորոշիչներ'!$G$6:$GE$68,4,FALSE),0)</f>
        <v>0</v>
      </c>
      <c r="AI18" s="27">
        <f>IFERROR(VLOOKUP(R18,'Վարկանիշային չափորոշիչներ'!$G$6:$GE$68,4,FALSE),0)</f>
        <v>0</v>
      </c>
      <c r="AJ18" s="27">
        <f>IFERROR(VLOOKUP(S18,'Վարկանիշային չափորոշիչներ'!$G$6:$GE$68,4,FALSE),0)</f>
        <v>0</v>
      </c>
      <c r="AK18" s="27">
        <f>IFERROR(VLOOKUP(T18,'Վարկանիշային չափորոշիչներ'!$G$6:$GE$68,4,FALSE),0)</f>
        <v>0</v>
      </c>
      <c r="AL18" s="27">
        <f>IFERROR(VLOOKUP(U18,'Վարկանիշային չափորոշիչներ'!$G$6:$GE$68,4,FALSE),0)</f>
        <v>0</v>
      </c>
      <c r="AM18" s="27">
        <f>IFERROR(VLOOKUP(V18,'Վարկանիշային չափորոշիչներ'!$G$6:$GE$68,4,FALSE),0)</f>
        <v>0</v>
      </c>
      <c r="AN18" s="27">
        <f t="shared" si="2"/>
        <v>0</v>
      </c>
    </row>
    <row r="19" spans="1:40" hidden="1" outlineLevel="2" x14ac:dyDescent="0.3">
      <c r="A19" s="120">
        <v>1024</v>
      </c>
      <c r="B19" s="120">
        <v>31001</v>
      </c>
      <c r="C19" s="207" t="s">
        <v>105</v>
      </c>
      <c r="D19" s="121"/>
      <c r="E19" s="121"/>
      <c r="F19" s="122"/>
      <c r="G19" s="123"/>
      <c r="H19" s="123"/>
      <c r="I19" s="45"/>
      <c r="J19" s="45"/>
      <c r="K19" s="28"/>
      <c r="L19" s="28"/>
      <c r="M19" s="28"/>
      <c r="N19" s="28"/>
      <c r="O19" s="28"/>
      <c r="P19" s="28"/>
      <c r="Q19" s="28"/>
      <c r="R19" s="28"/>
      <c r="S19" s="28"/>
      <c r="T19" s="28"/>
      <c r="U19" s="28"/>
      <c r="V19" s="28"/>
      <c r="W19" s="27">
        <f t="shared" si="7"/>
        <v>0</v>
      </c>
      <c r="X19" s="41"/>
      <c r="Y19" s="41"/>
      <c r="Z19" s="41"/>
      <c r="AA19" s="41"/>
      <c r="AB19" s="27">
        <f>IFERROR(VLOOKUP(K19,'Վարկանիշային չափորոշիչներ'!$G$6:$GE$68,4,FALSE),0)</f>
        <v>0</v>
      </c>
      <c r="AC19" s="27">
        <f>IFERROR(VLOOKUP(L19,'Վարկանիշային չափորոշիչներ'!$G$6:$GE$68,4,FALSE),0)</f>
        <v>0</v>
      </c>
      <c r="AD19" s="27">
        <f>IFERROR(VLOOKUP(M19,'Վարկանիշային չափորոշիչներ'!$G$6:$GE$68,4,FALSE),0)</f>
        <v>0</v>
      </c>
      <c r="AE19" s="27">
        <f>IFERROR(VLOOKUP(N19,'Վարկանիշային չափորոշիչներ'!$G$6:$GE$68,4,FALSE),0)</f>
        <v>0</v>
      </c>
      <c r="AF19" s="27">
        <f>IFERROR(VLOOKUP(O19,'Վարկանիշային չափորոշիչներ'!$G$6:$GE$68,4,FALSE),0)</f>
        <v>0</v>
      </c>
      <c r="AG19" s="27">
        <f>IFERROR(VLOOKUP(P19,'Վարկանիշային չափորոշիչներ'!$G$6:$GE$68,4,FALSE),0)</f>
        <v>0</v>
      </c>
      <c r="AH19" s="27">
        <f>IFERROR(VLOOKUP(Q19,'Վարկանիշային չափորոշիչներ'!$G$6:$GE$68,4,FALSE),0)</f>
        <v>0</v>
      </c>
      <c r="AI19" s="27">
        <f>IFERROR(VLOOKUP(R19,'Վարկանիշային չափորոշիչներ'!$G$6:$GE$68,4,FALSE),0)</f>
        <v>0</v>
      </c>
      <c r="AJ19" s="27">
        <f>IFERROR(VLOOKUP(S19,'Վարկանիշային չափորոշիչներ'!$G$6:$GE$68,4,FALSE),0)</f>
        <v>0</v>
      </c>
      <c r="AK19" s="27">
        <f>IFERROR(VLOOKUP(T19,'Վարկանիշային չափորոշիչներ'!$G$6:$GE$68,4,FALSE),0)</f>
        <v>0</v>
      </c>
      <c r="AL19" s="27">
        <f>IFERROR(VLOOKUP(U19,'Վարկանիշային չափորոշիչներ'!$G$6:$GE$68,4,FALSE),0)</f>
        <v>0</v>
      </c>
      <c r="AM19" s="27">
        <f>IFERROR(VLOOKUP(V19,'Վարկանիշային չափորոշիչներ'!$G$6:$GE$68,4,FALSE),0)</f>
        <v>0</v>
      </c>
      <c r="AN19" s="27">
        <f t="shared" si="2"/>
        <v>0</v>
      </c>
    </row>
    <row r="20" spans="1:40" hidden="1" outlineLevel="2" x14ac:dyDescent="0.3">
      <c r="A20" s="120">
        <v>1024</v>
      </c>
      <c r="B20" s="120">
        <v>31003</v>
      </c>
      <c r="C20" s="207" t="s">
        <v>106</v>
      </c>
      <c r="D20" s="128"/>
      <c r="E20" s="128"/>
      <c r="F20" s="122"/>
      <c r="G20" s="123"/>
      <c r="H20" s="123"/>
      <c r="I20" s="45"/>
      <c r="J20" s="45"/>
      <c r="K20" s="28"/>
      <c r="L20" s="28"/>
      <c r="M20" s="28"/>
      <c r="N20" s="28"/>
      <c r="O20" s="28"/>
      <c r="P20" s="28"/>
      <c r="Q20" s="28"/>
      <c r="R20" s="28"/>
      <c r="S20" s="28"/>
      <c r="T20" s="28"/>
      <c r="U20" s="28"/>
      <c r="V20" s="28"/>
      <c r="W20" s="27">
        <f t="shared" si="7"/>
        <v>0</v>
      </c>
      <c r="X20" s="41"/>
      <c r="Y20" s="41"/>
      <c r="Z20" s="41"/>
      <c r="AA20" s="41"/>
      <c r="AB20" s="27">
        <f>IFERROR(VLOOKUP(K20,'Վարկանիշային չափորոշիչներ'!$G$6:$GE$68,4,FALSE),0)</f>
        <v>0</v>
      </c>
      <c r="AC20" s="27">
        <f>IFERROR(VLOOKUP(L20,'Վարկանիշային չափորոշիչներ'!$G$6:$GE$68,4,FALSE),0)</f>
        <v>0</v>
      </c>
      <c r="AD20" s="27">
        <f>IFERROR(VLOOKUP(M20,'Վարկանիշային չափորոշիչներ'!$G$6:$GE$68,4,FALSE),0)</f>
        <v>0</v>
      </c>
      <c r="AE20" s="27">
        <f>IFERROR(VLOOKUP(N20,'Վարկանիշային չափորոշիչներ'!$G$6:$GE$68,4,FALSE),0)</f>
        <v>0</v>
      </c>
      <c r="AF20" s="27">
        <f>IFERROR(VLOOKUP(O20,'Վարկանիշային չափորոշիչներ'!$G$6:$GE$68,4,FALSE),0)</f>
        <v>0</v>
      </c>
      <c r="AG20" s="27">
        <f>IFERROR(VLOOKUP(P20,'Վարկանիշային չափորոշիչներ'!$G$6:$GE$68,4,FALSE),0)</f>
        <v>0</v>
      </c>
      <c r="AH20" s="27">
        <f>IFERROR(VLOOKUP(Q20,'Վարկանիշային չափորոշիչներ'!$G$6:$GE$68,4,FALSE),0)</f>
        <v>0</v>
      </c>
      <c r="AI20" s="27">
        <f>IFERROR(VLOOKUP(R20,'Վարկանիշային չափորոշիչներ'!$G$6:$GE$68,4,FALSE),0)</f>
        <v>0</v>
      </c>
      <c r="AJ20" s="27">
        <f>IFERROR(VLOOKUP(S20,'Վարկանիշային չափորոշիչներ'!$G$6:$GE$68,4,FALSE),0)</f>
        <v>0</v>
      </c>
      <c r="AK20" s="27">
        <f>IFERROR(VLOOKUP(T20,'Վարկանիշային չափորոշիչներ'!$G$6:$GE$68,4,FALSE),0)</f>
        <v>0</v>
      </c>
      <c r="AL20" s="27">
        <f>IFERROR(VLOOKUP(U20,'Վարկանիշային չափորոշիչներ'!$G$6:$GE$68,4,FALSE),0)</f>
        <v>0</v>
      </c>
      <c r="AM20" s="27">
        <f>IFERROR(VLOOKUP(V20,'Վարկանիշային չափորոշիչներ'!$G$6:$GE$68,4,FALSE),0)</f>
        <v>0</v>
      </c>
      <c r="AN20" s="27">
        <f t="shared" si="2"/>
        <v>0</v>
      </c>
    </row>
    <row r="21" spans="1:40" hidden="1" outlineLevel="1" x14ac:dyDescent="0.3">
      <c r="A21" s="124">
        <v>9999</v>
      </c>
      <c r="B21" s="124"/>
      <c r="C21" s="207" t="s">
        <v>97</v>
      </c>
      <c r="D21" s="121"/>
      <c r="E21" s="121"/>
      <c r="F21" s="122"/>
      <c r="G21" s="123"/>
      <c r="H21" s="123"/>
      <c r="I21" s="45"/>
      <c r="J21" s="45"/>
      <c r="K21" s="28"/>
      <c r="L21" s="28"/>
      <c r="M21" s="28"/>
      <c r="N21" s="28"/>
      <c r="O21" s="28"/>
      <c r="P21" s="28"/>
      <c r="Q21" s="28"/>
      <c r="R21" s="28"/>
      <c r="S21" s="28"/>
      <c r="T21" s="28"/>
      <c r="U21" s="28"/>
      <c r="V21" s="28"/>
      <c r="W21" s="27">
        <f t="shared" si="7"/>
        <v>0</v>
      </c>
      <c r="X21" s="41"/>
      <c r="Y21" s="41"/>
      <c r="Z21" s="41"/>
      <c r="AA21" s="41"/>
      <c r="AB21" s="27">
        <f>IFERROR(VLOOKUP(K21,'Վարկանիշային չափորոշիչներ'!$G$6:$GE$68,4,FALSE),0)</f>
        <v>0</v>
      </c>
      <c r="AC21" s="27">
        <f>IFERROR(VLOOKUP(L21,'Վարկանիշային չափորոշիչներ'!$G$6:$GE$68,4,FALSE),0)</f>
        <v>0</v>
      </c>
      <c r="AD21" s="27">
        <f>IFERROR(VLOOKUP(M21,'Վարկանիշային չափորոշիչներ'!$G$6:$GE$68,4,FALSE),0)</f>
        <v>0</v>
      </c>
      <c r="AE21" s="27">
        <f>IFERROR(VLOOKUP(N21,'Վարկանիշային չափորոշիչներ'!$G$6:$GE$68,4,FALSE),0)</f>
        <v>0</v>
      </c>
      <c r="AF21" s="27">
        <f>IFERROR(VLOOKUP(O21,'Վարկանիշային չափորոշիչներ'!$G$6:$GE$68,4,FALSE),0)</f>
        <v>0</v>
      </c>
      <c r="AG21" s="27">
        <f>IFERROR(VLOOKUP(P21,'Վարկանիշային չափորոշիչներ'!$G$6:$GE$68,4,FALSE),0)</f>
        <v>0</v>
      </c>
      <c r="AH21" s="27">
        <f>IFERROR(VLOOKUP(Q21,'Վարկանիշային չափորոշիչներ'!$G$6:$GE$68,4,FALSE),0)</f>
        <v>0</v>
      </c>
      <c r="AI21" s="27">
        <f>IFERROR(VLOOKUP(R21,'Վարկանիշային չափորոշիչներ'!$G$6:$GE$68,4,FALSE),0)</f>
        <v>0</v>
      </c>
      <c r="AJ21" s="27">
        <f>IFERROR(VLOOKUP(S21,'Վարկանիշային չափորոշիչներ'!$G$6:$GE$68,4,FALSE),0)</f>
        <v>0</v>
      </c>
      <c r="AK21" s="27">
        <f>IFERROR(VLOOKUP(T21,'Վարկանիշային չափորոշիչներ'!$G$6:$GE$68,4,FALSE),0)</f>
        <v>0</v>
      </c>
      <c r="AL21" s="27">
        <f>IFERROR(VLOOKUP(U21,'Վարկանիշային չափորոշիչներ'!$G$6:$GE$68,4,FALSE),0)</f>
        <v>0</v>
      </c>
      <c r="AM21" s="27">
        <f>IFERROR(VLOOKUP(V21,'Վարկանիշային չափորոշիչներ'!$G$6:$GE$68,4,FALSE),0)</f>
        <v>0</v>
      </c>
      <c r="AN21" s="27">
        <f t="shared" si="2"/>
        <v>0</v>
      </c>
    </row>
    <row r="22" spans="1:40" hidden="1" collapsed="1" x14ac:dyDescent="0.3">
      <c r="A22" s="125" t="s">
        <v>0</v>
      </c>
      <c r="B22" s="125"/>
      <c r="C22" s="215" t="s">
        <v>107</v>
      </c>
      <c r="D22" s="126">
        <f>D23+D26+D31+D38+D40+D52+D61+D85+D87+D90+D93+D96</f>
        <v>0</v>
      </c>
      <c r="E22" s="126">
        <f t="shared" ref="E22:H22" si="8">E23+E26+E31+E38+E40+E52+E61+E85+E87+E90+E93+E96</f>
        <v>0</v>
      </c>
      <c r="F22" s="127">
        <f t="shared" si="8"/>
        <v>0</v>
      </c>
      <c r="G22" s="127">
        <f t="shared" si="8"/>
        <v>0</v>
      </c>
      <c r="H22" s="127">
        <f t="shared" si="8"/>
        <v>0</v>
      </c>
      <c r="I22" s="46" t="s">
        <v>74</v>
      </c>
      <c r="J22" s="46" t="s">
        <v>74</v>
      </c>
      <c r="K22" s="46" t="s">
        <v>74</v>
      </c>
      <c r="L22" s="46" t="s">
        <v>74</v>
      </c>
      <c r="M22" s="46" t="s">
        <v>74</v>
      </c>
      <c r="N22" s="46" t="s">
        <v>74</v>
      </c>
      <c r="O22" s="46" t="s">
        <v>74</v>
      </c>
      <c r="P22" s="46" t="s">
        <v>74</v>
      </c>
      <c r="Q22" s="46" t="s">
        <v>74</v>
      </c>
      <c r="R22" s="46" t="s">
        <v>74</v>
      </c>
      <c r="S22" s="46" t="s">
        <v>74</v>
      </c>
      <c r="T22" s="46" t="s">
        <v>74</v>
      </c>
      <c r="U22" s="46" t="s">
        <v>74</v>
      </c>
      <c r="V22" s="46" t="s">
        <v>74</v>
      </c>
      <c r="W22" s="46" t="s">
        <v>74</v>
      </c>
      <c r="X22" s="41"/>
      <c r="Y22" s="41"/>
      <c r="Z22" s="41"/>
      <c r="AA22" s="41"/>
      <c r="AB22" s="27">
        <f>IFERROR(VLOOKUP(K22,'Վարկանիշային չափորոշիչներ'!$G$6:$GE$68,4,FALSE),0)</f>
        <v>0</v>
      </c>
      <c r="AC22" s="27">
        <f>IFERROR(VLOOKUP(L22,'Վարկանիշային չափորոշիչներ'!$G$6:$GE$68,4,FALSE),0)</f>
        <v>0</v>
      </c>
      <c r="AD22" s="27">
        <f>IFERROR(VLOOKUP(M22,'Վարկանիշային չափորոշիչներ'!$G$6:$GE$68,4,FALSE),0)</f>
        <v>0</v>
      </c>
      <c r="AE22" s="27">
        <f>IFERROR(VLOOKUP(N22,'Վարկանիշային չափորոշիչներ'!$G$6:$GE$68,4,FALSE),0)</f>
        <v>0</v>
      </c>
      <c r="AF22" s="27">
        <f>IFERROR(VLOOKUP(O22,'Վարկանիշային չափորոշիչներ'!$G$6:$GE$68,4,FALSE),0)</f>
        <v>0</v>
      </c>
      <c r="AG22" s="27">
        <f>IFERROR(VLOOKUP(P22,'Վարկանիշային չափորոշիչներ'!$G$6:$GE$68,4,FALSE),0)</f>
        <v>0</v>
      </c>
      <c r="AH22" s="27">
        <f>IFERROR(VLOOKUP(Q22,'Վարկանիշային չափորոշիչներ'!$G$6:$GE$68,4,FALSE),0)</f>
        <v>0</v>
      </c>
      <c r="AI22" s="27">
        <f>IFERROR(VLOOKUP(R22,'Վարկանիշային չափորոշիչներ'!$G$6:$GE$68,4,FALSE),0)</f>
        <v>0</v>
      </c>
      <c r="AJ22" s="27">
        <f>IFERROR(VLOOKUP(S22,'Վարկանիշային չափորոշիչներ'!$G$6:$GE$68,4,FALSE),0)</f>
        <v>0</v>
      </c>
      <c r="AK22" s="27">
        <f>IFERROR(VLOOKUP(T22,'Վարկանիշային չափորոշիչներ'!$G$6:$GE$68,4,FALSE),0)</f>
        <v>0</v>
      </c>
      <c r="AL22" s="27">
        <f>IFERROR(VLOOKUP(U22,'Վարկանիշային չափորոշիչներ'!$G$6:$GE$68,4,FALSE),0)</f>
        <v>0</v>
      </c>
      <c r="AM22" s="27">
        <f>IFERROR(VLOOKUP(V22,'Վարկանիշային չափորոշիչներ'!$G$6:$GE$68,4,FALSE),0)</f>
        <v>0</v>
      </c>
      <c r="AN22" s="27">
        <f t="shared" si="2"/>
        <v>0</v>
      </c>
    </row>
    <row r="23" spans="1:40" hidden="1" outlineLevel="1" x14ac:dyDescent="0.3">
      <c r="A23" s="117">
        <v>1018</v>
      </c>
      <c r="B23" s="117"/>
      <c r="C23" s="214" t="s">
        <v>108</v>
      </c>
      <c r="D23" s="118">
        <f>SUM(D24:D25)</f>
        <v>0</v>
      </c>
      <c r="E23" s="118">
        <f t="shared" ref="E23" si="9">SUM(E24:E25)</f>
        <v>0</v>
      </c>
      <c r="F23" s="119">
        <f t="shared" ref="F23:H23" si="10">SUM(F24:F25)</f>
        <v>0</v>
      </c>
      <c r="G23" s="119">
        <f t="shared" si="10"/>
        <v>0</v>
      </c>
      <c r="H23" s="119">
        <f t="shared" si="10"/>
        <v>0</v>
      </c>
      <c r="I23" s="47" t="s">
        <v>74</v>
      </c>
      <c r="J23" s="47" t="s">
        <v>74</v>
      </c>
      <c r="K23" s="47" t="s">
        <v>74</v>
      </c>
      <c r="L23" s="47" t="s">
        <v>74</v>
      </c>
      <c r="M23" s="47" t="s">
        <v>74</v>
      </c>
      <c r="N23" s="47" t="s">
        <v>74</v>
      </c>
      <c r="O23" s="47" t="s">
        <v>74</v>
      </c>
      <c r="P23" s="47" t="s">
        <v>74</v>
      </c>
      <c r="Q23" s="47" t="s">
        <v>74</v>
      </c>
      <c r="R23" s="47" t="s">
        <v>74</v>
      </c>
      <c r="S23" s="47" t="s">
        <v>74</v>
      </c>
      <c r="T23" s="47" t="s">
        <v>74</v>
      </c>
      <c r="U23" s="47" t="s">
        <v>74</v>
      </c>
      <c r="V23" s="47" t="s">
        <v>74</v>
      </c>
      <c r="W23" s="47" t="s">
        <v>74</v>
      </c>
      <c r="X23" s="41"/>
      <c r="Y23" s="41"/>
      <c r="Z23" s="41"/>
      <c r="AA23" s="41"/>
      <c r="AB23" s="27">
        <f>IFERROR(VLOOKUP(K23,'Վարկանիշային չափորոշիչներ'!$G$6:$GE$68,4,FALSE),0)</f>
        <v>0</v>
      </c>
      <c r="AC23" s="27">
        <f>IFERROR(VLOOKUP(L23,'Վարկանիշային չափորոշիչներ'!$G$6:$GE$68,4,FALSE),0)</f>
        <v>0</v>
      </c>
      <c r="AD23" s="27">
        <f>IFERROR(VLOOKUP(M23,'Վարկանիշային չափորոշիչներ'!$G$6:$GE$68,4,FALSE),0)</f>
        <v>0</v>
      </c>
      <c r="AE23" s="27">
        <f>IFERROR(VLOOKUP(N23,'Վարկանիշային չափորոշիչներ'!$G$6:$GE$68,4,FALSE),0)</f>
        <v>0</v>
      </c>
      <c r="AF23" s="27">
        <f>IFERROR(VLOOKUP(O23,'Վարկանիշային չափորոշիչներ'!$G$6:$GE$68,4,FALSE),0)</f>
        <v>0</v>
      </c>
      <c r="AG23" s="27">
        <f>IFERROR(VLOOKUP(P23,'Վարկանիշային չափորոշիչներ'!$G$6:$GE$68,4,FALSE),0)</f>
        <v>0</v>
      </c>
      <c r="AH23" s="27">
        <f>IFERROR(VLOOKUP(Q23,'Վարկանիշային չափորոշիչներ'!$G$6:$GE$68,4,FALSE),0)</f>
        <v>0</v>
      </c>
      <c r="AI23" s="27">
        <f>IFERROR(VLOOKUP(R23,'Վարկանիշային չափորոշիչներ'!$G$6:$GE$68,4,FALSE),0)</f>
        <v>0</v>
      </c>
      <c r="AJ23" s="27">
        <f>IFERROR(VLOOKUP(S23,'Վարկանիշային չափորոշիչներ'!$G$6:$GE$68,4,FALSE),0)</f>
        <v>0</v>
      </c>
      <c r="AK23" s="27">
        <f>IFERROR(VLOOKUP(T23,'Վարկանիշային չափորոշիչներ'!$G$6:$GE$68,4,FALSE),0)</f>
        <v>0</v>
      </c>
      <c r="AL23" s="27">
        <f>IFERROR(VLOOKUP(U23,'Վարկանիշային չափորոշիչներ'!$G$6:$GE$68,4,FALSE),0)</f>
        <v>0</v>
      </c>
      <c r="AM23" s="27">
        <f>IFERROR(VLOOKUP(V23,'Վարկանիշային չափորոշիչներ'!$G$6:$GE$68,4,FALSE),0)</f>
        <v>0</v>
      </c>
      <c r="AN23" s="27">
        <f t="shared" si="2"/>
        <v>0</v>
      </c>
    </row>
    <row r="24" spans="1:40" ht="40.5" hidden="1" outlineLevel="2" x14ac:dyDescent="0.3">
      <c r="A24" s="117">
        <v>1018</v>
      </c>
      <c r="B24" s="120">
        <v>11004</v>
      </c>
      <c r="C24" s="207" t="s">
        <v>109</v>
      </c>
      <c r="D24" s="129"/>
      <c r="E24" s="130"/>
      <c r="F24" s="122"/>
      <c r="G24" s="123"/>
      <c r="H24" s="123"/>
      <c r="I24" s="45"/>
      <c r="J24" s="45"/>
      <c r="K24" s="28"/>
      <c r="L24" s="28"/>
      <c r="M24" s="28"/>
      <c r="N24" s="28"/>
      <c r="O24" s="28"/>
      <c r="P24" s="28"/>
      <c r="Q24" s="28"/>
      <c r="R24" s="28"/>
      <c r="S24" s="28"/>
      <c r="T24" s="28"/>
      <c r="U24" s="28"/>
      <c r="V24" s="28"/>
      <c r="W24" s="27">
        <f>AN24</f>
        <v>0</v>
      </c>
      <c r="X24" s="41"/>
      <c r="Y24" s="41"/>
      <c r="Z24" s="41"/>
      <c r="AA24" s="41"/>
      <c r="AB24" s="27">
        <f>IFERROR(VLOOKUP(K24,'Վարկանիշային չափորոշիչներ'!$G$6:$GE$68,4,FALSE),0)</f>
        <v>0</v>
      </c>
      <c r="AC24" s="27">
        <f>IFERROR(VLOOKUP(L24,'Վարկանիշային չափորոշիչներ'!$G$6:$GE$68,4,FALSE),0)</f>
        <v>0</v>
      </c>
      <c r="AD24" s="27">
        <f>IFERROR(VLOOKUP(M24,'Վարկանիշային չափորոշիչներ'!$G$6:$GE$68,4,FALSE),0)</f>
        <v>0</v>
      </c>
      <c r="AE24" s="27">
        <f>IFERROR(VLOOKUP(N24,'Վարկանիշային չափորոշիչներ'!$G$6:$GE$68,4,FALSE),0)</f>
        <v>0</v>
      </c>
      <c r="AF24" s="27">
        <f>IFERROR(VLOOKUP(O24,'Վարկանիշային չափորոշիչներ'!$G$6:$GE$68,4,FALSE),0)</f>
        <v>0</v>
      </c>
      <c r="AG24" s="27">
        <f>IFERROR(VLOOKUP(P24,'Վարկանիշային չափորոշիչներ'!$G$6:$GE$68,4,FALSE),0)</f>
        <v>0</v>
      </c>
      <c r="AH24" s="27">
        <f>IFERROR(VLOOKUP(Q24,'Վարկանիշային չափորոշիչներ'!$G$6:$GE$68,4,FALSE),0)</f>
        <v>0</v>
      </c>
      <c r="AI24" s="27">
        <f>IFERROR(VLOOKUP(R24,'Վարկանիշային չափորոշիչներ'!$G$6:$GE$68,4,FALSE),0)</f>
        <v>0</v>
      </c>
      <c r="AJ24" s="27">
        <f>IFERROR(VLOOKUP(S24,'Վարկանիշային չափորոշիչներ'!$G$6:$GE$68,4,FALSE),0)</f>
        <v>0</v>
      </c>
      <c r="AK24" s="27">
        <f>IFERROR(VLOOKUP(T24,'Վարկանիշային չափորոշիչներ'!$G$6:$GE$68,4,FALSE),0)</f>
        <v>0</v>
      </c>
      <c r="AL24" s="27">
        <f>IFERROR(VLOOKUP(U24,'Վարկանիշային չափորոշիչներ'!$G$6:$GE$68,4,FALSE),0)</f>
        <v>0</v>
      </c>
      <c r="AM24" s="27">
        <f>IFERROR(VLOOKUP(V24,'Վարկանիշային չափորոշիչներ'!$G$6:$GE$68,4,FALSE),0)</f>
        <v>0</v>
      </c>
      <c r="AN24" s="27">
        <f t="shared" si="2"/>
        <v>0</v>
      </c>
    </row>
    <row r="25" spans="1:40" ht="54" hidden="1" outlineLevel="2" x14ac:dyDescent="0.3">
      <c r="A25" s="117">
        <v>1018</v>
      </c>
      <c r="B25" s="120">
        <v>32003</v>
      </c>
      <c r="C25" s="207" t="s">
        <v>110</v>
      </c>
      <c r="D25" s="129"/>
      <c r="E25" s="130"/>
      <c r="F25" s="122"/>
      <c r="G25" s="123"/>
      <c r="H25" s="123"/>
      <c r="I25" s="45"/>
      <c r="J25" s="45"/>
      <c r="K25" s="28"/>
      <c r="L25" s="28"/>
      <c r="M25" s="28"/>
      <c r="N25" s="28"/>
      <c r="O25" s="28"/>
      <c r="P25" s="28"/>
      <c r="Q25" s="28"/>
      <c r="R25" s="28"/>
      <c r="S25" s="28"/>
      <c r="T25" s="28"/>
      <c r="U25" s="28"/>
      <c r="V25" s="28"/>
      <c r="W25" s="27">
        <f>AN25</f>
        <v>0</v>
      </c>
      <c r="X25" s="41"/>
      <c r="Y25" s="41"/>
      <c r="Z25" s="41"/>
      <c r="AA25" s="41"/>
      <c r="AB25" s="27">
        <f>IFERROR(VLOOKUP(K25,'Վարկանիշային չափորոշիչներ'!$G$6:$GE$68,4,FALSE),0)</f>
        <v>0</v>
      </c>
      <c r="AC25" s="27">
        <f>IFERROR(VLOOKUP(L25,'Վարկանիշային չափորոշիչներ'!$G$6:$GE$68,4,FALSE),0)</f>
        <v>0</v>
      </c>
      <c r="AD25" s="27">
        <f>IFERROR(VLOOKUP(M25,'Վարկանիշային չափորոշիչներ'!$G$6:$GE$68,4,FALSE),0)</f>
        <v>0</v>
      </c>
      <c r="AE25" s="27">
        <f>IFERROR(VLOOKUP(N25,'Վարկանիշային չափորոշիչներ'!$G$6:$GE$68,4,FALSE),0)</f>
        <v>0</v>
      </c>
      <c r="AF25" s="27">
        <f>IFERROR(VLOOKUP(O25,'Վարկանիշային չափորոշիչներ'!$G$6:$GE$68,4,FALSE),0)</f>
        <v>0</v>
      </c>
      <c r="AG25" s="27">
        <f>IFERROR(VLOOKUP(P25,'Վարկանիշային չափորոշիչներ'!$G$6:$GE$68,4,FALSE),0)</f>
        <v>0</v>
      </c>
      <c r="AH25" s="27">
        <f>IFERROR(VLOOKUP(Q25,'Վարկանիշային չափորոշիչներ'!$G$6:$GE$68,4,FALSE),0)</f>
        <v>0</v>
      </c>
      <c r="AI25" s="27">
        <f>IFERROR(VLOOKUP(R25,'Վարկանիշային չափորոշիչներ'!$G$6:$GE$68,4,FALSE),0)</f>
        <v>0</v>
      </c>
      <c r="AJ25" s="27">
        <f>IFERROR(VLOOKUP(S25,'Վարկանիշային չափորոշիչներ'!$G$6:$GE$68,4,FALSE),0)</f>
        <v>0</v>
      </c>
      <c r="AK25" s="27">
        <f>IFERROR(VLOOKUP(T25,'Վարկանիշային չափորոշիչներ'!$G$6:$GE$68,4,FALSE),0)</f>
        <v>0</v>
      </c>
      <c r="AL25" s="27">
        <f>IFERROR(VLOOKUP(U25,'Վարկանիշային չափորոշիչներ'!$G$6:$GE$68,4,FALSE),0)</f>
        <v>0</v>
      </c>
      <c r="AM25" s="27">
        <f>IFERROR(VLOOKUP(V25,'Վարկանիշային չափորոշիչներ'!$G$6:$GE$68,4,FALSE),0)</f>
        <v>0</v>
      </c>
      <c r="AN25" s="27">
        <f t="shared" si="2"/>
        <v>0</v>
      </c>
    </row>
    <row r="26" spans="1:40" hidden="1" outlineLevel="1" x14ac:dyDescent="0.3">
      <c r="A26" s="117">
        <v>1033</v>
      </c>
      <c r="B26" s="117"/>
      <c r="C26" s="217" t="s">
        <v>112</v>
      </c>
      <c r="D26" s="131">
        <f>SUM(D27:D30)</f>
        <v>0</v>
      </c>
      <c r="E26" s="131">
        <f t="shared" ref="E26:H26" si="11">SUM(E27:E30)</f>
        <v>0</v>
      </c>
      <c r="F26" s="132">
        <f t="shared" si="11"/>
        <v>0</v>
      </c>
      <c r="G26" s="132">
        <f t="shared" si="11"/>
        <v>0</v>
      </c>
      <c r="H26" s="132">
        <f t="shared" si="11"/>
        <v>0</v>
      </c>
      <c r="I26" s="51" t="s">
        <v>74</v>
      </c>
      <c r="J26" s="51" t="s">
        <v>74</v>
      </c>
      <c r="K26" s="51" t="s">
        <v>74</v>
      </c>
      <c r="L26" s="51" t="s">
        <v>74</v>
      </c>
      <c r="M26" s="51" t="s">
        <v>74</v>
      </c>
      <c r="N26" s="51" t="s">
        <v>74</v>
      </c>
      <c r="O26" s="51" t="s">
        <v>74</v>
      </c>
      <c r="P26" s="51" t="s">
        <v>74</v>
      </c>
      <c r="Q26" s="51" t="s">
        <v>74</v>
      </c>
      <c r="R26" s="51" t="s">
        <v>74</v>
      </c>
      <c r="S26" s="51" t="s">
        <v>74</v>
      </c>
      <c r="T26" s="51" t="s">
        <v>74</v>
      </c>
      <c r="U26" s="51" t="s">
        <v>74</v>
      </c>
      <c r="V26" s="51" t="s">
        <v>74</v>
      </c>
      <c r="W26" s="47" t="s">
        <v>74</v>
      </c>
      <c r="X26" s="41"/>
      <c r="Y26" s="41"/>
      <c r="Z26" s="41"/>
      <c r="AA26" s="41"/>
      <c r="AB26" s="27">
        <f>IFERROR(VLOOKUP(K26,'Վարկանիշային չափորոշիչներ'!$G$6:$GE$68,4,FALSE),0)</f>
        <v>0</v>
      </c>
      <c r="AC26" s="27">
        <f>IFERROR(VLOOKUP(L26,'Վարկանիշային չափորոշիչներ'!$G$6:$GE$68,4,FALSE),0)</f>
        <v>0</v>
      </c>
      <c r="AD26" s="27">
        <f>IFERROR(VLOOKUP(M26,'Վարկանիշային չափորոշիչներ'!$G$6:$GE$68,4,FALSE),0)</f>
        <v>0</v>
      </c>
      <c r="AE26" s="27">
        <f>IFERROR(VLOOKUP(N26,'Վարկանիշային չափորոշիչներ'!$G$6:$GE$68,4,FALSE),0)</f>
        <v>0</v>
      </c>
      <c r="AF26" s="27">
        <f>IFERROR(VLOOKUP(O26,'Վարկանիշային չափորոշիչներ'!$G$6:$GE$68,4,FALSE),0)</f>
        <v>0</v>
      </c>
      <c r="AG26" s="27">
        <f>IFERROR(VLOOKUP(P26,'Վարկանիշային չափորոշիչներ'!$G$6:$GE$68,4,FALSE),0)</f>
        <v>0</v>
      </c>
      <c r="AH26" s="27">
        <f>IFERROR(VLOOKUP(Q26,'Վարկանիշային չափորոշիչներ'!$G$6:$GE$68,4,FALSE),0)</f>
        <v>0</v>
      </c>
      <c r="AI26" s="27">
        <f>IFERROR(VLOOKUP(R26,'Վարկանիշային չափորոշիչներ'!$G$6:$GE$68,4,FALSE),0)</f>
        <v>0</v>
      </c>
      <c r="AJ26" s="27">
        <f>IFERROR(VLOOKUP(S26,'Վարկանիշային չափորոշիչներ'!$G$6:$GE$68,4,FALSE),0)</f>
        <v>0</v>
      </c>
      <c r="AK26" s="27">
        <f>IFERROR(VLOOKUP(T26,'Վարկանիշային չափորոշիչներ'!$G$6:$GE$68,4,FALSE),0)</f>
        <v>0</v>
      </c>
      <c r="AL26" s="27">
        <f>IFERROR(VLOOKUP(U26,'Վարկանիշային չափորոշիչներ'!$G$6:$GE$68,4,FALSE),0)</f>
        <v>0</v>
      </c>
      <c r="AM26" s="27">
        <f>IFERROR(VLOOKUP(V26,'Վարկանիշային չափորոշիչներ'!$G$6:$GE$68,4,FALSE),0)</f>
        <v>0</v>
      </c>
      <c r="AN26" s="27">
        <f t="shared" si="2"/>
        <v>0</v>
      </c>
    </row>
    <row r="27" spans="1:40" ht="27" hidden="1" outlineLevel="2" x14ac:dyDescent="0.3">
      <c r="A27" s="117">
        <v>1033</v>
      </c>
      <c r="B27" s="120">
        <v>11002</v>
      </c>
      <c r="C27" s="207" t="s">
        <v>113</v>
      </c>
      <c r="D27" s="121"/>
      <c r="E27" s="121"/>
      <c r="F27" s="122"/>
      <c r="G27" s="123"/>
      <c r="H27" s="123"/>
      <c r="I27" s="45"/>
      <c r="J27" s="45"/>
      <c r="K27" s="28"/>
      <c r="L27" s="28"/>
      <c r="M27" s="28"/>
      <c r="N27" s="28"/>
      <c r="O27" s="28"/>
      <c r="P27" s="28"/>
      <c r="Q27" s="28"/>
      <c r="R27" s="28"/>
      <c r="S27" s="28"/>
      <c r="T27" s="28"/>
      <c r="U27" s="28"/>
      <c r="V27" s="28"/>
      <c r="W27" s="27">
        <f t="shared" ref="W27:W30" si="12">AN27</f>
        <v>0</v>
      </c>
      <c r="X27" s="41"/>
      <c r="Y27" s="41"/>
      <c r="Z27" s="41"/>
      <c r="AA27" s="41"/>
      <c r="AB27" s="27">
        <f>IFERROR(VLOOKUP(K27,'Վարկանիշային չափորոշիչներ'!$G$6:$GE$68,4,FALSE),0)</f>
        <v>0</v>
      </c>
      <c r="AC27" s="27">
        <f>IFERROR(VLOOKUP(L27,'Վարկանիշային չափորոշիչներ'!$G$6:$GE$68,4,FALSE),0)</f>
        <v>0</v>
      </c>
      <c r="AD27" s="27">
        <f>IFERROR(VLOOKUP(M27,'Վարկանիշային չափորոշիչներ'!$G$6:$GE$68,4,FALSE),0)</f>
        <v>0</v>
      </c>
      <c r="AE27" s="27">
        <f>IFERROR(VLOOKUP(N27,'Վարկանիշային չափորոշիչներ'!$G$6:$GE$68,4,FALSE),0)</f>
        <v>0</v>
      </c>
      <c r="AF27" s="27">
        <f>IFERROR(VLOOKUP(O27,'Վարկանիշային չափորոշիչներ'!$G$6:$GE$68,4,FALSE),0)</f>
        <v>0</v>
      </c>
      <c r="AG27" s="27">
        <f>IFERROR(VLOOKUP(P27,'Վարկանիշային չափորոշիչներ'!$G$6:$GE$68,4,FALSE),0)</f>
        <v>0</v>
      </c>
      <c r="AH27" s="27">
        <f>IFERROR(VLOOKUP(Q27,'Վարկանիշային չափորոշիչներ'!$G$6:$GE$68,4,FALSE),0)</f>
        <v>0</v>
      </c>
      <c r="AI27" s="27">
        <f>IFERROR(VLOOKUP(R27,'Վարկանիշային չափորոշիչներ'!$G$6:$GE$68,4,FALSE),0)</f>
        <v>0</v>
      </c>
      <c r="AJ27" s="27">
        <f>IFERROR(VLOOKUP(S27,'Վարկանիշային չափորոշիչներ'!$G$6:$GE$68,4,FALSE),0)</f>
        <v>0</v>
      </c>
      <c r="AK27" s="27">
        <f>IFERROR(VLOOKUP(T27,'Վարկանիշային չափորոշիչներ'!$G$6:$GE$68,4,FALSE),0)</f>
        <v>0</v>
      </c>
      <c r="AL27" s="27">
        <f>IFERROR(VLOOKUP(U27,'Վարկանիշային չափորոշիչներ'!$G$6:$GE$68,4,FALSE),0)</f>
        <v>0</v>
      </c>
      <c r="AM27" s="27">
        <f>IFERROR(VLOOKUP(V27,'Վարկանիշային չափորոշիչներ'!$G$6:$GE$68,4,FALSE),0)</f>
        <v>0</v>
      </c>
      <c r="AN27" s="27">
        <f t="shared" si="2"/>
        <v>0</v>
      </c>
    </row>
    <row r="28" spans="1:40" hidden="1" outlineLevel="2" x14ac:dyDescent="0.3">
      <c r="A28" s="117">
        <v>1033</v>
      </c>
      <c r="B28" s="133">
        <v>11003</v>
      </c>
      <c r="C28" s="207" t="s">
        <v>114</v>
      </c>
      <c r="D28" s="128"/>
      <c r="E28" s="128"/>
      <c r="F28" s="122"/>
      <c r="G28" s="123"/>
      <c r="H28" s="123"/>
      <c r="I28" s="45"/>
      <c r="J28" s="45"/>
      <c r="K28" s="28"/>
      <c r="L28" s="28"/>
      <c r="M28" s="28"/>
      <c r="N28" s="28"/>
      <c r="O28" s="28"/>
      <c r="P28" s="28"/>
      <c r="Q28" s="28"/>
      <c r="R28" s="28"/>
      <c r="S28" s="28"/>
      <c r="T28" s="28"/>
      <c r="U28" s="28"/>
      <c r="V28" s="28"/>
      <c r="W28" s="27">
        <f t="shared" si="12"/>
        <v>0</v>
      </c>
      <c r="X28" s="41"/>
      <c r="Y28" s="41"/>
      <c r="Z28" s="41"/>
      <c r="AA28" s="41"/>
      <c r="AB28" s="27">
        <f>IFERROR(VLOOKUP(K28,'Վարկանիշային չափորոշիչներ'!$G$6:$GE$68,4,FALSE),0)</f>
        <v>0</v>
      </c>
      <c r="AC28" s="27">
        <f>IFERROR(VLOOKUP(L28,'Վարկանիշային չափորոշիչներ'!$G$6:$GE$68,4,FALSE),0)</f>
        <v>0</v>
      </c>
      <c r="AD28" s="27">
        <f>IFERROR(VLOOKUP(M28,'Վարկանիշային չափորոշիչներ'!$G$6:$GE$68,4,FALSE),0)</f>
        <v>0</v>
      </c>
      <c r="AE28" s="27">
        <f>IFERROR(VLOOKUP(N28,'Վարկանիշային չափորոշիչներ'!$G$6:$GE$68,4,FALSE),0)</f>
        <v>0</v>
      </c>
      <c r="AF28" s="27">
        <f>IFERROR(VLOOKUP(O28,'Վարկանիշային չափորոշիչներ'!$G$6:$GE$68,4,FALSE),0)</f>
        <v>0</v>
      </c>
      <c r="AG28" s="27">
        <f>IFERROR(VLOOKUP(P28,'Վարկանիշային չափորոշիչներ'!$G$6:$GE$68,4,FALSE),0)</f>
        <v>0</v>
      </c>
      <c r="AH28" s="27">
        <f>IFERROR(VLOOKUP(Q28,'Վարկանիշային չափորոշիչներ'!$G$6:$GE$68,4,FALSE),0)</f>
        <v>0</v>
      </c>
      <c r="AI28" s="27">
        <f>IFERROR(VLOOKUP(R28,'Վարկանիշային չափորոշիչներ'!$G$6:$GE$68,4,FALSE),0)</f>
        <v>0</v>
      </c>
      <c r="AJ28" s="27">
        <f>IFERROR(VLOOKUP(S28,'Վարկանիշային չափորոշիչներ'!$G$6:$GE$68,4,FALSE),0)</f>
        <v>0</v>
      </c>
      <c r="AK28" s="27">
        <f>IFERROR(VLOOKUP(T28,'Վարկանիշային չափորոշիչներ'!$G$6:$GE$68,4,FALSE),0)</f>
        <v>0</v>
      </c>
      <c r="AL28" s="27">
        <f>IFERROR(VLOOKUP(U28,'Վարկանիշային չափորոշիչներ'!$G$6:$GE$68,4,FALSE),0)</f>
        <v>0</v>
      </c>
      <c r="AM28" s="27">
        <f>IFERROR(VLOOKUP(V28,'Վարկանիշային չափորոշիչներ'!$G$6:$GE$68,4,FALSE),0)</f>
        <v>0</v>
      </c>
      <c r="AN28" s="27">
        <f t="shared" si="2"/>
        <v>0</v>
      </c>
    </row>
    <row r="29" spans="1:40" ht="27" hidden="1" outlineLevel="2" x14ac:dyDescent="0.3">
      <c r="A29" s="117">
        <v>1033</v>
      </c>
      <c r="B29" s="133">
        <v>11011</v>
      </c>
      <c r="C29" s="207" t="s">
        <v>115</v>
      </c>
      <c r="D29" s="128"/>
      <c r="E29" s="128"/>
      <c r="F29" s="122"/>
      <c r="G29" s="123"/>
      <c r="H29" s="123"/>
      <c r="I29" s="45"/>
      <c r="J29" s="45"/>
      <c r="K29" s="28"/>
      <c r="L29" s="28"/>
      <c r="M29" s="28"/>
      <c r="N29" s="28"/>
      <c r="O29" s="28"/>
      <c r="P29" s="28"/>
      <c r="Q29" s="28"/>
      <c r="R29" s="28"/>
      <c r="S29" s="28"/>
      <c r="T29" s="28"/>
      <c r="U29" s="28"/>
      <c r="V29" s="28"/>
      <c r="W29" s="27">
        <f t="shared" si="12"/>
        <v>0</v>
      </c>
      <c r="X29" s="41"/>
      <c r="Y29" s="41"/>
      <c r="Z29" s="41"/>
      <c r="AA29" s="41"/>
      <c r="AB29" s="27">
        <f>IFERROR(VLOOKUP(K29,'Վարկանիշային չափորոշիչներ'!$G$6:$GE$68,4,FALSE),0)</f>
        <v>0</v>
      </c>
      <c r="AC29" s="27">
        <f>IFERROR(VLOOKUP(L29,'Վարկանիշային չափորոշիչներ'!$G$6:$GE$68,4,FALSE),0)</f>
        <v>0</v>
      </c>
      <c r="AD29" s="27">
        <f>IFERROR(VLOOKUP(M29,'Վարկանիշային չափորոշիչներ'!$G$6:$GE$68,4,FALSE),0)</f>
        <v>0</v>
      </c>
      <c r="AE29" s="27">
        <f>IFERROR(VLOOKUP(N29,'Վարկանիշային չափորոշիչներ'!$G$6:$GE$68,4,FALSE),0)</f>
        <v>0</v>
      </c>
      <c r="AF29" s="27">
        <f>IFERROR(VLOOKUP(O29,'Վարկանիշային չափորոշիչներ'!$G$6:$GE$68,4,FALSE),0)</f>
        <v>0</v>
      </c>
      <c r="AG29" s="27">
        <f>IFERROR(VLOOKUP(P29,'Վարկանիշային չափորոշիչներ'!$G$6:$GE$68,4,FALSE),0)</f>
        <v>0</v>
      </c>
      <c r="AH29" s="27">
        <f>IFERROR(VLOOKUP(Q29,'Վարկանիշային չափորոշիչներ'!$G$6:$GE$68,4,FALSE),0)</f>
        <v>0</v>
      </c>
      <c r="AI29" s="27">
        <f>IFERROR(VLOOKUP(R29,'Վարկանիշային չափորոշիչներ'!$G$6:$GE$68,4,FALSE),0)</f>
        <v>0</v>
      </c>
      <c r="AJ29" s="27">
        <f>IFERROR(VLOOKUP(S29,'Վարկանիշային չափորոշիչներ'!$G$6:$GE$68,4,FALSE),0)</f>
        <v>0</v>
      </c>
      <c r="AK29" s="27">
        <f>IFERROR(VLOOKUP(T29,'Վարկանիշային չափորոշիչներ'!$G$6:$GE$68,4,FALSE),0)</f>
        <v>0</v>
      </c>
      <c r="AL29" s="27">
        <f>IFERROR(VLOOKUP(U29,'Վարկանիշային չափորոշիչներ'!$G$6:$GE$68,4,FALSE),0)</f>
        <v>0</v>
      </c>
      <c r="AM29" s="27">
        <f>IFERROR(VLOOKUP(V29,'Վարկանիշային չափորոշիչներ'!$G$6:$GE$68,4,FALSE),0)</f>
        <v>0</v>
      </c>
      <c r="AN29" s="27">
        <f t="shared" si="2"/>
        <v>0</v>
      </c>
    </row>
    <row r="30" spans="1:40" ht="27" hidden="1" outlineLevel="2" x14ac:dyDescent="0.3">
      <c r="A30" s="117">
        <v>1033</v>
      </c>
      <c r="B30" s="120">
        <v>12001</v>
      </c>
      <c r="C30" s="207" t="s">
        <v>116</v>
      </c>
      <c r="D30" s="128"/>
      <c r="E30" s="128"/>
      <c r="F30" s="122"/>
      <c r="G30" s="123"/>
      <c r="H30" s="123"/>
      <c r="I30" s="45"/>
      <c r="J30" s="45"/>
      <c r="K30" s="28"/>
      <c r="L30" s="28"/>
      <c r="M30" s="28"/>
      <c r="N30" s="28"/>
      <c r="O30" s="28"/>
      <c r="P30" s="28"/>
      <c r="Q30" s="28"/>
      <c r="R30" s="28"/>
      <c r="S30" s="28"/>
      <c r="T30" s="28"/>
      <c r="U30" s="28"/>
      <c r="V30" s="28"/>
      <c r="W30" s="27">
        <f t="shared" si="12"/>
        <v>0</v>
      </c>
      <c r="X30" s="41"/>
      <c r="Y30" s="41"/>
      <c r="Z30" s="41"/>
      <c r="AA30" s="41"/>
      <c r="AB30" s="27">
        <f>IFERROR(VLOOKUP(K30,'Վարկանիշային չափորոշիչներ'!$G$6:$GE$68,4,FALSE),0)</f>
        <v>0</v>
      </c>
      <c r="AC30" s="27">
        <f>IFERROR(VLOOKUP(L30,'Վարկանիշային չափորոշիչներ'!$G$6:$GE$68,4,FALSE),0)</f>
        <v>0</v>
      </c>
      <c r="AD30" s="27">
        <f>IFERROR(VLOOKUP(M30,'Վարկանիշային չափորոշիչներ'!$G$6:$GE$68,4,FALSE),0)</f>
        <v>0</v>
      </c>
      <c r="AE30" s="27">
        <f>IFERROR(VLOOKUP(N30,'Վարկանիշային չափորոշիչներ'!$G$6:$GE$68,4,FALSE),0)</f>
        <v>0</v>
      </c>
      <c r="AF30" s="27">
        <f>IFERROR(VLOOKUP(O30,'Վարկանիշային չափորոշիչներ'!$G$6:$GE$68,4,FALSE),0)</f>
        <v>0</v>
      </c>
      <c r="AG30" s="27">
        <f>IFERROR(VLOOKUP(P30,'Վարկանիշային չափորոշիչներ'!$G$6:$GE$68,4,FALSE),0)</f>
        <v>0</v>
      </c>
      <c r="AH30" s="27">
        <f>IFERROR(VLOOKUP(Q30,'Վարկանիշային չափորոշիչներ'!$G$6:$GE$68,4,FALSE),0)</f>
        <v>0</v>
      </c>
      <c r="AI30" s="27">
        <f>IFERROR(VLOOKUP(R30,'Վարկանիշային չափորոշիչներ'!$G$6:$GE$68,4,FALSE),0)</f>
        <v>0</v>
      </c>
      <c r="AJ30" s="27">
        <f>IFERROR(VLOOKUP(S30,'Վարկանիշային չափորոշիչներ'!$G$6:$GE$68,4,FALSE),0)</f>
        <v>0</v>
      </c>
      <c r="AK30" s="27">
        <f>IFERROR(VLOOKUP(T30,'Վարկանիշային չափորոշիչներ'!$G$6:$GE$68,4,FALSE),0)</f>
        <v>0</v>
      </c>
      <c r="AL30" s="27">
        <f>IFERROR(VLOOKUP(U30,'Վարկանիշային չափորոշիչներ'!$G$6:$GE$68,4,FALSE),0)</f>
        <v>0</v>
      </c>
      <c r="AM30" s="27">
        <f>IFERROR(VLOOKUP(V30,'Վարկանիշային չափորոշիչներ'!$G$6:$GE$68,4,FALSE),0)</f>
        <v>0</v>
      </c>
      <c r="AN30" s="27">
        <f t="shared" si="2"/>
        <v>0</v>
      </c>
    </row>
    <row r="31" spans="1:40" hidden="1" outlineLevel="1" x14ac:dyDescent="0.3">
      <c r="A31" s="117">
        <v>1091</v>
      </c>
      <c r="B31" s="117"/>
      <c r="C31" s="214" t="s">
        <v>118</v>
      </c>
      <c r="D31" s="118">
        <f>SUM(D32:D37)</f>
        <v>0</v>
      </c>
      <c r="E31" s="118">
        <f t="shared" ref="E31:H31" si="13">SUM(E32:E37)</f>
        <v>0</v>
      </c>
      <c r="F31" s="119">
        <f t="shared" si="13"/>
        <v>0</v>
      </c>
      <c r="G31" s="119">
        <f t="shared" si="13"/>
        <v>0</v>
      </c>
      <c r="H31" s="119">
        <f t="shared" si="13"/>
        <v>0</v>
      </c>
      <c r="I31" s="47" t="s">
        <v>74</v>
      </c>
      <c r="J31" s="47" t="s">
        <v>74</v>
      </c>
      <c r="K31" s="47" t="s">
        <v>74</v>
      </c>
      <c r="L31" s="47" t="s">
        <v>74</v>
      </c>
      <c r="M31" s="47" t="s">
        <v>74</v>
      </c>
      <c r="N31" s="47" t="s">
        <v>74</v>
      </c>
      <c r="O31" s="47" t="s">
        <v>74</v>
      </c>
      <c r="P31" s="47" t="s">
        <v>74</v>
      </c>
      <c r="Q31" s="47" t="s">
        <v>74</v>
      </c>
      <c r="R31" s="47" t="s">
        <v>74</v>
      </c>
      <c r="S31" s="47" t="s">
        <v>74</v>
      </c>
      <c r="T31" s="47" t="s">
        <v>74</v>
      </c>
      <c r="U31" s="47" t="s">
        <v>74</v>
      </c>
      <c r="V31" s="47" t="s">
        <v>74</v>
      </c>
      <c r="W31" s="47" t="s">
        <v>74</v>
      </c>
      <c r="X31" s="41"/>
      <c r="Y31" s="41"/>
      <c r="Z31" s="41"/>
      <c r="AA31" s="41"/>
      <c r="AB31" s="27">
        <f>IFERROR(VLOOKUP(K31,'Վարկանիշային չափորոշիչներ'!$G$6:$GE$68,4,FALSE),0)</f>
        <v>0</v>
      </c>
      <c r="AC31" s="27">
        <f>IFERROR(VLOOKUP(L31,'Վարկանիշային չափորոշիչներ'!$G$6:$GE$68,4,FALSE),0)</f>
        <v>0</v>
      </c>
      <c r="AD31" s="27">
        <f>IFERROR(VLOOKUP(M31,'Վարկանիշային չափորոշիչներ'!$G$6:$GE$68,4,FALSE),0)</f>
        <v>0</v>
      </c>
      <c r="AE31" s="27">
        <f>IFERROR(VLOOKUP(N31,'Վարկանիշային չափորոշիչներ'!$G$6:$GE$68,4,FALSE),0)</f>
        <v>0</v>
      </c>
      <c r="AF31" s="27">
        <f>IFERROR(VLOOKUP(O31,'Վարկանիշային չափորոշիչներ'!$G$6:$GE$68,4,FALSE),0)</f>
        <v>0</v>
      </c>
      <c r="AG31" s="27">
        <f>IFERROR(VLOOKUP(P31,'Վարկանիշային չափորոշիչներ'!$G$6:$GE$68,4,FALSE),0)</f>
        <v>0</v>
      </c>
      <c r="AH31" s="27">
        <f>IFERROR(VLOOKUP(Q31,'Վարկանիշային չափորոշիչներ'!$G$6:$GE$68,4,FALSE),0)</f>
        <v>0</v>
      </c>
      <c r="AI31" s="27">
        <f>IFERROR(VLOOKUP(R31,'Վարկանիշային չափորոշիչներ'!$G$6:$GE$68,4,FALSE),0)</f>
        <v>0</v>
      </c>
      <c r="AJ31" s="27">
        <f>IFERROR(VLOOKUP(S31,'Վարկանիշային չափորոշիչներ'!$G$6:$GE$68,4,FALSE),0)</f>
        <v>0</v>
      </c>
      <c r="AK31" s="27">
        <f>IFERROR(VLOOKUP(T31,'Վարկանիշային չափորոշիչներ'!$G$6:$GE$68,4,FALSE),0)</f>
        <v>0</v>
      </c>
      <c r="AL31" s="27">
        <f>IFERROR(VLOOKUP(U31,'Վարկանիշային չափորոշիչներ'!$G$6:$GE$68,4,FALSE),0)</f>
        <v>0</v>
      </c>
      <c r="AM31" s="27">
        <f>IFERROR(VLOOKUP(V31,'Վարկանիշային չափորոշիչներ'!$G$6:$GE$68,4,FALSE),0)</f>
        <v>0</v>
      </c>
      <c r="AN31" s="27">
        <f t="shared" si="2"/>
        <v>0</v>
      </c>
    </row>
    <row r="32" spans="1:40" ht="27" hidden="1" outlineLevel="2" x14ac:dyDescent="0.3">
      <c r="A32" s="120">
        <v>1091</v>
      </c>
      <c r="B32" s="120">
        <v>11001</v>
      </c>
      <c r="C32" s="207" t="s">
        <v>119</v>
      </c>
      <c r="D32" s="128"/>
      <c r="E32" s="128"/>
      <c r="F32" s="134"/>
      <c r="G32" s="134"/>
      <c r="H32" s="134"/>
      <c r="I32" s="44"/>
      <c r="J32" s="44"/>
      <c r="K32" s="31"/>
      <c r="L32" s="31"/>
      <c r="M32" s="31"/>
      <c r="N32" s="31"/>
      <c r="O32" s="31"/>
      <c r="P32" s="31"/>
      <c r="Q32" s="31"/>
      <c r="R32" s="31"/>
      <c r="S32" s="31"/>
      <c r="T32" s="31"/>
      <c r="U32" s="31"/>
      <c r="V32" s="31"/>
      <c r="W32" s="27">
        <f t="shared" ref="W32:W37" si="14">AN32</f>
        <v>0</v>
      </c>
      <c r="X32" s="41"/>
      <c r="Y32" s="41"/>
      <c r="Z32" s="41"/>
      <c r="AA32" s="41"/>
      <c r="AB32" s="27">
        <f>IFERROR(VLOOKUP(K32,'Վարկանիշային չափորոշիչներ'!$G$6:$GE$68,4,FALSE),0)</f>
        <v>0</v>
      </c>
      <c r="AC32" s="27">
        <f>IFERROR(VLOOKUP(L32,'Վարկանիշային չափորոշիչներ'!$G$6:$GE$68,4,FALSE),0)</f>
        <v>0</v>
      </c>
      <c r="AD32" s="27">
        <f>IFERROR(VLOOKUP(M32,'Վարկանիշային չափորոշիչներ'!$G$6:$GE$68,4,FALSE),0)</f>
        <v>0</v>
      </c>
      <c r="AE32" s="27">
        <f>IFERROR(VLOOKUP(N32,'Վարկանիշային չափորոշիչներ'!$G$6:$GE$68,4,FALSE),0)</f>
        <v>0</v>
      </c>
      <c r="AF32" s="27">
        <f>IFERROR(VLOOKUP(O32,'Վարկանիշային չափորոշիչներ'!$G$6:$GE$68,4,FALSE),0)</f>
        <v>0</v>
      </c>
      <c r="AG32" s="27">
        <f>IFERROR(VLOOKUP(P32,'Վարկանիշային չափորոշիչներ'!$G$6:$GE$68,4,FALSE),0)</f>
        <v>0</v>
      </c>
      <c r="AH32" s="27">
        <f>IFERROR(VLOOKUP(Q32,'Վարկանիշային չափորոշիչներ'!$G$6:$GE$68,4,FALSE),0)</f>
        <v>0</v>
      </c>
      <c r="AI32" s="27">
        <f>IFERROR(VLOOKUP(R32,'Վարկանիշային չափորոշիչներ'!$G$6:$GE$68,4,FALSE),0)</f>
        <v>0</v>
      </c>
      <c r="AJ32" s="27">
        <f>IFERROR(VLOOKUP(S32,'Վարկանիշային չափորոշիչներ'!$G$6:$GE$68,4,FALSE),0)</f>
        <v>0</v>
      </c>
      <c r="AK32" s="27">
        <f>IFERROR(VLOOKUP(T32,'Վարկանիշային չափորոշիչներ'!$G$6:$GE$68,4,FALSE),0)</f>
        <v>0</v>
      </c>
      <c r="AL32" s="27">
        <f>IFERROR(VLOOKUP(U32,'Վարկանիշային չափորոշիչներ'!$G$6:$GE$68,4,FALSE),0)</f>
        <v>0</v>
      </c>
      <c r="AM32" s="27">
        <f>IFERROR(VLOOKUP(V32,'Վարկանիշային չափորոշիչներ'!$G$6:$GE$68,4,FALSE),0)</f>
        <v>0</v>
      </c>
      <c r="AN32" s="27">
        <f t="shared" si="2"/>
        <v>0</v>
      </c>
    </row>
    <row r="33" spans="1:40" hidden="1" outlineLevel="2" x14ac:dyDescent="0.3">
      <c r="A33" s="120">
        <v>1091</v>
      </c>
      <c r="B33" s="120">
        <v>11002</v>
      </c>
      <c r="C33" s="207" t="s">
        <v>120</v>
      </c>
      <c r="D33" s="128"/>
      <c r="E33" s="128"/>
      <c r="F33" s="134"/>
      <c r="G33" s="123"/>
      <c r="H33" s="123"/>
      <c r="I33" s="45"/>
      <c r="J33" s="45"/>
      <c r="K33" s="28"/>
      <c r="L33" s="28"/>
      <c r="M33" s="28"/>
      <c r="N33" s="28"/>
      <c r="O33" s="28"/>
      <c r="P33" s="28"/>
      <c r="Q33" s="28"/>
      <c r="R33" s="28"/>
      <c r="S33" s="28"/>
      <c r="T33" s="28"/>
      <c r="U33" s="28"/>
      <c r="V33" s="28"/>
      <c r="W33" s="27">
        <f t="shared" si="14"/>
        <v>0</v>
      </c>
      <c r="X33" s="41"/>
      <c r="Y33" s="41"/>
      <c r="Z33" s="41"/>
      <c r="AA33" s="41"/>
      <c r="AB33" s="27">
        <f>IFERROR(VLOOKUP(K33,'Վարկանիշային չափորոշիչներ'!$G$6:$GE$68,4,FALSE),0)</f>
        <v>0</v>
      </c>
      <c r="AC33" s="27">
        <f>IFERROR(VLOOKUP(L33,'Վարկանիշային չափորոշիչներ'!$G$6:$GE$68,4,FALSE),0)</f>
        <v>0</v>
      </c>
      <c r="AD33" s="27">
        <f>IFERROR(VLOOKUP(M33,'Վարկանիշային չափորոշիչներ'!$G$6:$GE$68,4,FALSE),0)</f>
        <v>0</v>
      </c>
      <c r="AE33" s="27">
        <f>IFERROR(VLOOKUP(N33,'Վարկանիշային չափորոշիչներ'!$G$6:$GE$68,4,FALSE),0)</f>
        <v>0</v>
      </c>
      <c r="AF33" s="27">
        <f>IFERROR(VLOOKUP(O33,'Վարկանիշային չափորոշիչներ'!$G$6:$GE$68,4,FALSE),0)</f>
        <v>0</v>
      </c>
      <c r="AG33" s="27">
        <f>IFERROR(VLOOKUP(P33,'Վարկանիշային չափորոշիչներ'!$G$6:$GE$68,4,FALSE),0)</f>
        <v>0</v>
      </c>
      <c r="AH33" s="27">
        <f>IFERROR(VLOOKUP(Q33,'Վարկանիշային չափորոշիչներ'!$G$6:$GE$68,4,FALSE),0)</f>
        <v>0</v>
      </c>
      <c r="AI33" s="27">
        <f>IFERROR(VLOOKUP(R33,'Վարկանիշային չափորոշիչներ'!$G$6:$GE$68,4,FALSE),0)</f>
        <v>0</v>
      </c>
      <c r="AJ33" s="27">
        <f>IFERROR(VLOOKUP(S33,'Վարկանիշային չափորոշիչներ'!$G$6:$GE$68,4,FALSE),0)</f>
        <v>0</v>
      </c>
      <c r="AK33" s="27">
        <f>IFERROR(VLOOKUP(T33,'Վարկանիշային չափորոշիչներ'!$G$6:$GE$68,4,FALSE),0)</f>
        <v>0</v>
      </c>
      <c r="AL33" s="27">
        <f>IFERROR(VLOOKUP(U33,'Վարկանիշային չափորոշիչներ'!$G$6:$GE$68,4,FALSE),0)</f>
        <v>0</v>
      </c>
      <c r="AM33" s="27">
        <f>IFERROR(VLOOKUP(V33,'Վարկանիշային չափորոշիչներ'!$G$6:$GE$68,4,FALSE),0)</f>
        <v>0</v>
      </c>
      <c r="AN33" s="27">
        <f t="shared" si="2"/>
        <v>0</v>
      </c>
    </row>
    <row r="34" spans="1:40" ht="27" hidden="1" outlineLevel="2" x14ac:dyDescent="0.3">
      <c r="A34" s="120">
        <v>1091</v>
      </c>
      <c r="B34" s="120">
        <v>11004</v>
      </c>
      <c r="C34" s="207" t="s">
        <v>121</v>
      </c>
      <c r="D34" s="128"/>
      <c r="E34" s="128"/>
      <c r="F34" s="134"/>
      <c r="G34" s="134"/>
      <c r="H34" s="134"/>
      <c r="I34" s="44"/>
      <c r="J34" s="44"/>
      <c r="K34" s="31"/>
      <c r="L34" s="31"/>
      <c r="M34" s="31"/>
      <c r="N34" s="31"/>
      <c r="O34" s="31"/>
      <c r="P34" s="31"/>
      <c r="Q34" s="31"/>
      <c r="R34" s="31"/>
      <c r="S34" s="31"/>
      <c r="T34" s="31"/>
      <c r="U34" s="31"/>
      <c r="V34" s="31"/>
      <c r="W34" s="27">
        <f t="shared" si="14"/>
        <v>0</v>
      </c>
      <c r="X34" s="41"/>
      <c r="Y34" s="41"/>
      <c r="Z34" s="41"/>
      <c r="AA34" s="41"/>
      <c r="AB34" s="27">
        <f>IFERROR(VLOOKUP(K34,'Վարկանիշային չափորոշիչներ'!$G$6:$GE$68,4,FALSE),0)</f>
        <v>0</v>
      </c>
      <c r="AC34" s="27">
        <f>IFERROR(VLOOKUP(L34,'Վարկանիշային չափորոշիչներ'!$G$6:$GE$68,4,FALSE),0)</f>
        <v>0</v>
      </c>
      <c r="AD34" s="27">
        <f>IFERROR(VLOOKUP(M34,'Վարկանիշային չափորոշիչներ'!$G$6:$GE$68,4,FALSE),0)</f>
        <v>0</v>
      </c>
      <c r="AE34" s="27">
        <f>IFERROR(VLOOKUP(N34,'Վարկանիշային չափորոշիչներ'!$G$6:$GE$68,4,FALSE),0)</f>
        <v>0</v>
      </c>
      <c r="AF34" s="27">
        <f>IFERROR(VLOOKUP(O34,'Վարկանիշային չափորոշիչներ'!$G$6:$GE$68,4,FALSE),0)</f>
        <v>0</v>
      </c>
      <c r="AG34" s="27">
        <f>IFERROR(VLOOKUP(P34,'Վարկանիշային չափորոշիչներ'!$G$6:$GE$68,4,FALSE),0)</f>
        <v>0</v>
      </c>
      <c r="AH34" s="27">
        <f>IFERROR(VLOOKUP(Q34,'Վարկանիշային չափորոշիչներ'!$G$6:$GE$68,4,FALSE),0)</f>
        <v>0</v>
      </c>
      <c r="AI34" s="27">
        <f>IFERROR(VLOOKUP(R34,'Վարկանիշային չափորոշիչներ'!$G$6:$GE$68,4,FALSE),0)</f>
        <v>0</v>
      </c>
      <c r="AJ34" s="27">
        <f>IFERROR(VLOOKUP(S34,'Վարկանիշային չափորոշիչներ'!$G$6:$GE$68,4,FALSE),0)</f>
        <v>0</v>
      </c>
      <c r="AK34" s="27">
        <f>IFERROR(VLOOKUP(T34,'Վարկանիշային չափորոշիչներ'!$G$6:$GE$68,4,FALSE),0)</f>
        <v>0</v>
      </c>
      <c r="AL34" s="27">
        <f>IFERROR(VLOOKUP(U34,'Վարկանիշային չափորոշիչներ'!$G$6:$GE$68,4,FALSE),0)</f>
        <v>0</v>
      </c>
      <c r="AM34" s="27">
        <f>IFERROR(VLOOKUP(V34,'Վարկանիշային չափորոշիչներ'!$G$6:$GE$68,4,FALSE),0)</f>
        <v>0</v>
      </c>
      <c r="AN34" s="27">
        <f t="shared" si="2"/>
        <v>0</v>
      </c>
    </row>
    <row r="35" spans="1:40" ht="27" hidden="1" outlineLevel="2" x14ac:dyDescent="0.3">
      <c r="A35" s="120">
        <v>1091</v>
      </c>
      <c r="B35" s="120">
        <v>11011</v>
      </c>
      <c r="C35" s="207" t="s">
        <v>122</v>
      </c>
      <c r="D35" s="135"/>
      <c r="E35" s="136"/>
      <c r="F35" s="134"/>
      <c r="G35" s="137"/>
      <c r="H35" s="123"/>
      <c r="I35" s="45"/>
      <c r="J35" s="45"/>
      <c r="K35" s="28"/>
      <c r="L35" s="28"/>
      <c r="M35" s="28"/>
      <c r="N35" s="28"/>
      <c r="O35" s="28"/>
      <c r="P35" s="28"/>
      <c r="Q35" s="28"/>
      <c r="R35" s="28"/>
      <c r="S35" s="28"/>
      <c r="T35" s="28"/>
      <c r="U35" s="28"/>
      <c r="V35" s="28"/>
      <c r="W35" s="27">
        <f t="shared" si="14"/>
        <v>0</v>
      </c>
      <c r="X35" s="41"/>
      <c r="Y35" s="41"/>
      <c r="Z35" s="41"/>
      <c r="AA35" s="41"/>
      <c r="AB35" s="27">
        <f>IFERROR(VLOOKUP(K35,'Վարկանիշային չափորոշիչներ'!$G$6:$GE$68,4,FALSE),0)</f>
        <v>0</v>
      </c>
      <c r="AC35" s="27">
        <f>IFERROR(VLOOKUP(L35,'Վարկանիշային չափորոշիչներ'!$G$6:$GE$68,4,FALSE),0)</f>
        <v>0</v>
      </c>
      <c r="AD35" s="27">
        <f>IFERROR(VLOOKUP(M35,'Վարկանիշային չափորոշիչներ'!$G$6:$GE$68,4,FALSE),0)</f>
        <v>0</v>
      </c>
      <c r="AE35" s="27">
        <f>IFERROR(VLOOKUP(N35,'Վարկանիշային չափորոշիչներ'!$G$6:$GE$68,4,FALSE),0)</f>
        <v>0</v>
      </c>
      <c r="AF35" s="27">
        <f>IFERROR(VLOOKUP(O35,'Վարկանիշային չափորոշիչներ'!$G$6:$GE$68,4,FALSE),0)</f>
        <v>0</v>
      </c>
      <c r="AG35" s="27">
        <f>IFERROR(VLOOKUP(P35,'Վարկանիշային չափորոշիչներ'!$G$6:$GE$68,4,FALSE),0)</f>
        <v>0</v>
      </c>
      <c r="AH35" s="27">
        <f>IFERROR(VLOOKUP(Q35,'Վարկանիշային չափորոշիչներ'!$G$6:$GE$68,4,FALSE),0)</f>
        <v>0</v>
      </c>
      <c r="AI35" s="27">
        <f>IFERROR(VLOOKUP(R35,'Վարկանիշային չափորոշիչներ'!$G$6:$GE$68,4,FALSE),0)</f>
        <v>0</v>
      </c>
      <c r="AJ35" s="27">
        <f>IFERROR(VLOOKUP(S35,'Վարկանիշային չափորոշիչներ'!$G$6:$GE$68,4,FALSE),0)</f>
        <v>0</v>
      </c>
      <c r="AK35" s="27">
        <f>IFERROR(VLOOKUP(T35,'Վարկանիշային չափորոշիչներ'!$G$6:$GE$68,4,FALSE),0)</f>
        <v>0</v>
      </c>
      <c r="AL35" s="27">
        <f>IFERROR(VLOOKUP(U35,'Վարկանիշային չափորոշիչներ'!$G$6:$GE$68,4,FALSE),0)</f>
        <v>0</v>
      </c>
      <c r="AM35" s="27">
        <f>IFERROR(VLOOKUP(V35,'Վարկանիշային չափորոշիչներ'!$G$6:$GE$68,4,FALSE),0)</f>
        <v>0</v>
      </c>
      <c r="AN35" s="27">
        <f t="shared" si="2"/>
        <v>0</v>
      </c>
    </row>
    <row r="36" spans="1:40" ht="27" hidden="1" outlineLevel="2" x14ac:dyDescent="0.3">
      <c r="A36" s="120">
        <v>1091</v>
      </c>
      <c r="B36" s="120">
        <v>12001</v>
      </c>
      <c r="C36" s="207" t="s">
        <v>123</v>
      </c>
      <c r="D36" s="128"/>
      <c r="E36" s="128"/>
      <c r="F36" s="134"/>
      <c r="G36" s="138"/>
      <c r="H36" s="123"/>
      <c r="I36" s="45"/>
      <c r="J36" s="45"/>
      <c r="K36" s="28"/>
      <c r="L36" s="28"/>
      <c r="M36" s="28"/>
      <c r="N36" s="28"/>
      <c r="O36" s="28"/>
      <c r="P36" s="28"/>
      <c r="Q36" s="28"/>
      <c r="R36" s="28"/>
      <c r="S36" s="28"/>
      <c r="T36" s="28"/>
      <c r="U36" s="28"/>
      <c r="V36" s="28"/>
      <c r="W36" s="27">
        <f t="shared" si="14"/>
        <v>0</v>
      </c>
      <c r="X36" s="41"/>
      <c r="Y36" s="41"/>
      <c r="Z36" s="41"/>
      <c r="AA36" s="41"/>
      <c r="AB36" s="27">
        <f>IFERROR(VLOOKUP(K36,'Վարկանիշային չափորոշիչներ'!$G$6:$GE$68,4,FALSE),0)</f>
        <v>0</v>
      </c>
      <c r="AC36" s="27">
        <f>IFERROR(VLOOKUP(L36,'Վարկանիշային չափորոշիչներ'!$G$6:$GE$68,4,FALSE),0)</f>
        <v>0</v>
      </c>
      <c r="AD36" s="27">
        <f>IFERROR(VLOOKUP(M36,'Վարկանիշային չափորոշիչներ'!$G$6:$GE$68,4,FALSE),0)</f>
        <v>0</v>
      </c>
      <c r="AE36" s="27">
        <f>IFERROR(VLOOKUP(N36,'Վարկանիշային չափորոշիչներ'!$G$6:$GE$68,4,FALSE),0)</f>
        <v>0</v>
      </c>
      <c r="AF36" s="27">
        <f>IFERROR(VLOOKUP(O36,'Վարկանիշային չափորոշիչներ'!$G$6:$GE$68,4,FALSE),0)</f>
        <v>0</v>
      </c>
      <c r="AG36" s="27">
        <f>IFERROR(VLOOKUP(P36,'Վարկանիշային չափորոշիչներ'!$G$6:$GE$68,4,FALSE),0)</f>
        <v>0</v>
      </c>
      <c r="AH36" s="27">
        <f>IFERROR(VLOOKUP(Q36,'Վարկանիշային չափորոշիչներ'!$G$6:$GE$68,4,FALSE),0)</f>
        <v>0</v>
      </c>
      <c r="AI36" s="27">
        <f>IFERROR(VLOOKUP(R36,'Վարկանիշային չափորոշիչներ'!$G$6:$GE$68,4,FALSE),0)</f>
        <v>0</v>
      </c>
      <c r="AJ36" s="27">
        <f>IFERROR(VLOOKUP(S36,'Վարկանիշային չափորոշիչներ'!$G$6:$GE$68,4,FALSE),0)</f>
        <v>0</v>
      </c>
      <c r="AK36" s="27">
        <f>IFERROR(VLOOKUP(T36,'Վարկանիշային չափորոշիչներ'!$G$6:$GE$68,4,FALSE),0)</f>
        <v>0</v>
      </c>
      <c r="AL36" s="27">
        <f>IFERROR(VLOOKUP(U36,'Վարկանիշային չափորոշիչներ'!$G$6:$GE$68,4,FALSE),0)</f>
        <v>0</v>
      </c>
      <c r="AM36" s="27">
        <f>IFERROR(VLOOKUP(V36,'Վարկանիշային չափորոշիչներ'!$G$6:$GE$68,4,FALSE),0)</f>
        <v>0</v>
      </c>
      <c r="AN36" s="27">
        <f t="shared" si="2"/>
        <v>0</v>
      </c>
    </row>
    <row r="37" spans="1:40" ht="27" hidden="1" outlineLevel="2" x14ac:dyDescent="0.3">
      <c r="A37" s="120">
        <v>1091</v>
      </c>
      <c r="B37" s="120">
        <v>32002</v>
      </c>
      <c r="C37" s="207" t="s">
        <v>124</v>
      </c>
      <c r="D37" s="129"/>
      <c r="E37" s="129"/>
      <c r="F37" s="122"/>
      <c r="G37" s="123"/>
      <c r="H37" s="123"/>
      <c r="I37" s="45"/>
      <c r="J37" s="45"/>
      <c r="K37" s="28"/>
      <c r="L37" s="28"/>
      <c r="M37" s="28"/>
      <c r="N37" s="28"/>
      <c r="O37" s="28"/>
      <c r="P37" s="28"/>
      <c r="Q37" s="28"/>
      <c r="R37" s="28"/>
      <c r="S37" s="28"/>
      <c r="T37" s="28"/>
      <c r="U37" s="28"/>
      <c r="V37" s="28"/>
      <c r="W37" s="27">
        <f t="shared" si="14"/>
        <v>0</v>
      </c>
      <c r="X37" s="41"/>
      <c r="Y37" s="41"/>
      <c r="Z37" s="41"/>
      <c r="AA37" s="41"/>
      <c r="AB37" s="27">
        <f>IFERROR(VLOOKUP(K37,'Վարկանիշային չափորոշիչներ'!$G$6:$GE$68,4,FALSE),0)</f>
        <v>0</v>
      </c>
      <c r="AC37" s="27">
        <f>IFERROR(VLOOKUP(L37,'Վարկանիշային չափորոշիչներ'!$G$6:$GE$68,4,FALSE),0)</f>
        <v>0</v>
      </c>
      <c r="AD37" s="27">
        <f>IFERROR(VLOOKUP(M37,'Վարկանիշային չափորոշիչներ'!$G$6:$GE$68,4,FALSE),0)</f>
        <v>0</v>
      </c>
      <c r="AE37" s="27">
        <f>IFERROR(VLOOKUP(N37,'Վարկանիշային չափորոշիչներ'!$G$6:$GE$68,4,FALSE),0)</f>
        <v>0</v>
      </c>
      <c r="AF37" s="27">
        <f>IFERROR(VLOOKUP(O37,'Վարկանիշային չափորոշիչներ'!$G$6:$GE$68,4,FALSE),0)</f>
        <v>0</v>
      </c>
      <c r="AG37" s="27">
        <f>IFERROR(VLOOKUP(P37,'Վարկանիշային չափորոշիչներ'!$G$6:$GE$68,4,FALSE),0)</f>
        <v>0</v>
      </c>
      <c r="AH37" s="27">
        <f>IFERROR(VLOOKUP(Q37,'Վարկանիշային չափորոշիչներ'!$G$6:$GE$68,4,FALSE),0)</f>
        <v>0</v>
      </c>
      <c r="AI37" s="27">
        <f>IFERROR(VLOOKUP(R37,'Վարկանիշային չափորոշիչներ'!$G$6:$GE$68,4,FALSE),0)</f>
        <v>0</v>
      </c>
      <c r="AJ37" s="27">
        <f>IFERROR(VLOOKUP(S37,'Վարկանիշային չափորոշիչներ'!$G$6:$GE$68,4,FALSE),0)</f>
        <v>0</v>
      </c>
      <c r="AK37" s="27">
        <f>IFERROR(VLOOKUP(T37,'Վարկանիշային չափորոշիչներ'!$G$6:$GE$68,4,FALSE),0)</f>
        <v>0</v>
      </c>
      <c r="AL37" s="27">
        <f>IFERROR(VLOOKUP(U37,'Վարկանիշային չափորոշիչներ'!$G$6:$GE$68,4,FALSE),0)</f>
        <v>0</v>
      </c>
      <c r="AM37" s="27">
        <f>IFERROR(VLOOKUP(V37,'Վարկանիշային չափորոշիչներ'!$G$6:$GE$68,4,FALSE),0)</f>
        <v>0</v>
      </c>
      <c r="AN37" s="27">
        <f t="shared" si="2"/>
        <v>0</v>
      </c>
    </row>
    <row r="38" spans="1:40" hidden="1" outlineLevel="1" x14ac:dyDescent="0.3">
      <c r="A38" s="117">
        <v>1132</v>
      </c>
      <c r="B38" s="117"/>
      <c r="C38" s="214" t="s">
        <v>125</v>
      </c>
      <c r="D38" s="118">
        <f>SUM(D39)</f>
        <v>0</v>
      </c>
      <c r="E38" s="118">
        <f t="shared" ref="E38:H38" si="15">SUM(E39)</f>
        <v>0</v>
      </c>
      <c r="F38" s="119">
        <f t="shared" si="15"/>
        <v>0</v>
      </c>
      <c r="G38" s="119">
        <f t="shared" si="15"/>
        <v>0</v>
      </c>
      <c r="H38" s="119">
        <f t="shared" si="15"/>
        <v>0</v>
      </c>
      <c r="I38" s="47" t="s">
        <v>74</v>
      </c>
      <c r="J38" s="47" t="s">
        <v>74</v>
      </c>
      <c r="K38" s="47" t="s">
        <v>74</v>
      </c>
      <c r="L38" s="47" t="s">
        <v>74</v>
      </c>
      <c r="M38" s="47" t="s">
        <v>74</v>
      </c>
      <c r="N38" s="47" t="s">
        <v>74</v>
      </c>
      <c r="O38" s="47" t="s">
        <v>74</v>
      </c>
      <c r="P38" s="47" t="s">
        <v>74</v>
      </c>
      <c r="Q38" s="47" t="s">
        <v>74</v>
      </c>
      <c r="R38" s="47" t="s">
        <v>74</v>
      </c>
      <c r="S38" s="47" t="s">
        <v>74</v>
      </c>
      <c r="T38" s="47" t="s">
        <v>74</v>
      </c>
      <c r="U38" s="47" t="s">
        <v>74</v>
      </c>
      <c r="V38" s="47" t="s">
        <v>74</v>
      </c>
      <c r="W38" s="47" t="s">
        <v>74</v>
      </c>
      <c r="X38" s="41"/>
      <c r="Y38" s="41"/>
      <c r="Z38" s="41"/>
      <c r="AA38" s="41"/>
      <c r="AB38" s="27">
        <f>IFERROR(VLOOKUP(K38,'Վարկանիշային չափորոշիչներ'!$G$6:$GE$68,4,FALSE),0)</f>
        <v>0</v>
      </c>
      <c r="AC38" s="27">
        <f>IFERROR(VLOOKUP(L38,'Վարկանիշային չափորոշիչներ'!$G$6:$GE$68,4,FALSE),0)</f>
        <v>0</v>
      </c>
      <c r="AD38" s="27">
        <f>IFERROR(VLOOKUP(M38,'Վարկանիշային չափորոշիչներ'!$G$6:$GE$68,4,FALSE),0)</f>
        <v>0</v>
      </c>
      <c r="AE38" s="27">
        <f>IFERROR(VLOOKUP(N38,'Վարկանիշային չափորոշիչներ'!$G$6:$GE$68,4,FALSE),0)</f>
        <v>0</v>
      </c>
      <c r="AF38" s="27">
        <f>IFERROR(VLOOKUP(O38,'Վարկանիշային չափորոշիչներ'!$G$6:$GE$68,4,FALSE),0)</f>
        <v>0</v>
      </c>
      <c r="AG38" s="27">
        <f>IFERROR(VLOOKUP(P38,'Վարկանիշային չափորոշիչներ'!$G$6:$GE$68,4,FALSE),0)</f>
        <v>0</v>
      </c>
      <c r="AH38" s="27">
        <f>IFERROR(VLOOKUP(Q38,'Վարկանիշային չափորոշիչներ'!$G$6:$GE$68,4,FALSE),0)</f>
        <v>0</v>
      </c>
      <c r="AI38" s="27">
        <f>IFERROR(VLOOKUP(R38,'Վարկանիշային չափորոշիչներ'!$G$6:$GE$68,4,FALSE),0)</f>
        <v>0</v>
      </c>
      <c r="AJ38" s="27">
        <f>IFERROR(VLOOKUP(S38,'Վարկանիշային չափորոշիչներ'!$G$6:$GE$68,4,FALSE),0)</f>
        <v>0</v>
      </c>
      <c r="AK38" s="27">
        <f>IFERROR(VLOOKUP(T38,'Վարկանիշային չափորոշիչներ'!$G$6:$GE$68,4,FALSE),0)</f>
        <v>0</v>
      </c>
      <c r="AL38" s="27">
        <f>IFERROR(VLOOKUP(U38,'Վարկանիշային չափորոշիչներ'!$G$6:$GE$68,4,FALSE),0)</f>
        <v>0</v>
      </c>
      <c r="AM38" s="27">
        <f>IFERROR(VLOOKUP(V38,'Վարկանիշային չափորոշիչներ'!$G$6:$GE$68,4,FALSE),0)</f>
        <v>0</v>
      </c>
      <c r="AN38" s="27">
        <f t="shared" si="2"/>
        <v>0</v>
      </c>
    </row>
    <row r="39" spans="1:40" hidden="1" outlineLevel="2" x14ac:dyDescent="0.3">
      <c r="A39" s="120">
        <v>1132</v>
      </c>
      <c r="B39" s="120">
        <v>11001</v>
      </c>
      <c r="C39" s="207" t="s">
        <v>126</v>
      </c>
      <c r="D39" s="121"/>
      <c r="E39" s="121"/>
      <c r="F39" s="122"/>
      <c r="G39" s="123"/>
      <c r="H39" s="123"/>
      <c r="I39" s="45"/>
      <c r="J39" s="45"/>
      <c r="K39" s="28"/>
      <c r="L39" s="28"/>
      <c r="M39" s="28"/>
      <c r="N39" s="28"/>
      <c r="O39" s="28"/>
      <c r="P39" s="28"/>
      <c r="Q39" s="28"/>
      <c r="R39" s="28"/>
      <c r="S39" s="28"/>
      <c r="T39" s="28"/>
      <c r="U39" s="28"/>
      <c r="V39" s="28"/>
      <c r="W39" s="27">
        <f>AN39</f>
        <v>0</v>
      </c>
      <c r="X39" s="41"/>
      <c r="Y39" s="41"/>
      <c r="Z39" s="41"/>
      <c r="AA39" s="41"/>
      <c r="AB39" s="27">
        <f>IFERROR(VLOOKUP(K39,'Վարկանիշային չափորոշիչներ'!$G$6:$GE$68,4,FALSE),0)</f>
        <v>0</v>
      </c>
      <c r="AC39" s="27">
        <f>IFERROR(VLOOKUP(L39,'Վարկանիշային չափորոշիչներ'!$G$6:$GE$68,4,FALSE),0)</f>
        <v>0</v>
      </c>
      <c r="AD39" s="27">
        <f>IFERROR(VLOOKUP(M39,'Վարկանիշային չափորոշիչներ'!$G$6:$GE$68,4,FALSE),0)</f>
        <v>0</v>
      </c>
      <c r="AE39" s="27">
        <f>IFERROR(VLOOKUP(N39,'Վարկանիշային չափորոշիչներ'!$G$6:$GE$68,4,FALSE),0)</f>
        <v>0</v>
      </c>
      <c r="AF39" s="27">
        <f>IFERROR(VLOOKUP(O39,'Վարկանիշային չափորոշիչներ'!$G$6:$GE$68,4,FALSE),0)</f>
        <v>0</v>
      </c>
      <c r="AG39" s="27">
        <f>IFERROR(VLOOKUP(P39,'Վարկանիշային չափորոշիչներ'!$G$6:$GE$68,4,FALSE),0)</f>
        <v>0</v>
      </c>
      <c r="AH39" s="27">
        <f>IFERROR(VLOOKUP(Q39,'Վարկանիշային չափորոշիչներ'!$G$6:$GE$68,4,FALSE),0)</f>
        <v>0</v>
      </c>
      <c r="AI39" s="27">
        <f>IFERROR(VLOOKUP(R39,'Վարկանիշային չափորոշիչներ'!$G$6:$GE$68,4,FALSE),0)</f>
        <v>0</v>
      </c>
      <c r="AJ39" s="27">
        <f>IFERROR(VLOOKUP(S39,'Վարկանիշային չափորոշիչներ'!$G$6:$GE$68,4,FALSE),0)</f>
        <v>0</v>
      </c>
      <c r="AK39" s="27">
        <f>IFERROR(VLOOKUP(T39,'Վարկանիշային չափորոշիչներ'!$G$6:$GE$68,4,FALSE),0)</f>
        <v>0</v>
      </c>
      <c r="AL39" s="27">
        <f>IFERROR(VLOOKUP(U39,'Վարկանիշային չափորոշիչներ'!$G$6:$GE$68,4,FALSE),0)</f>
        <v>0</v>
      </c>
      <c r="AM39" s="27">
        <f>IFERROR(VLOOKUP(V39,'Վարկանիշային չափորոշիչներ'!$G$6:$GE$68,4,FALSE),0)</f>
        <v>0</v>
      </c>
      <c r="AN39" s="27">
        <f t="shared" si="2"/>
        <v>0</v>
      </c>
    </row>
    <row r="40" spans="1:40" hidden="1" outlineLevel="1" x14ac:dyDescent="0.3">
      <c r="A40" s="117">
        <v>1136</v>
      </c>
      <c r="B40" s="117"/>
      <c r="C40" s="214" t="s">
        <v>127</v>
      </c>
      <c r="D40" s="118">
        <f>SUM(D41:D51)</f>
        <v>0</v>
      </c>
      <c r="E40" s="118">
        <f t="shared" ref="E40:H40" si="16">SUM(E41:E51)</f>
        <v>0</v>
      </c>
      <c r="F40" s="119">
        <f t="shared" si="16"/>
        <v>0</v>
      </c>
      <c r="G40" s="119">
        <f t="shared" si="16"/>
        <v>0</v>
      </c>
      <c r="H40" s="119">
        <f t="shared" si="16"/>
        <v>0</v>
      </c>
      <c r="I40" s="47" t="s">
        <v>74</v>
      </c>
      <c r="J40" s="47" t="s">
        <v>74</v>
      </c>
      <c r="K40" s="47" t="s">
        <v>74</v>
      </c>
      <c r="L40" s="47" t="s">
        <v>74</v>
      </c>
      <c r="M40" s="47" t="s">
        <v>74</v>
      </c>
      <c r="N40" s="47" t="s">
        <v>74</v>
      </c>
      <c r="O40" s="47" t="s">
        <v>74</v>
      </c>
      <c r="P40" s="47" t="s">
        <v>74</v>
      </c>
      <c r="Q40" s="47" t="s">
        <v>74</v>
      </c>
      <c r="R40" s="47" t="s">
        <v>74</v>
      </c>
      <c r="S40" s="47" t="s">
        <v>74</v>
      </c>
      <c r="T40" s="47" t="s">
        <v>74</v>
      </c>
      <c r="U40" s="47" t="s">
        <v>74</v>
      </c>
      <c r="V40" s="47" t="s">
        <v>74</v>
      </c>
      <c r="W40" s="47" t="s">
        <v>74</v>
      </c>
      <c r="X40" s="41"/>
      <c r="Y40" s="41"/>
      <c r="Z40" s="41"/>
      <c r="AA40" s="41"/>
      <c r="AB40" s="27">
        <f>IFERROR(VLOOKUP(K40,'Վարկանիշային չափորոշիչներ'!$G$6:$GE$68,4,FALSE),0)</f>
        <v>0</v>
      </c>
      <c r="AC40" s="27">
        <f>IFERROR(VLOOKUP(L40,'Վարկանիշային չափորոշիչներ'!$G$6:$GE$68,4,FALSE),0)</f>
        <v>0</v>
      </c>
      <c r="AD40" s="27">
        <f>IFERROR(VLOOKUP(M40,'Վարկանիշային չափորոշիչներ'!$G$6:$GE$68,4,FALSE),0)</f>
        <v>0</v>
      </c>
      <c r="AE40" s="27">
        <f>IFERROR(VLOOKUP(N40,'Վարկանիշային չափորոշիչներ'!$G$6:$GE$68,4,FALSE),0)</f>
        <v>0</v>
      </c>
      <c r="AF40" s="27">
        <f>IFERROR(VLOOKUP(O40,'Վարկանիշային չափորոշիչներ'!$G$6:$GE$68,4,FALSE),0)</f>
        <v>0</v>
      </c>
      <c r="AG40" s="27">
        <f>IFERROR(VLOOKUP(P40,'Վարկանիշային չափորոշիչներ'!$G$6:$GE$68,4,FALSE),0)</f>
        <v>0</v>
      </c>
      <c r="AH40" s="27">
        <f>IFERROR(VLOOKUP(Q40,'Վարկանիշային չափորոշիչներ'!$G$6:$GE$68,4,FALSE),0)</f>
        <v>0</v>
      </c>
      <c r="AI40" s="27">
        <f>IFERROR(VLOOKUP(R40,'Վարկանիշային չափորոշիչներ'!$G$6:$GE$68,4,FALSE),0)</f>
        <v>0</v>
      </c>
      <c r="AJ40" s="27">
        <f>IFERROR(VLOOKUP(S40,'Վարկանիշային չափորոշիչներ'!$G$6:$GE$68,4,FALSE),0)</f>
        <v>0</v>
      </c>
      <c r="AK40" s="27">
        <f>IFERROR(VLOOKUP(T40,'Վարկանիշային չափորոշիչներ'!$G$6:$GE$68,4,FALSE),0)</f>
        <v>0</v>
      </c>
      <c r="AL40" s="27">
        <f>IFERROR(VLOOKUP(U40,'Վարկանիշային չափորոշիչներ'!$G$6:$GE$68,4,FALSE),0)</f>
        <v>0</v>
      </c>
      <c r="AM40" s="27">
        <f>IFERROR(VLOOKUP(V40,'Վարկանիշային չափորոշիչներ'!$G$6:$GE$68,4,FALSE),0)</f>
        <v>0</v>
      </c>
      <c r="AN40" s="27">
        <f t="shared" si="2"/>
        <v>0</v>
      </c>
    </row>
    <row r="41" spans="1:40" hidden="1" outlineLevel="2" x14ac:dyDescent="0.3">
      <c r="A41" s="120">
        <v>1136</v>
      </c>
      <c r="B41" s="120">
        <v>11001</v>
      </c>
      <c r="C41" s="207" t="s">
        <v>128</v>
      </c>
      <c r="D41" s="128"/>
      <c r="E41" s="128"/>
      <c r="F41" s="122"/>
      <c r="G41" s="139"/>
      <c r="H41" s="123"/>
      <c r="I41" s="45"/>
      <c r="J41" s="45"/>
      <c r="K41" s="28"/>
      <c r="L41" s="28"/>
      <c r="M41" s="28"/>
      <c r="N41" s="28"/>
      <c r="O41" s="28"/>
      <c r="P41" s="28"/>
      <c r="Q41" s="28"/>
      <c r="R41" s="28"/>
      <c r="S41" s="28"/>
      <c r="T41" s="28"/>
      <c r="U41" s="28"/>
      <c r="V41" s="28"/>
      <c r="W41" s="27">
        <f t="shared" ref="W41:W51" si="17">AN41</f>
        <v>0</v>
      </c>
      <c r="X41" s="41"/>
      <c r="Y41" s="41"/>
      <c r="Z41" s="41"/>
      <c r="AA41" s="41"/>
      <c r="AB41" s="27">
        <f>IFERROR(VLOOKUP(K41,'Վարկանիշային չափորոշիչներ'!$G$6:$GE$68,4,FALSE),0)</f>
        <v>0</v>
      </c>
      <c r="AC41" s="27">
        <f>IFERROR(VLOOKUP(L41,'Վարկանիշային չափորոշիչներ'!$G$6:$GE$68,4,FALSE),0)</f>
        <v>0</v>
      </c>
      <c r="AD41" s="27">
        <f>IFERROR(VLOOKUP(M41,'Վարկանիշային չափորոշիչներ'!$G$6:$GE$68,4,FALSE),0)</f>
        <v>0</v>
      </c>
      <c r="AE41" s="27">
        <f>IFERROR(VLOOKUP(N41,'Վարկանիշային չափորոշիչներ'!$G$6:$GE$68,4,FALSE),0)</f>
        <v>0</v>
      </c>
      <c r="AF41" s="27">
        <f>IFERROR(VLOOKUP(O41,'Վարկանիշային չափորոշիչներ'!$G$6:$GE$68,4,FALSE),0)</f>
        <v>0</v>
      </c>
      <c r="AG41" s="27">
        <f>IFERROR(VLOOKUP(P41,'Վարկանիշային չափորոշիչներ'!$G$6:$GE$68,4,FALSE),0)</f>
        <v>0</v>
      </c>
      <c r="AH41" s="27">
        <f>IFERROR(VLOOKUP(Q41,'Վարկանիշային չափորոշիչներ'!$G$6:$GE$68,4,FALSE),0)</f>
        <v>0</v>
      </c>
      <c r="AI41" s="27">
        <f>IFERROR(VLOOKUP(R41,'Վարկանիշային չափորոշիչներ'!$G$6:$GE$68,4,FALSE),0)</f>
        <v>0</v>
      </c>
      <c r="AJ41" s="27">
        <f>IFERROR(VLOOKUP(S41,'Վարկանիշային չափորոշիչներ'!$G$6:$GE$68,4,FALSE),0)</f>
        <v>0</v>
      </c>
      <c r="AK41" s="27">
        <f>IFERROR(VLOOKUP(T41,'Վարկանիշային չափորոշիչներ'!$G$6:$GE$68,4,FALSE),0)</f>
        <v>0</v>
      </c>
      <c r="AL41" s="27">
        <f>IFERROR(VLOOKUP(U41,'Վարկանիշային չափորոշիչներ'!$G$6:$GE$68,4,FALSE),0)</f>
        <v>0</v>
      </c>
      <c r="AM41" s="27">
        <f>IFERROR(VLOOKUP(V41,'Վարկանիշային չափորոշիչներ'!$G$6:$GE$68,4,FALSE),0)</f>
        <v>0</v>
      </c>
      <c r="AN41" s="27">
        <f t="shared" si="2"/>
        <v>0</v>
      </c>
    </row>
    <row r="42" spans="1:40" ht="40.5" hidden="1" outlineLevel="2" x14ac:dyDescent="0.3">
      <c r="A42" s="120">
        <v>1136</v>
      </c>
      <c r="B42" s="120">
        <v>11004</v>
      </c>
      <c r="C42" s="207" t="s">
        <v>130</v>
      </c>
      <c r="D42" s="128"/>
      <c r="E42" s="128"/>
      <c r="F42" s="122"/>
      <c r="G42" s="140"/>
      <c r="H42" s="141"/>
      <c r="I42" s="53"/>
      <c r="J42" s="53"/>
      <c r="K42" s="28"/>
      <c r="L42" s="28"/>
      <c r="M42" s="28"/>
      <c r="N42" s="28"/>
      <c r="O42" s="28"/>
      <c r="P42" s="28"/>
      <c r="Q42" s="28"/>
      <c r="R42" s="28"/>
      <c r="S42" s="28"/>
      <c r="T42" s="28"/>
      <c r="U42" s="28"/>
      <c r="V42" s="28"/>
      <c r="W42" s="27">
        <f t="shared" si="17"/>
        <v>0</v>
      </c>
      <c r="X42" s="41"/>
      <c r="Y42" s="41"/>
      <c r="Z42" s="41"/>
      <c r="AA42" s="41"/>
      <c r="AB42" s="27">
        <f>IFERROR(VLOOKUP(K42,'Վարկանիշային չափորոշիչներ'!$G$6:$GE$68,4,FALSE),0)</f>
        <v>0</v>
      </c>
      <c r="AC42" s="27">
        <f>IFERROR(VLOOKUP(L42,'Վարկանիշային չափորոշիչներ'!$G$6:$GE$68,4,FALSE),0)</f>
        <v>0</v>
      </c>
      <c r="AD42" s="27">
        <f>IFERROR(VLOOKUP(M42,'Վարկանիշային չափորոշիչներ'!$G$6:$GE$68,4,FALSE),0)</f>
        <v>0</v>
      </c>
      <c r="AE42" s="27">
        <f>IFERROR(VLOOKUP(N42,'Վարկանիշային չափորոշիչներ'!$G$6:$GE$68,4,FALSE),0)</f>
        <v>0</v>
      </c>
      <c r="AF42" s="27">
        <f>IFERROR(VLOOKUP(O42,'Վարկանիշային չափորոշիչներ'!$G$6:$GE$68,4,FALSE),0)</f>
        <v>0</v>
      </c>
      <c r="AG42" s="27">
        <f>IFERROR(VLOOKUP(P42,'Վարկանիշային չափորոշիչներ'!$G$6:$GE$68,4,FALSE),0)</f>
        <v>0</v>
      </c>
      <c r="AH42" s="27">
        <f>IFERROR(VLOOKUP(Q42,'Վարկանիշային չափորոշիչներ'!$G$6:$GE$68,4,FALSE),0)</f>
        <v>0</v>
      </c>
      <c r="AI42" s="27">
        <f>IFERROR(VLOOKUP(R42,'Վարկանիշային չափորոշիչներ'!$G$6:$GE$68,4,FALSE),0)</f>
        <v>0</v>
      </c>
      <c r="AJ42" s="27">
        <f>IFERROR(VLOOKUP(S42,'Վարկանիշային չափորոշիչներ'!$G$6:$GE$68,4,FALSE),0)</f>
        <v>0</v>
      </c>
      <c r="AK42" s="27">
        <f>IFERROR(VLOOKUP(T42,'Վարկանիշային չափորոշիչներ'!$G$6:$GE$68,4,FALSE),0)</f>
        <v>0</v>
      </c>
      <c r="AL42" s="27">
        <f>IFERROR(VLOOKUP(U42,'Վարկանիշային չափորոշիչներ'!$G$6:$GE$68,4,FALSE),0)</f>
        <v>0</v>
      </c>
      <c r="AM42" s="27">
        <f>IFERROR(VLOOKUP(V42,'Վարկանիշային չափորոշիչներ'!$G$6:$GE$68,4,FALSE),0)</f>
        <v>0</v>
      </c>
      <c r="AN42" s="27">
        <f t="shared" si="2"/>
        <v>0</v>
      </c>
    </row>
    <row r="43" spans="1:40" hidden="1" outlineLevel="2" x14ac:dyDescent="0.3">
      <c r="A43" s="120">
        <v>1136</v>
      </c>
      <c r="B43" s="120">
        <v>11005</v>
      </c>
      <c r="C43" s="218" t="s">
        <v>131</v>
      </c>
      <c r="D43" s="129"/>
      <c r="E43" s="129"/>
      <c r="F43" s="142"/>
      <c r="G43" s="140"/>
      <c r="H43" s="142"/>
      <c r="I43" s="54"/>
      <c r="J43" s="54"/>
      <c r="K43" s="31"/>
      <c r="L43" s="31"/>
      <c r="M43" s="31"/>
      <c r="N43" s="31"/>
      <c r="O43" s="31"/>
      <c r="P43" s="31"/>
      <c r="Q43" s="31"/>
      <c r="R43" s="31"/>
      <c r="S43" s="31"/>
      <c r="T43" s="31"/>
      <c r="U43" s="31"/>
      <c r="V43" s="31"/>
      <c r="W43" s="27">
        <f t="shared" si="17"/>
        <v>0</v>
      </c>
      <c r="X43" s="41"/>
      <c r="Y43" s="41"/>
      <c r="Z43" s="41"/>
      <c r="AA43" s="41"/>
      <c r="AB43" s="27">
        <f>IFERROR(VLOOKUP(K43,'Վարկանիշային չափորոշիչներ'!$G$6:$GE$68,4,FALSE),0)</f>
        <v>0</v>
      </c>
      <c r="AC43" s="27">
        <f>IFERROR(VLOOKUP(L43,'Վարկանիշային չափորոշիչներ'!$G$6:$GE$68,4,FALSE),0)</f>
        <v>0</v>
      </c>
      <c r="AD43" s="27">
        <f>IFERROR(VLOOKUP(M43,'Վարկանիշային չափորոշիչներ'!$G$6:$GE$68,4,FALSE),0)</f>
        <v>0</v>
      </c>
      <c r="AE43" s="27">
        <f>IFERROR(VLOOKUP(N43,'Վարկանիշային չափորոշիչներ'!$G$6:$GE$68,4,FALSE),0)</f>
        <v>0</v>
      </c>
      <c r="AF43" s="27">
        <f>IFERROR(VLOOKUP(O43,'Վարկանիշային չափորոշիչներ'!$G$6:$GE$68,4,FALSE),0)</f>
        <v>0</v>
      </c>
      <c r="AG43" s="27">
        <f>IFERROR(VLOOKUP(P43,'Վարկանիշային չափորոշիչներ'!$G$6:$GE$68,4,FALSE),0)</f>
        <v>0</v>
      </c>
      <c r="AH43" s="27">
        <f>IFERROR(VLOOKUP(Q43,'Վարկանիշային չափորոշիչներ'!$G$6:$GE$68,4,FALSE),0)</f>
        <v>0</v>
      </c>
      <c r="AI43" s="27">
        <f>IFERROR(VLOOKUP(R43,'Վարկանիշային չափորոշիչներ'!$G$6:$GE$68,4,FALSE),0)</f>
        <v>0</v>
      </c>
      <c r="AJ43" s="27">
        <f>IFERROR(VLOOKUP(S43,'Վարկանիշային չափորոշիչներ'!$G$6:$GE$68,4,FALSE),0)</f>
        <v>0</v>
      </c>
      <c r="AK43" s="27">
        <f>IFERROR(VLOOKUP(T43,'Վարկանիշային չափորոշիչներ'!$G$6:$GE$68,4,FALSE),0)</f>
        <v>0</v>
      </c>
      <c r="AL43" s="27">
        <f>IFERROR(VLOOKUP(U43,'Վարկանիշային չափորոշիչներ'!$G$6:$GE$68,4,FALSE),0)</f>
        <v>0</v>
      </c>
      <c r="AM43" s="27">
        <f>IFERROR(VLOOKUP(V43,'Վարկանիշային չափորոշիչներ'!$G$6:$GE$68,4,FALSE),0)</f>
        <v>0</v>
      </c>
      <c r="AN43" s="27">
        <f t="shared" si="2"/>
        <v>0</v>
      </c>
    </row>
    <row r="44" spans="1:40" ht="27" hidden="1" outlineLevel="2" x14ac:dyDescent="0.3">
      <c r="A44" s="120">
        <v>1136</v>
      </c>
      <c r="B44" s="120">
        <v>11010</v>
      </c>
      <c r="C44" s="218" t="s">
        <v>132</v>
      </c>
      <c r="D44" s="129"/>
      <c r="E44" s="129"/>
      <c r="F44" s="142"/>
      <c r="G44" s="140"/>
      <c r="H44" s="142"/>
      <c r="I44" s="54"/>
      <c r="J44" s="54"/>
      <c r="K44" s="31"/>
      <c r="L44" s="31"/>
      <c r="M44" s="31"/>
      <c r="N44" s="31"/>
      <c r="O44" s="31"/>
      <c r="P44" s="31"/>
      <c r="Q44" s="31"/>
      <c r="R44" s="31"/>
      <c r="S44" s="31"/>
      <c r="T44" s="31"/>
      <c r="U44" s="31"/>
      <c r="V44" s="31"/>
      <c r="W44" s="27">
        <f t="shared" si="17"/>
        <v>0</v>
      </c>
      <c r="X44" s="41"/>
      <c r="Y44" s="41"/>
      <c r="Z44" s="41"/>
      <c r="AA44" s="41"/>
      <c r="AB44" s="27">
        <f>IFERROR(VLOOKUP(K44,'Վարկանիշային չափորոշիչներ'!$G$6:$GE$68,4,FALSE),0)</f>
        <v>0</v>
      </c>
      <c r="AC44" s="27">
        <f>IFERROR(VLOOKUP(L44,'Վարկանիշային չափորոշիչներ'!$G$6:$GE$68,4,FALSE),0)</f>
        <v>0</v>
      </c>
      <c r="AD44" s="27">
        <f>IFERROR(VLOOKUP(M44,'Վարկանիշային չափորոշիչներ'!$G$6:$GE$68,4,FALSE),0)</f>
        <v>0</v>
      </c>
      <c r="AE44" s="27">
        <f>IFERROR(VLOOKUP(N44,'Վարկանիշային չափորոշիչներ'!$G$6:$GE$68,4,FALSE),0)</f>
        <v>0</v>
      </c>
      <c r="AF44" s="27">
        <f>IFERROR(VLOOKUP(O44,'Վարկանիշային չափորոշիչներ'!$G$6:$GE$68,4,FALSE),0)</f>
        <v>0</v>
      </c>
      <c r="AG44" s="27">
        <f>IFERROR(VLOOKUP(P44,'Վարկանիշային չափորոշիչներ'!$G$6:$GE$68,4,FALSE),0)</f>
        <v>0</v>
      </c>
      <c r="AH44" s="27">
        <f>IFERROR(VLOOKUP(Q44,'Վարկանիշային չափորոշիչներ'!$G$6:$GE$68,4,FALSE),0)</f>
        <v>0</v>
      </c>
      <c r="AI44" s="27">
        <f>IFERROR(VLOOKUP(R44,'Վարկանիշային չափորոշիչներ'!$G$6:$GE$68,4,FALSE),0)</f>
        <v>0</v>
      </c>
      <c r="AJ44" s="27">
        <f>IFERROR(VLOOKUP(S44,'Վարկանիշային չափորոշիչներ'!$G$6:$GE$68,4,FALSE),0)</f>
        <v>0</v>
      </c>
      <c r="AK44" s="27">
        <f>IFERROR(VLOOKUP(T44,'Վարկանիշային չափորոշիչներ'!$G$6:$GE$68,4,FALSE),0)</f>
        <v>0</v>
      </c>
      <c r="AL44" s="27">
        <f>IFERROR(VLOOKUP(U44,'Վարկանիշային չափորոշիչներ'!$G$6:$GE$68,4,FALSE),0)</f>
        <v>0</v>
      </c>
      <c r="AM44" s="27">
        <f>IFERROR(VLOOKUP(V44,'Վարկանիշային չափորոշիչներ'!$G$6:$GE$68,4,FALSE),0)</f>
        <v>0</v>
      </c>
      <c r="AN44" s="27">
        <f t="shared" si="2"/>
        <v>0</v>
      </c>
    </row>
    <row r="45" spans="1:40" ht="27" hidden="1" outlineLevel="2" x14ac:dyDescent="0.3">
      <c r="A45" s="120">
        <v>1136</v>
      </c>
      <c r="B45" s="120">
        <v>11017</v>
      </c>
      <c r="C45" s="218" t="s">
        <v>133</v>
      </c>
      <c r="D45" s="129"/>
      <c r="E45" s="129"/>
      <c r="F45" s="122"/>
      <c r="G45" s="140"/>
      <c r="H45" s="123"/>
      <c r="I45" s="45"/>
      <c r="J45" s="45"/>
      <c r="K45" s="28"/>
      <c r="L45" s="28"/>
      <c r="M45" s="28"/>
      <c r="N45" s="28"/>
      <c r="O45" s="28"/>
      <c r="P45" s="28"/>
      <c r="Q45" s="28"/>
      <c r="R45" s="28"/>
      <c r="S45" s="28"/>
      <c r="T45" s="28"/>
      <c r="U45" s="28"/>
      <c r="V45" s="28"/>
      <c r="W45" s="27">
        <f t="shared" si="17"/>
        <v>0</v>
      </c>
      <c r="X45" s="41"/>
      <c r="Y45" s="41"/>
      <c r="Z45" s="41"/>
      <c r="AA45" s="41"/>
      <c r="AB45" s="27">
        <f>IFERROR(VLOOKUP(K45,'Վարկանիշային չափորոշիչներ'!$G$6:$GE$68,4,FALSE),0)</f>
        <v>0</v>
      </c>
      <c r="AC45" s="27">
        <f>IFERROR(VLOOKUP(L45,'Վարկանիշային չափորոշիչներ'!$G$6:$GE$68,4,FALSE),0)</f>
        <v>0</v>
      </c>
      <c r="AD45" s="27">
        <f>IFERROR(VLOOKUP(M45,'Վարկանիշային չափորոշիչներ'!$G$6:$GE$68,4,FALSE),0)</f>
        <v>0</v>
      </c>
      <c r="AE45" s="27">
        <f>IFERROR(VLOOKUP(N45,'Վարկանիշային չափորոշիչներ'!$G$6:$GE$68,4,FALSE),0)</f>
        <v>0</v>
      </c>
      <c r="AF45" s="27">
        <f>IFERROR(VLOOKUP(O45,'Վարկանիշային չափորոշիչներ'!$G$6:$GE$68,4,FALSE),0)</f>
        <v>0</v>
      </c>
      <c r="AG45" s="27">
        <f>IFERROR(VLOOKUP(P45,'Վարկանիշային չափորոշիչներ'!$G$6:$GE$68,4,FALSE),0)</f>
        <v>0</v>
      </c>
      <c r="AH45" s="27">
        <f>IFERROR(VLOOKUP(Q45,'Վարկանիշային չափորոշիչներ'!$G$6:$GE$68,4,FALSE),0)</f>
        <v>0</v>
      </c>
      <c r="AI45" s="27">
        <f>IFERROR(VLOOKUP(R45,'Վարկանիշային չափորոշիչներ'!$G$6:$GE$68,4,FALSE),0)</f>
        <v>0</v>
      </c>
      <c r="AJ45" s="27">
        <f>IFERROR(VLOOKUP(S45,'Վարկանիշային չափորոշիչներ'!$G$6:$GE$68,4,FALSE),0)</f>
        <v>0</v>
      </c>
      <c r="AK45" s="27">
        <f>IFERROR(VLOOKUP(T45,'Վարկանիշային չափորոշիչներ'!$G$6:$GE$68,4,FALSE),0)</f>
        <v>0</v>
      </c>
      <c r="AL45" s="27">
        <f>IFERROR(VLOOKUP(U45,'Վարկանիշային չափորոշիչներ'!$G$6:$GE$68,4,FALSE),0)</f>
        <v>0</v>
      </c>
      <c r="AM45" s="27">
        <f>IFERROR(VLOOKUP(V45,'Վարկանիշային չափորոշիչներ'!$G$6:$GE$68,4,FALSE),0)</f>
        <v>0</v>
      </c>
      <c r="AN45" s="27">
        <f t="shared" si="2"/>
        <v>0</v>
      </c>
    </row>
    <row r="46" spans="1:40" hidden="1" outlineLevel="2" x14ac:dyDescent="0.3">
      <c r="A46" s="120">
        <v>1136</v>
      </c>
      <c r="B46" s="120">
        <v>11018</v>
      </c>
      <c r="C46" s="218" t="s">
        <v>134</v>
      </c>
      <c r="D46" s="143"/>
      <c r="E46" s="144"/>
      <c r="F46" s="122"/>
      <c r="G46" s="140"/>
      <c r="H46" s="123"/>
      <c r="I46" s="45"/>
      <c r="J46" s="45"/>
      <c r="K46" s="28"/>
      <c r="L46" s="28"/>
      <c r="M46" s="28"/>
      <c r="N46" s="28"/>
      <c r="O46" s="28"/>
      <c r="P46" s="28"/>
      <c r="Q46" s="28"/>
      <c r="R46" s="28"/>
      <c r="S46" s="28"/>
      <c r="T46" s="28"/>
      <c r="U46" s="28"/>
      <c r="V46" s="28"/>
      <c r="W46" s="27">
        <f t="shared" si="17"/>
        <v>0</v>
      </c>
      <c r="X46" s="41"/>
      <c r="Y46" s="41"/>
      <c r="Z46" s="41"/>
      <c r="AA46" s="41"/>
      <c r="AB46" s="27">
        <f>IFERROR(VLOOKUP(K46,'Վարկանիշային չափորոշիչներ'!$G$6:$GE$68,4,FALSE),0)</f>
        <v>0</v>
      </c>
      <c r="AC46" s="27">
        <f>IFERROR(VLOOKUP(L46,'Վարկանիշային չափորոշիչներ'!$G$6:$GE$68,4,FALSE),0)</f>
        <v>0</v>
      </c>
      <c r="AD46" s="27">
        <f>IFERROR(VLOOKUP(M46,'Վարկանիշային չափորոշիչներ'!$G$6:$GE$68,4,FALSE),0)</f>
        <v>0</v>
      </c>
      <c r="AE46" s="27">
        <f>IFERROR(VLOOKUP(N46,'Վարկանիշային չափորոշիչներ'!$G$6:$GE$68,4,FALSE),0)</f>
        <v>0</v>
      </c>
      <c r="AF46" s="27">
        <f>IFERROR(VLOOKUP(O46,'Վարկանիշային չափորոշիչներ'!$G$6:$GE$68,4,FALSE),0)</f>
        <v>0</v>
      </c>
      <c r="AG46" s="27">
        <f>IFERROR(VLOOKUP(P46,'Վարկանիշային չափորոշիչներ'!$G$6:$GE$68,4,FALSE),0)</f>
        <v>0</v>
      </c>
      <c r="AH46" s="27">
        <f>IFERROR(VLOOKUP(Q46,'Վարկանիշային չափորոշիչներ'!$G$6:$GE$68,4,FALSE),0)</f>
        <v>0</v>
      </c>
      <c r="AI46" s="27">
        <f>IFERROR(VLOOKUP(R46,'Վարկանիշային չափորոշիչներ'!$G$6:$GE$68,4,FALSE),0)</f>
        <v>0</v>
      </c>
      <c r="AJ46" s="27">
        <f>IFERROR(VLOOKUP(S46,'Վարկանիշային չափորոշիչներ'!$G$6:$GE$68,4,FALSE),0)</f>
        <v>0</v>
      </c>
      <c r="AK46" s="27">
        <f>IFERROR(VLOOKUP(T46,'Վարկանիշային չափորոշիչներ'!$G$6:$GE$68,4,FALSE),0)</f>
        <v>0</v>
      </c>
      <c r="AL46" s="27">
        <f>IFERROR(VLOOKUP(U46,'Վարկանիշային չափորոշիչներ'!$G$6:$GE$68,4,FALSE),0)</f>
        <v>0</v>
      </c>
      <c r="AM46" s="27">
        <f>IFERROR(VLOOKUP(V46,'Վարկանիշային չափորոշիչներ'!$G$6:$GE$68,4,FALSE),0)</f>
        <v>0</v>
      </c>
      <c r="AN46" s="27">
        <f t="shared" si="2"/>
        <v>0</v>
      </c>
    </row>
    <row r="47" spans="1:40" ht="81" hidden="1" outlineLevel="2" x14ac:dyDescent="0.3">
      <c r="A47" s="120">
        <v>1136</v>
      </c>
      <c r="B47" s="120">
        <v>31001</v>
      </c>
      <c r="C47" s="207" t="s">
        <v>135</v>
      </c>
      <c r="D47" s="128"/>
      <c r="E47" s="128"/>
      <c r="F47" s="139"/>
      <c r="G47" s="123"/>
      <c r="H47" s="145"/>
      <c r="I47" s="44"/>
      <c r="J47" s="44"/>
      <c r="K47" s="31"/>
      <c r="L47" s="31"/>
      <c r="M47" s="31"/>
      <c r="N47" s="31"/>
      <c r="O47" s="31"/>
      <c r="P47" s="31"/>
      <c r="Q47" s="31"/>
      <c r="R47" s="31"/>
      <c r="S47" s="31"/>
      <c r="T47" s="31"/>
      <c r="U47" s="31"/>
      <c r="V47" s="31"/>
      <c r="W47" s="27">
        <f t="shared" si="17"/>
        <v>0</v>
      </c>
      <c r="X47" s="41"/>
      <c r="Y47" s="41"/>
      <c r="Z47" s="41"/>
      <c r="AA47" s="41"/>
      <c r="AB47" s="27">
        <f>IFERROR(VLOOKUP(K47,'Վարկանիշային չափորոշիչներ'!$G$6:$GE$68,4,FALSE),0)</f>
        <v>0</v>
      </c>
      <c r="AC47" s="27">
        <f>IFERROR(VLOOKUP(L47,'Վարկանիշային չափորոշիչներ'!$G$6:$GE$68,4,FALSE),0)</f>
        <v>0</v>
      </c>
      <c r="AD47" s="27">
        <f>IFERROR(VLOOKUP(M47,'Վարկանիշային չափորոշիչներ'!$G$6:$GE$68,4,FALSE),0)</f>
        <v>0</v>
      </c>
      <c r="AE47" s="27">
        <f>IFERROR(VLOOKUP(N47,'Վարկանիշային չափորոշիչներ'!$G$6:$GE$68,4,FALSE),0)</f>
        <v>0</v>
      </c>
      <c r="AF47" s="27">
        <f>IFERROR(VLOOKUP(O47,'Վարկանիշային չափորոշիչներ'!$G$6:$GE$68,4,FALSE),0)</f>
        <v>0</v>
      </c>
      <c r="AG47" s="27">
        <f>IFERROR(VLOOKUP(P47,'Վարկանիշային չափորոշիչներ'!$G$6:$GE$68,4,FALSE),0)</f>
        <v>0</v>
      </c>
      <c r="AH47" s="27">
        <f>IFERROR(VLOOKUP(Q47,'Վարկանիշային չափորոշիչներ'!$G$6:$GE$68,4,FALSE),0)</f>
        <v>0</v>
      </c>
      <c r="AI47" s="27">
        <f>IFERROR(VLOOKUP(R47,'Վարկանիշային չափորոշիչներ'!$G$6:$GE$68,4,FALSE),0)</f>
        <v>0</v>
      </c>
      <c r="AJ47" s="27">
        <f>IFERROR(VLOOKUP(S47,'Վարկանիշային չափորոշիչներ'!$G$6:$GE$68,4,FALSE),0)</f>
        <v>0</v>
      </c>
      <c r="AK47" s="27">
        <f>IFERROR(VLOOKUP(T47,'Վարկանիշային չափորոշիչներ'!$G$6:$GE$68,4,FALSE),0)</f>
        <v>0</v>
      </c>
      <c r="AL47" s="27">
        <f>IFERROR(VLOOKUP(U47,'Վարկանիշային չափորոշիչներ'!$G$6:$GE$68,4,FALSE),0)</f>
        <v>0</v>
      </c>
      <c r="AM47" s="27">
        <f>IFERROR(VLOOKUP(V47,'Վարկանիշային չափորոշիչներ'!$G$6:$GE$68,4,FALSE),0)</f>
        <v>0</v>
      </c>
      <c r="AN47" s="27">
        <f t="shared" si="2"/>
        <v>0</v>
      </c>
    </row>
    <row r="48" spans="1:40" ht="27" hidden="1" outlineLevel="2" x14ac:dyDescent="0.3">
      <c r="A48" s="120">
        <v>1136</v>
      </c>
      <c r="B48" s="120">
        <v>31002</v>
      </c>
      <c r="C48" s="207" t="s">
        <v>136</v>
      </c>
      <c r="D48" s="128"/>
      <c r="E48" s="128"/>
      <c r="F48" s="139"/>
      <c r="G48" s="139"/>
      <c r="H48" s="145"/>
      <c r="I48" s="44"/>
      <c r="J48" s="44"/>
      <c r="K48" s="31"/>
      <c r="L48" s="31"/>
      <c r="M48" s="31"/>
      <c r="N48" s="31"/>
      <c r="O48" s="31"/>
      <c r="P48" s="31"/>
      <c r="Q48" s="31"/>
      <c r="R48" s="31"/>
      <c r="S48" s="31"/>
      <c r="T48" s="31"/>
      <c r="U48" s="31"/>
      <c r="V48" s="31"/>
      <c r="W48" s="27">
        <f t="shared" si="17"/>
        <v>0</v>
      </c>
      <c r="X48" s="41"/>
      <c r="Y48" s="41"/>
      <c r="Z48" s="41"/>
      <c r="AA48" s="41"/>
      <c r="AB48" s="27">
        <f>IFERROR(VLOOKUP(K48,'Վարկանիշային չափորոշիչներ'!$G$6:$GE$68,4,FALSE),0)</f>
        <v>0</v>
      </c>
      <c r="AC48" s="27">
        <f>IFERROR(VLOOKUP(L48,'Վարկանիշային չափորոշիչներ'!$G$6:$GE$68,4,FALSE),0)</f>
        <v>0</v>
      </c>
      <c r="AD48" s="27">
        <f>IFERROR(VLOOKUP(M48,'Վարկանիշային չափորոշիչներ'!$G$6:$GE$68,4,FALSE),0)</f>
        <v>0</v>
      </c>
      <c r="AE48" s="27">
        <f>IFERROR(VLOOKUP(N48,'Վարկանիշային չափորոշիչներ'!$G$6:$GE$68,4,FALSE),0)</f>
        <v>0</v>
      </c>
      <c r="AF48" s="27">
        <f>IFERROR(VLOOKUP(O48,'Վարկանիշային չափորոշիչներ'!$G$6:$GE$68,4,FALSE),0)</f>
        <v>0</v>
      </c>
      <c r="AG48" s="27">
        <f>IFERROR(VLOOKUP(P48,'Վարկանիշային չափորոշիչներ'!$G$6:$GE$68,4,FALSE),0)</f>
        <v>0</v>
      </c>
      <c r="AH48" s="27">
        <f>IFERROR(VLOOKUP(Q48,'Վարկանիշային չափորոշիչներ'!$G$6:$GE$68,4,FALSE),0)</f>
        <v>0</v>
      </c>
      <c r="AI48" s="27">
        <f>IFERROR(VLOOKUP(R48,'Վարկանիշային չափորոշիչներ'!$G$6:$GE$68,4,FALSE),0)</f>
        <v>0</v>
      </c>
      <c r="AJ48" s="27">
        <f>IFERROR(VLOOKUP(S48,'Վարկանիշային չափորոշիչներ'!$G$6:$GE$68,4,FALSE),0)</f>
        <v>0</v>
      </c>
      <c r="AK48" s="27">
        <f>IFERROR(VLOOKUP(T48,'Վարկանիշային չափորոշիչներ'!$G$6:$GE$68,4,FALSE),0)</f>
        <v>0</v>
      </c>
      <c r="AL48" s="27">
        <f>IFERROR(VLOOKUP(U48,'Վարկանիշային չափորոշիչներ'!$G$6:$GE$68,4,FALSE),0)</f>
        <v>0</v>
      </c>
      <c r="AM48" s="27">
        <f>IFERROR(VLOOKUP(V48,'Վարկանիշային չափորոշիչներ'!$G$6:$GE$68,4,FALSE),0)</f>
        <v>0</v>
      </c>
      <c r="AN48" s="27">
        <f t="shared" si="2"/>
        <v>0</v>
      </c>
    </row>
    <row r="49" spans="1:40" ht="27" hidden="1" outlineLevel="2" x14ac:dyDescent="0.3">
      <c r="A49" s="120">
        <v>1136</v>
      </c>
      <c r="B49" s="120">
        <v>31005</v>
      </c>
      <c r="C49" s="207" t="s">
        <v>138</v>
      </c>
      <c r="D49" s="121"/>
      <c r="E49" s="121"/>
      <c r="F49" s="122"/>
      <c r="G49" s="123"/>
      <c r="H49" s="123"/>
      <c r="I49" s="45"/>
      <c r="J49" s="45"/>
      <c r="K49" s="28"/>
      <c r="L49" s="28"/>
      <c r="M49" s="28"/>
      <c r="N49" s="28"/>
      <c r="O49" s="28"/>
      <c r="P49" s="28"/>
      <c r="Q49" s="28"/>
      <c r="R49" s="28"/>
      <c r="S49" s="28"/>
      <c r="T49" s="28"/>
      <c r="U49" s="28"/>
      <c r="V49" s="28"/>
      <c r="W49" s="27">
        <f t="shared" si="17"/>
        <v>0</v>
      </c>
      <c r="X49" s="41"/>
      <c r="Y49" s="41"/>
      <c r="Z49" s="41"/>
      <c r="AA49" s="41"/>
      <c r="AB49" s="27">
        <f>IFERROR(VLOOKUP(K49,'Վարկանիշային չափորոշիչներ'!$G$6:$GE$68,4,FALSE),0)</f>
        <v>0</v>
      </c>
      <c r="AC49" s="27">
        <f>IFERROR(VLOOKUP(L49,'Վարկանիշային չափորոշիչներ'!$G$6:$GE$68,4,FALSE),0)</f>
        <v>0</v>
      </c>
      <c r="AD49" s="27">
        <f>IFERROR(VLOOKUP(M49,'Վարկանիշային չափորոշիչներ'!$G$6:$GE$68,4,FALSE),0)</f>
        <v>0</v>
      </c>
      <c r="AE49" s="27">
        <f>IFERROR(VLOOKUP(N49,'Վարկանիշային չափորոշիչներ'!$G$6:$GE$68,4,FALSE),0)</f>
        <v>0</v>
      </c>
      <c r="AF49" s="27">
        <f>IFERROR(VLOOKUP(O49,'Վարկանիշային չափորոշիչներ'!$G$6:$GE$68,4,FALSE),0)</f>
        <v>0</v>
      </c>
      <c r="AG49" s="27">
        <f>IFERROR(VLOOKUP(P49,'Վարկանիշային չափորոշիչներ'!$G$6:$GE$68,4,FALSE),0)</f>
        <v>0</v>
      </c>
      <c r="AH49" s="27">
        <f>IFERROR(VLOOKUP(Q49,'Վարկանիշային չափորոշիչներ'!$G$6:$GE$68,4,FALSE),0)</f>
        <v>0</v>
      </c>
      <c r="AI49" s="27">
        <f>IFERROR(VLOOKUP(R49,'Վարկանիշային չափորոշիչներ'!$G$6:$GE$68,4,FALSE),0)</f>
        <v>0</v>
      </c>
      <c r="AJ49" s="27">
        <f>IFERROR(VLOOKUP(S49,'Վարկանիշային չափորոշիչներ'!$G$6:$GE$68,4,FALSE),0)</f>
        <v>0</v>
      </c>
      <c r="AK49" s="27">
        <f>IFERROR(VLOOKUP(T49,'Վարկանիշային չափորոշիչներ'!$G$6:$GE$68,4,FALSE),0)</f>
        <v>0</v>
      </c>
      <c r="AL49" s="27">
        <f>IFERROR(VLOOKUP(U49,'Վարկանիշային չափորոշիչներ'!$G$6:$GE$68,4,FALSE),0)</f>
        <v>0</v>
      </c>
      <c r="AM49" s="27">
        <f>IFERROR(VLOOKUP(V49,'Վարկանիշային չափորոշիչներ'!$G$6:$GE$68,4,FALSE),0)</f>
        <v>0</v>
      </c>
      <c r="AN49" s="27">
        <f t="shared" si="2"/>
        <v>0</v>
      </c>
    </row>
    <row r="50" spans="1:40" ht="27" hidden="1" outlineLevel="2" x14ac:dyDescent="0.3">
      <c r="A50" s="120">
        <v>1136</v>
      </c>
      <c r="B50" s="120">
        <v>31009</v>
      </c>
      <c r="C50" s="207" t="s">
        <v>139</v>
      </c>
      <c r="D50" s="121"/>
      <c r="E50" s="121"/>
      <c r="F50" s="122"/>
      <c r="G50" s="123"/>
      <c r="H50" s="123"/>
      <c r="I50" s="45"/>
      <c r="J50" s="45"/>
      <c r="K50" s="28"/>
      <c r="L50" s="28"/>
      <c r="M50" s="28"/>
      <c r="N50" s="28"/>
      <c r="O50" s="28"/>
      <c r="P50" s="28"/>
      <c r="Q50" s="28"/>
      <c r="R50" s="28"/>
      <c r="S50" s="28"/>
      <c r="T50" s="28"/>
      <c r="U50" s="28"/>
      <c r="V50" s="28"/>
      <c r="W50" s="27">
        <f t="shared" si="17"/>
        <v>0</v>
      </c>
      <c r="X50" s="41"/>
      <c r="Y50" s="41"/>
      <c r="Z50" s="41"/>
      <c r="AA50" s="41"/>
      <c r="AB50" s="27">
        <f>IFERROR(VLOOKUP(K50,'Վարկանիշային չափորոշիչներ'!$G$6:$GE$68,4,FALSE),0)</f>
        <v>0</v>
      </c>
      <c r="AC50" s="27">
        <f>IFERROR(VLOOKUP(L50,'Վարկանիշային չափորոշիչներ'!$G$6:$GE$68,4,FALSE),0)</f>
        <v>0</v>
      </c>
      <c r="AD50" s="27">
        <f>IFERROR(VLOOKUP(M50,'Վարկանիշային չափորոշիչներ'!$G$6:$GE$68,4,FALSE),0)</f>
        <v>0</v>
      </c>
      <c r="AE50" s="27">
        <f>IFERROR(VLOOKUP(N50,'Վարկանիշային չափորոշիչներ'!$G$6:$GE$68,4,FALSE),0)</f>
        <v>0</v>
      </c>
      <c r="AF50" s="27">
        <f>IFERROR(VLOOKUP(O50,'Վարկանիշային չափորոշիչներ'!$G$6:$GE$68,4,FALSE),0)</f>
        <v>0</v>
      </c>
      <c r="AG50" s="27">
        <f>IFERROR(VLOOKUP(P50,'Վարկանիշային չափորոշիչներ'!$G$6:$GE$68,4,FALSE),0)</f>
        <v>0</v>
      </c>
      <c r="AH50" s="27">
        <f>IFERROR(VLOOKUP(Q50,'Վարկանիշային չափորոշիչներ'!$G$6:$GE$68,4,FALSE),0)</f>
        <v>0</v>
      </c>
      <c r="AI50" s="27">
        <f>IFERROR(VLOOKUP(R50,'Վարկանիշային չափորոշիչներ'!$G$6:$GE$68,4,FALSE),0)</f>
        <v>0</v>
      </c>
      <c r="AJ50" s="27">
        <f>IFERROR(VLOOKUP(S50,'Վարկանիշային չափորոշիչներ'!$G$6:$GE$68,4,FALSE),0)</f>
        <v>0</v>
      </c>
      <c r="AK50" s="27">
        <f>IFERROR(VLOOKUP(T50,'Վարկանիշային չափորոշիչներ'!$G$6:$GE$68,4,FALSE),0)</f>
        <v>0</v>
      </c>
      <c r="AL50" s="27">
        <f>IFERROR(VLOOKUP(U50,'Վարկանիշային չափորոշիչներ'!$G$6:$GE$68,4,FALSE),0)</f>
        <v>0</v>
      </c>
      <c r="AM50" s="27">
        <f>IFERROR(VLOOKUP(V50,'Վարկանիշային չափորոշիչներ'!$G$6:$GE$68,4,FALSE),0)</f>
        <v>0</v>
      </c>
      <c r="AN50" s="27">
        <f t="shared" si="2"/>
        <v>0</v>
      </c>
    </row>
    <row r="51" spans="1:40" hidden="1" outlineLevel="2" x14ac:dyDescent="0.3">
      <c r="A51" s="120">
        <v>1136</v>
      </c>
      <c r="B51" s="120">
        <v>32001</v>
      </c>
      <c r="C51" s="207" t="s">
        <v>140</v>
      </c>
      <c r="D51" s="121"/>
      <c r="E51" s="121"/>
      <c r="F51" s="122"/>
      <c r="G51" s="123"/>
      <c r="H51" s="123"/>
      <c r="I51" s="45"/>
      <c r="J51" s="45"/>
      <c r="K51" s="28"/>
      <c r="L51" s="28"/>
      <c r="M51" s="28"/>
      <c r="N51" s="28"/>
      <c r="O51" s="28"/>
      <c r="P51" s="28"/>
      <c r="Q51" s="28"/>
      <c r="R51" s="28"/>
      <c r="S51" s="28"/>
      <c r="T51" s="28"/>
      <c r="U51" s="28"/>
      <c r="V51" s="28"/>
      <c r="W51" s="27">
        <f t="shared" si="17"/>
        <v>0</v>
      </c>
      <c r="X51" s="41"/>
      <c r="Y51" s="41"/>
      <c r="Z51" s="41"/>
      <c r="AA51" s="41"/>
      <c r="AB51" s="27">
        <f>IFERROR(VLOOKUP(K51,'Վարկանիշային չափորոշիչներ'!$G$6:$GE$68,4,FALSE),0)</f>
        <v>0</v>
      </c>
      <c r="AC51" s="27">
        <f>IFERROR(VLOOKUP(L51,'Վարկանիշային չափորոշիչներ'!$G$6:$GE$68,4,FALSE),0)</f>
        <v>0</v>
      </c>
      <c r="AD51" s="27">
        <f>IFERROR(VLOOKUP(M51,'Վարկանիշային չափորոշիչներ'!$G$6:$GE$68,4,FALSE),0)</f>
        <v>0</v>
      </c>
      <c r="AE51" s="27">
        <f>IFERROR(VLOOKUP(N51,'Վարկանիշային չափորոշիչներ'!$G$6:$GE$68,4,FALSE),0)</f>
        <v>0</v>
      </c>
      <c r="AF51" s="27">
        <f>IFERROR(VLOOKUP(O51,'Վարկանիշային չափորոշիչներ'!$G$6:$GE$68,4,FALSE),0)</f>
        <v>0</v>
      </c>
      <c r="AG51" s="27">
        <f>IFERROR(VLOOKUP(P51,'Վարկանիշային չափորոշիչներ'!$G$6:$GE$68,4,FALSE),0)</f>
        <v>0</v>
      </c>
      <c r="AH51" s="27">
        <f>IFERROR(VLOOKUP(Q51,'Վարկանիշային չափորոշիչներ'!$G$6:$GE$68,4,FALSE),0)</f>
        <v>0</v>
      </c>
      <c r="AI51" s="27">
        <f>IFERROR(VLOOKUP(R51,'Վարկանիշային չափորոշիչներ'!$G$6:$GE$68,4,FALSE),0)</f>
        <v>0</v>
      </c>
      <c r="AJ51" s="27">
        <f>IFERROR(VLOOKUP(S51,'Վարկանիշային չափորոշիչներ'!$G$6:$GE$68,4,FALSE),0)</f>
        <v>0</v>
      </c>
      <c r="AK51" s="27">
        <f>IFERROR(VLOOKUP(T51,'Վարկանիշային չափորոշիչներ'!$G$6:$GE$68,4,FALSE),0)</f>
        <v>0</v>
      </c>
      <c r="AL51" s="27">
        <f>IFERROR(VLOOKUP(U51,'Վարկանիշային չափորոշիչներ'!$G$6:$GE$68,4,FALSE),0)</f>
        <v>0</v>
      </c>
      <c r="AM51" s="27">
        <f>IFERROR(VLOOKUP(V51,'Վարկանիշային չափորոշիչներ'!$G$6:$GE$68,4,FALSE),0)</f>
        <v>0</v>
      </c>
      <c r="AN51" s="27">
        <f t="shared" si="2"/>
        <v>0</v>
      </c>
    </row>
    <row r="52" spans="1:40" hidden="1" outlineLevel="1" x14ac:dyDescent="0.3">
      <c r="A52" s="117">
        <v>1156</v>
      </c>
      <c r="B52" s="117"/>
      <c r="C52" s="214" t="s">
        <v>141</v>
      </c>
      <c r="D52" s="118">
        <f>SUM(D53:D60)</f>
        <v>0</v>
      </c>
      <c r="E52" s="118">
        <f t="shared" ref="E52:H52" si="18">SUM(E53:E60)</f>
        <v>0</v>
      </c>
      <c r="F52" s="119">
        <f t="shared" si="18"/>
        <v>0</v>
      </c>
      <c r="G52" s="119">
        <f t="shared" si="18"/>
        <v>0</v>
      </c>
      <c r="H52" s="119">
        <f t="shared" si="18"/>
        <v>0</v>
      </c>
      <c r="I52" s="47" t="s">
        <v>74</v>
      </c>
      <c r="J52" s="47" t="s">
        <v>74</v>
      </c>
      <c r="K52" s="47" t="s">
        <v>74</v>
      </c>
      <c r="L52" s="47" t="s">
        <v>74</v>
      </c>
      <c r="M52" s="47" t="s">
        <v>74</v>
      </c>
      <c r="N52" s="47" t="s">
        <v>74</v>
      </c>
      <c r="O52" s="47" t="s">
        <v>74</v>
      </c>
      <c r="P52" s="47" t="s">
        <v>74</v>
      </c>
      <c r="Q52" s="47" t="s">
        <v>74</v>
      </c>
      <c r="R52" s="47" t="s">
        <v>74</v>
      </c>
      <c r="S52" s="47" t="s">
        <v>74</v>
      </c>
      <c r="T52" s="47" t="s">
        <v>74</v>
      </c>
      <c r="U52" s="47" t="s">
        <v>74</v>
      </c>
      <c r="V52" s="47" t="s">
        <v>74</v>
      </c>
      <c r="W52" s="47" t="s">
        <v>74</v>
      </c>
      <c r="X52" s="41"/>
      <c r="Y52" s="41"/>
      <c r="Z52" s="41"/>
      <c r="AA52" s="41"/>
      <c r="AB52" s="27">
        <f>IFERROR(VLOOKUP(K52,'Վարկանիշային չափորոշիչներ'!$G$6:$GE$68,4,FALSE),0)</f>
        <v>0</v>
      </c>
      <c r="AC52" s="27">
        <f>IFERROR(VLOOKUP(L52,'Վարկանիշային չափորոշիչներ'!$G$6:$GE$68,4,FALSE),0)</f>
        <v>0</v>
      </c>
      <c r="AD52" s="27">
        <f>IFERROR(VLOOKUP(M52,'Վարկանիշային չափորոշիչներ'!$G$6:$GE$68,4,FALSE),0)</f>
        <v>0</v>
      </c>
      <c r="AE52" s="27">
        <f>IFERROR(VLOOKUP(N52,'Վարկանիշային չափորոշիչներ'!$G$6:$GE$68,4,FALSE),0)</f>
        <v>0</v>
      </c>
      <c r="AF52" s="27">
        <f>IFERROR(VLOOKUP(O52,'Վարկանիշային չափորոշիչներ'!$G$6:$GE$68,4,FALSE),0)</f>
        <v>0</v>
      </c>
      <c r="AG52" s="27">
        <f>IFERROR(VLOOKUP(P52,'Վարկանիշային չափորոշիչներ'!$G$6:$GE$68,4,FALSE),0)</f>
        <v>0</v>
      </c>
      <c r="AH52" s="27">
        <f>IFERROR(VLOOKUP(Q52,'Վարկանիշային չափորոշիչներ'!$G$6:$GE$68,4,FALSE),0)</f>
        <v>0</v>
      </c>
      <c r="AI52" s="27">
        <f>IFERROR(VLOOKUP(R52,'Վարկանիշային չափորոշիչներ'!$G$6:$GE$68,4,FALSE),0)</f>
        <v>0</v>
      </c>
      <c r="AJ52" s="27">
        <f>IFERROR(VLOOKUP(S52,'Վարկանիշային չափորոշիչներ'!$G$6:$GE$68,4,FALSE),0)</f>
        <v>0</v>
      </c>
      <c r="AK52" s="27">
        <f>IFERROR(VLOOKUP(T52,'Վարկանիշային չափորոշիչներ'!$G$6:$GE$68,4,FALSE),0)</f>
        <v>0</v>
      </c>
      <c r="AL52" s="27">
        <f>IFERROR(VLOOKUP(U52,'Վարկանիշային չափորոշիչներ'!$G$6:$GE$68,4,FALSE),0)</f>
        <v>0</v>
      </c>
      <c r="AM52" s="27">
        <f>IFERROR(VLOOKUP(V52,'Վարկանիշային չափորոշիչներ'!$G$6:$GE$68,4,FALSE),0)</f>
        <v>0</v>
      </c>
      <c r="AN52" s="27">
        <f t="shared" si="2"/>
        <v>0</v>
      </c>
    </row>
    <row r="53" spans="1:40" hidden="1" outlineLevel="2" x14ac:dyDescent="0.3">
      <c r="A53" s="120">
        <v>1156</v>
      </c>
      <c r="B53" s="120">
        <v>11007</v>
      </c>
      <c r="C53" s="207" t="s">
        <v>142</v>
      </c>
      <c r="D53" s="121"/>
      <c r="E53" s="121"/>
      <c r="F53" s="123"/>
      <c r="G53" s="123"/>
      <c r="H53" s="123"/>
      <c r="I53" s="45"/>
      <c r="J53" s="45"/>
      <c r="K53" s="28"/>
      <c r="L53" s="28"/>
      <c r="M53" s="28"/>
      <c r="N53" s="28"/>
      <c r="O53" s="28"/>
      <c r="P53" s="28"/>
      <c r="Q53" s="28"/>
      <c r="R53" s="28"/>
      <c r="S53" s="28"/>
      <c r="T53" s="28"/>
      <c r="U53" s="28"/>
      <c r="V53" s="28"/>
      <c r="W53" s="27">
        <f t="shared" ref="W53:W60" si="19">AN53</f>
        <v>0</v>
      </c>
      <c r="X53" s="41"/>
      <c r="Y53" s="41"/>
      <c r="Z53" s="41"/>
      <c r="AA53" s="41"/>
      <c r="AB53" s="27">
        <f>IFERROR(VLOOKUP(K53,'Վարկանիշային չափորոշիչներ'!$G$6:$GE$68,4,FALSE),0)</f>
        <v>0</v>
      </c>
      <c r="AC53" s="27">
        <f>IFERROR(VLOOKUP(L53,'Վարկանիշային չափորոշիչներ'!$G$6:$GE$68,4,FALSE),0)</f>
        <v>0</v>
      </c>
      <c r="AD53" s="27">
        <f>IFERROR(VLOOKUP(M53,'Վարկանիշային չափորոշիչներ'!$G$6:$GE$68,4,FALSE),0)</f>
        <v>0</v>
      </c>
      <c r="AE53" s="27">
        <f>IFERROR(VLOOKUP(N53,'Վարկանիշային չափորոշիչներ'!$G$6:$GE$68,4,FALSE),0)</f>
        <v>0</v>
      </c>
      <c r="AF53" s="27">
        <f>IFERROR(VLOOKUP(O53,'Վարկանիշային չափորոշիչներ'!$G$6:$GE$68,4,FALSE),0)</f>
        <v>0</v>
      </c>
      <c r="AG53" s="27">
        <f>IFERROR(VLOOKUP(P53,'Վարկանիշային չափորոշիչներ'!$G$6:$GE$68,4,FALSE),0)</f>
        <v>0</v>
      </c>
      <c r="AH53" s="27">
        <f>IFERROR(VLOOKUP(Q53,'Վարկանիշային չափորոշիչներ'!$G$6:$GE$68,4,FALSE),0)</f>
        <v>0</v>
      </c>
      <c r="AI53" s="27">
        <f>IFERROR(VLOOKUP(R53,'Վարկանիշային չափորոշիչներ'!$G$6:$GE$68,4,FALSE),0)</f>
        <v>0</v>
      </c>
      <c r="AJ53" s="27">
        <f>IFERROR(VLOOKUP(S53,'Վարկանիշային չափորոշիչներ'!$G$6:$GE$68,4,FALSE),0)</f>
        <v>0</v>
      </c>
      <c r="AK53" s="27">
        <f>IFERROR(VLOOKUP(T53,'Վարկանիշային չափորոշիչներ'!$G$6:$GE$68,4,FALSE),0)</f>
        <v>0</v>
      </c>
      <c r="AL53" s="27">
        <f>IFERROR(VLOOKUP(U53,'Վարկանիշային չափորոշիչներ'!$G$6:$GE$68,4,FALSE),0)</f>
        <v>0</v>
      </c>
      <c r="AM53" s="27">
        <f>IFERROR(VLOOKUP(V53,'Վարկանիշային չափորոշիչներ'!$G$6:$GE$68,4,FALSE),0)</f>
        <v>0</v>
      </c>
      <c r="AN53" s="27">
        <f t="shared" si="2"/>
        <v>0</v>
      </c>
    </row>
    <row r="54" spans="1:40" hidden="1" outlineLevel="2" x14ac:dyDescent="0.3">
      <c r="A54" s="120">
        <v>1156</v>
      </c>
      <c r="B54" s="120">
        <v>11008</v>
      </c>
      <c r="C54" s="207" t="s">
        <v>143</v>
      </c>
      <c r="D54" s="121"/>
      <c r="E54" s="121"/>
      <c r="F54" s="123"/>
      <c r="G54" s="123"/>
      <c r="H54" s="123"/>
      <c r="I54" s="45"/>
      <c r="J54" s="45"/>
      <c r="K54" s="28"/>
      <c r="L54" s="28"/>
      <c r="M54" s="28"/>
      <c r="N54" s="28"/>
      <c r="O54" s="28"/>
      <c r="P54" s="28"/>
      <c r="Q54" s="28"/>
      <c r="R54" s="28"/>
      <c r="S54" s="28"/>
      <c r="T54" s="28"/>
      <c r="U54" s="28"/>
      <c r="V54" s="28"/>
      <c r="W54" s="27">
        <f t="shared" si="19"/>
        <v>0</v>
      </c>
      <c r="X54" s="41"/>
      <c r="Y54" s="41"/>
      <c r="Z54" s="41"/>
      <c r="AA54" s="41"/>
      <c r="AB54" s="27">
        <f>IFERROR(VLOOKUP(K54,'Վարկանիշային չափորոշիչներ'!$G$6:$GE$68,4,FALSE),0)</f>
        <v>0</v>
      </c>
      <c r="AC54" s="27">
        <f>IFERROR(VLOOKUP(L54,'Վարկանիշային չափորոշիչներ'!$G$6:$GE$68,4,FALSE),0)</f>
        <v>0</v>
      </c>
      <c r="AD54" s="27">
        <f>IFERROR(VLOOKUP(M54,'Վարկանիշային չափորոշիչներ'!$G$6:$GE$68,4,FALSE),0)</f>
        <v>0</v>
      </c>
      <c r="AE54" s="27">
        <f>IFERROR(VLOOKUP(N54,'Վարկանիշային չափորոշիչներ'!$G$6:$GE$68,4,FALSE),0)</f>
        <v>0</v>
      </c>
      <c r="AF54" s="27">
        <f>IFERROR(VLOOKUP(O54,'Վարկանիշային չափորոշիչներ'!$G$6:$GE$68,4,FALSE),0)</f>
        <v>0</v>
      </c>
      <c r="AG54" s="27">
        <f>IFERROR(VLOOKUP(P54,'Վարկանիշային չափորոշիչներ'!$G$6:$GE$68,4,FALSE),0)</f>
        <v>0</v>
      </c>
      <c r="AH54" s="27">
        <f>IFERROR(VLOOKUP(Q54,'Վարկանիշային չափորոշիչներ'!$G$6:$GE$68,4,FALSE),0)</f>
        <v>0</v>
      </c>
      <c r="AI54" s="27">
        <f>IFERROR(VLOOKUP(R54,'Վարկանիշային չափորոշիչներ'!$G$6:$GE$68,4,FALSE),0)</f>
        <v>0</v>
      </c>
      <c r="AJ54" s="27">
        <f>IFERROR(VLOOKUP(S54,'Վարկանիշային չափորոշիչներ'!$G$6:$GE$68,4,FALSE),0)</f>
        <v>0</v>
      </c>
      <c r="AK54" s="27">
        <f>IFERROR(VLOOKUP(T54,'Վարկանիշային չափորոշիչներ'!$G$6:$GE$68,4,FALSE),0)</f>
        <v>0</v>
      </c>
      <c r="AL54" s="27">
        <f>IFERROR(VLOOKUP(U54,'Վարկանիշային չափորոշիչներ'!$G$6:$GE$68,4,FALSE),0)</f>
        <v>0</v>
      </c>
      <c r="AM54" s="27">
        <f>IFERROR(VLOOKUP(V54,'Վարկանիշային չափորոշիչներ'!$G$6:$GE$68,4,FALSE),0)</f>
        <v>0</v>
      </c>
      <c r="AN54" s="27">
        <f t="shared" ref="AN54:AN111" si="20">SUM(AB54:AM54)</f>
        <v>0</v>
      </c>
    </row>
    <row r="55" spans="1:40" hidden="1" outlineLevel="2" x14ac:dyDescent="0.3">
      <c r="A55" s="120">
        <v>1156</v>
      </c>
      <c r="B55" s="120">
        <v>11010</v>
      </c>
      <c r="C55" s="207" t="s">
        <v>144</v>
      </c>
      <c r="D55" s="121"/>
      <c r="E55" s="121"/>
      <c r="F55" s="123"/>
      <c r="G55" s="123"/>
      <c r="H55" s="123"/>
      <c r="I55" s="45"/>
      <c r="J55" s="45"/>
      <c r="K55" s="28"/>
      <c r="L55" s="28"/>
      <c r="M55" s="28"/>
      <c r="N55" s="28"/>
      <c r="O55" s="28"/>
      <c r="P55" s="28"/>
      <c r="Q55" s="28"/>
      <c r="R55" s="28"/>
      <c r="S55" s="28"/>
      <c r="T55" s="28"/>
      <c r="U55" s="28"/>
      <c r="V55" s="28"/>
      <c r="W55" s="27">
        <f t="shared" si="19"/>
        <v>0</v>
      </c>
      <c r="X55" s="41"/>
      <c r="Y55" s="41"/>
      <c r="Z55" s="41"/>
      <c r="AA55" s="41"/>
      <c r="AB55" s="27">
        <f>IFERROR(VLOOKUP(K55,'Վարկանիշային չափորոշիչներ'!$G$6:$GE$68,4,FALSE),0)</f>
        <v>0</v>
      </c>
      <c r="AC55" s="27">
        <f>IFERROR(VLOOKUP(L55,'Վարկանիշային չափորոշիչներ'!$G$6:$GE$68,4,FALSE),0)</f>
        <v>0</v>
      </c>
      <c r="AD55" s="27">
        <f>IFERROR(VLOOKUP(M55,'Վարկանիշային չափորոշիչներ'!$G$6:$GE$68,4,FALSE),0)</f>
        <v>0</v>
      </c>
      <c r="AE55" s="27">
        <f>IFERROR(VLOOKUP(N55,'Վարկանիշային չափորոշիչներ'!$G$6:$GE$68,4,FALSE),0)</f>
        <v>0</v>
      </c>
      <c r="AF55" s="27">
        <f>IFERROR(VLOOKUP(O55,'Վարկանիշային չափորոշիչներ'!$G$6:$GE$68,4,FALSE),0)</f>
        <v>0</v>
      </c>
      <c r="AG55" s="27">
        <f>IFERROR(VLOOKUP(P55,'Վարկանիշային չափորոշիչներ'!$G$6:$GE$68,4,FALSE),0)</f>
        <v>0</v>
      </c>
      <c r="AH55" s="27">
        <f>IFERROR(VLOOKUP(Q55,'Վարկանիշային չափորոշիչներ'!$G$6:$GE$68,4,FALSE),0)</f>
        <v>0</v>
      </c>
      <c r="AI55" s="27">
        <f>IFERROR(VLOOKUP(R55,'Վարկանիշային չափորոշիչներ'!$G$6:$GE$68,4,FALSE),0)</f>
        <v>0</v>
      </c>
      <c r="AJ55" s="27">
        <f>IFERROR(VLOOKUP(S55,'Վարկանիշային չափորոշիչներ'!$G$6:$GE$68,4,FALSE),0)</f>
        <v>0</v>
      </c>
      <c r="AK55" s="27">
        <f>IFERROR(VLOOKUP(T55,'Վարկանիշային չափորոշիչներ'!$G$6:$GE$68,4,FALSE),0)</f>
        <v>0</v>
      </c>
      <c r="AL55" s="27">
        <f>IFERROR(VLOOKUP(U55,'Վարկանիշային չափորոշիչներ'!$G$6:$GE$68,4,FALSE),0)</f>
        <v>0</v>
      </c>
      <c r="AM55" s="27">
        <f>IFERROR(VLOOKUP(V55,'Վարկանիշային չափորոշիչներ'!$G$6:$GE$68,4,FALSE),0)</f>
        <v>0</v>
      </c>
      <c r="AN55" s="27">
        <f t="shared" si="20"/>
        <v>0</v>
      </c>
    </row>
    <row r="56" spans="1:40" hidden="1" outlineLevel="2" x14ac:dyDescent="0.3">
      <c r="A56" s="120">
        <v>1156</v>
      </c>
      <c r="B56" s="120">
        <v>11011</v>
      </c>
      <c r="C56" s="207" t="s">
        <v>145</v>
      </c>
      <c r="D56" s="121"/>
      <c r="E56" s="121"/>
      <c r="F56" s="123"/>
      <c r="G56" s="123"/>
      <c r="H56" s="123"/>
      <c r="I56" s="45"/>
      <c r="J56" s="45"/>
      <c r="K56" s="28"/>
      <c r="L56" s="28"/>
      <c r="M56" s="28"/>
      <c r="N56" s="28"/>
      <c r="O56" s="28"/>
      <c r="P56" s="28"/>
      <c r="Q56" s="28"/>
      <c r="R56" s="28"/>
      <c r="S56" s="28"/>
      <c r="T56" s="28"/>
      <c r="U56" s="28"/>
      <c r="V56" s="28"/>
      <c r="W56" s="27">
        <f t="shared" si="19"/>
        <v>0</v>
      </c>
      <c r="X56" s="41"/>
      <c r="Y56" s="41"/>
      <c r="Z56" s="41"/>
      <c r="AA56" s="41"/>
      <c r="AB56" s="27">
        <f>IFERROR(VLOOKUP(K56,'Վարկանիշային չափորոշիչներ'!$G$6:$GE$68,4,FALSE),0)</f>
        <v>0</v>
      </c>
      <c r="AC56" s="27">
        <f>IFERROR(VLOOKUP(L56,'Վարկանիշային չափորոշիչներ'!$G$6:$GE$68,4,FALSE),0)</f>
        <v>0</v>
      </c>
      <c r="AD56" s="27">
        <f>IFERROR(VLOOKUP(M56,'Վարկանիշային չափորոշիչներ'!$G$6:$GE$68,4,FALSE),0)</f>
        <v>0</v>
      </c>
      <c r="AE56" s="27">
        <f>IFERROR(VLOOKUP(N56,'Վարկանիշային չափորոշիչներ'!$G$6:$GE$68,4,FALSE),0)</f>
        <v>0</v>
      </c>
      <c r="AF56" s="27">
        <f>IFERROR(VLOOKUP(O56,'Վարկանիշային չափորոշիչներ'!$G$6:$GE$68,4,FALSE),0)</f>
        <v>0</v>
      </c>
      <c r="AG56" s="27">
        <f>IFERROR(VLOOKUP(P56,'Վարկանիշային չափորոշիչներ'!$G$6:$GE$68,4,FALSE),0)</f>
        <v>0</v>
      </c>
      <c r="AH56" s="27">
        <f>IFERROR(VLOOKUP(Q56,'Վարկանիշային չափորոշիչներ'!$G$6:$GE$68,4,FALSE),0)</f>
        <v>0</v>
      </c>
      <c r="AI56" s="27">
        <f>IFERROR(VLOOKUP(R56,'Վարկանիշային չափորոշիչներ'!$G$6:$GE$68,4,FALSE),0)</f>
        <v>0</v>
      </c>
      <c r="AJ56" s="27">
        <f>IFERROR(VLOOKUP(S56,'Վարկանիշային չափորոշիչներ'!$G$6:$GE$68,4,FALSE),0)</f>
        <v>0</v>
      </c>
      <c r="AK56" s="27">
        <f>IFERROR(VLOOKUP(T56,'Վարկանիշային չափորոշիչներ'!$G$6:$GE$68,4,FALSE),0)</f>
        <v>0</v>
      </c>
      <c r="AL56" s="27">
        <f>IFERROR(VLOOKUP(U56,'Վարկանիշային չափորոշիչներ'!$G$6:$GE$68,4,FALSE),0)</f>
        <v>0</v>
      </c>
      <c r="AM56" s="27">
        <f>IFERROR(VLOOKUP(V56,'Վարկանիշային չափորոշիչներ'!$G$6:$GE$68,4,FALSE),0)</f>
        <v>0</v>
      </c>
      <c r="AN56" s="27">
        <f t="shared" si="20"/>
        <v>0</v>
      </c>
    </row>
    <row r="57" spans="1:40" ht="27" hidden="1" outlineLevel="2" x14ac:dyDescent="0.3">
      <c r="A57" s="120">
        <v>1156</v>
      </c>
      <c r="B57" s="120">
        <v>11012</v>
      </c>
      <c r="C57" s="207" t="s">
        <v>146</v>
      </c>
      <c r="D57" s="121"/>
      <c r="E57" s="121"/>
      <c r="F57" s="123"/>
      <c r="G57" s="123"/>
      <c r="H57" s="123"/>
      <c r="I57" s="45"/>
      <c r="J57" s="45"/>
      <c r="K57" s="28"/>
      <c r="L57" s="28"/>
      <c r="M57" s="28"/>
      <c r="N57" s="28"/>
      <c r="O57" s="28"/>
      <c r="P57" s="28"/>
      <c r="Q57" s="28"/>
      <c r="R57" s="28"/>
      <c r="S57" s="28"/>
      <c r="T57" s="28"/>
      <c r="U57" s="28"/>
      <c r="V57" s="28"/>
      <c r="W57" s="27">
        <f t="shared" si="19"/>
        <v>0</v>
      </c>
      <c r="X57" s="41"/>
      <c r="Y57" s="41"/>
      <c r="Z57" s="41"/>
      <c r="AA57" s="41"/>
      <c r="AB57" s="27">
        <f>IFERROR(VLOOKUP(K57,'Վարկանիշային չափորոշիչներ'!$G$6:$GE$68,4,FALSE),0)</f>
        <v>0</v>
      </c>
      <c r="AC57" s="27">
        <f>IFERROR(VLOOKUP(L57,'Վարկանիշային չափորոշիչներ'!$G$6:$GE$68,4,FALSE),0)</f>
        <v>0</v>
      </c>
      <c r="AD57" s="27">
        <f>IFERROR(VLOOKUP(M57,'Վարկանիշային չափորոշիչներ'!$G$6:$GE$68,4,FALSE),0)</f>
        <v>0</v>
      </c>
      <c r="AE57" s="27">
        <f>IFERROR(VLOOKUP(N57,'Վարկանիշային չափորոշիչներ'!$G$6:$GE$68,4,FALSE),0)</f>
        <v>0</v>
      </c>
      <c r="AF57" s="27">
        <f>IFERROR(VLOOKUP(O57,'Վարկանիշային չափորոշիչներ'!$G$6:$GE$68,4,FALSE),0)</f>
        <v>0</v>
      </c>
      <c r="AG57" s="27">
        <f>IFERROR(VLOOKUP(P57,'Վարկանիշային չափորոշիչներ'!$G$6:$GE$68,4,FALSE),0)</f>
        <v>0</v>
      </c>
      <c r="AH57" s="27">
        <f>IFERROR(VLOOKUP(Q57,'Վարկանիշային չափորոշիչներ'!$G$6:$GE$68,4,FALSE),0)</f>
        <v>0</v>
      </c>
      <c r="AI57" s="27">
        <f>IFERROR(VLOOKUP(R57,'Վարկանիշային չափորոշիչներ'!$G$6:$GE$68,4,FALSE),0)</f>
        <v>0</v>
      </c>
      <c r="AJ57" s="27">
        <f>IFERROR(VLOOKUP(S57,'Վարկանիշային չափորոշիչներ'!$G$6:$GE$68,4,FALSE),0)</f>
        <v>0</v>
      </c>
      <c r="AK57" s="27">
        <f>IFERROR(VLOOKUP(T57,'Վարկանիշային չափորոշիչներ'!$G$6:$GE$68,4,FALSE),0)</f>
        <v>0</v>
      </c>
      <c r="AL57" s="27">
        <f>IFERROR(VLOOKUP(U57,'Վարկանիշային չափորոշիչներ'!$G$6:$GE$68,4,FALSE),0)</f>
        <v>0</v>
      </c>
      <c r="AM57" s="27">
        <f>IFERROR(VLOOKUP(V57,'Վարկանիշային չափորոշիչներ'!$G$6:$GE$68,4,FALSE),0)</f>
        <v>0</v>
      </c>
      <c r="AN57" s="27">
        <f t="shared" si="20"/>
        <v>0</v>
      </c>
    </row>
    <row r="58" spans="1:40" hidden="1" outlineLevel="2" x14ac:dyDescent="0.3">
      <c r="A58" s="120">
        <v>1156</v>
      </c>
      <c r="B58" s="120">
        <v>11013</v>
      </c>
      <c r="C58" s="207" t="s">
        <v>147</v>
      </c>
      <c r="D58" s="121"/>
      <c r="E58" s="121"/>
      <c r="F58" s="123"/>
      <c r="G58" s="123"/>
      <c r="H58" s="123"/>
      <c r="I58" s="45"/>
      <c r="J58" s="45"/>
      <c r="K58" s="28"/>
      <c r="L58" s="28"/>
      <c r="M58" s="28"/>
      <c r="N58" s="28"/>
      <c r="O58" s="28"/>
      <c r="P58" s="28"/>
      <c r="Q58" s="28"/>
      <c r="R58" s="28"/>
      <c r="S58" s="28"/>
      <c r="T58" s="28"/>
      <c r="U58" s="28"/>
      <c r="V58" s="28"/>
      <c r="W58" s="27">
        <f t="shared" si="19"/>
        <v>0</v>
      </c>
      <c r="X58" s="41"/>
      <c r="Y58" s="41"/>
      <c r="Z58" s="41"/>
      <c r="AA58" s="41"/>
      <c r="AB58" s="27">
        <f>IFERROR(VLOOKUP(K58,'Վարկանիշային չափորոշիչներ'!$G$6:$GE$68,4,FALSE),0)</f>
        <v>0</v>
      </c>
      <c r="AC58" s="27">
        <f>IFERROR(VLOOKUP(L58,'Վարկանիշային չափորոշիչներ'!$G$6:$GE$68,4,FALSE),0)</f>
        <v>0</v>
      </c>
      <c r="AD58" s="27">
        <f>IFERROR(VLOOKUP(M58,'Վարկանիշային չափորոշիչներ'!$G$6:$GE$68,4,FALSE),0)</f>
        <v>0</v>
      </c>
      <c r="AE58" s="27">
        <f>IFERROR(VLOOKUP(N58,'Վարկանիշային չափորոշիչներ'!$G$6:$GE$68,4,FALSE),0)</f>
        <v>0</v>
      </c>
      <c r="AF58" s="27">
        <f>IFERROR(VLOOKUP(O58,'Վարկանիշային չափորոշիչներ'!$G$6:$GE$68,4,FALSE),0)</f>
        <v>0</v>
      </c>
      <c r="AG58" s="27">
        <f>IFERROR(VLOOKUP(P58,'Վարկանիշային չափորոշիչներ'!$G$6:$GE$68,4,FALSE),0)</f>
        <v>0</v>
      </c>
      <c r="AH58" s="27">
        <f>IFERROR(VLOOKUP(Q58,'Վարկանիշային չափորոշիչներ'!$G$6:$GE$68,4,FALSE),0)</f>
        <v>0</v>
      </c>
      <c r="AI58" s="27">
        <f>IFERROR(VLOOKUP(R58,'Վարկանիշային չափորոշիչներ'!$G$6:$GE$68,4,FALSE),0)</f>
        <v>0</v>
      </c>
      <c r="AJ58" s="27">
        <f>IFERROR(VLOOKUP(S58,'Վարկանիշային չափորոշիչներ'!$G$6:$GE$68,4,FALSE),0)</f>
        <v>0</v>
      </c>
      <c r="AK58" s="27">
        <f>IFERROR(VLOOKUP(T58,'Վարկանիշային չափորոշիչներ'!$G$6:$GE$68,4,FALSE),0)</f>
        <v>0</v>
      </c>
      <c r="AL58" s="27">
        <f>IFERROR(VLOOKUP(U58,'Վարկանիշային չափորոշիչներ'!$G$6:$GE$68,4,FALSE),0)</f>
        <v>0</v>
      </c>
      <c r="AM58" s="27">
        <f>IFERROR(VLOOKUP(V58,'Վարկանիշային չափորոշիչներ'!$G$6:$GE$68,4,FALSE),0)</f>
        <v>0</v>
      </c>
      <c r="AN58" s="27">
        <f t="shared" si="20"/>
        <v>0</v>
      </c>
    </row>
    <row r="59" spans="1:40" hidden="1" outlineLevel="2" x14ac:dyDescent="0.3">
      <c r="A59" s="120">
        <v>1156</v>
      </c>
      <c r="B59" s="120">
        <v>12002</v>
      </c>
      <c r="C59" s="207" t="s">
        <v>148</v>
      </c>
      <c r="D59" s="121"/>
      <c r="E59" s="121"/>
      <c r="F59" s="123"/>
      <c r="G59" s="123"/>
      <c r="H59" s="123"/>
      <c r="I59" s="45"/>
      <c r="J59" s="45"/>
      <c r="K59" s="28"/>
      <c r="L59" s="28"/>
      <c r="M59" s="28"/>
      <c r="N59" s="28"/>
      <c r="O59" s="28"/>
      <c r="P59" s="28"/>
      <c r="Q59" s="28"/>
      <c r="R59" s="28"/>
      <c r="S59" s="28"/>
      <c r="T59" s="28"/>
      <c r="U59" s="28"/>
      <c r="V59" s="28"/>
      <c r="W59" s="27">
        <f t="shared" si="19"/>
        <v>0</v>
      </c>
      <c r="X59" s="41"/>
      <c r="Y59" s="41"/>
      <c r="Z59" s="41"/>
      <c r="AA59" s="41"/>
      <c r="AB59" s="27">
        <f>IFERROR(VLOOKUP(K59,'Վարկանիշային չափորոշիչներ'!$G$6:$GE$68,4,FALSE),0)</f>
        <v>0</v>
      </c>
      <c r="AC59" s="27">
        <f>IFERROR(VLOOKUP(L59,'Վարկանիշային չափորոշիչներ'!$G$6:$GE$68,4,FALSE),0)</f>
        <v>0</v>
      </c>
      <c r="AD59" s="27">
        <f>IFERROR(VLOOKUP(M59,'Վարկանիշային չափորոշիչներ'!$G$6:$GE$68,4,FALSE),0)</f>
        <v>0</v>
      </c>
      <c r="AE59" s="27">
        <f>IFERROR(VLOOKUP(N59,'Վարկանիշային չափորոշիչներ'!$G$6:$GE$68,4,FALSE),0)</f>
        <v>0</v>
      </c>
      <c r="AF59" s="27">
        <f>IFERROR(VLOOKUP(O59,'Վարկանիշային չափորոշիչներ'!$G$6:$GE$68,4,FALSE),0)</f>
        <v>0</v>
      </c>
      <c r="AG59" s="27">
        <f>IFERROR(VLOOKUP(P59,'Վարկանիշային չափորոշիչներ'!$G$6:$GE$68,4,FALSE),0)</f>
        <v>0</v>
      </c>
      <c r="AH59" s="27">
        <f>IFERROR(VLOOKUP(Q59,'Վարկանիշային չափորոշիչներ'!$G$6:$GE$68,4,FALSE),0)</f>
        <v>0</v>
      </c>
      <c r="AI59" s="27">
        <f>IFERROR(VLOOKUP(R59,'Վարկանիշային չափորոշիչներ'!$G$6:$GE$68,4,FALSE),0)</f>
        <v>0</v>
      </c>
      <c r="AJ59" s="27">
        <f>IFERROR(VLOOKUP(S59,'Վարկանիշային չափորոշիչներ'!$G$6:$GE$68,4,FALSE),0)</f>
        <v>0</v>
      </c>
      <c r="AK59" s="27">
        <f>IFERROR(VLOOKUP(T59,'Վարկանիշային չափորոշիչներ'!$G$6:$GE$68,4,FALSE),0)</f>
        <v>0</v>
      </c>
      <c r="AL59" s="27">
        <f>IFERROR(VLOOKUP(U59,'Վարկանիշային չափորոշիչներ'!$G$6:$GE$68,4,FALSE),0)</f>
        <v>0</v>
      </c>
      <c r="AM59" s="27">
        <f>IFERROR(VLOOKUP(V59,'Վարկանիշային չափորոշիչներ'!$G$6:$GE$68,4,FALSE),0)</f>
        <v>0</v>
      </c>
      <c r="AN59" s="27">
        <f t="shared" si="20"/>
        <v>0</v>
      </c>
    </row>
    <row r="60" spans="1:40" hidden="1" outlineLevel="2" x14ac:dyDescent="0.3">
      <c r="A60" s="120">
        <v>1156</v>
      </c>
      <c r="B60" s="120">
        <v>12001</v>
      </c>
      <c r="C60" s="207" t="s">
        <v>149</v>
      </c>
      <c r="D60" s="121"/>
      <c r="E60" s="121"/>
      <c r="F60" s="123"/>
      <c r="G60" s="123"/>
      <c r="H60" s="123"/>
      <c r="I60" s="45"/>
      <c r="J60" s="45"/>
      <c r="K60" s="28"/>
      <c r="L60" s="28"/>
      <c r="M60" s="28"/>
      <c r="N60" s="28"/>
      <c r="O60" s="28"/>
      <c r="P60" s="28"/>
      <c r="Q60" s="28"/>
      <c r="R60" s="28"/>
      <c r="S60" s="28"/>
      <c r="T60" s="28"/>
      <c r="U60" s="28"/>
      <c r="V60" s="28"/>
      <c r="W60" s="27">
        <f t="shared" si="19"/>
        <v>0</v>
      </c>
      <c r="X60" s="41"/>
      <c r="Y60" s="41"/>
      <c r="Z60" s="41"/>
      <c r="AA60" s="41"/>
      <c r="AB60" s="27">
        <f>IFERROR(VLOOKUP(K60,'Վարկանիշային չափորոշիչներ'!$G$6:$GE$68,4,FALSE),0)</f>
        <v>0</v>
      </c>
      <c r="AC60" s="27">
        <f>IFERROR(VLOOKUP(L60,'Վարկանիշային չափորոշիչներ'!$G$6:$GE$68,4,FALSE),0)</f>
        <v>0</v>
      </c>
      <c r="AD60" s="27">
        <f>IFERROR(VLOOKUP(M60,'Վարկանիշային չափորոշիչներ'!$G$6:$GE$68,4,FALSE),0)</f>
        <v>0</v>
      </c>
      <c r="AE60" s="27">
        <f>IFERROR(VLOOKUP(N60,'Վարկանիշային չափորոշիչներ'!$G$6:$GE$68,4,FALSE),0)</f>
        <v>0</v>
      </c>
      <c r="AF60" s="27">
        <f>IFERROR(VLOOKUP(O60,'Վարկանիշային չափորոշիչներ'!$G$6:$GE$68,4,FALSE),0)</f>
        <v>0</v>
      </c>
      <c r="AG60" s="27">
        <f>IFERROR(VLOOKUP(P60,'Վարկանիշային չափորոշիչներ'!$G$6:$GE$68,4,FALSE),0)</f>
        <v>0</v>
      </c>
      <c r="AH60" s="27">
        <f>IFERROR(VLOOKUP(Q60,'Վարկանիշային չափորոշիչներ'!$G$6:$GE$68,4,FALSE),0)</f>
        <v>0</v>
      </c>
      <c r="AI60" s="27">
        <f>IFERROR(VLOOKUP(R60,'Վարկանիշային չափորոշիչներ'!$G$6:$GE$68,4,FALSE),0)</f>
        <v>0</v>
      </c>
      <c r="AJ60" s="27">
        <f>IFERROR(VLOOKUP(S60,'Վարկանիշային չափորոշիչներ'!$G$6:$GE$68,4,FALSE),0)</f>
        <v>0</v>
      </c>
      <c r="AK60" s="27">
        <f>IFERROR(VLOOKUP(T60,'Վարկանիշային չափորոշիչներ'!$G$6:$GE$68,4,FALSE),0)</f>
        <v>0</v>
      </c>
      <c r="AL60" s="27">
        <f>IFERROR(VLOOKUP(U60,'Վարկանիշային չափորոշիչներ'!$G$6:$GE$68,4,FALSE),0)</f>
        <v>0</v>
      </c>
      <c r="AM60" s="27">
        <f>IFERROR(VLOOKUP(V60,'Վարկանիշային չափորոշիչներ'!$G$6:$GE$68,4,FALSE),0)</f>
        <v>0</v>
      </c>
      <c r="AN60" s="27">
        <f t="shared" si="20"/>
        <v>0</v>
      </c>
    </row>
    <row r="61" spans="1:40" hidden="1" outlineLevel="1" x14ac:dyDescent="0.3">
      <c r="A61" s="117">
        <v>1213</v>
      </c>
      <c r="B61" s="117"/>
      <c r="C61" s="217" t="s">
        <v>150</v>
      </c>
      <c r="D61" s="131">
        <f>SUM(D62:D84)</f>
        <v>0</v>
      </c>
      <c r="E61" s="131">
        <f t="shared" ref="E61:H61" si="21">SUM(E62:E84)</f>
        <v>0</v>
      </c>
      <c r="F61" s="132">
        <f t="shared" si="21"/>
        <v>0</v>
      </c>
      <c r="G61" s="132">
        <f t="shared" si="21"/>
        <v>0</v>
      </c>
      <c r="H61" s="132">
        <f t="shared" si="21"/>
        <v>0</v>
      </c>
      <c r="I61" s="51" t="s">
        <v>74</v>
      </c>
      <c r="J61" s="51" t="s">
        <v>74</v>
      </c>
      <c r="K61" s="51" t="s">
        <v>74</v>
      </c>
      <c r="L61" s="51" t="s">
        <v>74</v>
      </c>
      <c r="M61" s="51" t="s">
        <v>74</v>
      </c>
      <c r="N61" s="51" t="s">
        <v>74</v>
      </c>
      <c r="O61" s="51" t="s">
        <v>74</v>
      </c>
      <c r="P61" s="51" t="s">
        <v>74</v>
      </c>
      <c r="Q61" s="51" t="s">
        <v>74</v>
      </c>
      <c r="R61" s="51" t="s">
        <v>74</v>
      </c>
      <c r="S61" s="51" t="s">
        <v>74</v>
      </c>
      <c r="T61" s="51" t="s">
        <v>74</v>
      </c>
      <c r="U61" s="51" t="s">
        <v>74</v>
      </c>
      <c r="V61" s="51" t="s">
        <v>74</v>
      </c>
      <c r="W61" s="47" t="s">
        <v>74</v>
      </c>
      <c r="X61" s="41"/>
      <c r="Y61" s="41"/>
      <c r="Z61" s="41"/>
      <c r="AA61" s="41"/>
      <c r="AB61" s="27">
        <f>IFERROR(VLOOKUP(K61,'Վարկանիշային չափորոշիչներ'!$G$6:$GE$68,4,FALSE),0)</f>
        <v>0</v>
      </c>
      <c r="AC61" s="27">
        <f>IFERROR(VLOOKUP(L61,'Վարկանիշային չափորոշիչներ'!$G$6:$GE$68,4,FALSE),0)</f>
        <v>0</v>
      </c>
      <c r="AD61" s="27">
        <f>IFERROR(VLOOKUP(M61,'Վարկանիշային չափորոշիչներ'!$G$6:$GE$68,4,FALSE),0)</f>
        <v>0</v>
      </c>
      <c r="AE61" s="27">
        <f>IFERROR(VLOOKUP(N61,'Վարկանիշային չափորոշիչներ'!$G$6:$GE$68,4,FALSE),0)</f>
        <v>0</v>
      </c>
      <c r="AF61" s="27">
        <f>IFERROR(VLOOKUP(O61,'Վարկանիշային չափորոշիչներ'!$G$6:$GE$68,4,FALSE),0)</f>
        <v>0</v>
      </c>
      <c r="AG61" s="27">
        <f>IFERROR(VLOOKUP(P61,'Վարկանիշային չափորոշիչներ'!$G$6:$GE$68,4,FALSE),0)</f>
        <v>0</v>
      </c>
      <c r="AH61" s="27">
        <f>IFERROR(VLOOKUP(Q61,'Վարկանիշային չափորոշիչներ'!$G$6:$GE$68,4,FALSE),0)</f>
        <v>0</v>
      </c>
      <c r="AI61" s="27">
        <f>IFERROR(VLOOKUP(R61,'Վարկանիշային չափորոշիչներ'!$G$6:$GE$68,4,FALSE),0)</f>
        <v>0</v>
      </c>
      <c r="AJ61" s="27">
        <f>IFERROR(VLOOKUP(S61,'Վարկանիշային չափորոշիչներ'!$G$6:$GE$68,4,FALSE),0)</f>
        <v>0</v>
      </c>
      <c r="AK61" s="27">
        <f>IFERROR(VLOOKUP(T61,'Վարկանիշային չափորոշիչներ'!$G$6:$GE$68,4,FALSE),0)</f>
        <v>0</v>
      </c>
      <c r="AL61" s="27">
        <f>IFERROR(VLOOKUP(U61,'Վարկանիշային չափորոշիչներ'!$G$6:$GE$68,4,FALSE),0)</f>
        <v>0</v>
      </c>
      <c r="AM61" s="27">
        <f>IFERROR(VLOOKUP(V61,'Վարկանիշային չափորոշիչներ'!$G$6:$GE$68,4,FALSE),0)</f>
        <v>0</v>
      </c>
      <c r="AN61" s="27">
        <f t="shared" si="20"/>
        <v>0</v>
      </c>
    </row>
    <row r="62" spans="1:40" hidden="1" outlineLevel="2" x14ac:dyDescent="0.3">
      <c r="A62" s="120">
        <v>1213</v>
      </c>
      <c r="B62" s="120">
        <v>11001</v>
      </c>
      <c r="C62" s="218" t="s">
        <v>151</v>
      </c>
      <c r="D62" s="128"/>
      <c r="E62" s="128"/>
      <c r="F62" s="122"/>
      <c r="G62" s="123"/>
      <c r="H62" s="123"/>
      <c r="I62" s="45"/>
      <c r="J62" s="45"/>
      <c r="K62" s="28"/>
      <c r="L62" s="28"/>
      <c r="M62" s="28"/>
      <c r="N62" s="28"/>
      <c r="O62" s="28"/>
      <c r="P62" s="28"/>
      <c r="Q62" s="28"/>
      <c r="R62" s="28"/>
      <c r="S62" s="28"/>
      <c r="T62" s="28"/>
      <c r="U62" s="28"/>
      <c r="V62" s="28"/>
      <c r="W62" s="27">
        <f t="shared" ref="W62:W84" si="22">AN62</f>
        <v>0</v>
      </c>
      <c r="X62" s="41"/>
      <c r="Y62" s="41"/>
      <c r="Z62" s="41"/>
      <c r="AA62" s="41"/>
      <c r="AB62" s="27">
        <f>IFERROR(VLOOKUP(K62,'Վարկանիշային չափորոշիչներ'!$G$6:$GE$68,4,FALSE),0)</f>
        <v>0</v>
      </c>
      <c r="AC62" s="27">
        <f>IFERROR(VLOOKUP(L62,'Վարկանիշային չափորոշիչներ'!$G$6:$GE$68,4,FALSE),0)</f>
        <v>0</v>
      </c>
      <c r="AD62" s="27">
        <f>IFERROR(VLOOKUP(M62,'Վարկանիշային չափորոշիչներ'!$G$6:$GE$68,4,FALSE),0)</f>
        <v>0</v>
      </c>
      <c r="AE62" s="27">
        <f>IFERROR(VLOOKUP(N62,'Վարկանիշային չափորոշիչներ'!$G$6:$GE$68,4,FALSE),0)</f>
        <v>0</v>
      </c>
      <c r="AF62" s="27">
        <f>IFERROR(VLOOKUP(O62,'Վարկանիշային չափորոշիչներ'!$G$6:$GE$68,4,FALSE),0)</f>
        <v>0</v>
      </c>
      <c r="AG62" s="27">
        <f>IFERROR(VLOOKUP(P62,'Վարկանիշային չափորոշիչներ'!$G$6:$GE$68,4,FALSE),0)</f>
        <v>0</v>
      </c>
      <c r="AH62" s="27">
        <f>IFERROR(VLOOKUP(Q62,'Վարկանիշային չափորոշիչներ'!$G$6:$GE$68,4,FALSE),0)</f>
        <v>0</v>
      </c>
      <c r="AI62" s="27">
        <f>IFERROR(VLOOKUP(R62,'Վարկանիշային չափորոշիչներ'!$G$6:$GE$68,4,FALSE),0)</f>
        <v>0</v>
      </c>
      <c r="AJ62" s="27">
        <f>IFERROR(VLOOKUP(S62,'Վարկանիշային չափորոշիչներ'!$G$6:$GE$68,4,FALSE),0)</f>
        <v>0</v>
      </c>
      <c r="AK62" s="27">
        <f>IFERROR(VLOOKUP(T62,'Վարկանիշային չափորոշիչներ'!$G$6:$GE$68,4,FALSE),0)</f>
        <v>0</v>
      </c>
      <c r="AL62" s="27">
        <f>IFERROR(VLOOKUP(U62,'Վարկանիշային չափորոշիչներ'!$G$6:$GE$68,4,FALSE),0)</f>
        <v>0</v>
      </c>
      <c r="AM62" s="27">
        <f>IFERROR(VLOOKUP(V62,'Վարկանիշային չափորոշիչներ'!$G$6:$GE$68,4,FALSE),0)</f>
        <v>0</v>
      </c>
      <c r="AN62" s="27">
        <f t="shared" si="20"/>
        <v>0</v>
      </c>
    </row>
    <row r="63" spans="1:40" hidden="1" outlineLevel="2" x14ac:dyDescent="0.3">
      <c r="A63" s="120">
        <v>1213</v>
      </c>
      <c r="B63" s="120">
        <v>11002</v>
      </c>
      <c r="C63" s="218" t="s">
        <v>152</v>
      </c>
      <c r="D63" s="129"/>
      <c r="E63" s="129"/>
      <c r="F63" s="122"/>
      <c r="G63" s="123"/>
      <c r="H63" s="123"/>
      <c r="I63" s="45"/>
      <c r="J63" s="45"/>
      <c r="K63" s="28"/>
      <c r="L63" s="28"/>
      <c r="M63" s="28"/>
      <c r="N63" s="28"/>
      <c r="O63" s="28"/>
      <c r="P63" s="28"/>
      <c r="Q63" s="28"/>
      <c r="R63" s="28"/>
      <c r="S63" s="28"/>
      <c r="T63" s="28"/>
      <c r="U63" s="28"/>
      <c r="V63" s="28"/>
      <c r="W63" s="27">
        <f t="shared" si="22"/>
        <v>0</v>
      </c>
      <c r="X63" s="41"/>
      <c r="Y63" s="41"/>
      <c r="Z63" s="41"/>
      <c r="AA63" s="41"/>
      <c r="AB63" s="27">
        <f>IFERROR(VLOOKUP(K63,'Վարկանիշային չափորոշիչներ'!$G$6:$GE$68,4,FALSE),0)</f>
        <v>0</v>
      </c>
      <c r="AC63" s="27">
        <f>IFERROR(VLOOKUP(L63,'Վարկանիշային չափորոշիչներ'!$G$6:$GE$68,4,FALSE),0)</f>
        <v>0</v>
      </c>
      <c r="AD63" s="27">
        <f>IFERROR(VLOOKUP(M63,'Վարկանիշային չափորոշիչներ'!$G$6:$GE$68,4,FALSE),0)</f>
        <v>0</v>
      </c>
      <c r="AE63" s="27">
        <f>IFERROR(VLOOKUP(N63,'Վարկանիշային չափորոշիչներ'!$G$6:$GE$68,4,FALSE),0)</f>
        <v>0</v>
      </c>
      <c r="AF63" s="27">
        <f>IFERROR(VLOOKUP(O63,'Վարկանիշային չափորոշիչներ'!$G$6:$GE$68,4,FALSE),0)</f>
        <v>0</v>
      </c>
      <c r="AG63" s="27">
        <f>IFERROR(VLOOKUP(P63,'Վարկանիշային չափորոշիչներ'!$G$6:$GE$68,4,FALSE),0)</f>
        <v>0</v>
      </c>
      <c r="AH63" s="27">
        <f>IFERROR(VLOOKUP(Q63,'Վարկանիշային չափորոշիչներ'!$G$6:$GE$68,4,FALSE),0)</f>
        <v>0</v>
      </c>
      <c r="AI63" s="27">
        <f>IFERROR(VLOOKUP(R63,'Վարկանիշային չափորոշիչներ'!$G$6:$GE$68,4,FALSE),0)</f>
        <v>0</v>
      </c>
      <c r="AJ63" s="27">
        <f>IFERROR(VLOOKUP(S63,'Վարկանիշային չափորոշիչներ'!$G$6:$GE$68,4,FALSE),0)</f>
        <v>0</v>
      </c>
      <c r="AK63" s="27">
        <f>IFERROR(VLOOKUP(T63,'Վարկանիշային չափորոշիչներ'!$G$6:$GE$68,4,FALSE),0)</f>
        <v>0</v>
      </c>
      <c r="AL63" s="27">
        <f>IFERROR(VLOOKUP(U63,'Վարկանիշային չափորոշիչներ'!$G$6:$GE$68,4,FALSE),0)</f>
        <v>0</v>
      </c>
      <c r="AM63" s="27">
        <f>IFERROR(VLOOKUP(V63,'Վարկանիշային չափորոշիչներ'!$G$6:$GE$68,4,FALSE),0)</f>
        <v>0</v>
      </c>
      <c r="AN63" s="27">
        <f t="shared" si="20"/>
        <v>0</v>
      </c>
    </row>
    <row r="64" spans="1:40" hidden="1" outlineLevel="2" x14ac:dyDescent="0.3">
      <c r="A64" s="120">
        <v>1213</v>
      </c>
      <c r="B64" s="120">
        <v>11003</v>
      </c>
      <c r="C64" s="218" t="s">
        <v>153</v>
      </c>
      <c r="D64" s="129"/>
      <c r="E64" s="128"/>
      <c r="F64" s="145"/>
      <c r="G64" s="123"/>
      <c r="H64" s="123"/>
      <c r="I64" s="45"/>
      <c r="J64" s="45"/>
      <c r="K64" s="28"/>
      <c r="L64" s="28"/>
      <c r="M64" s="28"/>
      <c r="N64" s="28"/>
      <c r="O64" s="28"/>
      <c r="P64" s="28"/>
      <c r="Q64" s="28"/>
      <c r="R64" s="28"/>
      <c r="S64" s="28"/>
      <c r="T64" s="28"/>
      <c r="U64" s="28"/>
      <c r="V64" s="28"/>
      <c r="W64" s="27">
        <f t="shared" si="22"/>
        <v>0</v>
      </c>
      <c r="X64" s="41"/>
      <c r="Y64" s="41"/>
      <c r="Z64" s="41"/>
      <c r="AA64" s="41"/>
      <c r="AB64" s="27">
        <f>IFERROR(VLOOKUP(K64,'Վարկանիշային չափորոշիչներ'!$G$6:$GE$68,4,FALSE),0)</f>
        <v>0</v>
      </c>
      <c r="AC64" s="27">
        <f>IFERROR(VLOOKUP(L64,'Վարկանիշային չափորոշիչներ'!$G$6:$GE$68,4,FALSE),0)</f>
        <v>0</v>
      </c>
      <c r="AD64" s="27">
        <f>IFERROR(VLOOKUP(M64,'Վարկանիշային չափորոշիչներ'!$G$6:$GE$68,4,FALSE),0)</f>
        <v>0</v>
      </c>
      <c r="AE64" s="27">
        <f>IFERROR(VLOOKUP(N64,'Վարկանիշային չափորոշիչներ'!$G$6:$GE$68,4,FALSE),0)</f>
        <v>0</v>
      </c>
      <c r="AF64" s="27">
        <f>IFERROR(VLOOKUP(O64,'Վարկանիշային չափորոշիչներ'!$G$6:$GE$68,4,FALSE),0)</f>
        <v>0</v>
      </c>
      <c r="AG64" s="27">
        <f>IFERROR(VLOOKUP(P64,'Վարկանիշային չափորոշիչներ'!$G$6:$GE$68,4,FALSE),0)</f>
        <v>0</v>
      </c>
      <c r="AH64" s="27">
        <f>IFERROR(VLOOKUP(Q64,'Վարկանիշային չափորոշիչներ'!$G$6:$GE$68,4,FALSE),0)</f>
        <v>0</v>
      </c>
      <c r="AI64" s="27">
        <f>IFERROR(VLOOKUP(R64,'Վարկանիշային չափորոշիչներ'!$G$6:$GE$68,4,FALSE),0)</f>
        <v>0</v>
      </c>
      <c r="AJ64" s="27">
        <f>IFERROR(VLOOKUP(S64,'Վարկանիշային չափորոշիչներ'!$G$6:$GE$68,4,FALSE),0)</f>
        <v>0</v>
      </c>
      <c r="AK64" s="27">
        <f>IFERROR(VLOOKUP(T64,'Վարկանիշային չափորոշիչներ'!$G$6:$GE$68,4,FALSE),0)</f>
        <v>0</v>
      </c>
      <c r="AL64" s="27">
        <f>IFERROR(VLOOKUP(U64,'Վարկանիշային չափորոշիչներ'!$G$6:$GE$68,4,FALSE),0)</f>
        <v>0</v>
      </c>
      <c r="AM64" s="27">
        <f>IFERROR(VLOOKUP(V64,'Վարկանիշային չափորոշիչներ'!$G$6:$GE$68,4,FALSE),0)</f>
        <v>0</v>
      </c>
      <c r="AN64" s="27">
        <f t="shared" si="20"/>
        <v>0</v>
      </c>
    </row>
    <row r="65" spans="1:40" hidden="1" outlineLevel="2" x14ac:dyDescent="0.3">
      <c r="A65" s="120">
        <v>1213</v>
      </c>
      <c r="B65" s="120">
        <v>11004</v>
      </c>
      <c r="C65" s="218" t="s">
        <v>154</v>
      </c>
      <c r="D65" s="129"/>
      <c r="E65" s="129"/>
      <c r="F65" s="122"/>
      <c r="G65" s="123"/>
      <c r="H65" s="123"/>
      <c r="I65" s="45"/>
      <c r="J65" s="45"/>
      <c r="K65" s="28"/>
      <c r="L65" s="28"/>
      <c r="M65" s="28"/>
      <c r="N65" s="28"/>
      <c r="O65" s="28"/>
      <c r="P65" s="28"/>
      <c r="Q65" s="28"/>
      <c r="R65" s="28"/>
      <c r="S65" s="28"/>
      <c r="T65" s="28"/>
      <c r="U65" s="28"/>
      <c r="V65" s="28"/>
      <c r="W65" s="27">
        <f t="shared" si="22"/>
        <v>0</v>
      </c>
      <c r="X65" s="41"/>
      <c r="Y65" s="41"/>
      <c r="Z65" s="41"/>
      <c r="AA65" s="41"/>
      <c r="AB65" s="27">
        <f>IFERROR(VLOOKUP(K65,'Վարկանիշային չափորոշիչներ'!$G$6:$GE$68,4,FALSE),0)</f>
        <v>0</v>
      </c>
      <c r="AC65" s="27">
        <f>IFERROR(VLOOKUP(L65,'Վարկանիշային չափորոշիչներ'!$G$6:$GE$68,4,FALSE),0)</f>
        <v>0</v>
      </c>
      <c r="AD65" s="27">
        <f>IFERROR(VLOOKUP(M65,'Վարկանիշային չափորոշիչներ'!$G$6:$GE$68,4,FALSE),0)</f>
        <v>0</v>
      </c>
      <c r="AE65" s="27">
        <f>IFERROR(VLOOKUP(N65,'Վարկանիշային չափորոշիչներ'!$G$6:$GE$68,4,FALSE),0)</f>
        <v>0</v>
      </c>
      <c r="AF65" s="27">
        <f>IFERROR(VLOOKUP(O65,'Վարկանիշային չափորոշիչներ'!$G$6:$GE$68,4,FALSE),0)</f>
        <v>0</v>
      </c>
      <c r="AG65" s="27">
        <f>IFERROR(VLOOKUP(P65,'Վարկանիշային չափորոշիչներ'!$G$6:$GE$68,4,FALSE),0)</f>
        <v>0</v>
      </c>
      <c r="AH65" s="27">
        <f>IFERROR(VLOOKUP(Q65,'Վարկանիշային չափորոշիչներ'!$G$6:$GE$68,4,FALSE),0)</f>
        <v>0</v>
      </c>
      <c r="AI65" s="27">
        <f>IFERROR(VLOOKUP(R65,'Վարկանիշային չափորոշիչներ'!$G$6:$GE$68,4,FALSE),0)</f>
        <v>0</v>
      </c>
      <c r="AJ65" s="27">
        <f>IFERROR(VLOOKUP(S65,'Վարկանիշային չափորոշիչներ'!$G$6:$GE$68,4,FALSE),0)</f>
        <v>0</v>
      </c>
      <c r="AK65" s="27">
        <f>IFERROR(VLOOKUP(T65,'Վարկանիշային չափորոշիչներ'!$G$6:$GE$68,4,FALSE),0)</f>
        <v>0</v>
      </c>
      <c r="AL65" s="27">
        <f>IFERROR(VLOOKUP(U65,'Վարկանիշային չափորոշիչներ'!$G$6:$GE$68,4,FALSE),0)</f>
        <v>0</v>
      </c>
      <c r="AM65" s="27">
        <f>IFERROR(VLOOKUP(V65,'Վարկանիշային չափորոշիչներ'!$G$6:$GE$68,4,FALSE),0)</f>
        <v>0</v>
      </c>
      <c r="AN65" s="27">
        <f t="shared" si="20"/>
        <v>0</v>
      </c>
    </row>
    <row r="66" spans="1:40" hidden="1" outlineLevel="2" x14ac:dyDescent="0.3">
      <c r="A66" s="120">
        <v>1213</v>
      </c>
      <c r="B66" s="120">
        <v>11005</v>
      </c>
      <c r="C66" s="207" t="s">
        <v>155</v>
      </c>
      <c r="D66" s="129"/>
      <c r="E66" s="129"/>
      <c r="F66" s="142"/>
      <c r="G66" s="142"/>
      <c r="H66" s="142"/>
      <c r="I66" s="54"/>
      <c r="J66" s="54"/>
      <c r="K66" s="31"/>
      <c r="L66" s="31"/>
      <c r="M66" s="31"/>
      <c r="N66" s="31"/>
      <c r="O66" s="31"/>
      <c r="P66" s="31"/>
      <c r="Q66" s="31"/>
      <c r="R66" s="31"/>
      <c r="S66" s="31"/>
      <c r="T66" s="31"/>
      <c r="U66" s="31"/>
      <c r="V66" s="31"/>
      <c r="W66" s="27">
        <f t="shared" si="22"/>
        <v>0</v>
      </c>
      <c r="X66" s="41"/>
      <c r="Y66" s="41"/>
      <c r="Z66" s="41"/>
      <c r="AA66" s="41"/>
      <c r="AB66" s="27">
        <f>IFERROR(VLOOKUP(K66,'Վարկանիշային չափորոշիչներ'!$G$6:$GE$68,4,FALSE),0)</f>
        <v>0</v>
      </c>
      <c r="AC66" s="27">
        <f>IFERROR(VLOOKUP(L66,'Վարկանիշային չափորոշիչներ'!$G$6:$GE$68,4,FALSE),0)</f>
        <v>0</v>
      </c>
      <c r="AD66" s="27">
        <f>IFERROR(VLOOKUP(M66,'Վարկանիշային չափորոշիչներ'!$G$6:$GE$68,4,FALSE),0)</f>
        <v>0</v>
      </c>
      <c r="AE66" s="27">
        <f>IFERROR(VLOOKUP(N66,'Վարկանիշային չափորոշիչներ'!$G$6:$GE$68,4,FALSE),0)</f>
        <v>0</v>
      </c>
      <c r="AF66" s="27">
        <f>IFERROR(VLOOKUP(O66,'Վարկանիշային չափորոշիչներ'!$G$6:$GE$68,4,FALSE),0)</f>
        <v>0</v>
      </c>
      <c r="AG66" s="27">
        <f>IFERROR(VLOOKUP(P66,'Վարկանիշային չափորոշիչներ'!$G$6:$GE$68,4,FALSE),0)</f>
        <v>0</v>
      </c>
      <c r="AH66" s="27">
        <f>IFERROR(VLOOKUP(Q66,'Վարկանիշային չափորոշիչներ'!$G$6:$GE$68,4,FALSE),0)</f>
        <v>0</v>
      </c>
      <c r="AI66" s="27">
        <f>IFERROR(VLOOKUP(R66,'Վարկանիշային չափորոշիչներ'!$G$6:$GE$68,4,FALSE),0)</f>
        <v>0</v>
      </c>
      <c r="AJ66" s="27">
        <f>IFERROR(VLOOKUP(S66,'Վարկանիշային չափորոշիչներ'!$G$6:$GE$68,4,FALSE),0)</f>
        <v>0</v>
      </c>
      <c r="AK66" s="27">
        <f>IFERROR(VLOOKUP(T66,'Վարկանիշային չափորոշիչներ'!$G$6:$GE$68,4,FALSE),0)</f>
        <v>0</v>
      </c>
      <c r="AL66" s="27">
        <f>IFERROR(VLOOKUP(U66,'Վարկանիշային չափորոշիչներ'!$G$6:$GE$68,4,FALSE),0)</f>
        <v>0</v>
      </c>
      <c r="AM66" s="27">
        <f>IFERROR(VLOOKUP(V66,'Վարկանիշային չափորոշիչներ'!$G$6:$GE$68,4,FALSE),0)</f>
        <v>0</v>
      </c>
      <c r="AN66" s="27">
        <f t="shared" si="20"/>
        <v>0</v>
      </c>
    </row>
    <row r="67" spans="1:40" ht="27" hidden="1" outlineLevel="2" x14ac:dyDescent="0.3">
      <c r="A67" s="120">
        <v>1213</v>
      </c>
      <c r="B67" s="120">
        <v>11006</v>
      </c>
      <c r="C67" s="207" t="s">
        <v>156</v>
      </c>
      <c r="D67" s="129"/>
      <c r="E67" s="129"/>
      <c r="F67" s="140"/>
      <c r="G67" s="140"/>
      <c r="H67" s="123"/>
      <c r="I67" s="45"/>
      <c r="J67" s="45"/>
      <c r="K67" s="28"/>
      <c r="L67" s="28"/>
      <c r="M67" s="28"/>
      <c r="N67" s="28"/>
      <c r="O67" s="28"/>
      <c r="P67" s="28"/>
      <c r="Q67" s="28"/>
      <c r="R67" s="28"/>
      <c r="S67" s="28"/>
      <c r="T67" s="28"/>
      <c r="U67" s="28"/>
      <c r="V67" s="28"/>
      <c r="W67" s="27">
        <f t="shared" si="22"/>
        <v>0</v>
      </c>
      <c r="X67" s="41"/>
      <c r="Y67" s="41"/>
      <c r="Z67" s="41"/>
      <c r="AA67" s="41"/>
      <c r="AB67" s="27">
        <f>IFERROR(VLOOKUP(K67,'Վարկանիշային չափորոշիչներ'!$G$6:$GE$68,4,FALSE),0)</f>
        <v>0</v>
      </c>
      <c r="AC67" s="27">
        <f>IFERROR(VLOOKUP(L67,'Վարկանիշային չափորոշիչներ'!$G$6:$GE$68,4,FALSE),0)</f>
        <v>0</v>
      </c>
      <c r="AD67" s="27">
        <f>IFERROR(VLOOKUP(M67,'Վարկանիշային չափորոշիչներ'!$G$6:$GE$68,4,FALSE),0)</f>
        <v>0</v>
      </c>
      <c r="AE67" s="27">
        <f>IFERROR(VLOOKUP(N67,'Վարկանիշային չափորոշիչներ'!$G$6:$GE$68,4,FALSE),0)</f>
        <v>0</v>
      </c>
      <c r="AF67" s="27">
        <f>IFERROR(VLOOKUP(O67,'Վարկանիշային չափորոշիչներ'!$G$6:$GE$68,4,FALSE),0)</f>
        <v>0</v>
      </c>
      <c r="AG67" s="27">
        <f>IFERROR(VLOOKUP(P67,'Վարկանիշային չափորոշիչներ'!$G$6:$GE$68,4,FALSE),0)</f>
        <v>0</v>
      </c>
      <c r="AH67" s="27">
        <f>IFERROR(VLOOKUP(Q67,'Վարկանիշային չափորոշիչներ'!$G$6:$GE$68,4,FALSE),0)</f>
        <v>0</v>
      </c>
      <c r="AI67" s="27">
        <f>IFERROR(VLOOKUP(R67,'Վարկանիշային չափորոշիչներ'!$G$6:$GE$68,4,FALSE),0)</f>
        <v>0</v>
      </c>
      <c r="AJ67" s="27">
        <f>IFERROR(VLOOKUP(S67,'Վարկանիշային չափորոշիչներ'!$G$6:$GE$68,4,FALSE),0)</f>
        <v>0</v>
      </c>
      <c r="AK67" s="27">
        <f>IFERROR(VLOOKUP(T67,'Վարկանիշային չափորոշիչներ'!$G$6:$GE$68,4,FALSE),0)</f>
        <v>0</v>
      </c>
      <c r="AL67" s="27">
        <f>IFERROR(VLOOKUP(U67,'Վարկանիշային չափորոշիչներ'!$G$6:$GE$68,4,FALSE),0)</f>
        <v>0</v>
      </c>
      <c r="AM67" s="27">
        <f>IFERROR(VLOOKUP(V67,'Վարկանիշային չափորոշիչներ'!$G$6:$GE$68,4,FALSE),0)</f>
        <v>0</v>
      </c>
      <c r="AN67" s="27">
        <f t="shared" si="20"/>
        <v>0</v>
      </c>
    </row>
    <row r="68" spans="1:40" ht="27" hidden="1" outlineLevel="2" x14ac:dyDescent="0.3">
      <c r="A68" s="120">
        <v>1213</v>
      </c>
      <c r="B68" s="120">
        <v>11007</v>
      </c>
      <c r="C68" s="207" t="s">
        <v>157</v>
      </c>
      <c r="D68" s="128"/>
      <c r="E68" s="128"/>
      <c r="F68" s="139"/>
      <c r="G68" s="146"/>
      <c r="H68" s="122"/>
      <c r="I68" s="45"/>
      <c r="J68" s="45"/>
      <c r="K68" s="28"/>
      <c r="L68" s="28"/>
      <c r="M68" s="28"/>
      <c r="N68" s="28"/>
      <c r="O68" s="28"/>
      <c r="P68" s="28"/>
      <c r="Q68" s="28"/>
      <c r="R68" s="28"/>
      <c r="S68" s="28"/>
      <c r="T68" s="28"/>
      <c r="U68" s="28"/>
      <c r="V68" s="28"/>
      <c r="W68" s="27">
        <f t="shared" si="22"/>
        <v>0</v>
      </c>
      <c r="X68" s="41"/>
      <c r="Y68" s="41"/>
      <c r="Z68" s="41"/>
      <c r="AA68" s="41"/>
      <c r="AB68" s="27">
        <f>IFERROR(VLOOKUP(K68,'Վարկանիշային չափորոշիչներ'!$G$6:$GE$68,4,FALSE),0)</f>
        <v>0</v>
      </c>
      <c r="AC68" s="27">
        <f>IFERROR(VLOOKUP(L68,'Վարկանիշային չափորոշիչներ'!$G$6:$GE$68,4,FALSE),0)</f>
        <v>0</v>
      </c>
      <c r="AD68" s="27">
        <f>IFERROR(VLOOKUP(M68,'Վարկանիշային չափորոշիչներ'!$G$6:$GE$68,4,FALSE),0)</f>
        <v>0</v>
      </c>
      <c r="AE68" s="27">
        <f>IFERROR(VLOOKUP(N68,'Վարկանիշային չափորոշիչներ'!$G$6:$GE$68,4,FALSE),0)</f>
        <v>0</v>
      </c>
      <c r="AF68" s="27">
        <f>IFERROR(VLOOKUP(O68,'Վարկանիշային չափորոշիչներ'!$G$6:$GE$68,4,FALSE),0)</f>
        <v>0</v>
      </c>
      <c r="AG68" s="27">
        <f>IFERROR(VLOOKUP(P68,'Վարկանիշային չափորոշիչներ'!$G$6:$GE$68,4,FALSE),0)</f>
        <v>0</v>
      </c>
      <c r="AH68" s="27">
        <f>IFERROR(VLOOKUP(Q68,'Վարկանիշային չափորոշիչներ'!$G$6:$GE$68,4,FALSE),0)</f>
        <v>0</v>
      </c>
      <c r="AI68" s="27">
        <f>IFERROR(VLOOKUP(R68,'Վարկանիշային չափորոշիչներ'!$G$6:$GE$68,4,FALSE),0)</f>
        <v>0</v>
      </c>
      <c r="AJ68" s="27">
        <f>IFERROR(VLOOKUP(S68,'Վարկանիշային չափորոշիչներ'!$G$6:$GE$68,4,FALSE),0)</f>
        <v>0</v>
      </c>
      <c r="AK68" s="27">
        <f>IFERROR(VLOOKUP(T68,'Վարկանիշային չափորոշիչներ'!$G$6:$GE$68,4,FALSE),0)</f>
        <v>0</v>
      </c>
      <c r="AL68" s="27">
        <f>IFERROR(VLOOKUP(U68,'Վարկանիշային չափորոշիչներ'!$G$6:$GE$68,4,FALSE),0)</f>
        <v>0</v>
      </c>
      <c r="AM68" s="27">
        <f>IFERROR(VLOOKUP(V68,'Վարկանիշային չափորոշիչներ'!$G$6:$GE$68,4,FALSE),0)</f>
        <v>0</v>
      </c>
      <c r="AN68" s="27">
        <f t="shared" si="20"/>
        <v>0</v>
      </c>
    </row>
    <row r="69" spans="1:40" ht="27" hidden="1" outlineLevel="2" x14ac:dyDescent="0.3">
      <c r="A69" s="120">
        <v>1213</v>
      </c>
      <c r="B69" s="120">
        <v>11010</v>
      </c>
      <c r="C69" s="207" t="s">
        <v>158</v>
      </c>
      <c r="D69" s="128"/>
      <c r="E69" s="128"/>
      <c r="F69" s="139"/>
      <c r="G69" s="123"/>
      <c r="H69" s="145"/>
      <c r="I69" s="44"/>
      <c r="J69" s="44"/>
      <c r="K69" s="31"/>
      <c r="L69" s="31"/>
      <c r="M69" s="31"/>
      <c r="N69" s="31"/>
      <c r="O69" s="31"/>
      <c r="P69" s="31"/>
      <c r="Q69" s="31"/>
      <c r="R69" s="31"/>
      <c r="S69" s="31"/>
      <c r="T69" s="31"/>
      <c r="U69" s="31"/>
      <c r="V69" s="31"/>
      <c r="W69" s="27">
        <f t="shared" si="22"/>
        <v>0</v>
      </c>
      <c r="X69" s="41"/>
      <c r="Y69" s="41"/>
      <c r="Z69" s="41"/>
      <c r="AA69" s="41"/>
      <c r="AB69" s="27">
        <f>IFERROR(VLOOKUP(K69,'Վարկանիշային չափորոշիչներ'!$G$6:$GE$68,4,FALSE),0)</f>
        <v>0</v>
      </c>
      <c r="AC69" s="27">
        <f>IFERROR(VLOOKUP(L69,'Վարկանիշային չափորոշիչներ'!$G$6:$GE$68,4,FALSE),0)</f>
        <v>0</v>
      </c>
      <c r="AD69" s="27">
        <f>IFERROR(VLOOKUP(M69,'Վարկանիշային չափորոշիչներ'!$G$6:$GE$68,4,FALSE),0)</f>
        <v>0</v>
      </c>
      <c r="AE69" s="27">
        <f>IFERROR(VLOOKUP(N69,'Վարկանիշային չափորոշիչներ'!$G$6:$GE$68,4,FALSE),0)</f>
        <v>0</v>
      </c>
      <c r="AF69" s="27">
        <f>IFERROR(VLOOKUP(O69,'Վարկանիշային չափորոշիչներ'!$G$6:$GE$68,4,FALSE),0)</f>
        <v>0</v>
      </c>
      <c r="AG69" s="27">
        <f>IFERROR(VLOOKUP(P69,'Վարկանիշային չափորոշիչներ'!$G$6:$GE$68,4,FALSE),0)</f>
        <v>0</v>
      </c>
      <c r="AH69" s="27">
        <f>IFERROR(VLOOKUP(Q69,'Վարկանիշային չափորոշիչներ'!$G$6:$GE$68,4,FALSE),0)</f>
        <v>0</v>
      </c>
      <c r="AI69" s="27">
        <f>IFERROR(VLOOKUP(R69,'Վարկանիշային չափորոշիչներ'!$G$6:$GE$68,4,FALSE),0)</f>
        <v>0</v>
      </c>
      <c r="AJ69" s="27">
        <f>IFERROR(VLOOKUP(S69,'Վարկանիշային չափորոշիչներ'!$G$6:$GE$68,4,FALSE),0)</f>
        <v>0</v>
      </c>
      <c r="AK69" s="27">
        <f>IFERROR(VLOOKUP(T69,'Վարկանիշային չափորոշիչներ'!$G$6:$GE$68,4,FALSE),0)</f>
        <v>0</v>
      </c>
      <c r="AL69" s="27">
        <f>IFERROR(VLOOKUP(U69,'Վարկանիշային չափորոշիչներ'!$G$6:$GE$68,4,FALSE),0)</f>
        <v>0</v>
      </c>
      <c r="AM69" s="27">
        <f>IFERROR(VLOOKUP(V69,'Վարկանիշային չափորոշիչներ'!$G$6:$GE$68,4,FALSE),0)</f>
        <v>0</v>
      </c>
      <c r="AN69" s="27">
        <f t="shared" si="20"/>
        <v>0</v>
      </c>
    </row>
    <row r="70" spans="1:40" ht="40.5" hidden="1" outlineLevel="2" x14ac:dyDescent="0.3">
      <c r="A70" s="120">
        <v>1213</v>
      </c>
      <c r="B70" s="120">
        <v>11011</v>
      </c>
      <c r="C70" s="207" t="s">
        <v>159</v>
      </c>
      <c r="D70" s="128"/>
      <c r="E70" s="128"/>
      <c r="F70" s="139"/>
      <c r="G70" s="139"/>
      <c r="H70" s="145"/>
      <c r="I70" s="44"/>
      <c r="J70" s="44"/>
      <c r="K70" s="31"/>
      <c r="L70" s="31"/>
      <c r="M70" s="31"/>
      <c r="N70" s="31"/>
      <c r="O70" s="31"/>
      <c r="P70" s="31"/>
      <c r="Q70" s="31"/>
      <c r="R70" s="31"/>
      <c r="S70" s="31"/>
      <c r="T70" s="31"/>
      <c r="U70" s="31"/>
      <c r="V70" s="31"/>
      <c r="W70" s="27">
        <f t="shared" si="22"/>
        <v>0</v>
      </c>
      <c r="X70" s="41"/>
      <c r="Y70" s="41"/>
      <c r="Z70" s="41"/>
      <c r="AA70" s="41"/>
      <c r="AB70" s="27">
        <f>IFERROR(VLOOKUP(K70,'Վարկանիշային չափորոշիչներ'!$G$6:$GE$68,4,FALSE),0)</f>
        <v>0</v>
      </c>
      <c r="AC70" s="27">
        <f>IFERROR(VLOOKUP(L70,'Վարկանիշային չափորոշիչներ'!$G$6:$GE$68,4,FALSE),0)</f>
        <v>0</v>
      </c>
      <c r="AD70" s="27">
        <f>IFERROR(VLOOKUP(M70,'Վարկանիշային չափորոշիչներ'!$G$6:$GE$68,4,FALSE),0)</f>
        <v>0</v>
      </c>
      <c r="AE70" s="27">
        <f>IFERROR(VLOOKUP(N70,'Վարկանիշային չափորոշիչներ'!$G$6:$GE$68,4,FALSE),0)</f>
        <v>0</v>
      </c>
      <c r="AF70" s="27">
        <f>IFERROR(VLOOKUP(O70,'Վարկանիշային չափորոշիչներ'!$G$6:$GE$68,4,FALSE),0)</f>
        <v>0</v>
      </c>
      <c r="AG70" s="27">
        <f>IFERROR(VLOOKUP(P70,'Վարկանիշային չափորոշիչներ'!$G$6:$GE$68,4,FALSE),0)</f>
        <v>0</v>
      </c>
      <c r="AH70" s="27">
        <f>IFERROR(VLOOKUP(Q70,'Վարկանիշային չափորոշիչներ'!$G$6:$GE$68,4,FALSE),0)</f>
        <v>0</v>
      </c>
      <c r="AI70" s="27">
        <f>IFERROR(VLOOKUP(R70,'Վարկանիշային չափորոշիչներ'!$G$6:$GE$68,4,FALSE),0)</f>
        <v>0</v>
      </c>
      <c r="AJ70" s="27">
        <f>IFERROR(VLOOKUP(S70,'Վարկանիշային չափորոշիչներ'!$G$6:$GE$68,4,FALSE),0)</f>
        <v>0</v>
      </c>
      <c r="AK70" s="27">
        <f>IFERROR(VLOOKUP(T70,'Վարկանիշային չափորոշիչներ'!$G$6:$GE$68,4,FALSE),0)</f>
        <v>0</v>
      </c>
      <c r="AL70" s="27">
        <f>IFERROR(VLOOKUP(U70,'Վարկանիշային չափորոշիչներ'!$G$6:$GE$68,4,FALSE),0)</f>
        <v>0</v>
      </c>
      <c r="AM70" s="27">
        <f>IFERROR(VLOOKUP(V70,'Վարկանիշային չափորոշիչներ'!$G$6:$GE$68,4,FALSE),0)</f>
        <v>0</v>
      </c>
      <c r="AN70" s="27">
        <f t="shared" si="20"/>
        <v>0</v>
      </c>
    </row>
    <row r="71" spans="1:40" ht="27" hidden="1" outlineLevel="2" x14ac:dyDescent="0.3">
      <c r="A71" s="120">
        <v>1213</v>
      </c>
      <c r="B71" s="120">
        <v>11012</v>
      </c>
      <c r="C71" s="207" t="s">
        <v>160</v>
      </c>
      <c r="D71" s="128"/>
      <c r="E71" s="128"/>
      <c r="F71" s="139"/>
      <c r="G71" s="123"/>
      <c r="H71" s="145"/>
      <c r="I71" s="44"/>
      <c r="J71" s="44"/>
      <c r="K71" s="31"/>
      <c r="L71" s="31"/>
      <c r="M71" s="31"/>
      <c r="N71" s="31"/>
      <c r="O71" s="31"/>
      <c r="P71" s="31"/>
      <c r="Q71" s="31"/>
      <c r="R71" s="31"/>
      <c r="S71" s="31"/>
      <c r="T71" s="31"/>
      <c r="U71" s="31"/>
      <c r="V71" s="31"/>
      <c r="W71" s="27">
        <f t="shared" si="22"/>
        <v>0</v>
      </c>
      <c r="X71" s="41"/>
      <c r="Y71" s="41"/>
      <c r="Z71" s="41"/>
      <c r="AA71" s="41"/>
      <c r="AB71" s="27">
        <f>IFERROR(VLOOKUP(K71,'Վարկանիշային չափորոշիչներ'!$G$6:$GE$68,4,FALSE),0)</f>
        <v>0</v>
      </c>
      <c r="AC71" s="27">
        <f>IFERROR(VLOOKUP(L71,'Վարկանիշային չափորոշիչներ'!$G$6:$GE$68,4,FALSE),0)</f>
        <v>0</v>
      </c>
      <c r="AD71" s="27">
        <f>IFERROR(VLOOKUP(M71,'Վարկանիշային չափորոշիչներ'!$G$6:$GE$68,4,FALSE),0)</f>
        <v>0</v>
      </c>
      <c r="AE71" s="27">
        <f>IFERROR(VLOOKUP(N71,'Վարկանիշային չափորոշիչներ'!$G$6:$GE$68,4,FALSE),0)</f>
        <v>0</v>
      </c>
      <c r="AF71" s="27">
        <f>IFERROR(VLOOKUP(O71,'Վարկանիշային չափորոշիչներ'!$G$6:$GE$68,4,FALSE),0)</f>
        <v>0</v>
      </c>
      <c r="AG71" s="27">
        <f>IFERROR(VLOOKUP(P71,'Վարկանիշային չափորոշիչներ'!$G$6:$GE$68,4,FALSE),0)</f>
        <v>0</v>
      </c>
      <c r="AH71" s="27">
        <f>IFERROR(VLOOKUP(Q71,'Վարկանիշային չափորոշիչներ'!$G$6:$GE$68,4,FALSE),0)</f>
        <v>0</v>
      </c>
      <c r="AI71" s="27">
        <f>IFERROR(VLOOKUP(R71,'Վարկանիշային չափորոշիչներ'!$G$6:$GE$68,4,FALSE),0)</f>
        <v>0</v>
      </c>
      <c r="AJ71" s="27">
        <f>IFERROR(VLOOKUP(S71,'Վարկանիշային չափորոշիչներ'!$G$6:$GE$68,4,FALSE),0)</f>
        <v>0</v>
      </c>
      <c r="AK71" s="27">
        <f>IFERROR(VLOOKUP(T71,'Վարկանիշային չափորոշիչներ'!$G$6:$GE$68,4,FALSE),0)</f>
        <v>0</v>
      </c>
      <c r="AL71" s="27">
        <f>IFERROR(VLOOKUP(U71,'Վարկանիշային չափորոշիչներ'!$G$6:$GE$68,4,FALSE),0)</f>
        <v>0</v>
      </c>
      <c r="AM71" s="27">
        <f>IFERROR(VLOOKUP(V71,'Վարկանիշային չափորոշիչներ'!$G$6:$GE$68,4,FALSE),0)</f>
        <v>0</v>
      </c>
      <c r="AN71" s="27">
        <f t="shared" si="20"/>
        <v>0</v>
      </c>
    </row>
    <row r="72" spans="1:40" ht="27" hidden="1" outlineLevel="2" x14ac:dyDescent="0.3">
      <c r="A72" s="120">
        <v>1213</v>
      </c>
      <c r="B72" s="120">
        <v>11013</v>
      </c>
      <c r="C72" s="207" t="s">
        <v>161</v>
      </c>
      <c r="D72" s="128"/>
      <c r="E72" s="128"/>
      <c r="F72" s="139"/>
      <c r="G72" s="123"/>
      <c r="H72" s="145"/>
      <c r="I72" s="44"/>
      <c r="J72" s="44"/>
      <c r="K72" s="31"/>
      <c r="L72" s="31"/>
      <c r="M72" s="31"/>
      <c r="N72" s="31"/>
      <c r="O72" s="31"/>
      <c r="P72" s="31"/>
      <c r="Q72" s="31"/>
      <c r="R72" s="31"/>
      <c r="S72" s="31"/>
      <c r="T72" s="31"/>
      <c r="U72" s="31"/>
      <c r="V72" s="31"/>
      <c r="W72" s="27">
        <f t="shared" si="22"/>
        <v>0</v>
      </c>
      <c r="X72" s="41"/>
      <c r="Y72" s="41"/>
      <c r="Z72" s="41"/>
      <c r="AA72" s="41"/>
      <c r="AB72" s="27">
        <f>IFERROR(VLOOKUP(K72,'Վարկանիշային չափորոշիչներ'!$G$6:$GE$68,4,FALSE),0)</f>
        <v>0</v>
      </c>
      <c r="AC72" s="27">
        <f>IFERROR(VLOOKUP(L72,'Վարկանիշային չափորոշիչներ'!$G$6:$GE$68,4,FALSE),0)</f>
        <v>0</v>
      </c>
      <c r="AD72" s="27">
        <f>IFERROR(VLOOKUP(M72,'Վարկանիշային չափորոշիչներ'!$G$6:$GE$68,4,FALSE),0)</f>
        <v>0</v>
      </c>
      <c r="AE72" s="27">
        <f>IFERROR(VLOOKUP(N72,'Վարկանիշային չափորոշիչներ'!$G$6:$GE$68,4,FALSE),0)</f>
        <v>0</v>
      </c>
      <c r="AF72" s="27">
        <f>IFERROR(VLOOKUP(O72,'Վարկանիշային չափորոշիչներ'!$G$6:$GE$68,4,FALSE),0)</f>
        <v>0</v>
      </c>
      <c r="AG72" s="27">
        <f>IFERROR(VLOOKUP(P72,'Վարկանիշային չափորոշիչներ'!$G$6:$GE$68,4,FALSE),0)</f>
        <v>0</v>
      </c>
      <c r="AH72" s="27">
        <f>IFERROR(VLOOKUP(Q72,'Վարկանիշային չափորոշիչներ'!$G$6:$GE$68,4,FALSE),0)</f>
        <v>0</v>
      </c>
      <c r="AI72" s="27">
        <f>IFERROR(VLOOKUP(R72,'Վարկանիշային չափորոշիչներ'!$G$6:$GE$68,4,FALSE),0)</f>
        <v>0</v>
      </c>
      <c r="AJ72" s="27">
        <f>IFERROR(VLOOKUP(S72,'Վարկանիշային չափորոշիչներ'!$G$6:$GE$68,4,FALSE),0)</f>
        <v>0</v>
      </c>
      <c r="AK72" s="27">
        <f>IFERROR(VLOOKUP(T72,'Վարկանիշային չափորոշիչներ'!$G$6:$GE$68,4,FALSE),0)</f>
        <v>0</v>
      </c>
      <c r="AL72" s="27">
        <f>IFERROR(VLOOKUP(U72,'Վարկանիշային չափորոշիչներ'!$G$6:$GE$68,4,FALSE),0)</f>
        <v>0</v>
      </c>
      <c r="AM72" s="27">
        <f>IFERROR(VLOOKUP(V72,'Վարկանիշային չափորոշիչներ'!$G$6:$GE$68,4,FALSE),0)</f>
        <v>0</v>
      </c>
      <c r="AN72" s="27">
        <f t="shared" si="20"/>
        <v>0</v>
      </c>
    </row>
    <row r="73" spans="1:40" ht="27" hidden="1" outlineLevel="2" x14ac:dyDescent="0.3">
      <c r="A73" s="120">
        <v>1213</v>
      </c>
      <c r="B73" s="120">
        <v>11014</v>
      </c>
      <c r="C73" s="207" t="s">
        <v>162</v>
      </c>
      <c r="D73" s="128"/>
      <c r="E73" s="128"/>
      <c r="F73" s="139"/>
      <c r="G73" s="123"/>
      <c r="H73" s="145"/>
      <c r="I73" s="44"/>
      <c r="J73" s="44"/>
      <c r="K73" s="31"/>
      <c r="L73" s="31"/>
      <c r="M73" s="31"/>
      <c r="N73" s="31"/>
      <c r="O73" s="31"/>
      <c r="P73" s="31"/>
      <c r="Q73" s="31"/>
      <c r="R73" s="31"/>
      <c r="S73" s="31"/>
      <c r="T73" s="31"/>
      <c r="U73" s="31"/>
      <c r="V73" s="31"/>
      <c r="W73" s="27">
        <f t="shared" si="22"/>
        <v>0</v>
      </c>
      <c r="X73" s="41"/>
      <c r="Y73" s="41"/>
      <c r="Z73" s="41"/>
      <c r="AA73" s="41"/>
      <c r="AB73" s="27">
        <f>IFERROR(VLOOKUP(K73,'Վարկանիշային չափորոշիչներ'!$G$6:$GE$68,4,FALSE),0)</f>
        <v>0</v>
      </c>
      <c r="AC73" s="27">
        <f>IFERROR(VLOOKUP(L73,'Վարկանիշային չափորոշիչներ'!$G$6:$GE$68,4,FALSE),0)</f>
        <v>0</v>
      </c>
      <c r="AD73" s="27">
        <f>IFERROR(VLOOKUP(M73,'Վարկանիշային չափորոշիչներ'!$G$6:$GE$68,4,FALSE),0)</f>
        <v>0</v>
      </c>
      <c r="AE73" s="27">
        <f>IFERROR(VLOOKUP(N73,'Վարկանիշային չափորոշիչներ'!$G$6:$GE$68,4,FALSE),0)</f>
        <v>0</v>
      </c>
      <c r="AF73" s="27">
        <f>IFERROR(VLOOKUP(O73,'Վարկանիշային չափորոշիչներ'!$G$6:$GE$68,4,FALSE),0)</f>
        <v>0</v>
      </c>
      <c r="AG73" s="27">
        <f>IFERROR(VLOOKUP(P73,'Վարկանիշային չափորոշիչներ'!$G$6:$GE$68,4,FALSE),0)</f>
        <v>0</v>
      </c>
      <c r="AH73" s="27">
        <f>IFERROR(VLOOKUP(Q73,'Վարկանիշային չափորոշիչներ'!$G$6:$GE$68,4,FALSE),0)</f>
        <v>0</v>
      </c>
      <c r="AI73" s="27">
        <f>IFERROR(VLOOKUP(R73,'Վարկանիշային չափորոշիչներ'!$G$6:$GE$68,4,FALSE),0)</f>
        <v>0</v>
      </c>
      <c r="AJ73" s="27">
        <f>IFERROR(VLOOKUP(S73,'Վարկանիշային չափորոշիչներ'!$G$6:$GE$68,4,FALSE),0)</f>
        <v>0</v>
      </c>
      <c r="AK73" s="27">
        <f>IFERROR(VLOOKUP(T73,'Վարկանիշային չափորոշիչներ'!$G$6:$GE$68,4,FALSE),0)</f>
        <v>0</v>
      </c>
      <c r="AL73" s="27">
        <f>IFERROR(VLOOKUP(U73,'Վարկանիշային չափորոշիչներ'!$G$6:$GE$68,4,FALSE),0)</f>
        <v>0</v>
      </c>
      <c r="AM73" s="27">
        <f>IFERROR(VLOOKUP(V73,'Վարկանիշային չափորոշիչներ'!$G$6:$GE$68,4,FALSE),0)</f>
        <v>0</v>
      </c>
      <c r="AN73" s="27">
        <f t="shared" si="20"/>
        <v>0</v>
      </c>
    </row>
    <row r="74" spans="1:40" ht="27" hidden="1" outlineLevel="2" x14ac:dyDescent="0.3">
      <c r="A74" s="120">
        <v>1213</v>
      </c>
      <c r="B74" s="120">
        <v>11015</v>
      </c>
      <c r="C74" s="207" t="s">
        <v>163</v>
      </c>
      <c r="D74" s="129"/>
      <c r="E74" s="129"/>
      <c r="F74" s="140"/>
      <c r="G74" s="140"/>
      <c r="H74" s="142"/>
      <c r="I74" s="54"/>
      <c r="J74" s="54"/>
      <c r="K74" s="31"/>
      <c r="L74" s="31"/>
      <c r="M74" s="31"/>
      <c r="N74" s="31"/>
      <c r="O74" s="31"/>
      <c r="P74" s="31"/>
      <c r="Q74" s="31"/>
      <c r="R74" s="31"/>
      <c r="S74" s="31"/>
      <c r="T74" s="31"/>
      <c r="U74" s="31"/>
      <c r="V74" s="31"/>
      <c r="W74" s="27">
        <f t="shared" si="22"/>
        <v>0</v>
      </c>
      <c r="X74" s="41"/>
      <c r="Y74" s="41"/>
      <c r="Z74" s="41"/>
      <c r="AA74" s="41"/>
      <c r="AB74" s="27">
        <f>IFERROR(VLOOKUP(K74,'Վարկանիշային չափորոշիչներ'!$G$6:$GE$68,4,FALSE),0)</f>
        <v>0</v>
      </c>
      <c r="AC74" s="27">
        <f>IFERROR(VLOOKUP(L74,'Վարկանիշային չափորոշիչներ'!$G$6:$GE$68,4,FALSE),0)</f>
        <v>0</v>
      </c>
      <c r="AD74" s="27">
        <f>IFERROR(VLOOKUP(M74,'Վարկանիշային չափորոշիչներ'!$G$6:$GE$68,4,FALSE),0)</f>
        <v>0</v>
      </c>
      <c r="AE74" s="27">
        <f>IFERROR(VLOOKUP(N74,'Վարկանիշային չափորոշիչներ'!$G$6:$GE$68,4,FALSE),0)</f>
        <v>0</v>
      </c>
      <c r="AF74" s="27">
        <f>IFERROR(VLOOKUP(O74,'Վարկանիշային չափորոշիչներ'!$G$6:$GE$68,4,FALSE),0)</f>
        <v>0</v>
      </c>
      <c r="AG74" s="27">
        <f>IFERROR(VLOOKUP(P74,'Վարկանիշային չափորոշիչներ'!$G$6:$GE$68,4,FALSE),0)</f>
        <v>0</v>
      </c>
      <c r="AH74" s="27">
        <f>IFERROR(VLOOKUP(Q74,'Վարկանիշային չափորոշիչներ'!$G$6:$GE$68,4,FALSE),0)</f>
        <v>0</v>
      </c>
      <c r="AI74" s="27">
        <f>IFERROR(VLOOKUP(R74,'Վարկանիշային չափորոշիչներ'!$G$6:$GE$68,4,FALSE),0)</f>
        <v>0</v>
      </c>
      <c r="AJ74" s="27">
        <f>IFERROR(VLOOKUP(S74,'Վարկանիշային չափորոշիչներ'!$G$6:$GE$68,4,FALSE),0)</f>
        <v>0</v>
      </c>
      <c r="AK74" s="27">
        <f>IFERROR(VLOOKUP(T74,'Վարկանիշային չափորոշիչներ'!$G$6:$GE$68,4,FALSE),0)</f>
        <v>0</v>
      </c>
      <c r="AL74" s="27">
        <f>IFERROR(VLOOKUP(U74,'Վարկանիշային չափորոշիչներ'!$G$6:$GE$68,4,FALSE),0)</f>
        <v>0</v>
      </c>
      <c r="AM74" s="27">
        <f>IFERROR(VLOOKUP(V74,'Վարկանիշային չափորոշիչներ'!$G$6:$GE$68,4,FALSE),0)</f>
        <v>0</v>
      </c>
      <c r="AN74" s="27">
        <f t="shared" si="20"/>
        <v>0</v>
      </c>
    </row>
    <row r="75" spans="1:40" ht="27" hidden="1" outlineLevel="2" x14ac:dyDescent="0.3">
      <c r="A75" s="120">
        <v>1213</v>
      </c>
      <c r="B75" s="206">
        <v>11016</v>
      </c>
      <c r="C75" s="207" t="s">
        <v>164</v>
      </c>
      <c r="D75" s="129"/>
      <c r="E75" s="129"/>
      <c r="F75" s="140"/>
      <c r="G75" s="140"/>
      <c r="H75" s="123"/>
      <c r="I75" s="45"/>
      <c r="J75" s="45"/>
      <c r="K75" s="28"/>
      <c r="L75" s="28"/>
      <c r="M75" s="28"/>
      <c r="N75" s="28"/>
      <c r="O75" s="28"/>
      <c r="P75" s="28"/>
      <c r="Q75" s="28"/>
      <c r="R75" s="28"/>
      <c r="S75" s="28"/>
      <c r="T75" s="28"/>
      <c r="U75" s="28"/>
      <c r="V75" s="28"/>
      <c r="W75" s="27">
        <f t="shared" si="22"/>
        <v>0</v>
      </c>
      <c r="X75" s="41"/>
      <c r="Y75" s="41"/>
      <c r="Z75" s="41"/>
      <c r="AA75" s="41"/>
      <c r="AB75" s="27">
        <f>IFERROR(VLOOKUP(K75,'Վարկանիշային չափորոշիչներ'!$G$6:$GE$68,4,FALSE),0)</f>
        <v>0</v>
      </c>
      <c r="AC75" s="27">
        <f>IFERROR(VLOOKUP(L75,'Վարկանիշային չափորոշիչներ'!$G$6:$GE$68,4,FALSE),0)</f>
        <v>0</v>
      </c>
      <c r="AD75" s="27">
        <f>IFERROR(VLOOKUP(M75,'Վարկանիշային չափորոշիչներ'!$G$6:$GE$68,4,FALSE),0)</f>
        <v>0</v>
      </c>
      <c r="AE75" s="27">
        <f>IFERROR(VLOOKUP(N75,'Վարկանիշային չափորոշիչներ'!$G$6:$GE$68,4,FALSE),0)</f>
        <v>0</v>
      </c>
      <c r="AF75" s="27">
        <f>IFERROR(VLOOKUP(O75,'Վարկանիշային չափորոշիչներ'!$G$6:$GE$68,4,FALSE),0)</f>
        <v>0</v>
      </c>
      <c r="AG75" s="27">
        <f>IFERROR(VLOOKUP(P75,'Վարկանիշային չափորոշիչներ'!$G$6:$GE$68,4,FALSE),0)</f>
        <v>0</v>
      </c>
      <c r="AH75" s="27">
        <f>IFERROR(VLOOKUP(Q75,'Վարկանիշային չափորոշիչներ'!$G$6:$GE$68,4,FALSE),0)</f>
        <v>0</v>
      </c>
      <c r="AI75" s="27">
        <f>IFERROR(VLOOKUP(R75,'Վարկանիշային չափորոշիչներ'!$G$6:$GE$68,4,FALSE),0)</f>
        <v>0</v>
      </c>
      <c r="AJ75" s="27">
        <f>IFERROR(VLOOKUP(S75,'Վարկանիշային չափորոշիչներ'!$G$6:$GE$68,4,FALSE),0)</f>
        <v>0</v>
      </c>
      <c r="AK75" s="27">
        <f>IFERROR(VLOOKUP(T75,'Վարկանիշային չափորոշիչներ'!$G$6:$GE$68,4,FALSE),0)</f>
        <v>0</v>
      </c>
      <c r="AL75" s="27">
        <f>IFERROR(VLOOKUP(U75,'Վարկանիշային չափորոշիչներ'!$G$6:$GE$68,4,FALSE),0)</f>
        <v>0</v>
      </c>
      <c r="AM75" s="27">
        <f>IFERROR(VLOOKUP(V75,'Վարկանիշային չափորոշիչներ'!$G$6:$GE$68,4,FALSE),0)</f>
        <v>0</v>
      </c>
      <c r="AN75" s="27">
        <f t="shared" si="20"/>
        <v>0</v>
      </c>
    </row>
    <row r="76" spans="1:40" ht="40.5" hidden="1" outlineLevel="2" x14ac:dyDescent="0.3">
      <c r="A76" s="120">
        <v>1213</v>
      </c>
      <c r="B76" s="206">
        <v>11017</v>
      </c>
      <c r="C76" s="207" t="s">
        <v>165</v>
      </c>
      <c r="D76" s="129"/>
      <c r="E76" s="129"/>
      <c r="F76" s="140"/>
      <c r="G76" s="140"/>
      <c r="H76" s="123"/>
      <c r="I76" s="45"/>
      <c r="J76" s="45"/>
      <c r="K76" s="28"/>
      <c r="L76" s="28"/>
      <c r="M76" s="28"/>
      <c r="N76" s="28"/>
      <c r="O76" s="28"/>
      <c r="P76" s="28"/>
      <c r="Q76" s="28"/>
      <c r="R76" s="28"/>
      <c r="S76" s="28"/>
      <c r="T76" s="28"/>
      <c r="U76" s="28"/>
      <c r="V76" s="28"/>
      <c r="W76" s="27">
        <f t="shared" si="22"/>
        <v>0</v>
      </c>
      <c r="X76" s="41"/>
      <c r="Y76" s="41"/>
      <c r="Z76" s="41"/>
      <c r="AA76" s="41"/>
      <c r="AB76" s="27">
        <f>IFERROR(VLOOKUP(K76,'Վարկանիշային չափորոշիչներ'!$G$6:$GE$68,4,FALSE),0)</f>
        <v>0</v>
      </c>
      <c r="AC76" s="27">
        <f>IFERROR(VLOOKUP(L76,'Վարկանիշային չափորոշիչներ'!$G$6:$GE$68,4,FALSE),0)</f>
        <v>0</v>
      </c>
      <c r="AD76" s="27">
        <f>IFERROR(VLOOKUP(M76,'Վարկանիշային չափորոշիչներ'!$G$6:$GE$68,4,FALSE),0)</f>
        <v>0</v>
      </c>
      <c r="AE76" s="27">
        <f>IFERROR(VLOOKUP(N76,'Վարկանիշային չափորոշիչներ'!$G$6:$GE$68,4,FALSE),0)</f>
        <v>0</v>
      </c>
      <c r="AF76" s="27">
        <f>IFERROR(VLOOKUP(O76,'Վարկանիշային չափորոշիչներ'!$G$6:$GE$68,4,FALSE),0)</f>
        <v>0</v>
      </c>
      <c r="AG76" s="27">
        <f>IFERROR(VLOOKUP(P76,'Վարկանիշային չափորոշիչներ'!$G$6:$GE$68,4,FALSE),0)</f>
        <v>0</v>
      </c>
      <c r="AH76" s="27">
        <f>IFERROR(VLOOKUP(Q76,'Վարկանիշային չափորոշիչներ'!$G$6:$GE$68,4,FALSE),0)</f>
        <v>0</v>
      </c>
      <c r="AI76" s="27">
        <f>IFERROR(VLOOKUP(R76,'Վարկանիշային չափորոշիչներ'!$G$6:$GE$68,4,FALSE),0)</f>
        <v>0</v>
      </c>
      <c r="AJ76" s="27">
        <f>IFERROR(VLOOKUP(S76,'Վարկանիշային չափորոշիչներ'!$G$6:$GE$68,4,FALSE),0)</f>
        <v>0</v>
      </c>
      <c r="AK76" s="27">
        <f>IFERROR(VLOOKUP(T76,'Վարկանիշային չափորոշիչներ'!$G$6:$GE$68,4,FALSE),0)</f>
        <v>0</v>
      </c>
      <c r="AL76" s="27">
        <f>IFERROR(VLOOKUP(U76,'Վարկանիշային չափորոշիչներ'!$G$6:$GE$68,4,FALSE),0)</f>
        <v>0</v>
      </c>
      <c r="AM76" s="27">
        <f>IFERROR(VLOOKUP(V76,'Վարկանիշային չափորոշիչներ'!$G$6:$GE$68,4,FALSE),0)</f>
        <v>0</v>
      </c>
      <c r="AN76" s="27">
        <f t="shared" si="20"/>
        <v>0</v>
      </c>
    </row>
    <row r="77" spans="1:40" ht="27" hidden="1" outlineLevel="2" x14ac:dyDescent="0.3">
      <c r="A77" s="120">
        <v>1213</v>
      </c>
      <c r="B77" s="120">
        <v>31001</v>
      </c>
      <c r="C77" s="207" t="s">
        <v>166</v>
      </c>
      <c r="D77" s="128"/>
      <c r="E77" s="128"/>
      <c r="F77" s="139"/>
      <c r="G77" s="140"/>
      <c r="H77" s="123"/>
      <c r="I77" s="45"/>
      <c r="J77" s="45"/>
      <c r="K77" s="28"/>
      <c r="L77" s="28"/>
      <c r="M77" s="28"/>
      <c r="N77" s="28"/>
      <c r="O77" s="28"/>
      <c r="P77" s="28"/>
      <c r="Q77" s="28"/>
      <c r="R77" s="28"/>
      <c r="S77" s="28"/>
      <c r="T77" s="28"/>
      <c r="U77" s="28"/>
      <c r="V77" s="28"/>
      <c r="W77" s="27">
        <f t="shared" si="22"/>
        <v>0</v>
      </c>
      <c r="X77" s="41"/>
      <c r="Y77" s="41"/>
      <c r="Z77" s="41"/>
      <c r="AA77" s="41"/>
      <c r="AB77" s="27">
        <f>IFERROR(VLOOKUP(K77,'Վարկանիշային չափորոշիչներ'!$G$6:$GE$68,4,FALSE),0)</f>
        <v>0</v>
      </c>
      <c r="AC77" s="27">
        <f>IFERROR(VLOOKUP(L77,'Վարկանիշային չափորոշիչներ'!$G$6:$GE$68,4,FALSE),0)</f>
        <v>0</v>
      </c>
      <c r="AD77" s="27">
        <f>IFERROR(VLOOKUP(M77,'Վարկանիշային չափորոշիչներ'!$G$6:$GE$68,4,FALSE),0)</f>
        <v>0</v>
      </c>
      <c r="AE77" s="27">
        <f>IFERROR(VLOOKUP(N77,'Վարկանիշային չափորոշիչներ'!$G$6:$GE$68,4,FALSE),0)</f>
        <v>0</v>
      </c>
      <c r="AF77" s="27">
        <f>IFERROR(VLOOKUP(O77,'Վարկանիշային չափորոշիչներ'!$G$6:$GE$68,4,FALSE),0)</f>
        <v>0</v>
      </c>
      <c r="AG77" s="27">
        <f>IFERROR(VLOOKUP(P77,'Վարկանիշային չափորոշիչներ'!$G$6:$GE$68,4,FALSE),0)</f>
        <v>0</v>
      </c>
      <c r="AH77" s="27">
        <f>IFERROR(VLOOKUP(Q77,'Վարկանիշային չափորոշիչներ'!$G$6:$GE$68,4,FALSE),0)</f>
        <v>0</v>
      </c>
      <c r="AI77" s="27">
        <f>IFERROR(VLOOKUP(R77,'Վարկանիշային չափորոշիչներ'!$G$6:$GE$68,4,FALSE),0)</f>
        <v>0</v>
      </c>
      <c r="AJ77" s="27">
        <f>IFERROR(VLOOKUP(S77,'Վարկանիշային չափորոշիչներ'!$G$6:$GE$68,4,FALSE),0)</f>
        <v>0</v>
      </c>
      <c r="AK77" s="27">
        <f>IFERROR(VLOOKUP(T77,'Վարկանիշային չափորոշիչներ'!$G$6:$GE$68,4,FALSE),0)</f>
        <v>0</v>
      </c>
      <c r="AL77" s="27">
        <f>IFERROR(VLOOKUP(U77,'Վարկանիշային չափորոշիչներ'!$G$6:$GE$68,4,FALSE),0)</f>
        <v>0</v>
      </c>
      <c r="AM77" s="27">
        <f>IFERROR(VLOOKUP(V77,'Վարկանիշային չափորոշիչներ'!$G$6:$GE$68,4,FALSE),0)</f>
        <v>0</v>
      </c>
      <c r="AN77" s="27">
        <f t="shared" si="20"/>
        <v>0</v>
      </c>
    </row>
    <row r="78" spans="1:40" ht="27" hidden="1" outlineLevel="2" x14ac:dyDescent="0.3">
      <c r="A78" s="120">
        <v>1213</v>
      </c>
      <c r="B78" s="120">
        <v>31002</v>
      </c>
      <c r="C78" s="207" t="s">
        <v>167</v>
      </c>
      <c r="D78" s="128"/>
      <c r="E78" s="128"/>
      <c r="F78" s="139"/>
      <c r="G78" s="140"/>
      <c r="H78" s="123"/>
      <c r="I78" s="45"/>
      <c r="J78" s="45"/>
      <c r="K78" s="28"/>
      <c r="L78" s="28"/>
      <c r="M78" s="28"/>
      <c r="N78" s="28"/>
      <c r="O78" s="28"/>
      <c r="P78" s="28"/>
      <c r="Q78" s="28"/>
      <c r="R78" s="28"/>
      <c r="S78" s="28"/>
      <c r="T78" s="28"/>
      <c r="U78" s="28"/>
      <c r="V78" s="28"/>
      <c r="W78" s="27">
        <f t="shared" si="22"/>
        <v>0</v>
      </c>
      <c r="X78" s="41"/>
      <c r="Y78" s="41"/>
      <c r="Z78" s="41"/>
      <c r="AA78" s="41"/>
      <c r="AB78" s="27">
        <f>IFERROR(VLOOKUP(K78,'Վարկանիշային չափորոշիչներ'!$G$6:$GE$68,4,FALSE),0)</f>
        <v>0</v>
      </c>
      <c r="AC78" s="27">
        <f>IFERROR(VLOOKUP(L78,'Վարկանիշային չափորոշիչներ'!$G$6:$GE$68,4,FALSE),0)</f>
        <v>0</v>
      </c>
      <c r="AD78" s="27">
        <f>IFERROR(VLOOKUP(M78,'Վարկանիշային չափորոշիչներ'!$G$6:$GE$68,4,FALSE),0)</f>
        <v>0</v>
      </c>
      <c r="AE78" s="27">
        <f>IFERROR(VLOOKUP(N78,'Վարկանիշային չափորոշիչներ'!$G$6:$GE$68,4,FALSE),0)</f>
        <v>0</v>
      </c>
      <c r="AF78" s="27">
        <f>IFERROR(VLOOKUP(O78,'Վարկանիշային չափորոշիչներ'!$G$6:$GE$68,4,FALSE),0)</f>
        <v>0</v>
      </c>
      <c r="AG78" s="27">
        <f>IFERROR(VLOOKUP(P78,'Վարկանիշային չափորոշիչներ'!$G$6:$GE$68,4,FALSE),0)</f>
        <v>0</v>
      </c>
      <c r="AH78" s="27">
        <f>IFERROR(VLOOKUP(Q78,'Վարկանիշային չափորոշիչներ'!$G$6:$GE$68,4,FALSE),0)</f>
        <v>0</v>
      </c>
      <c r="AI78" s="27">
        <f>IFERROR(VLOOKUP(R78,'Վարկանիշային չափորոշիչներ'!$G$6:$GE$68,4,FALSE),0)</f>
        <v>0</v>
      </c>
      <c r="AJ78" s="27">
        <f>IFERROR(VLOOKUP(S78,'Վարկանիշային չափորոշիչներ'!$G$6:$GE$68,4,FALSE),0)</f>
        <v>0</v>
      </c>
      <c r="AK78" s="27">
        <f>IFERROR(VLOOKUP(T78,'Վարկանիշային չափորոշիչներ'!$G$6:$GE$68,4,FALSE),0)</f>
        <v>0</v>
      </c>
      <c r="AL78" s="27">
        <f>IFERROR(VLOOKUP(U78,'Վարկանիշային չափորոշիչներ'!$G$6:$GE$68,4,FALSE),0)</f>
        <v>0</v>
      </c>
      <c r="AM78" s="27">
        <f>IFERROR(VLOOKUP(V78,'Վարկանիշային չափորոշիչներ'!$G$6:$GE$68,4,FALSE),0)</f>
        <v>0</v>
      </c>
      <c r="AN78" s="27">
        <f t="shared" si="20"/>
        <v>0</v>
      </c>
    </row>
    <row r="79" spans="1:40" ht="27" hidden="1" outlineLevel="2" x14ac:dyDescent="0.3">
      <c r="A79" s="120">
        <v>1213</v>
      </c>
      <c r="B79" s="120">
        <v>31003</v>
      </c>
      <c r="C79" s="207" t="s">
        <v>168</v>
      </c>
      <c r="D79" s="128"/>
      <c r="E79" s="128"/>
      <c r="F79" s="139"/>
      <c r="G79" s="140"/>
      <c r="H79" s="123"/>
      <c r="I79" s="45"/>
      <c r="J79" s="45"/>
      <c r="K79" s="28"/>
      <c r="L79" s="28"/>
      <c r="M79" s="28"/>
      <c r="N79" s="28"/>
      <c r="O79" s="28"/>
      <c r="P79" s="28"/>
      <c r="Q79" s="28"/>
      <c r="R79" s="28"/>
      <c r="S79" s="28"/>
      <c r="T79" s="28"/>
      <c r="U79" s="28"/>
      <c r="V79" s="28"/>
      <c r="W79" s="27">
        <f t="shared" si="22"/>
        <v>0</v>
      </c>
      <c r="X79" s="41"/>
      <c r="Y79" s="41"/>
      <c r="Z79" s="41"/>
      <c r="AA79" s="41"/>
      <c r="AB79" s="27">
        <f>IFERROR(VLOOKUP(K79,'Վարկանիշային չափորոշիչներ'!$G$6:$GE$68,4,FALSE),0)</f>
        <v>0</v>
      </c>
      <c r="AC79" s="27">
        <f>IFERROR(VLOOKUP(L79,'Վարկանիշային չափորոշիչներ'!$G$6:$GE$68,4,FALSE),0)</f>
        <v>0</v>
      </c>
      <c r="AD79" s="27">
        <f>IFERROR(VLOOKUP(M79,'Վարկանիշային չափորոշիչներ'!$G$6:$GE$68,4,FALSE),0)</f>
        <v>0</v>
      </c>
      <c r="AE79" s="27">
        <f>IFERROR(VLOOKUP(N79,'Վարկանիշային չափորոշիչներ'!$G$6:$GE$68,4,FALSE),0)</f>
        <v>0</v>
      </c>
      <c r="AF79" s="27">
        <f>IFERROR(VLOOKUP(O79,'Վարկանիշային չափորոշիչներ'!$G$6:$GE$68,4,FALSE),0)</f>
        <v>0</v>
      </c>
      <c r="AG79" s="27">
        <f>IFERROR(VLOOKUP(P79,'Վարկանիշային չափորոշիչներ'!$G$6:$GE$68,4,FALSE),0)</f>
        <v>0</v>
      </c>
      <c r="AH79" s="27">
        <f>IFERROR(VLOOKUP(Q79,'Վարկանիշային չափորոշիչներ'!$G$6:$GE$68,4,FALSE),0)</f>
        <v>0</v>
      </c>
      <c r="AI79" s="27">
        <f>IFERROR(VLOOKUP(R79,'Վարկանիշային չափորոշիչներ'!$G$6:$GE$68,4,FALSE),0)</f>
        <v>0</v>
      </c>
      <c r="AJ79" s="27">
        <f>IFERROR(VLOOKUP(S79,'Վարկանիշային չափորոշիչներ'!$G$6:$GE$68,4,FALSE),0)</f>
        <v>0</v>
      </c>
      <c r="AK79" s="27">
        <f>IFERROR(VLOOKUP(T79,'Վարկանիշային չափորոշիչներ'!$G$6:$GE$68,4,FALSE),0)</f>
        <v>0</v>
      </c>
      <c r="AL79" s="27">
        <f>IFERROR(VLOOKUP(U79,'Վարկանիշային չափորոշիչներ'!$G$6:$GE$68,4,FALSE),0)</f>
        <v>0</v>
      </c>
      <c r="AM79" s="27">
        <f>IFERROR(VLOOKUP(V79,'Վարկանիշային չափորոշիչներ'!$G$6:$GE$68,4,FALSE),0)</f>
        <v>0</v>
      </c>
      <c r="AN79" s="27">
        <f t="shared" si="20"/>
        <v>0</v>
      </c>
    </row>
    <row r="80" spans="1:40" ht="40.5" hidden="1" outlineLevel="2" x14ac:dyDescent="0.3">
      <c r="A80" s="120">
        <v>1213</v>
      </c>
      <c r="B80" s="120">
        <v>31004</v>
      </c>
      <c r="C80" s="207" t="s">
        <v>169</v>
      </c>
      <c r="D80" s="128"/>
      <c r="E80" s="128"/>
      <c r="F80" s="139"/>
      <c r="G80" s="140"/>
      <c r="H80" s="123"/>
      <c r="I80" s="45"/>
      <c r="J80" s="45"/>
      <c r="K80" s="28"/>
      <c r="L80" s="28"/>
      <c r="M80" s="28"/>
      <c r="N80" s="28"/>
      <c r="O80" s="28"/>
      <c r="P80" s="28"/>
      <c r="Q80" s="28"/>
      <c r="R80" s="28"/>
      <c r="S80" s="28"/>
      <c r="T80" s="28"/>
      <c r="U80" s="28"/>
      <c r="V80" s="28"/>
      <c r="W80" s="27">
        <f t="shared" si="22"/>
        <v>0</v>
      </c>
      <c r="X80" s="41"/>
      <c r="Y80" s="41"/>
      <c r="Z80" s="41"/>
      <c r="AA80" s="41"/>
      <c r="AB80" s="27">
        <f>IFERROR(VLOOKUP(K80,'Վարկանիշային չափորոշիչներ'!$G$6:$GE$68,4,FALSE),0)</f>
        <v>0</v>
      </c>
      <c r="AC80" s="27">
        <f>IFERROR(VLOOKUP(L80,'Վարկանիշային չափորոշիչներ'!$G$6:$GE$68,4,FALSE),0)</f>
        <v>0</v>
      </c>
      <c r="AD80" s="27">
        <f>IFERROR(VLOOKUP(M80,'Վարկանիշային չափորոշիչներ'!$G$6:$GE$68,4,FALSE),0)</f>
        <v>0</v>
      </c>
      <c r="AE80" s="27">
        <f>IFERROR(VLOOKUP(N80,'Վարկանիշային չափորոշիչներ'!$G$6:$GE$68,4,FALSE),0)</f>
        <v>0</v>
      </c>
      <c r="AF80" s="27">
        <f>IFERROR(VLOOKUP(O80,'Վարկանիշային չափորոշիչներ'!$G$6:$GE$68,4,FALSE),0)</f>
        <v>0</v>
      </c>
      <c r="AG80" s="27">
        <f>IFERROR(VLOOKUP(P80,'Վարկանիշային չափորոշիչներ'!$G$6:$GE$68,4,FALSE),0)</f>
        <v>0</v>
      </c>
      <c r="AH80" s="27">
        <f>IFERROR(VLOOKUP(Q80,'Վարկանիշային չափորոշիչներ'!$G$6:$GE$68,4,FALSE),0)</f>
        <v>0</v>
      </c>
      <c r="AI80" s="27">
        <f>IFERROR(VLOOKUP(R80,'Վարկանիշային չափորոշիչներ'!$G$6:$GE$68,4,FALSE),0)</f>
        <v>0</v>
      </c>
      <c r="AJ80" s="27">
        <f>IFERROR(VLOOKUP(S80,'Վարկանիշային չափորոշիչներ'!$G$6:$GE$68,4,FALSE),0)</f>
        <v>0</v>
      </c>
      <c r="AK80" s="27">
        <f>IFERROR(VLOOKUP(T80,'Վարկանիշային չափորոշիչներ'!$G$6:$GE$68,4,FALSE),0)</f>
        <v>0</v>
      </c>
      <c r="AL80" s="27">
        <f>IFERROR(VLOOKUP(U80,'Վարկանիշային չափորոշիչներ'!$G$6:$GE$68,4,FALSE),0)</f>
        <v>0</v>
      </c>
      <c r="AM80" s="27">
        <f>IFERROR(VLOOKUP(V80,'Վարկանիշային չափորոշիչներ'!$G$6:$GE$68,4,FALSE),0)</f>
        <v>0</v>
      </c>
      <c r="AN80" s="27">
        <f t="shared" si="20"/>
        <v>0</v>
      </c>
    </row>
    <row r="81" spans="1:40" ht="67.5" hidden="1" outlineLevel="2" x14ac:dyDescent="0.3">
      <c r="A81" s="120">
        <v>1213</v>
      </c>
      <c r="B81" s="120">
        <v>31005</v>
      </c>
      <c r="C81" s="207" t="s">
        <v>170</v>
      </c>
      <c r="D81" s="128"/>
      <c r="E81" s="128"/>
      <c r="F81" s="137"/>
      <c r="G81" s="139"/>
      <c r="H81" s="145"/>
      <c r="I81" s="44"/>
      <c r="J81" s="44"/>
      <c r="K81" s="31"/>
      <c r="L81" s="31"/>
      <c r="M81" s="31"/>
      <c r="N81" s="31"/>
      <c r="O81" s="31"/>
      <c r="P81" s="31"/>
      <c r="Q81" s="31"/>
      <c r="R81" s="31"/>
      <c r="S81" s="31"/>
      <c r="T81" s="31"/>
      <c r="U81" s="31"/>
      <c r="V81" s="31"/>
      <c r="W81" s="27">
        <f t="shared" si="22"/>
        <v>0</v>
      </c>
      <c r="X81" s="41"/>
      <c r="Y81" s="41"/>
      <c r="Z81" s="41"/>
      <c r="AA81" s="41"/>
      <c r="AB81" s="27">
        <f>IFERROR(VLOOKUP(K81,'Վարկանիշային չափորոշիչներ'!$G$6:$GE$68,4,FALSE),0)</f>
        <v>0</v>
      </c>
      <c r="AC81" s="27">
        <f>IFERROR(VLOOKUP(L81,'Վարկանիշային չափորոշիչներ'!$G$6:$GE$68,4,FALSE),0)</f>
        <v>0</v>
      </c>
      <c r="AD81" s="27">
        <f>IFERROR(VLOOKUP(M81,'Վարկանիշային չափորոշիչներ'!$G$6:$GE$68,4,FALSE),0)</f>
        <v>0</v>
      </c>
      <c r="AE81" s="27">
        <f>IFERROR(VLOOKUP(N81,'Վարկանիշային չափորոշիչներ'!$G$6:$GE$68,4,FALSE),0)</f>
        <v>0</v>
      </c>
      <c r="AF81" s="27">
        <f>IFERROR(VLOOKUP(O81,'Վարկանիշային չափորոշիչներ'!$G$6:$GE$68,4,FALSE),0)</f>
        <v>0</v>
      </c>
      <c r="AG81" s="27">
        <f>IFERROR(VLOOKUP(P81,'Վարկանիշային չափորոշիչներ'!$G$6:$GE$68,4,FALSE),0)</f>
        <v>0</v>
      </c>
      <c r="AH81" s="27">
        <f>IFERROR(VLOOKUP(Q81,'Վարկանիշային չափորոշիչներ'!$G$6:$GE$68,4,FALSE),0)</f>
        <v>0</v>
      </c>
      <c r="AI81" s="27">
        <f>IFERROR(VLOOKUP(R81,'Վարկանիշային չափորոշիչներ'!$G$6:$GE$68,4,FALSE),0)</f>
        <v>0</v>
      </c>
      <c r="AJ81" s="27">
        <f>IFERROR(VLOOKUP(S81,'Վարկանիշային չափորոշիչներ'!$G$6:$GE$68,4,FALSE),0)</f>
        <v>0</v>
      </c>
      <c r="AK81" s="27">
        <f>IFERROR(VLOOKUP(T81,'Վարկանիշային չափորոշիչներ'!$G$6:$GE$68,4,FALSE),0)</f>
        <v>0</v>
      </c>
      <c r="AL81" s="27">
        <f>IFERROR(VLOOKUP(U81,'Վարկանիշային չափորոշիչներ'!$G$6:$GE$68,4,FALSE),0)</f>
        <v>0</v>
      </c>
      <c r="AM81" s="27">
        <f>IFERROR(VLOOKUP(V81,'Վարկանիշային չափորոշիչներ'!$G$6:$GE$68,4,FALSE),0)</f>
        <v>0</v>
      </c>
      <c r="AN81" s="27">
        <f t="shared" si="20"/>
        <v>0</v>
      </c>
    </row>
    <row r="82" spans="1:40" ht="27" hidden="1" outlineLevel="2" x14ac:dyDescent="0.3">
      <c r="A82" s="120">
        <v>1213</v>
      </c>
      <c r="B82" s="120">
        <v>31006</v>
      </c>
      <c r="C82" s="207" t="s">
        <v>171</v>
      </c>
      <c r="D82" s="129"/>
      <c r="E82" s="129"/>
      <c r="F82" s="137"/>
      <c r="G82" s="122"/>
      <c r="H82" s="122"/>
      <c r="I82" s="45"/>
      <c r="J82" s="45"/>
      <c r="K82" s="28"/>
      <c r="L82" s="28"/>
      <c r="M82" s="28"/>
      <c r="N82" s="28"/>
      <c r="O82" s="28"/>
      <c r="P82" s="28"/>
      <c r="Q82" s="28"/>
      <c r="R82" s="28"/>
      <c r="S82" s="28"/>
      <c r="T82" s="28"/>
      <c r="U82" s="28"/>
      <c r="V82" s="28"/>
      <c r="W82" s="27">
        <f t="shared" si="22"/>
        <v>0</v>
      </c>
      <c r="X82" s="41"/>
      <c r="Y82" s="41"/>
      <c r="Z82" s="41"/>
      <c r="AA82" s="41"/>
      <c r="AB82" s="27">
        <f>IFERROR(VLOOKUP(K82,'Վարկանիշային չափորոշիչներ'!$G$6:$GE$68,4,FALSE),0)</f>
        <v>0</v>
      </c>
      <c r="AC82" s="27">
        <f>IFERROR(VLOOKUP(L82,'Վարկանիշային չափորոշիչներ'!$G$6:$GE$68,4,FALSE),0)</f>
        <v>0</v>
      </c>
      <c r="AD82" s="27">
        <f>IFERROR(VLOOKUP(M82,'Վարկանիշային չափորոշիչներ'!$G$6:$GE$68,4,FALSE),0)</f>
        <v>0</v>
      </c>
      <c r="AE82" s="27">
        <f>IFERROR(VLOOKUP(N82,'Վարկանիշային չափորոշիչներ'!$G$6:$GE$68,4,FALSE),0)</f>
        <v>0</v>
      </c>
      <c r="AF82" s="27">
        <f>IFERROR(VLOOKUP(O82,'Վարկանիշային չափորոշիչներ'!$G$6:$GE$68,4,FALSE),0)</f>
        <v>0</v>
      </c>
      <c r="AG82" s="27">
        <f>IFERROR(VLOOKUP(P82,'Վարկանիշային չափորոշիչներ'!$G$6:$GE$68,4,FALSE),0)</f>
        <v>0</v>
      </c>
      <c r="AH82" s="27">
        <f>IFERROR(VLOOKUP(Q82,'Վարկանիշային չափորոշիչներ'!$G$6:$GE$68,4,FALSE),0)</f>
        <v>0</v>
      </c>
      <c r="AI82" s="27">
        <f>IFERROR(VLOOKUP(R82,'Վարկանիշային չափորոշիչներ'!$G$6:$GE$68,4,FALSE),0)</f>
        <v>0</v>
      </c>
      <c r="AJ82" s="27">
        <f>IFERROR(VLOOKUP(S82,'Վարկանիշային չափորոշիչներ'!$G$6:$GE$68,4,FALSE),0)</f>
        <v>0</v>
      </c>
      <c r="AK82" s="27">
        <f>IFERROR(VLOOKUP(T82,'Վարկանիշային չափորոշիչներ'!$G$6:$GE$68,4,FALSE),0)</f>
        <v>0</v>
      </c>
      <c r="AL82" s="27">
        <f>IFERROR(VLOOKUP(U82,'Վարկանիշային չափորոշիչներ'!$G$6:$GE$68,4,FALSE),0)</f>
        <v>0</v>
      </c>
      <c r="AM82" s="27">
        <f>IFERROR(VLOOKUP(V82,'Վարկանիշային չափորոշիչներ'!$G$6:$GE$68,4,FALSE),0)</f>
        <v>0</v>
      </c>
      <c r="AN82" s="27">
        <f t="shared" si="20"/>
        <v>0</v>
      </c>
    </row>
    <row r="83" spans="1:40" hidden="1" outlineLevel="2" x14ac:dyDescent="0.3">
      <c r="A83" s="120">
        <v>1213</v>
      </c>
      <c r="B83" s="120">
        <v>31007</v>
      </c>
      <c r="C83" s="207" t="s">
        <v>172</v>
      </c>
      <c r="D83" s="128"/>
      <c r="E83" s="128"/>
      <c r="F83" s="122"/>
      <c r="G83" s="123"/>
      <c r="H83" s="123"/>
      <c r="I83" s="45"/>
      <c r="J83" s="45"/>
      <c r="K83" s="28"/>
      <c r="L83" s="28"/>
      <c r="M83" s="28"/>
      <c r="N83" s="28"/>
      <c r="O83" s="28"/>
      <c r="P83" s="28"/>
      <c r="Q83" s="28"/>
      <c r="R83" s="28"/>
      <c r="S83" s="28"/>
      <c r="T83" s="28"/>
      <c r="U83" s="28"/>
      <c r="V83" s="28"/>
      <c r="W83" s="27">
        <f t="shared" si="22"/>
        <v>0</v>
      </c>
      <c r="X83" s="41"/>
      <c r="Y83" s="41"/>
      <c r="Z83" s="41"/>
      <c r="AA83" s="41"/>
      <c r="AB83" s="27">
        <f>IFERROR(VLOOKUP(K83,'Վարկանիշային չափորոշիչներ'!$G$6:$GE$68,4,FALSE),0)</f>
        <v>0</v>
      </c>
      <c r="AC83" s="27">
        <f>IFERROR(VLOOKUP(L83,'Վարկանիշային չափորոշիչներ'!$G$6:$GE$68,4,FALSE),0)</f>
        <v>0</v>
      </c>
      <c r="AD83" s="27">
        <f>IFERROR(VLOOKUP(M83,'Վարկանիշային չափորոշիչներ'!$G$6:$GE$68,4,FALSE),0)</f>
        <v>0</v>
      </c>
      <c r="AE83" s="27">
        <f>IFERROR(VLOOKUP(N83,'Վարկանիշային չափորոշիչներ'!$G$6:$GE$68,4,FALSE),0)</f>
        <v>0</v>
      </c>
      <c r="AF83" s="27">
        <f>IFERROR(VLOOKUP(O83,'Վարկանիշային չափորոշիչներ'!$G$6:$GE$68,4,FALSE),0)</f>
        <v>0</v>
      </c>
      <c r="AG83" s="27">
        <f>IFERROR(VLOOKUP(P83,'Վարկանիշային չափորոշիչներ'!$G$6:$GE$68,4,FALSE),0)</f>
        <v>0</v>
      </c>
      <c r="AH83" s="27">
        <f>IFERROR(VLOOKUP(Q83,'Վարկանիշային չափորոշիչներ'!$G$6:$GE$68,4,FALSE),0)</f>
        <v>0</v>
      </c>
      <c r="AI83" s="27">
        <f>IFERROR(VLOOKUP(R83,'Վարկանիշային չափորոշիչներ'!$G$6:$GE$68,4,FALSE),0)</f>
        <v>0</v>
      </c>
      <c r="AJ83" s="27">
        <f>IFERROR(VLOOKUP(S83,'Վարկանիշային չափորոշիչներ'!$G$6:$GE$68,4,FALSE),0)</f>
        <v>0</v>
      </c>
      <c r="AK83" s="27">
        <f>IFERROR(VLOOKUP(T83,'Վարկանիշային չափորոշիչներ'!$G$6:$GE$68,4,FALSE),0)</f>
        <v>0</v>
      </c>
      <c r="AL83" s="27">
        <f>IFERROR(VLOOKUP(U83,'Վարկանիշային չափորոշիչներ'!$G$6:$GE$68,4,FALSE),0)</f>
        <v>0</v>
      </c>
      <c r="AM83" s="27">
        <f>IFERROR(VLOOKUP(V83,'Վարկանիշային չափորոշիչներ'!$G$6:$GE$68,4,FALSE),0)</f>
        <v>0</v>
      </c>
      <c r="AN83" s="27">
        <f t="shared" si="20"/>
        <v>0</v>
      </c>
    </row>
    <row r="84" spans="1:40" ht="27" hidden="1" outlineLevel="2" x14ac:dyDescent="0.3">
      <c r="A84" s="120">
        <v>1213</v>
      </c>
      <c r="B84" s="120">
        <v>31009</v>
      </c>
      <c r="C84" s="207" t="s">
        <v>173</v>
      </c>
      <c r="D84" s="129"/>
      <c r="E84" s="129"/>
      <c r="F84" s="122"/>
      <c r="G84" s="123"/>
      <c r="H84" s="123"/>
      <c r="I84" s="45"/>
      <c r="J84" s="45"/>
      <c r="K84" s="28"/>
      <c r="L84" s="28"/>
      <c r="M84" s="28"/>
      <c r="N84" s="28"/>
      <c r="O84" s="28"/>
      <c r="P84" s="28"/>
      <c r="Q84" s="28"/>
      <c r="R84" s="28"/>
      <c r="S84" s="28"/>
      <c r="T84" s="28"/>
      <c r="U84" s="28"/>
      <c r="V84" s="28"/>
      <c r="W84" s="27">
        <f t="shared" si="22"/>
        <v>0</v>
      </c>
      <c r="X84" s="41"/>
      <c r="Y84" s="41"/>
      <c r="Z84" s="41"/>
      <c r="AA84" s="41"/>
      <c r="AB84" s="27">
        <f>IFERROR(VLOOKUP(K84,'Վարկանիշային չափորոշիչներ'!$G$6:$GE$68,4,FALSE),0)</f>
        <v>0</v>
      </c>
      <c r="AC84" s="27">
        <f>IFERROR(VLOOKUP(L84,'Վարկանիշային չափորոշիչներ'!$G$6:$GE$68,4,FALSE),0)</f>
        <v>0</v>
      </c>
      <c r="AD84" s="27">
        <f>IFERROR(VLOOKUP(M84,'Վարկանիշային չափորոշիչներ'!$G$6:$GE$68,4,FALSE),0)</f>
        <v>0</v>
      </c>
      <c r="AE84" s="27">
        <f>IFERROR(VLOOKUP(N84,'Վարկանիշային չափորոշիչներ'!$G$6:$GE$68,4,FALSE),0)</f>
        <v>0</v>
      </c>
      <c r="AF84" s="27">
        <f>IFERROR(VLOOKUP(O84,'Վարկանիշային չափորոշիչներ'!$G$6:$GE$68,4,FALSE),0)</f>
        <v>0</v>
      </c>
      <c r="AG84" s="27">
        <f>IFERROR(VLOOKUP(P84,'Վարկանիշային չափորոշիչներ'!$G$6:$GE$68,4,FALSE),0)</f>
        <v>0</v>
      </c>
      <c r="AH84" s="27">
        <f>IFERROR(VLOOKUP(Q84,'Վարկանիշային չափորոշիչներ'!$G$6:$GE$68,4,FALSE),0)</f>
        <v>0</v>
      </c>
      <c r="AI84" s="27">
        <f>IFERROR(VLOOKUP(R84,'Վարկանիշային չափորոշիչներ'!$G$6:$GE$68,4,FALSE),0)</f>
        <v>0</v>
      </c>
      <c r="AJ84" s="27">
        <f>IFERROR(VLOOKUP(S84,'Վարկանիշային չափորոշիչներ'!$G$6:$GE$68,4,FALSE),0)</f>
        <v>0</v>
      </c>
      <c r="AK84" s="27">
        <f>IFERROR(VLOOKUP(T84,'Վարկանիշային չափորոշիչներ'!$G$6:$GE$68,4,FALSE),0)</f>
        <v>0</v>
      </c>
      <c r="AL84" s="27">
        <f>IFERROR(VLOOKUP(U84,'Վարկանիշային չափորոշիչներ'!$G$6:$GE$68,4,FALSE),0)</f>
        <v>0</v>
      </c>
      <c r="AM84" s="27">
        <f>IFERROR(VLOOKUP(V84,'Վարկանիշային չափորոշիչներ'!$G$6:$GE$68,4,FALSE),0)</f>
        <v>0</v>
      </c>
      <c r="AN84" s="27">
        <f t="shared" si="20"/>
        <v>0</v>
      </c>
    </row>
    <row r="85" spans="1:40" hidden="1" outlineLevel="1" x14ac:dyDescent="0.3">
      <c r="A85" s="117">
        <v>1214</v>
      </c>
      <c r="B85" s="117"/>
      <c r="C85" s="217" t="s">
        <v>174</v>
      </c>
      <c r="D85" s="118">
        <f>SUM(D86:D86)</f>
        <v>0</v>
      </c>
      <c r="E85" s="118">
        <f t="shared" ref="E85" si="23">SUM(E86:E86)</f>
        <v>0</v>
      </c>
      <c r="F85" s="119">
        <f t="shared" ref="F85:H85" si="24">SUM(F86:F86)</f>
        <v>0</v>
      </c>
      <c r="G85" s="119">
        <f t="shared" si="24"/>
        <v>0</v>
      </c>
      <c r="H85" s="119">
        <f t="shared" si="24"/>
        <v>0</v>
      </c>
      <c r="I85" s="47" t="s">
        <v>74</v>
      </c>
      <c r="J85" s="47" t="s">
        <v>74</v>
      </c>
      <c r="K85" s="47" t="s">
        <v>74</v>
      </c>
      <c r="L85" s="47" t="s">
        <v>74</v>
      </c>
      <c r="M85" s="47" t="s">
        <v>74</v>
      </c>
      <c r="N85" s="47" t="s">
        <v>74</v>
      </c>
      <c r="O85" s="47" t="s">
        <v>74</v>
      </c>
      <c r="P85" s="47" t="s">
        <v>74</v>
      </c>
      <c r="Q85" s="47" t="s">
        <v>74</v>
      </c>
      <c r="R85" s="47" t="s">
        <v>74</v>
      </c>
      <c r="S85" s="47" t="s">
        <v>74</v>
      </c>
      <c r="T85" s="47" t="s">
        <v>74</v>
      </c>
      <c r="U85" s="47" t="s">
        <v>74</v>
      </c>
      <c r="V85" s="47" t="s">
        <v>74</v>
      </c>
      <c r="W85" s="47" t="s">
        <v>74</v>
      </c>
      <c r="X85" s="41"/>
      <c r="Y85" s="41"/>
      <c r="Z85" s="41"/>
      <c r="AA85" s="41"/>
      <c r="AB85" s="27">
        <f>IFERROR(VLOOKUP(K85,'Վարկանիշային չափորոշիչներ'!$G$6:$GE$68,4,FALSE),0)</f>
        <v>0</v>
      </c>
      <c r="AC85" s="27">
        <f>IFERROR(VLOOKUP(L85,'Վարկանիշային չափորոշիչներ'!$G$6:$GE$68,4,FALSE),0)</f>
        <v>0</v>
      </c>
      <c r="AD85" s="27">
        <f>IFERROR(VLOOKUP(M85,'Վարկանիշային չափորոշիչներ'!$G$6:$GE$68,4,FALSE),0)</f>
        <v>0</v>
      </c>
      <c r="AE85" s="27">
        <f>IFERROR(VLOOKUP(N85,'Վարկանիշային չափորոշիչներ'!$G$6:$GE$68,4,FALSE),0)</f>
        <v>0</v>
      </c>
      <c r="AF85" s="27">
        <f>IFERROR(VLOOKUP(O85,'Վարկանիշային չափորոշիչներ'!$G$6:$GE$68,4,FALSE),0)</f>
        <v>0</v>
      </c>
      <c r="AG85" s="27">
        <f>IFERROR(VLOOKUP(P85,'Վարկանիշային չափորոշիչներ'!$G$6:$GE$68,4,FALSE),0)</f>
        <v>0</v>
      </c>
      <c r="AH85" s="27">
        <f>IFERROR(VLOOKUP(Q85,'Վարկանիշային չափորոշիչներ'!$G$6:$GE$68,4,FALSE),0)</f>
        <v>0</v>
      </c>
      <c r="AI85" s="27">
        <f>IFERROR(VLOOKUP(R85,'Վարկանիշային չափորոշիչներ'!$G$6:$GE$68,4,FALSE),0)</f>
        <v>0</v>
      </c>
      <c r="AJ85" s="27">
        <f>IFERROR(VLOOKUP(S85,'Վարկանիշային չափորոշիչներ'!$G$6:$GE$68,4,FALSE),0)</f>
        <v>0</v>
      </c>
      <c r="AK85" s="27">
        <f>IFERROR(VLOOKUP(T85,'Վարկանիշային չափորոշիչներ'!$G$6:$GE$68,4,FALSE),0)</f>
        <v>0</v>
      </c>
      <c r="AL85" s="27">
        <f>IFERROR(VLOOKUP(U85,'Վարկանիշային չափորոշիչներ'!$G$6:$GE$68,4,FALSE),0)</f>
        <v>0</v>
      </c>
      <c r="AM85" s="27">
        <f>IFERROR(VLOOKUP(V85,'Վարկանիշային չափորոշիչներ'!$G$6:$GE$68,4,FALSE),0)</f>
        <v>0</v>
      </c>
      <c r="AN85" s="27">
        <f t="shared" si="20"/>
        <v>0</v>
      </c>
    </row>
    <row r="86" spans="1:40" ht="40.5" hidden="1" outlineLevel="2" x14ac:dyDescent="0.3">
      <c r="A86" s="117">
        <v>1214</v>
      </c>
      <c r="B86" s="120">
        <v>11003</v>
      </c>
      <c r="C86" s="207" t="s">
        <v>175</v>
      </c>
      <c r="D86" s="128"/>
      <c r="E86" s="128"/>
      <c r="F86" s="122"/>
      <c r="G86" s="123"/>
      <c r="H86" s="123"/>
      <c r="I86" s="45"/>
      <c r="J86" s="45"/>
      <c r="K86" s="28"/>
      <c r="L86" s="28"/>
      <c r="M86" s="28"/>
      <c r="N86" s="28"/>
      <c r="O86" s="28"/>
      <c r="P86" s="28"/>
      <c r="Q86" s="28"/>
      <c r="R86" s="28"/>
      <c r="S86" s="28"/>
      <c r="T86" s="28"/>
      <c r="U86" s="28"/>
      <c r="V86" s="28"/>
      <c r="W86" s="27">
        <f>AN86</f>
        <v>0</v>
      </c>
      <c r="X86" s="41"/>
      <c r="Y86" s="41"/>
      <c r="Z86" s="41"/>
      <c r="AA86" s="41"/>
      <c r="AB86" s="27">
        <f>IFERROR(VLOOKUP(K86,'Վարկանիշային չափորոշիչներ'!$G$6:$GE$68,4,FALSE),0)</f>
        <v>0</v>
      </c>
      <c r="AC86" s="27">
        <f>IFERROR(VLOOKUP(L86,'Վարկանիշային չափորոշիչներ'!$G$6:$GE$68,4,FALSE),0)</f>
        <v>0</v>
      </c>
      <c r="AD86" s="27">
        <f>IFERROR(VLOOKUP(M86,'Վարկանիշային չափորոշիչներ'!$G$6:$GE$68,4,FALSE),0)</f>
        <v>0</v>
      </c>
      <c r="AE86" s="27">
        <f>IFERROR(VLOOKUP(N86,'Վարկանիշային չափորոշիչներ'!$G$6:$GE$68,4,FALSE),0)</f>
        <v>0</v>
      </c>
      <c r="AF86" s="27">
        <f>IFERROR(VLOOKUP(O86,'Վարկանիշային չափորոշիչներ'!$G$6:$GE$68,4,FALSE),0)</f>
        <v>0</v>
      </c>
      <c r="AG86" s="27">
        <f>IFERROR(VLOOKUP(P86,'Վարկանիշային չափորոշիչներ'!$G$6:$GE$68,4,FALSE),0)</f>
        <v>0</v>
      </c>
      <c r="AH86" s="27">
        <f>IFERROR(VLOOKUP(Q86,'Վարկանիշային չափորոշիչներ'!$G$6:$GE$68,4,FALSE),0)</f>
        <v>0</v>
      </c>
      <c r="AI86" s="27">
        <f>IFERROR(VLOOKUP(R86,'Վարկանիշային չափորոշիչներ'!$G$6:$GE$68,4,FALSE),0)</f>
        <v>0</v>
      </c>
      <c r="AJ86" s="27">
        <f>IFERROR(VLOOKUP(S86,'Վարկանիշային չափորոշիչներ'!$G$6:$GE$68,4,FALSE),0)</f>
        <v>0</v>
      </c>
      <c r="AK86" s="27">
        <f>IFERROR(VLOOKUP(T86,'Վարկանիշային չափորոշիչներ'!$G$6:$GE$68,4,FALSE),0)</f>
        <v>0</v>
      </c>
      <c r="AL86" s="27">
        <f>IFERROR(VLOOKUP(U86,'Վարկանիշային չափորոշիչներ'!$G$6:$GE$68,4,FALSE),0)</f>
        <v>0</v>
      </c>
      <c r="AM86" s="27">
        <f>IFERROR(VLOOKUP(V86,'Վարկանիշային չափորոշիչներ'!$G$6:$GE$68,4,FALSE),0)</f>
        <v>0</v>
      </c>
      <c r="AN86" s="27">
        <f t="shared" si="20"/>
        <v>0</v>
      </c>
    </row>
    <row r="87" spans="1:40" hidden="1" outlineLevel="1" x14ac:dyDescent="0.3">
      <c r="A87" s="117">
        <v>1221</v>
      </c>
      <c r="B87" s="117"/>
      <c r="C87" s="217" t="s">
        <v>176</v>
      </c>
      <c r="D87" s="147">
        <f>SUM(D88:D89)</f>
        <v>0</v>
      </c>
      <c r="E87" s="147">
        <f t="shared" ref="E87" si="25">SUM(E88:E89)</f>
        <v>0</v>
      </c>
      <c r="F87" s="148">
        <f t="shared" ref="F87:H87" si="26">SUM(F88:F89)</f>
        <v>0</v>
      </c>
      <c r="G87" s="148">
        <f t="shared" si="26"/>
        <v>0</v>
      </c>
      <c r="H87" s="148">
        <f t="shared" si="26"/>
        <v>0</v>
      </c>
      <c r="I87" s="58" t="s">
        <v>74</v>
      </c>
      <c r="J87" s="58" t="s">
        <v>74</v>
      </c>
      <c r="K87" s="58" t="s">
        <v>74</v>
      </c>
      <c r="L87" s="58" t="s">
        <v>74</v>
      </c>
      <c r="M87" s="58" t="s">
        <v>74</v>
      </c>
      <c r="N87" s="58" t="s">
        <v>74</v>
      </c>
      <c r="O87" s="58" t="s">
        <v>74</v>
      </c>
      <c r="P87" s="58" t="s">
        <v>74</v>
      </c>
      <c r="Q87" s="58" t="s">
        <v>74</v>
      </c>
      <c r="R87" s="58" t="s">
        <v>74</v>
      </c>
      <c r="S87" s="58" t="s">
        <v>74</v>
      </c>
      <c r="T87" s="58" t="s">
        <v>74</v>
      </c>
      <c r="U87" s="58" t="s">
        <v>74</v>
      </c>
      <c r="V87" s="58" t="s">
        <v>74</v>
      </c>
      <c r="W87" s="47" t="s">
        <v>74</v>
      </c>
      <c r="X87" s="41"/>
      <c r="Y87" s="41"/>
      <c r="Z87" s="41"/>
      <c r="AA87" s="41"/>
      <c r="AB87" s="27">
        <f>IFERROR(VLOOKUP(K87,'Վարկանիշային չափորոշիչներ'!$G$6:$GE$68,4,FALSE),0)</f>
        <v>0</v>
      </c>
      <c r="AC87" s="27">
        <f>IFERROR(VLOOKUP(L87,'Վարկանիշային չափորոշիչներ'!$G$6:$GE$68,4,FALSE),0)</f>
        <v>0</v>
      </c>
      <c r="AD87" s="27">
        <f>IFERROR(VLOOKUP(M87,'Վարկանիշային չափորոշիչներ'!$G$6:$GE$68,4,FALSE),0)</f>
        <v>0</v>
      </c>
      <c r="AE87" s="27">
        <f>IFERROR(VLOOKUP(N87,'Վարկանիշային չափորոշիչներ'!$G$6:$GE$68,4,FALSE),0)</f>
        <v>0</v>
      </c>
      <c r="AF87" s="27">
        <f>IFERROR(VLOOKUP(O87,'Վարկանիշային չափորոշիչներ'!$G$6:$GE$68,4,FALSE),0)</f>
        <v>0</v>
      </c>
      <c r="AG87" s="27">
        <f>IFERROR(VLOOKUP(P87,'Վարկանիշային չափորոշիչներ'!$G$6:$GE$68,4,FALSE),0)</f>
        <v>0</v>
      </c>
      <c r="AH87" s="27">
        <f>IFERROR(VLOOKUP(Q87,'Վարկանիշային չափորոշիչներ'!$G$6:$GE$68,4,FALSE),0)</f>
        <v>0</v>
      </c>
      <c r="AI87" s="27">
        <f>IFERROR(VLOOKUP(R87,'Վարկանիշային չափորոշիչներ'!$G$6:$GE$68,4,FALSE),0)</f>
        <v>0</v>
      </c>
      <c r="AJ87" s="27">
        <f>IFERROR(VLOOKUP(S87,'Վարկանիշային չափորոշիչներ'!$G$6:$GE$68,4,FALSE),0)</f>
        <v>0</v>
      </c>
      <c r="AK87" s="27">
        <f>IFERROR(VLOOKUP(T87,'Վարկանիշային չափորոշիչներ'!$G$6:$GE$68,4,FALSE),0)</f>
        <v>0</v>
      </c>
      <c r="AL87" s="27">
        <f>IFERROR(VLOOKUP(U87,'Վարկանիշային չափորոշիչներ'!$G$6:$GE$68,4,FALSE),0)</f>
        <v>0</v>
      </c>
      <c r="AM87" s="27">
        <f>IFERROR(VLOOKUP(V87,'Վարկանիշային չափորոշիչներ'!$G$6:$GE$68,4,FALSE),0)</f>
        <v>0</v>
      </c>
      <c r="AN87" s="27">
        <f t="shared" si="20"/>
        <v>0</v>
      </c>
    </row>
    <row r="88" spans="1:40" hidden="1" outlineLevel="2" x14ac:dyDescent="0.3">
      <c r="A88" s="117">
        <v>1221</v>
      </c>
      <c r="B88" s="120">
        <v>11002</v>
      </c>
      <c r="C88" s="207" t="s">
        <v>177</v>
      </c>
      <c r="D88" s="128"/>
      <c r="E88" s="128"/>
      <c r="F88" s="122"/>
      <c r="G88" s="123"/>
      <c r="H88" s="123"/>
      <c r="I88" s="45"/>
      <c r="J88" s="45"/>
      <c r="K88" s="28"/>
      <c r="L88" s="28"/>
      <c r="M88" s="28"/>
      <c r="N88" s="28"/>
      <c r="O88" s="28"/>
      <c r="P88" s="28"/>
      <c r="Q88" s="28"/>
      <c r="R88" s="28"/>
      <c r="S88" s="28"/>
      <c r="T88" s="28"/>
      <c r="U88" s="28"/>
      <c r="V88" s="28"/>
      <c r="W88" s="27">
        <f>AN88</f>
        <v>0</v>
      </c>
      <c r="X88" s="41"/>
      <c r="Y88" s="41"/>
      <c r="Z88" s="41"/>
      <c r="AA88" s="41"/>
      <c r="AB88" s="27">
        <f>IFERROR(VLOOKUP(K88,'Վարկանիշային չափորոշիչներ'!$G$6:$GE$68,4,FALSE),0)</f>
        <v>0</v>
      </c>
      <c r="AC88" s="27">
        <f>IFERROR(VLOOKUP(L88,'Վարկանիշային չափորոշիչներ'!$G$6:$GE$68,4,FALSE),0)</f>
        <v>0</v>
      </c>
      <c r="AD88" s="27">
        <f>IFERROR(VLOOKUP(M88,'Վարկանիշային չափորոշիչներ'!$G$6:$GE$68,4,FALSE),0)</f>
        <v>0</v>
      </c>
      <c r="AE88" s="27">
        <f>IFERROR(VLOOKUP(N88,'Վարկանիշային չափորոշիչներ'!$G$6:$GE$68,4,FALSE),0)</f>
        <v>0</v>
      </c>
      <c r="AF88" s="27">
        <f>IFERROR(VLOOKUP(O88,'Վարկանիշային չափորոշիչներ'!$G$6:$GE$68,4,FALSE),0)</f>
        <v>0</v>
      </c>
      <c r="AG88" s="27">
        <f>IFERROR(VLOOKUP(P88,'Վարկանիշային չափորոշիչներ'!$G$6:$GE$68,4,FALSE),0)</f>
        <v>0</v>
      </c>
      <c r="AH88" s="27">
        <f>IFERROR(VLOOKUP(Q88,'Վարկանիշային չափորոշիչներ'!$G$6:$GE$68,4,FALSE),0)</f>
        <v>0</v>
      </c>
      <c r="AI88" s="27">
        <f>IFERROR(VLOOKUP(R88,'Վարկանիշային չափորոշիչներ'!$G$6:$GE$68,4,FALSE),0)</f>
        <v>0</v>
      </c>
      <c r="AJ88" s="27">
        <f>IFERROR(VLOOKUP(S88,'Վարկանիշային չափորոշիչներ'!$G$6:$GE$68,4,FALSE),0)</f>
        <v>0</v>
      </c>
      <c r="AK88" s="27">
        <f>IFERROR(VLOOKUP(T88,'Վարկանիշային չափորոշիչներ'!$G$6:$GE$68,4,FALSE),0)</f>
        <v>0</v>
      </c>
      <c r="AL88" s="27">
        <f>IFERROR(VLOOKUP(U88,'Վարկանիշային չափորոշիչներ'!$G$6:$GE$68,4,FALSE),0)</f>
        <v>0</v>
      </c>
      <c r="AM88" s="27">
        <f>IFERROR(VLOOKUP(V88,'Վարկանիշային չափորոշիչներ'!$G$6:$GE$68,4,FALSE),0)</f>
        <v>0</v>
      </c>
      <c r="AN88" s="27">
        <f t="shared" si="20"/>
        <v>0</v>
      </c>
    </row>
    <row r="89" spans="1:40" hidden="1" outlineLevel="2" x14ac:dyDescent="0.3">
      <c r="A89" s="120">
        <v>1221</v>
      </c>
      <c r="B89" s="120">
        <v>11003</v>
      </c>
      <c r="C89" s="207" t="s">
        <v>178</v>
      </c>
      <c r="D89" s="128"/>
      <c r="E89" s="128"/>
      <c r="F89" s="122"/>
      <c r="G89" s="123"/>
      <c r="H89" s="123"/>
      <c r="I89" s="45"/>
      <c r="J89" s="45"/>
      <c r="K89" s="28"/>
      <c r="L89" s="28"/>
      <c r="M89" s="28"/>
      <c r="N89" s="28"/>
      <c r="O89" s="28"/>
      <c r="P89" s="28"/>
      <c r="Q89" s="28"/>
      <c r="R89" s="28"/>
      <c r="S89" s="28"/>
      <c r="T89" s="28"/>
      <c r="U89" s="28"/>
      <c r="V89" s="28"/>
      <c r="W89" s="27">
        <f>AN89</f>
        <v>0</v>
      </c>
      <c r="X89" s="41"/>
      <c r="Y89" s="41"/>
      <c r="Z89" s="41"/>
      <c r="AA89" s="41"/>
      <c r="AB89" s="27">
        <f>IFERROR(VLOOKUP(K89,'Վարկանիշային չափորոշիչներ'!$G$6:$GE$68,4,FALSE),0)</f>
        <v>0</v>
      </c>
      <c r="AC89" s="27">
        <f>IFERROR(VLOOKUP(L89,'Վարկանիշային չափորոշիչներ'!$G$6:$GE$68,4,FALSE),0)</f>
        <v>0</v>
      </c>
      <c r="AD89" s="27">
        <f>IFERROR(VLOOKUP(M89,'Վարկանիշային չափորոշիչներ'!$G$6:$GE$68,4,FALSE),0)</f>
        <v>0</v>
      </c>
      <c r="AE89" s="27">
        <f>IFERROR(VLOOKUP(N89,'Վարկանիշային չափորոշիչներ'!$G$6:$GE$68,4,FALSE),0)</f>
        <v>0</v>
      </c>
      <c r="AF89" s="27">
        <f>IFERROR(VLOOKUP(O89,'Վարկանիշային չափորոշիչներ'!$G$6:$GE$68,4,FALSE),0)</f>
        <v>0</v>
      </c>
      <c r="AG89" s="27">
        <f>IFERROR(VLOOKUP(P89,'Վարկանիշային չափորոշիչներ'!$G$6:$GE$68,4,FALSE),0)</f>
        <v>0</v>
      </c>
      <c r="AH89" s="27">
        <f>IFERROR(VLOOKUP(Q89,'Վարկանիշային չափորոշիչներ'!$G$6:$GE$68,4,FALSE),0)</f>
        <v>0</v>
      </c>
      <c r="AI89" s="27">
        <f>IFERROR(VLOOKUP(R89,'Վարկանիշային չափորոշիչներ'!$G$6:$GE$68,4,FALSE),0)</f>
        <v>0</v>
      </c>
      <c r="AJ89" s="27">
        <f>IFERROR(VLOOKUP(S89,'Վարկանիշային չափորոշիչներ'!$G$6:$GE$68,4,FALSE),0)</f>
        <v>0</v>
      </c>
      <c r="AK89" s="27">
        <f>IFERROR(VLOOKUP(T89,'Վարկանիշային չափորոշիչներ'!$G$6:$GE$68,4,FALSE),0)</f>
        <v>0</v>
      </c>
      <c r="AL89" s="27">
        <f>IFERROR(VLOOKUP(U89,'Վարկանիշային չափորոշիչներ'!$G$6:$GE$68,4,FALSE),0)</f>
        <v>0</v>
      </c>
      <c r="AM89" s="27">
        <f>IFERROR(VLOOKUP(V89,'Վարկանիշային չափորոշիչներ'!$G$6:$GE$68,4,FALSE),0)</f>
        <v>0</v>
      </c>
      <c r="AN89" s="27">
        <f t="shared" si="20"/>
        <v>0</v>
      </c>
    </row>
    <row r="90" spans="1:40" hidden="1" outlineLevel="1" x14ac:dyDescent="0.3">
      <c r="A90" s="117">
        <v>1222</v>
      </c>
      <c r="B90" s="117"/>
      <c r="C90" s="217" t="s">
        <v>179</v>
      </c>
      <c r="D90" s="118">
        <f>D91+D92</f>
        <v>0</v>
      </c>
      <c r="E90" s="118">
        <f t="shared" ref="E90" si="27">E91+E92</f>
        <v>0</v>
      </c>
      <c r="F90" s="119">
        <f t="shared" ref="F90:H90" si="28">+F91+F92</f>
        <v>0</v>
      </c>
      <c r="G90" s="119">
        <f t="shared" si="28"/>
        <v>0</v>
      </c>
      <c r="H90" s="119">
        <f t="shared" si="28"/>
        <v>0</v>
      </c>
      <c r="I90" s="47" t="s">
        <v>74</v>
      </c>
      <c r="J90" s="47" t="s">
        <v>74</v>
      </c>
      <c r="K90" s="47" t="s">
        <v>74</v>
      </c>
      <c r="L90" s="47" t="s">
        <v>74</v>
      </c>
      <c r="M90" s="47" t="s">
        <v>74</v>
      </c>
      <c r="N90" s="47" t="s">
        <v>74</v>
      </c>
      <c r="O90" s="47" t="s">
        <v>74</v>
      </c>
      <c r="P90" s="47" t="s">
        <v>74</v>
      </c>
      <c r="Q90" s="47" t="s">
        <v>74</v>
      </c>
      <c r="R90" s="47" t="s">
        <v>74</v>
      </c>
      <c r="S90" s="47" t="s">
        <v>74</v>
      </c>
      <c r="T90" s="47" t="s">
        <v>74</v>
      </c>
      <c r="U90" s="47" t="s">
        <v>74</v>
      </c>
      <c r="V90" s="47" t="s">
        <v>74</v>
      </c>
      <c r="W90" s="47" t="s">
        <v>74</v>
      </c>
      <c r="X90" s="41"/>
      <c r="Y90" s="41"/>
      <c r="Z90" s="41"/>
      <c r="AA90" s="41"/>
      <c r="AB90" s="27">
        <f>IFERROR(VLOOKUP(K90,'Վարկանիշային չափորոշիչներ'!$G$6:$GE$68,4,FALSE),0)</f>
        <v>0</v>
      </c>
      <c r="AC90" s="27">
        <f>IFERROR(VLOOKUP(L90,'Վարկանիշային չափորոշիչներ'!$G$6:$GE$68,4,FALSE),0)</f>
        <v>0</v>
      </c>
      <c r="AD90" s="27">
        <f>IFERROR(VLOOKUP(M90,'Վարկանիշային չափորոշիչներ'!$G$6:$GE$68,4,FALSE),0)</f>
        <v>0</v>
      </c>
      <c r="AE90" s="27">
        <f>IFERROR(VLOOKUP(N90,'Վարկանիշային չափորոշիչներ'!$G$6:$GE$68,4,FALSE),0)</f>
        <v>0</v>
      </c>
      <c r="AF90" s="27">
        <f>IFERROR(VLOOKUP(O90,'Վարկանիշային չափորոշիչներ'!$G$6:$GE$68,4,FALSE),0)</f>
        <v>0</v>
      </c>
      <c r="AG90" s="27">
        <f>IFERROR(VLOOKUP(P90,'Վարկանիշային չափորոշիչներ'!$G$6:$GE$68,4,FALSE),0)</f>
        <v>0</v>
      </c>
      <c r="AH90" s="27">
        <f>IFERROR(VLOOKUP(Q90,'Վարկանիշային չափորոշիչներ'!$G$6:$GE$68,4,FALSE),0)</f>
        <v>0</v>
      </c>
      <c r="AI90" s="27">
        <f>IFERROR(VLOOKUP(R90,'Վարկանիշային չափորոշիչներ'!$G$6:$GE$68,4,FALSE),0)</f>
        <v>0</v>
      </c>
      <c r="AJ90" s="27">
        <f>IFERROR(VLOOKUP(S90,'Վարկանիշային չափորոշիչներ'!$G$6:$GE$68,4,FALSE),0)</f>
        <v>0</v>
      </c>
      <c r="AK90" s="27">
        <f>IFERROR(VLOOKUP(T90,'Վարկանիշային չափորոշիչներ'!$G$6:$GE$68,4,FALSE),0)</f>
        <v>0</v>
      </c>
      <c r="AL90" s="27">
        <f>IFERROR(VLOOKUP(U90,'Վարկանիշային չափորոշիչներ'!$G$6:$GE$68,4,FALSE),0)</f>
        <v>0</v>
      </c>
      <c r="AM90" s="27">
        <f>IFERROR(VLOOKUP(V90,'Վարկանիշային չափորոշիչներ'!$G$6:$GE$68,4,FALSE),0)</f>
        <v>0</v>
      </c>
      <c r="AN90" s="27">
        <f t="shared" si="20"/>
        <v>0</v>
      </c>
    </row>
    <row r="91" spans="1:40" hidden="1" outlineLevel="2" x14ac:dyDescent="0.3">
      <c r="A91" s="117">
        <v>1222</v>
      </c>
      <c r="B91" s="120">
        <v>11003</v>
      </c>
      <c r="C91" s="207" t="s">
        <v>180</v>
      </c>
      <c r="D91" s="128"/>
      <c r="E91" s="128"/>
      <c r="F91" s="122"/>
      <c r="G91" s="123"/>
      <c r="H91" s="123"/>
      <c r="I91" s="45"/>
      <c r="J91" s="45"/>
      <c r="K91" s="28"/>
      <c r="L91" s="28"/>
      <c r="M91" s="28"/>
      <c r="N91" s="28"/>
      <c r="O91" s="28"/>
      <c r="P91" s="28"/>
      <c r="Q91" s="28"/>
      <c r="R91" s="28"/>
      <c r="S91" s="28"/>
      <c r="T91" s="28"/>
      <c r="U91" s="28"/>
      <c r="V91" s="28"/>
      <c r="W91" s="27">
        <f>AN91</f>
        <v>0</v>
      </c>
      <c r="X91" s="41"/>
      <c r="Y91" s="41"/>
      <c r="Z91" s="41"/>
      <c r="AA91" s="41"/>
      <c r="AB91" s="27">
        <f>IFERROR(VLOOKUP(K91,'Վարկանիշային չափորոշիչներ'!$G$6:$GE$68,4,FALSE),0)</f>
        <v>0</v>
      </c>
      <c r="AC91" s="27">
        <f>IFERROR(VLOOKUP(L91,'Վարկանիշային չափորոշիչներ'!$G$6:$GE$68,4,FALSE),0)</f>
        <v>0</v>
      </c>
      <c r="AD91" s="27">
        <f>IFERROR(VLOOKUP(M91,'Վարկանիշային չափորոշիչներ'!$G$6:$GE$68,4,FALSE),0)</f>
        <v>0</v>
      </c>
      <c r="AE91" s="27">
        <f>IFERROR(VLOOKUP(N91,'Վարկանիշային չափորոշիչներ'!$G$6:$GE$68,4,FALSE),0)</f>
        <v>0</v>
      </c>
      <c r="AF91" s="27">
        <f>IFERROR(VLOOKUP(O91,'Վարկանիշային չափորոշիչներ'!$G$6:$GE$68,4,FALSE),0)</f>
        <v>0</v>
      </c>
      <c r="AG91" s="27">
        <f>IFERROR(VLOOKUP(P91,'Վարկանիշային չափորոշիչներ'!$G$6:$GE$68,4,FALSE),0)</f>
        <v>0</v>
      </c>
      <c r="AH91" s="27">
        <f>IFERROR(VLOOKUP(Q91,'Վարկանիշային չափորոշիչներ'!$G$6:$GE$68,4,FALSE),0)</f>
        <v>0</v>
      </c>
      <c r="AI91" s="27">
        <f>IFERROR(VLOOKUP(R91,'Վարկանիշային չափորոշիչներ'!$G$6:$GE$68,4,FALSE),0)</f>
        <v>0</v>
      </c>
      <c r="AJ91" s="27">
        <f>IFERROR(VLOOKUP(S91,'Վարկանիշային չափորոշիչներ'!$G$6:$GE$68,4,FALSE),0)</f>
        <v>0</v>
      </c>
      <c r="AK91" s="27">
        <f>IFERROR(VLOOKUP(T91,'Վարկանիշային չափորոշիչներ'!$G$6:$GE$68,4,FALSE),0)</f>
        <v>0</v>
      </c>
      <c r="AL91" s="27">
        <f>IFERROR(VLOOKUP(U91,'Վարկանիշային չափորոշիչներ'!$G$6:$GE$68,4,FALSE),0)</f>
        <v>0</v>
      </c>
      <c r="AM91" s="27">
        <f>IFERROR(VLOOKUP(V91,'Վարկանիշային չափորոշիչներ'!$G$6:$GE$68,4,FALSE),0)</f>
        <v>0</v>
      </c>
      <c r="AN91" s="27">
        <f t="shared" si="20"/>
        <v>0</v>
      </c>
    </row>
    <row r="92" spans="1:40" ht="27" hidden="1" outlineLevel="2" x14ac:dyDescent="0.3">
      <c r="A92" s="117">
        <v>1222</v>
      </c>
      <c r="B92" s="120">
        <v>11004</v>
      </c>
      <c r="C92" s="207" t="s">
        <v>181</v>
      </c>
      <c r="D92" s="128"/>
      <c r="E92" s="128"/>
      <c r="F92" s="122"/>
      <c r="G92" s="123"/>
      <c r="H92" s="123"/>
      <c r="I92" s="45"/>
      <c r="J92" s="45"/>
      <c r="K92" s="28"/>
      <c r="L92" s="28"/>
      <c r="M92" s="28"/>
      <c r="N92" s="28"/>
      <c r="O92" s="28"/>
      <c r="P92" s="28"/>
      <c r="Q92" s="28"/>
      <c r="R92" s="28"/>
      <c r="S92" s="28"/>
      <c r="T92" s="28"/>
      <c r="U92" s="28"/>
      <c r="V92" s="28"/>
      <c r="W92" s="27">
        <f>AN92</f>
        <v>0</v>
      </c>
      <c r="X92" s="41"/>
      <c r="Y92" s="41"/>
      <c r="Z92" s="41"/>
      <c r="AA92" s="41"/>
      <c r="AB92" s="27">
        <f>IFERROR(VLOOKUP(K92,'Վարկանիշային չափորոշիչներ'!$G$6:$GE$68,4,FALSE),0)</f>
        <v>0</v>
      </c>
      <c r="AC92" s="27">
        <f>IFERROR(VLOOKUP(L92,'Վարկանիշային չափորոշիչներ'!$G$6:$GE$68,4,FALSE),0)</f>
        <v>0</v>
      </c>
      <c r="AD92" s="27">
        <f>IFERROR(VLOOKUP(M92,'Վարկանիշային չափորոշիչներ'!$G$6:$GE$68,4,FALSE),0)</f>
        <v>0</v>
      </c>
      <c r="AE92" s="27">
        <f>IFERROR(VLOOKUP(N92,'Վարկանիշային չափորոշիչներ'!$G$6:$GE$68,4,FALSE),0)</f>
        <v>0</v>
      </c>
      <c r="AF92" s="27">
        <f>IFERROR(VLOOKUP(O92,'Վարկանիշային չափորոշիչներ'!$G$6:$GE$68,4,FALSE),0)</f>
        <v>0</v>
      </c>
      <c r="AG92" s="27">
        <f>IFERROR(VLOOKUP(P92,'Վարկանիշային չափորոշիչներ'!$G$6:$GE$68,4,FALSE),0)</f>
        <v>0</v>
      </c>
      <c r="AH92" s="27">
        <f>IFERROR(VLOOKUP(Q92,'Վարկանիշային չափորոշիչներ'!$G$6:$GE$68,4,FALSE),0)</f>
        <v>0</v>
      </c>
      <c r="AI92" s="27">
        <f>IFERROR(VLOOKUP(R92,'Վարկանիշային չափորոշիչներ'!$G$6:$GE$68,4,FALSE),0)</f>
        <v>0</v>
      </c>
      <c r="AJ92" s="27">
        <f>IFERROR(VLOOKUP(S92,'Վարկանիշային չափորոշիչներ'!$G$6:$GE$68,4,FALSE),0)</f>
        <v>0</v>
      </c>
      <c r="AK92" s="27">
        <f>IFERROR(VLOOKUP(T92,'Վարկանիշային չափորոշիչներ'!$G$6:$GE$68,4,FALSE),0)</f>
        <v>0</v>
      </c>
      <c r="AL92" s="27">
        <f>IFERROR(VLOOKUP(U92,'Վարկանիշային չափորոշիչներ'!$G$6:$GE$68,4,FALSE),0)</f>
        <v>0</v>
      </c>
      <c r="AM92" s="27">
        <f>IFERROR(VLOOKUP(V92,'Վարկանիշային չափորոշիչներ'!$G$6:$GE$68,4,FALSE),0)</f>
        <v>0</v>
      </c>
      <c r="AN92" s="27">
        <f t="shared" si="20"/>
        <v>0</v>
      </c>
    </row>
    <row r="93" spans="1:40" ht="54" hidden="1" outlineLevel="1" x14ac:dyDescent="0.3">
      <c r="A93" s="117">
        <v>1223</v>
      </c>
      <c r="B93" s="117"/>
      <c r="C93" s="217" t="s">
        <v>182</v>
      </c>
      <c r="D93" s="118">
        <f>D94+D95</f>
        <v>0</v>
      </c>
      <c r="E93" s="118">
        <f t="shared" ref="E93:H93" si="29">E94+E95</f>
        <v>0</v>
      </c>
      <c r="F93" s="119">
        <f t="shared" si="29"/>
        <v>0</v>
      </c>
      <c r="G93" s="119">
        <f t="shared" si="29"/>
        <v>0</v>
      </c>
      <c r="H93" s="119">
        <f t="shared" si="29"/>
        <v>0</v>
      </c>
      <c r="I93" s="47" t="s">
        <v>74</v>
      </c>
      <c r="J93" s="47" t="s">
        <v>74</v>
      </c>
      <c r="K93" s="47" t="s">
        <v>74</v>
      </c>
      <c r="L93" s="47" t="s">
        <v>74</v>
      </c>
      <c r="M93" s="47" t="s">
        <v>74</v>
      </c>
      <c r="N93" s="47" t="s">
        <v>74</v>
      </c>
      <c r="O93" s="47" t="s">
        <v>74</v>
      </c>
      <c r="P93" s="47" t="s">
        <v>74</v>
      </c>
      <c r="Q93" s="47" t="s">
        <v>74</v>
      </c>
      <c r="R93" s="47" t="s">
        <v>74</v>
      </c>
      <c r="S93" s="47" t="s">
        <v>74</v>
      </c>
      <c r="T93" s="47" t="s">
        <v>74</v>
      </c>
      <c r="U93" s="47" t="s">
        <v>74</v>
      </c>
      <c r="V93" s="47" t="s">
        <v>74</v>
      </c>
      <c r="W93" s="47" t="s">
        <v>74</v>
      </c>
      <c r="X93" s="41"/>
      <c r="Y93" s="41"/>
      <c r="Z93" s="41"/>
      <c r="AA93" s="41"/>
      <c r="AB93" s="27">
        <f>IFERROR(VLOOKUP(K93,'Վարկանիշային չափորոշիչներ'!$G$6:$GE$68,4,FALSE),0)</f>
        <v>0</v>
      </c>
      <c r="AC93" s="27">
        <f>IFERROR(VLOOKUP(L93,'Վարկանիշային չափորոշիչներ'!$G$6:$GE$68,4,FALSE),0)</f>
        <v>0</v>
      </c>
      <c r="AD93" s="27">
        <f>IFERROR(VLOOKUP(M93,'Վարկանիշային չափորոշիչներ'!$G$6:$GE$68,4,FALSE),0)</f>
        <v>0</v>
      </c>
      <c r="AE93" s="27">
        <f>IFERROR(VLOOKUP(N93,'Վարկանիշային չափորոշիչներ'!$G$6:$GE$68,4,FALSE),0)</f>
        <v>0</v>
      </c>
      <c r="AF93" s="27">
        <f>IFERROR(VLOOKUP(O93,'Վարկանիշային չափորոշիչներ'!$G$6:$GE$68,4,FALSE),0)</f>
        <v>0</v>
      </c>
      <c r="AG93" s="27">
        <f>IFERROR(VLOOKUP(P93,'Վարկանիշային չափորոշիչներ'!$G$6:$GE$68,4,FALSE),0)</f>
        <v>0</v>
      </c>
      <c r="AH93" s="27">
        <f>IFERROR(VLOOKUP(Q93,'Վարկանիշային չափորոշիչներ'!$G$6:$GE$68,4,FALSE),0)</f>
        <v>0</v>
      </c>
      <c r="AI93" s="27">
        <f>IFERROR(VLOOKUP(R93,'Վարկանիշային չափորոշիչներ'!$G$6:$GE$68,4,FALSE),0)</f>
        <v>0</v>
      </c>
      <c r="AJ93" s="27">
        <f>IFERROR(VLOOKUP(S93,'Վարկանիշային չափորոշիչներ'!$G$6:$GE$68,4,FALSE),0)</f>
        <v>0</v>
      </c>
      <c r="AK93" s="27">
        <f>IFERROR(VLOOKUP(T93,'Վարկանիշային չափորոշիչներ'!$G$6:$GE$68,4,FALSE),0)</f>
        <v>0</v>
      </c>
      <c r="AL93" s="27">
        <f>IFERROR(VLOOKUP(U93,'Վարկանիշային չափորոշիչներ'!$G$6:$GE$68,4,FALSE),0)</f>
        <v>0</v>
      </c>
      <c r="AM93" s="27">
        <f>IFERROR(VLOOKUP(V93,'Վարկանիշային չափորոշիչներ'!$G$6:$GE$68,4,FALSE),0)</f>
        <v>0</v>
      </c>
      <c r="AN93" s="27">
        <f t="shared" si="20"/>
        <v>0</v>
      </c>
    </row>
    <row r="94" spans="1:40" ht="40.5" hidden="1" outlineLevel="2" x14ac:dyDescent="0.3">
      <c r="A94" s="120">
        <v>1223</v>
      </c>
      <c r="B94" s="120">
        <v>11001</v>
      </c>
      <c r="C94" s="207" t="s">
        <v>183</v>
      </c>
      <c r="D94" s="121"/>
      <c r="E94" s="121"/>
      <c r="F94" s="122"/>
      <c r="G94" s="123"/>
      <c r="H94" s="123"/>
      <c r="I94" s="45"/>
      <c r="J94" s="45"/>
      <c r="K94" s="28"/>
      <c r="L94" s="28"/>
      <c r="M94" s="28"/>
      <c r="N94" s="28"/>
      <c r="O94" s="28"/>
      <c r="P94" s="28"/>
      <c r="Q94" s="28"/>
      <c r="R94" s="28"/>
      <c r="S94" s="28"/>
      <c r="T94" s="28"/>
      <c r="U94" s="28"/>
      <c r="V94" s="28"/>
      <c r="W94" s="27">
        <f>AN94</f>
        <v>0</v>
      </c>
      <c r="X94" s="41"/>
      <c r="Y94" s="41"/>
      <c r="Z94" s="41"/>
      <c r="AA94" s="41"/>
      <c r="AB94" s="27">
        <f>IFERROR(VLOOKUP(K94,'Վարկանիշային չափորոշիչներ'!$G$6:$GE$68,4,FALSE),0)</f>
        <v>0</v>
      </c>
      <c r="AC94" s="27">
        <f>IFERROR(VLOOKUP(L94,'Վարկանիշային չափորոշիչներ'!$G$6:$GE$68,4,FALSE),0)</f>
        <v>0</v>
      </c>
      <c r="AD94" s="27">
        <f>IFERROR(VLOOKUP(M94,'Վարկանիշային չափորոշիչներ'!$G$6:$GE$68,4,FALSE),0)</f>
        <v>0</v>
      </c>
      <c r="AE94" s="27">
        <f>IFERROR(VLOOKUP(N94,'Վարկանիշային չափորոշիչներ'!$G$6:$GE$68,4,FALSE),0)</f>
        <v>0</v>
      </c>
      <c r="AF94" s="27">
        <f>IFERROR(VLOOKUP(O94,'Վարկանիշային չափորոշիչներ'!$G$6:$GE$68,4,FALSE),0)</f>
        <v>0</v>
      </c>
      <c r="AG94" s="27">
        <f>IFERROR(VLOOKUP(P94,'Վարկանիշային չափորոշիչներ'!$G$6:$GE$68,4,FALSE),0)</f>
        <v>0</v>
      </c>
      <c r="AH94" s="27">
        <f>IFERROR(VLOOKUP(Q94,'Վարկանիշային չափորոշիչներ'!$G$6:$GE$68,4,FALSE),0)</f>
        <v>0</v>
      </c>
      <c r="AI94" s="27">
        <f>IFERROR(VLOOKUP(R94,'Վարկանիշային չափորոշիչներ'!$G$6:$GE$68,4,FALSE),0)</f>
        <v>0</v>
      </c>
      <c r="AJ94" s="27">
        <f>IFERROR(VLOOKUP(S94,'Վարկանիշային չափորոշիչներ'!$G$6:$GE$68,4,FALSE),0)</f>
        <v>0</v>
      </c>
      <c r="AK94" s="27">
        <f>IFERROR(VLOOKUP(T94,'Վարկանիշային չափորոշիչներ'!$G$6:$GE$68,4,FALSE),0)</f>
        <v>0</v>
      </c>
      <c r="AL94" s="27">
        <f>IFERROR(VLOOKUP(U94,'Վարկանիշային չափորոշիչներ'!$G$6:$GE$68,4,FALSE),0)</f>
        <v>0</v>
      </c>
      <c r="AM94" s="27">
        <f>IFERROR(VLOOKUP(V94,'Վարկանիշային չափորոշիչներ'!$G$6:$GE$68,4,FALSE),0)</f>
        <v>0</v>
      </c>
      <c r="AN94" s="27">
        <f t="shared" si="20"/>
        <v>0</v>
      </c>
    </row>
    <row r="95" spans="1:40" ht="27" hidden="1" outlineLevel="2" x14ac:dyDescent="0.3">
      <c r="A95" s="120">
        <v>1223</v>
      </c>
      <c r="B95" s="120">
        <v>12002</v>
      </c>
      <c r="C95" s="207" t="s">
        <v>184</v>
      </c>
      <c r="D95" s="121"/>
      <c r="E95" s="121"/>
      <c r="F95" s="122"/>
      <c r="G95" s="123"/>
      <c r="H95" s="123"/>
      <c r="I95" s="45"/>
      <c r="J95" s="45"/>
      <c r="K95" s="28"/>
      <c r="L95" s="28"/>
      <c r="M95" s="28"/>
      <c r="N95" s="28"/>
      <c r="O95" s="28"/>
      <c r="P95" s="28"/>
      <c r="Q95" s="28"/>
      <c r="R95" s="28"/>
      <c r="S95" s="28"/>
      <c r="T95" s="28"/>
      <c r="U95" s="28"/>
      <c r="V95" s="28"/>
      <c r="W95" s="27">
        <f>AN95</f>
        <v>0</v>
      </c>
      <c r="X95" s="41"/>
      <c r="Y95" s="41"/>
      <c r="Z95" s="41"/>
      <c r="AA95" s="41"/>
      <c r="AB95" s="27">
        <f>IFERROR(VLOOKUP(K95,'Վարկանիշային չափորոշիչներ'!$G$6:$GE$68,4,FALSE),0)</f>
        <v>0</v>
      </c>
      <c r="AC95" s="27">
        <f>IFERROR(VLOOKUP(L95,'Վարկանիշային չափորոշիչներ'!$G$6:$GE$68,4,FALSE),0)</f>
        <v>0</v>
      </c>
      <c r="AD95" s="27">
        <f>IFERROR(VLOOKUP(M95,'Վարկանիշային չափորոշիչներ'!$G$6:$GE$68,4,FALSE),0)</f>
        <v>0</v>
      </c>
      <c r="AE95" s="27">
        <f>IFERROR(VLOOKUP(N95,'Վարկանիշային չափորոշիչներ'!$G$6:$GE$68,4,FALSE),0)</f>
        <v>0</v>
      </c>
      <c r="AF95" s="27">
        <f>IFERROR(VLOOKUP(O95,'Վարկանիշային չափորոշիչներ'!$G$6:$GE$68,4,FALSE),0)</f>
        <v>0</v>
      </c>
      <c r="AG95" s="27">
        <f>IFERROR(VLOOKUP(P95,'Վարկանիշային չափորոշիչներ'!$G$6:$GE$68,4,FALSE),0)</f>
        <v>0</v>
      </c>
      <c r="AH95" s="27">
        <f>IFERROR(VLOOKUP(Q95,'Վարկանիշային չափորոշիչներ'!$G$6:$GE$68,4,FALSE),0)</f>
        <v>0</v>
      </c>
      <c r="AI95" s="27">
        <f>IFERROR(VLOOKUP(R95,'Վարկանիշային չափորոշիչներ'!$G$6:$GE$68,4,FALSE),0)</f>
        <v>0</v>
      </c>
      <c r="AJ95" s="27">
        <f>IFERROR(VLOOKUP(S95,'Վարկանիշային չափորոշիչներ'!$G$6:$GE$68,4,FALSE),0)</f>
        <v>0</v>
      </c>
      <c r="AK95" s="27">
        <f>IFERROR(VLOOKUP(T95,'Վարկանիշային չափորոշիչներ'!$G$6:$GE$68,4,FALSE),0)</f>
        <v>0</v>
      </c>
      <c r="AL95" s="27">
        <f>IFERROR(VLOOKUP(U95,'Վարկանիշային չափորոշիչներ'!$G$6:$GE$68,4,FALSE),0)</f>
        <v>0</v>
      </c>
      <c r="AM95" s="27">
        <f>IFERROR(VLOOKUP(V95,'Վարկանիշային չափորոշիչներ'!$G$6:$GE$68,4,FALSE),0)</f>
        <v>0</v>
      </c>
      <c r="AN95" s="27">
        <f t="shared" si="20"/>
        <v>0</v>
      </c>
    </row>
    <row r="96" spans="1:40" hidden="1" outlineLevel="1" x14ac:dyDescent="0.3">
      <c r="A96" s="124">
        <v>9999</v>
      </c>
      <c r="B96" s="124"/>
      <c r="C96" s="207" t="s">
        <v>97</v>
      </c>
      <c r="D96" s="121"/>
      <c r="E96" s="121"/>
      <c r="F96" s="122"/>
      <c r="G96" s="123"/>
      <c r="H96" s="123"/>
      <c r="I96" s="45"/>
      <c r="J96" s="45"/>
      <c r="K96" s="28"/>
      <c r="L96" s="28"/>
      <c r="M96" s="28"/>
      <c r="N96" s="28"/>
      <c r="O96" s="28"/>
      <c r="P96" s="28"/>
      <c r="Q96" s="28"/>
      <c r="R96" s="28"/>
      <c r="S96" s="28"/>
      <c r="T96" s="28"/>
      <c r="U96" s="28"/>
      <c r="V96" s="28"/>
      <c r="W96" s="27">
        <f>AN96</f>
        <v>0</v>
      </c>
      <c r="X96" s="41"/>
      <c r="Y96" s="41"/>
      <c r="Z96" s="41"/>
      <c r="AA96" s="41"/>
      <c r="AB96" s="27">
        <f>IFERROR(VLOOKUP(K96,'Վարկանիշային չափորոշիչներ'!$G$6:$GE$68,4,FALSE),0)</f>
        <v>0</v>
      </c>
      <c r="AC96" s="27">
        <f>IFERROR(VLOOKUP(L96,'Վարկանիշային չափորոշիչներ'!$G$6:$GE$68,4,FALSE),0)</f>
        <v>0</v>
      </c>
      <c r="AD96" s="27">
        <f>IFERROR(VLOOKUP(M96,'Վարկանիշային չափորոշիչներ'!$G$6:$GE$68,4,FALSE),0)</f>
        <v>0</v>
      </c>
      <c r="AE96" s="27">
        <f>IFERROR(VLOOKUP(N96,'Վարկանիշային չափորոշիչներ'!$G$6:$GE$68,4,FALSE),0)</f>
        <v>0</v>
      </c>
      <c r="AF96" s="27">
        <f>IFERROR(VLOOKUP(O96,'Վարկանիշային չափորոշիչներ'!$G$6:$GE$68,4,FALSE),0)</f>
        <v>0</v>
      </c>
      <c r="AG96" s="27">
        <f>IFERROR(VLOOKUP(P96,'Վարկանիշային չափորոշիչներ'!$G$6:$GE$68,4,FALSE),0)</f>
        <v>0</v>
      </c>
      <c r="AH96" s="27">
        <f>IFERROR(VLOOKUP(Q96,'Վարկանիշային չափորոշիչներ'!$G$6:$GE$68,4,FALSE),0)</f>
        <v>0</v>
      </c>
      <c r="AI96" s="27">
        <f>IFERROR(VLOOKUP(R96,'Վարկանիշային չափորոշիչներ'!$G$6:$GE$68,4,FALSE),0)</f>
        <v>0</v>
      </c>
      <c r="AJ96" s="27">
        <f>IFERROR(VLOOKUP(S96,'Վարկանիշային չափորոշիչներ'!$G$6:$GE$68,4,FALSE),0)</f>
        <v>0</v>
      </c>
      <c r="AK96" s="27">
        <f>IFERROR(VLOOKUP(T96,'Վարկանիշային չափորոշիչներ'!$G$6:$GE$68,4,FALSE),0)</f>
        <v>0</v>
      </c>
      <c r="AL96" s="27">
        <f>IFERROR(VLOOKUP(U96,'Վարկանիշային չափորոշիչներ'!$G$6:$GE$68,4,FALSE),0)</f>
        <v>0</v>
      </c>
      <c r="AM96" s="27">
        <f>IFERROR(VLOOKUP(V96,'Վարկանիշային չափորոշիչներ'!$G$6:$GE$68,4,FALSE),0)</f>
        <v>0</v>
      </c>
      <c r="AN96" s="27">
        <f t="shared" si="20"/>
        <v>0</v>
      </c>
    </row>
    <row r="97" spans="1:40" hidden="1" collapsed="1" x14ac:dyDescent="0.3">
      <c r="A97" s="125" t="s">
        <v>0</v>
      </c>
      <c r="B97" s="125"/>
      <c r="C97" s="215" t="s">
        <v>185</v>
      </c>
      <c r="D97" s="126">
        <f>D98</f>
        <v>0</v>
      </c>
      <c r="E97" s="126">
        <f>E98</f>
        <v>0</v>
      </c>
      <c r="F97" s="127">
        <f t="shared" ref="F97:H97" si="30">F98</f>
        <v>0</v>
      </c>
      <c r="G97" s="127">
        <f t="shared" si="30"/>
        <v>0</v>
      </c>
      <c r="H97" s="127">
        <f t="shared" si="30"/>
        <v>0</v>
      </c>
      <c r="I97" s="46" t="s">
        <v>74</v>
      </c>
      <c r="J97" s="46" t="s">
        <v>74</v>
      </c>
      <c r="K97" s="46" t="s">
        <v>74</v>
      </c>
      <c r="L97" s="46" t="s">
        <v>74</v>
      </c>
      <c r="M97" s="46" t="s">
        <v>74</v>
      </c>
      <c r="N97" s="46" t="s">
        <v>74</v>
      </c>
      <c r="O97" s="46" t="s">
        <v>74</v>
      </c>
      <c r="P97" s="46" t="s">
        <v>74</v>
      </c>
      <c r="Q97" s="46" t="s">
        <v>74</v>
      </c>
      <c r="R97" s="46" t="s">
        <v>74</v>
      </c>
      <c r="S97" s="46" t="s">
        <v>74</v>
      </c>
      <c r="T97" s="46" t="s">
        <v>74</v>
      </c>
      <c r="U97" s="46" t="s">
        <v>74</v>
      </c>
      <c r="V97" s="46" t="s">
        <v>74</v>
      </c>
      <c r="W97" s="46" t="s">
        <v>74</v>
      </c>
      <c r="X97" s="41"/>
      <c r="Y97" s="41"/>
      <c r="Z97" s="41"/>
      <c r="AA97" s="41"/>
      <c r="AB97" s="27">
        <f>IFERROR(VLOOKUP(K97,'Վարկանիշային չափորոշիչներ'!$G$6:$GE$68,4,FALSE),0)</f>
        <v>0</v>
      </c>
      <c r="AC97" s="27">
        <f>IFERROR(VLOOKUP(L97,'Վարկանիշային չափորոշիչներ'!$G$6:$GE$68,4,FALSE),0)</f>
        <v>0</v>
      </c>
      <c r="AD97" s="27">
        <f>IFERROR(VLOOKUP(M97,'Վարկանիշային չափորոշիչներ'!$G$6:$GE$68,4,FALSE),0)</f>
        <v>0</v>
      </c>
      <c r="AE97" s="27">
        <f>IFERROR(VLOOKUP(N97,'Վարկանիշային չափորոշիչներ'!$G$6:$GE$68,4,FALSE),0)</f>
        <v>0</v>
      </c>
      <c r="AF97" s="27">
        <f>IFERROR(VLOOKUP(O97,'Վարկանիշային չափորոշիչներ'!$G$6:$GE$68,4,FALSE),0)</f>
        <v>0</v>
      </c>
      <c r="AG97" s="27">
        <f>IFERROR(VLOOKUP(P97,'Վարկանիշային չափորոշիչներ'!$G$6:$GE$68,4,FALSE),0)</f>
        <v>0</v>
      </c>
      <c r="AH97" s="27">
        <f>IFERROR(VLOOKUP(Q97,'Վարկանիշային չափորոշիչներ'!$G$6:$GE$68,4,FALSE),0)</f>
        <v>0</v>
      </c>
      <c r="AI97" s="27">
        <f>IFERROR(VLOOKUP(R97,'Վարկանիշային չափորոշիչներ'!$G$6:$GE$68,4,FALSE),0)</f>
        <v>0</v>
      </c>
      <c r="AJ97" s="27">
        <f>IFERROR(VLOOKUP(S97,'Վարկանիշային չափորոշիչներ'!$G$6:$GE$68,4,FALSE),0)</f>
        <v>0</v>
      </c>
      <c r="AK97" s="27">
        <f>IFERROR(VLOOKUP(T97,'Վարկանիշային չափորոշիչներ'!$G$6:$GE$68,4,FALSE),0)</f>
        <v>0</v>
      </c>
      <c r="AL97" s="27">
        <f>IFERROR(VLOOKUP(U97,'Վարկանիշային չափորոշիչներ'!$G$6:$GE$68,4,FALSE),0)</f>
        <v>0</v>
      </c>
      <c r="AM97" s="27">
        <f>IFERROR(VLOOKUP(V97,'Վարկանիշային չափորոշիչներ'!$G$6:$GE$68,4,FALSE),0)</f>
        <v>0</v>
      </c>
      <c r="AN97" s="27">
        <f t="shared" si="20"/>
        <v>0</v>
      </c>
    </row>
    <row r="98" spans="1:40" hidden="1" outlineLevel="1" x14ac:dyDescent="0.3">
      <c r="A98" s="117">
        <v>1092</v>
      </c>
      <c r="B98" s="117"/>
      <c r="C98" s="214" t="s">
        <v>186</v>
      </c>
      <c r="D98" s="118">
        <f>SUM(D99:D101)</f>
        <v>0</v>
      </c>
      <c r="E98" s="118">
        <f t="shared" ref="E98" si="31">SUM(E99:E101)</f>
        <v>0</v>
      </c>
      <c r="F98" s="119">
        <f t="shared" ref="F98:H98" si="32">SUM(F99:F101)</f>
        <v>0</v>
      </c>
      <c r="G98" s="119">
        <f t="shared" si="32"/>
        <v>0</v>
      </c>
      <c r="H98" s="119">
        <f t="shared" si="32"/>
        <v>0</v>
      </c>
      <c r="I98" s="47" t="s">
        <v>74</v>
      </c>
      <c r="J98" s="47" t="s">
        <v>74</v>
      </c>
      <c r="K98" s="47" t="s">
        <v>74</v>
      </c>
      <c r="L98" s="47" t="s">
        <v>74</v>
      </c>
      <c r="M98" s="47" t="s">
        <v>74</v>
      </c>
      <c r="N98" s="47" t="s">
        <v>74</v>
      </c>
      <c r="O98" s="47" t="s">
        <v>74</v>
      </c>
      <c r="P98" s="47" t="s">
        <v>74</v>
      </c>
      <c r="Q98" s="47" t="s">
        <v>74</v>
      </c>
      <c r="R98" s="47" t="s">
        <v>74</v>
      </c>
      <c r="S98" s="47" t="s">
        <v>74</v>
      </c>
      <c r="T98" s="47" t="s">
        <v>74</v>
      </c>
      <c r="U98" s="47" t="s">
        <v>74</v>
      </c>
      <c r="V98" s="47" t="s">
        <v>74</v>
      </c>
      <c r="W98" s="47" t="s">
        <v>74</v>
      </c>
      <c r="X98" s="41"/>
      <c r="Y98" s="41"/>
      <c r="Z98" s="41"/>
      <c r="AA98" s="41"/>
      <c r="AB98" s="27">
        <f>IFERROR(VLOOKUP(K98,'Վարկանիշային չափորոշիչներ'!$G$6:$GE$68,4,FALSE),0)</f>
        <v>0</v>
      </c>
      <c r="AC98" s="27">
        <f>IFERROR(VLOOKUP(L98,'Վարկանիշային չափորոշիչներ'!$G$6:$GE$68,4,FALSE),0)</f>
        <v>0</v>
      </c>
      <c r="AD98" s="27">
        <f>IFERROR(VLOOKUP(M98,'Վարկանիշային չափորոշիչներ'!$G$6:$GE$68,4,FALSE),0)</f>
        <v>0</v>
      </c>
      <c r="AE98" s="27">
        <f>IFERROR(VLOOKUP(N98,'Վարկանիշային չափորոշիչներ'!$G$6:$GE$68,4,FALSE),0)</f>
        <v>0</v>
      </c>
      <c r="AF98" s="27">
        <f>IFERROR(VLOOKUP(O98,'Վարկանիշային չափորոշիչներ'!$G$6:$GE$68,4,FALSE),0)</f>
        <v>0</v>
      </c>
      <c r="AG98" s="27">
        <f>IFERROR(VLOOKUP(P98,'Վարկանիշային չափորոշիչներ'!$G$6:$GE$68,4,FALSE),0)</f>
        <v>0</v>
      </c>
      <c r="AH98" s="27">
        <f>IFERROR(VLOOKUP(Q98,'Վարկանիշային չափորոշիչներ'!$G$6:$GE$68,4,FALSE),0)</f>
        <v>0</v>
      </c>
      <c r="AI98" s="27">
        <f>IFERROR(VLOOKUP(R98,'Վարկանիշային չափորոշիչներ'!$G$6:$GE$68,4,FALSE),0)</f>
        <v>0</v>
      </c>
      <c r="AJ98" s="27">
        <f>IFERROR(VLOOKUP(S98,'Վարկանիշային չափորոշիչներ'!$G$6:$GE$68,4,FALSE),0)</f>
        <v>0</v>
      </c>
      <c r="AK98" s="27">
        <f>IFERROR(VLOOKUP(T98,'Վարկանիշային չափորոշիչներ'!$G$6:$GE$68,4,FALSE),0)</f>
        <v>0</v>
      </c>
      <c r="AL98" s="27">
        <f>IFERROR(VLOOKUP(U98,'Վարկանիշային չափորոշիչներ'!$G$6:$GE$68,4,FALSE),0)</f>
        <v>0</v>
      </c>
      <c r="AM98" s="27">
        <f>IFERROR(VLOOKUP(V98,'Վարկանիշային չափորոշիչներ'!$G$6:$GE$68,4,FALSE),0)</f>
        <v>0</v>
      </c>
      <c r="AN98" s="27">
        <f t="shared" si="20"/>
        <v>0</v>
      </c>
    </row>
    <row r="99" spans="1:40" ht="27" hidden="1" outlineLevel="2" x14ac:dyDescent="0.3">
      <c r="A99" s="120">
        <v>1092</v>
      </c>
      <c r="B99" s="120">
        <v>11001</v>
      </c>
      <c r="C99" s="207" t="s">
        <v>187</v>
      </c>
      <c r="D99" s="128"/>
      <c r="E99" s="128"/>
      <c r="F99" s="122"/>
      <c r="G99" s="123"/>
      <c r="H99" s="123"/>
      <c r="I99" s="45"/>
      <c r="J99" s="45"/>
      <c r="K99" s="28"/>
      <c r="L99" s="28"/>
      <c r="M99" s="28"/>
      <c r="N99" s="28"/>
      <c r="O99" s="28"/>
      <c r="P99" s="28"/>
      <c r="Q99" s="28"/>
      <c r="R99" s="28"/>
      <c r="S99" s="28"/>
      <c r="T99" s="28"/>
      <c r="U99" s="28"/>
      <c r="V99" s="28"/>
      <c r="W99" s="27">
        <f>AN99</f>
        <v>0</v>
      </c>
      <c r="X99" s="41"/>
      <c r="Y99" s="41"/>
      <c r="Z99" s="41"/>
      <c r="AA99" s="41"/>
      <c r="AB99" s="27">
        <f>IFERROR(VLOOKUP(K99,'Վարկանիշային չափորոշիչներ'!$G$6:$GE$68,4,FALSE),0)</f>
        <v>0</v>
      </c>
      <c r="AC99" s="27">
        <f>IFERROR(VLOOKUP(L99,'Վարկանիշային չափորոշիչներ'!$G$6:$GE$68,4,FALSE),0)</f>
        <v>0</v>
      </c>
      <c r="AD99" s="27">
        <f>IFERROR(VLOOKUP(M99,'Վարկանիշային չափորոշիչներ'!$G$6:$GE$68,4,FALSE),0)</f>
        <v>0</v>
      </c>
      <c r="AE99" s="27">
        <f>IFERROR(VLOOKUP(N99,'Վարկանիշային չափորոշիչներ'!$G$6:$GE$68,4,FALSE),0)</f>
        <v>0</v>
      </c>
      <c r="AF99" s="27">
        <f>IFERROR(VLOOKUP(O99,'Վարկանիշային չափորոշիչներ'!$G$6:$GE$68,4,FALSE),0)</f>
        <v>0</v>
      </c>
      <c r="AG99" s="27">
        <f>IFERROR(VLOOKUP(P99,'Վարկանիշային չափորոշիչներ'!$G$6:$GE$68,4,FALSE),0)</f>
        <v>0</v>
      </c>
      <c r="AH99" s="27">
        <f>IFERROR(VLOOKUP(Q99,'Վարկանիշային չափորոշիչներ'!$G$6:$GE$68,4,FALSE),0)</f>
        <v>0</v>
      </c>
      <c r="AI99" s="27">
        <f>IFERROR(VLOOKUP(R99,'Վարկանիշային չափորոշիչներ'!$G$6:$GE$68,4,FALSE),0)</f>
        <v>0</v>
      </c>
      <c r="AJ99" s="27">
        <f>IFERROR(VLOOKUP(S99,'Վարկանիշային չափորոշիչներ'!$G$6:$GE$68,4,FALSE),0)</f>
        <v>0</v>
      </c>
      <c r="AK99" s="27">
        <f>IFERROR(VLOOKUP(T99,'Վարկանիշային չափորոշիչներ'!$G$6:$GE$68,4,FALSE),0)</f>
        <v>0</v>
      </c>
      <c r="AL99" s="27">
        <f>IFERROR(VLOOKUP(U99,'Վարկանիշային չափորոշիչներ'!$G$6:$GE$68,4,FALSE),0)</f>
        <v>0</v>
      </c>
      <c r="AM99" s="27">
        <f>IFERROR(VLOOKUP(V99,'Վարկանիշային չափորոշիչներ'!$G$6:$GE$68,4,FALSE),0)</f>
        <v>0</v>
      </c>
      <c r="AN99" s="27">
        <f t="shared" si="20"/>
        <v>0</v>
      </c>
    </row>
    <row r="100" spans="1:40" hidden="1" outlineLevel="2" x14ac:dyDescent="0.3">
      <c r="A100" s="120">
        <v>1092</v>
      </c>
      <c r="B100" s="120">
        <v>11002</v>
      </c>
      <c r="C100" s="207" t="s">
        <v>188</v>
      </c>
      <c r="D100" s="128"/>
      <c r="E100" s="128"/>
      <c r="F100" s="122"/>
      <c r="G100" s="123"/>
      <c r="H100" s="123"/>
      <c r="I100" s="45"/>
      <c r="J100" s="45"/>
      <c r="K100" s="28"/>
      <c r="L100" s="28"/>
      <c r="M100" s="28"/>
      <c r="N100" s="28"/>
      <c r="O100" s="28"/>
      <c r="P100" s="28"/>
      <c r="Q100" s="28"/>
      <c r="R100" s="28"/>
      <c r="S100" s="28"/>
      <c r="T100" s="28"/>
      <c r="U100" s="28"/>
      <c r="V100" s="28"/>
      <c r="W100" s="27">
        <f>AN100</f>
        <v>0</v>
      </c>
      <c r="X100" s="41"/>
      <c r="Y100" s="41"/>
      <c r="Z100" s="41"/>
      <c r="AA100" s="41"/>
      <c r="AB100" s="27">
        <f>IFERROR(VLOOKUP(K100,'Վարկանիշային չափորոշիչներ'!$G$6:$GE$68,4,FALSE),0)</f>
        <v>0</v>
      </c>
      <c r="AC100" s="27">
        <f>IFERROR(VLOOKUP(L100,'Վարկանիշային չափորոշիչներ'!$G$6:$GE$68,4,FALSE),0)</f>
        <v>0</v>
      </c>
      <c r="AD100" s="27">
        <f>IFERROR(VLOOKUP(M100,'Վարկանիշային չափորոշիչներ'!$G$6:$GE$68,4,FALSE),0)</f>
        <v>0</v>
      </c>
      <c r="AE100" s="27">
        <f>IFERROR(VLOOKUP(N100,'Վարկանիշային չափորոշիչներ'!$G$6:$GE$68,4,FALSE),0)</f>
        <v>0</v>
      </c>
      <c r="AF100" s="27">
        <f>IFERROR(VLOOKUP(O100,'Վարկանիշային չափորոշիչներ'!$G$6:$GE$68,4,FALSE),0)</f>
        <v>0</v>
      </c>
      <c r="AG100" s="27">
        <f>IFERROR(VLOOKUP(P100,'Վարկանիշային չափորոշիչներ'!$G$6:$GE$68,4,FALSE),0)</f>
        <v>0</v>
      </c>
      <c r="AH100" s="27">
        <f>IFERROR(VLOOKUP(Q100,'Վարկանիշային չափորոշիչներ'!$G$6:$GE$68,4,FALSE),0)</f>
        <v>0</v>
      </c>
      <c r="AI100" s="27">
        <f>IFERROR(VLOOKUP(R100,'Վարկանիշային չափորոշիչներ'!$G$6:$GE$68,4,FALSE),0)</f>
        <v>0</v>
      </c>
      <c r="AJ100" s="27">
        <f>IFERROR(VLOOKUP(S100,'Վարկանիշային չափորոշիչներ'!$G$6:$GE$68,4,FALSE),0)</f>
        <v>0</v>
      </c>
      <c r="AK100" s="27">
        <f>IFERROR(VLOOKUP(T100,'Վարկանիշային չափորոշիչներ'!$G$6:$GE$68,4,FALSE),0)</f>
        <v>0</v>
      </c>
      <c r="AL100" s="27">
        <f>IFERROR(VLOOKUP(U100,'Վարկանիշային չափորոշիչներ'!$G$6:$GE$68,4,FALSE),0)</f>
        <v>0</v>
      </c>
      <c r="AM100" s="27">
        <f>IFERROR(VLOOKUP(V100,'Վարկանիշային չափորոշիչներ'!$G$6:$GE$68,4,FALSE),0)</f>
        <v>0</v>
      </c>
      <c r="AN100" s="27">
        <f t="shared" si="20"/>
        <v>0</v>
      </c>
    </row>
    <row r="101" spans="1:40" ht="27" hidden="1" outlineLevel="2" x14ac:dyDescent="0.3">
      <c r="A101" s="120">
        <v>1092</v>
      </c>
      <c r="B101" s="120">
        <v>31001</v>
      </c>
      <c r="C101" s="207" t="s">
        <v>189</v>
      </c>
      <c r="D101" s="128"/>
      <c r="E101" s="128"/>
      <c r="F101" s="122"/>
      <c r="G101" s="123"/>
      <c r="H101" s="123"/>
      <c r="I101" s="45"/>
      <c r="J101" s="45"/>
      <c r="K101" s="28"/>
      <c r="L101" s="28"/>
      <c r="M101" s="28"/>
      <c r="N101" s="28"/>
      <c r="O101" s="28"/>
      <c r="P101" s="28"/>
      <c r="Q101" s="28"/>
      <c r="R101" s="28"/>
      <c r="S101" s="28"/>
      <c r="T101" s="28"/>
      <c r="U101" s="28"/>
      <c r="V101" s="28"/>
      <c r="W101" s="27">
        <f>AN101</f>
        <v>0</v>
      </c>
      <c r="X101" s="41"/>
      <c r="Y101" s="41"/>
      <c r="Z101" s="41"/>
      <c r="AA101" s="41"/>
      <c r="AB101" s="27">
        <f>IFERROR(VLOOKUP(K101,'Վարկանիշային չափորոշիչներ'!$G$6:$GE$68,4,FALSE),0)</f>
        <v>0</v>
      </c>
      <c r="AC101" s="27">
        <f>IFERROR(VLOOKUP(L101,'Վարկանիշային չափորոշիչներ'!$G$6:$GE$68,4,FALSE),0)</f>
        <v>0</v>
      </c>
      <c r="AD101" s="27">
        <f>IFERROR(VLOOKUP(M101,'Վարկանիշային չափորոշիչներ'!$G$6:$GE$68,4,FALSE),0)</f>
        <v>0</v>
      </c>
      <c r="AE101" s="27">
        <f>IFERROR(VLOOKUP(N101,'Վարկանիշային չափորոշիչներ'!$G$6:$GE$68,4,FALSE),0)</f>
        <v>0</v>
      </c>
      <c r="AF101" s="27">
        <f>IFERROR(VLOOKUP(O101,'Վարկանիշային չափորոշիչներ'!$G$6:$GE$68,4,FALSE),0)</f>
        <v>0</v>
      </c>
      <c r="AG101" s="27">
        <f>IFERROR(VLOOKUP(P101,'Վարկանիշային չափորոշիչներ'!$G$6:$GE$68,4,FALSE),0)</f>
        <v>0</v>
      </c>
      <c r="AH101" s="27">
        <f>IFERROR(VLOOKUP(Q101,'Վարկանիշային չափորոշիչներ'!$G$6:$GE$68,4,FALSE),0)</f>
        <v>0</v>
      </c>
      <c r="AI101" s="27">
        <f>IFERROR(VLOOKUP(R101,'Վարկանիշային չափորոշիչներ'!$G$6:$GE$68,4,FALSE),0)</f>
        <v>0</v>
      </c>
      <c r="AJ101" s="27">
        <f>IFERROR(VLOOKUP(S101,'Վարկանիշային չափորոշիչներ'!$G$6:$GE$68,4,FALSE),0)</f>
        <v>0</v>
      </c>
      <c r="AK101" s="27">
        <f>IFERROR(VLOOKUP(T101,'Վարկանիշային չափորոշիչներ'!$G$6:$GE$68,4,FALSE),0)</f>
        <v>0</v>
      </c>
      <c r="AL101" s="27">
        <f>IFERROR(VLOOKUP(U101,'Վարկանիշային չափորոշիչներ'!$G$6:$GE$68,4,FALSE),0)</f>
        <v>0</v>
      </c>
      <c r="AM101" s="27">
        <f>IFERROR(VLOOKUP(V101,'Վարկանիշային չափորոշիչներ'!$G$6:$GE$68,4,FALSE),0)</f>
        <v>0</v>
      </c>
      <c r="AN101" s="27">
        <f t="shared" si="20"/>
        <v>0</v>
      </c>
    </row>
    <row r="102" spans="1:40" hidden="1" collapsed="1" x14ac:dyDescent="0.3">
      <c r="A102" s="125" t="s">
        <v>0</v>
      </c>
      <c r="B102" s="125"/>
      <c r="C102" s="215" t="s">
        <v>190</v>
      </c>
      <c r="D102" s="126">
        <f>D103</f>
        <v>0</v>
      </c>
      <c r="E102" s="126">
        <f>E103</f>
        <v>0</v>
      </c>
      <c r="F102" s="127">
        <f t="shared" ref="F102:H102" si="33">F103</f>
        <v>0</v>
      </c>
      <c r="G102" s="127">
        <f t="shared" si="33"/>
        <v>0</v>
      </c>
      <c r="H102" s="127">
        <f t="shared" si="33"/>
        <v>0</v>
      </c>
      <c r="I102" s="46" t="s">
        <v>74</v>
      </c>
      <c r="J102" s="46" t="s">
        <v>74</v>
      </c>
      <c r="K102" s="46" t="s">
        <v>74</v>
      </c>
      <c r="L102" s="46" t="s">
        <v>74</v>
      </c>
      <c r="M102" s="46" t="s">
        <v>74</v>
      </c>
      <c r="N102" s="46" t="s">
        <v>74</v>
      </c>
      <c r="O102" s="46" t="s">
        <v>74</v>
      </c>
      <c r="P102" s="46" t="s">
        <v>74</v>
      </c>
      <c r="Q102" s="46" t="s">
        <v>74</v>
      </c>
      <c r="R102" s="46" t="s">
        <v>74</v>
      </c>
      <c r="S102" s="46" t="s">
        <v>74</v>
      </c>
      <c r="T102" s="46" t="s">
        <v>74</v>
      </c>
      <c r="U102" s="46" t="s">
        <v>74</v>
      </c>
      <c r="V102" s="46" t="s">
        <v>74</v>
      </c>
      <c r="W102" s="46" t="s">
        <v>74</v>
      </c>
      <c r="X102" s="41"/>
      <c r="Y102" s="41"/>
      <c r="Z102" s="41"/>
      <c r="AA102" s="41"/>
      <c r="AB102" s="27">
        <f>IFERROR(VLOOKUP(K102,'Վարկանիշային չափորոշիչներ'!$G$6:$GE$68,4,FALSE),0)</f>
        <v>0</v>
      </c>
      <c r="AC102" s="27">
        <f>IFERROR(VLOOKUP(L102,'Վարկանիշային չափորոշիչներ'!$G$6:$GE$68,4,FALSE),0)</f>
        <v>0</v>
      </c>
      <c r="AD102" s="27">
        <f>IFERROR(VLOOKUP(M102,'Վարկանիշային չափորոշիչներ'!$G$6:$GE$68,4,FALSE),0)</f>
        <v>0</v>
      </c>
      <c r="AE102" s="27">
        <f>IFERROR(VLOOKUP(N102,'Վարկանիշային չափորոշիչներ'!$G$6:$GE$68,4,FALSE),0)</f>
        <v>0</v>
      </c>
      <c r="AF102" s="27">
        <f>IFERROR(VLOOKUP(O102,'Վարկանիշային չափորոշիչներ'!$G$6:$GE$68,4,FALSE),0)</f>
        <v>0</v>
      </c>
      <c r="AG102" s="27">
        <f>IFERROR(VLOOKUP(P102,'Վարկանիշային չափորոշիչներ'!$G$6:$GE$68,4,FALSE),0)</f>
        <v>0</v>
      </c>
      <c r="AH102" s="27">
        <f>IFERROR(VLOOKUP(Q102,'Վարկանիշային չափորոշիչներ'!$G$6:$GE$68,4,FALSE),0)</f>
        <v>0</v>
      </c>
      <c r="AI102" s="27">
        <f>IFERROR(VLOOKUP(R102,'Վարկանիշային չափորոշիչներ'!$G$6:$GE$68,4,FALSE),0)</f>
        <v>0</v>
      </c>
      <c r="AJ102" s="27">
        <f>IFERROR(VLOOKUP(S102,'Վարկանիշային չափորոշիչներ'!$G$6:$GE$68,4,FALSE),0)</f>
        <v>0</v>
      </c>
      <c r="AK102" s="27">
        <f>IFERROR(VLOOKUP(T102,'Վարկանիշային չափորոշիչներ'!$G$6:$GE$68,4,FALSE),0)</f>
        <v>0</v>
      </c>
      <c r="AL102" s="27">
        <f>IFERROR(VLOOKUP(U102,'Վարկանիշային չափորոշիչներ'!$G$6:$GE$68,4,FALSE),0)</f>
        <v>0</v>
      </c>
      <c r="AM102" s="27">
        <f>IFERROR(VLOOKUP(V102,'Վարկանիշային չափորոշիչներ'!$G$6:$GE$68,4,FALSE),0)</f>
        <v>0</v>
      </c>
      <c r="AN102" s="27">
        <f t="shared" si="20"/>
        <v>0</v>
      </c>
    </row>
    <row r="103" spans="1:40" hidden="1" outlineLevel="1" x14ac:dyDescent="0.3">
      <c r="A103" s="117">
        <v>1080</v>
      </c>
      <c r="B103" s="117"/>
      <c r="C103" s="214" t="s">
        <v>191</v>
      </c>
      <c r="D103" s="118">
        <f>SUM(D104:D129)</f>
        <v>0</v>
      </c>
      <c r="E103" s="118">
        <f t="shared" ref="E103" si="34">SUM(E104:E129)</f>
        <v>0</v>
      </c>
      <c r="F103" s="119">
        <f t="shared" ref="F103:H103" si="35">SUM(F104:F129)</f>
        <v>0</v>
      </c>
      <c r="G103" s="119">
        <f t="shared" si="35"/>
        <v>0</v>
      </c>
      <c r="H103" s="119">
        <f t="shared" si="35"/>
        <v>0</v>
      </c>
      <c r="I103" s="47" t="s">
        <v>74</v>
      </c>
      <c r="J103" s="47" t="s">
        <v>74</v>
      </c>
      <c r="K103" s="47" t="s">
        <v>74</v>
      </c>
      <c r="L103" s="47" t="s">
        <v>74</v>
      </c>
      <c r="M103" s="47" t="s">
        <v>74</v>
      </c>
      <c r="N103" s="47" t="s">
        <v>74</v>
      </c>
      <c r="O103" s="47" t="s">
        <v>74</v>
      </c>
      <c r="P103" s="47" t="s">
        <v>74</v>
      </c>
      <c r="Q103" s="47" t="s">
        <v>74</v>
      </c>
      <c r="R103" s="47" t="s">
        <v>74</v>
      </c>
      <c r="S103" s="47" t="s">
        <v>74</v>
      </c>
      <c r="T103" s="47" t="s">
        <v>74</v>
      </c>
      <c r="U103" s="47" t="s">
        <v>74</v>
      </c>
      <c r="V103" s="47" t="s">
        <v>74</v>
      </c>
      <c r="W103" s="47" t="s">
        <v>74</v>
      </c>
      <c r="X103" s="41"/>
      <c r="Y103" s="41"/>
      <c r="Z103" s="41"/>
      <c r="AA103" s="41"/>
      <c r="AB103" s="27">
        <f>IFERROR(VLOOKUP(K103,'Վարկանիշային չափորոշիչներ'!$G$6:$GE$68,4,FALSE),0)</f>
        <v>0</v>
      </c>
      <c r="AC103" s="27">
        <f>IFERROR(VLOOKUP(L103,'Վարկանիշային չափորոշիչներ'!$G$6:$GE$68,4,FALSE),0)</f>
        <v>0</v>
      </c>
      <c r="AD103" s="27">
        <f>IFERROR(VLOOKUP(M103,'Վարկանիշային չափորոշիչներ'!$G$6:$GE$68,4,FALSE),0)</f>
        <v>0</v>
      </c>
      <c r="AE103" s="27">
        <f>IFERROR(VLOOKUP(N103,'Վարկանիշային չափորոշիչներ'!$G$6:$GE$68,4,FALSE),0)</f>
        <v>0</v>
      </c>
      <c r="AF103" s="27">
        <f>IFERROR(VLOOKUP(O103,'Վարկանիշային չափորոշիչներ'!$G$6:$GE$68,4,FALSE),0)</f>
        <v>0</v>
      </c>
      <c r="AG103" s="27">
        <f>IFERROR(VLOOKUP(P103,'Վարկանիշային չափորոշիչներ'!$G$6:$GE$68,4,FALSE),0)</f>
        <v>0</v>
      </c>
      <c r="AH103" s="27">
        <f>IFERROR(VLOOKUP(Q103,'Վարկանիշային չափորոշիչներ'!$G$6:$GE$68,4,FALSE),0)</f>
        <v>0</v>
      </c>
      <c r="AI103" s="27">
        <f>IFERROR(VLOOKUP(R103,'Վարկանիշային չափորոշիչներ'!$G$6:$GE$68,4,FALSE),0)</f>
        <v>0</v>
      </c>
      <c r="AJ103" s="27">
        <f>IFERROR(VLOOKUP(S103,'Վարկանիշային չափորոշիչներ'!$G$6:$GE$68,4,FALSE),0)</f>
        <v>0</v>
      </c>
      <c r="AK103" s="27">
        <f>IFERROR(VLOOKUP(T103,'Վարկանիշային չափորոշիչներ'!$G$6:$GE$68,4,FALSE),0)</f>
        <v>0</v>
      </c>
      <c r="AL103" s="27">
        <f>IFERROR(VLOOKUP(U103,'Վարկանիշային չափորոշիչներ'!$G$6:$GE$68,4,FALSE),0)</f>
        <v>0</v>
      </c>
      <c r="AM103" s="27">
        <f>IFERROR(VLOOKUP(V103,'Վարկանիշային չափորոշիչներ'!$G$6:$GE$68,4,FALSE),0)</f>
        <v>0</v>
      </c>
      <c r="AN103" s="27">
        <f t="shared" si="20"/>
        <v>0</v>
      </c>
    </row>
    <row r="104" spans="1:40" ht="54" hidden="1" outlineLevel="2" x14ac:dyDescent="0.3">
      <c r="A104" s="120">
        <v>1080</v>
      </c>
      <c r="B104" s="120">
        <v>11001</v>
      </c>
      <c r="C104" s="207" t="s">
        <v>192</v>
      </c>
      <c r="D104" s="128"/>
      <c r="E104" s="128"/>
      <c r="F104" s="122"/>
      <c r="G104" s="123"/>
      <c r="H104" s="123"/>
      <c r="I104" s="45"/>
      <c r="J104" s="45"/>
      <c r="K104" s="28"/>
      <c r="L104" s="28"/>
      <c r="M104" s="28"/>
      <c r="N104" s="28"/>
      <c r="O104" s="28"/>
      <c r="P104" s="28"/>
      <c r="Q104" s="28"/>
      <c r="R104" s="28"/>
      <c r="S104" s="28"/>
      <c r="T104" s="28"/>
      <c r="U104" s="28"/>
      <c r="V104" s="28"/>
      <c r="W104" s="27">
        <f t="shared" ref="W104:W129" si="36">AN104</f>
        <v>0</v>
      </c>
      <c r="X104" s="41"/>
      <c r="Y104" s="41"/>
      <c r="Z104" s="41"/>
      <c r="AA104" s="41"/>
      <c r="AB104" s="27">
        <f>IFERROR(VLOOKUP(K104,'Վարկանիշային չափորոշիչներ'!$G$6:$GE$68,4,FALSE),0)</f>
        <v>0</v>
      </c>
      <c r="AC104" s="27">
        <f>IFERROR(VLOOKUP(L104,'Վարկանիշային չափորոշիչներ'!$G$6:$GE$68,4,FALSE),0)</f>
        <v>0</v>
      </c>
      <c r="AD104" s="27">
        <f>IFERROR(VLOOKUP(M104,'Վարկանիշային չափորոշիչներ'!$G$6:$GE$68,4,FALSE),0)</f>
        <v>0</v>
      </c>
      <c r="AE104" s="27">
        <f>IFERROR(VLOOKUP(N104,'Վարկանիշային չափորոշիչներ'!$G$6:$GE$68,4,FALSE),0)</f>
        <v>0</v>
      </c>
      <c r="AF104" s="27">
        <f>IFERROR(VLOOKUP(O104,'Վարկանիշային չափորոշիչներ'!$G$6:$GE$68,4,FALSE),0)</f>
        <v>0</v>
      </c>
      <c r="AG104" s="27">
        <f>IFERROR(VLOOKUP(P104,'Վարկանիշային չափորոշիչներ'!$G$6:$GE$68,4,FALSE),0)</f>
        <v>0</v>
      </c>
      <c r="AH104" s="27">
        <f>IFERROR(VLOOKUP(Q104,'Վարկանիշային չափորոշիչներ'!$G$6:$GE$68,4,FALSE),0)</f>
        <v>0</v>
      </c>
      <c r="AI104" s="27">
        <f>IFERROR(VLOOKUP(R104,'Վարկանիշային չափորոշիչներ'!$G$6:$GE$68,4,FALSE),0)</f>
        <v>0</v>
      </c>
      <c r="AJ104" s="27">
        <f>IFERROR(VLOOKUP(S104,'Վարկանիշային չափորոշիչներ'!$G$6:$GE$68,4,FALSE),0)</f>
        <v>0</v>
      </c>
      <c r="AK104" s="27">
        <f>IFERROR(VLOOKUP(T104,'Վարկանիշային չափորոշիչներ'!$G$6:$GE$68,4,FALSE),0)</f>
        <v>0</v>
      </c>
      <c r="AL104" s="27">
        <f>IFERROR(VLOOKUP(U104,'Վարկանիշային չափորոշիչներ'!$G$6:$GE$68,4,FALSE),0)</f>
        <v>0</v>
      </c>
      <c r="AM104" s="27">
        <f>IFERROR(VLOOKUP(V104,'Վարկանիշային չափորոշիչներ'!$G$6:$GE$68,4,FALSE),0)</f>
        <v>0</v>
      </c>
      <c r="AN104" s="27">
        <f t="shared" si="20"/>
        <v>0</v>
      </c>
    </row>
    <row r="105" spans="1:40" ht="27" hidden="1" outlineLevel="2" x14ac:dyDescent="0.3">
      <c r="A105" s="120">
        <v>1080</v>
      </c>
      <c r="B105" s="120">
        <v>11002</v>
      </c>
      <c r="C105" s="207" t="s">
        <v>193</v>
      </c>
      <c r="D105" s="128"/>
      <c r="E105" s="128"/>
      <c r="F105" s="122"/>
      <c r="G105" s="123"/>
      <c r="H105" s="123"/>
      <c r="I105" s="45"/>
      <c r="J105" s="45"/>
      <c r="K105" s="28"/>
      <c r="L105" s="28"/>
      <c r="M105" s="28"/>
      <c r="N105" s="28"/>
      <c r="O105" s="28"/>
      <c r="P105" s="28"/>
      <c r="Q105" s="28"/>
      <c r="R105" s="28"/>
      <c r="S105" s="28"/>
      <c r="T105" s="28"/>
      <c r="U105" s="28"/>
      <c r="V105" s="28"/>
      <c r="W105" s="27">
        <f t="shared" si="36"/>
        <v>0</v>
      </c>
      <c r="X105" s="41"/>
      <c r="Y105" s="41"/>
      <c r="Z105" s="41"/>
      <c r="AA105" s="41"/>
      <c r="AB105" s="27">
        <f>IFERROR(VLOOKUP(K105,'Վարկանիշային չափորոշիչներ'!$G$6:$GE$68,4,FALSE),0)</f>
        <v>0</v>
      </c>
      <c r="AC105" s="27">
        <f>IFERROR(VLOOKUP(L105,'Վարկանիշային չափորոշիչներ'!$G$6:$GE$68,4,FALSE),0)</f>
        <v>0</v>
      </c>
      <c r="AD105" s="27">
        <f>IFERROR(VLOOKUP(M105,'Վարկանիշային չափորոշիչներ'!$G$6:$GE$68,4,FALSE),0)</f>
        <v>0</v>
      </c>
      <c r="AE105" s="27">
        <f>IFERROR(VLOOKUP(N105,'Վարկանիշային չափորոշիչներ'!$G$6:$GE$68,4,FALSE),0)</f>
        <v>0</v>
      </c>
      <c r="AF105" s="27">
        <f>IFERROR(VLOOKUP(O105,'Վարկանիշային չափորոշիչներ'!$G$6:$GE$68,4,FALSE),0)</f>
        <v>0</v>
      </c>
      <c r="AG105" s="27">
        <f>IFERROR(VLOOKUP(P105,'Վարկանիշային չափորոշիչներ'!$G$6:$GE$68,4,FALSE),0)</f>
        <v>0</v>
      </c>
      <c r="AH105" s="27">
        <f>IFERROR(VLOOKUP(Q105,'Վարկանիշային չափորոշիչներ'!$G$6:$GE$68,4,FALSE),0)</f>
        <v>0</v>
      </c>
      <c r="AI105" s="27">
        <f>IFERROR(VLOOKUP(R105,'Վարկանիշային չափորոշիչներ'!$G$6:$GE$68,4,FALSE),0)</f>
        <v>0</v>
      </c>
      <c r="AJ105" s="27">
        <f>IFERROR(VLOOKUP(S105,'Վարկանիշային չափորոշիչներ'!$G$6:$GE$68,4,FALSE),0)</f>
        <v>0</v>
      </c>
      <c r="AK105" s="27">
        <f>IFERROR(VLOOKUP(T105,'Վարկանիշային չափորոշիչներ'!$G$6:$GE$68,4,FALSE),0)</f>
        <v>0</v>
      </c>
      <c r="AL105" s="27">
        <f>IFERROR(VLOOKUP(U105,'Վարկանիշային չափորոշիչներ'!$G$6:$GE$68,4,FALSE),0)</f>
        <v>0</v>
      </c>
      <c r="AM105" s="27">
        <f>IFERROR(VLOOKUP(V105,'Վարկանիշային չափորոշիչներ'!$G$6:$GE$68,4,FALSE),0)</f>
        <v>0</v>
      </c>
      <c r="AN105" s="27">
        <f t="shared" si="20"/>
        <v>0</v>
      </c>
    </row>
    <row r="106" spans="1:40" ht="40.5" hidden="1" outlineLevel="2" x14ac:dyDescent="0.3">
      <c r="A106" s="120">
        <v>1080</v>
      </c>
      <c r="B106" s="120">
        <v>11003</v>
      </c>
      <c r="C106" s="207" t="s">
        <v>194</v>
      </c>
      <c r="D106" s="128"/>
      <c r="E106" s="128"/>
      <c r="F106" s="122"/>
      <c r="G106" s="123"/>
      <c r="H106" s="123"/>
      <c r="I106" s="45"/>
      <c r="J106" s="45"/>
      <c r="K106" s="28"/>
      <c r="L106" s="28"/>
      <c r="M106" s="28"/>
      <c r="N106" s="28"/>
      <c r="O106" s="28"/>
      <c r="P106" s="28"/>
      <c r="Q106" s="28"/>
      <c r="R106" s="28"/>
      <c r="S106" s="28"/>
      <c r="T106" s="28"/>
      <c r="U106" s="28"/>
      <c r="V106" s="28"/>
      <c r="W106" s="27">
        <f t="shared" si="36"/>
        <v>0</v>
      </c>
      <c r="X106" s="41"/>
      <c r="Y106" s="41"/>
      <c r="Z106" s="41"/>
      <c r="AA106" s="41"/>
      <c r="AB106" s="27">
        <f>IFERROR(VLOOKUP(K106,'Վարկանիշային չափորոշիչներ'!$G$6:$GE$68,4,FALSE),0)</f>
        <v>0</v>
      </c>
      <c r="AC106" s="27">
        <f>IFERROR(VLOOKUP(L106,'Վարկանիշային չափորոշիչներ'!$G$6:$GE$68,4,FALSE),0)</f>
        <v>0</v>
      </c>
      <c r="AD106" s="27">
        <f>IFERROR(VLOOKUP(M106,'Վարկանիշային չափորոշիչներ'!$G$6:$GE$68,4,FALSE),0)</f>
        <v>0</v>
      </c>
      <c r="AE106" s="27">
        <f>IFERROR(VLOOKUP(N106,'Վարկանիշային չափորոշիչներ'!$G$6:$GE$68,4,FALSE),0)</f>
        <v>0</v>
      </c>
      <c r="AF106" s="27">
        <f>IFERROR(VLOOKUP(O106,'Վարկանիշային չափորոշիչներ'!$G$6:$GE$68,4,FALSE),0)</f>
        <v>0</v>
      </c>
      <c r="AG106" s="27">
        <f>IFERROR(VLOOKUP(P106,'Վարկանիշային չափորոշիչներ'!$G$6:$GE$68,4,FALSE),0)</f>
        <v>0</v>
      </c>
      <c r="AH106" s="27">
        <f>IFERROR(VLOOKUP(Q106,'Վարկանիշային չափորոշիչներ'!$G$6:$GE$68,4,FALSE),0)</f>
        <v>0</v>
      </c>
      <c r="AI106" s="27">
        <f>IFERROR(VLOOKUP(R106,'Վարկանիշային չափորոշիչներ'!$G$6:$GE$68,4,FALSE),0)</f>
        <v>0</v>
      </c>
      <c r="AJ106" s="27">
        <f>IFERROR(VLOOKUP(S106,'Վարկանիշային չափորոշիչներ'!$G$6:$GE$68,4,FALSE),0)</f>
        <v>0</v>
      </c>
      <c r="AK106" s="27">
        <f>IFERROR(VLOOKUP(T106,'Վարկանիշային չափորոշիչներ'!$G$6:$GE$68,4,FALSE),0)</f>
        <v>0</v>
      </c>
      <c r="AL106" s="27">
        <f>IFERROR(VLOOKUP(U106,'Վարկանիշային չափորոշիչներ'!$G$6:$GE$68,4,FALSE),0)</f>
        <v>0</v>
      </c>
      <c r="AM106" s="27">
        <f>IFERROR(VLOOKUP(V106,'Վարկանիշային չափորոշիչներ'!$G$6:$GE$68,4,FALSE),0)</f>
        <v>0</v>
      </c>
      <c r="AN106" s="27">
        <f t="shared" si="20"/>
        <v>0</v>
      </c>
    </row>
    <row r="107" spans="1:40" ht="40.5" hidden="1" outlineLevel="2" x14ac:dyDescent="0.3">
      <c r="A107" s="120">
        <v>1080</v>
      </c>
      <c r="B107" s="120">
        <v>11004</v>
      </c>
      <c r="C107" s="207" t="s">
        <v>195</v>
      </c>
      <c r="D107" s="128"/>
      <c r="E107" s="128"/>
      <c r="F107" s="122"/>
      <c r="G107" s="123"/>
      <c r="H107" s="123"/>
      <c r="I107" s="45"/>
      <c r="J107" s="45"/>
      <c r="K107" s="28"/>
      <c r="L107" s="28"/>
      <c r="M107" s="28"/>
      <c r="N107" s="28"/>
      <c r="O107" s="28"/>
      <c r="P107" s="28"/>
      <c r="Q107" s="28"/>
      <c r="R107" s="28"/>
      <c r="S107" s="28"/>
      <c r="T107" s="28"/>
      <c r="U107" s="28"/>
      <c r="V107" s="28"/>
      <c r="W107" s="27">
        <f t="shared" si="36"/>
        <v>0</v>
      </c>
      <c r="X107" s="41"/>
      <c r="Y107" s="41"/>
      <c r="Z107" s="41"/>
      <c r="AA107" s="41"/>
      <c r="AB107" s="27">
        <f>IFERROR(VLOOKUP(K107,'Վարկանիշային չափորոշիչներ'!$G$6:$GE$68,4,FALSE),0)</f>
        <v>0</v>
      </c>
      <c r="AC107" s="27">
        <f>IFERROR(VLOOKUP(L107,'Վարկանիշային չափորոշիչներ'!$G$6:$GE$68,4,FALSE),0)</f>
        <v>0</v>
      </c>
      <c r="AD107" s="27">
        <f>IFERROR(VLOOKUP(M107,'Վարկանիշային չափորոշիչներ'!$G$6:$GE$68,4,FALSE),0)</f>
        <v>0</v>
      </c>
      <c r="AE107" s="27">
        <f>IFERROR(VLOOKUP(N107,'Վարկանիշային չափորոշիչներ'!$G$6:$GE$68,4,FALSE),0)</f>
        <v>0</v>
      </c>
      <c r="AF107" s="27">
        <f>IFERROR(VLOOKUP(O107,'Վարկանիշային չափորոշիչներ'!$G$6:$GE$68,4,FALSE),0)</f>
        <v>0</v>
      </c>
      <c r="AG107" s="27">
        <f>IFERROR(VLOOKUP(P107,'Վարկանիշային չափորոշիչներ'!$G$6:$GE$68,4,FALSE),0)</f>
        <v>0</v>
      </c>
      <c r="AH107" s="27">
        <f>IFERROR(VLOOKUP(Q107,'Վարկանիշային չափորոշիչներ'!$G$6:$GE$68,4,FALSE),0)</f>
        <v>0</v>
      </c>
      <c r="AI107" s="27">
        <f>IFERROR(VLOOKUP(R107,'Վարկանիշային չափորոշիչներ'!$G$6:$GE$68,4,FALSE),0)</f>
        <v>0</v>
      </c>
      <c r="AJ107" s="27">
        <f>IFERROR(VLOOKUP(S107,'Վարկանիշային չափորոշիչներ'!$G$6:$GE$68,4,FALSE),0)</f>
        <v>0</v>
      </c>
      <c r="AK107" s="27">
        <f>IFERROR(VLOOKUP(T107,'Վարկանիշային չափորոշիչներ'!$G$6:$GE$68,4,FALSE),0)</f>
        <v>0</v>
      </c>
      <c r="AL107" s="27">
        <f>IFERROR(VLOOKUP(U107,'Վարկանիշային չափորոշիչներ'!$G$6:$GE$68,4,FALSE),0)</f>
        <v>0</v>
      </c>
      <c r="AM107" s="27">
        <f>IFERROR(VLOOKUP(V107,'Վարկանիշային չափորոշիչներ'!$G$6:$GE$68,4,FALSE),0)</f>
        <v>0</v>
      </c>
      <c r="AN107" s="27">
        <f t="shared" si="20"/>
        <v>0</v>
      </c>
    </row>
    <row r="108" spans="1:40" ht="40.5" hidden="1" outlineLevel="2" x14ac:dyDescent="0.3">
      <c r="A108" s="120">
        <v>1080</v>
      </c>
      <c r="B108" s="120">
        <v>11005</v>
      </c>
      <c r="C108" s="207" t="s">
        <v>196</v>
      </c>
      <c r="D108" s="128"/>
      <c r="E108" s="128"/>
      <c r="F108" s="122"/>
      <c r="G108" s="123"/>
      <c r="H108" s="123"/>
      <c r="I108" s="45"/>
      <c r="J108" s="45"/>
      <c r="K108" s="28"/>
      <c r="L108" s="28"/>
      <c r="M108" s="28"/>
      <c r="N108" s="28"/>
      <c r="O108" s="28"/>
      <c r="P108" s="28"/>
      <c r="Q108" s="28"/>
      <c r="R108" s="28"/>
      <c r="S108" s="28"/>
      <c r="T108" s="28"/>
      <c r="U108" s="28"/>
      <c r="V108" s="28"/>
      <c r="W108" s="27">
        <f t="shared" si="36"/>
        <v>0</v>
      </c>
      <c r="X108" s="41"/>
      <c r="Y108" s="41"/>
      <c r="Z108" s="41"/>
      <c r="AA108" s="41"/>
      <c r="AB108" s="27">
        <f>IFERROR(VLOOKUP(K108,'Վարկանիշային չափորոշիչներ'!$G$6:$GE$68,4,FALSE),0)</f>
        <v>0</v>
      </c>
      <c r="AC108" s="27">
        <f>IFERROR(VLOOKUP(L108,'Վարկանիշային չափորոշիչներ'!$G$6:$GE$68,4,FALSE),0)</f>
        <v>0</v>
      </c>
      <c r="AD108" s="27">
        <f>IFERROR(VLOOKUP(M108,'Վարկանիշային չափորոշիչներ'!$G$6:$GE$68,4,FALSE),0)</f>
        <v>0</v>
      </c>
      <c r="AE108" s="27">
        <f>IFERROR(VLOOKUP(N108,'Վարկանիշային չափորոշիչներ'!$G$6:$GE$68,4,FALSE),0)</f>
        <v>0</v>
      </c>
      <c r="AF108" s="27">
        <f>IFERROR(VLOOKUP(O108,'Վարկանիշային չափորոշիչներ'!$G$6:$GE$68,4,FALSE),0)</f>
        <v>0</v>
      </c>
      <c r="AG108" s="27">
        <f>IFERROR(VLOOKUP(P108,'Վարկանիշային չափորոշիչներ'!$G$6:$GE$68,4,FALSE),0)</f>
        <v>0</v>
      </c>
      <c r="AH108" s="27">
        <f>IFERROR(VLOOKUP(Q108,'Վարկանիշային չափորոշիչներ'!$G$6:$GE$68,4,FALSE),0)</f>
        <v>0</v>
      </c>
      <c r="AI108" s="27">
        <f>IFERROR(VLOOKUP(R108,'Վարկանիշային չափորոշիչներ'!$G$6:$GE$68,4,FALSE),0)</f>
        <v>0</v>
      </c>
      <c r="AJ108" s="27">
        <f>IFERROR(VLOOKUP(S108,'Վարկանիշային չափորոշիչներ'!$G$6:$GE$68,4,FALSE),0)</f>
        <v>0</v>
      </c>
      <c r="AK108" s="27">
        <f>IFERROR(VLOOKUP(T108,'Վարկանիշային չափորոշիչներ'!$G$6:$GE$68,4,FALSE),0)</f>
        <v>0</v>
      </c>
      <c r="AL108" s="27">
        <f>IFERROR(VLOOKUP(U108,'Վարկանիշային չափորոշիչներ'!$G$6:$GE$68,4,FALSE),0)</f>
        <v>0</v>
      </c>
      <c r="AM108" s="27">
        <f>IFERROR(VLOOKUP(V108,'Վարկանիշային չափորոշիչներ'!$G$6:$GE$68,4,FALSE),0)</f>
        <v>0</v>
      </c>
      <c r="AN108" s="27">
        <f t="shared" si="20"/>
        <v>0</v>
      </c>
    </row>
    <row r="109" spans="1:40" ht="27" hidden="1" outlineLevel="2" x14ac:dyDescent="0.3">
      <c r="A109" s="120">
        <v>1080</v>
      </c>
      <c r="B109" s="120">
        <v>11006</v>
      </c>
      <c r="C109" s="207" t="s">
        <v>197</v>
      </c>
      <c r="D109" s="128"/>
      <c r="E109" s="128"/>
      <c r="F109" s="122"/>
      <c r="G109" s="123"/>
      <c r="H109" s="123"/>
      <c r="I109" s="45"/>
      <c r="J109" s="45"/>
      <c r="K109" s="28"/>
      <c r="L109" s="28"/>
      <c r="M109" s="28"/>
      <c r="N109" s="28"/>
      <c r="O109" s="28"/>
      <c r="P109" s="28"/>
      <c r="Q109" s="28"/>
      <c r="R109" s="28"/>
      <c r="S109" s="28"/>
      <c r="T109" s="28"/>
      <c r="U109" s="28"/>
      <c r="V109" s="28"/>
      <c r="W109" s="27">
        <f t="shared" si="36"/>
        <v>0</v>
      </c>
      <c r="X109" s="41"/>
      <c r="Y109" s="41"/>
      <c r="Z109" s="41"/>
      <c r="AA109" s="41"/>
      <c r="AB109" s="27">
        <f>IFERROR(VLOOKUP(K109,'Վարկանիշային չափորոշիչներ'!$G$6:$GE$68,4,FALSE),0)</f>
        <v>0</v>
      </c>
      <c r="AC109" s="27">
        <f>IFERROR(VLOOKUP(L109,'Վարկանիշային չափորոշիչներ'!$G$6:$GE$68,4,FALSE),0)</f>
        <v>0</v>
      </c>
      <c r="AD109" s="27">
        <f>IFERROR(VLOOKUP(M109,'Վարկանիշային չափորոշիչներ'!$G$6:$GE$68,4,FALSE),0)</f>
        <v>0</v>
      </c>
      <c r="AE109" s="27">
        <f>IFERROR(VLOOKUP(N109,'Վարկանիշային չափորոշիչներ'!$G$6:$GE$68,4,FALSE),0)</f>
        <v>0</v>
      </c>
      <c r="AF109" s="27">
        <f>IFERROR(VLOOKUP(O109,'Վարկանիշային չափորոշիչներ'!$G$6:$GE$68,4,FALSE),0)</f>
        <v>0</v>
      </c>
      <c r="AG109" s="27">
        <f>IFERROR(VLOOKUP(P109,'Վարկանիշային չափորոշիչներ'!$G$6:$GE$68,4,FALSE),0)</f>
        <v>0</v>
      </c>
      <c r="AH109" s="27">
        <f>IFERROR(VLOOKUP(Q109,'Վարկանիշային չափորոշիչներ'!$G$6:$GE$68,4,FALSE),0)</f>
        <v>0</v>
      </c>
      <c r="AI109" s="27">
        <f>IFERROR(VLOOKUP(R109,'Վարկանիշային չափորոշիչներ'!$G$6:$GE$68,4,FALSE),0)</f>
        <v>0</v>
      </c>
      <c r="AJ109" s="27">
        <f>IFERROR(VLOOKUP(S109,'Վարկանիշային չափորոշիչներ'!$G$6:$GE$68,4,FALSE),0)</f>
        <v>0</v>
      </c>
      <c r="AK109" s="27">
        <f>IFERROR(VLOOKUP(T109,'Վարկանիշային չափորոշիչներ'!$G$6:$GE$68,4,FALSE),0)</f>
        <v>0</v>
      </c>
      <c r="AL109" s="27">
        <f>IFERROR(VLOOKUP(U109,'Վարկանիշային չափորոշիչներ'!$G$6:$GE$68,4,FALSE),0)</f>
        <v>0</v>
      </c>
      <c r="AM109" s="27">
        <f>IFERROR(VLOOKUP(V109,'Վարկանիշային չափորոշիչներ'!$G$6:$GE$68,4,FALSE),0)</f>
        <v>0</v>
      </c>
      <c r="AN109" s="27">
        <f t="shared" si="20"/>
        <v>0</v>
      </c>
    </row>
    <row r="110" spans="1:40" ht="40.5" hidden="1" outlineLevel="2" x14ac:dyDescent="0.3">
      <c r="A110" s="120">
        <v>1080</v>
      </c>
      <c r="B110" s="120">
        <v>11007</v>
      </c>
      <c r="C110" s="207" t="s">
        <v>198</v>
      </c>
      <c r="D110" s="128"/>
      <c r="E110" s="128"/>
      <c r="F110" s="122"/>
      <c r="G110" s="123"/>
      <c r="H110" s="123"/>
      <c r="I110" s="45"/>
      <c r="J110" s="45"/>
      <c r="K110" s="28"/>
      <c r="L110" s="28"/>
      <c r="M110" s="28"/>
      <c r="N110" s="28"/>
      <c r="O110" s="28"/>
      <c r="P110" s="28"/>
      <c r="Q110" s="28"/>
      <c r="R110" s="28"/>
      <c r="S110" s="28"/>
      <c r="T110" s="28"/>
      <c r="U110" s="28"/>
      <c r="V110" s="28"/>
      <c r="W110" s="27">
        <f t="shared" si="36"/>
        <v>0</v>
      </c>
      <c r="X110" s="41"/>
      <c r="Y110" s="41"/>
      <c r="Z110" s="41"/>
      <c r="AA110" s="41"/>
      <c r="AB110" s="27">
        <f>IFERROR(VLOOKUP(K110,'Վարկանիշային չափորոշիչներ'!$G$6:$GE$68,4,FALSE),0)</f>
        <v>0</v>
      </c>
      <c r="AC110" s="27">
        <f>IFERROR(VLOOKUP(L110,'Վարկանիշային չափորոշիչներ'!$G$6:$GE$68,4,FALSE),0)</f>
        <v>0</v>
      </c>
      <c r="AD110" s="27">
        <f>IFERROR(VLOOKUP(M110,'Վարկանիշային չափորոշիչներ'!$G$6:$GE$68,4,FALSE),0)</f>
        <v>0</v>
      </c>
      <c r="AE110" s="27">
        <f>IFERROR(VLOOKUP(N110,'Վարկանիշային չափորոշիչներ'!$G$6:$GE$68,4,FALSE),0)</f>
        <v>0</v>
      </c>
      <c r="AF110" s="27">
        <f>IFERROR(VLOOKUP(O110,'Վարկանիշային չափորոշիչներ'!$G$6:$GE$68,4,FALSE),0)</f>
        <v>0</v>
      </c>
      <c r="AG110" s="27">
        <f>IFERROR(VLOOKUP(P110,'Վարկանիշային չափորոշիչներ'!$G$6:$GE$68,4,FALSE),0)</f>
        <v>0</v>
      </c>
      <c r="AH110" s="27">
        <f>IFERROR(VLOOKUP(Q110,'Վարկանիշային չափորոշիչներ'!$G$6:$GE$68,4,FALSE),0)</f>
        <v>0</v>
      </c>
      <c r="AI110" s="27">
        <f>IFERROR(VLOOKUP(R110,'Վարկանիշային չափորոշիչներ'!$G$6:$GE$68,4,FALSE),0)</f>
        <v>0</v>
      </c>
      <c r="AJ110" s="27">
        <f>IFERROR(VLOOKUP(S110,'Վարկանիշային չափորոշիչներ'!$G$6:$GE$68,4,FALSE),0)</f>
        <v>0</v>
      </c>
      <c r="AK110" s="27">
        <f>IFERROR(VLOOKUP(T110,'Վարկանիշային չափորոշիչներ'!$G$6:$GE$68,4,FALSE),0)</f>
        <v>0</v>
      </c>
      <c r="AL110" s="27">
        <f>IFERROR(VLOOKUP(U110,'Վարկանիշային չափորոշիչներ'!$G$6:$GE$68,4,FALSE),0)</f>
        <v>0</v>
      </c>
      <c r="AM110" s="27">
        <f>IFERROR(VLOOKUP(V110,'Վարկանիշային չափորոշիչներ'!$G$6:$GE$68,4,FALSE),0)</f>
        <v>0</v>
      </c>
      <c r="AN110" s="27">
        <f t="shared" si="20"/>
        <v>0</v>
      </c>
    </row>
    <row r="111" spans="1:40" ht="54" hidden="1" outlineLevel="2" x14ac:dyDescent="0.3">
      <c r="A111" s="120">
        <v>1080</v>
      </c>
      <c r="B111" s="120">
        <v>11008</v>
      </c>
      <c r="C111" s="207" t="s">
        <v>199</v>
      </c>
      <c r="D111" s="128"/>
      <c r="E111" s="128"/>
      <c r="F111" s="122"/>
      <c r="G111" s="123"/>
      <c r="H111" s="123"/>
      <c r="I111" s="45"/>
      <c r="J111" s="45"/>
      <c r="K111" s="28"/>
      <c r="L111" s="28"/>
      <c r="M111" s="28"/>
      <c r="N111" s="28"/>
      <c r="O111" s="28"/>
      <c r="P111" s="28"/>
      <c r="Q111" s="28"/>
      <c r="R111" s="28"/>
      <c r="S111" s="28"/>
      <c r="T111" s="28"/>
      <c r="U111" s="28"/>
      <c r="V111" s="28"/>
      <c r="W111" s="27">
        <f t="shared" si="36"/>
        <v>0</v>
      </c>
      <c r="X111" s="41"/>
      <c r="Y111" s="41"/>
      <c r="Z111" s="41"/>
      <c r="AA111" s="41"/>
      <c r="AB111" s="27">
        <f>IFERROR(VLOOKUP(K111,'Վարկանիշային չափորոշիչներ'!$G$6:$GE$68,4,FALSE),0)</f>
        <v>0</v>
      </c>
      <c r="AC111" s="27">
        <f>IFERROR(VLOOKUP(L111,'Վարկանիշային չափորոշիչներ'!$G$6:$GE$68,4,FALSE),0)</f>
        <v>0</v>
      </c>
      <c r="AD111" s="27">
        <f>IFERROR(VLOOKUP(M111,'Վարկանիշային չափորոշիչներ'!$G$6:$GE$68,4,FALSE),0)</f>
        <v>0</v>
      </c>
      <c r="AE111" s="27">
        <f>IFERROR(VLOOKUP(N111,'Վարկանիշային չափորոշիչներ'!$G$6:$GE$68,4,FALSE),0)</f>
        <v>0</v>
      </c>
      <c r="AF111" s="27">
        <f>IFERROR(VLOOKUP(O111,'Վարկանիշային չափորոշիչներ'!$G$6:$GE$68,4,FALSE),0)</f>
        <v>0</v>
      </c>
      <c r="AG111" s="27">
        <f>IFERROR(VLOOKUP(P111,'Վարկանիշային չափորոշիչներ'!$G$6:$GE$68,4,FALSE),0)</f>
        <v>0</v>
      </c>
      <c r="AH111" s="27">
        <f>IFERROR(VLOOKUP(Q111,'Վարկանիշային չափորոշիչներ'!$G$6:$GE$68,4,FALSE),0)</f>
        <v>0</v>
      </c>
      <c r="AI111" s="27">
        <f>IFERROR(VLOOKUP(R111,'Վարկանիշային չափորոշիչներ'!$G$6:$GE$68,4,FALSE),0)</f>
        <v>0</v>
      </c>
      <c r="AJ111" s="27">
        <f>IFERROR(VLOOKUP(S111,'Վարկանիշային չափորոշիչներ'!$G$6:$GE$68,4,FALSE),0)</f>
        <v>0</v>
      </c>
      <c r="AK111" s="27">
        <f>IFERROR(VLOOKUP(T111,'Վարկանիշային չափորոշիչներ'!$G$6:$GE$68,4,FALSE),0)</f>
        <v>0</v>
      </c>
      <c r="AL111" s="27">
        <f>IFERROR(VLOOKUP(U111,'Վարկանիշային չափորոշիչներ'!$G$6:$GE$68,4,FALSE),0)</f>
        <v>0</v>
      </c>
      <c r="AM111" s="27">
        <f>IFERROR(VLOOKUP(V111,'Վարկանիշային չափորոշիչներ'!$G$6:$GE$68,4,FALSE),0)</f>
        <v>0</v>
      </c>
      <c r="AN111" s="27">
        <f t="shared" si="20"/>
        <v>0</v>
      </c>
    </row>
    <row r="112" spans="1:40" ht="54" hidden="1" outlineLevel="2" x14ac:dyDescent="0.3">
      <c r="A112" s="120">
        <v>1080</v>
      </c>
      <c r="B112" s="120">
        <v>11009</v>
      </c>
      <c r="C112" s="207" t="s">
        <v>200</v>
      </c>
      <c r="D112" s="128"/>
      <c r="E112" s="128"/>
      <c r="F112" s="122"/>
      <c r="G112" s="123"/>
      <c r="H112" s="123"/>
      <c r="I112" s="45"/>
      <c r="J112" s="45"/>
      <c r="K112" s="28"/>
      <c r="L112" s="28"/>
      <c r="M112" s="28"/>
      <c r="N112" s="28"/>
      <c r="O112" s="28"/>
      <c r="P112" s="28"/>
      <c r="Q112" s="28"/>
      <c r="R112" s="28"/>
      <c r="S112" s="28"/>
      <c r="T112" s="28"/>
      <c r="U112" s="28"/>
      <c r="V112" s="28"/>
      <c r="W112" s="27">
        <f t="shared" si="36"/>
        <v>0</v>
      </c>
      <c r="X112" s="41"/>
      <c r="Y112" s="41"/>
      <c r="Z112" s="41"/>
      <c r="AA112" s="41"/>
      <c r="AB112" s="27">
        <f>IFERROR(VLOOKUP(K112,'Վարկանիշային չափորոշիչներ'!$G$6:$GE$68,4,FALSE),0)</f>
        <v>0</v>
      </c>
      <c r="AC112" s="27">
        <f>IFERROR(VLOOKUP(L112,'Վարկանիշային չափորոշիչներ'!$G$6:$GE$68,4,FALSE),0)</f>
        <v>0</v>
      </c>
      <c r="AD112" s="27">
        <f>IFERROR(VLOOKUP(M112,'Վարկանիշային չափորոշիչներ'!$G$6:$GE$68,4,FALSE),0)</f>
        <v>0</v>
      </c>
      <c r="AE112" s="27">
        <f>IFERROR(VLOOKUP(N112,'Վարկանիշային չափորոշիչներ'!$G$6:$GE$68,4,FALSE),0)</f>
        <v>0</v>
      </c>
      <c r="AF112" s="27">
        <f>IFERROR(VLOOKUP(O112,'Վարկանիշային չափորոշիչներ'!$G$6:$GE$68,4,FALSE),0)</f>
        <v>0</v>
      </c>
      <c r="AG112" s="27">
        <f>IFERROR(VLOOKUP(P112,'Վարկանիշային չափորոշիչներ'!$G$6:$GE$68,4,FALSE),0)</f>
        <v>0</v>
      </c>
      <c r="AH112" s="27">
        <f>IFERROR(VLOOKUP(Q112,'Վարկանիշային չափորոշիչներ'!$G$6:$GE$68,4,FALSE),0)</f>
        <v>0</v>
      </c>
      <c r="AI112" s="27">
        <f>IFERROR(VLOOKUP(R112,'Վարկանիշային չափորոշիչներ'!$G$6:$GE$68,4,FALSE),0)</f>
        <v>0</v>
      </c>
      <c r="AJ112" s="27">
        <f>IFERROR(VLOOKUP(S112,'Վարկանիշային չափորոշիչներ'!$G$6:$GE$68,4,FALSE),0)</f>
        <v>0</v>
      </c>
      <c r="AK112" s="27">
        <f>IFERROR(VLOOKUP(T112,'Վարկանիշային չափորոշիչներ'!$G$6:$GE$68,4,FALSE),0)</f>
        <v>0</v>
      </c>
      <c r="AL112" s="27">
        <f>IFERROR(VLOOKUP(U112,'Վարկանիշային չափորոշիչներ'!$G$6:$GE$68,4,FALSE),0)</f>
        <v>0</v>
      </c>
      <c r="AM112" s="27">
        <f>IFERROR(VLOOKUP(V112,'Վարկանիշային չափորոշիչներ'!$G$6:$GE$68,4,FALSE),0)</f>
        <v>0</v>
      </c>
      <c r="AN112" s="27">
        <f t="shared" ref="AN112:AN167" si="37">SUM(AB112:AM112)</f>
        <v>0</v>
      </c>
    </row>
    <row r="113" spans="1:40" ht="40.5" hidden="1" outlineLevel="2" x14ac:dyDescent="0.3">
      <c r="A113" s="120">
        <v>1080</v>
      </c>
      <c r="B113" s="120">
        <v>11010</v>
      </c>
      <c r="C113" s="207" t="s">
        <v>201</v>
      </c>
      <c r="D113" s="128"/>
      <c r="E113" s="128"/>
      <c r="F113" s="122"/>
      <c r="G113" s="123"/>
      <c r="H113" s="123"/>
      <c r="I113" s="45"/>
      <c r="J113" s="45"/>
      <c r="K113" s="28"/>
      <c r="L113" s="28"/>
      <c r="M113" s="28"/>
      <c r="N113" s="28"/>
      <c r="O113" s="28"/>
      <c r="P113" s="28"/>
      <c r="Q113" s="28"/>
      <c r="R113" s="28"/>
      <c r="S113" s="28"/>
      <c r="T113" s="28"/>
      <c r="U113" s="28"/>
      <c r="V113" s="28"/>
      <c r="W113" s="27">
        <f t="shared" si="36"/>
        <v>0</v>
      </c>
      <c r="X113" s="41"/>
      <c r="Y113" s="41"/>
      <c r="Z113" s="41"/>
      <c r="AA113" s="41"/>
      <c r="AB113" s="27">
        <f>IFERROR(VLOOKUP(K113,'Վարկանիշային չափորոշիչներ'!$G$6:$GE$68,4,FALSE),0)</f>
        <v>0</v>
      </c>
      <c r="AC113" s="27">
        <f>IFERROR(VLOOKUP(L113,'Վարկանիշային չափորոշիչներ'!$G$6:$GE$68,4,FALSE),0)</f>
        <v>0</v>
      </c>
      <c r="AD113" s="27">
        <f>IFERROR(VLOOKUP(M113,'Վարկանիշային չափորոշիչներ'!$G$6:$GE$68,4,FALSE),0)</f>
        <v>0</v>
      </c>
      <c r="AE113" s="27">
        <f>IFERROR(VLOOKUP(N113,'Վարկանիշային չափորոշիչներ'!$G$6:$GE$68,4,FALSE),0)</f>
        <v>0</v>
      </c>
      <c r="AF113" s="27">
        <f>IFERROR(VLOOKUP(O113,'Վարկանիշային չափորոշիչներ'!$G$6:$GE$68,4,FALSE),0)</f>
        <v>0</v>
      </c>
      <c r="AG113" s="27">
        <f>IFERROR(VLOOKUP(P113,'Վարկանիշային չափորոշիչներ'!$G$6:$GE$68,4,FALSE),0)</f>
        <v>0</v>
      </c>
      <c r="AH113" s="27">
        <f>IFERROR(VLOOKUP(Q113,'Վարկանիշային չափորոշիչներ'!$G$6:$GE$68,4,FALSE),0)</f>
        <v>0</v>
      </c>
      <c r="AI113" s="27">
        <f>IFERROR(VLOOKUP(R113,'Վարկանիշային չափորոշիչներ'!$G$6:$GE$68,4,FALSE),0)</f>
        <v>0</v>
      </c>
      <c r="AJ113" s="27">
        <f>IFERROR(VLOOKUP(S113,'Վարկանիշային չափորոշիչներ'!$G$6:$GE$68,4,FALSE),0)</f>
        <v>0</v>
      </c>
      <c r="AK113" s="27">
        <f>IFERROR(VLOOKUP(T113,'Վարկանիշային չափորոշիչներ'!$G$6:$GE$68,4,FALSE),0)</f>
        <v>0</v>
      </c>
      <c r="AL113" s="27">
        <f>IFERROR(VLOOKUP(U113,'Վարկանիշային չափորոշիչներ'!$G$6:$GE$68,4,FALSE),0)</f>
        <v>0</v>
      </c>
      <c r="AM113" s="27">
        <f>IFERROR(VLOOKUP(V113,'Վարկանիշային չափորոշիչներ'!$G$6:$GE$68,4,FALSE),0)</f>
        <v>0</v>
      </c>
      <c r="AN113" s="27">
        <f t="shared" si="37"/>
        <v>0</v>
      </c>
    </row>
    <row r="114" spans="1:40" ht="54" hidden="1" outlineLevel="2" x14ac:dyDescent="0.3">
      <c r="A114" s="120">
        <v>1080</v>
      </c>
      <c r="B114" s="120">
        <v>11011</v>
      </c>
      <c r="C114" s="207" t="s">
        <v>202</v>
      </c>
      <c r="D114" s="128"/>
      <c r="E114" s="128"/>
      <c r="F114" s="122"/>
      <c r="G114" s="123"/>
      <c r="H114" s="123"/>
      <c r="I114" s="45"/>
      <c r="J114" s="45"/>
      <c r="K114" s="28"/>
      <c r="L114" s="28"/>
      <c r="M114" s="28"/>
      <c r="N114" s="28"/>
      <c r="O114" s="28"/>
      <c r="P114" s="28"/>
      <c r="Q114" s="28"/>
      <c r="R114" s="28"/>
      <c r="S114" s="28"/>
      <c r="T114" s="28"/>
      <c r="U114" s="28"/>
      <c r="V114" s="28"/>
      <c r="W114" s="27">
        <f t="shared" si="36"/>
        <v>0</v>
      </c>
      <c r="X114" s="41"/>
      <c r="Y114" s="41"/>
      <c r="Z114" s="41"/>
      <c r="AA114" s="41"/>
      <c r="AB114" s="27">
        <f>IFERROR(VLOOKUP(K114,'Վարկանիշային չափորոշիչներ'!$G$6:$GE$68,4,FALSE),0)</f>
        <v>0</v>
      </c>
      <c r="AC114" s="27">
        <f>IFERROR(VLOOKUP(L114,'Վարկանիշային չափորոշիչներ'!$G$6:$GE$68,4,FALSE),0)</f>
        <v>0</v>
      </c>
      <c r="AD114" s="27">
        <f>IFERROR(VLOOKUP(M114,'Վարկանիշային չափորոշիչներ'!$G$6:$GE$68,4,FALSE),0)</f>
        <v>0</v>
      </c>
      <c r="AE114" s="27">
        <f>IFERROR(VLOOKUP(N114,'Վարկանիշային չափորոշիչներ'!$G$6:$GE$68,4,FALSE),0)</f>
        <v>0</v>
      </c>
      <c r="AF114" s="27">
        <f>IFERROR(VLOOKUP(O114,'Վարկանիշային չափորոշիչներ'!$G$6:$GE$68,4,FALSE),0)</f>
        <v>0</v>
      </c>
      <c r="AG114" s="27">
        <f>IFERROR(VLOOKUP(P114,'Վարկանիշային չափորոշիչներ'!$G$6:$GE$68,4,FALSE),0)</f>
        <v>0</v>
      </c>
      <c r="AH114" s="27">
        <f>IFERROR(VLOOKUP(Q114,'Վարկանիշային չափորոշիչներ'!$G$6:$GE$68,4,FALSE),0)</f>
        <v>0</v>
      </c>
      <c r="AI114" s="27">
        <f>IFERROR(VLOOKUP(R114,'Վարկանիշային չափորոշիչներ'!$G$6:$GE$68,4,FALSE),0)</f>
        <v>0</v>
      </c>
      <c r="AJ114" s="27">
        <f>IFERROR(VLOOKUP(S114,'Վարկանիշային չափորոշիչներ'!$G$6:$GE$68,4,FALSE),0)</f>
        <v>0</v>
      </c>
      <c r="AK114" s="27">
        <f>IFERROR(VLOOKUP(T114,'Վարկանիշային չափորոշիչներ'!$G$6:$GE$68,4,FALSE),0)</f>
        <v>0</v>
      </c>
      <c r="AL114" s="27">
        <f>IFERROR(VLOOKUP(U114,'Վարկանիշային չափորոշիչներ'!$G$6:$GE$68,4,FALSE),0)</f>
        <v>0</v>
      </c>
      <c r="AM114" s="27">
        <f>IFERROR(VLOOKUP(V114,'Վարկանիշային չափորոշիչներ'!$G$6:$GE$68,4,FALSE),0)</f>
        <v>0</v>
      </c>
      <c r="AN114" s="27">
        <f t="shared" si="37"/>
        <v>0</v>
      </c>
    </row>
    <row r="115" spans="1:40" ht="40.5" hidden="1" outlineLevel="2" x14ac:dyDescent="0.3">
      <c r="A115" s="120">
        <v>1080</v>
      </c>
      <c r="B115" s="120">
        <v>11012</v>
      </c>
      <c r="C115" s="207" t="s">
        <v>203</v>
      </c>
      <c r="D115" s="128"/>
      <c r="E115" s="128"/>
      <c r="F115" s="122"/>
      <c r="G115" s="123"/>
      <c r="H115" s="123"/>
      <c r="I115" s="45"/>
      <c r="J115" s="45"/>
      <c r="K115" s="28"/>
      <c r="L115" s="28"/>
      <c r="M115" s="28"/>
      <c r="N115" s="28"/>
      <c r="O115" s="28"/>
      <c r="P115" s="28"/>
      <c r="Q115" s="28"/>
      <c r="R115" s="28"/>
      <c r="S115" s="28"/>
      <c r="T115" s="28"/>
      <c r="U115" s="28"/>
      <c r="V115" s="28"/>
      <c r="W115" s="27">
        <f t="shared" si="36"/>
        <v>0</v>
      </c>
      <c r="X115" s="41"/>
      <c r="Y115" s="41"/>
      <c r="Z115" s="41"/>
      <c r="AA115" s="41"/>
      <c r="AB115" s="27">
        <f>IFERROR(VLOOKUP(K115,'Վարկանիշային չափորոշիչներ'!$G$6:$GE$68,4,FALSE),0)</f>
        <v>0</v>
      </c>
      <c r="AC115" s="27">
        <f>IFERROR(VLOOKUP(L115,'Վարկանիշային չափորոշիչներ'!$G$6:$GE$68,4,FALSE),0)</f>
        <v>0</v>
      </c>
      <c r="AD115" s="27">
        <f>IFERROR(VLOOKUP(M115,'Վարկանիշային չափորոշիչներ'!$G$6:$GE$68,4,FALSE),0)</f>
        <v>0</v>
      </c>
      <c r="AE115" s="27">
        <f>IFERROR(VLOOKUP(N115,'Վարկանիշային չափորոշիչներ'!$G$6:$GE$68,4,FALSE),0)</f>
        <v>0</v>
      </c>
      <c r="AF115" s="27">
        <f>IFERROR(VLOOKUP(O115,'Վարկանիշային չափորոշիչներ'!$G$6:$GE$68,4,FALSE),0)</f>
        <v>0</v>
      </c>
      <c r="AG115" s="27">
        <f>IFERROR(VLOOKUP(P115,'Վարկանիշային չափորոշիչներ'!$G$6:$GE$68,4,FALSE),0)</f>
        <v>0</v>
      </c>
      <c r="AH115" s="27">
        <f>IFERROR(VLOOKUP(Q115,'Վարկանիշային չափորոշիչներ'!$G$6:$GE$68,4,FALSE),0)</f>
        <v>0</v>
      </c>
      <c r="AI115" s="27">
        <f>IFERROR(VLOOKUP(R115,'Վարկանիշային չափորոշիչներ'!$G$6:$GE$68,4,FALSE),0)</f>
        <v>0</v>
      </c>
      <c r="AJ115" s="27">
        <f>IFERROR(VLOOKUP(S115,'Վարկանիշային չափորոշիչներ'!$G$6:$GE$68,4,FALSE),0)</f>
        <v>0</v>
      </c>
      <c r="AK115" s="27">
        <f>IFERROR(VLOOKUP(T115,'Վարկանիշային չափորոշիչներ'!$G$6:$GE$68,4,FALSE),0)</f>
        <v>0</v>
      </c>
      <c r="AL115" s="27">
        <f>IFERROR(VLOOKUP(U115,'Վարկանիշային չափորոշիչներ'!$G$6:$GE$68,4,FALSE),0)</f>
        <v>0</v>
      </c>
      <c r="AM115" s="27">
        <f>IFERROR(VLOOKUP(V115,'Վարկանիշային չափորոշիչներ'!$G$6:$GE$68,4,FALSE),0)</f>
        <v>0</v>
      </c>
      <c r="AN115" s="27">
        <f t="shared" si="37"/>
        <v>0</v>
      </c>
    </row>
    <row r="116" spans="1:40" ht="40.5" hidden="1" outlineLevel="2" x14ac:dyDescent="0.3">
      <c r="A116" s="120">
        <v>1080</v>
      </c>
      <c r="B116" s="120">
        <v>11013</v>
      </c>
      <c r="C116" s="207" t="s">
        <v>204</v>
      </c>
      <c r="D116" s="128"/>
      <c r="E116" s="128"/>
      <c r="F116" s="122"/>
      <c r="G116" s="123"/>
      <c r="H116" s="123"/>
      <c r="I116" s="45"/>
      <c r="J116" s="45"/>
      <c r="K116" s="28"/>
      <c r="L116" s="28"/>
      <c r="M116" s="28"/>
      <c r="N116" s="28"/>
      <c r="O116" s="28"/>
      <c r="P116" s="28"/>
      <c r="Q116" s="28"/>
      <c r="R116" s="28"/>
      <c r="S116" s="28"/>
      <c r="T116" s="28"/>
      <c r="U116" s="28"/>
      <c r="V116" s="28"/>
      <c r="W116" s="27">
        <f t="shared" si="36"/>
        <v>0</v>
      </c>
      <c r="X116" s="41"/>
      <c r="Y116" s="41"/>
      <c r="Z116" s="41"/>
      <c r="AA116" s="41"/>
      <c r="AB116" s="27">
        <f>IFERROR(VLOOKUP(K116,'Վարկանիշային չափորոշիչներ'!$G$6:$GE$68,4,FALSE),0)</f>
        <v>0</v>
      </c>
      <c r="AC116" s="27">
        <f>IFERROR(VLOOKUP(L116,'Վարկանիշային չափորոշիչներ'!$G$6:$GE$68,4,FALSE),0)</f>
        <v>0</v>
      </c>
      <c r="AD116" s="27">
        <f>IFERROR(VLOOKUP(M116,'Վարկանիշային չափորոշիչներ'!$G$6:$GE$68,4,FALSE),0)</f>
        <v>0</v>
      </c>
      <c r="AE116" s="27">
        <f>IFERROR(VLOOKUP(N116,'Վարկանիշային չափորոշիչներ'!$G$6:$GE$68,4,FALSE),0)</f>
        <v>0</v>
      </c>
      <c r="AF116" s="27">
        <f>IFERROR(VLOOKUP(O116,'Վարկանիշային չափորոշիչներ'!$G$6:$GE$68,4,FALSE),0)</f>
        <v>0</v>
      </c>
      <c r="AG116" s="27">
        <f>IFERROR(VLOOKUP(P116,'Վարկանիշային չափորոշիչներ'!$G$6:$GE$68,4,FALSE),0)</f>
        <v>0</v>
      </c>
      <c r="AH116" s="27">
        <f>IFERROR(VLOOKUP(Q116,'Վարկանիշային չափորոշիչներ'!$G$6:$GE$68,4,FALSE),0)</f>
        <v>0</v>
      </c>
      <c r="AI116" s="27">
        <f>IFERROR(VLOOKUP(R116,'Վարկանիշային չափորոշիչներ'!$G$6:$GE$68,4,FALSE),0)</f>
        <v>0</v>
      </c>
      <c r="AJ116" s="27">
        <f>IFERROR(VLOOKUP(S116,'Վարկանիշային չափորոշիչներ'!$G$6:$GE$68,4,FALSE),0)</f>
        <v>0</v>
      </c>
      <c r="AK116" s="27">
        <f>IFERROR(VLOOKUP(T116,'Վարկանիշային չափորոշիչներ'!$G$6:$GE$68,4,FALSE),0)</f>
        <v>0</v>
      </c>
      <c r="AL116" s="27">
        <f>IFERROR(VLOOKUP(U116,'Վարկանիշային չափորոշիչներ'!$G$6:$GE$68,4,FALSE),0)</f>
        <v>0</v>
      </c>
      <c r="AM116" s="27">
        <f>IFERROR(VLOOKUP(V116,'Վարկանիշային չափորոշիչներ'!$G$6:$GE$68,4,FALSE),0)</f>
        <v>0</v>
      </c>
      <c r="AN116" s="27">
        <f t="shared" si="37"/>
        <v>0</v>
      </c>
    </row>
    <row r="117" spans="1:40" ht="40.5" hidden="1" outlineLevel="2" x14ac:dyDescent="0.3">
      <c r="A117" s="120">
        <v>1080</v>
      </c>
      <c r="B117" s="120">
        <v>11014</v>
      </c>
      <c r="C117" s="207" t="s">
        <v>205</v>
      </c>
      <c r="D117" s="128"/>
      <c r="E117" s="128"/>
      <c r="F117" s="122"/>
      <c r="G117" s="123"/>
      <c r="H117" s="123"/>
      <c r="I117" s="45"/>
      <c r="J117" s="45"/>
      <c r="K117" s="28"/>
      <c r="L117" s="28"/>
      <c r="M117" s="28"/>
      <c r="N117" s="28"/>
      <c r="O117" s="28"/>
      <c r="P117" s="28"/>
      <c r="Q117" s="28"/>
      <c r="R117" s="28"/>
      <c r="S117" s="28"/>
      <c r="T117" s="28"/>
      <c r="U117" s="28"/>
      <c r="V117" s="28"/>
      <c r="W117" s="27">
        <f t="shared" si="36"/>
        <v>0</v>
      </c>
      <c r="X117" s="41"/>
      <c r="Y117" s="41"/>
      <c r="Z117" s="41"/>
      <c r="AA117" s="41"/>
      <c r="AB117" s="27">
        <f>IFERROR(VLOOKUP(K117,'Վարկանիշային չափորոշիչներ'!$G$6:$GE$68,4,FALSE),0)</f>
        <v>0</v>
      </c>
      <c r="AC117" s="27">
        <f>IFERROR(VLOOKUP(L117,'Վարկանիշային չափորոշիչներ'!$G$6:$GE$68,4,FALSE),0)</f>
        <v>0</v>
      </c>
      <c r="AD117" s="27">
        <f>IFERROR(VLOOKUP(M117,'Վարկանիշային չափորոշիչներ'!$G$6:$GE$68,4,FALSE),0)</f>
        <v>0</v>
      </c>
      <c r="AE117" s="27">
        <f>IFERROR(VLOOKUP(N117,'Վարկանիշային չափորոշիչներ'!$G$6:$GE$68,4,FALSE),0)</f>
        <v>0</v>
      </c>
      <c r="AF117" s="27">
        <f>IFERROR(VLOOKUP(O117,'Վարկանիշային չափորոշիչներ'!$G$6:$GE$68,4,FALSE),0)</f>
        <v>0</v>
      </c>
      <c r="AG117" s="27">
        <f>IFERROR(VLOOKUP(P117,'Վարկանիշային չափորոշիչներ'!$G$6:$GE$68,4,FALSE),0)</f>
        <v>0</v>
      </c>
      <c r="AH117" s="27">
        <f>IFERROR(VLOOKUP(Q117,'Վարկանիշային չափորոշիչներ'!$G$6:$GE$68,4,FALSE),0)</f>
        <v>0</v>
      </c>
      <c r="AI117" s="27">
        <f>IFERROR(VLOOKUP(R117,'Վարկանիշային չափորոշիչներ'!$G$6:$GE$68,4,FALSE),0)</f>
        <v>0</v>
      </c>
      <c r="AJ117" s="27">
        <f>IFERROR(VLOOKUP(S117,'Վարկանիշային չափորոշիչներ'!$G$6:$GE$68,4,FALSE),0)</f>
        <v>0</v>
      </c>
      <c r="AK117" s="27">
        <f>IFERROR(VLOOKUP(T117,'Վարկանիշային չափորոշիչներ'!$G$6:$GE$68,4,FALSE),0)</f>
        <v>0</v>
      </c>
      <c r="AL117" s="27">
        <f>IFERROR(VLOOKUP(U117,'Վարկանիշային չափորոշիչներ'!$G$6:$GE$68,4,FALSE),0)</f>
        <v>0</v>
      </c>
      <c r="AM117" s="27">
        <f>IFERROR(VLOOKUP(V117,'Վարկանիշային չափորոշիչներ'!$G$6:$GE$68,4,FALSE),0)</f>
        <v>0</v>
      </c>
      <c r="AN117" s="27">
        <f t="shared" si="37"/>
        <v>0</v>
      </c>
    </row>
    <row r="118" spans="1:40" ht="40.5" hidden="1" outlineLevel="2" x14ac:dyDescent="0.3">
      <c r="A118" s="120">
        <v>1080</v>
      </c>
      <c r="B118" s="120">
        <v>11015</v>
      </c>
      <c r="C118" s="207" t="s">
        <v>206</v>
      </c>
      <c r="D118" s="128"/>
      <c r="E118" s="128"/>
      <c r="F118" s="122"/>
      <c r="G118" s="123"/>
      <c r="H118" s="123"/>
      <c r="I118" s="45"/>
      <c r="J118" s="45"/>
      <c r="K118" s="28"/>
      <c r="L118" s="28"/>
      <c r="M118" s="28"/>
      <c r="N118" s="28"/>
      <c r="O118" s="28"/>
      <c r="P118" s="28"/>
      <c r="Q118" s="28"/>
      <c r="R118" s="28"/>
      <c r="S118" s="28"/>
      <c r="T118" s="28"/>
      <c r="U118" s="28"/>
      <c r="V118" s="28"/>
      <c r="W118" s="27">
        <f t="shared" si="36"/>
        <v>0</v>
      </c>
      <c r="X118" s="41"/>
      <c r="Y118" s="41"/>
      <c r="Z118" s="41"/>
      <c r="AA118" s="41"/>
      <c r="AB118" s="27">
        <f>IFERROR(VLOOKUP(K118,'Վարկանիշային չափորոշիչներ'!$G$6:$GE$68,4,FALSE),0)</f>
        <v>0</v>
      </c>
      <c r="AC118" s="27">
        <f>IFERROR(VLOOKUP(L118,'Վարկանիշային չափորոշիչներ'!$G$6:$GE$68,4,FALSE),0)</f>
        <v>0</v>
      </c>
      <c r="AD118" s="27">
        <f>IFERROR(VLOOKUP(M118,'Վարկանիշային չափորոշիչներ'!$G$6:$GE$68,4,FALSE),0)</f>
        <v>0</v>
      </c>
      <c r="AE118" s="27">
        <f>IFERROR(VLOOKUP(N118,'Վարկանիշային չափորոշիչներ'!$G$6:$GE$68,4,FALSE),0)</f>
        <v>0</v>
      </c>
      <c r="AF118" s="27">
        <f>IFERROR(VLOOKUP(O118,'Վարկանիշային չափորոշիչներ'!$G$6:$GE$68,4,FALSE),0)</f>
        <v>0</v>
      </c>
      <c r="AG118" s="27">
        <f>IFERROR(VLOOKUP(P118,'Վարկանիշային չափորոշիչներ'!$G$6:$GE$68,4,FALSE),0)</f>
        <v>0</v>
      </c>
      <c r="AH118" s="27">
        <f>IFERROR(VLOOKUP(Q118,'Վարկանիշային չափորոշիչներ'!$G$6:$GE$68,4,FALSE),0)</f>
        <v>0</v>
      </c>
      <c r="AI118" s="27">
        <f>IFERROR(VLOOKUP(R118,'Վարկանիշային չափորոշիչներ'!$G$6:$GE$68,4,FALSE),0)</f>
        <v>0</v>
      </c>
      <c r="AJ118" s="27">
        <f>IFERROR(VLOOKUP(S118,'Վարկանիշային չափորոշիչներ'!$G$6:$GE$68,4,FALSE),0)</f>
        <v>0</v>
      </c>
      <c r="AK118" s="27">
        <f>IFERROR(VLOOKUP(T118,'Վարկանիշային չափորոշիչներ'!$G$6:$GE$68,4,FALSE),0)</f>
        <v>0</v>
      </c>
      <c r="AL118" s="27">
        <f>IFERROR(VLOOKUP(U118,'Վարկանիշային չափորոշիչներ'!$G$6:$GE$68,4,FALSE),0)</f>
        <v>0</v>
      </c>
      <c r="AM118" s="27">
        <f>IFERROR(VLOOKUP(V118,'Վարկանիշային չափորոշիչներ'!$G$6:$GE$68,4,FALSE),0)</f>
        <v>0</v>
      </c>
      <c r="AN118" s="27">
        <f t="shared" si="37"/>
        <v>0</v>
      </c>
    </row>
    <row r="119" spans="1:40" ht="40.5" hidden="1" outlineLevel="2" x14ac:dyDescent="0.3">
      <c r="A119" s="120">
        <v>1080</v>
      </c>
      <c r="B119" s="120">
        <v>11016</v>
      </c>
      <c r="C119" s="207" t="s">
        <v>207</v>
      </c>
      <c r="D119" s="128"/>
      <c r="E119" s="128"/>
      <c r="F119" s="122"/>
      <c r="G119" s="123"/>
      <c r="H119" s="123"/>
      <c r="I119" s="45"/>
      <c r="J119" s="45"/>
      <c r="K119" s="28"/>
      <c r="L119" s="28"/>
      <c r="M119" s="28"/>
      <c r="N119" s="28"/>
      <c r="O119" s="28"/>
      <c r="P119" s="28"/>
      <c r="Q119" s="28"/>
      <c r="R119" s="28"/>
      <c r="S119" s="28"/>
      <c r="T119" s="28"/>
      <c r="U119" s="28"/>
      <c r="V119" s="28"/>
      <c r="W119" s="27">
        <f t="shared" si="36"/>
        <v>0</v>
      </c>
      <c r="X119" s="41"/>
      <c r="Y119" s="41"/>
      <c r="Z119" s="41"/>
      <c r="AA119" s="41"/>
      <c r="AB119" s="27">
        <f>IFERROR(VLOOKUP(K119,'Վարկանիշային չափորոշիչներ'!$G$6:$GE$68,4,FALSE),0)</f>
        <v>0</v>
      </c>
      <c r="AC119" s="27">
        <f>IFERROR(VLOOKUP(L119,'Վարկանիշային չափորոշիչներ'!$G$6:$GE$68,4,FALSE),0)</f>
        <v>0</v>
      </c>
      <c r="AD119" s="27">
        <f>IFERROR(VLOOKUP(M119,'Վարկանիշային չափորոշիչներ'!$G$6:$GE$68,4,FALSE),0)</f>
        <v>0</v>
      </c>
      <c r="AE119" s="27">
        <f>IFERROR(VLOOKUP(N119,'Վարկանիշային չափորոշիչներ'!$G$6:$GE$68,4,FALSE),0)</f>
        <v>0</v>
      </c>
      <c r="AF119" s="27">
        <f>IFERROR(VLOOKUP(O119,'Վարկանիշային չափորոշիչներ'!$G$6:$GE$68,4,FALSE),0)</f>
        <v>0</v>
      </c>
      <c r="AG119" s="27">
        <f>IFERROR(VLOOKUP(P119,'Վարկանիշային չափորոշիչներ'!$G$6:$GE$68,4,FALSE),0)</f>
        <v>0</v>
      </c>
      <c r="AH119" s="27">
        <f>IFERROR(VLOOKUP(Q119,'Վարկանիշային չափորոշիչներ'!$G$6:$GE$68,4,FALSE),0)</f>
        <v>0</v>
      </c>
      <c r="AI119" s="27">
        <f>IFERROR(VLOOKUP(R119,'Վարկանիշային չափորոշիչներ'!$G$6:$GE$68,4,FALSE),0)</f>
        <v>0</v>
      </c>
      <c r="AJ119" s="27">
        <f>IFERROR(VLOOKUP(S119,'Վարկանիշային չափորոշիչներ'!$G$6:$GE$68,4,FALSE),0)</f>
        <v>0</v>
      </c>
      <c r="AK119" s="27">
        <f>IFERROR(VLOOKUP(T119,'Վարկանիշային չափորոշիչներ'!$G$6:$GE$68,4,FALSE),0)</f>
        <v>0</v>
      </c>
      <c r="AL119" s="27">
        <f>IFERROR(VLOOKUP(U119,'Վարկանիշային չափորոշիչներ'!$G$6:$GE$68,4,FALSE),0)</f>
        <v>0</v>
      </c>
      <c r="AM119" s="27">
        <f>IFERROR(VLOOKUP(V119,'Վարկանիշային չափորոշիչներ'!$G$6:$GE$68,4,FALSE),0)</f>
        <v>0</v>
      </c>
      <c r="AN119" s="27">
        <f t="shared" si="37"/>
        <v>0</v>
      </c>
    </row>
    <row r="120" spans="1:40" ht="40.5" hidden="1" outlineLevel="2" x14ac:dyDescent="0.3">
      <c r="A120" s="120">
        <v>1080</v>
      </c>
      <c r="B120" s="120">
        <v>11017</v>
      </c>
      <c r="C120" s="207" t="s">
        <v>208</v>
      </c>
      <c r="D120" s="128"/>
      <c r="E120" s="128"/>
      <c r="F120" s="122"/>
      <c r="G120" s="123"/>
      <c r="H120" s="123"/>
      <c r="I120" s="45"/>
      <c r="J120" s="45"/>
      <c r="K120" s="28"/>
      <c r="L120" s="28"/>
      <c r="M120" s="28"/>
      <c r="N120" s="28"/>
      <c r="O120" s="28"/>
      <c r="P120" s="28"/>
      <c r="Q120" s="28"/>
      <c r="R120" s="28"/>
      <c r="S120" s="28"/>
      <c r="T120" s="28"/>
      <c r="U120" s="28"/>
      <c r="V120" s="28"/>
      <c r="W120" s="27">
        <f t="shared" si="36"/>
        <v>0</v>
      </c>
      <c r="X120" s="41"/>
      <c r="Y120" s="41"/>
      <c r="Z120" s="41"/>
      <c r="AA120" s="41"/>
      <c r="AB120" s="27">
        <f>IFERROR(VLOOKUP(K120,'Վարկանիշային չափորոշիչներ'!$G$6:$GE$68,4,FALSE),0)</f>
        <v>0</v>
      </c>
      <c r="AC120" s="27">
        <f>IFERROR(VLOOKUP(L120,'Վարկանիշային չափորոշիչներ'!$G$6:$GE$68,4,FALSE),0)</f>
        <v>0</v>
      </c>
      <c r="AD120" s="27">
        <f>IFERROR(VLOOKUP(M120,'Վարկանիշային չափորոշիչներ'!$G$6:$GE$68,4,FALSE),0)</f>
        <v>0</v>
      </c>
      <c r="AE120" s="27">
        <f>IFERROR(VLOOKUP(N120,'Վարկանիշային չափորոշիչներ'!$G$6:$GE$68,4,FALSE),0)</f>
        <v>0</v>
      </c>
      <c r="AF120" s="27">
        <f>IFERROR(VLOOKUP(O120,'Վարկանիշային չափորոշիչներ'!$G$6:$GE$68,4,FALSE),0)</f>
        <v>0</v>
      </c>
      <c r="AG120" s="27">
        <f>IFERROR(VLOOKUP(P120,'Վարկանիշային չափորոշիչներ'!$G$6:$GE$68,4,FALSE),0)</f>
        <v>0</v>
      </c>
      <c r="AH120" s="27">
        <f>IFERROR(VLOOKUP(Q120,'Վարկանիշային չափորոշիչներ'!$G$6:$GE$68,4,FALSE),0)</f>
        <v>0</v>
      </c>
      <c r="AI120" s="27">
        <f>IFERROR(VLOOKUP(R120,'Վարկանիշային չափորոշիչներ'!$G$6:$GE$68,4,FALSE),0)</f>
        <v>0</v>
      </c>
      <c r="AJ120" s="27">
        <f>IFERROR(VLOOKUP(S120,'Վարկանիշային չափորոշիչներ'!$G$6:$GE$68,4,FALSE),0)</f>
        <v>0</v>
      </c>
      <c r="AK120" s="27">
        <f>IFERROR(VLOOKUP(T120,'Վարկանիշային չափորոշիչներ'!$G$6:$GE$68,4,FALSE),0)</f>
        <v>0</v>
      </c>
      <c r="AL120" s="27">
        <f>IFERROR(VLOOKUP(U120,'Վարկանիշային չափորոշիչներ'!$G$6:$GE$68,4,FALSE),0)</f>
        <v>0</v>
      </c>
      <c r="AM120" s="27">
        <f>IFERROR(VLOOKUP(V120,'Վարկանիշային չափորոշիչներ'!$G$6:$GE$68,4,FALSE),0)</f>
        <v>0</v>
      </c>
      <c r="AN120" s="27">
        <f t="shared" si="37"/>
        <v>0</v>
      </c>
    </row>
    <row r="121" spans="1:40" ht="27" hidden="1" outlineLevel="2" x14ac:dyDescent="0.3">
      <c r="A121" s="120">
        <v>1080</v>
      </c>
      <c r="B121" s="120">
        <v>11018</v>
      </c>
      <c r="C121" s="207" t="s">
        <v>209</v>
      </c>
      <c r="D121" s="128"/>
      <c r="E121" s="128"/>
      <c r="F121" s="122"/>
      <c r="G121" s="123"/>
      <c r="H121" s="123"/>
      <c r="I121" s="45"/>
      <c r="J121" s="45"/>
      <c r="K121" s="28"/>
      <c r="L121" s="28"/>
      <c r="M121" s="28"/>
      <c r="N121" s="28"/>
      <c r="O121" s="28"/>
      <c r="P121" s="28"/>
      <c r="Q121" s="28"/>
      <c r="R121" s="28"/>
      <c r="S121" s="28"/>
      <c r="T121" s="28"/>
      <c r="U121" s="28"/>
      <c r="V121" s="28"/>
      <c r="W121" s="27">
        <f t="shared" si="36"/>
        <v>0</v>
      </c>
      <c r="X121" s="41"/>
      <c r="Y121" s="41"/>
      <c r="Z121" s="41"/>
      <c r="AA121" s="41"/>
      <c r="AB121" s="27">
        <f>IFERROR(VLOOKUP(K121,'Վարկանիշային չափորոշիչներ'!$G$6:$GE$68,4,FALSE),0)</f>
        <v>0</v>
      </c>
      <c r="AC121" s="27">
        <f>IFERROR(VLOOKUP(L121,'Վարկանիշային չափորոշիչներ'!$G$6:$GE$68,4,FALSE),0)</f>
        <v>0</v>
      </c>
      <c r="AD121" s="27">
        <f>IFERROR(VLOOKUP(M121,'Վարկանիշային չափորոշիչներ'!$G$6:$GE$68,4,FALSE),0)</f>
        <v>0</v>
      </c>
      <c r="AE121" s="27">
        <f>IFERROR(VLOOKUP(N121,'Վարկանիշային չափորոշիչներ'!$G$6:$GE$68,4,FALSE),0)</f>
        <v>0</v>
      </c>
      <c r="AF121" s="27">
        <f>IFERROR(VLOOKUP(O121,'Վարկանիշային չափորոշիչներ'!$G$6:$GE$68,4,FALSE),0)</f>
        <v>0</v>
      </c>
      <c r="AG121" s="27">
        <f>IFERROR(VLOOKUP(P121,'Վարկանիշային չափորոշիչներ'!$G$6:$GE$68,4,FALSE),0)</f>
        <v>0</v>
      </c>
      <c r="AH121" s="27">
        <f>IFERROR(VLOOKUP(Q121,'Վարկանիշային չափորոշիչներ'!$G$6:$GE$68,4,FALSE),0)</f>
        <v>0</v>
      </c>
      <c r="AI121" s="27">
        <f>IFERROR(VLOOKUP(R121,'Վարկանիշային չափորոշիչներ'!$G$6:$GE$68,4,FALSE),0)</f>
        <v>0</v>
      </c>
      <c r="AJ121" s="27">
        <f>IFERROR(VLOOKUP(S121,'Վարկանիշային չափորոշիչներ'!$G$6:$GE$68,4,FALSE),0)</f>
        <v>0</v>
      </c>
      <c r="AK121" s="27">
        <f>IFERROR(VLOOKUP(T121,'Վարկանիշային չափորոշիչներ'!$G$6:$GE$68,4,FALSE),0)</f>
        <v>0</v>
      </c>
      <c r="AL121" s="27">
        <f>IFERROR(VLOOKUP(U121,'Վարկանիշային չափորոշիչներ'!$G$6:$GE$68,4,FALSE),0)</f>
        <v>0</v>
      </c>
      <c r="AM121" s="27">
        <f>IFERROR(VLOOKUP(V121,'Վարկանիշային չափորոշիչներ'!$G$6:$GE$68,4,FALSE),0)</f>
        <v>0</v>
      </c>
      <c r="AN121" s="27">
        <f t="shared" si="37"/>
        <v>0</v>
      </c>
    </row>
    <row r="122" spans="1:40" ht="40.5" hidden="1" outlineLevel="2" x14ac:dyDescent="0.3">
      <c r="A122" s="120">
        <v>1080</v>
      </c>
      <c r="B122" s="120">
        <v>11019</v>
      </c>
      <c r="C122" s="207" t="s">
        <v>210</v>
      </c>
      <c r="D122" s="128"/>
      <c r="E122" s="128"/>
      <c r="F122" s="122"/>
      <c r="G122" s="123"/>
      <c r="H122" s="123"/>
      <c r="I122" s="45"/>
      <c r="J122" s="45"/>
      <c r="K122" s="28"/>
      <c r="L122" s="28"/>
      <c r="M122" s="28"/>
      <c r="N122" s="28"/>
      <c r="O122" s="28"/>
      <c r="P122" s="28"/>
      <c r="Q122" s="28"/>
      <c r="R122" s="28"/>
      <c r="S122" s="28"/>
      <c r="T122" s="28"/>
      <c r="U122" s="28"/>
      <c r="V122" s="28"/>
      <c r="W122" s="27">
        <f t="shared" si="36"/>
        <v>0</v>
      </c>
      <c r="X122" s="41"/>
      <c r="Y122" s="41"/>
      <c r="Z122" s="41"/>
      <c r="AA122" s="41"/>
      <c r="AB122" s="27">
        <f>IFERROR(VLOOKUP(K122,'Վարկանիշային չափորոշիչներ'!$G$6:$GE$68,4,FALSE),0)</f>
        <v>0</v>
      </c>
      <c r="AC122" s="27">
        <f>IFERROR(VLOOKUP(L122,'Վարկանիշային չափորոշիչներ'!$G$6:$GE$68,4,FALSE),0)</f>
        <v>0</v>
      </c>
      <c r="AD122" s="27">
        <f>IFERROR(VLOOKUP(M122,'Վարկանիշային չափորոշիչներ'!$G$6:$GE$68,4,FALSE),0)</f>
        <v>0</v>
      </c>
      <c r="AE122" s="27">
        <f>IFERROR(VLOOKUP(N122,'Վարկանիշային չափորոշիչներ'!$G$6:$GE$68,4,FALSE),0)</f>
        <v>0</v>
      </c>
      <c r="AF122" s="27">
        <f>IFERROR(VLOOKUP(O122,'Վարկանիշային չափորոշիչներ'!$G$6:$GE$68,4,FALSE),0)</f>
        <v>0</v>
      </c>
      <c r="AG122" s="27">
        <f>IFERROR(VLOOKUP(P122,'Վարկանիշային չափորոշիչներ'!$G$6:$GE$68,4,FALSE),0)</f>
        <v>0</v>
      </c>
      <c r="AH122" s="27">
        <f>IFERROR(VLOOKUP(Q122,'Վարկանիշային չափորոշիչներ'!$G$6:$GE$68,4,FALSE),0)</f>
        <v>0</v>
      </c>
      <c r="AI122" s="27">
        <f>IFERROR(VLOOKUP(R122,'Վարկանիշային չափորոշիչներ'!$G$6:$GE$68,4,FALSE),0)</f>
        <v>0</v>
      </c>
      <c r="AJ122" s="27">
        <f>IFERROR(VLOOKUP(S122,'Վարկանիշային չափորոշիչներ'!$G$6:$GE$68,4,FALSE),0)</f>
        <v>0</v>
      </c>
      <c r="AK122" s="27">
        <f>IFERROR(VLOOKUP(T122,'Վարկանիշային չափորոշիչներ'!$G$6:$GE$68,4,FALSE),0)</f>
        <v>0</v>
      </c>
      <c r="AL122" s="27">
        <f>IFERROR(VLOOKUP(U122,'Վարկանիշային չափորոշիչներ'!$G$6:$GE$68,4,FALSE),0)</f>
        <v>0</v>
      </c>
      <c r="AM122" s="27">
        <f>IFERROR(VLOOKUP(V122,'Վարկանիշային չափորոշիչներ'!$G$6:$GE$68,4,FALSE),0)</f>
        <v>0</v>
      </c>
      <c r="AN122" s="27">
        <f t="shared" si="37"/>
        <v>0</v>
      </c>
    </row>
    <row r="123" spans="1:40" ht="40.5" hidden="1" outlineLevel="2" x14ac:dyDescent="0.3">
      <c r="A123" s="120">
        <v>1080</v>
      </c>
      <c r="B123" s="120">
        <v>11020</v>
      </c>
      <c r="C123" s="207" t="s">
        <v>211</v>
      </c>
      <c r="D123" s="121"/>
      <c r="E123" s="121"/>
      <c r="F123" s="122"/>
      <c r="G123" s="123"/>
      <c r="H123" s="123"/>
      <c r="I123" s="45"/>
      <c r="J123" s="45"/>
      <c r="K123" s="28"/>
      <c r="L123" s="28"/>
      <c r="M123" s="28"/>
      <c r="N123" s="28"/>
      <c r="O123" s="28"/>
      <c r="P123" s="28"/>
      <c r="Q123" s="28"/>
      <c r="R123" s="28"/>
      <c r="S123" s="28"/>
      <c r="T123" s="28"/>
      <c r="U123" s="28"/>
      <c r="V123" s="28"/>
      <c r="W123" s="27">
        <f t="shared" si="36"/>
        <v>0</v>
      </c>
      <c r="X123" s="41"/>
      <c r="Y123" s="41"/>
      <c r="Z123" s="41"/>
      <c r="AA123" s="41"/>
      <c r="AB123" s="27">
        <f>IFERROR(VLOOKUP(K123,'Վարկանիշային չափորոշիչներ'!$G$6:$GE$68,4,FALSE),0)</f>
        <v>0</v>
      </c>
      <c r="AC123" s="27">
        <f>IFERROR(VLOOKUP(L123,'Վարկանիշային չափորոշիչներ'!$G$6:$GE$68,4,FALSE),0)</f>
        <v>0</v>
      </c>
      <c r="AD123" s="27">
        <f>IFERROR(VLOOKUP(M123,'Վարկանիշային չափորոշիչներ'!$G$6:$GE$68,4,FALSE),0)</f>
        <v>0</v>
      </c>
      <c r="AE123" s="27">
        <f>IFERROR(VLOOKUP(N123,'Վարկանիշային չափորոշիչներ'!$G$6:$GE$68,4,FALSE),0)</f>
        <v>0</v>
      </c>
      <c r="AF123" s="27">
        <f>IFERROR(VLOOKUP(O123,'Վարկանիշային չափորոշիչներ'!$G$6:$GE$68,4,FALSE),0)</f>
        <v>0</v>
      </c>
      <c r="AG123" s="27">
        <f>IFERROR(VLOOKUP(P123,'Վարկանիշային չափորոշիչներ'!$G$6:$GE$68,4,FALSE),0)</f>
        <v>0</v>
      </c>
      <c r="AH123" s="27">
        <f>IFERROR(VLOOKUP(Q123,'Վարկանիշային չափորոշիչներ'!$G$6:$GE$68,4,FALSE),0)</f>
        <v>0</v>
      </c>
      <c r="AI123" s="27">
        <f>IFERROR(VLOOKUP(R123,'Վարկանիշային չափորոշիչներ'!$G$6:$GE$68,4,FALSE),0)</f>
        <v>0</v>
      </c>
      <c r="AJ123" s="27">
        <f>IFERROR(VLOOKUP(S123,'Վարկանիշային չափորոշիչներ'!$G$6:$GE$68,4,FALSE),0)</f>
        <v>0</v>
      </c>
      <c r="AK123" s="27">
        <f>IFERROR(VLOOKUP(T123,'Վարկանիշային չափորոշիչներ'!$G$6:$GE$68,4,FALSE),0)</f>
        <v>0</v>
      </c>
      <c r="AL123" s="27">
        <f>IFERROR(VLOOKUP(U123,'Վարկանիշային չափորոշիչներ'!$G$6:$GE$68,4,FALSE),0)</f>
        <v>0</v>
      </c>
      <c r="AM123" s="27">
        <f>IFERROR(VLOOKUP(V123,'Վարկանիշային չափորոշիչներ'!$G$6:$GE$68,4,FALSE),0)</f>
        <v>0</v>
      </c>
      <c r="AN123" s="27">
        <f t="shared" si="37"/>
        <v>0</v>
      </c>
    </row>
    <row r="124" spans="1:40" ht="40.5" hidden="1" outlineLevel="2" x14ac:dyDescent="0.3">
      <c r="A124" s="120">
        <v>1080</v>
      </c>
      <c r="B124" s="149">
        <v>11021</v>
      </c>
      <c r="C124" s="207" t="s">
        <v>212</v>
      </c>
      <c r="D124" s="121"/>
      <c r="E124" s="121"/>
      <c r="F124" s="122"/>
      <c r="G124" s="123"/>
      <c r="H124" s="123"/>
      <c r="I124" s="45"/>
      <c r="J124" s="45"/>
      <c r="K124" s="28"/>
      <c r="L124" s="28"/>
      <c r="M124" s="28"/>
      <c r="N124" s="28"/>
      <c r="O124" s="28"/>
      <c r="P124" s="28"/>
      <c r="Q124" s="28"/>
      <c r="R124" s="28"/>
      <c r="S124" s="28"/>
      <c r="T124" s="28"/>
      <c r="U124" s="28"/>
      <c r="V124" s="28"/>
      <c r="W124" s="27">
        <f t="shared" si="36"/>
        <v>0</v>
      </c>
      <c r="X124" s="41"/>
      <c r="Y124" s="41"/>
      <c r="Z124" s="41"/>
      <c r="AA124" s="41"/>
      <c r="AB124" s="27">
        <f>IFERROR(VLOOKUP(K124,'Վարկանիշային չափորոշիչներ'!$G$6:$GE$68,4,FALSE),0)</f>
        <v>0</v>
      </c>
      <c r="AC124" s="27">
        <f>IFERROR(VLOOKUP(L124,'Վարկանիշային չափորոշիչներ'!$G$6:$GE$68,4,FALSE),0)</f>
        <v>0</v>
      </c>
      <c r="AD124" s="27">
        <f>IFERROR(VLOOKUP(M124,'Վարկանիշային չափորոշիչներ'!$G$6:$GE$68,4,FALSE),0)</f>
        <v>0</v>
      </c>
      <c r="AE124" s="27">
        <f>IFERROR(VLOOKUP(N124,'Վարկանիշային չափորոշիչներ'!$G$6:$GE$68,4,FALSE),0)</f>
        <v>0</v>
      </c>
      <c r="AF124" s="27">
        <f>IFERROR(VLOOKUP(O124,'Վարկանիշային չափորոշիչներ'!$G$6:$GE$68,4,FALSE),0)</f>
        <v>0</v>
      </c>
      <c r="AG124" s="27">
        <f>IFERROR(VLOOKUP(P124,'Վարկանիշային չափորոշիչներ'!$G$6:$GE$68,4,FALSE),0)</f>
        <v>0</v>
      </c>
      <c r="AH124" s="27">
        <f>IFERROR(VLOOKUP(Q124,'Վարկանիշային չափորոշիչներ'!$G$6:$GE$68,4,FALSE),0)</f>
        <v>0</v>
      </c>
      <c r="AI124" s="27">
        <f>IFERROR(VLOOKUP(R124,'Վարկանիշային չափորոշիչներ'!$G$6:$GE$68,4,FALSE),0)</f>
        <v>0</v>
      </c>
      <c r="AJ124" s="27">
        <f>IFERROR(VLOOKUP(S124,'Վարկանիշային չափորոշիչներ'!$G$6:$GE$68,4,FALSE),0)</f>
        <v>0</v>
      </c>
      <c r="AK124" s="27">
        <f>IFERROR(VLOOKUP(T124,'Վարկանիշային չափորոշիչներ'!$G$6:$GE$68,4,FALSE),0)</f>
        <v>0</v>
      </c>
      <c r="AL124" s="27">
        <f>IFERROR(VLOOKUP(U124,'Վարկանիշային չափորոշիչներ'!$G$6:$GE$68,4,FALSE),0)</f>
        <v>0</v>
      </c>
      <c r="AM124" s="27">
        <f>IFERROR(VLOOKUP(V124,'Վարկանիշային չափորոշիչներ'!$G$6:$GE$68,4,FALSE),0)</f>
        <v>0</v>
      </c>
      <c r="AN124" s="27">
        <f t="shared" si="37"/>
        <v>0</v>
      </c>
    </row>
    <row r="125" spans="1:40" ht="54" hidden="1" outlineLevel="2" x14ac:dyDescent="0.3">
      <c r="A125" s="120">
        <v>1080</v>
      </c>
      <c r="B125" s="149">
        <v>11022</v>
      </c>
      <c r="C125" s="207" t="s">
        <v>213</v>
      </c>
      <c r="D125" s="121"/>
      <c r="E125" s="121"/>
      <c r="F125" s="122"/>
      <c r="G125" s="123"/>
      <c r="H125" s="123"/>
      <c r="I125" s="45"/>
      <c r="J125" s="45"/>
      <c r="K125" s="28"/>
      <c r="L125" s="28"/>
      <c r="M125" s="28"/>
      <c r="N125" s="28"/>
      <c r="O125" s="28"/>
      <c r="P125" s="28"/>
      <c r="Q125" s="28"/>
      <c r="R125" s="28"/>
      <c r="S125" s="28"/>
      <c r="T125" s="28"/>
      <c r="U125" s="28"/>
      <c r="V125" s="28"/>
      <c r="W125" s="27">
        <f t="shared" si="36"/>
        <v>0</v>
      </c>
      <c r="X125" s="41"/>
      <c r="Y125" s="41"/>
      <c r="Z125" s="41"/>
      <c r="AA125" s="41"/>
      <c r="AB125" s="27">
        <f>IFERROR(VLOOKUP(K125,'Վարկանիշային չափորոշիչներ'!$G$6:$GE$68,4,FALSE),0)</f>
        <v>0</v>
      </c>
      <c r="AC125" s="27">
        <f>IFERROR(VLOOKUP(L125,'Վարկանիշային չափորոշիչներ'!$G$6:$GE$68,4,FALSE),0)</f>
        <v>0</v>
      </c>
      <c r="AD125" s="27">
        <f>IFERROR(VLOOKUP(M125,'Վարկանիշային չափորոշիչներ'!$G$6:$GE$68,4,FALSE),0)</f>
        <v>0</v>
      </c>
      <c r="AE125" s="27">
        <f>IFERROR(VLOOKUP(N125,'Վարկանիշային չափորոշիչներ'!$G$6:$GE$68,4,FALSE),0)</f>
        <v>0</v>
      </c>
      <c r="AF125" s="27">
        <f>IFERROR(VLOOKUP(O125,'Վարկանիշային չափորոշիչներ'!$G$6:$GE$68,4,FALSE),0)</f>
        <v>0</v>
      </c>
      <c r="AG125" s="27">
        <f>IFERROR(VLOOKUP(P125,'Վարկանիշային չափորոշիչներ'!$G$6:$GE$68,4,FALSE),0)</f>
        <v>0</v>
      </c>
      <c r="AH125" s="27">
        <f>IFERROR(VLOOKUP(Q125,'Վարկանիշային չափորոշիչներ'!$G$6:$GE$68,4,FALSE),0)</f>
        <v>0</v>
      </c>
      <c r="AI125" s="27">
        <f>IFERROR(VLOOKUP(R125,'Վարկանիշային չափորոշիչներ'!$G$6:$GE$68,4,FALSE),0)</f>
        <v>0</v>
      </c>
      <c r="AJ125" s="27">
        <f>IFERROR(VLOOKUP(S125,'Վարկանիշային չափորոշիչներ'!$G$6:$GE$68,4,FALSE),0)</f>
        <v>0</v>
      </c>
      <c r="AK125" s="27">
        <f>IFERROR(VLOOKUP(T125,'Վարկանիշային չափորոշիչներ'!$G$6:$GE$68,4,FALSE),0)</f>
        <v>0</v>
      </c>
      <c r="AL125" s="27">
        <f>IFERROR(VLOOKUP(U125,'Վարկանիշային չափորոշիչներ'!$G$6:$GE$68,4,FALSE),0)</f>
        <v>0</v>
      </c>
      <c r="AM125" s="27">
        <f>IFERROR(VLOOKUP(V125,'Վարկանիշային չափորոշիչներ'!$G$6:$GE$68,4,FALSE),0)</f>
        <v>0</v>
      </c>
      <c r="AN125" s="27">
        <f t="shared" si="37"/>
        <v>0</v>
      </c>
    </row>
    <row r="126" spans="1:40" ht="54" hidden="1" outlineLevel="2" x14ac:dyDescent="0.3">
      <c r="A126" s="120">
        <v>1080</v>
      </c>
      <c r="B126" s="149">
        <v>11023</v>
      </c>
      <c r="C126" s="207" t="s">
        <v>214</v>
      </c>
      <c r="D126" s="121"/>
      <c r="E126" s="121"/>
      <c r="F126" s="122"/>
      <c r="G126" s="123"/>
      <c r="H126" s="123"/>
      <c r="I126" s="45"/>
      <c r="J126" s="45"/>
      <c r="K126" s="28"/>
      <c r="L126" s="28"/>
      <c r="M126" s="28"/>
      <c r="N126" s="28"/>
      <c r="O126" s="28"/>
      <c r="P126" s="28"/>
      <c r="Q126" s="28"/>
      <c r="R126" s="28"/>
      <c r="S126" s="28"/>
      <c r="T126" s="28"/>
      <c r="U126" s="28"/>
      <c r="V126" s="28"/>
      <c r="W126" s="27">
        <f t="shared" si="36"/>
        <v>0</v>
      </c>
      <c r="X126" s="41"/>
      <c r="Y126" s="41"/>
      <c r="Z126" s="41"/>
      <c r="AA126" s="41"/>
      <c r="AB126" s="27">
        <f>IFERROR(VLOOKUP(K126,'Վարկանիշային չափորոշիչներ'!$G$6:$GE$68,4,FALSE),0)</f>
        <v>0</v>
      </c>
      <c r="AC126" s="27">
        <f>IFERROR(VLOOKUP(L126,'Վարկանիշային չափորոշիչներ'!$G$6:$GE$68,4,FALSE),0)</f>
        <v>0</v>
      </c>
      <c r="AD126" s="27">
        <f>IFERROR(VLOOKUP(M126,'Վարկանիշային չափորոշիչներ'!$G$6:$GE$68,4,FALSE),0)</f>
        <v>0</v>
      </c>
      <c r="AE126" s="27">
        <f>IFERROR(VLOOKUP(N126,'Վարկանիշային չափորոշիչներ'!$G$6:$GE$68,4,FALSE),0)</f>
        <v>0</v>
      </c>
      <c r="AF126" s="27">
        <f>IFERROR(VLOOKUP(O126,'Վարկանիշային չափորոշիչներ'!$G$6:$GE$68,4,FALSE),0)</f>
        <v>0</v>
      </c>
      <c r="AG126" s="27">
        <f>IFERROR(VLOOKUP(P126,'Վարկանիշային չափորոշիչներ'!$G$6:$GE$68,4,FALSE),0)</f>
        <v>0</v>
      </c>
      <c r="AH126" s="27">
        <f>IFERROR(VLOOKUP(Q126,'Վարկանիշային չափորոշիչներ'!$G$6:$GE$68,4,FALSE),0)</f>
        <v>0</v>
      </c>
      <c r="AI126" s="27">
        <f>IFERROR(VLOOKUP(R126,'Վարկանիշային չափորոշիչներ'!$G$6:$GE$68,4,FALSE),0)</f>
        <v>0</v>
      </c>
      <c r="AJ126" s="27">
        <f>IFERROR(VLOOKUP(S126,'Վարկանիշային չափորոշիչներ'!$G$6:$GE$68,4,FALSE),0)</f>
        <v>0</v>
      </c>
      <c r="AK126" s="27">
        <f>IFERROR(VLOOKUP(T126,'Վարկանիշային չափորոշիչներ'!$G$6:$GE$68,4,FALSE),0)</f>
        <v>0</v>
      </c>
      <c r="AL126" s="27">
        <f>IFERROR(VLOOKUP(U126,'Վարկանիշային չափորոշիչներ'!$G$6:$GE$68,4,FALSE),0)</f>
        <v>0</v>
      </c>
      <c r="AM126" s="27">
        <f>IFERROR(VLOOKUP(V126,'Վարկանիշային չափորոշիչներ'!$G$6:$GE$68,4,FALSE),0)</f>
        <v>0</v>
      </c>
      <c r="AN126" s="27">
        <f t="shared" si="37"/>
        <v>0</v>
      </c>
    </row>
    <row r="127" spans="1:40" ht="27" hidden="1" outlineLevel="2" x14ac:dyDescent="0.3">
      <c r="A127" s="120">
        <v>1080</v>
      </c>
      <c r="B127" s="120">
        <v>31001</v>
      </c>
      <c r="C127" s="207" t="s">
        <v>215</v>
      </c>
      <c r="D127" s="128"/>
      <c r="E127" s="128"/>
      <c r="F127" s="122"/>
      <c r="G127" s="123"/>
      <c r="H127" s="123"/>
      <c r="I127" s="45"/>
      <c r="J127" s="45"/>
      <c r="K127" s="28"/>
      <c r="L127" s="28"/>
      <c r="M127" s="28"/>
      <c r="N127" s="28"/>
      <c r="O127" s="28"/>
      <c r="P127" s="28"/>
      <c r="Q127" s="28"/>
      <c r="R127" s="28"/>
      <c r="S127" s="28"/>
      <c r="T127" s="28"/>
      <c r="U127" s="28"/>
      <c r="V127" s="28"/>
      <c r="W127" s="27">
        <f t="shared" si="36"/>
        <v>0</v>
      </c>
      <c r="X127" s="41"/>
      <c r="Y127" s="41"/>
      <c r="Z127" s="41"/>
      <c r="AA127" s="41"/>
      <c r="AB127" s="27">
        <f>IFERROR(VLOOKUP(K127,'Վարկանիշային չափորոշիչներ'!$G$6:$GE$68,4,FALSE),0)</f>
        <v>0</v>
      </c>
      <c r="AC127" s="27">
        <f>IFERROR(VLOOKUP(L127,'Վարկանիշային չափորոշիչներ'!$G$6:$GE$68,4,FALSE),0)</f>
        <v>0</v>
      </c>
      <c r="AD127" s="27">
        <f>IFERROR(VLOOKUP(M127,'Վարկանիշային չափորոշիչներ'!$G$6:$GE$68,4,FALSE),0)</f>
        <v>0</v>
      </c>
      <c r="AE127" s="27">
        <f>IFERROR(VLOOKUP(N127,'Վարկանիշային չափորոշիչներ'!$G$6:$GE$68,4,FALSE),0)</f>
        <v>0</v>
      </c>
      <c r="AF127" s="27">
        <f>IFERROR(VLOOKUP(O127,'Վարկանիշային չափորոշիչներ'!$G$6:$GE$68,4,FALSE),0)</f>
        <v>0</v>
      </c>
      <c r="AG127" s="27">
        <f>IFERROR(VLOOKUP(P127,'Վարկանիշային չափորոշիչներ'!$G$6:$GE$68,4,FALSE),0)</f>
        <v>0</v>
      </c>
      <c r="AH127" s="27">
        <f>IFERROR(VLOOKUP(Q127,'Վարկանիշային չափորոշիչներ'!$G$6:$GE$68,4,FALSE),0)</f>
        <v>0</v>
      </c>
      <c r="AI127" s="27">
        <f>IFERROR(VLOOKUP(R127,'Վարկանիշային չափորոշիչներ'!$G$6:$GE$68,4,FALSE),0)</f>
        <v>0</v>
      </c>
      <c r="AJ127" s="27">
        <f>IFERROR(VLOOKUP(S127,'Վարկանիշային չափորոշիչներ'!$G$6:$GE$68,4,FALSE),0)</f>
        <v>0</v>
      </c>
      <c r="AK127" s="27">
        <f>IFERROR(VLOOKUP(T127,'Վարկանիշային չափորոշիչներ'!$G$6:$GE$68,4,FALSE),0)</f>
        <v>0</v>
      </c>
      <c r="AL127" s="27">
        <f>IFERROR(VLOOKUP(U127,'Վարկանիշային չափորոշիչներ'!$G$6:$GE$68,4,FALSE),0)</f>
        <v>0</v>
      </c>
      <c r="AM127" s="27">
        <f>IFERROR(VLOOKUP(V127,'Վարկանիշային չափորոշիչներ'!$G$6:$GE$68,4,FALSE),0)</f>
        <v>0</v>
      </c>
      <c r="AN127" s="27">
        <f t="shared" si="37"/>
        <v>0</v>
      </c>
    </row>
    <row r="128" spans="1:40" ht="27" hidden="1" outlineLevel="2" x14ac:dyDescent="0.3">
      <c r="A128" s="120">
        <v>1080</v>
      </c>
      <c r="B128" s="120">
        <v>31002</v>
      </c>
      <c r="C128" s="207" t="s">
        <v>216</v>
      </c>
      <c r="D128" s="121"/>
      <c r="E128" s="121"/>
      <c r="F128" s="122"/>
      <c r="G128" s="123"/>
      <c r="H128" s="123"/>
      <c r="I128" s="45"/>
      <c r="J128" s="45"/>
      <c r="K128" s="28"/>
      <c r="L128" s="28"/>
      <c r="M128" s="28"/>
      <c r="N128" s="28"/>
      <c r="O128" s="28"/>
      <c r="P128" s="28"/>
      <c r="Q128" s="28"/>
      <c r="R128" s="28"/>
      <c r="S128" s="28"/>
      <c r="T128" s="28"/>
      <c r="U128" s="28"/>
      <c r="V128" s="28"/>
      <c r="W128" s="27">
        <f t="shared" si="36"/>
        <v>0</v>
      </c>
      <c r="X128" s="41"/>
      <c r="Y128" s="41"/>
      <c r="Z128" s="41"/>
      <c r="AA128" s="41"/>
      <c r="AB128" s="27">
        <f>IFERROR(VLOOKUP(K128,'Վարկանիշային չափորոշիչներ'!$G$6:$GE$68,4,FALSE),0)</f>
        <v>0</v>
      </c>
      <c r="AC128" s="27">
        <f>IFERROR(VLOOKUP(L128,'Վարկանիշային չափորոշիչներ'!$G$6:$GE$68,4,FALSE),0)</f>
        <v>0</v>
      </c>
      <c r="AD128" s="27">
        <f>IFERROR(VLOOKUP(M128,'Վարկանիշային չափորոշիչներ'!$G$6:$GE$68,4,FALSE),0)</f>
        <v>0</v>
      </c>
      <c r="AE128" s="27">
        <f>IFERROR(VLOOKUP(N128,'Վարկանիշային չափորոշիչներ'!$G$6:$GE$68,4,FALSE),0)</f>
        <v>0</v>
      </c>
      <c r="AF128" s="27">
        <f>IFERROR(VLOOKUP(O128,'Վարկանիշային չափորոշիչներ'!$G$6:$GE$68,4,FALSE),0)</f>
        <v>0</v>
      </c>
      <c r="AG128" s="27">
        <f>IFERROR(VLOOKUP(P128,'Վարկանիշային չափորոշիչներ'!$G$6:$GE$68,4,FALSE),0)</f>
        <v>0</v>
      </c>
      <c r="AH128" s="27">
        <f>IFERROR(VLOOKUP(Q128,'Վարկանիշային չափորոշիչներ'!$G$6:$GE$68,4,FALSE),0)</f>
        <v>0</v>
      </c>
      <c r="AI128" s="27">
        <f>IFERROR(VLOOKUP(R128,'Վարկանիշային չափորոշիչներ'!$G$6:$GE$68,4,FALSE),0)</f>
        <v>0</v>
      </c>
      <c r="AJ128" s="27">
        <f>IFERROR(VLOOKUP(S128,'Վարկանիշային չափորոշիչներ'!$G$6:$GE$68,4,FALSE),0)</f>
        <v>0</v>
      </c>
      <c r="AK128" s="27">
        <f>IFERROR(VLOOKUP(T128,'Վարկանիշային չափորոշիչներ'!$G$6:$GE$68,4,FALSE),0)</f>
        <v>0</v>
      </c>
      <c r="AL128" s="27">
        <f>IFERROR(VLOOKUP(U128,'Վարկանիշային չափորոշիչներ'!$G$6:$GE$68,4,FALSE),0)</f>
        <v>0</v>
      </c>
      <c r="AM128" s="27">
        <f>IFERROR(VLOOKUP(V128,'Վարկանիշային չափորոշիչներ'!$G$6:$GE$68,4,FALSE),0)</f>
        <v>0</v>
      </c>
      <c r="AN128" s="27">
        <f t="shared" si="37"/>
        <v>0</v>
      </c>
    </row>
    <row r="129" spans="1:40" ht="27" hidden="1" outlineLevel="2" x14ac:dyDescent="0.3">
      <c r="A129" s="120">
        <v>1080</v>
      </c>
      <c r="B129" s="120">
        <v>31003</v>
      </c>
      <c r="C129" s="207" t="s">
        <v>217</v>
      </c>
      <c r="D129" s="128"/>
      <c r="E129" s="128"/>
      <c r="F129" s="122"/>
      <c r="G129" s="123"/>
      <c r="H129" s="123"/>
      <c r="I129" s="45"/>
      <c r="J129" s="45"/>
      <c r="K129" s="28"/>
      <c r="L129" s="28"/>
      <c r="M129" s="28"/>
      <c r="N129" s="28"/>
      <c r="O129" s="28"/>
      <c r="P129" s="28"/>
      <c r="Q129" s="28"/>
      <c r="R129" s="28"/>
      <c r="S129" s="28"/>
      <c r="T129" s="28"/>
      <c r="U129" s="28"/>
      <c r="V129" s="28"/>
      <c r="W129" s="27">
        <f t="shared" si="36"/>
        <v>0</v>
      </c>
      <c r="X129" s="41"/>
      <c r="Y129" s="41"/>
      <c r="Z129" s="41"/>
      <c r="AA129" s="41"/>
      <c r="AB129" s="27">
        <f>IFERROR(VLOOKUP(K129,'Վարկանիշային չափորոշիչներ'!$G$6:$GE$68,4,FALSE),0)</f>
        <v>0</v>
      </c>
      <c r="AC129" s="27">
        <f>IFERROR(VLOOKUP(L129,'Վարկանիշային չափորոշիչներ'!$G$6:$GE$68,4,FALSE),0)</f>
        <v>0</v>
      </c>
      <c r="AD129" s="27">
        <f>IFERROR(VLOOKUP(M129,'Վարկանիշային չափորոշիչներ'!$G$6:$GE$68,4,FALSE),0)</f>
        <v>0</v>
      </c>
      <c r="AE129" s="27">
        <f>IFERROR(VLOOKUP(N129,'Վարկանիշային չափորոշիչներ'!$G$6:$GE$68,4,FALSE),0)</f>
        <v>0</v>
      </c>
      <c r="AF129" s="27">
        <f>IFERROR(VLOOKUP(O129,'Վարկանիշային չափորոշիչներ'!$G$6:$GE$68,4,FALSE),0)</f>
        <v>0</v>
      </c>
      <c r="AG129" s="27">
        <f>IFERROR(VLOOKUP(P129,'Վարկանիշային չափորոշիչներ'!$G$6:$GE$68,4,FALSE),0)</f>
        <v>0</v>
      </c>
      <c r="AH129" s="27">
        <f>IFERROR(VLOOKUP(Q129,'Վարկանիշային չափորոշիչներ'!$G$6:$GE$68,4,FALSE),0)</f>
        <v>0</v>
      </c>
      <c r="AI129" s="27">
        <f>IFERROR(VLOOKUP(R129,'Վարկանիշային չափորոշիչներ'!$G$6:$GE$68,4,FALSE),0)</f>
        <v>0</v>
      </c>
      <c r="AJ129" s="27">
        <f>IFERROR(VLOOKUP(S129,'Վարկանիշային չափորոշիչներ'!$G$6:$GE$68,4,FALSE),0)</f>
        <v>0</v>
      </c>
      <c r="AK129" s="27">
        <f>IFERROR(VLOOKUP(T129,'Վարկանիշային չափորոշիչներ'!$G$6:$GE$68,4,FALSE),0)</f>
        <v>0</v>
      </c>
      <c r="AL129" s="27">
        <f>IFERROR(VLOOKUP(U129,'Վարկանիշային չափորոշիչներ'!$G$6:$GE$68,4,FALSE),0)</f>
        <v>0</v>
      </c>
      <c r="AM129" s="27">
        <f>IFERROR(VLOOKUP(V129,'Վարկանիշային չափորոշիչներ'!$G$6:$GE$68,4,FALSE),0)</f>
        <v>0</v>
      </c>
      <c r="AN129" s="27">
        <f t="shared" si="37"/>
        <v>0</v>
      </c>
    </row>
    <row r="130" spans="1:40" hidden="1" collapsed="1" x14ac:dyDescent="0.3">
      <c r="A130" s="125" t="s">
        <v>0</v>
      </c>
      <c r="B130" s="125"/>
      <c r="C130" s="215" t="s">
        <v>218</v>
      </c>
      <c r="D130" s="126">
        <f>D131+D133+D138+D140</f>
        <v>0</v>
      </c>
      <c r="E130" s="126">
        <f>E131+E133+E138+E140</f>
        <v>0</v>
      </c>
      <c r="F130" s="127">
        <f t="shared" ref="F130:H130" si="38">F131+F133+F138+F140</f>
        <v>0</v>
      </c>
      <c r="G130" s="127">
        <f t="shared" si="38"/>
        <v>0</v>
      </c>
      <c r="H130" s="127">
        <f t="shared" si="38"/>
        <v>0</v>
      </c>
      <c r="I130" s="46" t="s">
        <v>74</v>
      </c>
      <c r="J130" s="46" t="s">
        <v>74</v>
      </c>
      <c r="K130" s="46" t="s">
        <v>74</v>
      </c>
      <c r="L130" s="46" t="s">
        <v>74</v>
      </c>
      <c r="M130" s="46" t="s">
        <v>74</v>
      </c>
      <c r="N130" s="46" t="s">
        <v>74</v>
      </c>
      <c r="O130" s="46" t="s">
        <v>74</v>
      </c>
      <c r="P130" s="46" t="s">
        <v>74</v>
      </c>
      <c r="Q130" s="46" t="s">
        <v>74</v>
      </c>
      <c r="R130" s="46" t="s">
        <v>74</v>
      </c>
      <c r="S130" s="46" t="s">
        <v>74</v>
      </c>
      <c r="T130" s="46" t="s">
        <v>74</v>
      </c>
      <c r="U130" s="46" t="s">
        <v>74</v>
      </c>
      <c r="V130" s="46" t="s">
        <v>74</v>
      </c>
      <c r="W130" s="46" t="s">
        <v>74</v>
      </c>
      <c r="X130" s="41"/>
      <c r="Y130" s="41"/>
      <c r="Z130" s="41"/>
      <c r="AA130" s="41"/>
      <c r="AB130" s="27">
        <f>IFERROR(VLOOKUP(K130,'Վարկանիշային չափորոշիչներ'!$G$6:$GE$68,4,FALSE),0)</f>
        <v>0</v>
      </c>
      <c r="AC130" s="27">
        <f>IFERROR(VLOOKUP(L130,'Վարկանիշային չափորոշիչներ'!$G$6:$GE$68,4,FALSE),0)</f>
        <v>0</v>
      </c>
      <c r="AD130" s="27">
        <f>IFERROR(VLOOKUP(M130,'Վարկանիշային չափորոշիչներ'!$G$6:$GE$68,4,FALSE),0)</f>
        <v>0</v>
      </c>
      <c r="AE130" s="27">
        <f>IFERROR(VLOOKUP(N130,'Վարկանիշային չափորոշիչներ'!$G$6:$GE$68,4,FALSE),0)</f>
        <v>0</v>
      </c>
      <c r="AF130" s="27">
        <f>IFERROR(VLOOKUP(O130,'Վարկանիշային չափորոշիչներ'!$G$6:$GE$68,4,FALSE),0)</f>
        <v>0</v>
      </c>
      <c r="AG130" s="27">
        <f>IFERROR(VLOOKUP(P130,'Վարկանիշային չափորոշիչներ'!$G$6:$GE$68,4,FALSE),0)</f>
        <v>0</v>
      </c>
      <c r="AH130" s="27">
        <f>IFERROR(VLOOKUP(Q130,'Վարկանիշային չափորոշիչներ'!$G$6:$GE$68,4,FALSE),0)</f>
        <v>0</v>
      </c>
      <c r="AI130" s="27">
        <f>IFERROR(VLOOKUP(R130,'Վարկանիշային չափորոշիչներ'!$G$6:$GE$68,4,FALSE),0)</f>
        <v>0</v>
      </c>
      <c r="AJ130" s="27">
        <f>IFERROR(VLOOKUP(S130,'Վարկանիշային չափորոշիչներ'!$G$6:$GE$68,4,FALSE),0)</f>
        <v>0</v>
      </c>
      <c r="AK130" s="27">
        <f>IFERROR(VLOOKUP(T130,'Վարկանիշային չափորոշիչներ'!$G$6:$GE$68,4,FALSE),0)</f>
        <v>0</v>
      </c>
      <c r="AL130" s="27">
        <f>IFERROR(VLOOKUP(U130,'Վարկանիշային չափորոշիչներ'!$G$6:$GE$68,4,FALSE),0)</f>
        <v>0</v>
      </c>
      <c r="AM130" s="27">
        <f>IFERROR(VLOOKUP(V130,'Վարկանիշային չափորոշիչներ'!$G$6:$GE$68,4,FALSE),0)</f>
        <v>0</v>
      </c>
      <c r="AN130" s="27">
        <f t="shared" si="37"/>
        <v>0</v>
      </c>
    </row>
    <row r="131" spans="1:40" hidden="1" outlineLevel="1" x14ac:dyDescent="0.3">
      <c r="A131" s="117">
        <v>1013</v>
      </c>
      <c r="B131" s="117"/>
      <c r="C131" s="214" t="s">
        <v>219</v>
      </c>
      <c r="D131" s="118">
        <f>SUM(D132)</f>
        <v>0</v>
      </c>
      <c r="E131" s="118">
        <f t="shared" ref="E131:H131" si="39">SUM(E132)</f>
        <v>0</v>
      </c>
      <c r="F131" s="119">
        <f t="shared" si="39"/>
        <v>0</v>
      </c>
      <c r="G131" s="119">
        <f t="shared" si="39"/>
        <v>0</v>
      </c>
      <c r="H131" s="119">
        <f t="shared" si="39"/>
        <v>0</v>
      </c>
      <c r="I131" s="47" t="s">
        <v>74</v>
      </c>
      <c r="J131" s="47" t="s">
        <v>74</v>
      </c>
      <c r="K131" s="47" t="s">
        <v>74</v>
      </c>
      <c r="L131" s="47" t="s">
        <v>74</v>
      </c>
      <c r="M131" s="47" t="s">
        <v>74</v>
      </c>
      <c r="N131" s="47" t="s">
        <v>74</v>
      </c>
      <c r="O131" s="47" t="s">
        <v>74</v>
      </c>
      <c r="P131" s="47" t="s">
        <v>74</v>
      </c>
      <c r="Q131" s="47" t="s">
        <v>74</v>
      </c>
      <c r="R131" s="47" t="s">
        <v>74</v>
      </c>
      <c r="S131" s="47" t="s">
        <v>74</v>
      </c>
      <c r="T131" s="47" t="s">
        <v>74</v>
      </c>
      <c r="U131" s="47" t="s">
        <v>74</v>
      </c>
      <c r="V131" s="47" t="s">
        <v>74</v>
      </c>
      <c r="W131" s="47" t="s">
        <v>74</v>
      </c>
      <c r="X131" s="41"/>
      <c r="Y131" s="41"/>
      <c r="Z131" s="41"/>
      <c r="AA131" s="41"/>
      <c r="AB131" s="27">
        <f>IFERROR(VLOOKUP(K131,'Վարկանիշային չափորոշիչներ'!$G$6:$GE$68,4,FALSE),0)</f>
        <v>0</v>
      </c>
      <c r="AC131" s="27">
        <f>IFERROR(VLOOKUP(L131,'Վարկանիշային չափորոշիչներ'!$G$6:$GE$68,4,FALSE),0)</f>
        <v>0</v>
      </c>
      <c r="AD131" s="27">
        <f>IFERROR(VLOOKUP(M131,'Վարկանիշային չափորոշիչներ'!$G$6:$GE$68,4,FALSE),0)</f>
        <v>0</v>
      </c>
      <c r="AE131" s="27">
        <f>IFERROR(VLOOKUP(N131,'Վարկանիշային չափորոշիչներ'!$G$6:$GE$68,4,FALSE),0)</f>
        <v>0</v>
      </c>
      <c r="AF131" s="27">
        <f>IFERROR(VLOOKUP(O131,'Վարկանիշային չափորոշիչներ'!$G$6:$GE$68,4,FALSE),0)</f>
        <v>0</v>
      </c>
      <c r="AG131" s="27">
        <f>IFERROR(VLOOKUP(P131,'Վարկանիշային չափորոշիչներ'!$G$6:$GE$68,4,FALSE),0)</f>
        <v>0</v>
      </c>
      <c r="AH131" s="27">
        <f>IFERROR(VLOOKUP(Q131,'Վարկանիշային չափորոշիչներ'!$G$6:$GE$68,4,FALSE),0)</f>
        <v>0</v>
      </c>
      <c r="AI131" s="27">
        <f>IFERROR(VLOOKUP(R131,'Վարկանիշային չափորոշիչներ'!$G$6:$GE$68,4,FALSE),0)</f>
        <v>0</v>
      </c>
      <c r="AJ131" s="27">
        <f>IFERROR(VLOOKUP(S131,'Վարկանիշային չափորոշիչներ'!$G$6:$GE$68,4,FALSE),0)</f>
        <v>0</v>
      </c>
      <c r="AK131" s="27">
        <f>IFERROR(VLOOKUP(T131,'Վարկանիշային չափորոշիչներ'!$G$6:$GE$68,4,FALSE),0)</f>
        <v>0</v>
      </c>
      <c r="AL131" s="27">
        <f>IFERROR(VLOOKUP(U131,'Վարկանիշային չափորոշիչներ'!$G$6:$GE$68,4,FALSE),0)</f>
        <v>0</v>
      </c>
      <c r="AM131" s="27">
        <f>IFERROR(VLOOKUP(V131,'Վարկանիշային չափորոշիչներ'!$G$6:$GE$68,4,FALSE),0)</f>
        <v>0</v>
      </c>
      <c r="AN131" s="27">
        <f t="shared" si="37"/>
        <v>0</v>
      </c>
    </row>
    <row r="132" spans="1:40" hidden="1" outlineLevel="2" x14ac:dyDescent="0.3">
      <c r="A132" s="120">
        <v>1013</v>
      </c>
      <c r="B132" s="120">
        <v>11001</v>
      </c>
      <c r="C132" s="207" t="s">
        <v>220</v>
      </c>
      <c r="D132" s="121"/>
      <c r="E132" s="121"/>
      <c r="F132" s="122"/>
      <c r="G132" s="123"/>
      <c r="H132" s="123"/>
      <c r="I132" s="45"/>
      <c r="J132" s="45"/>
      <c r="K132" s="28"/>
      <c r="L132" s="28"/>
      <c r="M132" s="28"/>
      <c r="N132" s="28"/>
      <c r="O132" s="28"/>
      <c r="P132" s="28"/>
      <c r="Q132" s="28"/>
      <c r="R132" s="28"/>
      <c r="S132" s="28"/>
      <c r="T132" s="28"/>
      <c r="U132" s="28"/>
      <c r="V132" s="28"/>
      <c r="W132" s="27">
        <f>AN132</f>
        <v>0</v>
      </c>
      <c r="X132" s="41"/>
      <c r="Y132" s="41"/>
      <c r="Z132" s="41"/>
      <c r="AA132" s="41"/>
      <c r="AB132" s="27">
        <f>IFERROR(VLOOKUP(K132,'Վարկանիշային չափորոշիչներ'!$G$6:$GE$68,4,FALSE),0)</f>
        <v>0</v>
      </c>
      <c r="AC132" s="27">
        <f>IFERROR(VLOOKUP(L132,'Վարկանիշային չափորոշիչներ'!$G$6:$GE$68,4,FALSE),0)</f>
        <v>0</v>
      </c>
      <c r="AD132" s="27">
        <f>IFERROR(VLOOKUP(M132,'Վարկանիշային չափորոշիչներ'!$G$6:$GE$68,4,FALSE),0)</f>
        <v>0</v>
      </c>
      <c r="AE132" s="27">
        <f>IFERROR(VLOOKUP(N132,'Վարկանիշային չափորոշիչներ'!$G$6:$GE$68,4,FALSE),0)</f>
        <v>0</v>
      </c>
      <c r="AF132" s="27">
        <f>IFERROR(VLOOKUP(O132,'Վարկանիշային չափորոշիչներ'!$G$6:$GE$68,4,FALSE),0)</f>
        <v>0</v>
      </c>
      <c r="AG132" s="27">
        <f>IFERROR(VLOOKUP(P132,'Վարկանիշային չափորոշիչներ'!$G$6:$GE$68,4,FALSE),0)</f>
        <v>0</v>
      </c>
      <c r="AH132" s="27">
        <f>IFERROR(VLOOKUP(Q132,'Վարկանիշային չափորոշիչներ'!$G$6:$GE$68,4,FALSE),0)</f>
        <v>0</v>
      </c>
      <c r="AI132" s="27">
        <f>IFERROR(VLOOKUP(R132,'Վարկանիշային չափորոշիչներ'!$G$6:$GE$68,4,FALSE),0)</f>
        <v>0</v>
      </c>
      <c r="AJ132" s="27">
        <f>IFERROR(VLOOKUP(S132,'Վարկանիշային չափորոշիչներ'!$G$6:$GE$68,4,FALSE),0)</f>
        <v>0</v>
      </c>
      <c r="AK132" s="27">
        <f>IFERROR(VLOOKUP(T132,'Վարկանիշային չափորոշիչներ'!$G$6:$GE$68,4,FALSE),0)</f>
        <v>0</v>
      </c>
      <c r="AL132" s="27">
        <f>IFERROR(VLOOKUP(U132,'Վարկանիշային չափորոշիչներ'!$G$6:$GE$68,4,FALSE),0)</f>
        <v>0</v>
      </c>
      <c r="AM132" s="27">
        <f>IFERROR(VLOOKUP(V132,'Վարկանիշային չափորոշիչներ'!$G$6:$GE$68,4,FALSE),0)</f>
        <v>0</v>
      </c>
      <c r="AN132" s="27">
        <f t="shared" si="37"/>
        <v>0</v>
      </c>
    </row>
    <row r="133" spans="1:40" hidden="1" outlineLevel="1" x14ac:dyDescent="0.3">
      <c r="A133" s="117">
        <v>1087</v>
      </c>
      <c r="B133" s="117"/>
      <c r="C133" s="214" t="s">
        <v>221</v>
      </c>
      <c r="D133" s="118">
        <f>SUM(D134:D137)</f>
        <v>0</v>
      </c>
      <c r="E133" s="118">
        <f>SUM(E134:E137)</f>
        <v>0</v>
      </c>
      <c r="F133" s="119">
        <f t="shared" ref="F133:H133" si="40">SUM(F134:F137)</f>
        <v>0</v>
      </c>
      <c r="G133" s="119">
        <f t="shared" si="40"/>
        <v>0</v>
      </c>
      <c r="H133" s="119">
        <f t="shared" si="40"/>
        <v>0</v>
      </c>
      <c r="I133" s="47" t="s">
        <v>74</v>
      </c>
      <c r="J133" s="47" t="s">
        <v>74</v>
      </c>
      <c r="K133" s="47" t="s">
        <v>74</v>
      </c>
      <c r="L133" s="47" t="s">
        <v>74</v>
      </c>
      <c r="M133" s="47" t="s">
        <v>74</v>
      </c>
      <c r="N133" s="47" t="s">
        <v>74</v>
      </c>
      <c r="O133" s="47" t="s">
        <v>74</v>
      </c>
      <c r="P133" s="47" t="s">
        <v>74</v>
      </c>
      <c r="Q133" s="47" t="s">
        <v>74</v>
      </c>
      <c r="R133" s="47" t="s">
        <v>74</v>
      </c>
      <c r="S133" s="47" t="s">
        <v>74</v>
      </c>
      <c r="T133" s="47" t="s">
        <v>74</v>
      </c>
      <c r="U133" s="47" t="s">
        <v>74</v>
      </c>
      <c r="V133" s="47" t="s">
        <v>74</v>
      </c>
      <c r="W133" s="47" t="s">
        <v>74</v>
      </c>
      <c r="X133" s="41"/>
      <c r="Y133" s="41"/>
      <c r="Z133" s="41"/>
      <c r="AA133" s="41"/>
      <c r="AB133" s="27">
        <f>IFERROR(VLOOKUP(K133,'Վարկանիշային չափորոշիչներ'!$G$6:$GE$68,4,FALSE),0)</f>
        <v>0</v>
      </c>
      <c r="AC133" s="27">
        <f>IFERROR(VLOOKUP(L133,'Վարկանիշային չափորոշիչներ'!$G$6:$GE$68,4,FALSE),0)</f>
        <v>0</v>
      </c>
      <c r="AD133" s="27">
        <f>IFERROR(VLOOKUP(M133,'Վարկանիշային չափորոշիչներ'!$G$6:$GE$68,4,FALSE),0)</f>
        <v>0</v>
      </c>
      <c r="AE133" s="27">
        <f>IFERROR(VLOOKUP(N133,'Վարկանիշային չափորոշիչներ'!$G$6:$GE$68,4,FALSE),0)</f>
        <v>0</v>
      </c>
      <c r="AF133" s="27">
        <f>IFERROR(VLOOKUP(O133,'Վարկանիշային չափորոշիչներ'!$G$6:$GE$68,4,FALSE),0)</f>
        <v>0</v>
      </c>
      <c r="AG133" s="27">
        <f>IFERROR(VLOOKUP(P133,'Վարկանիշային չափորոշիչներ'!$G$6:$GE$68,4,FALSE),0)</f>
        <v>0</v>
      </c>
      <c r="AH133" s="27">
        <f>IFERROR(VLOOKUP(Q133,'Վարկանիշային չափորոշիչներ'!$G$6:$GE$68,4,FALSE),0)</f>
        <v>0</v>
      </c>
      <c r="AI133" s="27">
        <f>IFERROR(VLOOKUP(R133,'Վարկանիշային չափորոշիչներ'!$G$6:$GE$68,4,FALSE),0)</f>
        <v>0</v>
      </c>
      <c r="AJ133" s="27">
        <f>IFERROR(VLOOKUP(S133,'Վարկանիշային չափորոշիչներ'!$G$6:$GE$68,4,FALSE),0)</f>
        <v>0</v>
      </c>
      <c r="AK133" s="27">
        <f>IFERROR(VLOOKUP(T133,'Վարկանիշային չափորոշիչներ'!$G$6:$GE$68,4,FALSE),0)</f>
        <v>0</v>
      </c>
      <c r="AL133" s="27">
        <f>IFERROR(VLOOKUP(U133,'Վարկանիշային չափորոշիչներ'!$G$6:$GE$68,4,FALSE),0)</f>
        <v>0</v>
      </c>
      <c r="AM133" s="27">
        <f>IFERROR(VLOOKUP(V133,'Վարկանիշային չափորոշիչներ'!$G$6:$GE$68,4,FALSE),0)</f>
        <v>0</v>
      </c>
      <c r="AN133" s="27">
        <f t="shared" si="37"/>
        <v>0</v>
      </c>
    </row>
    <row r="134" spans="1:40" ht="27" hidden="1" outlineLevel="2" x14ac:dyDescent="0.3">
      <c r="A134" s="120">
        <v>1087</v>
      </c>
      <c r="B134" s="120">
        <v>11001</v>
      </c>
      <c r="C134" s="207" t="s">
        <v>222</v>
      </c>
      <c r="D134" s="128"/>
      <c r="E134" s="150"/>
      <c r="F134" s="122"/>
      <c r="G134" s="123"/>
      <c r="H134" s="123"/>
      <c r="I134" s="45"/>
      <c r="J134" s="45"/>
      <c r="K134" s="28"/>
      <c r="L134" s="28"/>
      <c r="M134" s="28"/>
      <c r="N134" s="28"/>
      <c r="O134" s="28"/>
      <c r="P134" s="28"/>
      <c r="Q134" s="28"/>
      <c r="R134" s="28"/>
      <c r="S134" s="28"/>
      <c r="T134" s="28"/>
      <c r="U134" s="28"/>
      <c r="V134" s="28"/>
      <c r="W134" s="27">
        <f>AN134</f>
        <v>0</v>
      </c>
      <c r="X134" s="41"/>
      <c r="Y134" s="41"/>
      <c r="Z134" s="41"/>
      <c r="AA134" s="41"/>
      <c r="AB134" s="27">
        <f>IFERROR(VLOOKUP(K134,'Վարկանիշային չափորոշիչներ'!$G$6:$GE$68,4,FALSE),0)</f>
        <v>0</v>
      </c>
      <c r="AC134" s="27">
        <f>IFERROR(VLOOKUP(L134,'Վարկանիշային չափորոշիչներ'!$G$6:$GE$68,4,FALSE),0)</f>
        <v>0</v>
      </c>
      <c r="AD134" s="27">
        <f>IFERROR(VLOOKUP(M134,'Վարկանիշային չափորոշիչներ'!$G$6:$GE$68,4,FALSE),0)</f>
        <v>0</v>
      </c>
      <c r="AE134" s="27">
        <f>IFERROR(VLOOKUP(N134,'Վարկանիշային չափորոշիչներ'!$G$6:$GE$68,4,FALSE),0)</f>
        <v>0</v>
      </c>
      <c r="AF134" s="27">
        <f>IFERROR(VLOOKUP(O134,'Վարկանիշային չափորոշիչներ'!$G$6:$GE$68,4,FALSE),0)</f>
        <v>0</v>
      </c>
      <c r="AG134" s="27">
        <f>IFERROR(VLOOKUP(P134,'Վարկանիշային չափորոշիչներ'!$G$6:$GE$68,4,FALSE),0)</f>
        <v>0</v>
      </c>
      <c r="AH134" s="27">
        <f>IFERROR(VLOOKUP(Q134,'Վարկանիշային չափորոշիչներ'!$G$6:$GE$68,4,FALSE),0)</f>
        <v>0</v>
      </c>
      <c r="AI134" s="27">
        <f>IFERROR(VLOOKUP(R134,'Վարկանիշային չափորոշիչներ'!$G$6:$GE$68,4,FALSE),0)</f>
        <v>0</v>
      </c>
      <c r="AJ134" s="27">
        <f>IFERROR(VLOOKUP(S134,'Վարկանիշային չափորոշիչներ'!$G$6:$GE$68,4,FALSE),0)</f>
        <v>0</v>
      </c>
      <c r="AK134" s="27">
        <f>IFERROR(VLOOKUP(T134,'Վարկանիշային չափորոշիչներ'!$G$6:$GE$68,4,FALSE),0)</f>
        <v>0</v>
      </c>
      <c r="AL134" s="27">
        <f>IFERROR(VLOOKUP(U134,'Վարկանիշային չափորոշիչներ'!$G$6:$GE$68,4,FALSE),0)</f>
        <v>0</v>
      </c>
      <c r="AM134" s="27">
        <f>IFERROR(VLOOKUP(V134,'Վարկանիշային չափորոշիչներ'!$G$6:$GE$68,4,FALSE),0)</f>
        <v>0</v>
      </c>
      <c r="AN134" s="27">
        <f t="shared" si="37"/>
        <v>0</v>
      </c>
    </row>
    <row r="135" spans="1:40" hidden="1" outlineLevel="2" x14ac:dyDescent="0.3">
      <c r="A135" s="120">
        <v>1087</v>
      </c>
      <c r="B135" s="120">
        <v>11002</v>
      </c>
      <c r="C135" s="207" t="s">
        <v>223</v>
      </c>
      <c r="D135" s="128"/>
      <c r="E135" s="128"/>
      <c r="F135" s="122"/>
      <c r="G135" s="123"/>
      <c r="H135" s="123"/>
      <c r="I135" s="45"/>
      <c r="J135" s="45"/>
      <c r="K135" s="28"/>
      <c r="L135" s="28"/>
      <c r="M135" s="28"/>
      <c r="N135" s="28"/>
      <c r="O135" s="28"/>
      <c r="P135" s="28"/>
      <c r="Q135" s="28"/>
      <c r="R135" s="28"/>
      <c r="S135" s="28"/>
      <c r="T135" s="28"/>
      <c r="U135" s="28"/>
      <c r="V135" s="28"/>
      <c r="W135" s="27">
        <f>AN135</f>
        <v>0</v>
      </c>
      <c r="X135" s="41"/>
      <c r="Y135" s="41"/>
      <c r="Z135" s="41"/>
      <c r="AA135" s="41"/>
      <c r="AB135" s="27">
        <f>IFERROR(VLOOKUP(K135,'Վարկանիշային չափորոշիչներ'!$G$6:$GE$68,4,FALSE),0)</f>
        <v>0</v>
      </c>
      <c r="AC135" s="27">
        <f>IFERROR(VLOOKUP(L135,'Վարկանիշային չափորոշիչներ'!$G$6:$GE$68,4,FALSE),0)</f>
        <v>0</v>
      </c>
      <c r="AD135" s="27">
        <f>IFERROR(VLOOKUP(M135,'Վարկանիշային չափորոշիչներ'!$G$6:$GE$68,4,FALSE),0)</f>
        <v>0</v>
      </c>
      <c r="AE135" s="27">
        <f>IFERROR(VLOOKUP(N135,'Վարկանիշային չափորոշիչներ'!$G$6:$GE$68,4,FALSE),0)</f>
        <v>0</v>
      </c>
      <c r="AF135" s="27">
        <f>IFERROR(VLOOKUP(O135,'Վարկանիշային չափորոշիչներ'!$G$6:$GE$68,4,FALSE),0)</f>
        <v>0</v>
      </c>
      <c r="AG135" s="27">
        <f>IFERROR(VLOOKUP(P135,'Վարկանիշային չափորոշիչներ'!$G$6:$GE$68,4,FALSE),0)</f>
        <v>0</v>
      </c>
      <c r="AH135" s="27">
        <f>IFERROR(VLOOKUP(Q135,'Վարկանիշային չափորոշիչներ'!$G$6:$GE$68,4,FALSE),0)</f>
        <v>0</v>
      </c>
      <c r="AI135" s="27">
        <f>IFERROR(VLOOKUP(R135,'Վարկանիշային չափորոշիչներ'!$G$6:$GE$68,4,FALSE),0)</f>
        <v>0</v>
      </c>
      <c r="AJ135" s="27">
        <f>IFERROR(VLOOKUP(S135,'Վարկանիշային չափորոշիչներ'!$G$6:$GE$68,4,FALSE),0)</f>
        <v>0</v>
      </c>
      <c r="AK135" s="27">
        <f>IFERROR(VLOOKUP(T135,'Վարկանիշային չափորոշիչներ'!$G$6:$GE$68,4,FALSE),0)</f>
        <v>0</v>
      </c>
      <c r="AL135" s="27">
        <f>IFERROR(VLOOKUP(U135,'Վարկանիշային չափորոշիչներ'!$G$6:$GE$68,4,FALSE),0)</f>
        <v>0</v>
      </c>
      <c r="AM135" s="27">
        <f>IFERROR(VLOOKUP(V135,'Վարկանիշային չափորոշիչներ'!$G$6:$GE$68,4,FALSE),0)</f>
        <v>0</v>
      </c>
      <c r="AN135" s="27">
        <f t="shared" si="37"/>
        <v>0</v>
      </c>
    </row>
    <row r="136" spans="1:40" hidden="1" outlineLevel="2" x14ac:dyDescent="0.3">
      <c r="A136" s="120">
        <v>1087</v>
      </c>
      <c r="B136" s="120">
        <v>31001</v>
      </c>
      <c r="C136" s="207" t="s">
        <v>224</v>
      </c>
      <c r="D136" s="121"/>
      <c r="E136" s="121"/>
      <c r="F136" s="122"/>
      <c r="G136" s="123"/>
      <c r="H136" s="123"/>
      <c r="I136" s="45"/>
      <c r="J136" s="45"/>
      <c r="K136" s="28"/>
      <c r="L136" s="28"/>
      <c r="M136" s="28"/>
      <c r="N136" s="28"/>
      <c r="O136" s="28"/>
      <c r="P136" s="28"/>
      <c r="Q136" s="28"/>
      <c r="R136" s="28"/>
      <c r="S136" s="28"/>
      <c r="T136" s="28"/>
      <c r="U136" s="28"/>
      <c r="V136" s="28"/>
      <c r="W136" s="27">
        <f>AN136</f>
        <v>0</v>
      </c>
      <c r="X136" s="41"/>
      <c r="Y136" s="41"/>
      <c r="Z136" s="41"/>
      <c r="AA136" s="41"/>
      <c r="AB136" s="27">
        <f>IFERROR(VLOOKUP(K136,'Վարկանիշային չափորոշիչներ'!$G$6:$GE$68,4,FALSE),0)</f>
        <v>0</v>
      </c>
      <c r="AC136" s="27">
        <f>IFERROR(VLOOKUP(L136,'Վարկանիշային չափորոշիչներ'!$G$6:$GE$68,4,FALSE),0)</f>
        <v>0</v>
      </c>
      <c r="AD136" s="27">
        <f>IFERROR(VLOOKUP(M136,'Վարկանիշային չափորոշիչներ'!$G$6:$GE$68,4,FALSE),0)</f>
        <v>0</v>
      </c>
      <c r="AE136" s="27">
        <f>IFERROR(VLOOKUP(N136,'Վարկանիշային չափորոշիչներ'!$G$6:$GE$68,4,FALSE),0)</f>
        <v>0</v>
      </c>
      <c r="AF136" s="27">
        <f>IFERROR(VLOOKUP(O136,'Վարկանիշային չափորոշիչներ'!$G$6:$GE$68,4,FALSE),0)</f>
        <v>0</v>
      </c>
      <c r="AG136" s="27">
        <f>IFERROR(VLOOKUP(P136,'Վարկանիշային չափորոշիչներ'!$G$6:$GE$68,4,FALSE),0)</f>
        <v>0</v>
      </c>
      <c r="AH136" s="27">
        <f>IFERROR(VLOOKUP(Q136,'Վարկանիշային չափորոշիչներ'!$G$6:$GE$68,4,FALSE),0)</f>
        <v>0</v>
      </c>
      <c r="AI136" s="27">
        <f>IFERROR(VLOOKUP(R136,'Վարկանիշային չափորոշիչներ'!$G$6:$GE$68,4,FALSE),0)</f>
        <v>0</v>
      </c>
      <c r="AJ136" s="27">
        <f>IFERROR(VLOOKUP(S136,'Վարկանիշային չափորոշիչներ'!$G$6:$GE$68,4,FALSE),0)</f>
        <v>0</v>
      </c>
      <c r="AK136" s="27">
        <f>IFERROR(VLOOKUP(T136,'Վարկանիշային չափորոշիչներ'!$G$6:$GE$68,4,FALSE),0)</f>
        <v>0</v>
      </c>
      <c r="AL136" s="27">
        <f>IFERROR(VLOOKUP(U136,'Վարկանիշային չափորոշիչներ'!$G$6:$GE$68,4,FALSE),0)</f>
        <v>0</v>
      </c>
      <c r="AM136" s="27">
        <f>IFERROR(VLOOKUP(V136,'Վարկանիշային չափորոշիչներ'!$G$6:$GE$68,4,FALSE),0)</f>
        <v>0</v>
      </c>
      <c r="AN136" s="27">
        <f t="shared" si="37"/>
        <v>0</v>
      </c>
    </row>
    <row r="137" spans="1:40" hidden="1" outlineLevel="2" x14ac:dyDescent="0.3">
      <c r="A137" s="120">
        <v>1087</v>
      </c>
      <c r="B137" s="17">
        <v>31002</v>
      </c>
      <c r="C137" s="207" t="s">
        <v>225</v>
      </c>
      <c r="D137" s="121"/>
      <c r="E137" s="121"/>
      <c r="F137" s="122"/>
      <c r="G137" s="123"/>
      <c r="H137" s="123"/>
      <c r="I137" s="45"/>
      <c r="J137" s="45"/>
      <c r="K137" s="28"/>
      <c r="L137" s="28"/>
      <c r="M137" s="28"/>
      <c r="N137" s="28"/>
      <c r="O137" s="28"/>
      <c r="P137" s="28"/>
      <c r="Q137" s="28"/>
      <c r="R137" s="28"/>
      <c r="S137" s="28"/>
      <c r="T137" s="28"/>
      <c r="U137" s="28"/>
      <c r="V137" s="28"/>
      <c r="W137" s="27">
        <f>AN137</f>
        <v>0</v>
      </c>
      <c r="X137" s="41"/>
      <c r="Y137" s="41"/>
      <c r="Z137" s="41"/>
      <c r="AA137" s="41"/>
      <c r="AB137" s="27">
        <f>IFERROR(VLOOKUP(K137,'Վարկանիշային չափորոշիչներ'!$G$6:$GE$68,4,FALSE),0)</f>
        <v>0</v>
      </c>
      <c r="AC137" s="27">
        <f>IFERROR(VLOOKUP(L137,'Վարկանիշային չափորոշիչներ'!$G$6:$GE$68,4,FALSE),0)</f>
        <v>0</v>
      </c>
      <c r="AD137" s="27">
        <f>IFERROR(VLOOKUP(M137,'Վարկանիշային չափորոշիչներ'!$G$6:$GE$68,4,FALSE),0)</f>
        <v>0</v>
      </c>
      <c r="AE137" s="27">
        <f>IFERROR(VLOOKUP(N137,'Վարկանիշային չափորոշիչներ'!$G$6:$GE$68,4,FALSE),0)</f>
        <v>0</v>
      </c>
      <c r="AF137" s="27">
        <f>IFERROR(VLOOKUP(O137,'Վարկանիշային չափորոշիչներ'!$G$6:$GE$68,4,FALSE),0)</f>
        <v>0</v>
      </c>
      <c r="AG137" s="27">
        <f>IFERROR(VLOOKUP(P137,'Վարկանիշային չափորոշիչներ'!$G$6:$GE$68,4,FALSE),0)</f>
        <v>0</v>
      </c>
      <c r="AH137" s="27">
        <f>IFERROR(VLOOKUP(Q137,'Վարկանիշային չափորոշիչներ'!$G$6:$GE$68,4,FALSE),0)</f>
        <v>0</v>
      </c>
      <c r="AI137" s="27">
        <f>IFERROR(VLOOKUP(R137,'Վարկանիշային չափորոշիչներ'!$G$6:$GE$68,4,FALSE),0)</f>
        <v>0</v>
      </c>
      <c r="AJ137" s="27">
        <f>IFERROR(VLOOKUP(S137,'Վարկանիշային չափորոշիչներ'!$G$6:$GE$68,4,FALSE),0)</f>
        <v>0</v>
      </c>
      <c r="AK137" s="27">
        <f>IFERROR(VLOOKUP(T137,'Վարկանիշային չափորոշիչներ'!$G$6:$GE$68,4,FALSE),0)</f>
        <v>0</v>
      </c>
      <c r="AL137" s="27">
        <f>IFERROR(VLOOKUP(U137,'Վարկանիշային չափորոշիչներ'!$G$6:$GE$68,4,FALSE),0)</f>
        <v>0</v>
      </c>
      <c r="AM137" s="27">
        <f>IFERROR(VLOOKUP(V137,'Վարկանիշային չափորոշիչներ'!$G$6:$GE$68,4,FALSE),0)</f>
        <v>0</v>
      </c>
      <c r="AN137" s="27">
        <f t="shared" si="37"/>
        <v>0</v>
      </c>
    </row>
    <row r="138" spans="1:40" hidden="1" outlineLevel="1" x14ac:dyDescent="0.3">
      <c r="A138" s="117">
        <v>1144</v>
      </c>
      <c r="B138" s="117"/>
      <c r="C138" s="214" t="s">
        <v>226</v>
      </c>
      <c r="D138" s="118">
        <f>SUM(D139)</f>
        <v>0</v>
      </c>
      <c r="E138" s="118">
        <f t="shared" ref="E138" si="41">SUM(E139)</f>
        <v>0</v>
      </c>
      <c r="F138" s="119">
        <f t="shared" ref="F138:H138" si="42">SUM(F139)</f>
        <v>0</v>
      </c>
      <c r="G138" s="119">
        <f t="shared" si="42"/>
        <v>0</v>
      </c>
      <c r="H138" s="119">
        <f t="shared" si="42"/>
        <v>0</v>
      </c>
      <c r="I138" s="47" t="s">
        <v>74</v>
      </c>
      <c r="J138" s="47" t="s">
        <v>74</v>
      </c>
      <c r="K138" s="47" t="s">
        <v>74</v>
      </c>
      <c r="L138" s="47" t="s">
        <v>74</v>
      </c>
      <c r="M138" s="47" t="s">
        <v>74</v>
      </c>
      <c r="N138" s="47" t="s">
        <v>74</v>
      </c>
      <c r="O138" s="47" t="s">
        <v>74</v>
      </c>
      <c r="P138" s="47" t="s">
        <v>74</v>
      </c>
      <c r="Q138" s="47" t="s">
        <v>74</v>
      </c>
      <c r="R138" s="47" t="s">
        <v>74</v>
      </c>
      <c r="S138" s="47" t="s">
        <v>74</v>
      </c>
      <c r="T138" s="47" t="s">
        <v>74</v>
      </c>
      <c r="U138" s="47" t="s">
        <v>74</v>
      </c>
      <c r="V138" s="47" t="s">
        <v>74</v>
      </c>
      <c r="W138" s="47" t="s">
        <v>74</v>
      </c>
      <c r="X138" s="41"/>
      <c r="Y138" s="41"/>
      <c r="Z138" s="41"/>
      <c r="AA138" s="41"/>
      <c r="AB138" s="27">
        <f>IFERROR(VLOOKUP(K138,'Վարկանիշային չափորոշիչներ'!$G$6:$GE$68,4,FALSE),0)</f>
        <v>0</v>
      </c>
      <c r="AC138" s="27">
        <f>IFERROR(VLOOKUP(L138,'Վարկանիշային չափորոշիչներ'!$G$6:$GE$68,4,FALSE),0)</f>
        <v>0</v>
      </c>
      <c r="AD138" s="27">
        <f>IFERROR(VLOOKUP(M138,'Վարկանիշային չափորոշիչներ'!$G$6:$GE$68,4,FALSE),0)</f>
        <v>0</v>
      </c>
      <c r="AE138" s="27">
        <f>IFERROR(VLOOKUP(N138,'Վարկանիշային չափորոշիչներ'!$G$6:$GE$68,4,FALSE),0)</f>
        <v>0</v>
      </c>
      <c r="AF138" s="27">
        <f>IFERROR(VLOOKUP(O138,'Վարկանիշային չափորոշիչներ'!$G$6:$GE$68,4,FALSE),0)</f>
        <v>0</v>
      </c>
      <c r="AG138" s="27">
        <f>IFERROR(VLOOKUP(P138,'Վարկանիշային չափորոշիչներ'!$G$6:$GE$68,4,FALSE),0)</f>
        <v>0</v>
      </c>
      <c r="AH138" s="27">
        <f>IFERROR(VLOOKUP(Q138,'Վարկանիշային չափորոշիչներ'!$G$6:$GE$68,4,FALSE),0)</f>
        <v>0</v>
      </c>
      <c r="AI138" s="27">
        <f>IFERROR(VLOOKUP(R138,'Վարկանիշային չափորոշիչներ'!$G$6:$GE$68,4,FALSE),0)</f>
        <v>0</v>
      </c>
      <c r="AJ138" s="27">
        <f>IFERROR(VLOOKUP(S138,'Վարկանիշային չափորոշիչներ'!$G$6:$GE$68,4,FALSE),0)</f>
        <v>0</v>
      </c>
      <c r="AK138" s="27">
        <f>IFERROR(VLOOKUP(T138,'Վարկանիշային չափորոշիչներ'!$G$6:$GE$68,4,FALSE),0)</f>
        <v>0</v>
      </c>
      <c r="AL138" s="27">
        <f>IFERROR(VLOOKUP(U138,'Վարկանիշային չափորոշիչներ'!$G$6:$GE$68,4,FALSE),0)</f>
        <v>0</v>
      </c>
      <c r="AM138" s="27">
        <f>IFERROR(VLOOKUP(V138,'Վարկանիշային չափորոշիչներ'!$G$6:$GE$68,4,FALSE),0)</f>
        <v>0</v>
      </c>
      <c r="AN138" s="27">
        <f t="shared" si="37"/>
        <v>0</v>
      </c>
    </row>
    <row r="139" spans="1:40" ht="27" hidden="1" outlineLevel="2" x14ac:dyDescent="0.3">
      <c r="A139" s="120">
        <v>1144</v>
      </c>
      <c r="B139" s="120">
        <v>11001</v>
      </c>
      <c r="C139" s="207" t="s">
        <v>227</v>
      </c>
      <c r="D139" s="121"/>
      <c r="E139" s="121"/>
      <c r="F139" s="122"/>
      <c r="G139" s="123"/>
      <c r="H139" s="123"/>
      <c r="I139" s="45"/>
      <c r="J139" s="45"/>
      <c r="K139" s="28"/>
      <c r="L139" s="28"/>
      <c r="M139" s="28"/>
      <c r="N139" s="28"/>
      <c r="O139" s="28"/>
      <c r="P139" s="28"/>
      <c r="Q139" s="28"/>
      <c r="R139" s="28"/>
      <c r="S139" s="28"/>
      <c r="T139" s="28"/>
      <c r="U139" s="28"/>
      <c r="V139" s="28"/>
      <c r="W139" s="27">
        <f>AN139</f>
        <v>0</v>
      </c>
      <c r="X139" s="41"/>
      <c r="Y139" s="41"/>
      <c r="Z139" s="41"/>
      <c r="AA139" s="41"/>
      <c r="AB139" s="27">
        <f>IFERROR(VLOOKUP(K139,'Վարկանիշային չափորոշիչներ'!$G$6:$GE$68,4,FALSE),0)</f>
        <v>0</v>
      </c>
      <c r="AC139" s="27">
        <f>IFERROR(VLOOKUP(L139,'Վարկանիշային չափորոշիչներ'!$G$6:$GE$68,4,FALSE),0)</f>
        <v>0</v>
      </c>
      <c r="AD139" s="27">
        <f>IFERROR(VLOOKUP(M139,'Վարկանիշային չափորոշիչներ'!$G$6:$GE$68,4,FALSE),0)</f>
        <v>0</v>
      </c>
      <c r="AE139" s="27">
        <f>IFERROR(VLOOKUP(N139,'Վարկանիշային չափորոշիչներ'!$G$6:$GE$68,4,FALSE),0)</f>
        <v>0</v>
      </c>
      <c r="AF139" s="27">
        <f>IFERROR(VLOOKUP(O139,'Վարկանիշային չափորոշիչներ'!$G$6:$GE$68,4,FALSE),0)</f>
        <v>0</v>
      </c>
      <c r="AG139" s="27">
        <f>IFERROR(VLOOKUP(P139,'Վարկանիշային չափորոշիչներ'!$G$6:$GE$68,4,FALSE),0)</f>
        <v>0</v>
      </c>
      <c r="AH139" s="27">
        <f>IFERROR(VLOOKUP(Q139,'Վարկանիշային չափորոշիչներ'!$G$6:$GE$68,4,FALSE),0)</f>
        <v>0</v>
      </c>
      <c r="AI139" s="27">
        <f>IFERROR(VLOOKUP(R139,'Վարկանիշային չափորոշիչներ'!$G$6:$GE$68,4,FALSE),0)</f>
        <v>0</v>
      </c>
      <c r="AJ139" s="27">
        <f>IFERROR(VLOOKUP(S139,'Վարկանիշային չափորոշիչներ'!$G$6:$GE$68,4,FALSE),0)</f>
        <v>0</v>
      </c>
      <c r="AK139" s="27">
        <f>IFERROR(VLOOKUP(T139,'Վարկանիշային չափորոշիչներ'!$G$6:$GE$68,4,FALSE),0)</f>
        <v>0</v>
      </c>
      <c r="AL139" s="27">
        <f>IFERROR(VLOOKUP(U139,'Վարկանիշային չափորոշիչներ'!$G$6:$GE$68,4,FALSE),0)</f>
        <v>0</v>
      </c>
      <c r="AM139" s="27">
        <f>IFERROR(VLOOKUP(V139,'Վարկանիշային չափորոշիչներ'!$G$6:$GE$68,4,FALSE),0)</f>
        <v>0</v>
      </c>
      <c r="AN139" s="27">
        <f t="shared" si="37"/>
        <v>0</v>
      </c>
    </row>
    <row r="140" spans="1:40" hidden="1" outlineLevel="1" x14ac:dyDescent="0.3">
      <c r="A140" s="124">
        <v>9999</v>
      </c>
      <c r="B140" s="124"/>
      <c r="C140" s="207" t="s">
        <v>97</v>
      </c>
      <c r="D140" s="121"/>
      <c r="E140" s="121"/>
      <c r="F140" s="122"/>
      <c r="G140" s="123"/>
      <c r="H140" s="123"/>
      <c r="I140" s="45"/>
      <c r="J140" s="45"/>
      <c r="K140" s="28"/>
      <c r="L140" s="28"/>
      <c r="M140" s="28"/>
      <c r="N140" s="28"/>
      <c r="O140" s="28"/>
      <c r="P140" s="28"/>
      <c r="Q140" s="28"/>
      <c r="R140" s="28"/>
      <c r="S140" s="28"/>
      <c r="T140" s="28"/>
      <c r="U140" s="28"/>
      <c r="V140" s="28"/>
      <c r="W140" s="27">
        <f>AN140</f>
        <v>0</v>
      </c>
      <c r="X140" s="41"/>
      <c r="Y140" s="41"/>
      <c r="Z140" s="41"/>
      <c r="AA140" s="41"/>
      <c r="AB140" s="27">
        <f>IFERROR(VLOOKUP(K140,'Վարկանիշային չափորոշիչներ'!$G$6:$GE$68,4,FALSE),0)</f>
        <v>0</v>
      </c>
      <c r="AC140" s="27">
        <f>IFERROR(VLOOKUP(L140,'Վարկանիշային չափորոշիչներ'!$G$6:$GE$68,4,FALSE),0)</f>
        <v>0</v>
      </c>
      <c r="AD140" s="27">
        <f>IFERROR(VLOOKUP(M140,'Վարկանիշային չափորոշիչներ'!$G$6:$GE$68,4,FALSE),0)</f>
        <v>0</v>
      </c>
      <c r="AE140" s="27">
        <f>IFERROR(VLOOKUP(N140,'Վարկանիշային չափորոշիչներ'!$G$6:$GE$68,4,FALSE),0)</f>
        <v>0</v>
      </c>
      <c r="AF140" s="27">
        <f>IFERROR(VLOOKUP(O140,'Վարկանիշային չափորոշիչներ'!$G$6:$GE$68,4,FALSE),0)</f>
        <v>0</v>
      </c>
      <c r="AG140" s="27">
        <f>IFERROR(VLOOKUP(P140,'Վարկանիշային չափորոշիչներ'!$G$6:$GE$68,4,FALSE),0)</f>
        <v>0</v>
      </c>
      <c r="AH140" s="27">
        <f>IFERROR(VLOOKUP(Q140,'Վարկանիշային չափորոշիչներ'!$G$6:$GE$68,4,FALSE),0)</f>
        <v>0</v>
      </c>
      <c r="AI140" s="27">
        <f>IFERROR(VLOOKUP(R140,'Վարկանիշային չափորոշիչներ'!$G$6:$GE$68,4,FALSE),0)</f>
        <v>0</v>
      </c>
      <c r="AJ140" s="27">
        <f>IFERROR(VLOOKUP(S140,'Վարկանիշային չափորոշիչներ'!$G$6:$GE$68,4,FALSE),0)</f>
        <v>0</v>
      </c>
      <c r="AK140" s="27">
        <f>IFERROR(VLOOKUP(T140,'Վարկանիշային չափորոշիչներ'!$G$6:$GE$68,4,FALSE),0)</f>
        <v>0</v>
      </c>
      <c r="AL140" s="27">
        <f>IFERROR(VLOOKUP(U140,'Վարկանիշային չափորոշիչներ'!$G$6:$GE$68,4,FALSE),0)</f>
        <v>0</v>
      </c>
      <c r="AM140" s="27">
        <f>IFERROR(VLOOKUP(V140,'Վարկանիշային չափորոշիչներ'!$G$6:$GE$68,4,FALSE),0)</f>
        <v>0</v>
      </c>
      <c r="AN140" s="27">
        <f t="shared" si="37"/>
        <v>0</v>
      </c>
    </row>
    <row r="141" spans="1:40" ht="39" customHeight="1" x14ac:dyDescent="0.3">
      <c r="A141" s="125" t="s">
        <v>0</v>
      </c>
      <c r="B141" s="125"/>
      <c r="C141" s="215" t="s">
        <v>228</v>
      </c>
      <c r="D141" s="126">
        <f>D142+D145+D174+D177+D183+D185+D187+D191+D225+D232+D247+D250+D252+D261+D263+D266+D268+D296+D299+D301+D306+D322+D316</f>
        <v>5741799.7000000002</v>
      </c>
      <c r="E141" s="126">
        <f>E142+E145+E174+E177+E183+E185+E187+E191+E225+E232+E247+E250+E252+E261+E263+E266+E268+E296+E299+E301+E306+E322+E316</f>
        <v>29746173.199999999</v>
      </c>
      <c r="F141" s="127">
        <f t="shared" ref="F141:H141" si="43">F142+F145+F174+F177+F183+F185+F187+F191+F225+F232+F247+F250+F252+F261+F263+F266+F268+F296+F299+F301+F306+F322+F316</f>
        <v>49907002.041710615</v>
      </c>
      <c r="G141" s="127">
        <f t="shared" si="43"/>
        <v>51338867.077358074</v>
      </c>
      <c r="H141" s="127">
        <f t="shared" si="43"/>
        <v>48657695.806550048</v>
      </c>
      <c r="I141" s="46" t="s">
        <v>74</v>
      </c>
      <c r="J141" s="46" t="s">
        <v>74</v>
      </c>
      <c r="K141" s="46" t="s">
        <v>74</v>
      </c>
      <c r="L141" s="46" t="s">
        <v>74</v>
      </c>
      <c r="M141" s="46" t="s">
        <v>74</v>
      </c>
      <c r="N141" s="46" t="s">
        <v>74</v>
      </c>
      <c r="O141" s="46" t="s">
        <v>74</v>
      </c>
      <c r="P141" s="46" t="s">
        <v>74</v>
      </c>
      <c r="Q141" s="46" t="s">
        <v>74</v>
      </c>
      <c r="R141" s="46" t="s">
        <v>74</v>
      </c>
      <c r="S141" s="46" t="s">
        <v>74</v>
      </c>
      <c r="T141" s="46" t="s">
        <v>74</v>
      </c>
      <c r="U141" s="46" t="s">
        <v>74</v>
      </c>
      <c r="V141" s="46" t="s">
        <v>74</v>
      </c>
      <c r="W141" s="46" t="s">
        <v>74</v>
      </c>
      <c r="X141" s="41"/>
      <c r="Y141" s="41"/>
      <c r="Z141" s="41"/>
      <c r="AA141" s="41"/>
      <c r="AB141" s="27">
        <f>IFERROR(VLOOKUP(K141,'Վարկանիշային չափորոշիչներ'!$G$6:$GE$68,4,FALSE),0)</f>
        <v>0</v>
      </c>
      <c r="AC141" s="27">
        <f>IFERROR(VLOOKUP(L141,'Վարկանիշային չափորոշիչներ'!$G$6:$GE$68,4,FALSE),0)</f>
        <v>0</v>
      </c>
      <c r="AD141" s="27">
        <f>IFERROR(VLOOKUP(M141,'Վարկանիշային չափորոշիչներ'!$G$6:$GE$68,4,FALSE),0)</f>
        <v>0</v>
      </c>
      <c r="AE141" s="27">
        <f>IFERROR(VLOOKUP(N141,'Վարկանիշային չափորոշիչներ'!$G$6:$GE$68,4,FALSE),0)</f>
        <v>0</v>
      </c>
      <c r="AF141" s="27">
        <f>IFERROR(VLOOKUP(O141,'Վարկանիշային չափորոշիչներ'!$G$6:$GE$68,4,FALSE),0)</f>
        <v>0</v>
      </c>
      <c r="AG141" s="27">
        <f>IFERROR(VLOOKUP(P141,'Վարկանիշային չափորոշիչներ'!$G$6:$GE$68,4,FALSE),0)</f>
        <v>0</v>
      </c>
      <c r="AH141" s="27">
        <f>IFERROR(VLOOKUP(Q141,'Վարկանիշային չափորոշիչներ'!$G$6:$GE$68,4,FALSE),0)</f>
        <v>0</v>
      </c>
      <c r="AI141" s="27">
        <f>IFERROR(VLOOKUP(R141,'Վարկանիշային չափորոշիչներ'!$G$6:$GE$68,4,FALSE),0)</f>
        <v>0</v>
      </c>
      <c r="AJ141" s="27">
        <f>IFERROR(VLOOKUP(S141,'Վարկանիշային չափորոշիչներ'!$G$6:$GE$68,4,FALSE),0)</f>
        <v>0</v>
      </c>
      <c r="AK141" s="27">
        <f>IFERROR(VLOOKUP(T141,'Վարկանիշային չափորոշիչներ'!$G$6:$GE$68,4,FALSE),0)</f>
        <v>0</v>
      </c>
      <c r="AL141" s="27">
        <f>IFERROR(VLOOKUP(U141,'Վարկանիշային չափորոշիչներ'!$G$6:$GE$68,4,FALSE),0)</f>
        <v>0</v>
      </c>
      <c r="AM141" s="27">
        <f>IFERROR(VLOOKUP(V141,'Վարկանիշային չափորոշիչներ'!$G$6:$GE$68,4,FALSE),0)</f>
        <v>0</v>
      </c>
      <c r="AN141" s="27">
        <f t="shared" si="37"/>
        <v>0</v>
      </c>
    </row>
    <row r="142" spans="1:40" ht="27" hidden="1" outlineLevel="1" collapsed="1" x14ac:dyDescent="0.3">
      <c r="A142" s="117">
        <v>1001</v>
      </c>
      <c r="B142" s="117"/>
      <c r="C142" s="214" t="s">
        <v>229</v>
      </c>
      <c r="D142" s="118">
        <f>SUM(D143:D144)</f>
        <v>0</v>
      </c>
      <c r="E142" s="118">
        <f t="shared" ref="E142" si="44">SUM(E143:E144)</f>
        <v>0</v>
      </c>
      <c r="F142" s="119">
        <f t="shared" ref="F142:H142" si="45">SUM(F143:F144)</f>
        <v>0</v>
      </c>
      <c r="G142" s="119">
        <f t="shared" si="45"/>
        <v>0</v>
      </c>
      <c r="H142" s="119">
        <f t="shared" si="45"/>
        <v>0</v>
      </c>
      <c r="I142" s="47" t="s">
        <v>74</v>
      </c>
      <c r="J142" s="47" t="s">
        <v>74</v>
      </c>
      <c r="K142" s="47" t="s">
        <v>74</v>
      </c>
      <c r="L142" s="47" t="s">
        <v>74</v>
      </c>
      <c r="M142" s="47" t="s">
        <v>74</v>
      </c>
      <c r="N142" s="47" t="s">
        <v>74</v>
      </c>
      <c r="O142" s="47" t="s">
        <v>74</v>
      </c>
      <c r="P142" s="47" t="s">
        <v>74</v>
      </c>
      <c r="Q142" s="47" t="s">
        <v>74</v>
      </c>
      <c r="R142" s="47" t="s">
        <v>74</v>
      </c>
      <c r="S142" s="47" t="s">
        <v>74</v>
      </c>
      <c r="T142" s="47" t="s">
        <v>74</v>
      </c>
      <c r="U142" s="47" t="s">
        <v>74</v>
      </c>
      <c r="V142" s="47" t="s">
        <v>74</v>
      </c>
      <c r="W142" s="47" t="s">
        <v>74</v>
      </c>
      <c r="X142" s="41"/>
      <c r="Y142" s="41"/>
      <c r="Z142" s="41"/>
      <c r="AA142" s="41"/>
      <c r="AB142" s="27">
        <f>IFERROR(VLOOKUP(K142,'Վարկանիշային չափորոշիչներ'!$G$6:$GE$68,4,FALSE),0)</f>
        <v>0</v>
      </c>
      <c r="AC142" s="27">
        <f>IFERROR(VLOOKUP(L142,'Վարկանիշային չափորոշիչներ'!$G$6:$GE$68,4,FALSE),0)</f>
        <v>0</v>
      </c>
      <c r="AD142" s="27">
        <f>IFERROR(VLOOKUP(M142,'Վարկանիշային չափորոշիչներ'!$G$6:$GE$68,4,FALSE),0)</f>
        <v>0</v>
      </c>
      <c r="AE142" s="27">
        <f>IFERROR(VLOOKUP(N142,'Վարկանիշային չափորոշիչներ'!$G$6:$GE$68,4,FALSE),0)</f>
        <v>0</v>
      </c>
      <c r="AF142" s="27">
        <f>IFERROR(VLOOKUP(O142,'Վարկանիշային չափորոշիչներ'!$G$6:$GE$68,4,FALSE),0)</f>
        <v>0</v>
      </c>
      <c r="AG142" s="27">
        <f>IFERROR(VLOOKUP(P142,'Վարկանիշային չափորոշիչներ'!$G$6:$GE$68,4,FALSE),0)</f>
        <v>0</v>
      </c>
      <c r="AH142" s="27">
        <f>IFERROR(VLOOKUP(Q142,'Վարկանիշային չափորոշիչներ'!$G$6:$GE$68,4,FALSE),0)</f>
        <v>0</v>
      </c>
      <c r="AI142" s="27">
        <f>IFERROR(VLOOKUP(R142,'Վարկանիշային չափորոշիչներ'!$G$6:$GE$68,4,FALSE),0)</f>
        <v>0</v>
      </c>
      <c r="AJ142" s="27">
        <f>IFERROR(VLOOKUP(S142,'Վարկանիշային չափորոշիչներ'!$G$6:$GE$68,4,FALSE),0)</f>
        <v>0</v>
      </c>
      <c r="AK142" s="27">
        <f>IFERROR(VLOOKUP(T142,'Վարկանիշային չափորոշիչներ'!$G$6:$GE$68,4,FALSE),0)</f>
        <v>0</v>
      </c>
      <c r="AL142" s="27">
        <f>IFERROR(VLOOKUP(U142,'Վարկանիշային չափորոշիչներ'!$G$6:$GE$68,4,FALSE),0)</f>
        <v>0</v>
      </c>
      <c r="AM142" s="27">
        <f>IFERROR(VLOOKUP(V142,'Վարկանիշային չափորոշիչներ'!$G$6:$GE$68,4,FALSE),0)</f>
        <v>0</v>
      </c>
      <c r="AN142" s="27">
        <f t="shared" si="37"/>
        <v>0</v>
      </c>
    </row>
    <row r="143" spans="1:40" ht="27" hidden="1" outlineLevel="2" x14ac:dyDescent="0.3">
      <c r="A143" s="120">
        <v>1001</v>
      </c>
      <c r="B143" s="120">
        <v>11001</v>
      </c>
      <c r="C143" s="207" t="s">
        <v>230</v>
      </c>
      <c r="D143" s="128"/>
      <c r="E143" s="128"/>
      <c r="F143" s="151"/>
      <c r="G143" s="123"/>
      <c r="H143" s="152"/>
      <c r="I143" s="62"/>
      <c r="J143" s="62"/>
      <c r="K143" s="32"/>
      <c r="L143" s="32"/>
      <c r="M143" s="32"/>
      <c r="N143" s="32"/>
      <c r="O143" s="32"/>
      <c r="P143" s="32"/>
      <c r="Q143" s="32"/>
      <c r="R143" s="32"/>
      <c r="S143" s="32"/>
      <c r="T143" s="32"/>
      <c r="U143" s="32"/>
      <c r="V143" s="32"/>
      <c r="W143" s="27">
        <f>AN143</f>
        <v>0</v>
      </c>
      <c r="X143" s="41"/>
      <c r="Y143" s="41"/>
      <c r="Z143" s="41"/>
      <c r="AA143" s="41"/>
      <c r="AB143" s="27">
        <f>IFERROR(VLOOKUP(K143,'Վարկանիշային չափորոշիչներ'!$G$6:$GE$68,4,FALSE),0)</f>
        <v>0</v>
      </c>
      <c r="AC143" s="27">
        <f>IFERROR(VLOOKUP(L143,'Վարկանիշային չափորոշիչներ'!$G$6:$GE$68,4,FALSE),0)</f>
        <v>0</v>
      </c>
      <c r="AD143" s="27">
        <f>IFERROR(VLOOKUP(M143,'Վարկանիշային չափորոշիչներ'!$G$6:$GE$68,4,FALSE),0)</f>
        <v>0</v>
      </c>
      <c r="AE143" s="27">
        <f>IFERROR(VLOOKUP(N143,'Վարկանիշային չափորոշիչներ'!$G$6:$GE$68,4,FALSE),0)</f>
        <v>0</v>
      </c>
      <c r="AF143" s="27">
        <f>IFERROR(VLOOKUP(O143,'Վարկանիշային չափորոշիչներ'!$G$6:$GE$68,4,FALSE),0)</f>
        <v>0</v>
      </c>
      <c r="AG143" s="27">
        <f>IFERROR(VLOOKUP(P143,'Վարկանիշային չափորոշիչներ'!$G$6:$GE$68,4,FALSE),0)</f>
        <v>0</v>
      </c>
      <c r="AH143" s="27">
        <f>IFERROR(VLOOKUP(Q143,'Վարկանիշային չափորոշիչներ'!$G$6:$GE$68,4,FALSE),0)</f>
        <v>0</v>
      </c>
      <c r="AI143" s="27">
        <f>IFERROR(VLOOKUP(R143,'Վարկանիշային չափորոշիչներ'!$G$6:$GE$68,4,FALSE),0)</f>
        <v>0</v>
      </c>
      <c r="AJ143" s="27">
        <f>IFERROR(VLOOKUP(S143,'Վարկանիշային չափորոշիչներ'!$G$6:$GE$68,4,FALSE),0)</f>
        <v>0</v>
      </c>
      <c r="AK143" s="27">
        <f>IFERROR(VLOOKUP(T143,'Վարկանիշային չափորոշիչներ'!$G$6:$GE$68,4,FALSE),0)</f>
        <v>0</v>
      </c>
      <c r="AL143" s="27">
        <f>IFERROR(VLOOKUP(U143,'Վարկանիշային չափորոշիչներ'!$G$6:$GE$68,4,FALSE),0)</f>
        <v>0</v>
      </c>
      <c r="AM143" s="27">
        <f>IFERROR(VLOOKUP(V143,'Վարկանիշային չափորոշիչներ'!$G$6:$GE$68,4,FALSE),0)</f>
        <v>0</v>
      </c>
      <c r="AN143" s="27">
        <f t="shared" si="37"/>
        <v>0</v>
      </c>
    </row>
    <row r="144" spans="1:40" ht="40.5" hidden="1" outlineLevel="2" x14ac:dyDescent="0.3">
      <c r="A144" s="120">
        <v>1001</v>
      </c>
      <c r="B144" s="120">
        <v>31001</v>
      </c>
      <c r="C144" s="207" t="s">
        <v>231</v>
      </c>
      <c r="D144" s="121"/>
      <c r="E144" s="121"/>
      <c r="F144" s="123"/>
      <c r="G144" s="123"/>
      <c r="H144" s="123"/>
      <c r="I144" s="45"/>
      <c r="J144" s="45"/>
      <c r="K144" s="28"/>
      <c r="L144" s="28"/>
      <c r="M144" s="28"/>
      <c r="N144" s="28"/>
      <c r="O144" s="28"/>
      <c r="P144" s="28"/>
      <c r="Q144" s="28"/>
      <c r="R144" s="28"/>
      <c r="S144" s="28"/>
      <c r="T144" s="28"/>
      <c r="U144" s="28"/>
      <c r="V144" s="28"/>
      <c r="W144" s="27">
        <f>AN144</f>
        <v>0</v>
      </c>
      <c r="X144" s="41"/>
      <c r="Y144" s="41"/>
      <c r="Z144" s="41"/>
      <c r="AA144" s="41"/>
      <c r="AB144" s="27">
        <f>IFERROR(VLOOKUP(K144,'Վարկանիշային չափորոշիչներ'!$G$6:$GE$68,4,FALSE),0)</f>
        <v>0</v>
      </c>
      <c r="AC144" s="27">
        <f>IFERROR(VLOOKUP(L144,'Վարկանիշային չափորոշիչներ'!$G$6:$GE$68,4,FALSE),0)</f>
        <v>0</v>
      </c>
      <c r="AD144" s="27">
        <f>IFERROR(VLOOKUP(M144,'Վարկանիշային չափորոշիչներ'!$G$6:$GE$68,4,FALSE),0)</f>
        <v>0</v>
      </c>
      <c r="AE144" s="27">
        <f>IFERROR(VLOOKUP(N144,'Վարկանիշային չափորոշիչներ'!$G$6:$GE$68,4,FALSE),0)</f>
        <v>0</v>
      </c>
      <c r="AF144" s="27">
        <f>IFERROR(VLOOKUP(O144,'Վարկանիշային չափորոշիչներ'!$G$6:$GE$68,4,FALSE),0)</f>
        <v>0</v>
      </c>
      <c r="AG144" s="27">
        <f>IFERROR(VLOOKUP(P144,'Վարկանիշային չափորոշիչներ'!$G$6:$GE$68,4,FALSE),0)</f>
        <v>0</v>
      </c>
      <c r="AH144" s="27">
        <f>IFERROR(VLOOKUP(Q144,'Վարկանիշային չափորոշիչներ'!$G$6:$GE$68,4,FALSE),0)</f>
        <v>0</v>
      </c>
      <c r="AI144" s="27">
        <f>IFERROR(VLOOKUP(R144,'Վարկանիշային չափորոշիչներ'!$G$6:$GE$68,4,FALSE),0)</f>
        <v>0</v>
      </c>
      <c r="AJ144" s="27">
        <f>IFERROR(VLOOKUP(S144,'Վարկանիշային չափորոշիչներ'!$G$6:$GE$68,4,FALSE),0)</f>
        <v>0</v>
      </c>
      <c r="AK144" s="27">
        <f>IFERROR(VLOOKUP(T144,'Վարկանիշային չափորոշիչներ'!$G$6:$GE$68,4,FALSE),0)</f>
        <v>0</v>
      </c>
      <c r="AL144" s="27">
        <f>IFERROR(VLOOKUP(U144,'Վարկանիշային չափորոշիչներ'!$G$6:$GE$68,4,FALSE),0)</f>
        <v>0</v>
      </c>
      <c r="AM144" s="27">
        <f>IFERROR(VLOOKUP(V144,'Վարկանիշային չափորոշիչներ'!$G$6:$GE$68,4,FALSE),0)</f>
        <v>0</v>
      </c>
      <c r="AN144" s="27">
        <f t="shared" si="37"/>
        <v>0</v>
      </c>
    </row>
    <row r="145" spans="1:40" hidden="1" outlineLevel="1" collapsed="1" x14ac:dyDescent="0.3">
      <c r="A145" s="117">
        <v>1004</v>
      </c>
      <c r="B145" s="117"/>
      <c r="C145" s="214" t="s">
        <v>232</v>
      </c>
      <c r="D145" s="118">
        <f>SUM(D146:D173)</f>
        <v>0</v>
      </c>
      <c r="E145" s="118">
        <f>SUM(E146:E173)</f>
        <v>0</v>
      </c>
      <c r="F145" s="119">
        <f t="shared" ref="F145:H145" si="46">SUM(F146:F173)</f>
        <v>0</v>
      </c>
      <c r="G145" s="119">
        <f t="shared" si="46"/>
        <v>0</v>
      </c>
      <c r="H145" s="119">
        <f t="shared" si="46"/>
        <v>0</v>
      </c>
      <c r="I145" s="47" t="s">
        <v>74</v>
      </c>
      <c r="J145" s="47" t="s">
        <v>74</v>
      </c>
      <c r="K145" s="47" t="s">
        <v>74</v>
      </c>
      <c r="L145" s="47" t="s">
        <v>74</v>
      </c>
      <c r="M145" s="47" t="s">
        <v>74</v>
      </c>
      <c r="N145" s="47" t="s">
        <v>74</v>
      </c>
      <c r="O145" s="47" t="s">
        <v>74</v>
      </c>
      <c r="P145" s="47" t="s">
        <v>74</v>
      </c>
      <c r="Q145" s="47" t="s">
        <v>74</v>
      </c>
      <c r="R145" s="47" t="s">
        <v>74</v>
      </c>
      <c r="S145" s="47" t="s">
        <v>74</v>
      </c>
      <c r="T145" s="47" t="s">
        <v>74</v>
      </c>
      <c r="U145" s="47" t="s">
        <v>74</v>
      </c>
      <c r="V145" s="47" t="s">
        <v>74</v>
      </c>
      <c r="W145" s="47" t="s">
        <v>74</v>
      </c>
      <c r="X145" s="41"/>
      <c r="Y145" s="41"/>
      <c r="Z145" s="41"/>
      <c r="AA145" s="41"/>
      <c r="AB145" s="27">
        <f>IFERROR(VLOOKUP(K145,'Վարկանիշային չափորոշիչներ'!$G$6:$GE$68,4,FALSE),0)</f>
        <v>0</v>
      </c>
      <c r="AC145" s="27">
        <f>IFERROR(VLOOKUP(L145,'Վարկանիշային չափորոշիչներ'!$G$6:$GE$68,4,FALSE),0)</f>
        <v>0</v>
      </c>
      <c r="AD145" s="27">
        <f>IFERROR(VLOOKUP(M145,'Վարկանիշային չափորոշիչներ'!$G$6:$GE$68,4,FALSE),0)</f>
        <v>0</v>
      </c>
      <c r="AE145" s="27">
        <f>IFERROR(VLOOKUP(N145,'Վարկանիշային չափորոշիչներ'!$G$6:$GE$68,4,FALSE),0)</f>
        <v>0</v>
      </c>
      <c r="AF145" s="27">
        <f>IFERROR(VLOOKUP(O145,'Վարկանիշային չափորոշիչներ'!$G$6:$GE$68,4,FALSE),0)</f>
        <v>0</v>
      </c>
      <c r="AG145" s="27">
        <f>IFERROR(VLOOKUP(P145,'Վարկանիշային չափորոշիչներ'!$G$6:$GE$68,4,FALSE),0)</f>
        <v>0</v>
      </c>
      <c r="AH145" s="27">
        <f>IFERROR(VLOOKUP(Q145,'Վարկանիշային չափորոշիչներ'!$G$6:$GE$68,4,FALSE),0)</f>
        <v>0</v>
      </c>
      <c r="AI145" s="27">
        <f>IFERROR(VLOOKUP(R145,'Վարկանիշային չափորոշիչներ'!$G$6:$GE$68,4,FALSE),0)</f>
        <v>0</v>
      </c>
      <c r="AJ145" s="27">
        <f>IFERROR(VLOOKUP(S145,'Վարկանիշային չափորոշիչներ'!$G$6:$GE$68,4,FALSE),0)</f>
        <v>0</v>
      </c>
      <c r="AK145" s="27">
        <f>IFERROR(VLOOKUP(T145,'Վարկանիշային չափորոշիչներ'!$G$6:$GE$68,4,FALSE),0)</f>
        <v>0</v>
      </c>
      <c r="AL145" s="27">
        <f>IFERROR(VLOOKUP(U145,'Վարկանիշային չափորոշիչներ'!$G$6:$GE$68,4,FALSE),0)</f>
        <v>0</v>
      </c>
      <c r="AM145" s="27">
        <f>IFERROR(VLOOKUP(V145,'Վարկանիշային չափորոշիչներ'!$G$6:$GE$68,4,FALSE),0)</f>
        <v>0</v>
      </c>
      <c r="AN145" s="27">
        <f t="shared" si="37"/>
        <v>0</v>
      </c>
    </row>
    <row r="146" spans="1:40" ht="27" hidden="1" outlineLevel="2" x14ac:dyDescent="0.3">
      <c r="A146" s="120">
        <v>1004</v>
      </c>
      <c r="B146" s="120">
        <v>11001</v>
      </c>
      <c r="C146" s="207" t="s">
        <v>233</v>
      </c>
      <c r="D146" s="121"/>
      <c r="E146" s="121"/>
      <c r="F146" s="122"/>
      <c r="G146" s="123"/>
      <c r="H146" s="122"/>
      <c r="I146" s="45"/>
      <c r="J146" s="45"/>
      <c r="K146" s="28"/>
      <c r="L146" s="28"/>
      <c r="M146" s="28"/>
      <c r="N146" s="28"/>
      <c r="O146" s="28"/>
      <c r="P146" s="28"/>
      <c r="Q146" s="28"/>
      <c r="R146" s="28"/>
      <c r="S146" s="28"/>
      <c r="T146" s="28"/>
      <c r="U146" s="28"/>
      <c r="V146" s="28"/>
      <c r="W146" s="27">
        <f t="shared" ref="W146:W173" si="47">AN146</f>
        <v>0</v>
      </c>
      <c r="X146" s="41"/>
      <c r="Y146" s="41"/>
      <c r="Z146" s="41"/>
      <c r="AA146" s="41"/>
      <c r="AB146" s="27">
        <f>IFERROR(VLOOKUP(K146,'Վարկանիշային չափորոշիչներ'!$G$6:$GE$68,4,FALSE),0)</f>
        <v>0</v>
      </c>
      <c r="AC146" s="27">
        <f>IFERROR(VLOOKUP(L146,'Վարկանիշային չափորոշիչներ'!$G$6:$GE$68,4,FALSE),0)</f>
        <v>0</v>
      </c>
      <c r="AD146" s="27">
        <f>IFERROR(VLOOKUP(M146,'Վարկանիշային չափորոշիչներ'!$G$6:$GE$68,4,FALSE),0)</f>
        <v>0</v>
      </c>
      <c r="AE146" s="27">
        <f>IFERROR(VLOOKUP(N146,'Վարկանիշային չափորոշիչներ'!$G$6:$GE$68,4,FALSE),0)</f>
        <v>0</v>
      </c>
      <c r="AF146" s="27">
        <f>IFERROR(VLOOKUP(O146,'Վարկանիշային չափորոշիչներ'!$G$6:$GE$68,4,FALSE),0)</f>
        <v>0</v>
      </c>
      <c r="AG146" s="27">
        <f>IFERROR(VLOOKUP(P146,'Վարկանիշային չափորոշիչներ'!$G$6:$GE$68,4,FALSE),0)</f>
        <v>0</v>
      </c>
      <c r="AH146" s="27">
        <f>IFERROR(VLOOKUP(Q146,'Վարկանիշային չափորոշիչներ'!$G$6:$GE$68,4,FALSE),0)</f>
        <v>0</v>
      </c>
      <c r="AI146" s="27">
        <f>IFERROR(VLOOKUP(R146,'Վարկանիշային չափորոշիչներ'!$G$6:$GE$68,4,FALSE),0)</f>
        <v>0</v>
      </c>
      <c r="AJ146" s="27">
        <f>IFERROR(VLOOKUP(S146,'Վարկանիշային չափորոշիչներ'!$G$6:$GE$68,4,FALSE),0)</f>
        <v>0</v>
      </c>
      <c r="AK146" s="27">
        <f>IFERROR(VLOOKUP(T146,'Վարկանիշային չափորոշիչներ'!$G$6:$GE$68,4,FALSE),0)</f>
        <v>0</v>
      </c>
      <c r="AL146" s="27">
        <f>IFERROR(VLOOKUP(U146,'Վարկանիշային չափորոշիչներ'!$G$6:$GE$68,4,FALSE),0)</f>
        <v>0</v>
      </c>
      <c r="AM146" s="27">
        <f>IFERROR(VLOOKUP(V146,'Վարկանիշային չափորոշիչներ'!$G$6:$GE$68,4,FALSE),0)</f>
        <v>0</v>
      </c>
      <c r="AN146" s="27">
        <f t="shared" si="37"/>
        <v>0</v>
      </c>
    </row>
    <row r="147" spans="1:40" ht="27" hidden="1" outlineLevel="2" x14ac:dyDescent="0.3">
      <c r="A147" s="120">
        <v>1004</v>
      </c>
      <c r="B147" s="120">
        <v>11002</v>
      </c>
      <c r="C147" s="207" t="s">
        <v>234</v>
      </c>
      <c r="D147" s="121"/>
      <c r="E147" s="121"/>
      <c r="F147" s="122"/>
      <c r="G147" s="123"/>
      <c r="H147" s="123"/>
      <c r="I147" s="45"/>
      <c r="J147" s="45"/>
      <c r="K147" s="28"/>
      <c r="L147" s="28"/>
      <c r="M147" s="28"/>
      <c r="N147" s="28"/>
      <c r="O147" s="28"/>
      <c r="P147" s="28"/>
      <c r="Q147" s="28"/>
      <c r="R147" s="28"/>
      <c r="S147" s="28"/>
      <c r="T147" s="28"/>
      <c r="U147" s="28"/>
      <c r="V147" s="28"/>
      <c r="W147" s="27">
        <f t="shared" si="47"/>
        <v>0</v>
      </c>
      <c r="X147" s="41"/>
      <c r="Y147" s="41"/>
      <c r="Z147" s="41"/>
      <c r="AA147" s="41"/>
      <c r="AB147" s="27">
        <f>IFERROR(VLOOKUP(K147,'Վարկանիշային չափորոշիչներ'!$G$6:$GE$68,4,FALSE),0)</f>
        <v>0</v>
      </c>
      <c r="AC147" s="27">
        <f>IFERROR(VLOOKUP(L147,'Վարկանիշային չափորոշիչներ'!$G$6:$GE$68,4,FALSE),0)</f>
        <v>0</v>
      </c>
      <c r="AD147" s="27">
        <f>IFERROR(VLOOKUP(M147,'Վարկանիշային չափորոշիչներ'!$G$6:$GE$68,4,FALSE),0)</f>
        <v>0</v>
      </c>
      <c r="AE147" s="27">
        <f>IFERROR(VLOOKUP(N147,'Վարկանիշային չափորոշիչներ'!$G$6:$GE$68,4,FALSE),0)</f>
        <v>0</v>
      </c>
      <c r="AF147" s="27">
        <f>IFERROR(VLOOKUP(O147,'Վարկանիշային չափորոշիչներ'!$G$6:$GE$68,4,FALSE),0)</f>
        <v>0</v>
      </c>
      <c r="AG147" s="27">
        <f>IFERROR(VLOOKUP(P147,'Վարկանիշային չափորոշիչներ'!$G$6:$GE$68,4,FALSE),0)</f>
        <v>0</v>
      </c>
      <c r="AH147" s="27">
        <f>IFERROR(VLOOKUP(Q147,'Վարկանիշային չափորոշիչներ'!$G$6:$GE$68,4,FALSE),0)</f>
        <v>0</v>
      </c>
      <c r="AI147" s="27">
        <f>IFERROR(VLOOKUP(R147,'Վարկանիշային չափորոշիչներ'!$G$6:$GE$68,4,FALSE),0)</f>
        <v>0</v>
      </c>
      <c r="AJ147" s="27">
        <f>IFERROR(VLOOKUP(S147,'Վարկանիշային չափորոշիչներ'!$G$6:$GE$68,4,FALSE),0)</f>
        <v>0</v>
      </c>
      <c r="AK147" s="27">
        <f>IFERROR(VLOOKUP(T147,'Վարկանիշային չափորոշիչներ'!$G$6:$GE$68,4,FALSE),0)</f>
        <v>0</v>
      </c>
      <c r="AL147" s="27">
        <f>IFERROR(VLOOKUP(U147,'Վարկանիշային չափորոշիչներ'!$G$6:$GE$68,4,FALSE),0)</f>
        <v>0</v>
      </c>
      <c r="AM147" s="27">
        <f>IFERROR(VLOOKUP(V147,'Վարկանիշային չափորոշիչներ'!$G$6:$GE$68,4,FALSE),0)</f>
        <v>0</v>
      </c>
      <c r="AN147" s="27">
        <f t="shared" si="37"/>
        <v>0</v>
      </c>
    </row>
    <row r="148" spans="1:40" ht="40.5" hidden="1" outlineLevel="2" x14ac:dyDescent="0.3">
      <c r="A148" s="120">
        <v>1004</v>
      </c>
      <c r="B148" s="120">
        <v>11005</v>
      </c>
      <c r="C148" s="207" t="s">
        <v>235</v>
      </c>
      <c r="D148" s="121"/>
      <c r="E148" s="121"/>
      <c r="F148" s="122"/>
      <c r="G148" s="122"/>
      <c r="H148" s="123"/>
      <c r="I148" s="45"/>
      <c r="J148" s="45"/>
      <c r="K148" s="28"/>
      <c r="L148" s="28"/>
      <c r="M148" s="28"/>
      <c r="N148" s="28"/>
      <c r="O148" s="28"/>
      <c r="P148" s="28"/>
      <c r="Q148" s="28"/>
      <c r="R148" s="28"/>
      <c r="S148" s="28"/>
      <c r="T148" s="28"/>
      <c r="U148" s="28"/>
      <c r="V148" s="28"/>
      <c r="W148" s="27">
        <f t="shared" si="47"/>
        <v>0</v>
      </c>
      <c r="X148" s="41"/>
      <c r="Y148" s="41"/>
      <c r="Z148" s="41"/>
      <c r="AA148" s="41"/>
      <c r="AB148" s="27">
        <f>IFERROR(VLOOKUP(K148,'Վարկանիշային չափորոշիչներ'!$G$6:$GE$68,4,FALSE),0)</f>
        <v>0</v>
      </c>
      <c r="AC148" s="27">
        <f>IFERROR(VLOOKUP(L148,'Վարկանիշային չափորոշիչներ'!$G$6:$GE$68,4,FALSE),0)</f>
        <v>0</v>
      </c>
      <c r="AD148" s="27">
        <f>IFERROR(VLOOKUP(M148,'Վարկանիշային չափորոշիչներ'!$G$6:$GE$68,4,FALSE),0)</f>
        <v>0</v>
      </c>
      <c r="AE148" s="27">
        <f>IFERROR(VLOOKUP(N148,'Վարկանիշային չափորոշիչներ'!$G$6:$GE$68,4,FALSE),0)</f>
        <v>0</v>
      </c>
      <c r="AF148" s="27">
        <f>IFERROR(VLOOKUP(O148,'Վարկանիշային չափորոշիչներ'!$G$6:$GE$68,4,FALSE),0)</f>
        <v>0</v>
      </c>
      <c r="AG148" s="27">
        <f>IFERROR(VLOOKUP(P148,'Վարկանիշային չափորոշիչներ'!$G$6:$GE$68,4,FALSE),0)</f>
        <v>0</v>
      </c>
      <c r="AH148" s="27">
        <f>IFERROR(VLOOKUP(Q148,'Վարկանիշային չափորոշիչներ'!$G$6:$GE$68,4,FALSE),0)</f>
        <v>0</v>
      </c>
      <c r="AI148" s="27">
        <f>IFERROR(VLOOKUP(R148,'Վարկանիշային չափորոշիչներ'!$G$6:$GE$68,4,FALSE),0)</f>
        <v>0</v>
      </c>
      <c r="AJ148" s="27">
        <f>IFERROR(VLOOKUP(S148,'Վարկանիշային չափորոշիչներ'!$G$6:$GE$68,4,FALSE),0)</f>
        <v>0</v>
      </c>
      <c r="AK148" s="27">
        <f>IFERROR(VLOOKUP(T148,'Վարկանիշային չափորոշիչներ'!$G$6:$GE$68,4,FALSE),0)</f>
        <v>0</v>
      </c>
      <c r="AL148" s="27">
        <f>IFERROR(VLOOKUP(U148,'Վարկանիշային չափորոշիչներ'!$G$6:$GE$68,4,FALSE),0)</f>
        <v>0</v>
      </c>
      <c r="AM148" s="27">
        <f>IFERROR(VLOOKUP(V148,'Վարկանիշային չափորոշիչներ'!$G$6:$GE$68,4,FALSE),0)</f>
        <v>0</v>
      </c>
      <c r="AN148" s="27">
        <f t="shared" si="37"/>
        <v>0</v>
      </c>
    </row>
    <row r="149" spans="1:40" ht="40.5" hidden="1" outlineLevel="2" x14ac:dyDescent="0.3">
      <c r="A149" s="120">
        <v>1004</v>
      </c>
      <c r="B149" s="120">
        <v>11006</v>
      </c>
      <c r="C149" s="207" t="s">
        <v>236</v>
      </c>
      <c r="D149" s="121"/>
      <c r="E149" s="121"/>
      <c r="F149" s="122"/>
      <c r="G149" s="122"/>
      <c r="H149" s="123"/>
      <c r="I149" s="45"/>
      <c r="J149" s="45"/>
      <c r="K149" s="28"/>
      <c r="L149" s="28"/>
      <c r="M149" s="28"/>
      <c r="N149" s="28"/>
      <c r="O149" s="28"/>
      <c r="P149" s="28"/>
      <c r="Q149" s="28"/>
      <c r="R149" s="28"/>
      <c r="S149" s="28"/>
      <c r="T149" s="28"/>
      <c r="U149" s="28"/>
      <c r="V149" s="28"/>
      <c r="W149" s="27">
        <f t="shared" si="47"/>
        <v>0</v>
      </c>
      <c r="X149" s="41"/>
      <c r="Y149" s="41"/>
      <c r="Z149" s="41"/>
      <c r="AA149" s="41"/>
      <c r="AB149" s="27">
        <f>IFERROR(VLOOKUP(K149,'Վարկանիշային չափորոշիչներ'!$G$6:$GE$68,4,FALSE),0)</f>
        <v>0</v>
      </c>
      <c r="AC149" s="27">
        <f>IFERROR(VLOOKUP(L149,'Վարկանիշային չափորոշիչներ'!$G$6:$GE$68,4,FALSE),0)</f>
        <v>0</v>
      </c>
      <c r="AD149" s="27">
        <f>IFERROR(VLOOKUP(M149,'Վարկանիշային չափորոշիչներ'!$G$6:$GE$68,4,FALSE),0)</f>
        <v>0</v>
      </c>
      <c r="AE149" s="27">
        <f>IFERROR(VLOOKUP(N149,'Վարկանիշային չափորոշիչներ'!$G$6:$GE$68,4,FALSE),0)</f>
        <v>0</v>
      </c>
      <c r="AF149" s="27">
        <f>IFERROR(VLOOKUP(O149,'Վարկանիշային չափորոշիչներ'!$G$6:$GE$68,4,FALSE),0)</f>
        <v>0</v>
      </c>
      <c r="AG149" s="27">
        <f>IFERROR(VLOOKUP(P149,'Վարկանիշային չափորոշիչներ'!$G$6:$GE$68,4,FALSE),0)</f>
        <v>0</v>
      </c>
      <c r="AH149" s="27">
        <f>IFERROR(VLOOKUP(Q149,'Վարկանիշային չափորոշիչներ'!$G$6:$GE$68,4,FALSE),0)</f>
        <v>0</v>
      </c>
      <c r="AI149" s="27">
        <f>IFERROR(VLOOKUP(R149,'Վարկանիշային չափորոշիչներ'!$G$6:$GE$68,4,FALSE),0)</f>
        <v>0</v>
      </c>
      <c r="AJ149" s="27">
        <f>IFERROR(VLOOKUP(S149,'Վարկանիշային չափորոշիչներ'!$G$6:$GE$68,4,FALSE),0)</f>
        <v>0</v>
      </c>
      <c r="AK149" s="27">
        <f>IFERROR(VLOOKUP(T149,'Վարկանիշային չափորոշիչներ'!$G$6:$GE$68,4,FALSE),0)</f>
        <v>0</v>
      </c>
      <c r="AL149" s="27">
        <f>IFERROR(VLOOKUP(U149,'Վարկանիշային չափորոշիչներ'!$G$6:$GE$68,4,FALSE),0)</f>
        <v>0</v>
      </c>
      <c r="AM149" s="27">
        <f>IFERROR(VLOOKUP(V149,'Վարկանիշային չափորոշիչներ'!$G$6:$GE$68,4,FALSE),0)</f>
        <v>0</v>
      </c>
      <c r="AN149" s="27">
        <f t="shared" si="37"/>
        <v>0</v>
      </c>
    </row>
    <row r="150" spans="1:40" ht="40.5" hidden="1" outlineLevel="2" x14ac:dyDescent="0.3">
      <c r="A150" s="120">
        <v>1004</v>
      </c>
      <c r="B150" s="120">
        <v>11007</v>
      </c>
      <c r="C150" s="207" t="s">
        <v>237</v>
      </c>
      <c r="D150" s="121"/>
      <c r="E150" s="121"/>
      <c r="F150" s="122"/>
      <c r="G150" s="122"/>
      <c r="H150" s="123"/>
      <c r="I150" s="45"/>
      <c r="J150" s="45"/>
      <c r="K150" s="28"/>
      <c r="L150" s="28"/>
      <c r="M150" s="28"/>
      <c r="N150" s="28"/>
      <c r="O150" s="28"/>
      <c r="P150" s="28"/>
      <c r="Q150" s="28"/>
      <c r="R150" s="28"/>
      <c r="S150" s="28"/>
      <c r="T150" s="28"/>
      <c r="U150" s="28"/>
      <c r="V150" s="28"/>
      <c r="W150" s="27">
        <f t="shared" si="47"/>
        <v>0</v>
      </c>
      <c r="X150" s="41"/>
      <c r="Y150" s="41"/>
      <c r="Z150" s="41"/>
      <c r="AA150" s="41"/>
      <c r="AB150" s="27">
        <f>IFERROR(VLOOKUP(K150,'Վարկանիշային չափորոշիչներ'!$G$6:$GE$68,4,FALSE),0)</f>
        <v>0</v>
      </c>
      <c r="AC150" s="27">
        <f>IFERROR(VLOOKUP(L150,'Վարկանիշային չափորոշիչներ'!$G$6:$GE$68,4,FALSE),0)</f>
        <v>0</v>
      </c>
      <c r="AD150" s="27">
        <f>IFERROR(VLOOKUP(M150,'Վարկանիշային չափորոշիչներ'!$G$6:$GE$68,4,FALSE),0)</f>
        <v>0</v>
      </c>
      <c r="AE150" s="27">
        <f>IFERROR(VLOOKUP(N150,'Վարկանիշային չափորոշիչներ'!$G$6:$GE$68,4,FALSE),0)</f>
        <v>0</v>
      </c>
      <c r="AF150" s="27">
        <f>IFERROR(VLOOKUP(O150,'Վարկանիշային չափորոշիչներ'!$G$6:$GE$68,4,FALSE),0)</f>
        <v>0</v>
      </c>
      <c r="AG150" s="27">
        <f>IFERROR(VLOOKUP(P150,'Վարկանիշային չափորոշիչներ'!$G$6:$GE$68,4,FALSE),0)</f>
        <v>0</v>
      </c>
      <c r="AH150" s="27">
        <f>IFERROR(VLOOKUP(Q150,'Վարկանիշային չափորոշիչներ'!$G$6:$GE$68,4,FALSE),0)</f>
        <v>0</v>
      </c>
      <c r="AI150" s="27">
        <f>IFERROR(VLOOKUP(R150,'Վարկանիշային չափորոշիչներ'!$G$6:$GE$68,4,FALSE),0)</f>
        <v>0</v>
      </c>
      <c r="AJ150" s="27">
        <f>IFERROR(VLOOKUP(S150,'Վարկանիշային չափորոշիչներ'!$G$6:$GE$68,4,FALSE),0)</f>
        <v>0</v>
      </c>
      <c r="AK150" s="27">
        <f>IFERROR(VLOOKUP(T150,'Վարկանիշային չափորոշիչներ'!$G$6:$GE$68,4,FALSE),0)</f>
        <v>0</v>
      </c>
      <c r="AL150" s="27">
        <f>IFERROR(VLOOKUP(U150,'Վարկանիշային չափորոշիչներ'!$G$6:$GE$68,4,FALSE),0)</f>
        <v>0</v>
      </c>
      <c r="AM150" s="27">
        <f>IFERROR(VLOOKUP(V150,'Վարկանիշային չափորոշիչներ'!$G$6:$GE$68,4,FALSE),0)</f>
        <v>0</v>
      </c>
      <c r="AN150" s="27">
        <f t="shared" si="37"/>
        <v>0</v>
      </c>
    </row>
    <row r="151" spans="1:40" ht="40.5" hidden="1" outlineLevel="2" x14ac:dyDescent="0.3">
      <c r="A151" s="120">
        <v>1004</v>
      </c>
      <c r="B151" s="120">
        <v>11008</v>
      </c>
      <c r="C151" s="207" t="s">
        <v>238</v>
      </c>
      <c r="D151" s="121"/>
      <c r="E151" s="121"/>
      <c r="F151" s="122"/>
      <c r="G151" s="122"/>
      <c r="H151" s="123"/>
      <c r="I151" s="45"/>
      <c r="J151" s="45"/>
      <c r="K151" s="28"/>
      <c r="L151" s="28"/>
      <c r="M151" s="28"/>
      <c r="N151" s="28"/>
      <c r="O151" s="28"/>
      <c r="P151" s="28"/>
      <c r="Q151" s="28"/>
      <c r="R151" s="28"/>
      <c r="S151" s="28"/>
      <c r="T151" s="28"/>
      <c r="U151" s="28"/>
      <c r="V151" s="28"/>
      <c r="W151" s="27">
        <f t="shared" si="47"/>
        <v>0</v>
      </c>
      <c r="X151" s="41"/>
      <c r="Y151" s="41"/>
      <c r="Z151" s="41"/>
      <c r="AA151" s="41"/>
      <c r="AB151" s="27">
        <f>IFERROR(VLOOKUP(K151,'Վարկանիշային չափորոշիչներ'!$G$6:$GE$68,4,FALSE),0)</f>
        <v>0</v>
      </c>
      <c r="AC151" s="27">
        <f>IFERROR(VLOOKUP(L151,'Վարկանիշային չափորոշիչներ'!$G$6:$GE$68,4,FALSE),0)</f>
        <v>0</v>
      </c>
      <c r="AD151" s="27">
        <f>IFERROR(VLOOKUP(M151,'Վարկանիշային չափորոշիչներ'!$G$6:$GE$68,4,FALSE),0)</f>
        <v>0</v>
      </c>
      <c r="AE151" s="27">
        <f>IFERROR(VLOOKUP(N151,'Վարկանիշային չափորոշիչներ'!$G$6:$GE$68,4,FALSE),0)</f>
        <v>0</v>
      </c>
      <c r="AF151" s="27">
        <f>IFERROR(VLOOKUP(O151,'Վարկանիշային չափորոշիչներ'!$G$6:$GE$68,4,FALSE),0)</f>
        <v>0</v>
      </c>
      <c r="AG151" s="27">
        <f>IFERROR(VLOOKUP(P151,'Վարկանիշային չափորոշիչներ'!$G$6:$GE$68,4,FALSE),0)</f>
        <v>0</v>
      </c>
      <c r="AH151" s="27">
        <f>IFERROR(VLOOKUP(Q151,'Վարկանիշային չափորոշիչներ'!$G$6:$GE$68,4,FALSE),0)</f>
        <v>0</v>
      </c>
      <c r="AI151" s="27">
        <f>IFERROR(VLOOKUP(R151,'Վարկանիշային չափորոշիչներ'!$G$6:$GE$68,4,FALSE),0)</f>
        <v>0</v>
      </c>
      <c r="AJ151" s="27">
        <f>IFERROR(VLOOKUP(S151,'Վարկանիշային չափորոշիչներ'!$G$6:$GE$68,4,FALSE),0)</f>
        <v>0</v>
      </c>
      <c r="AK151" s="27">
        <f>IFERROR(VLOOKUP(T151,'Վարկանիշային չափորոշիչներ'!$G$6:$GE$68,4,FALSE),0)</f>
        <v>0</v>
      </c>
      <c r="AL151" s="27">
        <f>IFERROR(VLOOKUP(U151,'Վարկանիշային չափորոշիչներ'!$G$6:$GE$68,4,FALSE),0)</f>
        <v>0</v>
      </c>
      <c r="AM151" s="27">
        <f>IFERROR(VLOOKUP(V151,'Վարկանիշային չափորոշիչներ'!$G$6:$GE$68,4,FALSE),0)</f>
        <v>0</v>
      </c>
      <c r="AN151" s="27">
        <f t="shared" si="37"/>
        <v>0</v>
      </c>
    </row>
    <row r="152" spans="1:40" ht="40.5" hidden="1" outlineLevel="2" x14ac:dyDescent="0.3">
      <c r="A152" s="120">
        <v>1004</v>
      </c>
      <c r="B152" s="120">
        <v>11009</v>
      </c>
      <c r="C152" s="207" t="s">
        <v>239</v>
      </c>
      <c r="D152" s="121"/>
      <c r="E152" s="121"/>
      <c r="F152" s="122"/>
      <c r="G152" s="122"/>
      <c r="H152" s="123"/>
      <c r="I152" s="45"/>
      <c r="J152" s="45"/>
      <c r="K152" s="28"/>
      <c r="L152" s="28"/>
      <c r="M152" s="28"/>
      <c r="N152" s="28"/>
      <c r="O152" s="28"/>
      <c r="P152" s="28"/>
      <c r="Q152" s="28"/>
      <c r="R152" s="28"/>
      <c r="S152" s="28"/>
      <c r="T152" s="28"/>
      <c r="U152" s="28"/>
      <c r="V152" s="28"/>
      <c r="W152" s="27">
        <f t="shared" si="47"/>
        <v>0</v>
      </c>
      <c r="X152" s="41"/>
      <c r="Y152" s="41"/>
      <c r="Z152" s="41"/>
      <c r="AA152" s="41"/>
      <c r="AB152" s="27">
        <f>IFERROR(VLOOKUP(K152,'Վարկանիշային չափորոշիչներ'!$G$6:$GE$68,4,FALSE),0)</f>
        <v>0</v>
      </c>
      <c r="AC152" s="27">
        <f>IFERROR(VLOOKUP(L152,'Վարկանիշային չափորոշիչներ'!$G$6:$GE$68,4,FALSE),0)</f>
        <v>0</v>
      </c>
      <c r="AD152" s="27">
        <f>IFERROR(VLOOKUP(M152,'Վարկանիշային չափորոշիչներ'!$G$6:$GE$68,4,FALSE),0)</f>
        <v>0</v>
      </c>
      <c r="AE152" s="27">
        <f>IFERROR(VLOOKUP(N152,'Վարկանիշային չափորոշիչներ'!$G$6:$GE$68,4,FALSE),0)</f>
        <v>0</v>
      </c>
      <c r="AF152" s="27">
        <f>IFERROR(VLOOKUP(O152,'Վարկանիշային չափորոշիչներ'!$G$6:$GE$68,4,FALSE),0)</f>
        <v>0</v>
      </c>
      <c r="AG152" s="27">
        <f>IFERROR(VLOOKUP(P152,'Վարկանիշային չափորոշիչներ'!$G$6:$GE$68,4,FALSE),0)</f>
        <v>0</v>
      </c>
      <c r="AH152" s="27">
        <f>IFERROR(VLOOKUP(Q152,'Վարկանիշային չափորոշիչներ'!$G$6:$GE$68,4,FALSE),0)</f>
        <v>0</v>
      </c>
      <c r="AI152" s="27">
        <f>IFERROR(VLOOKUP(R152,'Վարկանիշային չափորոշիչներ'!$G$6:$GE$68,4,FALSE),0)</f>
        <v>0</v>
      </c>
      <c r="AJ152" s="27">
        <f>IFERROR(VLOOKUP(S152,'Վարկանիշային չափորոշիչներ'!$G$6:$GE$68,4,FALSE),0)</f>
        <v>0</v>
      </c>
      <c r="AK152" s="27">
        <f>IFERROR(VLOOKUP(T152,'Վարկանիշային չափորոշիչներ'!$G$6:$GE$68,4,FALSE),0)</f>
        <v>0</v>
      </c>
      <c r="AL152" s="27">
        <f>IFERROR(VLOOKUP(U152,'Վարկանիշային չափորոշիչներ'!$G$6:$GE$68,4,FALSE),0)</f>
        <v>0</v>
      </c>
      <c r="AM152" s="27">
        <f>IFERROR(VLOOKUP(V152,'Վարկանիշային չափորոշիչներ'!$G$6:$GE$68,4,FALSE),0)</f>
        <v>0</v>
      </c>
      <c r="AN152" s="27">
        <f t="shared" si="37"/>
        <v>0</v>
      </c>
    </row>
    <row r="153" spans="1:40" ht="81" hidden="1" outlineLevel="2" x14ac:dyDescent="0.3">
      <c r="A153" s="120">
        <v>1004</v>
      </c>
      <c r="B153" s="120">
        <v>11010</v>
      </c>
      <c r="C153" s="207" t="s">
        <v>240</v>
      </c>
      <c r="D153" s="121"/>
      <c r="E153" s="121"/>
      <c r="F153" s="122"/>
      <c r="G153" s="122"/>
      <c r="H153" s="123"/>
      <c r="I153" s="45"/>
      <c r="J153" s="45"/>
      <c r="K153" s="28"/>
      <c r="L153" s="28"/>
      <c r="M153" s="28"/>
      <c r="N153" s="28"/>
      <c r="O153" s="28"/>
      <c r="P153" s="28"/>
      <c r="Q153" s="28"/>
      <c r="R153" s="28"/>
      <c r="S153" s="28"/>
      <c r="T153" s="28"/>
      <c r="U153" s="28"/>
      <c r="V153" s="28"/>
      <c r="W153" s="27">
        <f t="shared" si="47"/>
        <v>0</v>
      </c>
      <c r="X153" s="41"/>
      <c r="Y153" s="41"/>
      <c r="Z153" s="41"/>
      <c r="AA153" s="41"/>
      <c r="AB153" s="27">
        <f>IFERROR(VLOOKUP(K153,'Վարկանիշային չափորոշիչներ'!$G$6:$GE$68,4,FALSE),0)</f>
        <v>0</v>
      </c>
      <c r="AC153" s="27">
        <f>IFERROR(VLOOKUP(L153,'Վարկանիշային չափորոշիչներ'!$G$6:$GE$68,4,FALSE),0)</f>
        <v>0</v>
      </c>
      <c r="AD153" s="27">
        <f>IFERROR(VLOOKUP(M153,'Վարկանիշային չափորոշիչներ'!$G$6:$GE$68,4,FALSE),0)</f>
        <v>0</v>
      </c>
      <c r="AE153" s="27">
        <f>IFERROR(VLOOKUP(N153,'Վարկանիշային չափորոշիչներ'!$G$6:$GE$68,4,FALSE),0)</f>
        <v>0</v>
      </c>
      <c r="AF153" s="27">
        <f>IFERROR(VLOOKUP(O153,'Վարկանիշային չափորոշիչներ'!$G$6:$GE$68,4,FALSE),0)</f>
        <v>0</v>
      </c>
      <c r="AG153" s="27">
        <f>IFERROR(VLOOKUP(P153,'Վարկանիշային չափորոշիչներ'!$G$6:$GE$68,4,FALSE),0)</f>
        <v>0</v>
      </c>
      <c r="AH153" s="27">
        <f>IFERROR(VLOOKUP(Q153,'Վարկանիշային չափորոշիչներ'!$G$6:$GE$68,4,FALSE),0)</f>
        <v>0</v>
      </c>
      <c r="AI153" s="27">
        <f>IFERROR(VLOOKUP(R153,'Վարկանիշային չափորոշիչներ'!$G$6:$GE$68,4,FALSE),0)</f>
        <v>0</v>
      </c>
      <c r="AJ153" s="27">
        <f>IFERROR(VLOOKUP(S153,'Վարկանիշային չափորոշիչներ'!$G$6:$GE$68,4,FALSE),0)</f>
        <v>0</v>
      </c>
      <c r="AK153" s="27">
        <f>IFERROR(VLOOKUP(T153,'Վարկանիշային չափորոշիչներ'!$G$6:$GE$68,4,FALSE),0)</f>
        <v>0</v>
      </c>
      <c r="AL153" s="27">
        <f>IFERROR(VLOOKUP(U153,'Վարկանիշային չափորոշիչներ'!$G$6:$GE$68,4,FALSE),0)</f>
        <v>0</v>
      </c>
      <c r="AM153" s="27">
        <f>IFERROR(VLOOKUP(V153,'Վարկանիշային չափորոշիչներ'!$G$6:$GE$68,4,FALSE),0)</f>
        <v>0</v>
      </c>
      <c r="AN153" s="27">
        <f t="shared" si="37"/>
        <v>0</v>
      </c>
    </row>
    <row r="154" spans="1:40" ht="81" hidden="1" outlineLevel="2" x14ac:dyDescent="0.3">
      <c r="A154" s="120">
        <v>1004</v>
      </c>
      <c r="B154" s="120">
        <v>11011</v>
      </c>
      <c r="C154" s="207" t="s">
        <v>241</v>
      </c>
      <c r="D154" s="121"/>
      <c r="E154" s="121"/>
      <c r="F154" s="122"/>
      <c r="G154" s="122"/>
      <c r="H154" s="123"/>
      <c r="I154" s="45"/>
      <c r="J154" s="45"/>
      <c r="K154" s="28"/>
      <c r="L154" s="28"/>
      <c r="M154" s="28"/>
      <c r="N154" s="28"/>
      <c r="O154" s="28"/>
      <c r="P154" s="28"/>
      <c r="Q154" s="28"/>
      <c r="R154" s="28"/>
      <c r="S154" s="28"/>
      <c r="T154" s="28"/>
      <c r="U154" s="28"/>
      <c r="V154" s="28"/>
      <c r="W154" s="27">
        <f t="shared" si="47"/>
        <v>0</v>
      </c>
      <c r="X154" s="41"/>
      <c r="Y154" s="41"/>
      <c r="Z154" s="41"/>
      <c r="AA154" s="41"/>
      <c r="AB154" s="27">
        <f>IFERROR(VLOOKUP(K154,'Վարկանիշային չափորոշիչներ'!$G$6:$GE$68,4,FALSE),0)</f>
        <v>0</v>
      </c>
      <c r="AC154" s="27">
        <f>IFERROR(VLOOKUP(L154,'Վարկանիշային չափորոշիչներ'!$G$6:$GE$68,4,FALSE),0)</f>
        <v>0</v>
      </c>
      <c r="AD154" s="27">
        <f>IFERROR(VLOOKUP(M154,'Վարկանիշային չափորոշիչներ'!$G$6:$GE$68,4,FALSE),0)</f>
        <v>0</v>
      </c>
      <c r="AE154" s="27">
        <f>IFERROR(VLOOKUP(N154,'Վարկանիշային չափորոշիչներ'!$G$6:$GE$68,4,FALSE),0)</f>
        <v>0</v>
      </c>
      <c r="AF154" s="27">
        <f>IFERROR(VLOOKUP(O154,'Վարկանիշային չափորոշիչներ'!$G$6:$GE$68,4,FALSE),0)</f>
        <v>0</v>
      </c>
      <c r="AG154" s="27">
        <f>IFERROR(VLOOKUP(P154,'Վարկանիշային չափորոշիչներ'!$G$6:$GE$68,4,FALSE),0)</f>
        <v>0</v>
      </c>
      <c r="AH154" s="27">
        <f>IFERROR(VLOOKUP(Q154,'Վարկանիշային չափորոշիչներ'!$G$6:$GE$68,4,FALSE),0)</f>
        <v>0</v>
      </c>
      <c r="AI154" s="27">
        <f>IFERROR(VLOOKUP(R154,'Վարկանիշային չափորոշիչներ'!$G$6:$GE$68,4,FALSE),0)</f>
        <v>0</v>
      </c>
      <c r="AJ154" s="27">
        <f>IFERROR(VLOOKUP(S154,'Վարկանիշային չափորոշիչներ'!$G$6:$GE$68,4,FALSE),0)</f>
        <v>0</v>
      </c>
      <c r="AK154" s="27">
        <f>IFERROR(VLOOKUP(T154,'Վարկանիշային չափորոշիչներ'!$G$6:$GE$68,4,FALSE),0)</f>
        <v>0</v>
      </c>
      <c r="AL154" s="27">
        <f>IFERROR(VLOOKUP(U154,'Վարկանիշային չափորոշիչներ'!$G$6:$GE$68,4,FALSE),0)</f>
        <v>0</v>
      </c>
      <c r="AM154" s="27">
        <f>IFERROR(VLOOKUP(V154,'Վարկանիշային չափորոշիչներ'!$G$6:$GE$68,4,FALSE),0)</f>
        <v>0</v>
      </c>
      <c r="AN154" s="27">
        <f t="shared" si="37"/>
        <v>0</v>
      </c>
    </row>
    <row r="155" spans="1:40" ht="27" hidden="1" outlineLevel="2" x14ac:dyDescent="0.3">
      <c r="A155" s="120">
        <v>1004</v>
      </c>
      <c r="B155" s="120">
        <v>11013</v>
      </c>
      <c r="C155" s="207" t="s">
        <v>242</v>
      </c>
      <c r="D155" s="121"/>
      <c r="E155" s="121"/>
      <c r="F155" s="122"/>
      <c r="G155" s="123"/>
      <c r="H155" s="123"/>
      <c r="I155" s="45"/>
      <c r="J155" s="45"/>
      <c r="K155" s="28"/>
      <c r="L155" s="28"/>
      <c r="M155" s="28"/>
      <c r="N155" s="28"/>
      <c r="O155" s="28"/>
      <c r="P155" s="28"/>
      <c r="Q155" s="28"/>
      <c r="R155" s="28"/>
      <c r="S155" s="28"/>
      <c r="T155" s="28"/>
      <c r="U155" s="28"/>
      <c r="V155" s="28"/>
      <c r="W155" s="27">
        <f t="shared" si="47"/>
        <v>0</v>
      </c>
      <c r="X155" s="41"/>
      <c r="Y155" s="41"/>
      <c r="Z155" s="41"/>
      <c r="AA155" s="41"/>
      <c r="AB155" s="27">
        <f>IFERROR(VLOOKUP(K155,'Վարկանիշային չափորոշիչներ'!$G$6:$GE$68,4,FALSE),0)</f>
        <v>0</v>
      </c>
      <c r="AC155" s="27">
        <f>IFERROR(VLOOKUP(L155,'Վարկանիշային չափորոշիչներ'!$G$6:$GE$68,4,FALSE),0)</f>
        <v>0</v>
      </c>
      <c r="AD155" s="27">
        <f>IFERROR(VLOOKUP(M155,'Վարկանիշային չափորոշիչներ'!$G$6:$GE$68,4,FALSE),0)</f>
        <v>0</v>
      </c>
      <c r="AE155" s="27">
        <f>IFERROR(VLOOKUP(N155,'Վարկանիշային չափորոշիչներ'!$G$6:$GE$68,4,FALSE),0)</f>
        <v>0</v>
      </c>
      <c r="AF155" s="27">
        <f>IFERROR(VLOOKUP(O155,'Վարկանիշային չափորոշիչներ'!$G$6:$GE$68,4,FALSE),0)</f>
        <v>0</v>
      </c>
      <c r="AG155" s="27">
        <f>IFERROR(VLOOKUP(P155,'Վարկանիշային չափորոշիչներ'!$G$6:$GE$68,4,FALSE),0)</f>
        <v>0</v>
      </c>
      <c r="AH155" s="27">
        <f>IFERROR(VLOOKUP(Q155,'Վարկանիշային չափորոշիչներ'!$G$6:$GE$68,4,FALSE),0)</f>
        <v>0</v>
      </c>
      <c r="AI155" s="27">
        <f>IFERROR(VLOOKUP(R155,'Վարկանիշային չափորոշիչներ'!$G$6:$GE$68,4,FALSE),0)</f>
        <v>0</v>
      </c>
      <c r="AJ155" s="27">
        <f>IFERROR(VLOOKUP(S155,'Վարկանիշային չափորոշիչներ'!$G$6:$GE$68,4,FALSE),0)</f>
        <v>0</v>
      </c>
      <c r="AK155" s="27">
        <f>IFERROR(VLOOKUP(T155,'Վարկանիշային չափորոշիչներ'!$G$6:$GE$68,4,FALSE),0)</f>
        <v>0</v>
      </c>
      <c r="AL155" s="27">
        <f>IFERROR(VLOOKUP(U155,'Վարկանիշային չափորոշիչներ'!$G$6:$GE$68,4,FALSE),0)</f>
        <v>0</v>
      </c>
      <c r="AM155" s="27">
        <f>IFERROR(VLOOKUP(V155,'Վարկանիշային չափորոշիչներ'!$G$6:$GE$68,4,FALSE),0)</f>
        <v>0</v>
      </c>
      <c r="AN155" s="27">
        <f t="shared" si="37"/>
        <v>0</v>
      </c>
    </row>
    <row r="156" spans="1:40" ht="40.5" hidden="1" outlineLevel="2" x14ac:dyDescent="0.3">
      <c r="A156" s="120">
        <v>1004</v>
      </c>
      <c r="B156" s="120">
        <v>11016</v>
      </c>
      <c r="C156" s="207" t="s">
        <v>243</v>
      </c>
      <c r="D156" s="121"/>
      <c r="E156" s="121"/>
      <c r="F156" s="122"/>
      <c r="G156" s="123"/>
      <c r="H156" s="123"/>
      <c r="I156" s="45"/>
      <c r="J156" s="45"/>
      <c r="K156" s="28"/>
      <c r="L156" s="28"/>
      <c r="M156" s="28"/>
      <c r="N156" s="28"/>
      <c r="O156" s="28"/>
      <c r="P156" s="28"/>
      <c r="Q156" s="28"/>
      <c r="R156" s="28"/>
      <c r="S156" s="28"/>
      <c r="T156" s="28"/>
      <c r="U156" s="28"/>
      <c r="V156" s="28"/>
      <c r="W156" s="27">
        <f t="shared" si="47"/>
        <v>0</v>
      </c>
      <c r="X156" s="41"/>
      <c r="Y156" s="41"/>
      <c r="Z156" s="41"/>
      <c r="AA156" s="41"/>
      <c r="AB156" s="27">
        <f>IFERROR(VLOOKUP(K156,'Վարկանիշային չափորոշիչներ'!$G$6:$GE$68,4,FALSE),0)</f>
        <v>0</v>
      </c>
      <c r="AC156" s="27">
        <f>IFERROR(VLOOKUP(L156,'Վարկանիշային չափորոշիչներ'!$G$6:$GE$68,4,FALSE),0)</f>
        <v>0</v>
      </c>
      <c r="AD156" s="27">
        <f>IFERROR(VLOOKUP(M156,'Վարկանիշային չափորոշիչներ'!$G$6:$GE$68,4,FALSE),0)</f>
        <v>0</v>
      </c>
      <c r="AE156" s="27">
        <f>IFERROR(VLOOKUP(N156,'Վարկանիշային չափորոշիչներ'!$G$6:$GE$68,4,FALSE),0)</f>
        <v>0</v>
      </c>
      <c r="AF156" s="27">
        <f>IFERROR(VLOOKUP(O156,'Վարկանիշային չափորոշիչներ'!$G$6:$GE$68,4,FALSE),0)</f>
        <v>0</v>
      </c>
      <c r="AG156" s="27">
        <f>IFERROR(VLOOKUP(P156,'Վարկանիշային չափորոշիչներ'!$G$6:$GE$68,4,FALSE),0)</f>
        <v>0</v>
      </c>
      <c r="AH156" s="27">
        <f>IFERROR(VLOOKUP(Q156,'Վարկանիշային չափորոշիչներ'!$G$6:$GE$68,4,FALSE),0)</f>
        <v>0</v>
      </c>
      <c r="AI156" s="27">
        <f>IFERROR(VLOOKUP(R156,'Վարկանիշային չափորոշիչներ'!$G$6:$GE$68,4,FALSE),0)</f>
        <v>0</v>
      </c>
      <c r="AJ156" s="27">
        <f>IFERROR(VLOOKUP(S156,'Վարկանիշային չափորոշիչներ'!$G$6:$GE$68,4,FALSE),0)</f>
        <v>0</v>
      </c>
      <c r="AK156" s="27">
        <f>IFERROR(VLOOKUP(T156,'Վարկանիշային չափորոշիչներ'!$G$6:$GE$68,4,FALSE),0)</f>
        <v>0</v>
      </c>
      <c r="AL156" s="27">
        <f>IFERROR(VLOOKUP(U156,'Վարկանիշային չափորոշիչներ'!$G$6:$GE$68,4,FALSE),0)</f>
        <v>0</v>
      </c>
      <c r="AM156" s="27">
        <f>IFERROR(VLOOKUP(V156,'Վարկանիշային չափորոշիչներ'!$G$6:$GE$68,4,FALSE),0)</f>
        <v>0</v>
      </c>
      <c r="AN156" s="27">
        <f t="shared" si="37"/>
        <v>0</v>
      </c>
    </row>
    <row r="157" spans="1:40" hidden="1" outlineLevel="2" x14ac:dyDescent="0.3">
      <c r="A157" s="120">
        <v>1004</v>
      </c>
      <c r="B157" s="120">
        <v>12001</v>
      </c>
      <c r="C157" s="207" t="s">
        <v>244</v>
      </c>
      <c r="D157" s="121"/>
      <c r="E157" s="121"/>
      <c r="F157" s="122"/>
      <c r="G157" s="122"/>
      <c r="H157" s="123"/>
      <c r="I157" s="45"/>
      <c r="J157" s="45"/>
      <c r="K157" s="28"/>
      <c r="L157" s="28"/>
      <c r="M157" s="28"/>
      <c r="N157" s="28"/>
      <c r="O157" s="28"/>
      <c r="P157" s="28"/>
      <c r="Q157" s="28"/>
      <c r="R157" s="28"/>
      <c r="S157" s="28"/>
      <c r="T157" s="28"/>
      <c r="U157" s="28"/>
      <c r="V157" s="28"/>
      <c r="W157" s="27">
        <f t="shared" si="47"/>
        <v>0</v>
      </c>
      <c r="X157" s="41"/>
      <c r="Y157" s="41"/>
      <c r="Z157" s="41"/>
      <c r="AA157" s="41"/>
      <c r="AB157" s="27">
        <f>IFERROR(VLOOKUP(K157,'Վարկանիշային չափորոշիչներ'!$G$6:$GE$68,4,FALSE),0)</f>
        <v>0</v>
      </c>
      <c r="AC157" s="27">
        <f>IFERROR(VLOOKUP(L157,'Վարկանիշային չափորոշիչներ'!$G$6:$GE$68,4,FALSE),0)</f>
        <v>0</v>
      </c>
      <c r="AD157" s="27">
        <f>IFERROR(VLOOKUP(M157,'Վարկանիշային չափորոշիչներ'!$G$6:$GE$68,4,FALSE),0)</f>
        <v>0</v>
      </c>
      <c r="AE157" s="27">
        <f>IFERROR(VLOOKUP(N157,'Վարկանիշային չափորոշիչներ'!$G$6:$GE$68,4,FALSE),0)</f>
        <v>0</v>
      </c>
      <c r="AF157" s="27">
        <f>IFERROR(VLOOKUP(O157,'Վարկանիշային չափորոշիչներ'!$G$6:$GE$68,4,FALSE),0)</f>
        <v>0</v>
      </c>
      <c r="AG157" s="27">
        <f>IFERROR(VLOOKUP(P157,'Վարկանիշային չափորոշիչներ'!$G$6:$GE$68,4,FALSE),0)</f>
        <v>0</v>
      </c>
      <c r="AH157" s="27">
        <f>IFERROR(VLOOKUP(Q157,'Վարկանիշային չափորոշիչներ'!$G$6:$GE$68,4,FALSE),0)</f>
        <v>0</v>
      </c>
      <c r="AI157" s="27">
        <f>IFERROR(VLOOKUP(R157,'Վարկանիշային չափորոշիչներ'!$G$6:$GE$68,4,FALSE),0)</f>
        <v>0</v>
      </c>
      <c r="AJ157" s="27">
        <f>IFERROR(VLOOKUP(S157,'Վարկանիշային չափորոշիչներ'!$G$6:$GE$68,4,FALSE),0)</f>
        <v>0</v>
      </c>
      <c r="AK157" s="27">
        <f>IFERROR(VLOOKUP(T157,'Վարկանիշային չափորոշիչներ'!$G$6:$GE$68,4,FALSE),0)</f>
        <v>0</v>
      </c>
      <c r="AL157" s="27">
        <f>IFERROR(VLOOKUP(U157,'Վարկանիշային չափորոշիչներ'!$G$6:$GE$68,4,FALSE),0)</f>
        <v>0</v>
      </c>
      <c r="AM157" s="27">
        <f>IFERROR(VLOOKUP(V157,'Վարկանիշային չափորոշիչներ'!$G$6:$GE$68,4,FALSE),0)</f>
        <v>0</v>
      </c>
      <c r="AN157" s="27">
        <f t="shared" si="37"/>
        <v>0</v>
      </c>
    </row>
    <row r="158" spans="1:40" ht="54" hidden="1" outlineLevel="2" x14ac:dyDescent="0.3">
      <c r="A158" s="120">
        <v>1004</v>
      </c>
      <c r="B158" s="120">
        <v>12002</v>
      </c>
      <c r="C158" s="207" t="s">
        <v>245</v>
      </c>
      <c r="D158" s="121"/>
      <c r="E158" s="121"/>
      <c r="F158" s="122"/>
      <c r="G158" s="123"/>
      <c r="H158" s="123"/>
      <c r="I158" s="45"/>
      <c r="J158" s="45"/>
      <c r="K158" s="28"/>
      <c r="L158" s="28"/>
      <c r="M158" s="28"/>
      <c r="N158" s="28"/>
      <c r="O158" s="28"/>
      <c r="P158" s="28"/>
      <c r="Q158" s="28"/>
      <c r="R158" s="28"/>
      <c r="S158" s="28"/>
      <c r="T158" s="28"/>
      <c r="U158" s="28"/>
      <c r="V158" s="28"/>
      <c r="W158" s="27">
        <f t="shared" si="47"/>
        <v>0</v>
      </c>
      <c r="X158" s="41"/>
      <c r="Y158" s="41"/>
      <c r="Z158" s="41"/>
      <c r="AA158" s="41"/>
      <c r="AB158" s="27">
        <f>IFERROR(VLOOKUP(K158,'Վարկանիշային չափորոշիչներ'!$G$6:$GE$68,4,FALSE),0)</f>
        <v>0</v>
      </c>
      <c r="AC158" s="27">
        <f>IFERROR(VLOOKUP(L158,'Վարկանիշային չափորոշիչներ'!$G$6:$GE$68,4,FALSE),0)</f>
        <v>0</v>
      </c>
      <c r="AD158" s="27">
        <f>IFERROR(VLOOKUP(M158,'Վարկանիշային չափորոշիչներ'!$G$6:$GE$68,4,FALSE),0)</f>
        <v>0</v>
      </c>
      <c r="AE158" s="27">
        <f>IFERROR(VLOOKUP(N158,'Վարկանիշային չափորոշիչներ'!$G$6:$GE$68,4,FALSE),0)</f>
        <v>0</v>
      </c>
      <c r="AF158" s="27">
        <f>IFERROR(VLOOKUP(O158,'Վարկանիշային չափորոշիչներ'!$G$6:$GE$68,4,FALSE),0)</f>
        <v>0</v>
      </c>
      <c r="AG158" s="27">
        <f>IFERROR(VLOOKUP(P158,'Վարկանիշային չափորոշիչներ'!$G$6:$GE$68,4,FALSE),0)</f>
        <v>0</v>
      </c>
      <c r="AH158" s="27">
        <f>IFERROR(VLOOKUP(Q158,'Վարկանիշային չափորոշիչներ'!$G$6:$GE$68,4,FALSE),0)</f>
        <v>0</v>
      </c>
      <c r="AI158" s="27">
        <f>IFERROR(VLOOKUP(R158,'Վարկանիշային չափորոշիչներ'!$G$6:$GE$68,4,FALSE),0)</f>
        <v>0</v>
      </c>
      <c r="AJ158" s="27">
        <f>IFERROR(VLOOKUP(S158,'Վարկանիշային չափորոշիչներ'!$G$6:$GE$68,4,FALSE),0)</f>
        <v>0</v>
      </c>
      <c r="AK158" s="27">
        <f>IFERROR(VLOOKUP(T158,'Վարկանիշային չափորոշիչներ'!$G$6:$GE$68,4,FALSE),0)</f>
        <v>0</v>
      </c>
      <c r="AL158" s="27">
        <f>IFERROR(VLOOKUP(U158,'Վարկանիշային չափորոշիչներ'!$G$6:$GE$68,4,FALSE),0)</f>
        <v>0</v>
      </c>
      <c r="AM158" s="27">
        <f>IFERROR(VLOOKUP(V158,'Վարկանիշային չափորոշիչներ'!$G$6:$GE$68,4,FALSE),0)</f>
        <v>0</v>
      </c>
      <c r="AN158" s="27">
        <f t="shared" si="37"/>
        <v>0</v>
      </c>
    </row>
    <row r="159" spans="1:40" ht="27" hidden="1" outlineLevel="2" x14ac:dyDescent="0.3">
      <c r="A159" s="120">
        <v>1004</v>
      </c>
      <c r="B159" s="120">
        <v>31001</v>
      </c>
      <c r="C159" s="207" t="s">
        <v>246</v>
      </c>
      <c r="D159" s="121"/>
      <c r="E159" s="121"/>
      <c r="F159" s="122"/>
      <c r="G159" s="123"/>
      <c r="H159" s="123"/>
      <c r="I159" s="45"/>
      <c r="J159" s="45"/>
      <c r="K159" s="28"/>
      <c r="L159" s="28"/>
      <c r="M159" s="28"/>
      <c r="N159" s="28"/>
      <c r="O159" s="28"/>
      <c r="P159" s="28"/>
      <c r="Q159" s="28"/>
      <c r="R159" s="28"/>
      <c r="S159" s="28"/>
      <c r="T159" s="28"/>
      <c r="U159" s="28"/>
      <c r="V159" s="28"/>
      <c r="W159" s="27">
        <f t="shared" si="47"/>
        <v>0</v>
      </c>
      <c r="X159" s="41"/>
      <c r="Y159" s="41"/>
      <c r="Z159" s="41"/>
      <c r="AA159" s="41"/>
      <c r="AB159" s="27">
        <f>IFERROR(VLOOKUP(K159,'Վարկանիշային չափորոշիչներ'!$G$6:$GE$68,4,FALSE),0)</f>
        <v>0</v>
      </c>
      <c r="AC159" s="27">
        <f>IFERROR(VLOOKUP(L159,'Վարկանիշային չափորոշիչներ'!$G$6:$GE$68,4,FALSE),0)</f>
        <v>0</v>
      </c>
      <c r="AD159" s="27">
        <f>IFERROR(VLOOKUP(M159,'Վարկանիշային չափորոշիչներ'!$G$6:$GE$68,4,FALSE),0)</f>
        <v>0</v>
      </c>
      <c r="AE159" s="27">
        <f>IFERROR(VLOOKUP(N159,'Վարկանիշային չափորոշիչներ'!$G$6:$GE$68,4,FALSE),0)</f>
        <v>0</v>
      </c>
      <c r="AF159" s="27">
        <f>IFERROR(VLOOKUP(O159,'Վարկանիշային չափորոշիչներ'!$G$6:$GE$68,4,FALSE),0)</f>
        <v>0</v>
      </c>
      <c r="AG159" s="27">
        <f>IFERROR(VLOOKUP(P159,'Վարկանիշային չափորոշիչներ'!$G$6:$GE$68,4,FALSE),0)</f>
        <v>0</v>
      </c>
      <c r="AH159" s="27">
        <f>IFERROR(VLOOKUP(Q159,'Վարկանիշային չափորոշիչներ'!$G$6:$GE$68,4,FALSE),0)</f>
        <v>0</v>
      </c>
      <c r="AI159" s="27">
        <f>IFERROR(VLOOKUP(R159,'Վարկանիշային չափորոշիչներ'!$G$6:$GE$68,4,FALSE),0)</f>
        <v>0</v>
      </c>
      <c r="AJ159" s="27">
        <f>IFERROR(VLOOKUP(S159,'Վարկանիշային չափորոշիչներ'!$G$6:$GE$68,4,FALSE),0)</f>
        <v>0</v>
      </c>
      <c r="AK159" s="27">
        <f>IFERROR(VLOOKUP(T159,'Վարկանիշային չափորոշիչներ'!$G$6:$GE$68,4,FALSE),0)</f>
        <v>0</v>
      </c>
      <c r="AL159" s="27">
        <f>IFERROR(VLOOKUP(U159,'Վարկանիշային չափորոշիչներ'!$G$6:$GE$68,4,FALSE),0)</f>
        <v>0</v>
      </c>
      <c r="AM159" s="27">
        <f>IFERROR(VLOOKUP(V159,'Վարկանիշային չափորոշիչներ'!$G$6:$GE$68,4,FALSE),0)</f>
        <v>0</v>
      </c>
      <c r="AN159" s="27">
        <f t="shared" si="37"/>
        <v>0</v>
      </c>
    </row>
    <row r="160" spans="1:40" hidden="1" outlineLevel="2" x14ac:dyDescent="0.3">
      <c r="A160" s="120">
        <v>1004</v>
      </c>
      <c r="B160" s="120">
        <v>31002</v>
      </c>
      <c r="C160" s="207" t="s">
        <v>247</v>
      </c>
      <c r="D160" s="121"/>
      <c r="E160" s="121"/>
      <c r="F160" s="122"/>
      <c r="G160" s="123"/>
      <c r="H160" s="123"/>
      <c r="I160" s="45"/>
      <c r="J160" s="45"/>
      <c r="K160" s="28"/>
      <c r="L160" s="28"/>
      <c r="M160" s="28"/>
      <c r="N160" s="28"/>
      <c r="O160" s="28"/>
      <c r="P160" s="28"/>
      <c r="Q160" s="28"/>
      <c r="R160" s="28"/>
      <c r="S160" s="28"/>
      <c r="T160" s="28"/>
      <c r="U160" s="28"/>
      <c r="V160" s="28"/>
      <c r="W160" s="27">
        <f t="shared" si="47"/>
        <v>0</v>
      </c>
      <c r="X160" s="41"/>
      <c r="Y160" s="41"/>
      <c r="Z160" s="41"/>
      <c r="AA160" s="41"/>
      <c r="AB160" s="27">
        <f>IFERROR(VLOOKUP(K160,'Վարկանիշային չափորոշիչներ'!$G$6:$GE$68,4,FALSE),0)</f>
        <v>0</v>
      </c>
      <c r="AC160" s="27">
        <f>IFERROR(VLOOKUP(L160,'Վարկանիշային չափորոշիչներ'!$G$6:$GE$68,4,FALSE),0)</f>
        <v>0</v>
      </c>
      <c r="AD160" s="27">
        <f>IFERROR(VLOOKUP(M160,'Վարկանիշային չափորոշիչներ'!$G$6:$GE$68,4,FALSE),0)</f>
        <v>0</v>
      </c>
      <c r="AE160" s="27">
        <f>IFERROR(VLOOKUP(N160,'Վարկանիշային չափորոշիչներ'!$G$6:$GE$68,4,FALSE),0)</f>
        <v>0</v>
      </c>
      <c r="AF160" s="27">
        <f>IFERROR(VLOOKUP(O160,'Վարկանիշային չափորոշիչներ'!$G$6:$GE$68,4,FALSE),0)</f>
        <v>0</v>
      </c>
      <c r="AG160" s="27">
        <f>IFERROR(VLOOKUP(P160,'Վարկանիշային չափորոշիչներ'!$G$6:$GE$68,4,FALSE),0)</f>
        <v>0</v>
      </c>
      <c r="AH160" s="27">
        <f>IFERROR(VLOOKUP(Q160,'Վարկանիշային չափորոշիչներ'!$G$6:$GE$68,4,FALSE),0)</f>
        <v>0</v>
      </c>
      <c r="AI160" s="27">
        <f>IFERROR(VLOOKUP(R160,'Վարկանիշային չափորոշիչներ'!$G$6:$GE$68,4,FALSE),0)</f>
        <v>0</v>
      </c>
      <c r="AJ160" s="27">
        <f>IFERROR(VLOOKUP(S160,'Վարկանիշային չափորոշիչներ'!$G$6:$GE$68,4,FALSE),0)</f>
        <v>0</v>
      </c>
      <c r="AK160" s="27">
        <f>IFERROR(VLOOKUP(T160,'Վարկանիշային չափորոշիչներ'!$G$6:$GE$68,4,FALSE),0)</f>
        <v>0</v>
      </c>
      <c r="AL160" s="27">
        <f>IFERROR(VLOOKUP(U160,'Վարկանիշային չափորոշիչներ'!$G$6:$GE$68,4,FALSE),0)</f>
        <v>0</v>
      </c>
      <c r="AM160" s="27">
        <f>IFERROR(VLOOKUP(V160,'Վարկանիշային չափորոշիչներ'!$G$6:$GE$68,4,FALSE),0)</f>
        <v>0</v>
      </c>
      <c r="AN160" s="27">
        <f t="shared" si="37"/>
        <v>0</v>
      </c>
    </row>
    <row r="161" spans="1:40" ht="54" hidden="1" outlineLevel="2" x14ac:dyDescent="0.3">
      <c r="A161" s="120">
        <v>1004</v>
      </c>
      <c r="B161" s="120">
        <v>31004</v>
      </c>
      <c r="C161" s="207" t="s">
        <v>248</v>
      </c>
      <c r="D161" s="121"/>
      <c r="E161" s="121"/>
      <c r="F161" s="122"/>
      <c r="G161" s="123"/>
      <c r="H161" s="123"/>
      <c r="I161" s="45"/>
      <c r="J161" s="45"/>
      <c r="K161" s="28"/>
      <c r="L161" s="28"/>
      <c r="M161" s="28"/>
      <c r="N161" s="28"/>
      <c r="O161" s="28"/>
      <c r="P161" s="28"/>
      <c r="Q161" s="28"/>
      <c r="R161" s="28"/>
      <c r="S161" s="28"/>
      <c r="T161" s="28"/>
      <c r="U161" s="28"/>
      <c r="V161" s="28"/>
      <c r="W161" s="27">
        <f t="shared" si="47"/>
        <v>0</v>
      </c>
      <c r="X161" s="41"/>
      <c r="Y161" s="41"/>
      <c r="Z161" s="41"/>
      <c r="AA161" s="41"/>
      <c r="AB161" s="27">
        <f>IFERROR(VLOOKUP(K161,'Վարկանիշային չափորոշիչներ'!$G$6:$GE$68,4,FALSE),0)</f>
        <v>0</v>
      </c>
      <c r="AC161" s="27">
        <f>IFERROR(VLOOKUP(L161,'Վարկանիշային չափորոշիչներ'!$G$6:$GE$68,4,FALSE),0)</f>
        <v>0</v>
      </c>
      <c r="AD161" s="27">
        <f>IFERROR(VLOOKUP(M161,'Վարկանիշային չափորոշիչներ'!$G$6:$GE$68,4,FALSE),0)</f>
        <v>0</v>
      </c>
      <c r="AE161" s="27">
        <f>IFERROR(VLOOKUP(N161,'Վարկանիշային չափորոշիչներ'!$G$6:$GE$68,4,FALSE),0)</f>
        <v>0</v>
      </c>
      <c r="AF161" s="27">
        <f>IFERROR(VLOOKUP(O161,'Վարկանիշային չափորոշիչներ'!$G$6:$GE$68,4,FALSE),0)</f>
        <v>0</v>
      </c>
      <c r="AG161" s="27">
        <f>IFERROR(VLOOKUP(P161,'Վարկանիշային չափորոշիչներ'!$G$6:$GE$68,4,FALSE),0)</f>
        <v>0</v>
      </c>
      <c r="AH161" s="27">
        <f>IFERROR(VLOOKUP(Q161,'Վարկանիշային չափորոշիչներ'!$G$6:$GE$68,4,FALSE),0)</f>
        <v>0</v>
      </c>
      <c r="AI161" s="27">
        <f>IFERROR(VLOOKUP(R161,'Վարկանիշային չափորոշիչներ'!$G$6:$GE$68,4,FALSE),0)</f>
        <v>0</v>
      </c>
      <c r="AJ161" s="27">
        <f>IFERROR(VLOOKUP(S161,'Վարկանիշային չափորոշիչներ'!$G$6:$GE$68,4,FALSE),0)</f>
        <v>0</v>
      </c>
      <c r="AK161" s="27">
        <f>IFERROR(VLOOKUP(T161,'Վարկանիշային չափորոշիչներ'!$G$6:$GE$68,4,FALSE),0)</f>
        <v>0</v>
      </c>
      <c r="AL161" s="27">
        <f>IFERROR(VLOOKUP(U161,'Վարկանիշային չափորոշիչներ'!$G$6:$GE$68,4,FALSE),0)</f>
        <v>0</v>
      </c>
      <c r="AM161" s="27">
        <f>IFERROR(VLOOKUP(V161,'Վարկանիշային չափորոշիչներ'!$G$6:$GE$68,4,FALSE),0)</f>
        <v>0</v>
      </c>
      <c r="AN161" s="27">
        <f t="shared" si="37"/>
        <v>0</v>
      </c>
    </row>
    <row r="162" spans="1:40" ht="40.5" hidden="1" outlineLevel="2" x14ac:dyDescent="0.3">
      <c r="A162" s="120">
        <v>1004</v>
      </c>
      <c r="B162" s="120">
        <v>31005</v>
      </c>
      <c r="C162" s="207" t="s">
        <v>249</v>
      </c>
      <c r="D162" s="121"/>
      <c r="E162" s="121"/>
      <c r="F162" s="122"/>
      <c r="G162" s="123"/>
      <c r="H162" s="123"/>
      <c r="I162" s="45"/>
      <c r="J162" s="45"/>
      <c r="K162" s="28"/>
      <c r="L162" s="28"/>
      <c r="M162" s="28"/>
      <c r="N162" s="28"/>
      <c r="O162" s="28"/>
      <c r="P162" s="28"/>
      <c r="Q162" s="28"/>
      <c r="R162" s="28"/>
      <c r="S162" s="28"/>
      <c r="T162" s="28"/>
      <c r="U162" s="28"/>
      <c r="V162" s="28"/>
      <c r="W162" s="27">
        <f t="shared" si="47"/>
        <v>0</v>
      </c>
      <c r="X162" s="41"/>
      <c r="Y162" s="41"/>
      <c r="Z162" s="41"/>
      <c r="AA162" s="41"/>
      <c r="AB162" s="27">
        <f>IFERROR(VLOOKUP(K162,'Վարկանիշային չափորոշիչներ'!$G$6:$GE$68,4,FALSE),0)</f>
        <v>0</v>
      </c>
      <c r="AC162" s="27">
        <f>IFERROR(VLOOKUP(L162,'Վարկանիշային չափորոշիչներ'!$G$6:$GE$68,4,FALSE),0)</f>
        <v>0</v>
      </c>
      <c r="AD162" s="27">
        <f>IFERROR(VLOOKUP(M162,'Վարկանիշային չափորոշիչներ'!$G$6:$GE$68,4,FALSE),0)</f>
        <v>0</v>
      </c>
      <c r="AE162" s="27">
        <f>IFERROR(VLOOKUP(N162,'Վարկանիշային չափորոշիչներ'!$G$6:$GE$68,4,FALSE),0)</f>
        <v>0</v>
      </c>
      <c r="AF162" s="27">
        <f>IFERROR(VLOOKUP(O162,'Վարկանիշային չափորոշիչներ'!$G$6:$GE$68,4,FALSE),0)</f>
        <v>0</v>
      </c>
      <c r="AG162" s="27">
        <f>IFERROR(VLOOKUP(P162,'Վարկանիշային չափորոշիչներ'!$G$6:$GE$68,4,FALSE),0)</f>
        <v>0</v>
      </c>
      <c r="AH162" s="27">
        <f>IFERROR(VLOOKUP(Q162,'Վարկանիշային չափորոշիչներ'!$G$6:$GE$68,4,FALSE),0)</f>
        <v>0</v>
      </c>
      <c r="AI162" s="27">
        <f>IFERROR(VLOOKUP(R162,'Վարկանիշային չափորոշիչներ'!$G$6:$GE$68,4,FALSE),0)</f>
        <v>0</v>
      </c>
      <c r="AJ162" s="27">
        <f>IFERROR(VLOOKUP(S162,'Վարկանիշային չափորոշիչներ'!$G$6:$GE$68,4,FALSE),0)</f>
        <v>0</v>
      </c>
      <c r="AK162" s="27">
        <f>IFERROR(VLOOKUP(T162,'Վարկանիշային չափորոշիչներ'!$G$6:$GE$68,4,FALSE),0)</f>
        <v>0</v>
      </c>
      <c r="AL162" s="27">
        <f>IFERROR(VLOOKUP(U162,'Վարկանիշային չափորոշիչներ'!$G$6:$GE$68,4,FALSE),0)</f>
        <v>0</v>
      </c>
      <c r="AM162" s="27">
        <f>IFERROR(VLOOKUP(V162,'Վարկանիշային չափորոշիչներ'!$G$6:$GE$68,4,FALSE),0)</f>
        <v>0</v>
      </c>
      <c r="AN162" s="27">
        <f t="shared" si="37"/>
        <v>0</v>
      </c>
    </row>
    <row r="163" spans="1:40" ht="54" hidden="1" outlineLevel="2" x14ac:dyDescent="0.3">
      <c r="A163" s="120">
        <v>1004</v>
      </c>
      <c r="B163" s="120">
        <v>31006</v>
      </c>
      <c r="C163" s="207" t="s">
        <v>250</v>
      </c>
      <c r="D163" s="128"/>
      <c r="E163" s="128"/>
      <c r="F163" s="122"/>
      <c r="G163" s="123"/>
      <c r="H163" s="123"/>
      <c r="I163" s="45"/>
      <c r="J163" s="45"/>
      <c r="K163" s="28"/>
      <c r="L163" s="28"/>
      <c r="M163" s="28"/>
      <c r="N163" s="28"/>
      <c r="O163" s="28"/>
      <c r="P163" s="28"/>
      <c r="Q163" s="28"/>
      <c r="R163" s="28"/>
      <c r="S163" s="28"/>
      <c r="T163" s="28"/>
      <c r="U163" s="28"/>
      <c r="V163" s="28"/>
      <c r="W163" s="27">
        <f t="shared" si="47"/>
        <v>0</v>
      </c>
      <c r="X163" s="41"/>
      <c r="Y163" s="41"/>
      <c r="Z163" s="41"/>
      <c r="AA163" s="41"/>
      <c r="AB163" s="27">
        <f>IFERROR(VLOOKUP(K163,'Վարկանիշային չափորոշիչներ'!$G$6:$GE$68,4,FALSE),0)</f>
        <v>0</v>
      </c>
      <c r="AC163" s="27">
        <f>IFERROR(VLOOKUP(L163,'Վարկանիշային չափորոշիչներ'!$G$6:$GE$68,4,FALSE),0)</f>
        <v>0</v>
      </c>
      <c r="AD163" s="27">
        <f>IFERROR(VLOOKUP(M163,'Վարկանիշային չափորոշիչներ'!$G$6:$GE$68,4,FALSE),0)</f>
        <v>0</v>
      </c>
      <c r="AE163" s="27">
        <f>IFERROR(VLOOKUP(N163,'Վարկանիշային չափորոշիչներ'!$G$6:$GE$68,4,FALSE),0)</f>
        <v>0</v>
      </c>
      <c r="AF163" s="27">
        <f>IFERROR(VLOOKUP(O163,'Վարկանիշային չափորոշիչներ'!$G$6:$GE$68,4,FALSE),0)</f>
        <v>0</v>
      </c>
      <c r="AG163" s="27">
        <f>IFERROR(VLOOKUP(P163,'Վարկանիշային չափորոշիչներ'!$G$6:$GE$68,4,FALSE),0)</f>
        <v>0</v>
      </c>
      <c r="AH163" s="27">
        <f>IFERROR(VLOOKUP(Q163,'Վարկանիշային չափորոշիչներ'!$G$6:$GE$68,4,FALSE),0)</f>
        <v>0</v>
      </c>
      <c r="AI163" s="27">
        <f>IFERROR(VLOOKUP(R163,'Վարկանիշային չափորոշիչներ'!$G$6:$GE$68,4,FALSE),0)</f>
        <v>0</v>
      </c>
      <c r="AJ163" s="27">
        <f>IFERROR(VLOOKUP(S163,'Վարկանիշային չափորոշիչներ'!$G$6:$GE$68,4,FALSE),0)</f>
        <v>0</v>
      </c>
      <c r="AK163" s="27">
        <f>IFERROR(VLOOKUP(T163,'Վարկանիշային չափորոշիչներ'!$G$6:$GE$68,4,FALSE),0)</f>
        <v>0</v>
      </c>
      <c r="AL163" s="27">
        <f>IFERROR(VLOOKUP(U163,'Վարկանիշային չափորոշիչներ'!$G$6:$GE$68,4,FALSE),0)</f>
        <v>0</v>
      </c>
      <c r="AM163" s="27">
        <f>IFERROR(VLOOKUP(V163,'Վարկանիշային չափորոշիչներ'!$G$6:$GE$68,4,FALSE),0)</f>
        <v>0</v>
      </c>
      <c r="AN163" s="27">
        <f t="shared" si="37"/>
        <v>0</v>
      </c>
    </row>
    <row r="164" spans="1:40" ht="27" hidden="1" outlineLevel="2" x14ac:dyDescent="0.3">
      <c r="A164" s="120">
        <v>1004</v>
      </c>
      <c r="B164" s="120">
        <v>31007</v>
      </c>
      <c r="C164" s="207" t="s">
        <v>251</v>
      </c>
      <c r="D164" s="121"/>
      <c r="E164" s="121"/>
      <c r="F164" s="122"/>
      <c r="G164" s="123"/>
      <c r="H164" s="123"/>
      <c r="I164" s="45"/>
      <c r="J164" s="45"/>
      <c r="K164" s="28"/>
      <c r="L164" s="28"/>
      <c r="M164" s="28"/>
      <c r="N164" s="28"/>
      <c r="O164" s="28"/>
      <c r="P164" s="28"/>
      <c r="Q164" s="28"/>
      <c r="R164" s="28"/>
      <c r="S164" s="28"/>
      <c r="T164" s="28"/>
      <c r="U164" s="28"/>
      <c r="V164" s="28"/>
      <c r="W164" s="27">
        <f t="shared" si="47"/>
        <v>0</v>
      </c>
      <c r="X164" s="41"/>
      <c r="Y164" s="41"/>
      <c r="Z164" s="41"/>
      <c r="AA164" s="41"/>
      <c r="AB164" s="27">
        <f>IFERROR(VLOOKUP(K164,'Վարկանիշային չափորոշիչներ'!$G$6:$GE$68,4,FALSE),0)</f>
        <v>0</v>
      </c>
      <c r="AC164" s="27">
        <f>IFERROR(VLOOKUP(L164,'Վարկանիշային չափորոշիչներ'!$G$6:$GE$68,4,FALSE),0)</f>
        <v>0</v>
      </c>
      <c r="AD164" s="27">
        <f>IFERROR(VLOOKUP(M164,'Վարկանիշային չափորոշիչներ'!$G$6:$GE$68,4,FALSE),0)</f>
        <v>0</v>
      </c>
      <c r="AE164" s="27">
        <f>IFERROR(VLOOKUP(N164,'Վարկանիշային չափորոշիչներ'!$G$6:$GE$68,4,FALSE),0)</f>
        <v>0</v>
      </c>
      <c r="AF164" s="27">
        <f>IFERROR(VLOOKUP(O164,'Վարկանիշային չափորոշիչներ'!$G$6:$GE$68,4,FALSE),0)</f>
        <v>0</v>
      </c>
      <c r="AG164" s="27">
        <f>IFERROR(VLOOKUP(P164,'Վարկանիշային չափորոշիչներ'!$G$6:$GE$68,4,FALSE),0)</f>
        <v>0</v>
      </c>
      <c r="AH164" s="27">
        <f>IFERROR(VLOOKUP(Q164,'Վարկանիշային չափորոշիչներ'!$G$6:$GE$68,4,FALSE),0)</f>
        <v>0</v>
      </c>
      <c r="AI164" s="27">
        <f>IFERROR(VLOOKUP(R164,'Վարկանիշային չափորոշիչներ'!$G$6:$GE$68,4,FALSE),0)</f>
        <v>0</v>
      </c>
      <c r="AJ164" s="27">
        <f>IFERROR(VLOOKUP(S164,'Վարկանիշային չափորոշիչներ'!$G$6:$GE$68,4,FALSE),0)</f>
        <v>0</v>
      </c>
      <c r="AK164" s="27">
        <f>IFERROR(VLOOKUP(T164,'Վարկանիշային չափորոշիչներ'!$G$6:$GE$68,4,FALSE),0)</f>
        <v>0</v>
      </c>
      <c r="AL164" s="27">
        <f>IFERROR(VLOOKUP(U164,'Վարկանիշային չափորոշիչներ'!$G$6:$GE$68,4,FALSE),0)</f>
        <v>0</v>
      </c>
      <c r="AM164" s="27">
        <f>IFERROR(VLOOKUP(V164,'Վարկանիշային չափորոշիչներ'!$G$6:$GE$68,4,FALSE),0)</f>
        <v>0</v>
      </c>
      <c r="AN164" s="27">
        <f t="shared" si="37"/>
        <v>0</v>
      </c>
    </row>
    <row r="165" spans="1:40" hidden="1" outlineLevel="2" x14ac:dyDescent="0.3">
      <c r="A165" s="120">
        <v>1004</v>
      </c>
      <c r="B165" s="133">
        <v>31009</v>
      </c>
      <c r="C165" s="207" t="s">
        <v>252</v>
      </c>
      <c r="D165" s="121"/>
      <c r="E165" s="121"/>
      <c r="F165" s="122"/>
      <c r="G165" s="123"/>
      <c r="H165" s="123"/>
      <c r="I165" s="45"/>
      <c r="J165" s="45"/>
      <c r="K165" s="28"/>
      <c r="L165" s="28"/>
      <c r="M165" s="28"/>
      <c r="N165" s="28"/>
      <c r="O165" s="28"/>
      <c r="P165" s="28"/>
      <c r="Q165" s="28"/>
      <c r="R165" s="28"/>
      <c r="S165" s="28"/>
      <c r="T165" s="28"/>
      <c r="U165" s="28"/>
      <c r="V165" s="28"/>
      <c r="W165" s="27">
        <f t="shared" si="47"/>
        <v>0</v>
      </c>
      <c r="X165" s="41"/>
      <c r="Y165" s="41"/>
      <c r="Z165" s="41"/>
      <c r="AA165" s="41"/>
      <c r="AB165" s="27">
        <f>IFERROR(VLOOKUP(K165,'Վարկանիշային չափորոշիչներ'!$G$6:$GE$68,4,FALSE),0)</f>
        <v>0</v>
      </c>
      <c r="AC165" s="27">
        <f>IFERROR(VLOOKUP(L165,'Վարկանիշային չափորոշիչներ'!$G$6:$GE$68,4,FALSE),0)</f>
        <v>0</v>
      </c>
      <c r="AD165" s="27">
        <f>IFERROR(VLOOKUP(M165,'Վարկանիշային չափորոշիչներ'!$G$6:$GE$68,4,FALSE),0)</f>
        <v>0</v>
      </c>
      <c r="AE165" s="27">
        <f>IFERROR(VLOOKUP(N165,'Վարկանիշային չափորոշիչներ'!$G$6:$GE$68,4,FALSE),0)</f>
        <v>0</v>
      </c>
      <c r="AF165" s="27">
        <f>IFERROR(VLOOKUP(O165,'Վարկանիշային չափորոշիչներ'!$G$6:$GE$68,4,FALSE),0)</f>
        <v>0</v>
      </c>
      <c r="AG165" s="27">
        <f>IFERROR(VLOOKUP(P165,'Վարկանիշային չափորոշիչներ'!$G$6:$GE$68,4,FALSE),0)</f>
        <v>0</v>
      </c>
      <c r="AH165" s="27">
        <f>IFERROR(VLOOKUP(Q165,'Վարկանիշային չափորոշիչներ'!$G$6:$GE$68,4,FALSE),0)</f>
        <v>0</v>
      </c>
      <c r="AI165" s="27">
        <f>IFERROR(VLOOKUP(R165,'Վարկանիշային չափորոշիչներ'!$G$6:$GE$68,4,FALSE),0)</f>
        <v>0</v>
      </c>
      <c r="AJ165" s="27">
        <f>IFERROR(VLOOKUP(S165,'Վարկանիշային չափորոշիչներ'!$G$6:$GE$68,4,FALSE),0)</f>
        <v>0</v>
      </c>
      <c r="AK165" s="27">
        <f>IFERROR(VLOOKUP(T165,'Վարկանիշային չափորոշիչներ'!$G$6:$GE$68,4,FALSE),0)</f>
        <v>0</v>
      </c>
      <c r="AL165" s="27">
        <f>IFERROR(VLOOKUP(U165,'Վարկանիշային չափորոշիչներ'!$G$6:$GE$68,4,FALSE),0)</f>
        <v>0</v>
      </c>
      <c r="AM165" s="27">
        <f>IFERROR(VLOOKUP(V165,'Վարկանիշային չափորոշիչներ'!$G$6:$GE$68,4,FALSE),0)</f>
        <v>0</v>
      </c>
      <c r="AN165" s="27">
        <f t="shared" si="37"/>
        <v>0</v>
      </c>
    </row>
    <row r="166" spans="1:40" hidden="1" outlineLevel="2" x14ac:dyDescent="0.3">
      <c r="A166" s="120">
        <v>1004</v>
      </c>
      <c r="B166" s="133">
        <v>31011</v>
      </c>
      <c r="C166" s="207" t="s">
        <v>253</v>
      </c>
      <c r="D166" s="121"/>
      <c r="E166" s="121"/>
      <c r="F166" s="122"/>
      <c r="G166" s="123"/>
      <c r="H166" s="123"/>
      <c r="I166" s="45"/>
      <c r="J166" s="45"/>
      <c r="K166" s="28"/>
      <c r="L166" s="28"/>
      <c r="M166" s="28"/>
      <c r="N166" s="28"/>
      <c r="O166" s="28"/>
      <c r="P166" s="28"/>
      <c r="Q166" s="28"/>
      <c r="R166" s="28"/>
      <c r="S166" s="28"/>
      <c r="T166" s="28"/>
      <c r="U166" s="28"/>
      <c r="V166" s="28"/>
      <c r="W166" s="27">
        <f t="shared" si="47"/>
        <v>0</v>
      </c>
      <c r="X166" s="41"/>
      <c r="Y166" s="41"/>
      <c r="Z166" s="41"/>
      <c r="AA166" s="41"/>
      <c r="AB166" s="27">
        <f>IFERROR(VLOOKUP(K166,'Վարկանիշային չափորոշիչներ'!$G$6:$GE$68,4,FALSE),0)</f>
        <v>0</v>
      </c>
      <c r="AC166" s="27">
        <f>IFERROR(VLOOKUP(L166,'Վարկանիշային չափորոշիչներ'!$G$6:$GE$68,4,FALSE),0)</f>
        <v>0</v>
      </c>
      <c r="AD166" s="27">
        <f>IFERROR(VLOOKUP(M166,'Վարկանիշային չափորոշիչներ'!$G$6:$GE$68,4,FALSE),0)</f>
        <v>0</v>
      </c>
      <c r="AE166" s="27">
        <f>IFERROR(VLOOKUP(N166,'Վարկանիշային չափորոշիչներ'!$G$6:$GE$68,4,FALSE),0)</f>
        <v>0</v>
      </c>
      <c r="AF166" s="27">
        <f>IFERROR(VLOOKUP(O166,'Վարկանիշային չափորոշիչներ'!$G$6:$GE$68,4,FALSE),0)</f>
        <v>0</v>
      </c>
      <c r="AG166" s="27">
        <f>IFERROR(VLOOKUP(P166,'Վարկանիշային չափորոշիչներ'!$G$6:$GE$68,4,FALSE),0)</f>
        <v>0</v>
      </c>
      <c r="AH166" s="27">
        <f>IFERROR(VLOOKUP(Q166,'Վարկանիշային չափորոշիչներ'!$G$6:$GE$68,4,FALSE),0)</f>
        <v>0</v>
      </c>
      <c r="AI166" s="27">
        <f>IFERROR(VLOOKUP(R166,'Վարկանիշային չափորոշիչներ'!$G$6:$GE$68,4,FALSE),0)</f>
        <v>0</v>
      </c>
      <c r="AJ166" s="27">
        <f>IFERROR(VLOOKUP(S166,'Վարկանիշային չափորոշիչներ'!$G$6:$GE$68,4,FALSE),0)</f>
        <v>0</v>
      </c>
      <c r="AK166" s="27">
        <f>IFERROR(VLOOKUP(T166,'Վարկանիշային չափորոշիչներ'!$G$6:$GE$68,4,FALSE),0)</f>
        <v>0</v>
      </c>
      <c r="AL166" s="27">
        <f>IFERROR(VLOOKUP(U166,'Վարկանիշային չափորոշիչներ'!$G$6:$GE$68,4,FALSE),0)</f>
        <v>0</v>
      </c>
      <c r="AM166" s="27">
        <f>IFERROR(VLOOKUP(V166,'Վարկանիշային չափորոշիչներ'!$G$6:$GE$68,4,FALSE),0)</f>
        <v>0</v>
      </c>
      <c r="AN166" s="27">
        <f t="shared" si="37"/>
        <v>0</v>
      </c>
    </row>
    <row r="167" spans="1:40" ht="27" hidden="1" outlineLevel="2" x14ac:dyDescent="0.3">
      <c r="A167" s="120">
        <v>1004</v>
      </c>
      <c r="B167" s="120">
        <v>31012</v>
      </c>
      <c r="C167" s="207" t="s">
        <v>254</v>
      </c>
      <c r="D167" s="121"/>
      <c r="E167" s="121"/>
      <c r="F167" s="122"/>
      <c r="G167" s="123"/>
      <c r="H167" s="123"/>
      <c r="I167" s="45"/>
      <c r="J167" s="45"/>
      <c r="K167" s="28"/>
      <c r="L167" s="28"/>
      <c r="M167" s="28"/>
      <c r="N167" s="28"/>
      <c r="O167" s="28"/>
      <c r="P167" s="28"/>
      <c r="Q167" s="28"/>
      <c r="R167" s="28"/>
      <c r="S167" s="28"/>
      <c r="T167" s="28"/>
      <c r="U167" s="28"/>
      <c r="V167" s="28"/>
      <c r="W167" s="27">
        <f t="shared" si="47"/>
        <v>0</v>
      </c>
      <c r="X167" s="41"/>
      <c r="Y167" s="41"/>
      <c r="Z167" s="41"/>
      <c r="AA167" s="41"/>
      <c r="AB167" s="27">
        <f>IFERROR(VLOOKUP(K167,'Վարկանիշային չափորոշիչներ'!$G$6:$GE$68,4,FALSE),0)</f>
        <v>0</v>
      </c>
      <c r="AC167" s="27">
        <f>IFERROR(VLOOKUP(L167,'Վարկանիշային չափորոշիչներ'!$G$6:$GE$68,4,FALSE),0)</f>
        <v>0</v>
      </c>
      <c r="AD167" s="27">
        <f>IFERROR(VLOOKUP(M167,'Վարկանիշային չափորոշիչներ'!$G$6:$GE$68,4,FALSE),0)</f>
        <v>0</v>
      </c>
      <c r="AE167" s="27">
        <f>IFERROR(VLOOKUP(N167,'Վարկանիշային չափորոշիչներ'!$G$6:$GE$68,4,FALSE),0)</f>
        <v>0</v>
      </c>
      <c r="AF167" s="27">
        <f>IFERROR(VLOOKUP(O167,'Վարկանիշային չափորոշիչներ'!$G$6:$GE$68,4,FALSE),0)</f>
        <v>0</v>
      </c>
      <c r="AG167" s="27">
        <f>IFERROR(VLOOKUP(P167,'Վարկանիշային չափորոշիչներ'!$G$6:$GE$68,4,FALSE),0)</f>
        <v>0</v>
      </c>
      <c r="AH167" s="27">
        <f>IFERROR(VLOOKUP(Q167,'Վարկանիշային չափորոշիչներ'!$G$6:$GE$68,4,FALSE),0)</f>
        <v>0</v>
      </c>
      <c r="AI167" s="27">
        <f>IFERROR(VLOOKUP(R167,'Վարկանիշային չափորոշիչներ'!$G$6:$GE$68,4,FALSE),0)</f>
        <v>0</v>
      </c>
      <c r="AJ167" s="27">
        <f>IFERROR(VLOOKUP(S167,'Վարկանիշային չափորոշիչներ'!$G$6:$GE$68,4,FALSE),0)</f>
        <v>0</v>
      </c>
      <c r="AK167" s="27">
        <f>IFERROR(VLOOKUP(T167,'Վարկանիշային չափորոշիչներ'!$G$6:$GE$68,4,FALSE),0)</f>
        <v>0</v>
      </c>
      <c r="AL167" s="27">
        <f>IFERROR(VLOOKUP(U167,'Վարկանիշային չափորոշիչներ'!$G$6:$GE$68,4,FALSE),0)</f>
        <v>0</v>
      </c>
      <c r="AM167" s="27">
        <f>IFERROR(VLOOKUP(V167,'Վարկանիշային չափորոշիչներ'!$G$6:$GE$68,4,FALSE),0)</f>
        <v>0</v>
      </c>
      <c r="AN167" s="27">
        <f t="shared" si="37"/>
        <v>0</v>
      </c>
    </row>
    <row r="168" spans="1:40" hidden="1" outlineLevel="2" x14ac:dyDescent="0.3">
      <c r="A168" s="120">
        <v>1004</v>
      </c>
      <c r="B168" s="120">
        <v>31013</v>
      </c>
      <c r="C168" s="207" t="s">
        <v>255</v>
      </c>
      <c r="D168" s="121"/>
      <c r="E168" s="121"/>
      <c r="F168" s="122"/>
      <c r="G168" s="123"/>
      <c r="H168" s="123"/>
      <c r="I168" s="45"/>
      <c r="J168" s="45"/>
      <c r="K168" s="28"/>
      <c r="L168" s="28"/>
      <c r="M168" s="28"/>
      <c r="N168" s="28"/>
      <c r="O168" s="28"/>
      <c r="P168" s="28"/>
      <c r="Q168" s="28"/>
      <c r="R168" s="28"/>
      <c r="S168" s="28"/>
      <c r="T168" s="28"/>
      <c r="U168" s="28"/>
      <c r="V168" s="28"/>
      <c r="W168" s="27">
        <f t="shared" si="47"/>
        <v>0</v>
      </c>
      <c r="X168" s="41"/>
      <c r="Y168" s="41"/>
      <c r="Z168" s="41"/>
      <c r="AA168" s="41"/>
      <c r="AB168" s="27">
        <f>IFERROR(VLOOKUP(K168,'Վարկանիշային չափորոշիչներ'!$G$6:$GE$68,4,FALSE),0)</f>
        <v>0</v>
      </c>
      <c r="AC168" s="27">
        <f>IFERROR(VLOOKUP(L168,'Վարկանիշային չափորոշիչներ'!$G$6:$GE$68,4,FALSE),0)</f>
        <v>0</v>
      </c>
      <c r="AD168" s="27">
        <f>IFERROR(VLOOKUP(M168,'Վարկանիշային չափորոշիչներ'!$G$6:$GE$68,4,FALSE),0)</f>
        <v>0</v>
      </c>
      <c r="AE168" s="27">
        <f>IFERROR(VLOOKUP(N168,'Վարկանիշային չափորոշիչներ'!$G$6:$GE$68,4,FALSE),0)</f>
        <v>0</v>
      </c>
      <c r="AF168" s="27">
        <f>IFERROR(VLOOKUP(O168,'Վարկանիշային չափորոշիչներ'!$G$6:$GE$68,4,FALSE),0)</f>
        <v>0</v>
      </c>
      <c r="AG168" s="27">
        <f>IFERROR(VLOOKUP(P168,'Վարկանիշային չափորոշիչներ'!$G$6:$GE$68,4,FALSE),0)</f>
        <v>0</v>
      </c>
      <c r="AH168" s="27">
        <f>IFERROR(VLOOKUP(Q168,'Վարկանիշային չափորոշիչներ'!$G$6:$GE$68,4,FALSE),0)</f>
        <v>0</v>
      </c>
      <c r="AI168" s="27">
        <f>IFERROR(VLOOKUP(R168,'Վարկանիշային չափորոշիչներ'!$G$6:$GE$68,4,FALSE),0)</f>
        <v>0</v>
      </c>
      <c r="AJ168" s="27">
        <f>IFERROR(VLOOKUP(S168,'Վարկանիշային չափորոշիչներ'!$G$6:$GE$68,4,FALSE),0)</f>
        <v>0</v>
      </c>
      <c r="AK168" s="27">
        <f>IFERROR(VLOOKUP(T168,'Վարկանիշային չափորոշիչներ'!$G$6:$GE$68,4,FALSE),0)</f>
        <v>0</v>
      </c>
      <c r="AL168" s="27">
        <f>IFERROR(VLOOKUP(U168,'Վարկանիշային չափորոշիչներ'!$G$6:$GE$68,4,FALSE),0)</f>
        <v>0</v>
      </c>
      <c r="AM168" s="27">
        <f>IFERROR(VLOOKUP(V168,'Վարկանիշային չափորոշիչներ'!$G$6:$GE$68,4,FALSE),0)</f>
        <v>0</v>
      </c>
      <c r="AN168" s="27">
        <f t="shared" ref="AN168:AN209" si="48">SUM(AB168:AM168)</f>
        <v>0</v>
      </c>
    </row>
    <row r="169" spans="1:40" hidden="1" outlineLevel="2" x14ac:dyDescent="0.3">
      <c r="A169" s="120">
        <v>1004</v>
      </c>
      <c r="B169" s="120">
        <v>31014</v>
      </c>
      <c r="C169" s="207" t="s">
        <v>256</v>
      </c>
      <c r="D169" s="121"/>
      <c r="E169" s="121"/>
      <c r="F169" s="122"/>
      <c r="G169" s="123"/>
      <c r="H169" s="123"/>
      <c r="I169" s="45"/>
      <c r="J169" s="45"/>
      <c r="K169" s="28"/>
      <c r="L169" s="28"/>
      <c r="M169" s="28"/>
      <c r="N169" s="28"/>
      <c r="O169" s="28"/>
      <c r="P169" s="28"/>
      <c r="Q169" s="28"/>
      <c r="R169" s="28"/>
      <c r="S169" s="28"/>
      <c r="T169" s="28"/>
      <c r="U169" s="28"/>
      <c r="V169" s="28"/>
      <c r="W169" s="27">
        <f t="shared" si="47"/>
        <v>0</v>
      </c>
      <c r="X169" s="41"/>
      <c r="Y169" s="41"/>
      <c r="Z169" s="41"/>
      <c r="AA169" s="41"/>
      <c r="AB169" s="27">
        <f>IFERROR(VLOOKUP(K169,'Վարկանիշային չափորոշիչներ'!$G$6:$GE$68,4,FALSE),0)</f>
        <v>0</v>
      </c>
      <c r="AC169" s="27">
        <f>IFERROR(VLOOKUP(L169,'Վարկանիշային չափորոշիչներ'!$G$6:$GE$68,4,FALSE),0)</f>
        <v>0</v>
      </c>
      <c r="AD169" s="27">
        <f>IFERROR(VLOOKUP(M169,'Վարկանիշային չափորոշիչներ'!$G$6:$GE$68,4,FALSE),0)</f>
        <v>0</v>
      </c>
      <c r="AE169" s="27">
        <f>IFERROR(VLOOKUP(N169,'Վարկանիշային չափորոշիչներ'!$G$6:$GE$68,4,FALSE),0)</f>
        <v>0</v>
      </c>
      <c r="AF169" s="27">
        <f>IFERROR(VLOOKUP(O169,'Վարկանիշային չափորոշիչներ'!$G$6:$GE$68,4,FALSE),0)</f>
        <v>0</v>
      </c>
      <c r="AG169" s="27">
        <f>IFERROR(VLOOKUP(P169,'Վարկանիշային չափորոշիչներ'!$G$6:$GE$68,4,FALSE),0)</f>
        <v>0</v>
      </c>
      <c r="AH169" s="27">
        <f>IFERROR(VLOOKUP(Q169,'Վարկանիշային չափորոշիչներ'!$G$6:$GE$68,4,FALSE),0)</f>
        <v>0</v>
      </c>
      <c r="AI169" s="27">
        <f>IFERROR(VLOOKUP(R169,'Վարկանիշային չափորոշիչներ'!$G$6:$GE$68,4,FALSE),0)</f>
        <v>0</v>
      </c>
      <c r="AJ169" s="27">
        <f>IFERROR(VLOOKUP(S169,'Վարկանիշային չափորոշիչներ'!$G$6:$GE$68,4,FALSE),0)</f>
        <v>0</v>
      </c>
      <c r="AK169" s="27">
        <f>IFERROR(VLOOKUP(T169,'Վարկանիշային չափորոշիչներ'!$G$6:$GE$68,4,FALSE),0)</f>
        <v>0</v>
      </c>
      <c r="AL169" s="27">
        <f>IFERROR(VLOOKUP(U169,'Վարկանիշային չափորոշիչներ'!$G$6:$GE$68,4,FALSE),0)</f>
        <v>0</v>
      </c>
      <c r="AM169" s="27">
        <f>IFERROR(VLOOKUP(V169,'Վարկանիշային չափորոշիչներ'!$G$6:$GE$68,4,FALSE),0)</f>
        <v>0</v>
      </c>
      <c r="AN169" s="27">
        <f t="shared" si="48"/>
        <v>0</v>
      </c>
    </row>
    <row r="170" spans="1:40" hidden="1" outlineLevel="2" x14ac:dyDescent="0.3">
      <c r="A170" s="120">
        <v>1004</v>
      </c>
      <c r="B170" s="120">
        <v>31020</v>
      </c>
      <c r="C170" s="207" t="s">
        <v>257</v>
      </c>
      <c r="D170" s="121"/>
      <c r="E170" s="121"/>
      <c r="F170" s="122"/>
      <c r="G170" s="123"/>
      <c r="H170" s="123"/>
      <c r="I170" s="45"/>
      <c r="J170" s="45"/>
      <c r="K170" s="28"/>
      <c r="L170" s="28"/>
      <c r="M170" s="28"/>
      <c r="N170" s="28"/>
      <c r="O170" s="28"/>
      <c r="P170" s="28"/>
      <c r="Q170" s="28"/>
      <c r="R170" s="28"/>
      <c r="S170" s="28"/>
      <c r="T170" s="28"/>
      <c r="U170" s="28"/>
      <c r="V170" s="28"/>
      <c r="W170" s="27">
        <f t="shared" si="47"/>
        <v>0</v>
      </c>
      <c r="X170" s="41"/>
      <c r="Y170" s="41"/>
      <c r="Z170" s="41"/>
      <c r="AA170" s="41"/>
      <c r="AB170" s="27">
        <f>IFERROR(VLOOKUP(K170,'Վարկանիշային չափորոշիչներ'!$G$6:$GE$68,4,FALSE),0)</f>
        <v>0</v>
      </c>
      <c r="AC170" s="27">
        <f>IFERROR(VLOOKUP(L170,'Վարկանիշային չափորոշիչներ'!$G$6:$GE$68,4,FALSE),0)</f>
        <v>0</v>
      </c>
      <c r="AD170" s="27">
        <f>IFERROR(VLOOKUP(M170,'Վարկանիշային չափորոշիչներ'!$G$6:$GE$68,4,FALSE),0)</f>
        <v>0</v>
      </c>
      <c r="AE170" s="27">
        <f>IFERROR(VLOOKUP(N170,'Վարկանիշային չափորոշիչներ'!$G$6:$GE$68,4,FALSE),0)</f>
        <v>0</v>
      </c>
      <c r="AF170" s="27">
        <f>IFERROR(VLOOKUP(O170,'Վարկանիշային չափորոշիչներ'!$G$6:$GE$68,4,FALSE),0)</f>
        <v>0</v>
      </c>
      <c r="AG170" s="27">
        <f>IFERROR(VLOOKUP(P170,'Վարկանիշային չափորոշիչներ'!$G$6:$GE$68,4,FALSE),0)</f>
        <v>0</v>
      </c>
      <c r="AH170" s="27">
        <f>IFERROR(VLOOKUP(Q170,'Վարկանիշային չափորոշիչներ'!$G$6:$GE$68,4,FALSE),0)</f>
        <v>0</v>
      </c>
      <c r="AI170" s="27">
        <f>IFERROR(VLOOKUP(R170,'Վարկանիշային չափորոշիչներ'!$G$6:$GE$68,4,FALSE),0)</f>
        <v>0</v>
      </c>
      <c r="AJ170" s="27">
        <f>IFERROR(VLOOKUP(S170,'Վարկանիշային չափորոշիչներ'!$G$6:$GE$68,4,FALSE),0)</f>
        <v>0</v>
      </c>
      <c r="AK170" s="27">
        <f>IFERROR(VLOOKUP(T170,'Վարկանիշային չափորոշիչներ'!$G$6:$GE$68,4,FALSE),0)</f>
        <v>0</v>
      </c>
      <c r="AL170" s="27">
        <f>IFERROR(VLOOKUP(U170,'Վարկանիշային չափորոշիչներ'!$G$6:$GE$68,4,FALSE),0)</f>
        <v>0</v>
      </c>
      <c r="AM170" s="27">
        <f>IFERROR(VLOOKUP(V170,'Վարկանիշային չափորոշիչներ'!$G$6:$GE$68,4,FALSE),0)</f>
        <v>0</v>
      </c>
      <c r="AN170" s="27">
        <f t="shared" si="48"/>
        <v>0</v>
      </c>
    </row>
    <row r="171" spans="1:40" hidden="1" outlineLevel="2" x14ac:dyDescent="0.3">
      <c r="A171" s="120">
        <v>1004</v>
      </c>
      <c r="B171" s="120">
        <v>31019</v>
      </c>
      <c r="C171" s="207" t="s">
        <v>258</v>
      </c>
      <c r="D171" s="121"/>
      <c r="E171" s="121"/>
      <c r="F171" s="153"/>
      <c r="G171" s="123"/>
      <c r="H171" s="123"/>
      <c r="I171" s="45"/>
      <c r="J171" s="45"/>
      <c r="K171" s="28"/>
      <c r="L171" s="28"/>
      <c r="M171" s="28"/>
      <c r="N171" s="28"/>
      <c r="O171" s="28"/>
      <c r="P171" s="28"/>
      <c r="Q171" s="28"/>
      <c r="R171" s="28"/>
      <c r="S171" s="28"/>
      <c r="T171" s="28"/>
      <c r="U171" s="28"/>
      <c r="V171" s="28"/>
      <c r="W171" s="27">
        <f t="shared" si="47"/>
        <v>0</v>
      </c>
      <c r="X171" s="41"/>
      <c r="Y171" s="41"/>
      <c r="Z171" s="41"/>
      <c r="AA171" s="41"/>
      <c r="AB171" s="27">
        <f>IFERROR(VLOOKUP(K171,'Վարկանիշային չափորոշիչներ'!$G$6:$GE$68,4,FALSE),0)</f>
        <v>0</v>
      </c>
      <c r="AC171" s="27">
        <f>IFERROR(VLOOKUP(L171,'Վարկանիշային չափորոշիչներ'!$G$6:$GE$68,4,FALSE),0)</f>
        <v>0</v>
      </c>
      <c r="AD171" s="27">
        <f>IFERROR(VLOOKUP(M171,'Վարկանիշային չափորոշիչներ'!$G$6:$GE$68,4,FALSE),0)</f>
        <v>0</v>
      </c>
      <c r="AE171" s="27">
        <f>IFERROR(VLOOKUP(N171,'Վարկանիշային չափորոշիչներ'!$G$6:$GE$68,4,FALSE),0)</f>
        <v>0</v>
      </c>
      <c r="AF171" s="27">
        <f>IFERROR(VLOOKUP(O171,'Վարկանիշային չափորոշիչներ'!$G$6:$GE$68,4,FALSE),0)</f>
        <v>0</v>
      </c>
      <c r="AG171" s="27">
        <f>IFERROR(VLOOKUP(P171,'Վարկանիշային չափորոշիչներ'!$G$6:$GE$68,4,FALSE),0)</f>
        <v>0</v>
      </c>
      <c r="AH171" s="27">
        <f>IFERROR(VLOOKUP(Q171,'Վարկանիշային չափորոշիչներ'!$G$6:$GE$68,4,FALSE),0)</f>
        <v>0</v>
      </c>
      <c r="AI171" s="27">
        <f>IFERROR(VLOOKUP(R171,'Վարկանիշային չափորոշիչներ'!$G$6:$GE$68,4,FALSE),0)</f>
        <v>0</v>
      </c>
      <c r="AJ171" s="27">
        <f>IFERROR(VLOOKUP(S171,'Վարկանիշային չափորոշիչներ'!$G$6:$GE$68,4,FALSE),0)</f>
        <v>0</v>
      </c>
      <c r="AK171" s="27">
        <f>IFERROR(VLOOKUP(T171,'Վարկանիշային չափորոշիչներ'!$G$6:$GE$68,4,FALSE),0)</f>
        <v>0</v>
      </c>
      <c r="AL171" s="27">
        <f>IFERROR(VLOOKUP(U171,'Վարկանիշային չափորոշիչներ'!$G$6:$GE$68,4,FALSE),0)</f>
        <v>0</v>
      </c>
      <c r="AM171" s="27">
        <f>IFERROR(VLOOKUP(V171,'Վարկանիշային չափորոշիչներ'!$G$6:$GE$68,4,FALSE),0)</f>
        <v>0</v>
      </c>
      <c r="AN171" s="27">
        <f t="shared" si="48"/>
        <v>0</v>
      </c>
    </row>
    <row r="172" spans="1:40" ht="27" hidden="1" outlineLevel="2" x14ac:dyDescent="0.3">
      <c r="A172" s="120">
        <v>1004</v>
      </c>
      <c r="B172" s="120">
        <v>31022</v>
      </c>
      <c r="C172" s="207" t="s">
        <v>259</v>
      </c>
      <c r="D172" s="121"/>
      <c r="E172" s="121"/>
      <c r="F172" s="122"/>
      <c r="G172" s="123"/>
      <c r="H172" s="123"/>
      <c r="I172" s="45"/>
      <c r="J172" s="45"/>
      <c r="K172" s="28"/>
      <c r="L172" s="28"/>
      <c r="M172" s="28"/>
      <c r="N172" s="28"/>
      <c r="O172" s="28"/>
      <c r="P172" s="28"/>
      <c r="Q172" s="28"/>
      <c r="R172" s="28"/>
      <c r="S172" s="28"/>
      <c r="T172" s="28"/>
      <c r="U172" s="28"/>
      <c r="V172" s="28"/>
      <c r="W172" s="27">
        <f t="shared" si="47"/>
        <v>0</v>
      </c>
      <c r="X172" s="41"/>
      <c r="Y172" s="41"/>
      <c r="Z172" s="41"/>
      <c r="AA172" s="41"/>
      <c r="AB172" s="27">
        <f>IFERROR(VLOOKUP(K172,'Վարկանիշային չափորոշիչներ'!$G$6:$GE$68,4,FALSE),0)</f>
        <v>0</v>
      </c>
      <c r="AC172" s="27">
        <f>IFERROR(VLOOKUP(L172,'Վարկանիշային չափորոշիչներ'!$G$6:$GE$68,4,FALSE),0)</f>
        <v>0</v>
      </c>
      <c r="AD172" s="27">
        <f>IFERROR(VLOOKUP(M172,'Վարկանիշային չափորոշիչներ'!$G$6:$GE$68,4,FALSE),0)</f>
        <v>0</v>
      </c>
      <c r="AE172" s="27">
        <f>IFERROR(VLOOKUP(N172,'Վարկանիշային չափորոշիչներ'!$G$6:$GE$68,4,FALSE),0)</f>
        <v>0</v>
      </c>
      <c r="AF172" s="27">
        <f>IFERROR(VLOOKUP(O172,'Վարկանիշային չափորոշիչներ'!$G$6:$GE$68,4,FALSE),0)</f>
        <v>0</v>
      </c>
      <c r="AG172" s="27">
        <f>IFERROR(VLOOKUP(P172,'Վարկանիշային չափորոշիչներ'!$G$6:$GE$68,4,FALSE),0)</f>
        <v>0</v>
      </c>
      <c r="AH172" s="27">
        <f>IFERROR(VLOOKUP(Q172,'Վարկանիշային չափորոշիչներ'!$G$6:$GE$68,4,FALSE),0)</f>
        <v>0</v>
      </c>
      <c r="AI172" s="27">
        <f>IFERROR(VLOOKUP(R172,'Վարկանիշային չափորոշիչներ'!$G$6:$GE$68,4,FALSE),0)</f>
        <v>0</v>
      </c>
      <c r="AJ172" s="27">
        <f>IFERROR(VLOOKUP(S172,'Վարկանիշային չափորոշիչներ'!$G$6:$GE$68,4,FALSE),0)</f>
        <v>0</v>
      </c>
      <c r="AK172" s="27">
        <f>IFERROR(VLOOKUP(T172,'Վարկանիշային չափորոշիչներ'!$G$6:$GE$68,4,FALSE),0)</f>
        <v>0</v>
      </c>
      <c r="AL172" s="27">
        <f>IFERROR(VLOOKUP(U172,'Վարկանիշային չափորոշիչներ'!$G$6:$GE$68,4,FALSE),0)</f>
        <v>0</v>
      </c>
      <c r="AM172" s="27">
        <f>IFERROR(VLOOKUP(V172,'Վարկանիշային չափորոշիչներ'!$G$6:$GE$68,4,FALSE),0)</f>
        <v>0</v>
      </c>
      <c r="AN172" s="27">
        <f t="shared" si="48"/>
        <v>0</v>
      </c>
    </row>
    <row r="173" spans="1:40" hidden="1" outlineLevel="2" x14ac:dyDescent="0.3">
      <c r="A173" s="120">
        <v>1004</v>
      </c>
      <c r="B173" s="120">
        <v>31021</v>
      </c>
      <c r="C173" s="219" t="s">
        <v>260</v>
      </c>
      <c r="D173" s="121"/>
      <c r="E173" s="121"/>
      <c r="F173" s="122"/>
      <c r="G173" s="123"/>
      <c r="H173" s="123"/>
      <c r="I173" s="45"/>
      <c r="J173" s="45"/>
      <c r="K173" s="28"/>
      <c r="L173" s="28"/>
      <c r="M173" s="28"/>
      <c r="N173" s="28"/>
      <c r="O173" s="28"/>
      <c r="P173" s="28"/>
      <c r="Q173" s="28"/>
      <c r="R173" s="28"/>
      <c r="S173" s="28"/>
      <c r="T173" s="28"/>
      <c r="U173" s="28"/>
      <c r="V173" s="28"/>
      <c r="W173" s="27">
        <f t="shared" si="47"/>
        <v>0</v>
      </c>
      <c r="X173" s="41"/>
      <c r="Y173" s="41"/>
      <c r="Z173" s="41"/>
      <c r="AA173" s="41"/>
      <c r="AB173" s="27">
        <f>IFERROR(VLOOKUP(K173,'Վարկանիշային չափորոշիչներ'!$G$6:$GE$68,4,FALSE),0)</f>
        <v>0</v>
      </c>
      <c r="AC173" s="27">
        <f>IFERROR(VLOOKUP(L173,'Վարկանիշային չափորոշիչներ'!$G$6:$GE$68,4,FALSE),0)</f>
        <v>0</v>
      </c>
      <c r="AD173" s="27">
        <f>IFERROR(VLOOKUP(M173,'Վարկանիշային չափորոշիչներ'!$G$6:$GE$68,4,FALSE),0)</f>
        <v>0</v>
      </c>
      <c r="AE173" s="27">
        <f>IFERROR(VLOOKUP(N173,'Վարկանիշային չափորոշիչներ'!$G$6:$GE$68,4,FALSE),0)</f>
        <v>0</v>
      </c>
      <c r="AF173" s="27">
        <f>IFERROR(VLOOKUP(O173,'Վարկանիշային չափորոշիչներ'!$G$6:$GE$68,4,FALSE),0)</f>
        <v>0</v>
      </c>
      <c r="AG173" s="27">
        <f>IFERROR(VLOOKUP(P173,'Վարկանիշային չափորոշիչներ'!$G$6:$GE$68,4,FALSE),0)</f>
        <v>0</v>
      </c>
      <c r="AH173" s="27">
        <f>IFERROR(VLOOKUP(Q173,'Վարկանիշային չափորոշիչներ'!$G$6:$GE$68,4,FALSE),0)</f>
        <v>0</v>
      </c>
      <c r="AI173" s="27">
        <f>IFERROR(VLOOKUP(R173,'Վարկանիշային չափորոշիչներ'!$G$6:$GE$68,4,FALSE),0)</f>
        <v>0</v>
      </c>
      <c r="AJ173" s="27">
        <f>IFERROR(VLOOKUP(S173,'Վարկանիշային չափորոշիչներ'!$G$6:$GE$68,4,FALSE),0)</f>
        <v>0</v>
      </c>
      <c r="AK173" s="27">
        <f>IFERROR(VLOOKUP(T173,'Վարկանիշային չափորոշիչներ'!$G$6:$GE$68,4,FALSE),0)</f>
        <v>0</v>
      </c>
      <c r="AL173" s="27">
        <f>IFERROR(VLOOKUP(U173,'Վարկանիշային չափորոշիչներ'!$G$6:$GE$68,4,FALSE),0)</f>
        <v>0</v>
      </c>
      <c r="AM173" s="27">
        <f>IFERROR(VLOOKUP(V173,'Վարկանիշային չափորոշիչներ'!$G$6:$GE$68,4,FALSE),0)</f>
        <v>0</v>
      </c>
      <c r="AN173" s="27">
        <f t="shared" si="48"/>
        <v>0</v>
      </c>
    </row>
    <row r="174" spans="1:40" hidden="1" outlineLevel="1" collapsed="1" x14ac:dyDescent="0.3">
      <c r="A174" s="117">
        <v>1017</v>
      </c>
      <c r="B174" s="117"/>
      <c r="C174" s="214" t="s">
        <v>261</v>
      </c>
      <c r="D174" s="118">
        <f>SUM(D175:D176)</f>
        <v>0</v>
      </c>
      <c r="E174" s="118">
        <f t="shared" ref="E174" si="49">SUM(E175:E176)</f>
        <v>0</v>
      </c>
      <c r="F174" s="119">
        <f t="shared" ref="F174:H174" si="50">SUM(F175:F176)</f>
        <v>0</v>
      </c>
      <c r="G174" s="119">
        <f t="shared" si="50"/>
        <v>0</v>
      </c>
      <c r="H174" s="119">
        <f t="shared" si="50"/>
        <v>0</v>
      </c>
      <c r="I174" s="47" t="s">
        <v>74</v>
      </c>
      <c r="J174" s="47" t="s">
        <v>74</v>
      </c>
      <c r="K174" s="47" t="s">
        <v>74</v>
      </c>
      <c r="L174" s="47" t="s">
        <v>74</v>
      </c>
      <c r="M174" s="47" t="s">
        <v>74</v>
      </c>
      <c r="N174" s="47" t="s">
        <v>74</v>
      </c>
      <c r="O174" s="47" t="s">
        <v>74</v>
      </c>
      <c r="P174" s="47" t="s">
        <v>74</v>
      </c>
      <c r="Q174" s="47" t="s">
        <v>74</v>
      </c>
      <c r="R174" s="47" t="s">
        <v>74</v>
      </c>
      <c r="S174" s="47" t="s">
        <v>74</v>
      </c>
      <c r="T174" s="47" t="s">
        <v>74</v>
      </c>
      <c r="U174" s="47" t="s">
        <v>74</v>
      </c>
      <c r="V174" s="47" t="s">
        <v>74</v>
      </c>
      <c r="W174" s="47" t="s">
        <v>74</v>
      </c>
      <c r="X174" s="41"/>
      <c r="Y174" s="41"/>
      <c r="Z174" s="41"/>
      <c r="AA174" s="41"/>
      <c r="AB174" s="27">
        <f>IFERROR(VLOOKUP(K174,'Վարկանիշային չափորոշիչներ'!$G$6:$GE$68,4,FALSE),0)</f>
        <v>0</v>
      </c>
      <c r="AC174" s="27">
        <f>IFERROR(VLOOKUP(L174,'Վարկանիշային չափորոշիչներ'!$G$6:$GE$68,4,FALSE),0)</f>
        <v>0</v>
      </c>
      <c r="AD174" s="27">
        <f>IFERROR(VLOOKUP(M174,'Վարկանիշային չափորոշիչներ'!$G$6:$GE$68,4,FALSE),0)</f>
        <v>0</v>
      </c>
      <c r="AE174" s="27">
        <f>IFERROR(VLOOKUP(N174,'Վարկանիշային չափորոշիչներ'!$G$6:$GE$68,4,FALSE),0)</f>
        <v>0</v>
      </c>
      <c r="AF174" s="27">
        <f>IFERROR(VLOOKUP(O174,'Վարկանիշային չափորոշիչներ'!$G$6:$GE$68,4,FALSE),0)</f>
        <v>0</v>
      </c>
      <c r="AG174" s="27">
        <f>IFERROR(VLOOKUP(P174,'Վարկանիշային չափորոշիչներ'!$G$6:$GE$68,4,FALSE),0)</f>
        <v>0</v>
      </c>
      <c r="AH174" s="27">
        <f>IFERROR(VLOOKUP(Q174,'Վարկանիշային չափորոշիչներ'!$G$6:$GE$68,4,FALSE),0)</f>
        <v>0</v>
      </c>
      <c r="AI174" s="27">
        <f>IFERROR(VLOOKUP(R174,'Վարկանիշային չափորոշիչներ'!$G$6:$GE$68,4,FALSE),0)</f>
        <v>0</v>
      </c>
      <c r="AJ174" s="27">
        <f>IFERROR(VLOOKUP(S174,'Վարկանիշային չափորոշիչներ'!$G$6:$GE$68,4,FALSE),0)</f>
        <v>0</v>
      </c>
      <c r="AK174" s="27">
        <f>IFERROR(VLOOKUP(T174,'Վարկանիշային չափորոշիչներ'!$G$6:$GE$68,4,FALSE),0)</f>
        <v>0</v>
      </c>
      <c r="AL174" s="27">
        <f>IFERROR(VLOOKUP(U174,'Վարկանիշային չափորոշիչներ'!$G$6:$GE$68,4,FALSE),0)</f>
        <v>0</v>
      </c>
      <c r="AM174" s="27">
        <f>IFERROR(VLOOKUP(V174,'Վարկանիշային չափորոշիչներ'!$G$6:$GE$68,4,FALSE),0)</f>
        <v>0</v>
      </c>
      <c r="AN174" s="27">
        <f t="shared" si="48"/>
        <v>0</v>
      </c>
    </row>
    <row r="175" spans="1:40" hidden="1" outlineLevel="2" x14ac:dyDescent="0.3">
      <c r="A175" s="120">
        <v>1017</v>
      </c>
      <c r="B175" s="120">
        <v>11001</v>
      </c>
      <c r="C175" s="207" t="s">
        <v>262</v>
      </c>
      <c r="D175" s="121"/>
      <c r="E175" s="121"/>
      <c r="F175" s="122"/>
      <c r="G175" s="123"/>
      <c r="H175" s="123"/>
      <c r="I175" s="45"/>
      <c r="J175" s="45"/>
      <c r="K175" s="28"/>
      <c r="L175" s="28"/>
      <c r="M175" s="28"/>
      <c r="N175" s="28"/>
      <c r="O175" s="28"/>
      <c r="P175" s="28"/>
      <c r="Q175" s="28"/>
      <c r="R175" s="28"/>
      <c r="S175" s="28"/>
      <c r="T175" s="28"/>
      <c r="U175" s="28"/>
      <c r="V175" s="28"/>
      <c r="W175" s="27">
        <f>AN175</f>
        <v>0</v>
      </c>
      <c r="X175" s="41"/>
      <c r="Y175" s="41"/>
      <c r="Z175" s="41"/>
      <c r="AA175" s="41"/>
      <c r="AB175" s="27">
        <f>IFERROR(VLOOKUP(K175,'Վարկանիշային չափորոշիչներ'!$G$6:$GE$68,4,FALSE),0)</f>
        <v>0</v>
      </c>
      <c r="AC175" s="27">
        <f>IFERROR(VLOOKUP(L175,'Վարկանիշային չափորոշիչներ'!$G$6:$GE$68,4,FALSE),0)</f>
        <v>0</v>
      </c>
      <c r="AD175" s="27">
        <f>IFERROR(VLOOKUP(M175,'Վարկանիշային չափորոշիչներ'!$G$6:$GE$68,4,FALSE),0)</f>
        <v>0</v>
      </c>
      <c r="AE175" s="27">
        <f>IFERROR(VLOOKUP(N175,'Վարկանիշային չափորոշիչներ'!$G$6:$GE$68,4,FALSE),0)</f>
        <v>0</v>
      </c>
      <c r="AF175" s="27">
        <f>IFERROR(VLOOKUP(O175,'Վարկանիշային չափորոշիչներ'!$G$6:$GE$68,4,FALSE),0)</f>
        <v>0</v>
      </c>
      <c r="AG175" s="27">
        <f>IFERROR(VLOOKUP(P175,'Վարկանիշային չափորոշիչներ'!$G$6:$GE$68,4,FALSE),0)</f>
        <v>0</v>
      </c>
      <c r="AH175" s="27">
        <f>IFERROR(VLOOKUP(Q175,'Վարկանիշային չափորոշիչներ'!$G$6:$GE$68,4,FALSE),0)</f>
        <v>0</v>
      </c>
      <c r="AI175" s="27">
        <f>IFERROR(VLOOKUP(R175,'Վարկանիշային չափորոշիչներ'!$G$6:$GE$68,4,FALSE),0)</f>
        <v>0</v>
      </c>
      <c r="AJ175" s="27">
        <f>IFERROR(VLOOKUP(S175,'Վարկանիշային չափորոշիչներ'!$G$6:$GE$68,4,FALSE),0)</f>
        <v>0</v>
      </c>
      <c r="AK175" s="27">
        <f>IFERROR(VLOOKUP(T175,'Վարկանիշային չափորոշիչներ'!$G$6:$GE$68,4,FALSE),0)</f>
        <v>0</v>
      </c>
      <c r="AL175" s="27">
        <f>IFERROR(VLOOKUP(U175,'Վարկանիշային չափորոշիչներ'!$G$6:$GE$68,4,FALSE),0)</f>
        <v>0</v>
      </c>
      <c r="AM175" s="27">
        <f>IFERROR(VLOOKUP(V175,'Վարկանիշային չափորոշիչներ'!$G$6:$GE$68,4,FALSE),0)</f>
        <v>0</v>
      </c>
      <c r="AN175" s="27">
        <f t="shared" si="48"/>
        <v>0</v>
      </c>
    </row>
    <row r="176" spans="1:40" hidden="1" outlineLevel="2" x14ac:dyDescent="0.3">
      <c r="A176" s="120">
        <v>1017</v>
      </c>
      <c r="B176" s="120">
        <v>21001</v>
      </c>
      <c r="C176" s="207" t="s">
        <v>263</v>
      </c>
      <c r="D176" s="121"/>
      <c r="E176" s="121"/>
      <c r="F176" s="154"/>
      <c r="G176" s="123"/>
      <c r="H176" s="123"/>
      <c r="I176" s="45"/>
      <c r="J176" s="45"/>
      <c r="K176" s="28"/>
      <c r="L176" s="28"/>
      <c r="M176" s="28"/>
      <c r="N176" s="28"/>
      <c r="O176" s="28"/>
      <c r="P176" s="28"/>
      <c r="Q176" s="28"/>
      <c r="R176" s="28"/>
      <c r="S176" s="28"/>
      <c r="T176" s="28"/>
      <c r="U176" s="28"/>
      <c r="V176" s="28"/>
      <c r="W176" s="27">
        <f>AN176</f>
        <v>0</v>
      </c>
      <c r="X176" s="41"/>
      <c r="Y176" s="41"/>
      <c r="Z176" s="41"/>
      <c r="AA176" s="41"/>
      <c r="AB176" s="27">
        <f>IFERROR(VLOOKUP(K176,'Վարկանիշային չափորոշիչներ'!$G$6:$GE$68,4,FALSE),0)</f>
        <v>0</v>
      </c>
      <c r="AC176" s="27">
        <f>IFERROR(VLOOKUP(L176,'Վարկանիշային չափորոշիչներ'!$G$6:$GE$68,4,FALSE),0)</f>
        <v>0</v>
      </c>
      <c r="AD176" s="27">
        <f>IFERROR(VLOOKUP(M176,'Վարկանիշային չափորոշիչներ'!$G$6:$GE$68,4,FALSE),0)</f>
        <v>0</v>
      </c>
      <c r="AE176" s="27">
        <f>IFERROR(VLOOKUP(N176,'Վարկանիշային չափորոշիչներ'!$G$6:$GE$68,4,FALSE),0)</f>
        <v>0</v>
      </c>
      <c r="AF176" s="27">
        <f>IFERROR(VLOOKUP(O176,'Վարկանիշային չափորոշիչներ'!$G$6:$GE$68,4,FALSE),0)</f>
        <v>0</v>
      </c>
      <c r="AG176" s="27">
        <f>IFERROR(VLOOKUP(P176,'Վարկանիշային չափորոշիչներ'!$G$6:$GE$68,4,FALSE),0)</f>
        <v>0</v>
      </c>
      <c r="AH176" s="27">
        <f>IFERROR(VLOOKUP(Q176,'Վարկանիշային չափորոշիչներ'!$G$6:$GE$68,4,FALSE),0)</f>
        <v>0</v>
      </c>
      <c r="AI176" s="27">
        <f>IFERROR(VLOOKUP(R176,'Վարկանիշային չափորոշիչներ'!$G$6:$GE$68,4,FALSE),0)</f>
        <v>0</v>
      </c>
      <c r="AJ176" s="27">
        <f>IFERROR(VLOOKUP(S176,'Վարկանիշային չափորոշիչներ'!$G$6:$GE$68,4,FALSE),0)</f>
        <v>0</v>
      </c>
      <c r="AK176" s="27">
        <f>IFERROR(VLOOKUP(T176,'Վարկանիշային չափորոշիչներ'!$G$6:$GE$68,4,FALSE),0)</f>
        <v>0</v>
      </c>
      <c r="AL176" s="27">
        <f>IFERROR(VLOOKUP(U176,'Վարկանիշային չափորոշիչներ'!$G$6:$GE$68,4,FALSE),0)</f>
        <v>0</v>
      </c>
      <c r="AM176" s="27">
        <f>IFERROR(VLOOKUP(V176,'Վարկանիշային չափորոշիչներ'!$G$6:$GE$68,4,FALSE),0)</f>
        <v>0</v>
      </c>
      <c r="AN176" s="27">
        <f t="shared" si="48"/>
        <v>0</v>
      </c>
    </row>
    <row r="177" spans="1:40" hidden="1" outlineLevel="1" collapsed="1" x14ac:dyDescent="0.3">
      <c r="A177" s="155">
        <v>1019</v>
      </c>
      <c r="B177" s="117"/>
      <c r="C177" s="214" t="s">
        <v>264</v>
      </c>
      <c r="D177" s="118">
        <f>SUM(D178:D182)</f>
        <v>0</v>
      </c>
      <c r="E177" s="118">
        <f t="shared" ref="E177" si="51">SUM(E178:E182)</f>
        <v>0</v>
      </c>
      <c r="F177" s="119">
        <f t="shared" ref="F177:H177" si="52">SUM(F178:F182)</f>
        <v>0</v>
      </c>
      <c r="G177" s="119">
        <f t="shared" si="52"/>
        <v>0</v>
      </c>
      <c r="H177" s="119">
        <f t="shared" si="52"/>
        <v>0</v>
      </c>
      <c r="I177" s="47" t="s">
        <v>74</v>
      </c>
      <c r="J177" s="47" t="s">
        <v>74</v>
      </c>
      <c r="K177" s="47" t="s">
        <v>74</v>
      </c>
      <c r="L177" s="47" t="s">
        <v>74</v>
      </c>
      <c r="M177" s="47" t="s">
        <v>74</v>
      </c>
      <c r="N177" s="47" t="s">
        <v>74</v>
      </c>
      <c r="O177" s="47" t="s">
        <v>74</v>
      </c>
      <c r="P177" s="47" t="s">
        <v>74</v>
      </c>
      <c r="Q177" s="47" t="s">
        <v>74</v>
      </c>
      <c r="R177" s="47" t="s">
        <v>74</v>
      </c>
      <c r="S177" s="47" t="s">
        <v>74</v>
      </c>
      <c r="T177" s="47" t="s">
        <v>74</v>
      </c>
      <c r="U177" s="47" t="s">
        <v>74</v>
      </c>
      <c r="V177" s="47" t="s">
        <v>74</v>
      </c>
      <c r="W177" s="47" t="s">
        <v>74</v>
      </c>
      <c r="X177" s="41"/>
      <c r="Y177" s="41"/>
      <c r="Z177" s="41"/>
      <c r="AA177" s="41"/>
      <c r="AB177" s="27">
        <f>IFERROR(VLOOKUP(K177,'Վարկանիշային չափորոշիչներ'!$G$6:$GE$68,4,FALSE),0)</f>
        <v>0</v>
      </c>
      <c r="AC177" s="27">
        <f>IFERROR(VLOOKUP(L177,'Վարկանիշային չափորոշիչներ'!$G$6:$GE$68,4,FALSE),0)</f>
        <v>0</v>
      </c>
      <c r="AD177" s="27">
        <f>IFERROR(VLOOKUP(M177,'Վարկանիշային չափորոշիչներ'!$G$6:$GE$68,4,FALSE),0)</f>
        <v>0</v>
      </c>
      <c r="AE177" s="27">
        <f>IFERROR(VLOOKUP(N177,'Վարկանիշային չափորոշիչներ'!$G$6:$GE$68,4,FALSE),0)</f>
        <v>0</v>
      </c>
      <c r="AF177" s="27">
        <f>IFERROR(VLOOKUP(O177,'Վարկանիշային չափորոշիչներ'!$G$6:$GE$68,4,FALSE),0)</f>
        <v>0</v>
      </c>
      <c r="AG177" s="27">
        <f>IFERROR(VLOOKUP(P177,'Վարկանիշային չափորոշիչներ'!$G$6:$GE$68,4,FALSE),0)</f>
        <v>0</v>
      </c>
      <c r="AH177" s="27">
        <f>IFERROR(VLOOKUP(Q177,'Վարկանիշային չափորոշիչներ'!$G$6:$GE$68,4,FALSE),0)</f>
        <v>0</v>
      </c>
      <c r="AI177" s="27">
        <f>IFERROR(VLOOKUP(R177,'Վարկանիշային չափորոշիչներ'!$G$6:$GE$68,4,FALSE),0)</f>
        <v>0</v>
      </c>
      <c r="AJ177" s="27">
        <f>IFERROR(VLOOKUP(S177,'Վարկանիշային չափորոշիչներ'!$G$6:$GE$68,4,FALSE),0)</f>
        <v>0</v>
      </c>
      <c r="AK177" s="27">
        <f>IFERROR(VLOOKUP(T177,'Վարկանիշային չափորոշիչներ'!$G$6:$GE$68,4,FALSE),0)</f>
        <v>0</v>
      </c>
      <c r="AL177" s="27">
        <f>IFERROR(VLOOKUP(U177,'Վարկանիշային չափորոշիչներ'!$G$6:$GE$68,4,FALSE),0)</f>
        <v>0</v>
      </c>
      <c r="AM177" s="27">
        <f>IFERROR(VLOOKUP(V177,'Վարկանիշային չափորոշիչներ'!$G$6:$GE$68,4,FALSE),0)</f>
        <v>0</v>
      </c>
      <c r="AN177" s="27">
        <f t="shared" si="48"/>
        <v>0</v>
      </c>
    </row>
    <row r="178" spans="1:40" ht="40.5" hidden="1" outlineLevel="2" x14ac:dyDescent="0.3">
      <c r="A178" s="155">
        <v>1019</v>
      </c>
      <c r="B178" s="120">
        <v>11003</v>
      </c>
      <c r="C178" s="207" t="s">
        <v>265</v>
      </c>
      <c r="D178" s="121"/>
      <c r="E178" s="121"/>
      <c r="F178" s="122"/>
      <c r="G178" s="123"/>
      <c r="H178" s="123"/>
      <c r="I178" s="45"/>
      <c r="J178" s="45"/>
      <c r="K178" s="28"/>
      <c r="L178" s="28"/>
      <c r="M178" s="28"/>
      <c r="N178" s="28"/>
      <c r="O178" s="28"/>
      <c r="P178" s="28"/>
      <c r="Q178" s="28"/>
      <c r="R178" s="28"/>
      <c r="S178" s="28"/>
      <c r="T178" s="28"/>
      <c r="U178" s="28"/>
      <c r="V178" s="28"/>
      <c r="W178" s="27">
        <f t="shared" ref="W178:W182" si="53">AN178</f>
        <v>0</v>
      </c>
      <c r="X178" s="41"/>
      <c r="Y178" s="41"/>
      <c r="Z178" s="41"/>
      <c r="AA178" s="41"/>
      <c r="AB178" s="27">
        <f>IFERROR(VLOOKUP(K178,'Վարկանիշային չափորոշիչներ'!$G$6:$GE$68,4,FALSE),0)</f>
        <v>0</v>
      </c>
      <c r="AC178" s="27">
        <f>IFERROR(VLOOKUP(L178,'Վարկանիշային չափորոշիչներ'!$G$6:$GE$68,4,FALSE),0)</f>
        <v>0</v>
      </c>
      <c r="AD178" s="27">
        <f>IFERROR(VLOOKUP(M178,'Վարկանիշային չափորոշիչներ'!$G$6:$GE$68,4,FALSE),0)</f>
        <v>0</v>
      </c>
      <c r="AE178" s="27">
        <f>IFERROR(VLOOKUP(N178,'Վարկանիշային չափորոշիչներ'!$G$6:$GE$68,4,FALSE),0)</f>
        <v>0</v>
      </c>
      <c r="AF178" s="27">
        <f>IFERROR(VLOOKUP(O178,'Վարկանիշային չափորոշիչներ'!$G$6:$GE$68,4,FALSE),0)</f>
        <v>0</v>
      </c>
      <c r="AG178" s="27">
        <f>IFERROR(VLOOKUP(P178,'Վարկանիշային չափորոշիչներ'!$G$6:$GE$68,4,FALSE),0)</f>
        <v>0</v>
      </c>
      <c r="AH178" s="27">
        <f>IFERROR(VLOOKUP(Q178,'Վարկանիշային չափորոշիչներ'!$G$6:$GE$68,4,FALSE),0)</f>
        <v>0</v>
      </c>
      <c r="AI178" s="27">
        <f>IFERROR(VLOOKUP(R178,'Վարկանիշային չափորոշիչներ'!$G$6:$GE$68,4,FALSE),0)</f>
        <v>0</v>
      </c>
      <c r="AJ178" s="27">
        <f>IFERROR(VLOOKUP(S178,'Վարկանիշային չափորոշիչներ'!$G$6:$GE$68,4,FALSE),0)</f>
        <v>0</v>
      </c>
      <c r="AK178" s="27">
        <f>IFERROR(VLOOKUP(T178,'Վարկանիշային չափորոշիչներ'!$G$6:$GE$68,4,FALSE),0)</f>
        <v>0</v>
      </c>
      <c r="AL178" s="27">
        <f>IFERROR(VLOOKUP(U178,'Վարկանիշային չափորոշիչներ'!$G$6:$GE$68,4,FALSE),0)</f>
        <v>0</v>
      </c>
      <c r="AM178" s="27">
        <f>IFERROR(VLOOKUP(V178,'Վարկանիշային չափորոշիչներ'!$G$6:$GE$68,4,FALSE),0)</f>
        <v>0</v>
      </c>
      <c r="AN178" s="27">
        <f t="shared" si="48"/>
        <v>0</v>
      </c>
    </row>
    <row r="179" spans="1:40" ht="40.5" hidden="1" outlineLevel="2" x14ac:dyDescent="0.3">
      <c r="A179" s="155">
        <v>1019</v>
      </c>
      <c r="B179" s="120">
        <v>11004</v>
      </c>
      <c r="C179" s="207" t="s">
        <v>266</v>
      </c>
      <c r="D179" s="121"/>
      <c r="E179" s="121"/>
      <c r="F179" s="122"/>
      <c r="G179" s="123"/>
      <c r="H179" s="123"/>
      <c r="I179" s="45"/>
      <c r="J179" s="45"/>
      <c r="K179" s="28"/>
      <c r="L179" s="28"/>
      <c r="M179" s="28"/>
      <c r="N179" s="28"/>
      <c r="O179" s="28"/>
      <c r="P179" s="28"/>
      <c r="Q179" s="28"/>
      <c r="R179" s="28"/>
      <c r="S179" s="28"/>
      <c r="T179" s="28"/>
      <c r="U179" s="28"/>
      <c r="V179" s="28"/>
      <c r="W179" s="27">
        <f t="shared" si="53"/>
        <v>0</v>
      </c>
      <c r="X179" s="41"/>
      <c r="Y179" s="41"/>
      <c r="Z179" s="41"/>
      <c r="AA179" s="41"/>
      <c r="AB179" s="27">
        <f>IFERROR(VLOOKUP(K179,'Վարկանիշային չափորոշիչներ'!$G$6:$GE$68,4,FALSE),0)</f>
        <v>0</v>
      </c>
      <c r="AC179" s="27">
        <f>IFERROR(VLOOKUP(L179,'Վարկանիշային չափորոշիչներ'!$G$6:$GE$68,4,FALSE),0)</f>
        <v>0</v>
      </c>
      <c r="AD179" s="27">
        <f>IFERROR(VLOOKUP(M179,'Վարկանիշային չափորոշիչներ'!$G$6:$GE$68,4,FALSE),0)</f>
        <v>0</v>
      </c>
      <c r="AE179" s="27">
        <f>IFERROR(VLOOKUP(N179,'Վարկանիշային չափորոշիչներ'!$G$6:$GE$68,4,FALSE),0)</f>
        <v>0</v>
      </c>
      <c r="AF179" s="27">
        <f>IFERROR(VLOOKUP(O179,'Վարկանիշային չափորոշիչներ'!$G$6:$GE$68,4,FALSE),0)</f>
        <v>0</v>
      </c>
      <c r="AG179" s="27">
        <f>IFERROR(VLOOKUP(P179,'Վարկանիշային չափորոշիչներ'!$G$6:$GE$68,4,FALSE),0)</f>
        <v>0</v>
      </c>
      <c r="AH179" s="27">
        <f>IFERROR(VLOOKUP(Q179,'Վարկանիշային չափորոշիչներ'!$G$6:$GE$68,4,FALSE),0)</f>
        <v>0</v>
      </c>
      <c r="AI179" s="27">
        <f>IFERROR(VLOOKUP(R179,'Վարկանիշային չափորոշիչներ'!$G$6:$GE$68,4,FALSE),0)</f>
        <v>0</v>
      </c>
      <c r="AJ179" s="27">
        <f>IFERROR(VLOOKUP(S179,'Վարկանիշային չափորոշիչներ'!$G$6:$GE$68,4,FALSE),0)</f>
        <v>0</v>
      </c>
      <c r="AK179" s="27">
        <f>IFERROR(VLOOKUP(T179,'Վարկանիշային չափորոշիչներ'!$G$6:$GE$68,4,FALSE),0)</f>
        <v>0</v>
      </c>
      <c r="AL179" s="27">
        <f>IFERROR(VLOOKUP(U179,'Վարկանիշային չափորոշիչներ'!$G$6:$GE$68,4,FALSE),0)</f>
        <v>0</v>
      </c>
      <c r="AM179" s="27">
        <f>IFERROR(VLOOKUP(V179,'Վարկանիշային չափորոշիչներ'!$G$6:$GE$68,4,FALSE),0)</f>
        <v>0</v>
      </c>
      <c r="AN179" s="27">
        <f t="shared" si="48"/>
        <v>0</v>
      </c>
    </row>
    <row r="180" spans="1:40" ht="67.5" hidden="1" outlineLevel="2" x14ac:dyDescent="0.3">
      <c r="A180" s="155">
        <v>1019</v>
      </c>
      <c r="B180" s="120">
        <v>12001</v>
      </c>
      <c r="C180" s="207" t="s">
        <v>267</v>
      </c>
      <c r="D180" s="121"/>
      <c r="E180" s="121"/>
      <c r="F180" s="122"/>
      <c r="G180" s="123"/>
      <c r="H180" s="123"/>
      <c r="I180" s="45"/>
      <c r="J180" s="45"/>
      <c r="K180" s="28"/>
      <c r="L180" s="28"/>
      <c r="M180" s="28"/>
      <c r="N180" s="28"/>
      <c r="O180" s="28"/>
      <c r="P180" s="28"/>
      <c r="Q180" s="28"/>
      <c r="R180" s="28"/>
      <c r="S180" s="28"/>
      <c r="T180" s="28"/>
      <c r="U180" s="28"/>
      <c r="V180" s="28"/>
      <c r="W180" s="27">
        <f t="shared" si="53"/>
        <v>0</v>
      </c>
      <c r="X180" s="41"/>
      <c r="Y180" s="41"/>
      <c r="Z180" s="41"/>
      <c r="AA180" s="41"/>
      <c r="AB180" s="27">
        <f>IFERROR(VLOOKUP(K180,'Վարկանիշային չափորոշիչներ'!$G$6:$GE$68,4,FALSE),0)</f>
        <v>0</v>
      </c>
      <c r="AC180" s="27">
        <f>IFERROR(VLOOKUP(L180,'Վարկանիշային չափորոշիչներ'!$G$6:$GE$68,4,FALSE),0)</f>
        <v>0</v>
      </c>
      <c r="AD180" s="27">
        <f>IFERROR(VLOOKUP(M180,'Վարկանիշային չափորոշիչներ'!$G$6:$GE$68,4,FALSE),0)</f>
        <v>0</v>
      </c>
      <c r="AE180" s="27">
        <f>IFERROR(VLOOKUP(N180,'Վարկանիշային չափորոշիչներ'!$G$6:$GE$68,4,FALSE),0)</f>
        <v>0</v>
      </c>
      <c r="AF180" s="27">
        <f>IFERROR(VLOOKUP(O180,'Վարկանիշային չափորոշիչներ'!$G$6:$GE$68,4,FALSE),0)</f>
        <v>0</v>
      </c>
      <c r="AG180" s="27">
        <f>IFERROR(VLOOKUP(P180,'Վարկանիշային չափորոշիչներ'!$G$6:$GE$68,4,FALSE),0)</f>
        <v>0</v>
      </c>
      <c r="AH180" s="27">
        <f>IFERROR(VLOOKUP(Q180,'Վարկանիշային չափորոշիչներ'!$G$6:$GE$68,4,FALSE),0)</f>
        <v>0</v>
      </c>
      <c r="AI180" s="27">
        <f>IFERROR(VLOOKUP(R180,'Վարկանիշային չափորոշիչներ'!$G$6:$GE$68,4,FALSE),0)</f>
        <v>0</v>
      </c>
      <c r="AJ180" s="27">
        <f>IFERROR(VLOOKUP(S180,'Վարկանիշային չափորոշիչներ'!$G$6:$GE$68,4,FALSE),0)</f>
        <v>0</v>
      </c>
      <c r="AK180" s="27">
        <f>IFERROR(VLOOKUP(T180,'Վարկանիշային չափորոշիչներ'!$G$6:$GE$68,4,FALSE),0)</f>
        <v>0</v>
      </c>
      <c r="AL180" s="27">
        <f>IFERROR(VLOOKUP(U180,'Վարկանիշային չափորոշիչներ'!$G$6:$GE$68,4,FALSE),0)</f>
        <v>0</v>
      </c>
      <c r="AM180" s="27">
        <f>IFERROR(VLOOKUP(V180,'Վարկանիշային չափորոշիչներ'!$G$6:$GE$68,4,FALSE),0)</f>
        <v>0</v>
      </c>
      <c r="AN180" s="27">
        <f t="shared" si="48"/>
        <v>0</v>
      </c>
    </row>
    <row r="181" spans="1:40" ht="67.5" hidden="1" outlineLevel="2" x14ac:dyDescent="0.3">
      <c r="A181" s="155">
        <v>1019</v>
      </c>
      <c r="B181" s="120">
        <v>12004</v>
      </c>
      <c r="C181" s="207" t="s">
        <v>268</v>
      </c>
      <c r="D181" s="121"/>
      <c r="E181" s="121"/>
      <c r="F181" s="122"/>
      <c r="G181" s="123"/>
      <c r="H181" s="123"/>
      <c r="I181" s="45"/>
      <c r="J181" s="45"/>
      <c r="K181" s="28"/>
      <c r="L181" s="28"/>
      <c r="M181" s="28"/>
      <c r="N181" s="28"/>
      <c r="O181" s="28"/>
      <c r="P181" s="28"/>
      <c r="Q181" s="28"/>
      <c r="R181" s="28"/>
      <c r="S181" s="28"/>
      <c r="T181" s="28"/>
      <c r="U181" s="28"/>
      <c r="V181" s="28"/>
      <c r="W181" s="27">
        <f t="shared" si="53"/>
        <v>0</v>
      </c>
      <c r="X181" s="41"/>
      <c r="Y181" s="41"/>
      <c r="Z181" s="41"/>
      <c r="AA181" s="41"/>
      <c r="AB181" s="27">
        <f>IFERROR(VLOOKUP(K181,'Վարկանիշային չափորոշիչներ'!$G$6:$GE$68,4,FALSE),0)</f>
        <v>0</v>
      </c>
      <c r="AC181" s="27">
        <f>IFERROR(VLOOKUP(L181,'Վարկանիշային չափորոշիչներ'!$G$6:$GE$68,4,FALSE),0)</f>
        <v>0</v>
      </c>
      <c r="AD181" s="27">
        <f>IFERROR(VLOOKUP(M181,'Վարկանիշային չափորոշիչներ'!$G$6:$GE$68,4,FALSE),0)</f>
        <v>0</v>
      </c>
      <c r="AE181" s="27">
        <f>IFERROR(VLOOKUP(N181,'Վարկանիշային չափորոշիչներ'!$G$6:$GE$68,4,FALSE),0)</f>
        <v>0</v>
      </c>
      <c r="AF181" s="27">
        <f>IFERROR(VLOOKUP(O181,'Վարկանիշային չափորոշիչներ'!$G$6:$GE$68,4,FALSE),0)</f>
        <v>0</v>
      </c>
      <c r="AG181" s="27">
        <f>IFERROR(VLOOKUP(P181,'Վարկանիշային չափորոշիչներ'!$G$6:$GE$68,4,FALSE),0)</f>
        <v>0</v>
      </c>
      <c r="AH181" s="27">
        <f>IFERROR(VLOOKUP(Q181,'Վարկանիշային չափորոշիչներ'!$G$6:$GE$68,4,FALSE),0)</f>
        <v>0</v>
      </c>
      <c r="AI181" s="27">
        <f>IFERROR(VLOOKUP(R181,'Վարկանիշային չափորոշիչներ'!$G$6:$GE$68,4,FALSE),0)</f>
        <v>0</v>
      </c>
      <c r="AJ181" s="27">
        <f>IFERROR(VLOOKUP(S181,'Վարկանիշային չափորոշիչներ'!$G$6:$GE$68,4,FALSE),0)</f>
        <v>0</v>
      </c>
      <c r="AK181" s="27">
        <f>IFERROR(VLOOKUP(T181,'Վարկանիշային չափորոշիչներ'!$G$6:$GE$68,4,FALSE),0)</f>
        <v>0</v>
      </c>
      <c r="AL181" s="27">
        <f>IFERROR(VLOOKUP(U181,'Վարկանիշային չափորոշիչներ'!$G$6:$GE$68,4,FALSE),0)</f>
        <v>0</v>
      </c>
      <c r="AM181" s="27">
        <f>IFERROR(VLOOKUP(V181,'Վարկանիշային չափորոշիչներ'!$G$6:$GE$68,4,FALSE),0)</f>
        <v>0</v>
      </c>
      <c r="AN181" s="27">
        <f t="shared" si="48"/>
        <v>0</v>
      </c>
    </row>
    <row r="182" spans="1:40" ht="67.5" hidden="1" outlineLevel="2" x14ac:dyDescent="0.3">
      <c r="A182" s="155">
        <v>1019</v>
      </c>
      <c r="B182" s="120">
        <v>12005</v>
      </c>
      <c r="C182" s="207" t="s">
        <v>269</v>
      </c>
      <c r="D182" s="121"/>
      <c r="E182" s="121"/>
      <c r="F182" s="122"/>
      <c r="G182" s="123"/>
      <c r="H182" s="123"/>
      <c r="I182" s="45"/>
      <c r="J182" s="45"/>
      <c r="K182" s="28"/>
      <c r="L182" s="28"/>
      <c r="M182" s="28"/>
      <c r="N182" s="28"/>
      <c r="O182" s="28"/>
      <c r="P182" s="28"/>
      <c r="Q182" s="28"/>
      <c r="R182" s="28"/>
      <c r="S182" s="28"/>
      <c r="T182" s="28"/>
      <c r="U182" s="28"/>
      <c r="V182" s="28"/>
      <c r="W182" s="27">
        <f t="shared" si="53"/>
        <v>0</v>
      </c>
      <c r="X182" s="41"/>
      <c r="Y182" s="41"/>
      <c r="Z182" s="41"/>
      <c r="AA182" s="41"/>
      <c r="AB182" s="27">
        <f>IFERROR(VLOOKUP(K182,'Վարկանիշային չափորոշիչներ'!$G$6:$GE$68,4,FALSE),0)</f>
        <v>0</v>
      </c>
      <c r="AC182" s="27">
        <f>IFERROR(VLOOKUP(L182,'Վարկանիշային չափորոշիչներ'!$G$6:$GE$68,4,FALSE),0)</f>
        <v>0</v>
      </c>
      <c r="AD182" s="27">
        <f>IFERROR(VLOOKUP(M182,'Վարկանիշային չափորոշիչներ'!$G$6:$GE$68,4,FALSE),0)</f>
        <v>0</v>
      </c>
      <c r="AE182" s="27">
        <f>IFERROR(VLOOKUP(N182,'Վարկանիշային չափորոշիչներ'!$G$6:$GE$68,4,FALSE),0)</f>
        <v>0</v>
      </c>
      <c r="AF182" s="27">
        <f>IFERROR(VLOOKUP(O182,'Վարկանիշային չափորոշիչներ'!$G$6:$GE$68,4,FALSE),0)</f>
        <v>0</v>
      </c>
      <c r="AG182" s="27">
        <f>IFERROR(VLOOKUP(P182,'Վարկանիշային չափորոշիչներ'!$G$6:$GE$68,4,FALSE),0)</f>
        <v>0</v>
      </c>
      <c r="AH182" s="27">
        <f>IFERROR(VLOOKUP(Q182,'Վարկանիշային չափորոշիչներ'!$G$6:$GE$68,4,FALSE),0)</f>
        <v>0</v>
      </c>
      <c r="AI182" s="27">
        <f>IFERROR(VLOOKUP(R182,'Վարկանիշային չափորոշիչներ'!$G$6:$GE$68,4,FALSE),0)</f>
        <v>0</v>
      </c>
      <c r="AJ182" s="27">
        <f>IFERROR(VLOOKUP(S182,'Վարկանիշային չափորոշիչներ'!$G$6:$GE$68,4,FALSE),0)</f>
        <v>0</v>
      </c>
      <c r="AK182" s="27">
        <f>IFERROR(VLOOKUP(T182,'Վարկանիշային չափորոշիչներ'!$G$6:$GE$68,4,FALSE),0)</f>
        <v>0</v>
      </c>
      <c r="AL182" s="27">
        <f>IFERROR(VLOOKUP(U182,'Վարկանիշային չափորոշիչներ'!$G$6:$GE$68,4,FALSE),0)</f>
        <v>0</v>
      </c>
      <c r="AM182" s="27">
        <f>IFERROR(VLOOKUP(V182,'Վարկանիշային չափորոշիչներ'!$G$6:$GE$68,4,FALSE),0)</f>
        <v>0</v>
      </c>
      <c r="AN182" s="27">
        <f t="shared" si="48"/>
        <v>0</v>
      </c>
    </row>
    <row r="183" spans="1:40" hidden="1" outlineLevel="1" collapsed="1" x14ac:dyDescent="0.3">
      <c r="A183" s="117">
        <v>1027</v>
      </c>
      <c r="B183" s="117"/>
      <c r="C183" s="214" t="s">
        <v>270</v>
      </c>
      <c r="D183" s="118">
        <f>SUM(D184)</f>
        <v>0</v>
      </c>
      <c r="E183" s="118">
        <f t="shared" ref="E183:H183" si="54">SUM(E184)</f>
        <v>0</v>
      </c>
      <c r="F183" s="119">
        <f t="shared" si="54"/>
        <v>0</v>
      </c>
      <c r="G183" s="119">
        <f t="shared" si="54"/>
        <v>0</v>
      </c>
      <c r="H183" s="119">
        <f t="shared" si="54"/>
        <v>0</v>
      </c>
      <c r="I183" s="47" t="s">
        <v>74</v>
      </c>
      <c r="J183" s="47" t="s">
        <v>74</v>
      </c>
      <c r="K183" s="47" t="s">
        <v>74</v>
      </c>
      <c r="L183" s="47" t="s">
        <v>74</v>
      </c>
      <c r="M183" s="47" t="s">
        <v>74</v>
      </c>
      <c r="N183" s="47" t="s">
        <v>74</v>
      </c>
      <c r="O183" s="47" t="s">
        <v>74</v>
      </c>
      <c r="P183" s="47" t="s">
        <v>74</v>
      </c>
      <c r="Q183" s="47" t="s">
        <v>74</v>
      </c>
      <c r="R183" s="47" t="s">
        <v>74</v>
      </c>
      <c r="S183" s="47" t="s">
        <v>74</v>
      </c>
      <c r="T183" s="47" t="s">
        <v>74</v>
      </c>
      <c r="U183" s="47" t="s">
        <v>74</v>
      </c>
      <c r="V183" s="47" t="s">
        <v>74</v>
      </c>
      <c r="W183" s="47" t="s">
        <v>74</v>
      </c>
      <c r="X183" s="41"/>
      <c r="Y183" s="41"/>
      <c r="Z183" s="41"/>
      <c r="AA183" s="41"/>
      <c r="AB183" s="27">
        <f>IFERROR(VLOOKUP(K183,'Վարկանիշային չափորոշիչներ'!$G$6:$GE$68,4,FALSE),0)</f>
        <v>0</v>
      </c>
      <c r="AC183" s="27">
        <f>IFERROR(VLOOKUP(L183,'Վարկանիշային չափորոշիչներ'!$G$6:$GE$68,4,FALSE),0)</f>
        <v>0</v>
      </c>
      <c r="AD183" s="27">
        <f>IFERROR(VLOOKUP(M183,'Վարկանիշային չափորոշիչներ'!$G$6:$GE$68,4,FALSE),0)</f>
        <v>0</v>
      </c>
      <c r="AE183" s="27">
        <f>IFERROR(VLOOKUP(N183,'Վարկանիշային չափորոշիչներ'!$G$6:$GE$68,4,FALSE),0)</f>
        <v>0</v>
      </c>
      <c r="AF183" s="27">
        <f>IFERROR(VLOOKUP(O183,'Վարկանիշային չափորոշիչներ'!$G$6:$GE$68,4,FALSE),0)</f>
        <v>0</v>
      </c>
      <c r="AG183" s="27">
        <f>IFERROR(VLOOKUP(P183,'Վարկանիշային չափորոշիչներ'!$G$6:$GE$68,4,FALSE),0)</f>
        <v>0</v>
      </c>
      <c r="AH183" s="27">
        <f>IFERROR(VLOOKUP(Q183,'Վարկանիշային չափորոշիչներ'!$G$6:$GE$68,4,FALSE),0)</f>
        <v>0</v>
      </c>
      <c r="AI183" s="27">
        <f>IFERROR(VLOOKUP(R183,'Վարկանիշային չափորոշիչներ'!$G$6:$GE$68,4,FALSE),0)</f>
        <v>0</v>
      </c>
      <c r="AJ183" s="27">
        <f>IFERROR(VLOOKUP(S183,'Վարկանիշային չափորոշիչներ'!$G$6:$GE$68,4,FALSE),0)</f>
        <v>0</v>
      </c>
      <c r="AK183" s="27">
        <f>IFERROR(VLOOKUP(T183,'Վարկանիշային չափորոշիչներ'!$G$6:$GE$68,4,FALSE),0)</f>
        <v>0</v>
      </c>
      <c r="AL183" s="27">
        <f>IFERROR(VLOOKUP(U183,'Վարկանիշային չափորոշիչներ'!$G$6:$GE$68,4,FALSE),0)</f>
        <v>0</v>
      </c>
      <c r="AM183" s="27">
        <f>IFERROR(VLOOKUP(V183,'Վարկանիշային չափորոշիչներ'!$G$6:$GE$68,4,FALSE),0)</f>
        <v>0</v>
      </c>
      <c r="AN183" s="27">
        <f t="shared" si="48"/>
        <v>0</v>
      </c>
    </row>
    <row r="184" spans="1:40" hidden="1" outlineLevel="2" x14ac:dyDescent="0.3">
      <c r="A184" s="120">
        <v>1027</v>
      </c>
      <c r="B184" s="120">
        <v>11001</v>
      </c>
      <c r="C184" s="207" t="s">
        <v>271</v>
      </c>
      <c r="D184" s="121"/>
      <c r="E184" s="121"/>
      <c r="F184" s="122"/>
      <c r="G184" s="123"/>
      <c r="H184" s="123"/>
      <c r="I184" s="45"/>
      <c r="J184" s="45"/>
      <c r="K184" s="28"/>
      <c r="L184" s="28"/>
      <c r="M184" s="28"/>
      <c r="N184" s="28"/>
      <c r="O184" s="28"/>
      <c r="P184" s="28"/>
      <c r="Q184" s="28"/>
      <c r="R184" s="28"/>
      <c r="S184" s="28"/>
      <c r="T184" s="28"/>
      <c r="U184" s="28"/>
      <c r="V184" s="28"/>
      <c r="W184" s="27">
        <f>AN184</f>
        <v>0</v>
      </c>
      <c r="X184" s="41"/>
      <c r="Y184" s="41"/>
      <c r="Z184" s="41"/>
      <c r="AA184" s="41"/>
      <c r="AB184" s="27">
        <f>IFERROR(VLOOKUP(K184,'Վարկանիշային չափորոշիչներ'!$G$6:$GE$68,4,FALSE),0)</f>
        <v>0</v>
      </c>
      <c r="AC184" s="27">
        <f>IFERROR(VLOOKUP(L184,'Վարկանիշային չափորոշիչներ'!$G$6:$GE$68,4,FALSE),0)</f>
        <v>0</v>
      </c>
      <c r="AD184" s="27">
        <f>IFERROR(VLOOKUP(M184,'Վարկանիշային չափորոշիչներ'!$G$6:$GE$68,4,FALSE),0)</f>
        <v>0</v>
      </c>
      <c r="AE184" s="27">
        <f>IFERROR(VLOOKUP(N184,'Վարկանիշային չափորոշիչներ'!$G$6:$GE$68,4,FALSE),0)</f>
        <v>0</v>
      </c>
      <c r="AF184" s="27">
        <f>IFERROR(VLOOKUP(O184,'Վարկանիշային չափորոշիչներ'!$G$6:$GE$68,4,FALSE),0)</f>
        <v>0</v>
      </c>
      <c r="AG184" s="27">
        <f>IFERROR(VLOOKUP(P184,'Վարկանիշային չափորոշիչներ'!$G$6:$GE$68,4,FALSE),0)</f>
        <v>0</v>
      </c>
      <c r="AH184" s="27">
        <f>IFERROR(VLOOKUP(Q184,'Վարկանիշային չափորոշիչներ'!$G$6:$GE$68,4,FALSE),0)</f>
        <v>0</v>
      </c>
      <c r="AI184" s="27">
        <f>IFERROR(VLOOKUP(R184,'Վարկանիշային չափորոշիչներ'!$G$6:$GE$68,4,FALSE),0)</f>
        <v>0</v>
      </c>
      <c r="AJ184" s="27">
        <f>IFERROR(VLOOKUP(S184,'Վարկանիշային չափորոշիչներ'!$G$6:$GE$68,4,FALSE),0)</f>
        <v>0</v>
      </c>
      <c r="AK184" s="27">
        <f>IFERROR(VLOOKUP(T184,'Վարկանիշային չափորոշիչներ'!$G$6:$GE$68,4,FALSE),0)</f>
        <v>0</v>
      </c>
      <c r="AL184" s="27">
        <f>IFERROR(VLOOKUP(U184,'Վարկանիշային չափորոշիչներ'!$G$6:$GE$68,4,FALSE),0)</f>
        <v>0</v>
      </c>
      <c r="AM184" s="27">
        <f>IFERROR(VLOOKUP(V184,'Վարկանիշային չափորոշիչներ'!$G$6:$GE$68,4,FALSE),0)</f>
        <v>0</v>
      </c>
      <c r="AN184" s="27">
        <f t="shared" si="48"/>
        <v>0</v>
      </c>
    </row>
    <row r="185" spans="1:40" ht="40.5" hidden="1" outlineLevel="1" collapsed="1" x14ac:dyDescent="0.3">
      <c r="A185" s="117">
        <v>1038</v>
      </c>
      <c r="B185" s="117"/>
      <c r="C185" s="214" t="s">
        <v>272</v>
      </c>
      <c r="D185" s="118">
        <f t="shared" ref="D185:H185" si="55">SUM(D186)</f>
        <v>0</v>
      </c>
      <c r="E185" s="118">
        <f t="shared" si="55"/>
        <v>0</v>
      </c>
      <c r="F185" s="119">
        <f t="shared" si="55"/>
        <v>0</v>
      </c>
      <c r="G185" s="119">
        <f t="shared" si="55"/>
        <v>0</v>
      </c>
      <c r="H185" s="119">
        <f t="shared" si="55"/>
        <v>0</v>
      </c>
      <c r="I185" s="47" t="s">
        <v>74</v>
      </c>
      <c r="J185" s="47" t="s">
        <v>74</v>
      </c>
      <c r="K185" s="47" t="s">
        <v>74</v>
      </c>
      <c r="L185" s="47" t="s">
        <v>74</v>
      </c>
      <c r="M185" s="47" t="s">
        <v>74</v>
      </c>
      <c r="N185" s="47" t="s">
        <v>74</v>
      </c>
      <c r="O185" s="47" t="s">
        <v>74</v>
      </c>
      <c r="P185" s="47" t="s">
        <v>74</v>
      </c>
      <c r="Q185" s="47" t="s">
        <v>74</v>
      </c>
      <c r="R185" s="47" t="s">
        <v>74</v>
      </c>
      <c r="S185" s="47" t="s">
        <v>74</v>
      </c>
      <c r="T185" s="47" t="s">
        <v>74</v>
      </c>
      <c r="U185" s="47" t="s">
        <v>74</v>
      </c>
      <c r="V185" s="47" t="s">
        <v>74</v>
      </c>
      <c r="W185" s="47" t="s">
        <v>74</v>
      </c>
      <c r="X185" s="41"/>
      <c r="Y185" s="41"/>
      <c r="Z185" s="41"/>
      <c r="AA185" s="41"/>
      <c r="AB185" s="27">
        <f>IFERROR(VLOOKUP(K185,'Վարկանիշային չափորոշիչներ'!$G$6:$GE$68,4,FALSE),0)</f>
        <v>0</v>
      </c>
      <c r="AC185" s="27">
        <f>IFERROR(VLOOKUP(L185,'Վարկանիշային չափորոշիչներ'!$G$6:$GE$68,4,FALSE),0)</f>
        <v>0</v>
      </c>
      <c r="AD185" s="27">
        <f>IFERROR(VLOOKUP(M185,'Վարկանիշային չափորոշիչներ'!$G$6:$GE$68,4,FALSE),0)</f>
        <v>0</v>
      </c>
      <c r="AE185" s="27">
        <f>IFERROR(VLOOKUP(N185,'Վարկանիշային չափորոշիչներ'!$G$6:$GE$68,4,FALSE),0)</f>
        <v>0</v>
      </c>
      <c r="AF185" s="27">
        <f>IFERROR(VLOOKUP(O185,'Վարկանիշային չափորոշիչներ'!$G$6:$GE$68,4,FALSE),0)</f>
        <v>0</v>
      </c>
      <c r="AG185" s="27">
        <f>IFERROR(VLOOKUP(P185,'Վարկանիշային չափորոշիչներ'!$G$6:$GE$68,4,FALSE),0)</f>
        <v>0</v>
      </c>
      <c r="AH185" s="27">
        <f>IFERROR(VLOOKUP(Q185,'Վարկանիշային չափորոշիչներ'!$G$6:$GE$68,4,FALSE),0)</f>
        <v>0</v>
      </c>
      <c r="AI185" s="27">
        <f>IFERROR(VLOOKUP(R185,'Վարկանիշային չափորոշիչներ'!$G$6:$GE$68,4,FALSE),0)</f>
        <v>0</v>
      </c>
      <c r="AJ185" s="27">
        <f>IFERROR(VLOOKUP(S185,'Վարկանիշային չափորոշիչներ'!$G$6:$GE$68,4,FALSE),0)</f>
        <v>0</v>
      </c>
      <c r="AK185" s="27">
        <f>IFERROR(VLOOKUP(T185,'Վարկանիշային չափորոշիչներ'!$G$6:$GE$68,4,FALSE),0)</f>
        <v>0</v>
      </c>
      <c r="AL185" s="27">
        <f>IFERROR(VLOOKUP(U185,'Վարկանիշային չափորոշիչներ'!$G$6:$GE$68,4,FALSE),0)</f>
        <v>0</v>
      </c>
      <c r="AM185" s="27">
        <f>IFERROR(VLOOKUP(V185,'Վարկանիշային չափորոշիչներ'!$G$6:$GE$68,4,FALSE),0)</f>
        <v>0</v>
      </c>
      <c r="AN185" s="27">
        <f t="shared" si="48"/>
        <v>0</v>
      </c>
    </row>
    <row r="186" spans="1:40" hidden="1" outlineLevel="2" x14ac:dyDescent="0.3">
      <c r="A186" s="120">
        <v>1038</v>
      </c>
      <c r="B186" s="120">
        <v>11001</v>
      </c>
      <c r="C186" s="207" t="s">
        <v>273</v>
      </c>
      <c r="D186" s="121"/>
      <c r="E186" s="121"/>
      <c r="F186" s="122"/>
      <c r="G186" s="123"/>
      <c r="H186" s="123"/>
      <c r="I186" s="45"/>
      <c r="J186" s="45"/>
      <c r="K186" s="28"/>
      <c r="L186" s="28"/>
      <c r="M186" s="28"/>
      <c r="N186" s="28"/>
      <c r="O186" s="28"/>
      <c r="P186" s="28"/>
      <c r="Q186" s="28"/>
      <c r="R186" s="28"/>
      <c r="S186" s="28"/>
      <c r="T186" s="28"/>
      <c r="U186" s="28"/>
      <c r="V186" s="28"/>
      <c r="W186" s="27">
        <f>AN186</f>
        <v>0</v>
      </c>
      <c r="X186" s="41"/>
      <c r="Y186" s="41"/>
      <c r="Z186" s="41"/>
      <c r="AA186" s="41"/>
      <c r="AB186" s="27">
        <f>IFERROR(VLOOKUP(K186,'Վարկանիշային չափորոշիչներ'!$G$6:$GE$68,4,FALSE),0)</f>
        <v>0</v>
      </c>
      <c r="AC186" s="27">
        <f>IFERROR(VLOOKUP(L186,'Վարկանիշային չափորոշիչներ'!$G$6:$GE$68,4,FALSE),0)</f>
        <v>0</v>
      </c>
      <c r="AD186" s="27">
        <f>IFERROR(VLOOKUP(M186,'Վարկանիշային չափորոշիչներ'!$G$6:$GE$68,4,FALSE),0)</f>
        <v>0</v>
      </c>
      <c r="AE186" s="27">
        <f>IFERROR(VLOOKUP(N186,'Վարկանիշային չափորոշիչներ'!$G$6:$GE$68,4,FALSE),0)</f>
        <v>0</v>
      </c>
      <c r="AF186" s="27">
        <f>IFERROR(VLOOKUP(O186,'Վարկանիշային չափորոշիչներ'!$G$6:$GE$68,4,FALSE),0)</f>
        <v>0</v>
      </c>
      <c r="AG186" s="27">
        <f>IFERROR(VLOOKUP(P186,'Վարկանիշային չափորոշիչներ'!$G$6:$GE$68,4,FALSE),0)</f>
        <v>0</v>
      </c>
      <c r="AH186" s="27">
        <f>IFERROR(VLOOKUP(Q186,'Վարկանիշային չափորոշիչներ'!$G$6:$GE$68,4,FALSE),0)</f>
        <v>0</v>
      </c>
      <c r="AI186" s="27">
        <f>IFERROR(VLOOKUP(R186,'Վարկանիշային չափորոշիչներ'!$G$6:$GE$68,4,FALSE),0)</f>
        <v>0</v>
      </c>
      <c r="AJ186" s="27">
        <f>IFERROR(VLOOKUP(S186,'Վարկանիշային չափորոշիչներ'!$G$6:$GE$68,4,FALSE),0)</f>
        <v>0</v>
      </c>
      <c r="AK186" s="27">
        <f>IFERROR(VLOOKUP(T186,'Վարկանիշային չափորոշիչներ'!$G$6:$GE$68,4,FALSE),0)</f>
        <v>0</v>
      </c>
      <c r="AL186" s="27">
        <f>IFERROR(VLOOKUP(U186,'Վարկանիշային չափորոշիչներ'!$G$6:$GE$68,4,FALSE),0)</f>
        <v>0</v>
      </c>
      <c r="AM186" s="27">
        <f>IFERROR(VLOOKUP(V186,'Վարկանիշային չափորոշիչներ'!$G$6:$GE$68,4,FALSE),0)</f>
        <v>0</v>
      </c>
      <c r="AN186" s="27">
        <f t="shared" si="48"/>
        <v>0</v>
      </c>
    </row>
    <row r="187" spans="1:40" hidden="1" outlineLevel="1" collapsed="1" x14ac:dyDescent="0.3">
      <c r="A187" s="117">
        <v>1040</v>
      </c>
      <c r="B187" s="117"/>
      <c r="C187" s="214" t="s">
        <v>274</v>
      </c>
      <c r="D187" s="118">
        <f>SUM(D188:D190)</f>
        <v>0</v>
      </c>
      <c r="E187" s="118">
        <f t="shared" ref="E187" si="56">SUM(E188:E190)</f>
        <v>0</v>
      </c>
      <c r="F187" s="119">
        <f t="shared" ref="F187:H187" si="57">SUM(F188:F190)</f>
        <v>0</v>
      </c>
      <c r="G187" s="119">
        <f t="shared" si="57"/>
        <v>0</v>
      </c>
      <c r="H187" s="119">
        <f t="shared" si="57"/>
        <v>0</v>
      </c>
      <c r="I187" s="47" t="s">
        <v>74</v>
      </c>
      <c r="J187" s="47" t="s">
        <v>74</v>
      </c>
      <c r="K187" s="47" t="s">
        <v>74</v>
      </c>
      <c r="L187" s="47" t="s">
        <v>74</v>
      </c>
      <c r="M187" s="47" t="s">
        <v>74</v>
      </c>
      <c r="N187" s="47" t="s">
        <v>74</v>
      </c>
      <c r="O187" s="47" t="s">
        <v>74</v>
      </c>
      <c r="P187" s="47" t="s">
        <v>74</v>
      </c>
      <c r="Q187" s="47" t="s">
        <v>74</v>
      </c>
      <c r="R187" s="47" t="s">
        <v>74</v>
      </c>
      <c r="S187" s="47" t="s">
        <v>74</v>
      </c>
      <c r="T187" s="47" t="s">
        <v>74</v>
      </c>
      <c r="U187" s="47" t="s">
        <v>74</v>
      </c>
      <c r="V187" s="47" t="s">
        <v>74</v>
      </c>
      <c r="W187" s="47" t="s">
        <v>74</v>
      </c>
      <c r="X187" s="41"/>
      <c r="Y187" s="41"/>
      <c r="Z187" s="41"/>
      <c r="AA187" s="41"/>
      <c r="AB187" s="27">
        <f>IFERROR(VLOOKUP(K187,'Վարկանիշային չափորոշիչներ'!$G$6:$GE$68,4,FALSE),0)</f>
        <v>0</v>
      </c>
      <c r="AC187" s="27">
        <f>IFERROR(VLOOKUP(L187,'Վարկանիշային չափորոշիչներ'!$G$6:$GE$68,4,FALSE),0)</f>
        <v>0</v>
      </c>
      <c r="AD187" s="27">
        <f>IFERROR(VLOOKUP(M187,'Վարկանիշային չափորոշիչներ'!$G$6:$GE$68,4,FALSE),0)</f>
        <v>0</v>
      </c>
      <c r="AE187" s="27">
        <f>IFERROR(VLOOKUP(N187,'Վարկանիշային չափորոշիչներ'!$G$6:$GE$68,4,FALSE),0)</f>
        <v>0</v>
      </c>
      <c r="AF187" s="27">
        <f>IFERROR(VLOOKUP(O187,'Վարկանիշային չափորոշիչներ'!$G$6:$GE$68,4,FALSE),0)</f>
        <v>0</v>
      </c>
      <c r="AG187" s="27">
        <f>IFERROR(VLOOKUP(P187,'Վարկանիշային չափորոշիչներ'!$G$6:$GE$68,4,FALSE),0)</f>
        <v>0</v>
      </c>
      <c r="AH187" s="27">
        <f>IFERROR(VLOOKUP(Q187,'Վարկանիշային չափորոշիչներ'!$G$6:$GE$68,4,FALSE),0)</f>
        <v>0</v>
      </c>
      <c r="AI187" s="27">
        <f>IFERROR(VLOOKUP(R187,'Վարկանիշային չափորոշիչներ'!$G$6:$GE$68,4,FALSE),0)</f>
        <v>0</v>
      </c>
      <c r="AJ187" s="27">
        <f>IFERROR(VLOOKUP(S187,'Վարկանիշային չափորոշիչներ'!$G$6:$GE$68,4,FALSE),0)</f>
        <v>0</v>
      </c>
      <c r="AK187" s="27">
        <f>IFERROR(VLOOKUP(T187,'Վարկանիշային չափորոշիչներ'!$G$6:$GE$68,4,FALSE),0)</f>
        <v>0</v>
      </c>
      <c r="AL187" s="27">
        <f>IFERROR(VLOOKUP(U187,'Վարկանիշային չափորոշիչներ'!$G$6:$GE$68,4,FALSE),0)</f>
        <v>0</v>
      </c>
      <c r="AM187" s="27">
        <f>IFERROR(VLOOKUP(V187,'Վարկանիշային չափորոշիչներ'!$G$6:$GE$68,4,FALSE),0)</f>
        <v>0</v>
      </c>
      <c r="AN187" s="27">
        <f t="shared" si="48"/>
        <v>0</v>
      </c>
    </row>
    <row r="188" spans="1:40" ht="40.5" hidden="1" outlineLevel="2" x14ac:dyDescent="0.3">
      <c r="A188" s="117">
        <v>1040</v>
      </c>
      <c r="B188" s="120">
        <v>12002</v>
      </c>
      <c r="C188" s="207" t="s">
        <v>275</v>
      </c>
      <c r="D188" s="121"/>
      <c r="E188" s="121"/>
      <c r="F188" s="122"/>
      <c r="G188" s="123"/>
      <c r="H188" s="123"/>
      <c r="I188" s="45"/>
      <c r="J188" s="45"/>
      <c r="K188" s="28"/>
      <c r="L188" s="28"/>
      <c r="M188" s="28"/>
      <c r="N188" s="28"/>
      <c r="O188" s="28"/>
      <c r="P188" s="28"/>
      <c r="Q188" s="28"/>
      <c r="R188" s="28"/>
      <c r="S188" s="28"/>
      <c r="T188" s="28"/>
      <c r="U188" s="28"/>
      <c r="V188" s="28"/>
      <c r="W188" s="27">
        <f t="shared" ref="W188:W190" si="58">AN188</f>
        <v>0</v>
      </c>
      <c r="X188" s="41"/>
      <c r="Y188" s="41"/>
      <c r="Z188" s="41"/>
      <c r="AA188" s="41"/>
      <c r="AB188" s="27">
        <f>IFERROR(VLOOKUP(K188,'Վարկանիշային չափորոշիչներ'!$G$6:$GE$68,4,FALSE),0)</f>
        <v>0</v>
      </c>
      <c r="AC188" s="27">
        <f>IFERROR(VLOOKUP(L188,'Վարկանիշային չափորոշիչներ'!$G$6:$GE$68,4,FALSE),0)</f>
        <v>0</v>
      </c>
      <c r="AD188" s="27">
        <f>IFERROR(VLOOKUP(M188,'Վարկանիշային չափորոշիչներ'!$G$6:$GE$68,4,FALSE),0)</f>
        <v>0</v>
      </c>
      <c r="AE188" s="27">
        <f>IFERROR(VLOOKUP(N188,'Վարկանիշային չափորոշիչներ'!$G$6:$GE$68,4,FALSE),0)</f>
        <v>0</v>
      </c>
      <c r="AF188" s="27">
        <f>IFERROR(VLOOKUP(O188,'Վարկանիշային չափորոշիչներ'!$G$6:$GE$68,4,FALSE),0)</f>
        <v>0</v>
      </c>
      <c r="AG188" s="27">
        <f>IFERROR(VLOOKUP(P188,'Վարկանիշային չափորոշիչներ'!$G$6:$GE$68,4,FALSE),0)</f>
        <v>0</v>
      </c>
      <c r="AH188" s="27">
        <f>IFERROR(VLOOKUP(Q188,'Վարկանիշային չափորոշիչներ'!$G$6:$GE$68,4,FALSE),0)</f>
        <v>0</v>
      </c>
      <c r="AI188" s="27">
        <f>IFERROR(VLOOKUP(R188,'Վարկանիշային չափորոշիչներ'!$G$6:$GE$68,4,FALSE),0)</f>
        <v>0</v>
      </c>
      <c r="AJ188" s="27">
        <f>IFERROR(VLOOKUP(S188,'Վարկանիշային չափորոշիչներ'!$G$6:$GE$68,4,FALSE),0)</f>
        <v>0</v>
      </c>
      <c r="AK188" s="27">
        <f>IFERROR(VLOOKUP(T188,'Վարկանիշային չափորոշիչներ'!$G$6:$GE$68,4,FALSE),0)</f>
        <v>0</v>
      </c>
      <c r="AL188" s="27">
        <f>IFERROR(VLOOKUP(U188,'Վարկանիշային չափորոշիչներ'!$G$6:$GE$68,4,FALSE),0)</f>
        <v>0</v>
      </c>
      <c r="AM188" s="27">
        <f>IFERROR(VLOOKUP(V188,'Վարկանիշային չափորոշիչներ'!$G$6:$GE$68,4,FALSE),0)</f>
        <v>0</v>
      </c>
      <c r="AN188" s="27">
        <f t="shared" si="48"/>
        <v>0</v>
      </c>
    </row>
    <row r="189" spans="1:40" ht="40.5" hidden="1" outlineLevel="2" x14ac:dyDescent="0.3">
      <c r="A189" s="117">
        <v>1040</v>
      </c>
      <c r="B189" s="120">
        <v>32004</v>
      </c>
      <c r="C189" s="207" t="s">
        <v>276</v>
      </c>
      <c r="D189" s="121"/>
      <c r="E189" s="121"/>
      <c r="F189" s="122"/>
      <c r="G189" s="123"/>
      <c r="H189" s="123"/>
      <c r="I189" s="45"/>
      <c r="J189" s="45"/>
      <c r="K189" s="28"/>
      <c r="L189" s="28"/>
      <c r="M189" s="28"/>
      <c r="N189" s="28"/>
      <c r="O189" s="28"/>
      <c r="P189" s="28"/>
      <c r="Q189" s="28"/>
      <c r="R189" s="28"/>
      <c r="S189" s="28"/>
      <c r="T189" s="28"/>
      <c r="U189" s="28"/>
      <c r="V189" s="28"/>
      <c r="W189" s="27">
        <f t="shared" si="58"/>
        <v>0</v>
      </c>
      <c r="X189" s="41"/>
      <c r="Y189" s="41"/>
      <c r="Z189" s="41"/>
      <c r="AA189" s="41"/>
      <c r="AB189" s="27">
        <f>IFERROR(VLOOKUP(K189,'Վարկանիշային չափորոշիչներ'!$G$6:$GE$68,4,FALSE),0)</f>
        <v>0</v>
      </c>
      <c r="AC189" s="27">
        <f>IFERROR(VLOOKUP(L189,'Վարկանիշային չափորոշիչներ'!$G$6:$GE$68,4,FALSE),0)</f>
        <v>0</v>
      </c>
      <c r="AD189" s="27">
        <f>IFERROR(VLOOKUP(M189,'Վարկանիշային չափորոշիչներ'!$G$6:$GE$68,4,FALSE),0)</f>
        <v>0</v>
      </c>
      <c r="AE189" s="27">
        <f>IFERROR(VLOOKUP(N189,'Վարկանիշային չափորոշիչներ'!$G$6:$GE$68,4,FALSE),0)</f>
        <v>0</v>
      </c>
      <c r="AF189" s="27">
        <f>IFERROR(VLOOKUP(O189,'Վարկանիշային չափորոշիչներ'!$G$6:$GE$68,4,FALSE),0)</f>
        <v>0</v>
      </c>
      <c r="AG189" s="27">
        <f>IFERROR(VLOOKUP(P189,'Վարկանիշային չափորոշիչներ'!$G$6:$GE$68,4,FALSE),0)</f>
        <v>0</v>
      </c>
      <c r="AH189" s="27">
        <f>IFERROR(VLOOKUP(Q189,'Վարկանիշային չափորոշիչներ'!$G$6:$GE$68,4,FALSE),0)</f>
        <v>0</v>
      </c>
      <c r="AI189" s="27">
        <f>IFERROR(VLOOKUP(R189,'Վարկանիշային չափորոշիչներ'!$G$6:$GE$68,4,FALSE),0)</f>
        <v>0</v>
      </c>
      <c r="AJ189" s="27">
        <f>IFERROR(VLOOKUP(S189,'Վարկանիշային չափորոշիչներ'!$G$6:$GE$68,4,FALSE),0)</f>
        <v>0</v>
      </c>
      <c r="AK189" s="27">
        <f>IFERROR(VLOOKUP(T189,'Վարկանիշային չափորոշիչներ'!$G$6:$GE$68,4,FALSE),0)</f>
        <v>0</v>
      </c>
      <c r="AL189" s="27">
        <f>IFERROR(VLOOKUP(U189,'Վարկանիշային չափորոշիչներ'!$G$6:$GE$68,4,FALSE),0)</f>
        <v>0</v>
      </c>
      <c r="AM189" s="27">
        <f>IFERROR(VLOOKUP(V189,'Վարկանիշային չափորոշիչներ'!$G$6:$GE$68,4,FALSE),0)</f>
        <v>0</v>
      </c>
      <c r="AN189" s="27">
        <f t="shared" si="48"/>
        <v>0</v>
      </c>
    </row>
    <row r="190" spans="1:40" ht="27" hidden="1" outlineLevel="2" x14ac:dyDescent="0.3">
      <c r="A190" s="117">
        <v>1040</v>
      </c>
      <c r="B190" s="120">
        <v>32009</v>
      </c>
      <c r="C190" s="207" t="s">
        <v>277</v>
      </c>
      <c r="D190" s="121"/>
      <c r="E190" s="121"/>
      <c r="F190" s="123"/>
      <c r="G190" s="123"/>
      <c r="H190" s="123"/>
      <c r="I190" s="45"/>
      <c r="J190" s="45"/>
      <c r="K190" s="28"/>
      <c r="L190" s="28"/>
      <c r="M190" s="28"/>
      <c r="N190" s="28"/>
      <c r="O190" s="28"/>
      <c r="P190" s="28"/>
      <c r="Q190" s="28"/>
      <c r="R190" s="28"/>
      <c r="S190" s="28"/>
      <c r="T190" s="28"/>
      <c r="U190" s="28"/>
      <c r="V190" s="28"/>
      <c r="W190" s="27">
        <f t="shared" si="58"/>
        <v>0</v>
      </c>
      <c r="X190" s="41"/>
      <c r="Y190" s="41"/>
      <c r="Z190" s="41"/>
      <c r="AA190" s="41"/>
      <c r="AB190" s="27">
        <f>IFERROR(VLOOKUP(K190,'Վարկանիշային չափորոշիչներ'!$G$6:$GE$68,4,FALSE),0)</f>
        <v>0</v>
      </c>
      <c r="AC190" s="27">
        <f>IFERROR(VLOOKUP(L190,'Վարկանիշային չափորոշիչներ'!$G$6:$GE$68,4,FALSE),0)</f>
        <v>0</v>
      </c>
      <c r="AD190" s="27">
        <f>IFERROR(VLOOKUP(M190,'Վարկանիշային չափորոշիչներ'!$G$6:$GE$68,4,FALSE),0)</f>
        <v>0</v>
      </c>
      <c r="AE190" s="27">
        <f>IFERROR(VLOOKUP(N190,'Վարկանիշային չափորոշիչներ'!$G$6:$GE$68,4,FALSE),0)</f>
        <v>0</v>
      </c>
      <c r="AF190" s="27">
        <f>IFERROR(VLOOKUP(O190,'Վարկանիշային չափորոշիչներ'!$G$6:$GE$68,4,FALSE),0)</f>
        <v>0</v>
      </c>
      <c r="AG190" s="27">
        <f>IFERROR(VLOOKUP(P190,'Վարկանիշային չափորոշիչներ'!$G$6:$GE$68,4,FALSE),0)</f>
        <v>0</v>
      </c>
      <c r="AH190" s="27">
        <f>IFERROR(VLOOKUP(Q190,'Վարկանիշային չափորոշիչներ'!$G$6:$GE$68,4,FALSE),0)</f>
        <v>0</v>
      </c>
      <c r="AI190" s="27">
        <f>IFERROR(VLOOKUP(R190,'Վարկանիշային չափորոշիչներ'!$G$6:$GE$68,4,FALSE),0)</f>
        <v>0</v>
      </c>
      <c r="AJ190" s="27">
        <f>IFERROR(VLOOKUP(S190,'Վարկանիշային չափորոշիչներ'!$G$6:$GE$68,4,FALSE),0)</f>
        <v>0</v>
      </c>
      <c r="AK190" s="27">
        <f>IFERROR(VLOOKUP(T190,'Վարկանիշային չափորոշիչներ'!$G$6:$GE$68,4,FALSE),0)</f>
        <v>0</v>
      </c>
      <c r="AL190" s="27">
        <f>IFERROR(VLOOKUP(U190,'Վարկանիշային չափորոշիչներ'!$G$6:$GE$68,4,FALSE),0)</f>
        <v>0</v>
      </c>
      <c r="AM190" s="27">
        <f>IFERROR(VLOOKUP(V190,'Վարկանիշային չափորոշիչներ'!$G$6:$GE$68,4,FALSE),0)</f>
        <v>0</v>
      </c>
      <c r="AN190" s="27">
        <f t="shared" si="48"/>
        <v>0</v>
      </c>
    </row>
    <row r="191" spans="1:40" hidden="1" outlineLevel="1" x14ac:dyDescent="0.3">
      <c r="A191" s="117">
        <v>1049</v>
      </c>
      <c r="B191" s="117"/>
      <c r="C191" s="217" t="s">
        <v>278</v>
      </c>
      <c r="D191" s="131">
        <f>SUM(D192:D224)</f>
        <v>0</v>
      </c>
      <c r="E191" s="131">
        <f>SUM(E192:E224)</f>
        <v>0</v>
      </c>
      <c r="F191" s="132">
        <f t="shared" ref="F191:H191" si="59">SUM(F192:F224)</f>
        <v>360000</v>
      </c>
      <c r="G191" s="132">
        <f t="shared" si="59"/>
        <v>540000</v>
      </c>
      <c r="H191" s="132">
        <f t="shared" si="59"/>
        <v>0</v>
      </c>
      <c r="I191" s="51" t="s">
        <v>74</v>
      </c>
      <c r="J191" s="51" t="s">
        <v>74</v>
      </c>
      <c r="K191" s="51" t="s">
        <v>74</v>
      </c>
      <c r="L191" s="51" t="s">
        <v>74</v>
      </c>
      <c r="M191" s="51" t="s">
        <v>74</v>
      </c>
      <c r="N191" s="51" t="s">
        <v>74</v>
      </c>
      <c r="O191" s="51" t="s">
        <v>74</v>
      </c>
      <c r="P191" s="51" t="s">
        <v>74</v>
      </c>
      <c r="Q191" s="51" t="s">
        <v>74</v>
      </c>
      <c r="R191" s="51" t="s">
        <v>74</v>
      </c>
      <c r="S191" s="51" t="s">
        <v>74</v>
      </c>
      <c r="T191" s="51" t="s">
        <v>74</v>
      </c>
      <c r="U191" s="51" t="s">
        <v>74</v>
      </c>
      <c r="V191" s="51" t="s">
        <v>74</v>
      </c>
      <c r="W191" s="47" t="s">
        <v>74</v>
      </c>
      <c r="X191" s="41"/>
      <c r="Y191" s="41"/>
      <c r="Z191" s="41"/>
      <c r="AA191" s="41"/>
      <c r="AB191" s="27">
        <f>IFERROR(VLOOKUP(K191,'Վարկանիշային չափորոշիչներ'!$G$6:$GE$68,4,FALSE),0)</f>
        <v>0</v>
      </c>
      <c r="AC191" s="27">
        <f>IFERROR(VLOOKUP(L191,'Վարկանիշային չափորոշիչներ'!$G$6:$GE$68,4,FALSE),0)</f>
        <v>0</v>
      </c>
      <c r="AD191" s="27">
        <f>IFERROR(VLOOKUP(M191,'Վարկանիշային չափորոշիչներ'!$G$6:$GE$68,4,FALSE),0)</f>
        <v>0</v>
      </c>
      <c r="AE191" s="27">
        <f>IFERROR(VLOOKUP(N191,'Վարկանիշային չափորոշիչներ'!$G$6:$GE$68,4,FALSE),0)</f>
        <v>0</v>
      </c>
      <c r="AF191" s="27">
        <f>IFERROR(VLOOKUP(O191,'Վարկանիշային չափորոշիչներ'!$G$6:$GE$68,4,FALSE),0)</f>
        <v>0</v>
      </c>
      <c r="AG191" s="27">
        <f>IFERROR(VLOOKUP(P191,'Վարկանիշային չափորոշիչներ'!$G$6:$GE$68,4,FALSE),0)</f>
        <v>0</v>
      </c>
      <c r="AH191" s="27">
        <f>IFERROR(VLOOKUP(Q191,'Վարկանիշային չափորոշիչներ'!$G$6:$GE$68,4,FALSE),0)</f>
        <v>0</v>
      </c>
      <c r="AI191" s="27">
        <f>IFERROR(VLOOKUP(R191,'Վարկանիշային չափորոշիչներ'!$G$6:$GE$68,4,FALSE),0)</f>
        <v>0</v>
      </c>
      <c r="AJ191" s="27">
        <f>IFERROR(VLOOKUP(S191,'Վարկանիշային չափորոշիչներ'!$G$6:$GE$68,4,FALSE),0)</f>
        <v>0</v>
      </c>
      <c r="AK191" s="27">
        <f>IFERROR(VLOOKUP(T191,'Վարկանիշային չափորոշիչներ'!$G$6:$GE$68,4,FALSE),0)</f>
        <v>0</v>
      </c>
      <c r="AL191" s="27">
        <f>IFERROR(VLOOKUP(U191,'Վարկանիշային չափորոշիչներ'!$G$6:$GE$68,4,FALSE),0)</f>
        <v>0</v>
      </c>
      <c r="AM191" s="27">
        <f>IFERROR(VLOOKUP(V191,'Վարկանիշային չափորոշիչներ'!$G$6:$GE$68,4,FALSE),0)</f>
        <v>0</v>
      </c>
      <c r="AN191" s="27">
        <f t="shared" si="48"/>
        <v>0</v>
      </c>
    </row>
    <row r="192" spans="1:40" ht="27" hidden="1" outlineLevel="2" x14ac:dyDescent="0.3">
      <c r="A192" s="120">
        <v>1049</v>
      </c>
      <c r="B192" s="120">
        <v>11001</v>
      </c>
      <c r="C192" s="207" t="s">
        <v>279</v>
      </c>
      <c r="D192" s="121"/>
      <c r="E192" s="121"/>
      <c r="F192" s="123"/>
      <c r="G192" s="123"/>
      <c r="H192" s="123"/>
      <c r="I192" s="45"/>
      <c r="J192" s="45"/>
      <c r="K192" s="28"/>
      <c r="L192" s="28"/>
      <c r="M192" s="28"/>
      <c r="N192" s="28"/>
      <c r="O192" s="28"/>
      <c r="P192" s="28"/>
      <c r="Q192" s="28"/>
      <c r="R192" s="28"/>
      <c r="S192" s="28"/>
      <c r="T192" s="28"/>
      <c r="U192" s="28"/>
      <c r="V192" s="28"/>
      <c r="W192" s="27">
        <f t="shared" ref="W192:W215" si="60">AN192</f>
        <v>0</v>
      </c>
      <c r="X192" s="41"/>
      <c r="Y192" s="41"/>
      <c r="Z192" s="41"/>
      <c r="AA192" s="41"/>
      <c r="AB192" s="27">
        <f>IFERROR(VLOOKUP(K192,'Վարկանիշային չափորոշիչներ'!$G$6:$GE$68,4,FALSE),0)</f>
        <v>0</v>
      </c>
      <c r="AC192" s="27">
        <f>IFERROR(VLOOKUP(L192,'Վարկանիշային չափորոշիչներ'!$G$6:$GE$68,4,FALSE),0)</f>
        <v>0</v>
      </c>
      <c r="AD192" s="27">
        <f>IFERROR(VLOOKUP(M192,'Վարկանիշային չափորոշիչներ'!$G$6:$GE$68,4,FALSE),0)</f>
        <v>0</v>
      </c>
      <c r="AE192" s="27">
        <f>IFERROR(VLOOKUP(N192,'Վարկանիշային չափորոշիչներ'!$G$6:$GE$68,4,FALSE),0)</f>
        <v>0</v>
      </c>
      <c r="AF192" s="27">
        <f>IFERROR(VLOOKUP(O192,'Վարկանիշային չափորոշիչներ'!$G$6:$GE$68,4,FALSE),0)</f>
        <v>0</v>
      </c>
      <c r="AG192" s="27">
        <f>IFERROR(VLOOKUP(P192,'Վարկանիշային չափորոշիչներ'!$G$6:$GE$68,4,FALSE),0)</f>
        <v>0</v>
      </c>
      <c r="AH192" s="27">
        <f>IFERROR(VLOOKUP(Q192,'Վարկանիշային չափորոշիչներ'!$G$6:$GE$68,4,FALSE),0)</f>
        <v>0</v>
      </c>
      <c r="AI192" s="27">
        <f>IFERROR(VLOOKUP(R192,'Վարկանիշային չափորոշիչներ'!$G$6:$GE$68,4,FALSE),0)</f>
        <v>0</v>
      </c>
      <c r="AJ192" s="27">
        <f>IFERROR(VLOOKUP(S192,'Վարկանիշային չափորոշիչներ'!$G$6:$GE$68,4,FALSE),0)</f>
        <v>0</v>
      </c>
      <c r="AK192" s="27">
        <f>IFERROR(VLOOKUP(T192,'Վարկանիշային չափորոշիչներ'!$G$6:$GE$68,4,FALSE),0)</f>
        <v>0</v>
      </c>
      <c r="AL192" s="27">
        <f>IFERROR(VLOOKUP(U192,'Վարկանիշային չափորոշիչներ'!$G$6:$GE$68,4,FALSE),0)</f>
        <v>0</v>
      </c>
      <c r="AM192" s="27">
        <f>IFERROR(VLOOKUP(V192,'Վարկանիշային չափորոշիչներ'!$G$6:$GE$68,4,FALSE),0)</f>
        <v>0</v>
      </c>
      <c r="AN192" s="27">
        <f t="shared" si="48"/>
        <v>0</v>
      </c>
    </row>
    <row r="193" spans="1:40" ht="27" hidden="1" outlineLevel="2" x14ac:dyDescent="0.3">
      <c r="A193" s="120">
        <v>1049</v>
      </c>
      <c r="B193" s="120">
        <v>11002</v>
      </c>
      <c r="C193" s="207" t="s">
        <v>280</v>
      </c>
      <c r="D193" s="121"/>
      <c r="E193" s="121"/>
      <c r="F193" s="123"/>
      <c r="G193" s="123"/>
      <c r="H193" s="123"/>
      <c r="I193" s="45"/>
      <c r="J193" s="45"/>
      <c r="K193" s="28"/>
      <c r="L193" s="28"/>
      <c r="M193" s="28"/>
      <c r="N193" s="28"/>
      <c r="O193" s="28"/>
      <c r="P193" s="28"/>
      <c r="Q193" s="28"/>
      <c r="R193" s="28"/>
      <c r="S193" s="28"/>
      <c r="T193" s="28"/>
      <c r="U193" s="28"/>
      <c r="V193" s="28"/>
      <c r="W193" s="27">
        <f t="shared" si="60"/>
        <v>0</v>
      </c>
      <c r="X193" s="41"/>
      <c r="Y193" s="41"/>
      <c r="Z193" s="41"/>
      <c r="AA193" s="41"/>
      <c r="AB193" s="27">
        <f>IFERROR(VLOOKUP(K193,'Վարկանիշային չափորոշիչներ'!$G$6:$GE$68,4,FALSE),0)</f>
        <v>0</v>
      </c>
      <c r="AC193" s="27">
        <f>IFERROR(VLOOKUP(L193,'Վարկանիշային չափորոշիչներ'!$G$6:$GE$68,4,FALSE),0)</f>
        <v>0</v>
      </c>
      <c r="AD193" s="27">
        <f>IFERROR(VLOOKUP(M193,'Վարկանիշային չափորոշիչներ'!$G$6:$GE$68,4,FALSE),0)</f>
        <v>0</v>
      </c>
      <c r="AE193" s="27">
        <f>IFERROR(VLOOKUP(N193,'Վարկանիշային չափորոշիչներ'!$G$6:$GE$68,4,FALSE),0)</f>
        <v>0</v>
      </c>
      <c r="AF193" s="27">
        <f>IFERROR(VLOOKUP(O193,'Վարկանիշային չափորոշիչներ'!$G$6:$GE$68,4,FALSE),0)</f>
        <v>0</v>
      </c>
      <c r="AG193" s="27">
        <f>IFERROR(VLOOKUP(P193,'Վարկանիշային չափորոշիչներ'!$G$6:$GE$68,4,FALSE),0)</f>
        <v>0</v>
      </c>
      <c r="AH193" s="27">
        <f>IFERROR(VLOOKUP(Q193,'Վարկանիշային չափորոշիչներ'!$G$6:$GE$68,4,FALSE),0)</f>
        <v>0</v>
      </c>
      <c r="AI193" s="27">
        <f>IFERROR(VLOOKUP(R193,'Վարկանիշային չափորոշիչներ'!$G$6:$GE$68,4,FALSE),0)</f>
        <v>0</v>
      </c>
      <c r="AJ193" s="27">
        <f>IFERROR(VLOOKUP(S193,'Վարկանիշային չափորոշիչներ'!$G$6:$GE$68,4,FALSE),0)</f>
        <v>0</v>
      </c>
      <c r="AK193" s="27">
        <f>IFERROR(VLOOKUP(T193,'Վարկանիշային չափորոշիչներ'!$G$6:$GE$68,4,FALSE),0)</f>
        <v>0</v>
      </c>
      <c r="AL193" s="27">
        <f>IFERROR(VLOOKUP(U193,'Վարկանիշային չափորոշիչներ'!$G$6:$GE$68,4,FALSE),0)</f>
        <v>0</v>
      </c>
      <c r="AM193" s="27">
        <f>IFERROR(VLOOKUP(V193,'Վարկանիշային չափորոշիչներ'!$G$6:$GE$68,4,FALSE),0)</f>
        <v>0</v>
      </c>
      <c r="AN193" s="27">
        <f t="shared" si="48"/>
        <v>0</v>
      </c>
    </row>
    <row r="194" spans="1:40" ht="27" hidden="1" outlineLevel="2" x14ac:dyDescent="0.3">
      <c r="A194" s="120">
        <v>1049</v>
      </c>
      <c r="B194" s="120">
        <v>11003</v>
      </c>
      <c r="C194" s="207" t="s">
        <v>281</v>
      </c>
      <c r="D194" s="121"/>
      <c r="E194" s="121"/>
      <c r="F194" s="122"/>
      <c r="G194" s="123"/>
      <c r="H194" s="123"/>
      <c r="I194" s="45"/>
      <c r="J194" s="45"/>
      <c r="K194" s="28"/>
      <c r="L194" s="28"/>
      <c r="M194" s="28"/>
      <c r="N194" s="28"/>
      <c r="O194" s="28"/>
      <c r="P194" s="28"/>
      <c r="Q194" s="28"/>
      <c r="R194" s="28"/>
      <c r="S194" s="28"/>
      <c r="T194" s="28"/>
      <c r="U194" s="28"/>
      <c r="V194" s="28"/>
      <c r="W194" s="27">
        <f t="shared" si="60"/>
        <v>0</v>
      </c>
      <c r="X194" s="41"/>
      <c r="Y194" s="41"/>
      <c r="Z194" s="41"/>
      <c r="AA194" s="41"/>
      <c r="AB194" s="27">
        <f>IFERROR(VLOOKUP(K194,'Վարկանիշային չափորոշիչներ'!$G$6:$GE$68,4,FALSE),0)</f>
        <v>0</v>
      </c>
      <c r="AC194" s="27">
        <f>IFERROR(VLOOKUP(L194,'Վարկանիշային չափորոշիչներ'!$G$6:$GE$68,4,FALSE),0)</f>
        <v>0</v>
      </c>
      <c r="AD194" s="27">
        <f>IFERROR(VLOOKUP(M194,'Վարկանիշային չափորոշիչներ'!$G$6:$GE$68,4,FALSE),0)</f>
        <v>0</v>
      </c>
      <c r="AE194" s="27">
        <f>IFERROR(VLOOKUP(N194,'Վարկանիշային չափորոշիչներ'!$G$6:$GE$68,4,FALSE),0)</f>
        <v>0</v>
      </c>
      <c r="AF194" s="27">
        <f>IFERROR(VLOOKUP(O194,'Վարկանիշային չափորոշիչներ'!$G$6:$GE$68,4,FALSE),0)</f>
        <v>0</v>
      </c>
      <c r="AG194" s="27">
        <f>IFERROR(VLOOKUP(P194,'Վարկանիշային չափորոշիչներ'!$G$6:$GE$68,4,FALSE),0)</f>
        <v>0</v>
      </c>
      <c r="AH194" s="27">
        <f>IFERROR(VLOOKUP(Q194,'Վարկանիշային չափորոշիչներ'!$G$6:$GE$68,4,FALSE),0)</f>
        <v>0</v>
      </c>
      <c r="AI194" s="27">
        <f>IFERROR(VLOOKUP(R194,'Վարկանիշային չափորոշիչներ'!$G$6:$GE$68,4,FALSE),0)</f>
        <v>0</v>
      </c>
      <c r="AJ194" s="27">
        <f>IFERROR(VLOOKUP(S194,'Վարկանիշային չափորոշիչներ'!$G$6:$GE$68,4,FALSE),0)</f>
        <v>0</v>
      </c>
      <c r="AK194" s="27">
        <f>IFERROR(VLOOKUP(T194,'Վարկանիշային չափորոշիչներ'!$G$6:$GE$68,4,FALSE),0)</f>
        <v>0</v>
      </c>
      <c r="AL194" s="27">
        <f>IFERROR(VLOOKUP(U194,'Վարկանիշային չափորոշիչներ'!$G$6:$GE$68,4,FALSE),0)</f>
        <v>0</v>
      </c>
      <c r="AM194" s="27">
        <f>IFERROR(VLOOKUP(V194,'Վարկանիշային չափորոշիչներ'!$G$6:$GE$68,4,FALSE),0)</f>
        <v>0</v>
      </c>
      <c r="AN194" s="27">
        <f t="shared" si="48"/>
        <v>0</v>
      </c>
    </row>
    <row r="195" spans="1:40" ht="27" hidden="1" outlineLevel="2" x14ac:dyDescent="0.3">
      <c r="A195" s="120">
        <v>1049</v>
      </c>
      <c r="B195" s="120">
        <v>11004</v>
      </c>
      <c r="C195" s="207" t="s">
        <v>282</v>
      </c>
      <c r="D195" s="121"/>
      <c r="E195" s="121"/>
      <c r="F195" s="123"/>
      <c r="G195" s="123"/>
      <c r="H195" s="123"/>
      <c r="I195" s="45"/>
      <c r="J195" s="45"/>
      <c r="K195" s="28"/>
      <c r="L195" s="28"/>
      <c r="M195" s="28"/>
      <c r="N195" s="28"/>
      <c r="O195" s="28"/>
      <c r="P195" s="28"/>
      <c r="Q195" s="28"/>
      <c r="R195" s="28"/>
      <c r="S195" s="28"/>
      <c r="T195" s="28"/>
      <c r="U195" s="28"/>
      <c r="V195" s="28"/>
      <c r="W195" s="27">
        <f t="shared" si="60"/>
        <v>0</v>
      </c>
      <c r="X195" s="41"/>
      <c r="Y195" s="41"/>
      <c r="Z195" s="41"/>
      <c r="AA195" s="41"/>
      <c r="AB195" s="27">
        <f>IFERROR(VLOOKUP(K195,'Վարկանիշային չափորոշիչներ'!$G$6:$GE$68,4,FALSE),0)</f>
        <v>0</v>
      </c>
      <c r="AC195" s="27">
        <f>IFERROR(VLOOKUP(L195,'Վարկանիշային չափորոշիչներ'!$G$6:$GE$68,4,FALSE),0)</f>
        <v>0</v>
      </c>
      <c r="AD195" s="27">
        <f>IFERROR(VLOOKUP(M195,'Վարկանիշային չափորոշիչներ'!$G$6:$GE$68,4,FALSE),0)</f>
        <v>0</v>
      </c>
      <c r="AE195" s="27">
        <f>IFERROR(VLOOKUP(N195,'Վարկանիշային չափորոշիչներ'!$G$6:$GE$68,4,FALSE),0)</f>
        <v>0</v>
      </c>
      <c r="AF195" s="27">
        <f>IFERROR(VLOOKUP(O195,'Վարկանիշային չափորոշիչներ'!$G$6:$GE$68,4,FALSE),0)</f>
        <v>0</v>
      </c>
      <c r="AG195" s="27">
        <f>IFERROR(VLOOKUP(P195,'Վարկանիշային չափորոշիչներ'!$G$6:$GE$68,4,FALSE),0)</f>
        <v>0</v>
      </c>
      <c r="AH195" s="27">
        <f>IFERROR(VLOOKUP(Q195,'Վարկանիշային չափորոշիչներ'!$G$6:$GE$68,4,FALSE),0)</f>
        <v>0</v>
      </c>
      <c r="AI195" s="27">
        <f>IFERROR(VLOOKUP(R195,'Վարկանիշային չափորոշիչներ'!$G$6:$GE$68,4,FALSE),0)</f>
        <v>0</v>
      </c>
      <c r="AJ195" s="27">
        <f>IFERROR(VLOOKUP(S195,'Վարկանիշային չափորոշիչներ'!$G$6:$GE$68,4,FALSE),0)</f>
        <v>0</v>
      </c>
      <c r="AK195" s="27">
        <f>IFERROR(VLOOKUP(T195,'Վարկանիշային չափորոշիչներ'!$G$6:$GE$68,4,FALSE),0)</f>
        <v>0</v>
      </c>
      <c r="AL195" s="27">
        <f>IFERROR(VLOOKUP(U195,'Վարկանիշային չափորոշիչներ'!$G$6:$GE$68,4,FALSE),0)</f>
        <v>0</v>
      </c>
      <c r="AM195" s="27">
        <f>IFERROR(VLOOKUP(V195,'Վարկանիշային չափորոշիչներ'!$G$6:$GE$68,4,FALSE),0)</f>
        <v>0</v>
      </c>
      <c r="AN195" s="27">
        <f t="shared" si="48"/>
        <v>0</v>
      </c>
    </row>
    <row r="196" spans="1:40" ht="40.5" hidden="1" outlineLevel="2" x14ac:dyDescent="0.3">
      <c r="A196" s="120">
        <v>1049</v>
      </c>
      <c r="B196" s="120">
        <v>11007</v>
      </c>
      <c r="C196" s="207" t="s">
        <v>283</v>
      </c>
      <c r="D196" s="121"/>
      <c r="E196" s="121"/>
      <c r="F196" s="122"/>
      <c r="G196" s="123"/>
      <c r="H196" s="123"/>
      <c r="I196" s="45"/>
      <c r="J196" s="45"/>
      <c r="K196" s="28"/>
      <c r="L196" s="28"/>
      <c r="M196" s="28"/>
      <c r="N196" s="28"/>
      <c r="O196" s="28"/>
      <c r="P196" s="28"/>
      <c r="Q196" s="28"/>
      <c r="R196" s="28"/>
      <c r="S196" s="28"/>
      <c r="T196" s="28"/>
      <c r="U196" s="28"/>
      <c r="V196" s="28"/>
      <c r="W196" s="27">
        <f t="shared" si="60"/>
        <v>0</v>
      </c>
      <c r="X196" s="41"/>
      <c r="Y196" s="41"/>
      <c r="Z196" s="41"/>
      <c r="AA196" s="41"/>
      <c r="AB196" s="27">
        <f>IFERROR(VLOOKUP(K196,'Վարկանիշային չափորոշիչներ'!$G$6:$GE$68,4,FALSE),0)</f>
        <v>0</v>
      </c>
      <c r="AC196" s="27">
        <f>IFERROR(VLOOKUP(L196,'Վարկանիշային չափորոշիչներ'!$G$6:$GE$68,4,FALSE),0)</f>
        <v>0</v>
      </c>
      <c r="AD196" s="27">
        <f>IFERROR(VLOOKUP(M196,'Վարկանիշային չափորոշիչներ'!$G$6:$GE$68,4,FALSE),0)</f>
        <v>0</v>
      </c>
      <c r="AE196" s="27">
        <f>IFERROR(VLOOKUP(N196,'Վարկանիշային չափորոշիչներ'!$G$6:$GE$68,4,FALSE),0)</f>
        <v>0</v>
      </c>
      <c r="AF196" s="27">
        <f>IFERROR(VLOOKUP(O196,'Վարկանիշային չափորոշիչներ'!$G$6:$GE$68,4,FALSE),0)</f>
        <v>0</v>
      </c>
      <c r="AG196" s="27">
        <f>IFERROR(VLOOKUP(P196,'Վարկանիշային չափորոշիչներ'!$G$6:$GE$68,4,FALSE),0)</f>
        <v>0</v>
      </c>
      <c r="AH196" s="27">
        <f>IFERROR(VLOOKUP(Q196,'Վարկանիշային չափորոշիչներ'!$G$6:$GE$68,4,FALSE),0)</f>
        <v>0</v>
      </c>
      <c r="AI196" s="27">
        <f>IFERROR(VLOOKUP(R196,'Վարկանիշային չափորոշիչներ'!$G$6:$GE$68,4,FALSE),0)</f>
        <v>0</v>
      </c>
      <c r="AJ196" s="27">
        <f>IFERROR(VLOOKUP(S196,'Վարկանիշային չափորոշիչներ'!$G$6:$GE$68,4,FALSE),0)</f>
        <v>0</v>
      </c>
      <c r="AK196" s="27">
        <f>IFERROR(VLOOKUP(T196,'Վարկանիշային չափորոշիչներ'!$G$6:$GE$68,4,FALSE),0)</f>
        <v>0</v>
      </c>
      <c r="AL196" s="27">
        <f>IFERROR(VLOOKUP(U196,'Վարկանիշային չափորոշիչներ'!$G$6:$GE$68,4,FALSE),0)</f>
        <v>0</v>
      </c>
      <c r="AM196" s="27">
        <f>IFERROR(VLOOKUP(V196,'Վարկանիշային չափորոշիչներ'!$G$6:$GE$68,4,FALSE),0)</f>
        <v>0</v>
      </c>
      <c r="AN196" s="27">
        <f t="shared" si="48"/>
        <v>0</v>
      </c>
    </row>
    <row r="197" spans="1:40" ht="40.5" hidden="1" outlineLevel="2" x14ac:dyDescent="0.3">
      <c r="A197" s="120">
        <v>1049</v>
      </c>
      <c r="B197" s="120">
        <v>11009</v>
      </c>
      <c r="C197" s="207" t="s">
        <v>284</v>
      </c>
      <c r="D197" s="121"/>
      <c r="E197" s="121"/>
      <c r="F197" s="122"/>
      <c r="G197" s="123"/>
      <c r="H197" s="123"/>
      <c r="I197" s="45"/>
      <c r="J197" s="45"/>
      <c r="K197" s="28"/>
      <c r="L197" s="28"/>
      <c r="M197" s="28"/>
      <c r="N197" s="28"/>
      <c r="O197" s="28"/>
      <c r="P197" s="28"/>
      <c r="Q197" s="28"/>
      <c r="R197" s="28"/>
      <c r="S197" s="28"/>
      <c r="T197" s="28"/>
      <c r="U197" s="28"/>
      <c r="V197" s="28"/>
      <c r="W197" s="27">
        <f t="shared" si="60"/>
        <v>0</v>
      </c>
      <c r="X197" s="41"/>
      <c r="Y197" s="41"/>
      <c r="Z197" s="41"/>
      <c r="AA197" s="41"/>
      <c r="AB197" s="27">
        <f>IFERROR(VLOOKUP(K197,'Վարկանիշային չափորոշիչներ'!$G$6:$GE$68,4,FALSE),0)</f>
        <v>0</v>
      </c>
      <c r="AC197" s="27">
        <f>IFERROR(VLOOKUP(L197,'Վարկանիշային չափորոշիչներ'!$G$6:$GE$68,4,FALSE),0)</f>
        <v>0</v>
      </c>
      <c r="AD197" s="27">
        <f>IFERROR(VLOOKUP(M197,'Վարկանիշային չափորոշիչներ'!$G$6:$GE$68,4,FALSE),0)</f>
        <v>0</v>
      </c>
      <c r="AE197" s="27">
        <f>IFERROR(VLOOKUP(N197,'Վարկանիշային չափորոշիչներ'!$G$6:$GE$68,4,FALSE),0)</f>
        <v>0</v>
      </c>
      <c r="AF197" s="27">
        <f>IFERROR(VLOOKUP(O197,'Վարկանիշային չափորոշիչներ'!$G$6:$GE$68,4,FALSE),0)</f>
        <v>0</v>
      </c>
      <c r="AG197" s="27">
        <f>IFERROR(VLOOKUP(P197,'Վարկանիշային չափորոշիչներ'!$G$6:$GE$68,4,FALSE),0)</f>
        <v>0</v>
      </c>
      <c r="AH197" s="27">
        <f>IFERROR(VLOOKUP(Q197,'Վարկանիշային չափորոշիչներ'!$G$6:$GE$68,4,FALSE),0)</f>
        <v>0</v>
      </c>
      <c r="AI197" s="27">
        <f>IFERROR(VLOOKUP(R197,'Վարկանիշային չափորոշիչներ'!$G$6:$GE$68,4,FALSE),0)</f>
        <v>0</v>
      </c>
      <c r="AJ197" s="27">
        <f>IFERROR(VLOOKUP(S197,'Վարկանիշային չափորոշիչներ'!$G$6:$GE$68,4,FALSE),0)</f>
        <v>0</v>
      </c>
      <c r="AK197" s="27">
        <f>IFERROR(VLOOKUP(T197,'Վարկանիշային չափորոշիչներ'!$G$6:$GE$68,4,FALSE),0)</f>
        <v>0</v>
      </c>
      <c r="AL197" s="27">
        <f>IFERROR(VLOOKUP(U197,'Վարկանիշային չափորոշիչներ'!$G$6:$GE$68,4,FALSE),0)</f>
        <v>0</v>
      </c>
      <c r="AM197" s="27">
        <f>IFERROR(VLOOKUP(V197,'Վարկանիշային չափորոշիչներ'!$G$6:$GE$68,4,FALSE),0)</f>
        <v>0</v>
      </c>
      <c r="AN197" s="27">
        <f t="shared" si="48"/>
        <v>0</v>
      </c>
    </row>
    <row r="198" spans="1:40" ht="40.5" hidden="1" outlineLevel="2" x14ac:dyDescent="0.3">
      <c r="A198" s="120">
        <v>1049</v>
      </c>
      <c r="B198" s="120">
        <v>11010</v>
      </c>
      <c r="C198" s="207" t="s">
        <v>285</v>
      </c>
      <c r="D198" s="121"/>
      <c r="E198" s="121"/>
      <c r="F198" s="122"/>
      <c r="G198" s="123"/>
      <c r="H198" s="123"/>
      <c r="I198" s="45"/>
      <c r="J198" s="45"/>
      <c r="K198" s="28"/>
      <c r="L198" s="28"/>
      <c r="M198" s="28"/>
      <c r="N198" s="28"/>
      <c r="O198" s="28"/>
      <c r="P198" s="28"/>
      <c r="Q198" s="28"/>
      <c r="R198" s="28"/>
      <c r="S198" s="28"/>
      <c r="T198" s="28"/>
      <c r="U198" s="28"/>
      <c r="V198" s="28"/>
      <c r="W198" s="27">
        <f t="shared" si="60"/>
        <v>0</v>
      </c>
      <c r="X198" s="41"/>
      <c r="Y198" s="41"/>
      <c r="Z198" s="41"/>
      <c r="AA198" s="41"/>
      <c r="AB198" s="27">
        <f>IFERROR(VLOOKUP(K198,'Վարկանիշային չափորոշիչներ'!$G$6:$GE$68,4,FALSE),0)</f>
        <v>0</v>
      </c>
      <c r="AC198" s="27">
        <f>IFERROR(VLOOKUP(L198,'Վարկանիշային չափորոշիչներ'!$G$6:$GE$68,4,FALSE),0)</f>
        <v>0</v>
      </c>
      <c r="AD198" s="27">
        <f>IFERROR(VLOOKUP(M198,'Վարկանիշային չափորոշիչներ'!$G$6:$GE$68,4,FALSE),0)</f>
        <v>0</v>
      </c>
      <c r="AE198" s="27">
        <f>IFERROR(VLOOKUP(N198,'Վարկանիշային չափորոշիչներ'!$G$6:$GE$68,4,FALSE),0)</f>
        <v>0</v>
      </c>
      <c r="AF198" s="27">
        <f>IFERROR(VLOOKUP(O198,'Վարկանիշային չափորոշիչներ'!$G$6:$GE$68,4,FALSE),0)</f>
        <v>0</v>
      </c>
      <c r="AG198" s="27">
        <f>IFERROR(VLOOKUP(P198,'Վարկանիշային չափորոշիչներ'!$G$6:$GE$68,4,FALSE),0)</f>
        <v>0</v>
      </c>
      <c r="AH198" s="27">
        <f>IFERROR(VLOOKUP(Q198,'Վարկանիշային չափորոշիչներ'!$G$6:$GE$68,4,FALSE),0)</f>
        <v>0</v>
      </c>
      <c r="AI198" s="27">
        <f>IFERROR(VLOOKUP(R198,'Վարկանիշային չափորոշիչներ'!$G$6:$GE$68,4,FALSE),0)</f>
        <v>0</v>
      </c>
      <c r="AJ198" s="27">
        <f>IFERROR(VLOOKUP(S198,'Վարկանիշային չափորոշիչներ'!$G$6:$GE$68,4,FALSE),0)</f>
        <v>0</v>
      </c>
      <c r="AK198" s="27">
        <f>IFERROR(VLOOKUP(T198,'Վարկանիշային չափորոշիչներ'!$G$6:$GE$68,4,FALSE),0)</f>
        <v>0</v>
      </c>
      <c r="AL198" s="27">
        <f>IFERROR(VLOOKUP(U198,'Վարկանիշային չափորոշիչներ'!$G$6:$GE$68,4,FALSE),0)</f>
        <v>0</v>
      </c>
      <c r="AM198" s="27">
        <f>IFERROR(VLOOKUP(V198,'Վարկանիշային չափորոշիչներ'!$G$6:$GE$68,4,FALSE),0)</f>
        <v>0</v>
      </c>
      <c r="AN198" s="27">
        <f t="shared" si="48"/>
        <v>0</v>
      </c>
    </row>
    <row r="199" spans="1:40" ht="40.5" hidden="1" outlineLevel="2" x14ac:dyDescent="0.3">
      <c r="A199" s="120">
        <v>1049</v>
      </c>
      <c r="B199" s="120">
        <v>11011</v>
      </c>
      <c r="C199" s="207" t="s">
        <v>286</v>
      </c>
      <c r="D199" s="121"/>
      <c r="E199" s="121"/>
      <c r="F199" s="122"/>
      <c r="G199" s="123"/>
      <c r="H199" s="123"/>
      <c r="I199" s="45"/>
      <c r="J199" s="45"/>
      <c r="K199" s="28"/>
      <c r="L199" s="28"/>
      <c r="M199" s="28"/>
      <c r="N199" s="28"/>
      <c r="O199" s="28"/>
      <c r="P199" s="28"/>
      <c r="Q199" s="28"/>
      <c r="R199" s="28"/>
      <c r="S199" s="28"/>
      <c r="T199" s="28"/>
      <c r="U199" s="28"/>
      <c r="V199" s="28"/>
      <c r="W199" s="27">
        <f t="shared" si="60"/>
        <v>0</v>
      </c>
      <c r="X199" s="41"/>
      <c r="Y199" s="41"/>
      <c r="Z199" s="41"/>
      <c r="AA199" s="41"/>
      <c r="AB199" s="27">
        <f>IFERROR(VLOOKUP(K199,'Վարկանիշային չափորոշիչներ'!$G$6:$GE$68,4,FALSE),0)</f>
        <v>0</v>
      </c>
      <c r="AC199" s="27">
        <f>IFERROR(VLOOKUP(L199,'Վարկանիշային չափորոշիչներ'!$G$6:$GE$68,4,FALSE),0)</f>
        <v>0</v>
      </c>
      <c r="AD199" s="27">
        <f>IFERROR(VLOOKUP(M199,'Վարկանիշային չափորոշիչներ'!$G$6:$GE$68,4,FALSE),0)</f>
        <v>0</v>
      </c>
      <c r="AE199" s="27">
        <f>IFERROR(VLOOKUP(N199,'Վարկանիշային չափորոշիչներ'!$G$6:$GE$68,4,FALSE),0)</f>
        <v>0</v>
      </c>
      <c r="AF199" s="27">
        <f>IFERROR(VLOOKUP(O199,'Վարկանիշային չափորոշիչներ'!$G$6:$GE$68,4,FALSE),0)</f>
        <v>0</v>
      </c>
      <c r="AG199" s="27">
        <f>IFERROR(VLOOKUP(P199,'Վարկանիշային չափորոշիչներ'!$G$6:$GE$68,4,FALSE),0)</f>
        <v>0</v>
      </c>
      <c r="AH199" s="27">
        <f>IFERROR(VLOOKUP(Q199,'Վարկանիշային չափորոշիչներ'!$G$6:$GE$68,4,FALSE),0)</f>
        <v>0</v>
      </c>
      <c r="AI199" s="27">
        <f>IFERROR(VLOOKUP(R199,'Վարկանիշային չափորոշիչներ'!$G$6:$GE$68,4,FALSE),0)</f>
        <v>0</v>
      </c>
      <c r="AJ199" s="27">
        <f>IFERROR(VLOOKUP(S199,'Վարկանիշային չափորոշիչներ'!$G$6:$GE$68,4,FALSE),0)</f>
        <v>0</v>
      </c>
      <c r="AK199" s="27">
        <f>IFERROR(VLOOKUP(T199,'Վարկանիշային չափորոշիչներ'!$G$6:$GE$68,4,FALSE),0)</f>
        <v>0</v>
      </c>
      <c r="AL199" s="27">
        <f>IFERROR(VLOOKUP(U199,'Վարկանիշային չափորոշիչներ'!$G$6:$GE$68,4,FALSE),0)</f>
        <v>0</v>
      </c>
      <c r="AM199" s="27">
        <f>IFERROR(VLOOKUP(V199,'Վարկանիշային չափորոշիչներ'!$G$6:$GE$68,4,FALSE),0)</f>
        <v>0</v>
      </c>
      <c r="AN199" s="27">
        <f t="shared" si="48"/>
        <v>0</v>
      </c>
    </row>
    <row r="200" spans="1:40" ht="27" hidden="1" outlineLevel="2" x14ac:dyDescent="0.3">
      <c r="A200" s="120">
        <v>1049</v>
      </c>
      <c r="B200" s="120">
        <v>11012</v>
      </c>
      <c r="C200" s="207" t="s">
        <v>287</v>
      </c>
      <c r="D200" s="121"/>
      <c r="E200" s="121"/>
      <c r="F200" s="123"/>
      <c r="G200" s="123"/>
      <c r="H200" s="123"/>
      <c r="I200" s="45"/>
      <c r="J200" s="45"/>
      <c r="K200" s="28"/>
      <c r="L200" s="28"/>
      <c r="M200" s="28"/>
      <c r="N200" s="28"/>
      <c r="O200" s="28"/>
      <c r="P200" s="28"/>
      <c r="Q200" s="28"/>
      <c r="R200" s="28"/>
      <c r="S200" s="28"/>
      <c r="T200" s="28"/>
      <c r="U200" s="28"/>
      <c r="V200" s="28"/>
      <c r="W200" s="27">
        <f t="shared" si="60"/>
        <v>0</v>
      </c>
      <c r="X200" s="41"/>
      <c r="Y200" s="41"/>
      <c r="Z200" s="41"/>
      <c r="AA200" s="41"/>
      <c r="AB200" s="27">
        <f>IFERROR(VLOOKUP(K200,'Վարկանիշային չափորոշիչներ'!$G$6:$GE$68,4,FALSE),0)</f>
        <v>0</v>
      </c>
      <c r="AC200" s="27">
        <f>IFERROR(VLOOKUP(L200,'Վարկանիշային չափորոշիչներ'!$G$6:$GE$68,4,FALSE),0)</f>
        <v>0</v>
      </c>
      <c r="AD200" s="27">
        <f>IFERROR(VLOOKUP(M200,'Վարկանիշային չափորոշիչներ'!$G$6:$GE$68,4,FALSE),0)</f>
        <v>0</v>
      </c>
      <c r="AE200" s="27">
        <f>IFERROR(VLOOKUP(N200,'Վարկանիշային չափորոշիչներ'!$G$6:$GE$68,4,FALSE),0)</f>
        <v>0</v>
      </c>
      <c r="AF200" s="27">
        <f>IFERROR(VLOOKUP(O200,'Վարկանիշային չափորոշիչներ'!$G$6:$GE$68,4,FALSE),0)</f>
        <v>0</v>
      </c>
      <c r="AG200" s="27">
        <f>IFERROR(VLOOKUP(P200,'Վարկանիշային չափորոշիչներ'!$G$6:$GE$68,4,FALSE),0)</f>
        <v>0</v>
      </c>
      <c r="AH200" s="27">
        <f>IFERROR(VLOOKUP(Q200,'Վարկանիշային չափորոշիչներ'!$G$6:$GE$68,4,FALSE),0)</f>
        <v>0</v>
      </c>
      <c r="AI200" s="27">
        <f>IFERROR(VLOOKUP(R200,'Վարկանիշային չափորոշիչներ'!$G$6:$GE$68,4,FALSE),0)</f>
        <v>0</v>
      </c>
      <c r="AJ200" s="27">
        <f>IFERROR(VLOOKUP(S200,'Վարկանիշային չափորոշիչներ'!$G$6:$GE$68,4,FALSE),0)</f>
        <v>0</v>
      </c>
      <c r="AK200" s="27">
        <f>IFERROR(VLOOKUP(T200,'Վարկանիշային չափորոշիչներ'!$G$6:$GE$68,4,FALSE),0)</f>
        <v>0</v>
      </c>
      <c r="AL200" s="27">
        <f>IFERROR(VLOOKUP(U200,'Վարկանիշային չափորոշիչներ'!$G$6:$GE$68,4,FALSE),0)</f>
        <v>0</v>
      </c>
      <c r="AM200" s="27">
        <f>IFERROR(VLOOKUP(V200,'Վարկանիշային չափորոշիչներ'!$G$6:$GE$68,4,FALSE),0)</f>
        <v>0</v>
      </c>
      <c r="AN200" s="27">
        <f t="shared" si="48"/>
        <v>0</v>
      </c>
    </row>
    <row r="201" spans="1:40" ht="54" hidden="1" outlineLevel="2" x14ac:dyDescent="0.3">
      <c r="A201" s="120">
        <v>1049</v>
      </c>
      <c r="B201" s="120">
        <v>11014</v>
      </c>
      <c r="C201" s="207" t="s">
        <v>288</v>
      </c>
      <c r="D201" s="121"/>
      <c r="E201" s="121"/>
      <c r="F201" s="122"/>
      <c r="G201" s="123"/>
      <c r="H201" s="123"/>
      <c r="I201" s="45"/>
      <c r="J201" s="45"/>
      <c r="K201" s="28"/>
      <c r="L201" s="28"/>
      <c r="M201" s="28"/>
      <c r="N201" s="28"/>
      <c r="O201" s="28"/>
      <c r="P201" s="28"/>
      <c r="Q201" s="28"/>
      <c r="R201" s="28"/>
      <c r="S201" s="28"/>
      <c r="T201" s="28"/>
      <c r="U201" s="28"/>
      <c r="V201" s="28"/>
      <c r="W201" s="27">
        <f t="shared" si="60"/>
        <v>0</v>
      </c>
      <c r="X201" s="41"/>
      <c r="Y201" s="41"/>
      <c r="Z201" s="41"/>
      <c r="AA201" s="41"/>
      <c r="AB201" s="27">
        <f>IFERROR(VLOOKUP(K201,'Վարկանիշային չափորոշիչներ'!$G$6:$GE$68,4,FALSE),0)</f>
        <v>0</v>
      </c>
      <c r="AC201" s="27">
        <f>IFERROR(VLOOKUP(L201,'Վարկանիշային չափորոշիչներ'!$G$6:$GE$68,4,FALSE),0)</f>
        <v>0</v>
      </c>
      <c r="AD201" s="27">
        <f>IFERROR(VLOOKUP(M201,'Վարկանիշային չափորոշիչներ'!$G$6:$GE$68,4,FALSE),0)</f>
        <v>0</v>
      </c>
      <c r="AE201" s="27">
        <f>IFERROR(VLOOKUP(N201,'Վարկանիշային չափորոշիչներ'!$G$6:$GE$68,4,FALSE),0)</f>
        <v>0</v>
      </c>
      <c r="AF201" s="27">
        <f>IFERROR(VLOOKUP(O201,'Վարկանիշային չափորոշիչներ'!$G$6:$GE$68,4,FALSE),0)</f>
        <v>0</v>
      </c>
      <c r="AG201" s="27">
        <f>IFERROR(VLOOKUP(P201,'Վարկանիշային չափորոշիչներ'!$G$6:$GE$68,4,FALSE),0)</f>
        <v>0</v>
      </c>
      <c r="AH201" s="27">
        <f>IFERROR(VLOOKUP(Q201,'Վարկանիշային չափորոշիչներ'!$G$6:$GE$68,4,FALSE),0)</f>
        <v>0</v>
      </c>
      <c r="AI201" s="27">
        <f>IFERROR(VLOOKUP(R201,'Վարկանիշային չափորոշիչներ'!$G$6:$GE$68,4,FALSE),0)</f>
        <v>0</v>
      </c>
      <c r="AJ201" s="27">
        <f>IFERROR(VLOOKUP(S201,'Վարկանիշային չափորոշիչներ'!$G$6:$GE$68,4,FALSE),0)</f>
        <v>0</v>
      </c>
      <c r="AK201" s="27">
        <f>IFERROR(VLOOKUP(T201,'Վարկանիշային չափորոշիչներ'!$G$6:$GE$68,4,FALSE),0)</f>
        <v>0</v>
      </c>
      <c r="AL201" s="27">
        <f>IFERROR(VLOOKUP(U201,'Վարկանիշային չափորոշիչներ'!$G$6:$GE$68,4,FALSE),0)</f>
        <v>0</v>
      </c>
      <c r="AM201" s="27">
        <f>IFERROR(VLOOKUP(V201,'Վարկանիշային չափորոշիչներ'!$G$6:$GE$68,4,FALSE),0)</f>
        <v>0</v>
      </c>
      <c r="AN201" s="27">
        <f t="shared" si="48"/>
        <v>0</v>
      </c>
    </row>
    <row r="202" spans="1:40" ht="67.5" hidden="1" outlineLevel="2" x14ac:dyDescent="0.3">
      <c r="A202" s="120">
        <v>1049</v>
      </c>
      <c r="B202" s="120">
        <v>11015</v>
      </c>
      <c r="C202" s="207" t="s">
        <v>289</v>
      </c>
      <c r="D202" s="121"/>
      <c r="E202" s="121"/>
      <c r="F202" s="122"/>
      <c r="G202" s="123"/>
      <c r="H202" s="123"/>
      <c r="I202" s="45"/>
      <c r="J202" s="45"/>
      <c r="K202" s="28"/>
      <c r="L202" s="28"/>
      <c r="M202" s="28"/>
      <c r="N202" s="28"/>
      <c r="O202" s="28"/>
      <c r="P202" s="28"/>
      <c r="Q202" s="28"/>
      <c r="R202" s="28"/>
      <c r="S202" s="28"/>
      <c r="T202" s="28"/>
      <c r="U202" s="28"/>
      <c r="V202" s="28"/>
      <c r="W202" s="27">
        <f t="shared" si="60"/>
        <v>0</v>
      </c>
      <c r="X202" s="41"/>
      <c r="Y202" s="41"/>
      <c r="Z202" s="41"/>
      <c r="AA202" s="41"/>
      <c r="AB202" s="27">
        <f>IFERROR(VLOOKUP(K202,'Վարկանիշային չափորոշիչներ'!$G$6:$GE$68,4,FALSE),0)</f>
        <v>0</v>
      </c>
      <c r="AC202" s="27">
        <f>IFERROR(VLOOKUP(L202,'Վարկանիշային չափորոշիչներ'!$G$6:$GE$68,4,FALSE),0)</f>
        <v>0</v>
      </c>
      <c r="AD202" s="27">
        <f>IFERROR(VLOOKUP(M202,'Վարկանիշային չափորոշիչներ'!$G$6:$GE$68,4,FALSE),0)</f>
        <v>0</v>
      </c>
      <c r="AE202" s="27">
        <f>IFERROR(VLOOKUP(N202,'Վարկանիշային չափորոշիչներ'!$G$6:$GE$68,4,FALSE),0)</f>
        <v>0</v>
      </c>
      <c r="AF202" s="27">
        <f>IFERROR(VLOOKUP(O202,'Վարկանիշային չափորոշիչներ'!$G$6:$GE$68,4,FALSE),0)</f>
        <v>0</v>
      </c>
      <c r="AG202" s="27">
        <f>IFERROR(VLOOKUP(P202,'Վարկանիշային չափորոշիչներ'!$G$6:$GE$68,4,FALSE),0)</f>
        <v>0</v>
      </c>
      <c r="AH202" s="27">
        <f>IFERROR(VLOOKUP(Q202,'Վարկանիշային չափորոշիչներ'!$G$6:$GE$68,4,FALSE),0)</f>
        <v>0</v>
      </c>
      <c r="AI202" s="27">
        <f>IFERROR(VLOOKUP(R202,'Վարկանիշային չափորոշիչներ'!$G$6:$GE$68,4,FALSE),0)</f>
        <v>0</v>
      </c>
      <c r="AJ202" s="27">
        <f>IFERROR(VLOOKUP(S202,'Վարկանիշային չափորոշիչներ'!$G$6:$GE$68,4,FALSE),0)</f>
        <v>0</v>
      </c>
      <c r="AK202" s="27">
        <f>IFERROR(VLOOKUP(T202,'Վարկանիշային չափորոշիչներ'!$G$6:$GE$68,4,FALSE),0)</f>
        <v>0</v>
      </c>
      <c r="AL202" s="27">
        <f>IFERROR(VLOOKUP(U202,'Վարկանիշային չափորոշիչներ'!$G$6:$GE$68,4,FALSE),0)</f>
        <v>0</v>
      </c>
      <c r="AM202" s="27">
        <f>IFERROR(VLOOKUP(V202,'Վարկանիշային չափորոշիչներ'!$G$6:$GE$68,4,FALSE),0)</f>
        <v>0</v>
      </c>
      <c r="AN202" s="27">
        <f t="shared" si="48"/>
        <v>0</v>
      </c>
    </row>
    <row r="203" spans="1:40" ht="27" hidden="1" outlineLevel="2" x14ac:dyDescent="0.3">
      <c r="A203" s="120">
        <v>1049</v>
      </c>
      <c r="B203" s="120">
        <v>11016</v>
      </c>
      <c r="C203" s="207" t="s">
        <v>290</v>
      </c>
      <c r="D203" s="121"/>
      <c r="E203" s="121"/>
      <c r="F203" s="123"/>
      <c r="G203" s="123"/>
      <c r="H203" s="123"/>
      <c r="I203" s="45"/>
      <c r="J203" s="45"/>
      <c r="K203" s="28"/>
      <c r="L203" s="28"/>
      <c r="M203" s="28"/>
      <c r="N203" s="28"/>
      <c r="O203" s="28"/>
      <c r="P203" s="28"/>
      <c r="Q203" s="28"/>
      <c r="R203" s="28"/>
      <c r="S203" s="28"/>
      <c r="T203" s="28"/>
      <c r="U203" s="28"/>
      <c r="V203" s="28"/>
      <c r="W203" s="27">
        <f t="shared" si="60"/>
        <v>0</v>
      </c>
      <c r="X203" s="41"/>
      <c r="Y203" s="41"/>
      <c r="Z203" s="41"/>
      <c r="AA203" s="41"/>
      <c r="AB203" s="27">
        <f>IFERROR(VLOOKUP(K203,'Վարկանիշային չափորոշիչներ'!$G$6:$GE$68,4,FALSE),0)</f>
        <v>0</v>
      </c>
      <c r="AC203" s="27">
        <f>IFERROR(VLOOKUP(L203,'Վարկանիշային չափորոշիչներ'!$G$6:$GE$68,4,FALSE),0)</f>
        <v>0</v>
      </c>
      <c r="AD203" s="27">
        <f>IFERROR(VLOOKUP(M203,'Վարկանիշային չափորոշիչներ'!$G$6:$GE$68,4,FALSE),0)</f>
        <v>0</v>
      </c>
      <c r="AE203" s="27">
        <f>IFERROR(VLOOKUP(N203,'Վարկանիշային չափորոշիչներ'!$G$6:$GE$68,4,FALSE),0)</f>
        <v>0</v>
      </c>
      <c r="AF203" s="27">
        <f>IFERROR(VLOOKUP(O203,'Վարկանիշային չափորոշիչներ'!$G$6:$GE$68,4,FALSE),0)</f>
        <v>0</v>
      </c>
      <c r="AG203" s="27">
        <f>IFERROR(VLOOKUP(P203,'Վարկանիշային չափորոշիչներ'!$G$6:$GE$68,4,FALSE),0)</f>
        <v>0</v>
      </c>
      <c r="AH203" s="27">
        <f>IFERROR(VLOOKUP(Q203,'Վարկանիշային չափորոշիչներ'!$G$6:$GE$68,4,FALSE),0)</f>
        <v>0</v>
      </c>
      <c r="AI203" s="27">
        <f>IFERROR(VLOOKUP(R203,'Վարկանիշային չափորոշիչներ'!$G$6:$GE$68,4,FALSE),0)</f>
        <v>0</v>
      </c>
      <c r="AJ203" s="27">
        <f>IFERROR(VLOOKUP(S203,'Վարկանիշային չափորոշիչներ'!$G$6:$GE$68,4,FALSE),0)</f>
        <v>0</v>
      </c>
      <c r="AK203" s="27">
        <f>IFERROR(VLOOKUP(T203,'Վարկանիշային չափորոշիչներ'!$G$6:$GE$68,4,FALSE),0)</f>
        <v>0</v>
      </c>
      <c r="AL203" s="27">
        <f>IFERROR(VLOOKUP(U203,'Վարկանիշային չափորոշիչներ'!$G$6:$GE$68,4,FALSE),0)</f>
        <v>0</v>
      </c>
      <c r="AM203" s="27">
        <f>IFERROR(VLOOKUP(V203,'Վարկանիշային չափորոշիչներ'!$G$6:$GE$68,4,FALSE),0)</f>
        <v>0</v>
      </c>
      <c r="AN203" s="27">
        <f t="shared" si="48"/>
        <v>0</v>
      </c>
    </row>
    <row r="204" spans="1:40" ht="38.25" hidden="1" customHeight="1" outlineLevel="2" x14ac:dyDescent="0.3">
      <c r="A204" s="120">
        <v>1049</v>
      </c>
      <c r="B204" s="120">
        <v>11017</v>
      </c>
      <c r="C204" s="207" t="s">
        <v>291</v>
      </c>
      <c r="D204" s="121"/>
      <c r="E204" s="121"/>
      <c r="F204" s="123"/>
      <c r="G204" s="123"/>
      <c r="H204" s="123"/>
      <c r="I204" s="45"/>
      <c r="J204" s="45"/>
      <c r="K204" s="28"/>
      <c r="L204" s="28"/>
      <c r="M204" s="28"/>
      <c r="N204" s="28"/>
      <c r="O204" s="28"/>
      <c r="P204" s="28"/>
      <c r="Q204" s="28"/>
      <c r="R204" s="28"/>
      <c r="S204" s="28"/>
      <c r="T204" s="28"/>
      <c r="U204" s="28"/>
      <c r="V204" s="28"/>
      <c r="W204" s="27">
        <f t="shared" si="60"/>
        <v>0</v>
      </c>
      <c r="X204" s="41"/>
      <c r="Y204" s="41"/>
      <c r="Z204" s="41"/>
      <c r="AA204" s="41"/>
      <c r="AB204" s="27">
        <f>IFERROR(VLOOKUP(K204,'Վարկանիշային չափորոշիչներ'!$G$6:$GE$68,4,FALSE),0)</f>
        <v>0</v>
      </c>
      <c r="AC204" s="27">
        <f>IFERROR(VLOOKUP(L204,'Վարկանիշային չափորոշիչներ'!$G$6:$GE$68,4,FALSE),0)</f>
        <v>0</v>
      </c>
      <c r="AD204" s="27">
        <f>IFERROR(VLOOKUP(M204,'Վարկանիշային չափորոշիչներ'!$G$6:$GE$68,4,FALSE),0)</f>
        <v>0</v>
      </c>
      <c r="AE204" s="27">
        <f>IFERROR(VLOOKUP(N204,'Վարկանիշային չափորոշիչներ'!$G$6:$GE$68,4,FALSE),0)</f>
        <v>0</v>
      </c>
      <c r="AF204" s="27">
        <f>IFERROR(VLOOKUP(O204,'Վարկանիշային չափորոշիչներ'!$G$6:$GE$68,4,FALSE),0)</f>
        <v>0</v>
      </c>
      <c r="AG204" s="27">
        <f>IFERROR(VLOOKUP(P204,'Վարկանիշային չափորոշիչներ'!$G$6:$GE$68,4,FALSE),0)</f>
        <v>0</v>
      </c>
      <c r="AH204" s="27">
        <f>IFERROR(VLOOKUP(Q204,'Վարկանիշային չափորոշիչներ'!$G$6:$GE$68,4,FALSE),0)</f>
        <v>0</v>
      </c>
      <c r="AI204" s="27">
        <f>IFERROR(VLOOKUP(R204,'Վարկանիշային չափորոշիչներ'!$G$6:$GE$68,4,FALSE),0)</f>
        <v>0</v>
      </c>
      <c r="AJ204" s="27">
        <f>IFERROR(VLOOKUP(S204,'Վարկանիշային չափորոշիչներ'!$G$6:$GE$68,4,FALSE),0)</f>
        <v>0</v>
      </c>
      <c r="AK204" s="27">
        <f>IFERROR(VLOOKUP(T204,'Վարկանիշային չափորոշիչներ'!$G$6:$GE$68,4,FALSE),0)</f>
        <v>0</v>
      </c>
      <c r="AL204" s="27">
        <f>IFERROR(VLOOKUP(U204,'Վարկանիշային չափորոշիչներ'!$G$6:$GE$68,4,FALSE),0)</f>
        <v>0</v>
      </c>
      <c r="AM204" s="27">
        <f>IFERROR(VLOOKUP(V204,'Վարկանիշային չափորոշիչներ'!$G$6:$GE$68,4,FALSE),0)</f>
        <v>0</v>
      </c>
      <c r="AN204" s="27">
        <f t="shared" si="48"/>
        <v>0</v>
      </c>
    </row>
    <row r="205" spans="1:40" s="15" customFormat="1" ht="27.75" customHeight="1" outlineLevel="2" x14ac:dyDescent="0.25">
      <c r="A205" s="120">
        <v>1049</v>
      </c>
      <c r="B205" s="120">
        <v>21001</v>
      </c>
      <c r="C205" s="207" t="s">
        <v>292</v>
      </c>
      <c r="D205" s="136"/>
      <c r="E205" s="136">
        <v>0</v>
      </c>
      <c r="F205" s="123"/>
      <c r="G205" s="123"/>
      <c r="H205" s="123"/>
      <c r="I205" s="45"/>
      <c r="J205" s="45"/>
      <c r="K205" s="28"/>
      <c r="L205" s="28"/>
      <c r="M205" s="28"/>
      <c r="N205" s="28"/>
      <c r="O205" s="28"/>
      <c r="P205" s="28"/>
      <c r="Q205" s="28"/>
      <c r="R205" s="28"/>
      <c r="S205" s="28"/>
      <c r="T205" s="28"/>
      <c r="U205" s="28"/>
      <c r="V205" s="28"/>
      <c r="W205" s="27">
        <f t="shared" si="60"/>
        <v>0</v>
      </c>
      <c r="X205" s="59"/>
      <c r="Y205" s="59"/>
      <c r="Z205" s="59"/>
      <c r="AA205" s="59"/>
      <c r="AB205" s="27">
        <f>IFERROR(VLOOKUP(K205,'Վարկանիշային չափորոշիչներ'!$G$6:$GE$68,4,FALSE),0)</f>
        <v>0</v>
      </c>
      <c r="AC205" s="27">
        <f>IFERROR(VLOOKUP(L205,'Վարկանիշային չափորոշիչներ'!$G$6:$GE$68,4,FALSE),0)</f>
        <v>0</v>
      </c>
      <c r="AD205" s="27">
        <f>IFERROR(VLOOKUP(M205,'Վարկանիշային չափորոշիչներ'!$G$6:$GE$68,4,FALSE),0)</f>
        <v>0</v>
      </c>
      <c r="AE205" s="27">
        <f>IFERROR(VLOOKUP(N205,'Վարկանիշային չափորոշիչներ'!$G$6:$GE$68,4,FALSE),0)</f>
        <v>0</v>
      </c>
      <c r="AF205" s="27">
        <f>IFERROR(VLOOKUP(O205,'Վարկանիշային չափորոշիչներ'!$G$6:$GE$68,4,FALSE),0)</f>
        <v>0</v>
      </c>
      <c r="AG205" s="27">
        <f>IFERROR(VLOOKUP(P205,'Վարկանիշային չափորոշիչներ'!$G$6:$GE$68,4,FALSE),0)</f>
        <v>0</v>
      </c>
      <c r="AH205" s="27">
        <f>IFERROR(VLOOKUP(Q205,'Վարկանիշային չափորոշիչներ'!$G$6:$GE$68,4,FALSE),0)</f>
        <v>0</v>
      </c>
      <c r="AI205" s="27">
        <f>IFERROR(VLOOKUP(R205,'Վարկանիշային չափորոշիչներ'!$G$6:$GE$68,4,FALSE),0)</f>
        <v>0</v>
      </c>
      <c r="AJ205" s="27">
        <f>IFERROR(VLOOKUP(S205,'Վարկանիշային չափորոշիչներ'!$G$6:$GE$68,4,FALSE),0)</f>
        <v>0</v>
      </c>
      <c r="AK205" s="27">
        <f>IFERROR(VLOOKUP(T205,'Վարկանիշային չափորոշիչներ'!$G$6:$GE$68,4,FALSE),0)</f>
        <v>0</v>
      </c>
      <c r="AL205" s="27">
        <f>IFERROR(VLOOKUP(U205,'Վարկանիշային չափորոշիչներ'!$G$6:$GE$68,4,FALSE),0)</f>
        <v>0</v>
      </c>
      <c r="AM205" s="27">
        <f>IFERROR(VLOOKUP(V205,'Վարկանիշային չափորոշիչներ'!$G$6:$GE$68,4,FALSE),0)</f>
        <v>0</v>
      </c>
      <c r="AN205" s="27">
        <f t="shared" si="48"/>
        <v>0</v>
      </c>
    </row>
    <row r="206" spans="1:40" ht="38.25" customHeight="1" outlineLevel="2" x14ac:dyDescent="0.3">
      <c r="A206" s="120">
        <v>1049</v>
      </c>
      <c r="B206" s="120">
        <v>21002</v>
      </c>
      <c r="C206" s="207" t="s">
        <v>293</v>
      </c>
      <c r="D206" s="121"/>
      <c r="E206" s="121">
        <v>0</v>
      </c>
      <c r="F206" s="123">
        <v>360000</v>
      </c>
      <c r="G206" s="123">
        <v>540000</v>
      </c>
      <c r="H206" s="123"/>
      <c r="I206" s="45" t="s">
        <v>1500</v>
      </c>
      <c r="J206" s="45" t="s">
        <v>1498</v>
      </c>
      <c r="K206" s="28" t="s">
        <v>1424</v>
      </c>
      <c r="L206" s="28" t="s">
        <v>25</v>
      </c>
      <c r="M206" s="28" t="s">
        <v>25</v>
      </c>
      <c r="N206" s="28" t="s">
        <v>25</v>
      </c>
      <c r="O206" s="28" t="s">
        <v>59</v>
      </c>
      <c r="P206" s="28" t="s">
        <v>25</v>
      </c>
      <c r="Q206" s="28" t="s">
        <v>56</v>
      </c>
      <c r="R206" s="28" t="s">
        <v>54</v>
      </c>
      <c r="S206" s="28" t="s">
        <v>47</v>
      </c>
      <c r="T206" s="28" t="s">
        <v>1494</v>
      </c>
      <c r="U206" s="28" t="s">
        <v>81</v>
      </c>
      <c r="V206" s="28" t="s">
        <v>73</v>
      </c>
      <c r="W206" s="27">
        <f t="shared" si="60"/>
        <v>42.8</v>
      </c>
      <c r="X206" s="41"/>
      <c r="Y206" s="41"/>
      <c r="Z206" s="41"/>
      <c r="AA206" s="41"/>
      <c r="AB206" s="27">
        <f>IFERROR(VLOOKUP(K206,'Վարկանիշային չափորոշիչներ'!$G$6:$GE$68,4,FALSE),0)</f>
        <v>8</v>
      </c>
      <c r="AC206" s="27">
        <f>IFERROR(VLOOKUP(L206,'Վարկանիշային չափորոշիչներ'!$G$6:$GE$68,4,FALSE),0)</f>
        <v>0</v>
      </c>
      <c r="AD206" s="27">
        <f>IFERROR(VLOOKUP(M206,'Վարկանիշային չափորոշիչներ'!$G$6:$GE$68,4,FALSE),0)</f>
        <v>0</v>
      </c>
      <c r="AE206" s="27">
        <f>IFERROR(VLOOKUP(N206,'Վարկանիշային չափորոշիչներ'!$G$6:$GE$68,4,FALSE),0)</f>
        <v>0</v>
      </c>
      <c r="AF206" s="27">
        <f>IFERROR(VLOOKUP(O206,'Վարկանիշային չափորոշիչներ'!$G$6:$GE$68,4,FALSE),0)</f>
        <v>0</v>
      </c>
      <c r="AG206" s="27">
        <f>IFERROR(VLOOKUP(P206,'Վարկանիշային չափորոշիչներ'!$G$6:$GE$68,4,FALSE),0)</f>
        <v>0</v>
      </c>
      <c r="AH206" s="27">
        <f>IFERROR(VLOOKUP(Q206,'Վարկանիշային չափորոշիչներ'!$G$6:$GE$68,4,FALSE),0)</f>
        <v>0</v>
      </c>
      <c r="AI206" s="27">
        <f>IFERROR(VLOOKUP(R206,'Վարկանիշային չափորոշիչներ'!$G$6:$GE$68,4,FALSE),0)</f>
        <v>10</v>
      </c>
      <c r="AJ206" s="27">
        <f>IFERROR(VLOOKUP(S206,'Վարկանիշային չափորոշիչներ'!$G$6:$GE$68,4,FALSE),0)</f>
        <v>10.5</v>
      </c>
      <c r="AK206" s="27">
        <f>IFERROR(VLOOKUP(T206,'Վարկանիշային չափորոշիչներ'!$G$6:$GE$68,4,FALSE),0)</f>
        <v>8</v>
      </c>
      <c r="AL206" s="27">
        <f>IFERROR(VLOOKUP(U206,'Վարկանիշային չափորոշիչներ'!$G$6:$GE$68,4,FALSE),0)</f>
        <v>0</v>
      </c>
      <c r="AM206" s="27">
        <f>IFERROR(VLOOKUP(V206,'Վարկանիշային չափորոշիչներ'!$G$6:$GE$68,4,FALSE),0)</f>
        <v>6.3</v>
      </c>
      <c r="AN206" s="27">
        <f t="shared" si="48"/>
        <v>42.8</v>
      </c>
    </row>
    <row r="207" spans="1:40" ht="40.5" hidden="1" outlineLevel="2" x14ac:dyDescent="0.3">
      <c r="A207" s="120">
        <v>1049</v>
      </c>
      <c r="B207" s="120">
        <v>21004</v>
      </c>
      <c r="C207" s="207" t="s">
        <v>294</v>
      </c>
      <c r="D207" s="121"/>
      <c r="E207" s="121"/>
      <c r="F207" s="123"/>
      <c r="G207" s="123"/>
      <c r="H207" s="123"/>
      <c r="I207" s="45"/>
      <c r="J207" s="45"/>
      <c r="K207" s="28"/>
      <c r="L207" s="28"/>
      <c r="M207" s="28"/>
      <c r="N207" s="28"/>
      <c r="O207" s="28"/>
      <c r="P207" s="28"/>
      <c r="Q207" s="28"/>
      <c r="R207" s="28"/>
      <c r="S207" s="28"/>
      <c r="T207" s="28"/>
      <c r="U207" s="28"/>
      <c r="V207" s="28"/>
      <c r="W207" s="27">
        <f t="shared" si="60"/>
        <v>0</v>
      </c>
      <c r="X207" s="41"/>
      <c r="Y207" s="41"/>
      <c r="Z207" s="41"/>
      <c r="AA207" s="41"/>
      <c r="AB207" s="27">
        <f>IFERROR(VLOOKUP(K207,'Վարկանիշային չափորոշիչներ'!$G$6:$GE$68,4,FALSE),0)</f>
        <v>0</v>
      </c>
      <c r="AC207" s="27">
        <f>IFERROR(VLOOKUP(L207,'Վարկանիշային չափորոշիչներ'!$G$6:$GE$68,4,FALSE),0)</f>
        <v>0</v>
      </c>
      <c r="AD207" s="27">
        <f>IFERROR(VLOOKUP(M207,'Վարկանիշային չափորոշիչներ'!$G$6:$GE$68,4,FALSE),0)</f>
        <v>0</v>
      </c>
      <c r="AE207" s="27">
        <f>IFERROR(VLOOKUP(N207,'Վարկանիշային չափորոշիչներ'!$G$6:$GE$68,4,FALSE),0)</f>
        <v>0</v>
      </c>
      <c r="AF207" s="27">
        <f>IFERROR(VLOOKUP(O207,'Վարկանիշային չափորոշիչներ'!$G$6:$GE$68,4,FALSE),0)</f>
        <v>0</v>
      </c>
      <c r="AG207" s="27">
        <f>IFERROR(VLOOKUP(P207,'Վարկանիշային չափորոշիչներ'!$G$6:$GE$68,4,FALSE),0)</f>
        <v>0</v>
      </c>
      <c r="AH207" s="27">
        <f>IFERROR(VLOOKUP(Q207,'Վարկանիշային չափորոշիչներ'!$G$6:$GE$68,4,FALSE),0)</f>
        <v>0</v>
      </c>
      <c r="AI207" s="27">
        <f>IFERROR(VLOOKUP(R207,'Վարկանիշային չափորոշիչներ'!$G$6:$GE$68,4,FALSE),0)</f>
        <v>0</v>
      </c>
      <c r="AJ207" s="27">
        <f>IFERROR(VLOOKUP(S207,'Վարկանիշային չափորոշիչներ'!$G$6:$GE$68,4,FALSE),0)</f>
        <v>0</v>
      </c>
      <c r="AK207" s="27">
        <f>IFERROR(VLOOKUP(T207,'Վարկանիշային չափորոշիչներ'!$G$6:$GE$68,4,FALSE),0)</f>
        <v>0</v>
      </c>
      <c r="AL207" s="27">
        <f>IFERROR(VLOOKUP(U207,'Վարկանիշային չափորոշիչներ'!$G$6:$GE$68,4,FALSE),0)</f>
        <v>0</v>
      </c>
      <c r="AM207" s="27">
        <f>IFERROR(VLOOKUP(V207,'Վարկանիշային չափորոշիչներ'!$G$6:$GE$68,4,FALSE),0)</f>
        <v>0</v>
      </c>
      <c r="AN207" s="27">
        <f t="shared" si="48"/>
        <v>0</v>
      </c>
    </row>
    <row r="208" spans="1:40" ht="27" hidden="1" outlineLevel="2" x14ac:dyDescent="0.3">
      <c r="A208" s="120">
        <v>1049</v>
      </c>
      <c r="B208" s="120">
        <v>21006</v>
      </c>
      <c r="C208" s="207" t="s">
        <v>295</v>
      </c>
      <c r="D208" s="121"/>
      <c r="E208" s="121"/>
      <c r="F208" s="123"/>
      <c r="G208" s="123"/>
      <c r="H208" s="123"/>
      <c r="I208" s="45"/>
      <c r="J208" s="45"/>
      <c r="K208" s="28"/>
      <c r="L208" s="28"/>
      <c r="M208" s="28"/>
      <c r="N208" s="28"/>
      <c r="O208" s="28"/>
      <c r="P208" s="28"/>
      <c r="Q208" s="28"/>
      <c r="R208" s="28"/>
      <c r="S208" s="28"/>
      <c r="T208" s="28"/>
      <c r="U208" s="28"/>
      <c r="V208" s="28"/>
      <c r="W208" s="27">
        <f t="shared" si="60"/>
        <v>0</v>
      </c>
      <c r="X208" s="41"/>
      <c r="Y208" s="41"/>
      <c r="Z208" s="41"/>
      <c r="AA208" s="41"/>
      <c r="AB208" s="27">
        <f>IFERROR(VLOOKUP(K208,'Վարկանիշային չափորոշիչներ'!$G$6:$GE$68,4,FALSE),0)</f>
        <v>0</v>
      </c>
      <c r="AC208" s="27">
        <f>IFERROR(VLOOKUP(L208,'Վարկանիշային չափորոշիչներ'!$G$6:$GE$68,4,FALSE),0)</f>
        <v>0</v>
      </c>
      <c r="AD208" s="27">
        <f>IFERROR(VLOOKUP(M208,'Վարկանիշային չափորոշիչներ'!$G$6:$GE$68,4,FALSE),0)</f>
        <v>0</v>
      </c>
      <c r="AE208" s="27">
        <f>IFERROR(VLOOKUP(N208,'Վարկանիշային չափորոշիչներ'!$G$6:$GE$68,4,FALSE),0)</f>
        <v>0</v>
      </c>
      <c r="AF208" s="27">
        <f>IFERROR(VLOOKUP(O208,'Վարկանիշային չափորոշիչներ'!$G$6:$GE$68,4,FALSE),0)</f>
        <v>0</v>
      </c>
      <c r="AG208" s="27">
        <f>IFERROR(VLOOKUP(P208,'Վարկանիշային չափորոշիչներ'!$G$6:$GE$68,4,FALSE),0)</f>
        <v>0</v>
      </c>
      <c r="AH208" s="27">
        <f>IFERROR(VLOOKUP(Q208,'Վարկանիշային չափորոշիչներ'!$G$6:$GE$68,4,FALSE),0)</f>
        <v>0</v>
      </c>
      <c r="AI208" s="27">
        <f>IFERROR(VLOOKUP(R208,'Վարկանիշային չափորոշիչներ'!$G$6:$GE$68,4,FALSE),0)</f>
        <v>0</v>
      </c>
      <c r="AJ208" s="27">
        <f>IFERROR(VLOOKUP(S208,'Վարկանիշային չափորոշիչներ'!$G$6:$GE$68,4,FALSE),0)</f>
        <v>0</v>
      </c>
      <c r="AK208" s="27">
        <f>IFERROR(VLOOKUP(T208,'Վարկանիշային չափորոշիչներ'!$G$6:$GE$68,4,FALSE),0)</f>
        <v>0</v>
      </c>
      <c r="AL208" s="27">
        <f>IFERROR(VLOOKUP(U208,'Վարկանիշային չափորոշիչներ'!$G$6:$GE$68,4,FALSE),0)</f>
        <v>0</v>
      </c>
      <c r="AM208" s="27">
        <f>IFERROR(VLOOKUP(V208,'Վարկանիշային չափորոշիչներ'!$G$6:$GE$68,4,FALSE),0)</f>
        <v>0</v>
      </c>
      <c r="AN208" s="27">
        <f t="shared" si="48"/>
        <v>0</v>
      </c>
    </row>
    <row r="209" spans="1:40" ht="27" hidden="1" outlineLevel="2" x14ac:dyDescent="0.3">
      <c r="A209" s="120">
        <v>1049</v>
      </c>
      <c r="B209" s="120">
        <v>21007</v>
      </c>
      <c r="C209" s="207" t="s">
        <v>296</v>
      </c>
      <c r="D209" s="121"/>
      <c r="E209" s="121"/>
      <c r="F209" s="123"/>
      <c r="G209" s="123"/>
      <c r="H209" s="123"/>
      <c r="I209" s="45"/>
      <c r="J209" s="45"/>
      <c r="K209" s="28"/>
      <c r="L209" s="28"/>
      <c r="M209" s="28"/>
      <c r="N209" s="28"/>
      <c r="O209" s="28"/>
      <c r="P209" s="28"/>
      <c r="Q209" s="28"/>
      <c r="R209" s="28"/>
      <c r="S209" s="28"/>
      <c r="T209" s="28"/>
      <c r="U209" s="28"/>
      <c r="V209" s="28"/>
      <c r="W209" s="27">
        <f t="shared" si="60"/>
        <v>0</v>
      </c>
      <c r="X209" s="41"/>
      <c r="Y209" s="41"/>
      <c r="Z209" s="41"/>
      <c r="AA209" s="41"/>
      <c r="AB209" s="27">
        <f>IFERROR(VLOOKUP(K209,'Վարկանիշային չափորոշիչներ'!$G$6:$GE$68,4,FALSE),0)</f>
        <v>0</v>
      </c>
      <c r="AC209" s="27">
        <f>IFERROR(VLOOKUP(L209,'Վարկանիշային չափորոշիչներ'!$G$6:$GE$68,4,FALSE),0)</f>
        <v>0</v>
      </c>
      <c r="AD209" s="27">
        <f>IFERROR(VLOOKUP(M209,'Վարկանիշային չափորոշիչներ'!$G$6:$GE$68,4,FALSE),0)</f>
        <v>0</v>
      </c>
      <c r="AE209" s="27">
        <f>IFERROR(VLOOKUP(N209,'Վարկանիշային չափորոշիչներ'!$G$6:$GE$68,4,FALSE),0)</f>
        <v>0</v>
      </c>
      <c r="AF209" s="27">
        <f>IFERROR(VLOOKUP(O209,'Վարկանիշային չափորոշիչներ'!$G$6:$GE$68,4,FALSE),0)</f>
        <v>0</v>
      </c>
      <c r="AG209" s="27">
        <f>IFERROR(VLOOKUP(P209,'Վարկանիշային չափորոշիչներ'!$G$6:$GE$68,4,FALSE),0)</f>
        <v>0</v>
      </c>
      <c r="AH209" s="27">
        <f>IFERROR(VLOOKUP(Q209,'Վարկանիշային չափորոշիչներ'!$G$6:$GE$68,4,FALSE),0)</f>
        <v>0</v>
      </c>
      <c r="AI209" s="27">
        <f>IFERROR(VLOOKUP(R209,'Վարկանիշային չափորոշիչներ'!$G$6:$GE$68,4,FALSE),0)</f>
        <v>0</v>
      </c>
      <c r="AJ209" s="27">
        <f>IFERROR(VLOOKUP(S209,'Վարկանիշային չափորոշիչներ'!$G$6:$GE$68,4,FALSE),0)</f>
        <v>0</v>
      </c>
      <c r="AK209" s="27">
        <f>IFERROR(VLOOKUP(T209,'Վարկանիշային չափորոշիչներ'!$G$6:$GE$68,4,FALSE),0)</f>
        <v>0</v>
      </c>
      <c r="AL209" s="27">
        <f>IFERROR(VLOOKUP(U209,'Վարկանիշային չափորոշիչներ'!$G$6:$GE$68,4,FALSE),0)</f>
        <v>0</v>
      </c>
      <c r="AM209" s="27">
        <f>IFERROR(VLOOKUP(V209,'Վարկանիշային չափորոշիչներ'!$G$6:$GE$68,4,FALSE),0)</f>
        <v>0</v>
      </c>
      <c r="AN209" s="27">
        <f t="shared" si="48"/>
        <v>0</v>
      </c>
    </row>
    <row r="210" spans="1:40" ht="40.5" hidden="1" outlineLevel="2" x14ac:dyDescent="0.3">
      <c r="A210" s="120">
        <v>1049</v>
      </c>
      <c r="B210" s="120">
        <v>21008</v>
      </c>
      <c r="C210" s="207" t="s">
        <v>297</v>
      </c>
      <c r="D210" s="121"/>
      <c r="E210" s="121"/>
      <c r="F210" s="122"/>
      <c r="G210" s="123"/>
      <c r="H210" s="123"/>
      <c r="I210" s="45"/>
      <c r="J210" s="45"/>
      <c r="K210" s="28"/>
      <c r="L210" s="28"/>
      <c r="M210" s="28"/>
      <c r="N210" s="28"/>
      <c r="O210" s="28"/>
      <c r="P210" s="28"/>
      <c r="Q210" s="28"/>
      <c r="R210" s="28"/>
      <c r="S210" s="28"/>
      <c r="T210" s="28"/>
      <c r="U210" s="28"/>
      <c r="V210" s="28"/>
      <c r="W210" s="27">
        <f t="shared" si="60"/>
        <v>0</v>
      </c>
      <c r="X210" s="41"/>
      <c r="Y210" s="41"/>
      <c r="Z210" s="41"/>
      <c r="AA210" s="41"/>
      <c r="AB210" s="27">
        <f>IFERROR(VLOOKUP(K210,'Վարկանիշային չափորոշիչներ'!$G$6:$GE$68,4,FALSE),0)</f>
        <v>0</v>
      </c>
      <c r="AC210" s="27">
        <f>IFERROR(VLOOKUP(L210,'Վարկանիշային չափորոշիչներ'!$G$6:$GE$68,4,FALSE),0)</f>
        <v>0</v>
      </c>
      <c r="AD210" s="27">
        <f>IFERROR(VLOOKUP(M210,'Վարկանիշային չափորոշիչներ'!$G$6:$GE$68,4,FALSE),0)</f>
        <v>0</v>
      </c>
      <c r="AE210" s="27">
        <f>IFERROR(VLOOKUP(N210,'Վարկանիշային չափորոշիչներ'!$G$6:$GE$68,4,FALSE),0)</f>
        <v>0</v>
      </c>
      <c r="AF210" s="27">
        <f>IFERROR(VLOOKUP(O210,'Վարկանիշային չափորոշիչներ'!$G$6:$GE$68,4,FALSE),0)</f>
        <v>0</v>
      </c>
      <c r="AG210" s="27">
        <f>IFERROR(VLOOKUP(P210,'Վարկանիշային չափորոշիչներ'!$G$6:$GE$68,4,FALSE),0)</f>
        <v>0</v>
      </c>
      <c r="AH210" s="27">
        <f>IFERROR(VLOOKUP(Q210,'Վարկանիշային չափորոշիչներ'!$G$6:$GE$68,4,FALSE),0)</f>
        <v>0</v>
      </c>
      <c r="AI210" s="27">
        <f>IFERROR(VLOOKUP(R210,'Վարկանիշային չափորոշիչներ'!$G$6:$GE$68,4,FALSE),0)</f>
        <v>0</v>
      </c>
      <c r="AJ210" s="27">
        <f>IFERROR(VLOOKUP(S210,'Վարկանիշային չափորոշիչներ'!$G$6:$GE$68,4,FALSE),0)</f>
        <v>0</v>
      </c>
      <c r="AK210" s="27">
        <f>IFERROR(VLOOKUP(T210,'Վարկանիշային չափորոշիչներ'!$G$6:$GE$68,4,FALSE),0)</f>
        <v>0</v>
      </c>
      <c r="AL210" s="27">
        <f>IFERROR(VLOOKUP(U210,'Վարկանիշային չափորոշիչներ'!$G$6:$GE$68,4,FALSE),0)</f>
        <v>0</v>
      </c>
      <c r="AM210" s="27">
        <f>IFERROR(VLOOKUP(V210,'Վարկանիշային չափորոշիչներ'!$G$6:$GE$68,4,FALSE),0)</f>
        <v>0</v>
      </c>
      <c r="AN210" s="27">
        <f t="shared" ref="AN210:AN245" si="61">SUM(AB210:AM210)</f>
        <v>0</v>
      </c>
    </row>
    <row r="211" spans="1:40" ht="27" hidden="1" outlineLevel="2" x14ac:dyDescent="0.3">
      <c r="A211" s="120">
        <v>1049</v>
      </c>
      <c r="B211" s="120">
        <v>21009</v>
      </c>
      <c r="C211" s="207" t="s">
        <v>298</v>
      </c>
      <c r="D211" s="121"/>
      <c r="E211" s="121"/>
      <c r="F211" s="122"/>
      <c r="G211" s="123"/>
      <c r="H211" s="123"/>
      <c r="I211" s="45"/>
      <c r="J211" s="45"/>
      <c r="K211" s="28"/>
      <c r="L211" s="28"/>
      <c r="M211" s="28"/>
      <c r="N211" s="28"/>
      <c r="O211" s="28"/>
      <c r="P211" s="28"/>
      <c r="Q211" s="28"/>
      <c r="R211" s="28"/>
      <c r="S211" s="28"/>
      <c r="T211" s="28"/>
      <c r="U211" s="28"/>
      <c r="V211" s="28"/>
      <c r="W211" s="27">
        <f t="shared" si="60"/>
        <v>0</v>
      </c>
      <c r="X211" s="41"/>
      <c r="Y211" s="41"/>
      <c r="Z211" s="41"/>
      <c r="AA211" s="41"/>
      <c r="AB211" s="27">
        <f>IFERROR(VLOOKUP(K211,'Վարկանիշային չափորոշիչներ'!$G$6:$GE$68,4,FALSE),0)</f>
        <v>0</v>
      </c>
      <c r="AC211" s="27">
        <f>IFERROR(VLOOKUP(L211,'Վարկանիշային չափորոշիչներ'!$G$6:$GE$68,4,FALSE),0)</f>
        <v>0</v>
      </c>
      <c r="AD211" s="27">
        <f>IFERROR(VLOOKUP(M211,'Վարկանիշային չափորոշիչներ'!$G$6:$GE$68,4,FALSE),0)</f>
        <v>0</v>
      </c>
      <c r="AE211" s="27">
        <f>IFERROR(VLOOKUP(N211,'Վարկանիշային չափորոշիչներ'!$G$6:$GE$68,4,FALSE),0)</f>
        <v>0</v>
      </c>
      <c r="AF211" s="27">
        <f>IFERROR(VLOOKUP(O211,'Վարկանիշային չափորոշիչներ'!$G$6:$GE$68,4,FALSE),0)</f>
        <v>0</v>
      </c>
      <c r="AG211" s="27">
        <f>IFERROR(VLOOKUP(P211,'Վարկանիշային չափորոշիչներ'!$G$6:$GE$68,4,FALSE),0)</f>
        <v>0</v>
      </c>
      <c r="AH211" s="27">
        <f>IFERROR(VLOOKUP(Q211,'Վարկանիշային չափորոշիչներ'!$G$6:$GE$68,4,FALSE),0)</f>
        <v>0</v>
      </c>
      <c r="AI211" s="27">
        <f>IFERROR(VLOOKUP(R211,'Վարկանիշային չափորոշիչներ'!$G$6:$GE$68,4,FALSE),0)</f>
        <v>0</v>
      </c>
      <c r="AJ211" s="27">
        <f>IFERROR(VLOOKUP(S211,'Վարկանիշային չափորոշիչներ'!$G$6:$GE$68,4,FALSE),0)</f>
        <v>0</v>
      </c>
      <c r="AK211" s="27">
        <f>IFERROR(VLOOKUP(T211,'Վարկանիշային չափորոշիչներ'!$G$6:$GE$68,4,FALSE),0)</f>
        <v>0</v>
      </c>
      <c r="AL211" s="27">
        <f>IFERROR(VLOOKUP(U211,'Վարկանիշային չափորոշիչներ'!$G$6:$GE$68,4,FALSE),0)</f>
        <v>0</v>
      </c>
      <c r="AM211" s="27">
        <f>IFERROR(VLOOKUP(V211,'Վարկանիշային չափորոշիչներ'!$G$6:$GE$68,4,FALSE),0)</f>
        <v>0</v>
      </c>
      <c r="AN211" s="27">
        <f t="shared" si="61"/>
        <v>0</v>
      </c>
    </row>
    <row r="212" spans="1:40" ht="27" hidden="1" outlineLevel="2" x14ac:dyDescent="0.3">
      <c r="A212" s="120">
        <v>1049</v>
      </c>
      <c r="B212" s="120">
        <v>21011</v>
      </c>
      <c r="C212" s="207" t="s">
        <v>299</v>
      </c>
      <c r="D212" s="121"/>
      <c r="E212" s="121"/>
      <c r="F212" s="122"/>
      <c r="G212" s="123"/>
      <c r="H212" s="123"/>
      <c r="I212" s="45"/>
      <c r="J212" s="45"/>
      <c r="K212" s="28"/>
      <c r="L212" s="28"/>
      <c r="M212" s="28"/>
      <c r="N212" s="28"/>
      <c r="O212" s="28"/>
      <c r="P212" s="28"/>
      <c r="Q212" s="28"/>
      <c r="R212" s="28"/>
      <c r="S212" s="28"/>
      <c r="T212" s="28"/>
      <c r="U212" s="28"/>
      <c r="V212" s="28"/>
      <c r="W212" s="27">
        <f t="shared" si="60"/>
        <v>0</v>
      </c>
      <c r="X212" s="41"/>
      <c r="Y212" s="41"/>
      <c r="Z212" s="41"/>
      <c r="AA212" s="41"/>
      <c r="AB212" s="27">
        <f>IFERROR(VLOOKUP(K212,'Վարկանիշային չափորոշիչներ'!$G$6:$GE$68,4,FALSE),0)</f>
        <v>0</v>
      </c>
      <c r="AC212" s="27">
        <f>IFERROR(VLOOKUP(L212,'Վարկանիշային չափորոշիչներ'!$G$6:$GE$68,4,FALSE),0)</f>
        <v>0</v>
      </c>
      <c r="AD212" s="27">
        <f>IFERROR(VLOOKUP(M212,'Վարկանիշային չափորոշիչներ'!$G$6:$GE$68,4,FALSE),0)</f>
        <v>0</v>
      </c>
      <c r="AE212" s="27">
        <f>IFERROR(VLOOKUP(N212,'Վարկանիշային չափորոշիչներ'!$G$6:$GE$68,4,FALSE),0)</f>
        <v>0</v>
      </c>
      <c r="AF212" s="27">
        <f>IFERROR(VLOOKUP(O212,'Վարկանիշային չափորոշիչներ'!$G$6:$GE$68,4,FALSE),0)</f>
        <v>0</v>
      </c>
      <c r="AG212" s="27">
        <f>IFERROR(VLOOKUP(P212,'Վարկանիշային չափորոշիչներ'!$G$6:$GE$68,4,FALSE),0)</f>
        <v>0</v>
      </c>
      <c r="AH212" s="27">
        <f>IFERROR(VLOOKUP(Q212,'Վարկանիշային չափորոշիչներ'!$G$6:$GE$68,4,FALSE),0)</f>
        <v>0</v>
      </c>
      <c r="AI212" s="27">
        <f>IFERROR(VLOOKUP(R212,'Վարկանիշային չափորոշիչներ'!$G$6:$GE$68,4,FALSE),0)</f>
        <v>0</v>
      </c>
      <c r="AJ212" s="27">
        <f>IFERROR(VLOOKUP(S212,'Վարկանիշային չափորոշիչներ'!$G$6:$GE$68,4,FALSE),0)</f>
        <v>0</v>
      </c>
      <c r="AK212" s="27">
        <f>IFERROR(VLOOKUP(T212,'Վարկանիշային չափորոշիչներ'!$G$6:$GE$68,4,FALSE),0)</f>
        <v>0</v>
      </c>
      <c r="AL212" s="27">
        <f>IFERROR(VLOOKUP(U212,'Վարկանիշային չափորոշիչներ'!$G$6:$GE$68,4,FALSE),0)</f>
        <v>0</v>
      </c>
      <c r="AM212" s="27">
        <f>IFERROR(VLOOKUP(V212,'Վարկանիշային չափորոշիչներ'!$G$6:$GE$68,4,FALSE),0)</f>
        <v>0</v>
      </c>
      <c r="AN212" s="27">
        <f t="shared" si="61"/>
        <v>0</v>
      </c>
    </row>
    <row r="213" spans="1:40" ht="27" hidden="1" outlineLevel="2" x14ac:dyDescent="0.3">
      <c r="A213" s="120">
        <v>1049</v>
      </c>
      <c r="B213" s="120">
        <v>21012</v>
      </c>
      <c r="C213" s="207" t="s">
        <v>300</v>
      </c>
      <c r="D213" s="121"/>
      <c r="E213" s="121"/>
      <c r="F213" s="122"/>
      <c r="G213" s="123"/>
      <c r="H213" s="123"/>
      <c r="I213" s="45"/>
      <c r="J213" s="45"/>
      <c r="K213" s="28"/>
      <c r="L213" s="28"/>
      <c r="M213" s="28"/>
      <c r="N213" s="28"/>
      <c r="O213" s="28"/>
      <c r="P213" s="28"/>
      <c r="Q213" s="28"/>
      <c r="R213" s="28"/>
      <c r="S213" s="28"/>
      <c r="T213" s="28"/>
      <c r="U213" s="28"/>
      <c r="V213" s="28"/>
      <c r="W213" s="27">
        <f t="shared" si="60"/>
        <v>0</v>
      </c>
      <c r="X213" s="41"/>
      <c r="Y213" s="41"/>
      <c r="Z213" s="41"/>
      <c r="AA213" s="41"/>
      <c r="AB213" s="27">
        <f>IFERROR(VLOOKUP(K213,'Վարկանիշային չափորոշիչներ'!$G$6:$GE$68,4,FALSE),0)</f>
        <v>0</v>
      </c>
      <c r="AC213" s="27">
        <f>IFERROR(VLOOKUP(L213,'Վարկանիշային չափորոշիչներ'!$G$6:$GE$68,4,FALSE),0)</f>
        <v>0</v>
      </c>
      <c r="AD213" s="27">
        <f>IFERROR(VLOOKUP(M213,'Վարկանիշային չափորոշիչներ'!$G$6:$GE$68,4,FALSE),0)</f>
        <v>0</v>
      </c>
      <c r="AE213" s="27">
        <f>IFERROR(VLOOKUP(N213,'Վարկանիշային չափորոշիչներ'!$G$6:$GE$68,4,FALSE),0)</f>
        <v>0</v>
      </c>
      <c r="AF213" s="27">
        <f>IFERROR(VLOOKUP(O213,'Վարկանիշային չափորոշիչներ'!$G$6:$GE$68,4,FALSE),0)</f>
        <v>0</v>
      </c>
      <c r="AG213" s="27">
        <f>IFERROR(VLOOKUP(P213,'Վարկանիշային չափորոշիչներ'!$G$6:$GE$68,4,FALSE),0)</f>
        <v>0</v>
      </c>
      <c r="AH213" s="27">
        <f>IFERROR(VLOOKUP(Q213,'Վարկանիշային չափորոշիչներ'!$G$6:$GE$68,4,FALSE),0)</f>
        <v>0</v>
      </c>
      <c r="AI213" s="27">
        <f>IFERROR(VLOOKUP(R213,'Վարկանիշային չափորոշիչներ'!$G$6:$GE$68,4,FALSE),0)</f>
        <v>0</v>
      </c>
      <c r="AJ213" s="27">
        <f>IFERROR(VLOOKUP(S213,'Վարկանիշային չափորոշիչներ'!$G$6:$GE$68,4,FALSE),0)</f>
        <v>0</v>
      </c>
      <c r="AK213" s="27">
        <f>IFERROR(VLOOKUP(T213,'Վարկանիշային չափորոշիչներ'!$G$6:$GE$68,4,FALSE),0)</f>
        <v>0</v>
      </c>
      <c r="AL213" s="27">
        <f>IFERROR(VLOOKUP(U213,'Վարկանիշային չափորոշիչներ'!$G$6:$GE$68,4,FALSE),0)</f>
        <v>0</v>
      </c>
      <c r="AM213" s="27">
        <f>IFERROR(VLOOKUP(V213,'Վարկանիշային չափորոշիչներ'!$G$6:$GE$68,4,FALSE),0)</f>
        <v>0</v>
      </c>
      <c r="AN213" s="27">
        <f t="shared" si="61"/>
        <v>0</v>
      </c>
    </row>
    <row r="214" spans="1:40" ht="54" hidden="1" outlineLevel="2" x14ac:dyDescent="0.3">
      <c r="A214" s="120">
        <v>1049</v>
      </c>
      <c r="B214" s="120">
        <v>21013</v>
      </c>
      <c r="C214" s="207" t="s">
        <v>301</v>
      </c>
      <c r="D214" s="121"/>
      <c r="E214" s="121"/>
      <c r="F214" s="122"/>
      <c r="G214" s="123"/>
      <c r="H214" s="123"/>
      <c r="I214" s="45"/>
      <c r="J214" s="45"/>
      <c r="K214" s="28"/>
      <c r="L214" s="28"/>
      <c r="M214" s="28"/>
      <c r="N214" s="28"/>
      <c r="O214" s="28"/>
      <c r="P214" s="28"/>
      <c r="Q214" s="28"/>
      <c r="R214" s="28"/>
      <c r="S214" s="28"/>
      <c r="T214" s="28"/>
      <c r="U214" s="28"/>
      <c r="V214" s="28"/>
      <c r="W214" s="27">
        <f t="shared" si="60"/>
        <v>0</v>
      </c>
      <c r="X214" s="41"/>
      <c r="Y214" s="41"/>
      <c r="Z214" s="41"/>
      <c r="AA214" s="41"/>
      <c r="AB214" s="27">
        <f>IFERROR(VLOOKUP(K214,'Վարկանիշային չափորոշիչներ'!$G$6:$GE$68,4,FALSE),0)</f>
        <v>0</v>
      </c>
      <c r="AC214" s="27">
        <f>IFERROR(VLOOKUP(L214,'Վարկանիշային չափորոշիչներ'!$G$6:$GE$68,4,FALSE),0)</f>
        <v>0</v>
      </c>
      <c r="AD214" s="27">
        <f>IFERROR(VLOOKUP(M214,'Վարկանիշային չափորոշիչներ'!$G$6:$GE$68,4,FALSE),0)</f>
        <v>0</v>
      </c>
      <c r="AE214" s="27">
        <f>IFERROR(VLOOKUP(N214,'Վարկանիշային չափորոշիչներ'!$G$6:$GE$68,4,FALSE),0)</f>
        <v>0</v>
      </c>
      <c r="AF214" s="27">
        <f>IFERROR(VLOOKUP(O214,'Վարկանիշային չափորոշիչներ'!$G$6:$GE$68,4,FALSE),0)</f>
        <v>0</v>
      </c>
      <c r="AG214" s="27">
        <f>IFERROR(VLOOKUP(P214,'Վարկանիշային չափորոշիչներ'!$G$6:$GE$68,4,FALSE),0)</f>
        <v>0</v>
      </c>
      <c r="AH214" s="27">
        <f>IFERROR(VLOOKUP(Q214,'Վարկանիշային չափորոշիչներ'!$G$6:$GE$68,4,FALSE),0)</f>
        <v>0</v>
      </c>
      <c r="AI214" s="27">
        <f>IFERROR(VLOOKUP(R214,'Վարկանիշային չափորոշիչներ'!$G$6:$GE$68,4,FALSE),0)</f>
        <v>0</v>
      </c>
      <c r="AJ214" s="27">
        <f>IFERROR(VLOOKUP(S214,'Վարկանիշային չափորոշիչներ'!$G$6:$GE$68,4,FALSE),0)</f>
        <v>0</v>
      </c>
      <c r="AK214" s="27">
        <f>IFERROR(VLOOKUP(T214,'Վարկանիշային չափորոշիչներ'!$G$6:$GE$68,4,FALSE),0)</f>
        <v>0</v>
      </c>
      <c r="AL214" s="27">
        <f>IFERROR(VLOOKUP(U214,'Վարկանիշային չափորոշիչներ'!$G$6:$GE$68,4,FALSE),0)</f>
        <v>0</v>
      </c>
      <c r="AM214" s="27">
        <f>IFERROR(VLOOKUP(V214,'Վարկանիշային չափորոշիչներ'!$G$6:$GE$68,4,FALSE),0)</f>
        <v>0</v>
      </c>
      <c r="AN214" s="27">
        <f t="shared" si="61"/>
        <v>0</v>
      </c>
    </row>
    <row r="215" spans="1:40" ht="40.5" hidden="1" outlineLevel="2" x14ac:dyDescent="0.3">
      <c r="A215" s="120">
        <v>1049</v>
      </c>
      <c r="B215" s="120">
        <v>21014</v>
      </c>
      <c r="C215" s="207" t="s">
        <v>302</v>
      </c>
      <c r="D215" s="121"/>
      <c r="E215" s="121"/>
      <c r="F215" s="122"/>
      <c r="G215" s="123"/>
      <c r="H215" s="123"/>
      <c r="I215" s="45"/>
      <c r="J215" s="45"/>
      <c r="K215" s="28"/>
      <c r="L215" s="28"/>
      <c r="M215" s="28"/>
      <c r="N215" s="28"/>
      <c r="O215" s="28"/>
      <c r="P215" s="28"/>
      <c r="Q215" s="28"/>
      <c r="R215" s="28"/>
      <c r="S215" s="28"/>
      <c r="T215" s="28"/>
      <c r="U215" s="28"/>
      <c r="V215" s="28"/>
      <c r="W215" s="27">
        <f t="shared" si="60"/>
        <v>0</v>
      </c>
      <c r="X215" s="41"/>
      <c r="Y215" s="41"/>
      <c r="Z215" s="41"/>
      <c r="AA215" s="41"/>
      <c r="AB215" s="27">
        <f>IFERROR(VLOOKUP(K215,'Վարկանիշային չափորոշիչներ'!$G$6:$GE$68,4,FALSE),0)</f>
        <v>0</v>
      </c>
      <c r="AC215" s="27">
        <f>IFERROR(VLOOKUP(L215,'Վարկանիշային չափորոշիչներ'!$G$6:$GE$68,4,FALSE),0)</f>
        <v>0</v>
      </c>
      <c r="AD215" s="27">
        <f>IFERROR(VLOOKUP(M215,'Վարկանիշային չափորոշիչներ'!$G$6:$GE$68,4,FALSE),0)</f>
        <v>0</v>
      </c>
      <c r="AE215" s="27">
        <f>IFERROR(VLOOKUP(N215,'Վարկանիշային չափորոշիչներ'!$G$6:$GE$68,4,FALSE),0)</f>
        <v>0</v>
      </c>
      <c r="AF215" s="27">
        <f>IFERROR(VLOOKUP(O215,'Վարկանիշային չափորոշիչներ'!$G$6:$GE$68,4,FALSE),0)</f>
        <v>0</v>
      </c>
      <c r="AG215" s="27">
        <f>IFERROR(VLOOKUP(P215,'Վարկանիշային չափորոշիչներ'!$G$6:$GE$68,4,FALSE),0)</f>
        <v>0</v>
      </c>
      <c r="AH215" s="27">
        <f>IFERROR(VLOOKUP(Q215,'Վարկանիշային չափորոշիչներ'!$G$6:$GE$68,4,FALSE),0)</f>
        <v>0</v>
      </c>
      <c r="AI215" s="27">
        <f>IFERROR(VLOOKUP(R215,'Վարկանիշային չափորոշիչներ'!$G$6:$GE$68,4,FALSE),0)</f>
        <v>0</v>
      </c>
      <c r="AJ215" s="27">
        <f>IFERROR(VLOOKUP(S215,'Վարկանիշային չափորոշիչներ'!$G$6:$GE$68,4,FALSE),0)</f>
        <v>0</v>
      </c>
      <c r="AK215" s="27">
        <f>IFERROR(VLOOKUP(T215,'Վարկանիշային չափորոշիչներ'!$G$6:$GE$68,4,FALSE),0)</f>
        <v>0</v>
      </c>
      <c r="AL215" s="27">
        <f>IFERROR(VLOOKUP(U215,'Վարկանիշային չափորոշիչներ'!$G$6:$GE$68,4,FALSE),0)</f>
        <v>0</v>
      </c>
      <c r="AM215" s="27">
        <f>IFERROR(VLOOKUP(V215,'Վարկանիշային չափորոշիչներ'!$G$6:$GE$68,4,FALSE),0)</f>
        <v>0</v>
      </c>
      <c r="AN215" s="27">
        <f t="shared" si="61"/>
        <v>0</v>
      </c>
    </row>
    <row r="216" spans="1:40" ht="27" hidden="1" outlineLevel="2" x14ac:dyDescent="0.3">
      <c r="A216" s="120">
        <v>1049</v>
      </c>
      <c r="B216" s="120">
        <v>21017</v>
      </c>
      <c r="C216" s="207" t="s">
        <v>303</v>
      </c>
      <c r="D216" s="121"/>
      <c r="E216" s="121"/>
      <c r="F216" s="122"/>
      <c r="G216" s="123"/>
      <c r="H216" s="123"/>
      <c r="I216" s="45"/>
      <c r="J216" s="45"/>
      <c r="K216" s="28"/>
      <c r="L216" s="28"/>
      <c r="M216" s="28"/>
      <c r="N216" s="28"/>
      <c r="O216" s="28"/>
      <c r="P216" s="28"/>
      <c r="Q216" s="28"/>
      <c r="R216" s="28"/>
      <c r="S216" s="28"/>
      <c r="T216" s="28"/>
      <c r="U216" s="28"/>
      <c r="V216" s="28"/>
      <c r="W216" s="27">
        <f t="shared" ref="W216:W224" si="62">AN216</f>
        <v>0</v>
      </c>
      <c r="X216" s="41"/>
      <c r="Y216" s="41"/>
      <c r="Z216" s="41"/>
      <c r="AA216" s="41"/>
      <c r="AB216" s="27">
        <f>IFERROR(VLOOKUP(K216,'Վարկանիշային չափորոշիչներ'!$G$6:$GE$68,4,FALSE),0)</f>
        <v>0</v>
      </c>
      <c r="AC216" s="27">
        <f>IFERROR(VLOOKUP(L216,'Վարկանիշային չափորոշիչներ'!$G$6:$GE$68,4,FALSE),0)</f>
        <v>0</v>
      </c>
      <c r="AD216" s="27">
        <f>IFERROR(VLOOKUP(M216,'Վարկանիշային չափորոշիչներ'!$G$6:$GE$68,4,FALSE),0)</f>
        <v>0</v>
      </c>
      <c r="AE216" s="27">
        <f>IFERROR(VLOOKUP(N216,'Վարկանիշային չափորոշիչներ'!$G$6:$GE$68,4,FALSE),0)</f>
        <v>0</v>
      </c>
      <c r="AF216" s="27">
        <f>IFERROR(VLOOKUP(O216,'Վարկանիշային չափորոշիչներ'!$G$6:$GE$68,4,FALSE),0)</f>
        <v>0</v>
      </c>
      <c r="AG216" s="27">
        <f>IFERROR(VLOOKUP(P216,'Վարկանիշային չափորոշիչներ'!$G$6:$GE$68,4,FALSE),0)</f>
        <v>0</v>
      </c>
      <c r="AH216" s="27">
        <f>IFERROR(VLOOKUP(Q216,'Վարկանիշային չափորոշիչներ'!$G$6:$GE$68,4,FALSE),0)</f>
        <v>0</v>
      </c>
      <c r="AI216" s="27">
        <f>IFERROR(VLOOKUP(R216,'Վարկանիշային չափորոշիչներ'!$G$6:$GE$68,4,FALSE),0)</f>
        <v>0</v>
      </c>
      <c r="AJ216" s="27">
        <f>IFERROR(VLOOKUP(S216,'Վարկանիշային չափորոշիչներ'!$G$6:$GE$68,4,FALSE),0)</f>
        <v>0</v>
      </c>
      <c r="AK216" s="27">
        <f>IFERROR(VLOOKUP(T216,'Վարկանիշային չափորոշիչներ'!$G$6:$GE$68,4,FALSE),0)</f>
        <v>0</v>
      </c>
      <c r="AL216" s="27">
        <f>IFERROR(VLOOKUP(U216,'Վարկանիշային չափորոշիչներ'!$G$6:$GE$68,4,FALSE),0)</f>
        <v>0</v>
      </c>
      <c r="AM216" s="27">
        <f>IFERROR(VLOOKUP(V216,'Վարկանիշային չափորոշիչներ'!$G$6:$GE$68,4,FALSE),0)</f>
        <v>0</v>
      </c>
      <c r="AN216" s="27">
        <f t="shared" si="61"/>
        <v>0</v>
      </c>
    </row>
    <row r="217" spans="1:40" hidden="1" outlineLevel="2" x14ac:dyDescent="0.3">
      <c r="A217" s="120">
        <v>1049</v>
      </c>
      <c r="B217" s="120">
        <v>21018</v>
      </c>
      <c r="C217" s="207" t="s">
        <v>304</v>
      </c>
      <c r="D217" s="121"/>
      <c r="E217" s="121"/>
      <c r="F217" s="122"/>
      <c r="G217" s="123"/>
      <c r="H217" s="123"/>
      <c r="I217" s="45"/>
      <c r="J217" s="45"/>
      <c r="K217" s="28"/>
      <c r="L217" s="28"/>
      <c r="M217" s="28"/>
      <c r="N217" s="28"/>
      <c r="O217" s="28"/>
      <c r="P217" s="28"/>
      <c r="Q217" s="28"/>
      <c r="R217" s="28"/>
      <c r="S217" s="28"/>
      <c r="T217" s="28"/>
      <c r="U217" s="28"/>
      <c r="V217" s="28"/>
      <c r="W217" s="27">
        <f t="shared" si="62"/>
        <v>0</v>
      </c>
      <c r="X217" s="41"/>
      <c r="Y217" s="41"/>
      <c r="Z217" s="41"/>
      <c r="AA217" s="41"/>
      <c r="AB217" s="27">
        <f>IFERROR(VLOOKUP(K217,'Վարկանիշային չափորոշիչներ'!$G$6:$GE$68,4,FALSE),0)</f>
        <v>0</v>
      </c>
      <c r="AC217" s="27">
        <f>IFERROR(VLOOKUP(L217,'Վարկանիշային չափորոշիչներ'!$G$6:$GE$68,4,FALSE),0)</f>
        <v>0</v>
      </c>
      <c r="AD217" s="27">
        <f>IFERROR(VLOOKUP(M217,'Վարկանիշային չափորոշիչներ'!$G$6:$GE$68,4,FALSE),0)</f>
        <v>0</v>
      </c>
      <c r="AE217" s="27">
        <f>IFERROR(VLOOKUP(N217,'Վարկանիշային չափորոշիչներ'!$G$6:$GE$68,4,FALSE),0)</f>
        <v>0</v>
      </c>
      <c r="AF217" s="27">
        <f>IFERROR(VLOOKUP(O217,'Վարկանիշային չափորոշիչներ'!$G$6:$GE$68,4,FALSE),0)</f>
        <v>0</v>
      </c>
      <c r="AG217" s="27">
        <f>IFERROR(VLOOKUP(P217,'Վարկանիշային չափորոշիչներ'!$G$6:$GE$68,4,FALSE),0)</f>
        <v>0</v>
      </c>
      <c r="AH217" s="27">
        <f>IFERROR(VLOOKUP(Q217,'Վարկանիշային չափորոշիչներ'!$G$6:$GE$68,4,FALSE),0)</f>
        <v>0</v>
      </c>
      <c r="AI217" s="27">
        <f>IFERROR(VLOOKUP(R217,'Վարկանիշային չափորոշիչներ'!$G$6:$GE$68,4,FALSE),0)</f>
        <v>0</v>
      </c>
      <c r="AJ217" s="27">
        <f>IFERROR(VLOOKUP(S217,'Վարկանիշային չափորոշիչներ'!$G$6:$GE$68,4,FALSE),0)</f>
        <v>0</v>
      </c>
      <c r="AK217" s="27">
        <f>IFERROR(VLOOKUP(T217,'Վարկանիշային չափորոշիչներ'!$G$6:$GE$68,4,FALSE),0)</f>
        <v>0</v>
      </c>
      <c r="AL217" s="27">
        <f>IFERROR(VLOOKUP(U217,'Վարկանիշային չափորոշիչներ'!$G$6:$GE$68,4,FALSE),0)</f>
        <v>0</v>
      </c>
      <c r="AM217" s="27">
        <f>IFERROR(VLOOKUP(V217,'Վարկանիշային չափորոշիչներ'!$G$6:$GE$68,4,FALSE),0)</f>
        <v>0</v>
      </c>
      <c r="AN217" s="27">
        <f t="shared" si="61"/>
        <v>0</v>
      </c>
    </row>
    <row r="218" spans="1:40" ht="27" hidden="1" outlineLevel="2" x14ac:dyDescent="0.3">
      <c r="A218" s="120">
        <v>1049</v>
      </c>
      <c r="B218" s="120">
        <v>21020</v>
      </c>
      <c r="C218" s="207" t="s">
        <v>305</v>
      </c>
      <c r="D218" s="121"/>
      <c r="E218" s="121"/>
      <c r="F218" s="123"/>
      <c r="G218" s="123"/>
      <c r="H218" s="123"/>
      <c r="I218" s="45"/>
      <c r="J218" s="45"/>
      <c r="K218" s="28"/>
      <c r="L218" s="28"/>
      <c r="M218" s="28"/>
      <c r="N218" s="28"/>
      <c r="O218" s="28"/>
      <c r="P218" s="28"/>
      <c r="Q218" s="28"/>
      <c r="R218" s="28"/>
      <c r="S218" s="28"/>
      <c r="T218" s="28"/>
      <c r="U218" s="28"/>
      <c r="V218" s="28"/>
      <c r="W218" s="27">
        <f t="shared" si="62"/>
        <v>0</v>
      </c>
      <c r="X218" s="41"/>
      <c r="Y218" s="41"/>
      <c r="Z218" s="41"/>
      <c r="AA218" s="41"/>
      <c r="AB218" s="27">
        <f>IFERROR(VLOOKUP(K218,'Վարկանիշային չափորոշիչներ'!$G$6:$GE$68,4,FALSE),0)</f>
        <v>0</v>
      </c>
      <c r="AC218" s="27">
        <f>IFERROR(VLOOKUP(L218,'Վարկանիշային չափորոշիչներ'!$G$6:$GE$68,4,FALSE),0)</f>
        <v>0</v>
      </c>
      <c r="AD218" s="27">
        <f>IFERROR(VLOOKUP(M218,'Վարկանիշային չափորոշիչներ'!$G$6:$GE$68,4,FALSE),0)</f>
        <v>0</v>
      </c>
      <c r="AE218" s="27">
        <f>IFERROR(VLOOKUP(N218,'Վարկանիշային չափորոշիչներ'!$G$6:$GE$68,4,FALSE),0)</f>
        <v>0</v>
      </c>
      <c r="AF218" s="27">
        <f>IFERROR(VLOOKUP(O218,'Վարկանիշային չափորոշիչներ'!$G$6:$GE$68,4,FALSE),0)</f>
        <v>0</v>
      </c>
      <c r="AG218" s="27">
        <f>IFERROR(VLOOKUP(P218,'Վարկանիշային չափորոշիչներ'!$G$6:$GE$68,4,FALSE),0)</f>
        <v>0</v>
      </c>
      <c r="AH218" s="27">
        <f>IFERROR(VLOOKUP(Q218,'Վարկանիշային չափորոշիչներ'!$G$6:$GE$68,4,FALSE),0)</f>
        <v>0</v>
      </c>
      <c r="AI218" s="27">
        <f>IFERROR(VLOOKUP(R218,'Վարկանիշային չափորոշիչներ'!$G$6:$GE$68,4,FALSE),0)</f>
        <v>0</v>
      </c>
      <c r="AJ218" s="27">
        <f>IFERROR(VLOOKUP(S218,'Վարկանիշային չափորոշիչներ'!$G$6:$GE$68,4,FALSE),0)</f>
        <v>0</v>
      </c>
      <c r="AK218" s="27">
        <f>IFERROR(VLOOKUP(T218,'Վարկանիշային չափորոշիչներ'!$G$6:$GE$68,4,FALSE),0)</f>
        <v>0</v>
      </c>
      <c r="AL218" s="27">
        <f>IFERROR(VLOOKUP(U218,'Վարկանիշային չափորոշիչներ'!$G$6:$GE$68,4,FALSE),0)</f>
        <v>0</v>
      </c>
      <c r="AM218" s="27">
        <f>IFERROR(VLOOKUP(V218,'Վարկանիշային չափորոշիչներ'!$G$6:$GE$68,4,FALSE),0)</f>
        <v>0</v>
      </c>
      <c r="AN218" s="27">
        <f t="shared" si="61"/>
        <v>0</v>
      </c>
    </row>
    <row r="219" spans="1:40" ht="27" hidden="1" outlineLevel="2" x14ac:dyDescent="0.3">
      <c r="A219" s="120">
        <v>1049</v>
      </c>
      <c r="B219" s="120">
        <v>11020</v>
      </c>
      <c r="C219" s="207" t="s">
        <v>306</v>
      </c>
      <c r="D219" s="121"/>
      <c r="E219" s="121"/>
      <c r="F219" s="123"/>
      <c r="G219" s="123"/>
      <c r="H219" s="123"/>
      <c r="I219" s="45"/>
      <c r="J219" s="45"/>
      <c r="K219" s="28"/>
      <c r="L219" s="28"/>
      <c r="M219" s="28"/>
      <c r="N219" s="28"/>
      <c r="O219" s="28"/>
      <c r="P219" s="28"/>
      <c r="Q219" s="28"/>
      <c r="R219" s="28"/>
      <c r="S219" s="28"/>
      <c r="T219" s="28"/>
      <c r="U219" s="28"/>
      <c r="V219" s="28"/>
      <c r="W219" s="27">
        <f t="shared" si="62"/>
        <v>0</v>
      </c>
      <c r="X219" s="41"/>
      <c r="Y219" s="41"/>
      <c r="Z219" s="41"/>
      <c r="AA219" s="41"/>
      <c r="AB219" s="27">
        <f>IFERROR(VLOOKUP(K219,'Վարկանիշային չափորոշիչներ'!$G$6:$GE$68,4,FALSE),0)</f>
        <v>0</v>
      </c>
      <c r="AC219" s="27">
        <f>IFERROR(VLOOKUP(L219,'Վարկանիշային չափորոշիչներ'!$G$6:$GE$68,4,FALSE),0)</f>
        <v>0</v>
      </c>
      <c r="AD219" s="27">
        <f>IFERROR(VLOOKUP(M219,'Վարկանիշային չափորոշիչներ'!$G$6:$GE$68,4,FALSE),0)</f>
        <v>0</v>
      </c>
      <c r="AE219" s="27">
        <f>IFERROR(VLOOKUP(N219,'Վարկանիշային չափորոշիչներ'!$G$6:$GE$68,4,FALSE),0)</f>
        <v>0</v>
      </c>
      <c r="AF219" s="27">
        <f>IFERROR(VLOOKUP(O219,'Վարկանիշային չափորոշիչներ'!$G$6:$GE$68,4,FALSE),0)</f>
        <v>0</v>
      </c>
      <c r="AG219" s="27">
        <f>IFERROR(VLOOKUP(P219,'Վարկանիշային չափորոշիչներ'!$G$6:$GE$68,4,FALSE),0)</f>
        <v>0</v>
      </c>
      <c r="AH219" s="27">
        <f>IFERROR(VLOOKUP(Q219,'Վարկանիշային չափորոշիչներ'!$G$6:$GE$68,4,FALSE),0)</f>
        <v>0</v>
      </c>
      <c r="AI219" s="27">
        <f>IFERROR(VLOOKUP(R219,'Վարկանիշային չափորոշիչներ'!$G$6:$GE$68,4,FALSE),0)</f>
        <v>0</v>
      </c>
      <c r="AJ219" s="27">
        <f>IFERROR(VLOOKUP(S219,'Վարկանիշային չափորոշիչներ'!$G$6:$GE$68,4,FALSE),0)</f>
        <v>0</v>
      </c>
      <c r="AK219" s="27">
        <f>IFERROR(VLOOKUP(T219,'Վարկանիշային չափորոշիչներ'!$G$6:$GE$68,4,FALSE),0)</f>
        <v>0</v>
      </c>
      <c r="AL219" s="27">
        <f>IFERROR(VLOOKUP(U219,'Վարկանիշային չափորոշիչներ'!$G$6:$GE$68,4,FALSE),0)</f>
        <v>0</v>
      </c>
      <c r="AM219" s="27">
        <f>IFERROR(VLOOKUP(V219,'Վարկանիշային չափորոշիչներ'!$G$6:$GE$68,4,FALSE),0)</f>
        <v>0</v>
      </c>
      <c r="AN219" s="27">
        <f t="shared" si="61"/>
        <v>0</v>
      </c>
    </row>
    <row r="220" spans="1:40" ht="27" hidden="1" outlineLevel="2" x14ac:dyDescent="0.3">
      <c r="A220" s="120">
        <v>1049</v>
      </c>
      <c r="B220" s="120">
        <v>21021</v>
      </c>
      <c r="C220" s="207" t="s">
        <v>307</v>
      </c>
      <c r="D220" s="121"/>
      <c r="E220" s="121"/>
      <c r="F220" s="123"/>
      <c r="G220" s="123"/>
      <c r="H220" s="123"/>
      <c r="I220" s="45"/>
      <c r="J220" s="45"/>
      <c r="K220" s="28"/>
      <c r="L220" s="28"/>
      <c r="M220" s="28"/>
      <c r="N220" s="28"/>
      <c r="O220" s="28"/>
      <c r="P220" s="28"/>
      <c r="Q220" s="28"/>
      <c r="R220" s="28"/>
      <c r="S220" s="28"/>
      <c r="T220" s="28"/>
      <c r="U220" s="28"/>
      <c r="V220" s="28"/>
      <c r="W220" s="27">
        <f t="shared" si="62"/>
        <v>0</v>
      </c>
      <c r="X220" s="41"/>
      <c r="Y220" s="41"/>
      <c r="Z220" s="41"/>
      <c r="AA220" s="41"/>
      <c r="AB220" s="27">
        <f>IFERROR(VLOOKUP(K220,'Վարկանիշային չափորոշիչներ'!$G$6:$GE$68,4,FALSE),0)</f>
        <v>0</v>
      </c>
      <c r="AC220" s="27">
        <f>IFERROR(VLOOKUP(L220,'Վարկանիշային չափորոշիչներ'!$G$6:$GE$68,4,FALSE),0)</f>
        <v>0</v>
      </c>
      <c r="AD220" s="27">
        <f>IFERROR(VLOOKUP(M220,'Վարկանիշային չափորոշիչներ'!$G$6:$GE$68,4,FALSE),0)</f>
        <v>0</v>
      </c>
      <c r="AE220" s="27">
        <f>IFERROR(VLOOKUP(N220,'Վարկանիշային չափորոշիչներ'!$G$6:$GE$68,4,FALSE),0)</f>
        <v>0</v>
      </c>
      <c r="AF220" s="27">
        <f>IFERROR(VLOOKUP(O220,'Վարկանիշային չափորոշիչներ'!$G$6:$GE$68,4,FALSE),0)</f>
        <v>0</v>
      </c>
      <c r="AG220" s="27">
        <f>IFERROR(VLOOKUP(P220,'Վարկանիշային չափորոշիչներ'!$G$6:$GE$68,4,FALSE),0)</f>
        <v>0</v>
      </c>
      <c r="AH220" s="27">
        <f>IFERROR(VLOOKUP(Q220,'Վարկանիշային չափորոշիչներ'!$G$6:$GE$68,4,FALSE),0)</f>
        <v>0</v>
      </c>
      <c r="AI220" s="27">
        <f>IFERROR(VLOOKUP(R220,'Վարկանիշային չափորոշիչներ'!$G$6:$GE$68,4,FALSE),0)</f>
        <v>0</v>
      </c>
      <c r="AJ220" s="27">
        <f>IFERROR(VLOOKUP(S220,'Վարկանիշային չափորոշիչներ'!$G$6:$GE$68,4,FALSE),0)</f>
        <v>0</v>
      </c>
      <c r="AK220" s="27">
        <f>IFERROR(VLOOKUP(T220,'Վարկանիշային չափորոշիչներ'!$G$6:$GE$68,4,FALSE),0)</f>
        <v>0</v>
      </c>
      <c r="AL220" s="27">
        <f>IFERROR(VLOOKUP(U220,'Վարկանիշային չափորոշիչներ'!$G$6:$GE$68,4,FALSE),0)</f>
        <v>0</v>
      </c>
      <c r="AM220" s="27">
        <f>IFERROR(VLOOKUP(V220,'Վարկանիշային չափորոշիչներ'!$G$6:$GE$68,4,FALSE),0)</f>
        <v>0</v>
      </c>
      <c r="AN220" s="27">
        <f t="shared" si="61"/>
        <v>0</v>
      </c>
    </row>
    <row r="221" spans="1:40" ht="27.75" hidden="1" outlineLevel="2" x14ac:dyDescent="0.3">
      <c r="A221" s="120">
        <v>1049</v>
      </c>
      <c r="B221" s="206">
        <v>11021</v>
      </c>
      <c r="C221" s="220" t="s">
        <v>308</v>
      </c>
      <c r="D221" s="121"/>
      <c r="E221" s="121"/>
      <c r="F221" s="123"/>
      <c r="G221" s="123"/>
      <c r="H221" s="123"/>
      <c r="I221" s="45"/>
      <c r="J221" s="45"/>
      <c r="K221" s="28"/>
      <c r="L221" s="28"/>
      <c r="M221" s="28"/>
      <c r="N221" s="28"/>
      <c r="O221" s="28"/>
      <c r="P221" s="28"/>
      <c r="Q221" s="28"/>
      <c r="R221" s="28"/>
      <c r="S221" s="28"/>
      <c r="T221" s="28"/>
      <c r="U221" s="28"/>
      <c r="V221" s="28"/>
      <c r="W221" s="27">
        <f t="shared" si="62"/>
        <v>0</v>
      </c>
      <c r="X221" s="41"/>
      <c r="Y221" s="41"/>
      <c r="Z221" s="41"/>
      <c r="AA221" s="41"/>
      <c r="AB221" s="27">
        <f>IFERROR(VLOOKUP(K221,'Վարկանիշային չափորոշիչներ'!$G$6:$GE$68,4,FALSE),0)</f>
        <v>0</v>
      </c>
      <c r="AC221" s="27">
        <f>IFERROR(VLOOKUP(L221,'Վարկանիշային չափորոշիչներ'!$G$6:$GE$68,4,FALSE),0)</f>
        <v>0</v>
      </c>
      <c r="AD221" s="27">
        <f>IFERROR(VLOOKUP(M221,'Վարկանիշային չափորոշիչներ'!$G$6:$GE$68,4,FALSE),0)</f>
        <v>0</v>
      </c>
      <c r="AE221" s="27">
        <f>IFERROR(VLOOKUP(N221,'Վարկանիշային չափորոշիչներ'!$G$6:$GE$68,4,FALSE),0)</f>
        <v>0</v>
      </c>
      <c r="AF221" s="27">
        <f>IFERROR(VLOOKUP(O221,'Վարկանիշային չափորոշիչներ'!$G$6:$GE$68,4,FALSE),0)</f>
        <v>0</v>
      </c>
      <c r="AG221" s="27">
        <f>IFERROR(VLOOKUP(P221,'Վարկանիշային չափորոշիչներ'!$G$6:$GE$68,4,FALSE),0)</f>
        <v>0</v>
      </c>
      <c r="AH221" s="27">
        <f>IFERROR(VLOOKUP(Q221,'Վարկանիշային չափորոշիչներ'!$G$6:$GE$68,4,FALSE),0)</f>
        <v>0</v>
      </c>
      <c r="AI221" s="27">
        <f>IFERROR(VLOOKUP(R221,'Վարկանիշային չափորոշիչներ'!$G$6:$GE$68,4,FALSE),0)</f>
        <v>0</v>
      </c>
      <c r="AJ221" s="27">
        <f>IFERROR(VLOOKUP(S221,'Վարկանիշային չափորոշիչներ'!$G$6:$GE$68,4,FALSE),0)</f>
        <v>0</v>
      </c>
      <c r="AK221" s="27">
        <f>IFERROR(VLOOKUP(T221,'Վարկանիշային չափորոշիչներ'!$G$6:$GE$68,4,FALSE),0)</f>
        <v>0</v>
      </c>
      <c r="AL221" s="27">
        <f>IFERROR(VLOOKUP(U221,'Վարկանիշային չափորոշիչներ'!$G$6:$GE$68,4,FALSE),0)</f>
        <v>0</v>
      </c>
      <c r="AM221" s="27">
        <f>IFERROR(VLOOKUP(V221,'Վարկանիշային չափորոշիչներ'!$G$6:$GE$68,4,FALSE),0)</f>
        <v>0</v>
      </c>
      <c r="AN221" s="27">
        <f t="shared" si="61"/>
        <v>0</v>
      </c>
    </row>
    <row r="222" spans="1:40" ht="27.75" hidden="1" outlineLevel="2" x14ac:dyDescent="0.3">
      <c r="A222" s="120">
        <v>1049</v>
      </c>
      <c r="B222" s="206">
        <v>21023</v>
      </c>
      <c r="C222" s="220" t="s">
        <v>309</v>
      </c>
      <c r="D222" s="121"/>
      <c r="E222" s="121"/>
      <c r="F222" s="123"/>
      <c r="G222" s="123"/>
      <c r="H222" s="123"/>
      <c r="I222" s="45"/>
      <c r="J222" s="45"/>
      <c r="K222" s="28"/>
      <c r="L222" s="28"/>
      <c r="M222" s="28"/>
      <c r="N222" s="28"/>
      <c r="O222" s="28"/>
      <c r="P222" s="28"/>
      <c r="Q222" s="28"/>
      <c r="R222" s="28"/>
      <c r="S222" s="28"/>
      <c r="T222" s="28"/>
      <c r="U222" s="28"/>
      <c r="V222" s="28"/>
      <c r="W222" s="27">
        <f t="shared" si="62"/>
        <v>0</v>
      </c>
      <c r="X222" s="41"/>
      <c r="Y222" s="41"/>
      <c r="Z222" s="41"/>
      <c r="AA222" s="41"/>
      <c r="AB222" s="27">
        <f>IFERROR(VLOOKUP(K222,'Վարկանիշային չափորոշիչներ'!$G$6:$GE$68,4,FALSE),0)</f>
        <v>0</v>
      </c>
      <c r="AC222" s="27">
        <f>IFERROR(VLOOKUP(L222,'Վարկանիշային չափորոշիչներ'!$G$6:$GE$68,4,FALSE),0)</f>
        <v>0</v>
      </c>
      <c r="AD222" s="27">
        <f>IFERROR(VLOOKUP(M222,'Վարկանիշային չափորոշիչներ'!$G$6:$GE$68,4,FALSE),0)</f>
        <v>0</v>
      </c>
      <c r="AE222" s="27">
        <f>IFERROR(VLOOKUP(N222,'Վարկանիշային չափորոշիչներ'!$G$6:$GE$68,4,FALSE),0)</f>
        <v>0</v>
      </c>
      <c r="AF222" s="27">
        <f>IFERROR(VLOOKUP(O222,'Վարկանիշային չափորոշիչներ'!$G$6:$GE$68,4,FALSE),0)</f>
        <v>0</v>
      </c>
      <c r="AG222" s="27">
        <f>IFERROR(VLOOKUP(P222,'Վարկանիշային չափորոշիչներ'!$G$6:$GE$68,4,FALSE),0)</f>
        <v>0</v>
      </c>
      <c r="AH222" s="27">
        <f>IFERROR(VLOOKUP(Q222,'Վարկանիշային չափորոշիչներ'!$G$6:$GE$68,4,FALSE),0)</f>
        <v>0</v>
      </c>
      <c r="AI222" s="27">
        <f>IFERROR(VLOOKUP(R222,'Վարկանիշային չափորոշիչներ'!$G$6:$GE$68,4,FALSE),0)</f>
        <v>0</v>
      </c>
      <c r="AJ222" s="27">
        <f>IFERROR(VLOOKUP(S222,'Վարկանիշային չափորոշիչներ'!$G$6:$GE$68,4,FALSE),0)</f>
        <v>0</v>
      </c>
      <c r="AK222" s="27">
        <f>IFERROR(VLOOKUP(T222,'Վարկանիշային չափորոշիչներ'!$G$6:$GE$68,4,FALSE),0)</f>
        <v>0</v>
      </c>
      <c r="AL222" s="27">
        <f>IFERROR(VLOOKUP(U222,'Վարկանիշային չափորոշիչներ'!$G$6:$GE$68,4,FALSE),0)</f>
        <v>0</v>
      </c>
      <c r="AM222" s="27">
        <f>IFERROR(VLOOKUP(V222,'Վարկանիշային չափորոշիչներ'!$G$6:$GE$68,4,FALSE),0)</f>
        <v>0</v>
      </c>
      <c r="AN222" s="27">
        <f t="shared" si="61"/>
        <v>0</v>
      </c>
    </row>
    <row r="223" spans="1:40" ht="27.75" hidden="1" outlineLevel="2" x14ac:dyDescent="0.3">
      <c r="A223" s="120">
        <v>1049</v>
      </c>
      <c r="B223" s="120">
        <v>11022</v>
      </c>
      <c r="C223" s="220" t="s">
        <v>310</v>
      </c>
      <c r="D223" s="121"/>
      <c r="E223" s="121"/>
      <c r="F223" s="137"/>
      <c r="G223" s="137"/>
      <c r="H223" s="137"/>
      <c r="I223" s="52"/>
      <c r="J223" s="52"/>
      <c r="K223" s="29"/>
      <c r="L223" s="29"/>
      <c r="M223" s="29"/>
      <c r="N223" s="29"/>
      <c r="O223" s="29"/>
      <c r="P223" s="29"/>
      <c r="Q223" s="29"/>
      <c r="R223" s="29"/>
      <c r="S223" s="29"/>
      <c r="T223" s="29"/>
      <c r="U223" s="29"/>
      <c r="V223" s="29"/>
      <c r="W223" s="27">
        <f t="shared" si="62"/>
        <v>0</v>
      </c>
      <c r="X223" s="41"/>
      <c r="Y223" s="41"/>
      <c r="Z223" s="41"/>
      <c r="AA223" s="41"/>
      <c r="AB223" s="27">
        <f>IFERROR(VLOOKUP(K223,'Վարկանիշային չափորոշիչներ'!$G$6:$GE$68,4,FALSE),0)</f>
        <v>0</v>
      </c>
      <c r="AC223" s="27">
        <f>IFERROR(VLOOKUP(L223,'Վարկանիշային չափորոշիչներ'!$G$6:$GE$68,4,FALSE),0)</f>
        <v>0</v>
      </c>
      <c r="AD223" s="27">
        <f>IFERROR(VLOOKUP(M223,'Վարկանիշային չափորոշիչներ'!$G$6:$GE$68,4,FALSE),0)</f>
        <v>0</v>
      </c>
      <c r="AE223" s="27">
        <f>IFERROR(VLOOKUP(N223,'Վարկանիշային չափորոշիչներ'!$G$6:$GE$68,4,FALSE),0)</f>
        <v>0</v>
      </c>
      <c r="AF223" s="27">
        <f>IFERROR(VLOOKUP(O223,'Վարկանիշային չափորոշիչներ'!$G$6:$GE$68,4,FALSE),0)</f>
        <v>0</v>
      </c>
      <c r="AG223" s="27">
        <f>IFERROR(VLOOKUP(P223,'Վարկանիշային չափորոշիչներ'!$G$6:$GE$68,4,FALSE),0)</f>
        <v>0</v>
      </c>
      <c r="AH223" s="27">
        <f>IFERROR(VLOOKUP(Q223,'Վարկանիշային չափորոշիչներ'!$G$6:$GE$68,4,FALSE),0)</f>
        <v>0</v>
      </c>
      <c r="AI223" s="27">
        <f>IFERROR(VLOOKUP(R223,'Վարկանիշային չափորոշիչներ'!$G$6:$GE$68,4,FALSE),0)</f>
        <v>0</v>
      </c>
      <c r="AJ223" s="27">
        <f>IFERROR(VLOOKUP(S223,'Վարկանիշային չափորոշիչներ'!$G$6:$GE$68,4,FALSE),0)</f>
        <v>0</v>
      </c>
      <c r="AK223" s="27">
        <f>IFERROR(VLOOKUP(T223,'Վարկանիշային չափորոշիչներ'!$G$6:$GE$68,4,FALSE),0)</f>
        <v>0</v>
      </c>
      <c r="AL223" s="27">
        <f>IFERROR(VLOOKUP(U223,'Վարկանիշային չափորոշիչներ'!$G$6:$GE$68,4,FALSE),0)</f>
        <v>0</v>
      </c>
      <c r="AM223" s="27">
        <f>IFERROR(VLOOKUP(V223,'Վարկանիշային չափորոշիչներ'!$G$6:$GE$68,4,FALSE),0)</f>
        <v>0</v>
      </c>
      <c r="AN223" s="27">
        <f t="shared" si="61"/>
        <v>0</v>
      </c>
    </row>
    <row r="224" spans="1:40" ht="27.75" hidden="1" outlineLevel="2" x14ac:dyDescent="0.3">
      <c r="A224" s="120">
        <v>1049</v>
      </c>
      <c r="B224" s="120">
        <v>20124</v>
      </c>
      <c r="C224" s="220" t="s">
        <v>311</v>
      </c>
      <c r="D224" s="121"/>
      <c r="E224" s="121"/>
      <c r="F224" s="137"/>
      <c r="G224" s="137"/>
      <c r="H224" s="137"/>
      <c r="I224" s="52"/>
      <c r="J224" s="52"/>
      <c r="K224" s="29"/>
      <c r="L224" s="29"/>
      <c r="M224" s="29"/>
      <c r="N224" s="29"/>
      <c r="O224" s="29"/>
      <c r="P224" s="29"/>
      <c r="Q224" s="29"/>
      <c r="R224" s="29"/>
      <c r="S224" s="29"/>
      <c r="T224" s="29"/>
      <c r="U224" s="29"/>
      <c r="V224" s="29"/>
      <c r="W224" s="27">
        <f t="shared" si="62"/>
        <v>0</v>
      </c>
      <c r="X224" s="41"/>
      <c r="Y224" s="41"/>
      <c r="Z224" s="41"/>
      <c r="AA224" s="41"/>
      <c r="AB224" s="27">
        <f>IFERROR(VLOOKUP(K224,'Վարկանիշային չափորոշիչներ'!$G$6:$GE$68,4,FALSE),0)</f>
        <v>0</v>
      </c>
      <c r="AC224" s="27">
        <f>IFERROR(VLOOKUP(L224,'Վարկանիշային չափորոշիչներ'!$G$6:$GE$68,4,FALSE),0)</f>
        <v>0</v>
      </c>
      <c r="AD224" s="27">
        <f>IFERROR(VLOOKUP(M224,'Վարկանիշային չափորոշիչներ'!$G$6:$GE$68,4,FALSE),0)</f>
        <v>0</v>
      </c>
      <c r="AE224" s="27">
        <f>IFERROR(VLOOKUP(N224,'Վարկանիշային չափորոշիչներ'!$G$6:$GE$68,4,FALSE),0)</f>
        <v>0</v>
      </c>
      <c r="AF224" s="27">
        <f>IFERROR(VLOOKUP(O224,'Վարկանիշային չափորոշիչներ'!$G$6:$GE$68,4,FALSE),0)</f>
        <v>0</v>
      </c>
      <c r="AG224" s="27">
        <f>IFERROR(VLOOKUP(P224,'Վարկանիշային չափորոշիչներ'!$G$6:$GE$68,4,FALSE),0)</f>
        <v>0</v>
      </c>
      <c r="AH224" s="27">
        <f>IFERROR(VLOOKUP(Q224,'Վարկանիշային չափորոշիչներ'!$G$6:$GE$68,4,FALSE),0)</f>
        <v>0</v>
      </c>
      <c r="AI224" s="27">
        <f>IFERROR(VLOOKUP(R224,'Վարկանիշային չափորոշիչներ'!$G$6:$GE$68,4,FALSE),0)</f>
        <v>0</v>
      </c>
      <c r="AJ224" s="27">
        <f>IFERROR(VLOOKUP(S224,'Վարկանիշային չափորոշիչներ'!$G$6:$GE$68,4,FALSE),0)</f>
        <v>0</v>
      </c>
      <c r="AK224" s="27">
        <f>IFERROR(VLOOKUP(T224,'Վարկանիշային չափորոշիչներ'!$G$6:$GE$68,4,FALSE),0)</f>
        <v>0</v>
      </c>
      <c r="AL224" s="27">
        <f>IFERROR(VLOOKUP(U224,'Վարկանիշային չափորոշիչներ'!$G$6:$GE$68,4,FALSE),0)</f>
        <v>0</v>
      </c>
      <c r="AM224" s="27">
        <f>IFERROR(VLOOKUP(V224,'Վարկանիշային չափորոշիչներ'!$G$6:$GE$68,4,FALSE),0)</f>
        <v>0</v>
      </c>
      <c r="AN224" s="27">
        <f t="shared" si="61"/>
        <v>0</v>
      </c>
    </row>
    <row r="225" spans="1:40" hidden="1" outlineLevel="1" collapsed="1" x14ac:dyDescent="0.3">
      <c r="A225" s="117">
        <v>1070</v>
      </c>
      <c r="B225" s="117"/>
      <c r="C225" s="214" t="s">
        <v>312</v>
      </c>
      <c r="D225" s="118">
        <f>SUM(D226:D231)</f>
        <v>0</v>
      </c>
      <c r="E225" s="118">
        <f t="shared" ref="E225" si="63">SUM(E226:E231)</f>
        <v>0</v>
      </c>
      <c r="F225" s="119">
        <f t="shared" ref="F225:H225" si="64">SUM(F226:F231)</f>
        <v>0</v>
      </c>
      <c r="G225" s="119">
        <f t="shared" si="64"/>
        <v>0</v>
      </c>
      <c r="H225" s="119">
        <f t="shared" si="64"/>
        <v>0</v>
      </c>
      <c r="I225" s="47" t="s">
        <v>74</v>
      </c>
      <c r="J225" s="47" t="s">
        <v>74</v>
      </c>
      <c r="K225" s="47" t="s">
        <v>74</v>
      </c>
      <c r="L225" s="47" t="s">
        <v>74</v>
      </c>
      <c r="M225" s="47" t="s">
        <v>74</v>
      </c>
      <c r="N225" s="47" t="s">
        <v>74</v>
      </c>
      <c r="O225" s="47" t="s">
        <v>74</v>
      </c>
      <c r="P225" s="47" t="s">
        <v>74</v>
      </c>
      <c r="Q225" s="47" t="s">
        <v>74</v>
      </c>
      <c r="R225" s="47" t="s">
        <v>74</v>
      </c>
      <c r="S225" s="47" t="s">
        <v>74</v>
      </c>
      <c r="T225" s="47" t="s">
        <v>74</v>
      </c>
      <c r="U225" s="47" t="s">
        <v>74</v>
      </c>
      <c r="V225" s="47" t="s">
        <v>74</v>
      </c>
      <c r="W225" s="47" t="s">
        <v>74</v>
      </c>
      <c r="X225" s="41"/>
      <c r="Y225" s="41"/>
      <c r="Z225" s="41"/>
      <c r="AA225" s="41"/>
      <c r="AB225" s="27">
        <f>IFERROR(VLOOKUP(K225,'Վարկանիշային չափորոշիչներ'!$G$6:$GE$68,4,FALSE),0)</f>
        <v>0</v>
      </c>
      <c r="AC225" s="27">
        <f>IFERROR(VLOOKUP(L225,'Վարկանիշային չափորոշիչներ'!$G$6:$GE$68,4,FALSE),0)</f>
        <v>0</v>
      </c>
      <c r="AD225" s="27">
        <f>IFERROR(VLOOKUP(M225,'Վարկանիշային չափորոշիչներ'!$G$6:$GE$68,4,FALSE),0)</f>
        <v>0</v>
      </c>
      <c r="AE225" s="27">
        <f>IFERROR(VLOOKUP(N225,'Վարկանիշային չափորոշիչներ'!$G$6:$GE$68,4,FALSE),0)</f>
        <v>0</v>
      </c>
      <c r="AF225" s="27">
        <f>IFERROR(VLOOKUP(O225,'Վարկանիշային չափորոշիչներ'!$G$6:$GE$68,4,FALSE),0)</f>
        <v>0</v>
      </c>
      <c r="AG225" s="27">
        <f>IFERROR(VLOOKUP(P225,'Վարկանիշային չափորոշիչներ'!$G$6:$GE$68,4,FALSE),0)</f>
        <v>0</v>
      </c>
      <c r="AH225" s="27">
        <f>IFERROR(VLOOKUP(Q225,'Վարկանիշային չափորոշիչներ'!$G$6:$GE$68,4,FALSE),0)</f>
        <v>0</v>
      </c>
      <c r="AI225" s="27">
        <f>IFERROR(VLOOKUP(R225,'Վարկանիշային չափորոշիչներ'!$G$6:$GE$68,4,FALSE),0)</f>
        <v>0</v>
      </c>
      <c r="AJ225" s="27">
        <f>IFERROR(VLOOKUP(S225,'Վարկանիշային չափորոշիչներ'!$G$6:$GE$68,4,FALSE),0)</f>
        <v>0</v>
      </c>
      <c r="AK225" s="27">
        <f>IFERROR(VLOOKUP(T225,'Վարկանիշային չափորոշիչներ'!$G$6:$GE$68,4,FALSE),0)</f>
        <v>0</v>
      </c>
      <c r="AL225" s="27">
        <f>IFERROR(VLOOKUP(U225,'Վարկանիշային չափորոշիչներ'!$G$6:$GE$68,4,FALSE),0)</f>
        <v>0</v>
      </c>
      <c r="AM225" s="27">
        <f>IFERROR(VLOOKUP(V225,'Վարկանիշային չափորոշիչներ'!$G$6:$GE$68,4,FALSE),0)</f>
        <v>0</v>
      </c>
      <c r="AN225" s="27">
        <f t="shared" si="61"/>
        <v>0</v>
      </c>
    </row>
    <row r="226" spans="1:40" ht="27" hidden="1" outlineLevel="2" x14ac:dyDescent="0.3">
      <c r="A226" s="120">
        <v>1070</v>
      </c>
      <c r="B226" s="120">
        <v>11001</v>
      </c>
      <c r="C226" s="207" t="s">
        <v>313</v>
      </c>
      <c r="D226" s="121"/>
      <c r="E226" s="121"/>
      <c r="F226" s="122"/>
      <c r="G226" s="123"/>
      <c r="H226" s="123"/>
      <c r="I226" s="45"/>
      <c r="J226" s="45"/>
      <c r="K226" s="28"/>
      <c r="L226" s="28"/>
      <c r="M226" s="28"/>
      <c r="N226" s="28"/>
      <c r="O226" s="28"/>
      <c r="P226" s="28"/>
      <c r="Q226" s="28"/>
      <c r="R226" s="28"/>
      <c r="S226" s="28"/>
      <c r="T226" s="28"/>
      <c r="U226" s="28"/>
      <c r="V226" s="28"/>
      <c r="W226" s="27">
        <f t="shared" ref="W226:W231" si="65">AN226</f>
        <v>0</v>
      </c>
      <c r="X226" s="41"/>
      <c r="Y226" s="41"/>
      <c r="Z226" s="41"/>
      <c r="AA226" s="41"/>
      <c r="AB226" s="27">
        <f>IFERROR(VLOOKUP(K226,'Վարկանիշային չափորոշիչներ'!$G$6:$GE$68,4,FALSE),0)</f>
        <v>0</v>
      </c>
      <c r="AC226" s="27">
        <f>IFERROR(VLOOKUP(L226,'Վարկանիշային չափորոշիչներ'!$G$6:$GE$68,4,FALSE),0)</f>
        <v>0</v>
      </c>
      <c r="AD226" s="27">
        <f>IFERROR(VLOOKUP(M226,'Վարկանիշային չափորոշիչներ'!$G$6:$GE$68,4,FALSE),0)</f>
        <v>0</v>
      </c>
      <c r="AE226" s="27">
        <f>IFERROR(VLOOKUP(N226,'Վարկանիշային չափորոշիչներ'!$G$6:$GE$68,4,FALSE),0)</f>
        <v>0</v>
      </c>
      <c r="AF226" s="27">
        <f>IFERROR(VLOOKUP(O226,'Վարկանիշային չափորոշիչներ'!$G$6:$GE$68,4,FALSE),0)</f>
        <v>0</v>
      </c>
      <c r="AG226" s="27">
        <f>IFERROR(VLOOKUP(P226,'Վարկանիշային չափորոշիչներ'!$G$6:$GE$68,4,FALSE),0)</f>
        <v>0</v>
      </c>
      <c r="AH226" s="27">
        <f>IFERROR(VLOOKUP(Q226,'Վարկանիշային չափորոշիչներ'!$G$6:$GE$68,4,FALSE),0)</f>
        <v>0</v>
      </c>
      <c r="AI226" s="27">
        <f>IFERROR(VLOOKUP(R226,'Վարկանիշային չափորոշիչներ'!$G$6:$GE$68,4,FALSE),0)</f>
        <v>0</v>
      </c>
      <c r="AJ226" s="27">
        <f>IFERROR(VLOOKUP(S226,'Վարկանիշային չափորոշիչներ'!$G$6:$GE$68,4,FALSE),0)</f>
        <v>0</v>
      </c>
      <c r="AK226" s="27">
        <f>IFERROR(VLOOKUP(T226,'Վարկանիշային չափորոշիչներ'!$G$6:$GE$68,4,FALSE),0)</f>
        <v>0</v>
      </c>
      <c r="AL226" s="27">
        <f>IFERROR(VLOOKUP(U226,'Վարկանիշային չափորոշիչներ'!$G$6:$GE$68,4,FALSE),0)</f>
        <v>0</v>
      </c>
      <c r="AM226" s="27">
        <f>IFERROR(VLOOKUP(V226,'Վարկանիշային չափորոշիչներ'!$G$6:$GE$68,4,FALSE),0)</f>
        <v>0</v>
      </c>
      <c r="AN226" s="27">
        <f t="shared" si="61"/>
        <v>0</v>
      </c>
    </row>
    <row r="227" spans="1:40" ht="27" hidden="1" outlineLevel="2" x14ac:dyDescent="0.3">
      <c r="A227" s="120">
        <v>1070</v>
      </c>
      <c r="B227" s="120">
        <v>11002</v>
      </c>
      <c r="C227" s="207" t="s">
        <v>314</v>
      </c>
      <c r="D227" s="121"/>
      <c r="E227" s="121"/>
      <c r="F227" s="122"/>
      <c r="G227" s="123"/>
      <c r="H227" s="123"/>
      <c r="I227" s="45"/>
      <c r="J227" s="45"/>
      <c r="K227" s="28"/>
      <c r="L227" s="28"/>
      <c r="M227" s="28"/>
      <c r="N227" s="28"/>
      <c r="O227" s="28"/>
      <c r="P227" s="28"/>
      <c r="Q227" s="28"/>
      <c r="R227" s="28"/>
      <c r="S227" s="28"/>
      <c r="T227" s="28"/>
      <c r="U227" s="28"/>
      <c r="V227" s="28"/>
      <c r="W227" s="27">
        <f t="shared" si="65"/>
        <v>0</v>
      </c>
      <c r="X227" s="41"/>
      <c r="Y227" s="41"/>
      <c r="Z227" s="41"/>
      <c r="AA227" s="41"/>
      <c r="AB227" s="27">
        <f>IFERROR(VLOOKUP(K227,'Վարկանիշային չափորոշիչներ'!$G$6:$GE$68,4,FALSE),0)</f>
        <v>0</v>
      </c>
      <c r="AC227" s="27">
        <f>IFERROR(VLOOKUP(L227,'Վարկանիշային չափորոշիչներ'!$G$6:$GE$68,4,FALSE),0)</f>
        <v>0</v>
      </c>
      <c r="AD227" s="27">
        <f>IFERROR(VLOOKUP(M227,'Վարկանիշային չափորոշիչներ'!$G$6:$GE$68,4,FALSE),0)</f>
        <v>0</v>
      </c>
      <c r="AE227" s="27">
        <f>IFERROR(VLOOKUP(N227,'Վարկանիշային չափորոշիչներ'!$G$6:$GE$68,4,FALSE),0)</f>
        <v>0</v>
      </c>
      <c r="AF227" s="27">
        <f>IFERROR(VLOOKUP(O227,'Վարկանիշային չափորոշիչներ'!$G$6:$GE$68,4,FALSE),0)</f>
        <v>0</v>
      </c>
      <c r="AG227" s="27">
        <f>IFERROR(VLOOKUP(P227,'Վարկանիշային չափորոշիչներ'!$G$6:$GE$68,4,FALSE),0)</f>
        <v>0</v>
      </c>
      <c r="AH227" s="27">
        <f>IFERROR(VLOOKUP(Q227,'Վարկանիշային չափորոշիչներ'!$G$6:$GE$68,4,FALSE),0)</f>
        <v>0</v>
      </c>
      <c r="AI227" s="27">
        <f>IFERROR(VLOOKUP(R227,'Վարկանիշային չափորոշիչներ'!$G$6:$GE$68,4,FALSE),0)</f>
        <v>0</v>
      </c>
      <c r="AJ227" s="27">
        <f>IFERROR(VLOOKUP(S227,'Վարկանիշային չափորոշիչներ'!$G$6:$GE$68,4,FALSE),0)</f>
        <v>0</v>
      </c>
      <c r="AK227" s="27">
        <f>IFERROR(VLOOKUP(T227,'Վարկանիշային չափորոշիչներ'!$G$6:$GE$68,4,FALSE),0)</f>
        <v>0</v>
      </c>
      <c r="AL227" s="27">
        <f>IFERROR(VLOOKUP(U227,'Վարկանիշային չափորոշիչներ'!$G$6:$GE$68,4,FALSE),0)</f>
        <v>0</v>
      </c>
      <c r="AM227" s="27">
        <f>IFERROR(VLOOKUP(V227,'Վարկանիշային չափորոշիչներ'!$G$6:$GE$68,4,FALSE),0)</f>
        <v>0</v>
      </c>
      <c r="AN227" s="27">
        <f t="shared" si="61"/>
        <v>0</v>
      </c>
    </row>
    <row r="228" spans="1:40" ht="27" hidden="1" outlineLevel="2" x14ac:dyDescent="0.3">
      <c r="A228" s="120">
        <v>1070</v>
      </c>
      <c r="B228" s="120">
        <v>11004</v>
      </c>
      <c r="C228" s="207" t="s">
        <v>315</v>
      </c>
      <c r="D228" s="121"/>
      <c r="E228" s="121"/>
      <c r="F228" s="122"/>
      <c r="G228" s="123"/>
      <c r="H228" s="123"/>
      <c r="I228" s="45"/>
      <c r="J228" s="45"/>
      <c r="K228" s="28"/>
      <c r="L228" s="28"/>
      <c r="M228" s="28"/>
      <c r="N228" s="28"/>
      <c r="O228" s="28"/>
      <c r="P228" s="28"/>
      <c r="Q228" s="28"/>
      <c r="R228" s="28"/>
      <c r="S228" s="28"/>
      <c r="T228" s="28"/>
      <c r="U228" s="28"/>
      <c r="V228" s="28"/>
      <c r="W228" s="27">
        <f t="shared" si="65"/>
        <v>0</v>
      </c>
      <c r="X228" s="41"/>
      <c r="Y228" s="41"/>
      <c r="Z228" s="41"/>
      <c r="AA228" s="41"/>
      <c r="AB228" s="27">
        <f>IFERROR(VLOOKUP(K228,'Վարկանիշային չափորոշիչներ'!$G$6:$GE$68,4,FALSE),0)</f>
        <v>0</v>
      </c>
      <c r="AC228" s="27">
        <f>IFERROR(VLOOKUP(L228,'Վարկանիշային չափորոշիչներ'!$G$6:$GE$68,4,FALSE),0)</f>
        <v>0</v>
      </c>
      <c r="AD228" s="27">
        <f>IFERROR(VLOOKUP(M228,'Վարկանիշային չափորոշիչներ'!$G$6:$GE$68,4,FALSE),0)</f>
        <v>0</v>
      </c>
      <c r="AE228" s="27">
        <f>IFERROR(VLOOKUP(N228,'Վարկանիշային չափորոշիչներ'!$G$6:$GE$68,4,FALSE),0)</f>
        <v>0</v>
      </c>
      <c r="AF228" s="27">
        <f>IFERROR(VLOOKUP(O228,'Վարկանիշային չափորոշիչներ'!$G$6:$GE$68,4,FALSE),0)</f>
        <v>0</v>
      </c>
      <c r="AG228" s="27">
        <f>IFERROR(VLOOKUP(P228,'Վարկանիշային չափորոշիչներ'!$G$6:$GE$68,4,FALSE),0)</f>
        <v>0</v>
      </c>
      <c r="AH228" s="27">
        <f>IFERROR(VLOOKUP(Q228,'Վարկանիշային չափորոշիչներ'!$G$6:$GE$68,4,FALSE),0)</f>
        <v>0</v>
      </c>
      <c r="AI228" s="27">
        <f>IFERROR(VLOOKUP(R228,'Վարկանիշային չափորոշիչներ'!$G$6:$GE$68,4,FALSE),0)</f>
        <v>0</v>
      </c>
      <c r="AJ228" s="27">
        <f>IFERROR(VLOOKUP(S228,'Վարկանիշային չափորոշիչներ'!$G$6:$GE$68,4,FALSE),0)</f>
        <v>0</v>
      </c>
      <c r="AK228" s="27">
        <f>IFERROR(VLOOKUP(T228,'Վարկանիշային չափորոշիչներ'!$G$6:$GE$68,4,FALSE),0)</f>
        <v>0</v>
      </c>
      <c r="AL228" s="27">
        <f>IFERROR(VLOOKUP(U228,'Վարկանիշային չափորոշիչներ'!$G$6:$GE$68,4,FALSE),0)</f>
        <v>0</v>
      </c>
      <c r="AM228" s="27">
        <f>IFERROR(VLOOKUP(V228,'Վարկանիշային չափորոշիչներ'!$G$6:$GE$68,4,FALSE),0)</f>
        <v>0</v>
      </c>
      <c r="AN228" s="27">
        <f t="shared" si="61"/>
        <v>0</v>
      </c>
    </row>
    <row r="229" spans="1:40" ht="27" hidden="1" outlineLevel="2" x14ac:dyDescent="0.3">
      <c r="A229" s="120">
        <v>1070</v>
      </c>
      <c r="B229" s="120">
        <v>12001</v>
      </c>
      <c r="C229" s="207" t="s">
        <v>316</v>
      </c>
      <c r="D229" s="121"/>
      <c r="E229" s="121"/>
      <c r="F229" s="122"/>
      <c r="G229" s="123"/>
      <c r="H229" s="123"/>
      <c r="I229" s="45"/>
      <c r="J229" s="45"/>
      <c r="K229" s="28"/>
      <c r="L229" s="28"/>
      <c r="M229" s="28"/>
      <c r="N229" s="28"/>
      <c r="O229" s="28"/>
      <c r="P229" s="28"/>
      <c r="Q229" s="28"/>
      <c r="R229" s="28"/>
      <c r="S229" s="28"/>
      <c r="T229" s="28"/>
      <c r="U229" s="28"/>
      <c r="V229" s="28"/>
      <c r="W229" s="27">
        <f t="shared" si="65"/>
        <v>0</v>
      </c>
      <c r="X229" s="41"/>
      <c r="Y229" s="41"/>
      <c r="Z229" s="41"/>
      <c r="AA229" s="41"/>
      <c r="AB229" s="27">
        <f>IFERROR(VLOOKUP(K229,'Վարկանիշային չափորոշիչներ'!$G$6:$GE$68,4,FALSE),0)</f>
        <v>0</v>
      </c>
      <c r="AC229" s="27">
        <f>IFERROR(VLOOKUP(L229,'Վարկանիշային չափորոշիչներ'!$G$6:$GE$68,4,FALSE),0)</f>
        <v>0</v>
      </c>
      <c r="AD229" s="27">
        <f>IFERROR(VLOOKUP(M229,'Վարկանիշային չափորոշիչներ'!$G$6:$GE$68,4,FALSE),0)</f>
        <v>0</v>
      </c>
      <c r="AE229" s="27">
        <f>IFERROR(VLOOKUP(N229,'Վարկանիշային չափորոշիչներ'!$G$6:$GE$68,4,FALSE),0)</f>
        <v>0</v>
      </c>
      <c r="AF229" s="27">
        <f>IFERROR(VLOOKUP(O229,'Վարկանիշային չափորոշիչներ'!$G$6:$GE$68,4,FALSE),0)</f>
        <v>0</v>
      </c>
      <c r="AG229" s="27">
        <f>IFERROR(VLOOKUP(P229,'Վարկանիշային չափորոշիչներ'!$G$6:$GE$68,4,FALSE),0)</f>
        <v>0</v>
      </c>
      <c r="AH229" s="27">
        <f>IFERROR(VLOOKUP(Q229,'Վարկանիշային չափորոշիչներ'!$G$6:$GE$68,4,FALSE),0)</f>
        <v>0</v>
      </c>
      <c r="AI229" s="27">
        <f>IFERROR(VLOOKUP(R229,'Վարկանիշային չափորոշիչներ'!$G$6:$GE$68,4,FALSE),0)</f>
        <v>0</v>
      </c>
      <c r="AJ229" s="27">
        <f>IFERROR(VLOOKUP(S229,'Վարկանիշային չափորոշիչներ'!$G$6:$GE$68,4,FALSE),0)</f>
        <v>0</v>
      </c>
      <c r="AK229" s="27">
        <f>IFERROR(VLOOKUP(T229,'Վարկանիշային չափորոշիչներ'!$G$6:$GE$68,4,FALSE),0)</f>
        <v>0</v>
      </c>
      <c r="AL229" s="27">
        <f>IFERROR(VLOOKUP(U229,'Վարկանիշային չափորոշիչներ'!$G$6:$GE$68,4,FALSE),0)</f>
        <v>0</v>
      </c>
      <c r="AM229" s="27">
        <f>IFERROR(VLOOKUP(V229,'Վարկանիշային չափորոշիչներ'!$G$6:$GE$68,4,FALSE),0)</f>
        <v>0</v>
      </c>
      <c r="AN229" s="27">
        <f t="shared" si="61"/>
        <v>0</v>
      </c>
    </row>
    <row r="230" spans="1:40" ht="40.5" hidden="1" outlineLevel="2" x14ac:dyDescent="0.3">
      <c r="A230" s="120">
        <v>1070</v>
      </c>
      <c r="B230" s="120">
        <v>12002</v>
      </c>
      <c r="C230" s="207" t="s">
        <v>317</v>
      </c>
      <c r="D230" s="121"/>
      <c r="E230" s="121"/>
      <c r="F230" s="122"/>
      <c r="G230" s="123"/>
      <c r="H230" s="123"/>
      <c r="I230" s="45"/>
      <c r="J230" s="45"/>
      <c r="K230" s="28"/>
      <c r="L230" s="28"/>
      <c r="M230" s="28"/>
      <c r="N230" s="28"/>
      <c r="O230" s="28"/>
      <c r="P230" s="28"/>
      <c r="Q230" s="28"/>
      <c r="R230" s="28"/>
      <c r="S230" s="28"/>
      <c r="T230" s="28"/>
      <c r="U230" s="28"/>
      <c r="V230" s="28"/>
      <c r="W230" s="27">
        <f t="shared" si="65"/>
        <v>0</v>
      </c>
      <c r="X230" s="41"/>
      <c r="Y230" s="41"/>
      <c r="Z230" s="41"/>
      <c r="AA230" s="41"/>
      <c r="AB230" s="27">
        <f>IFERROR(VLOOKUP(K230,'Վարկանիշային չափորոշիչներ'!$G$6:$GE$68,4,FALSE),0)</f>
        <v>0</v>
      </c>
      <c r="AC230" s="27">
        <f>IFERROR(VLOOKUP(L230,'Վարկանիշային չափորոշիչներ'!$G$6:$GE$68,4,FALSE),0)</f>
        <v>0</v>
      </c>
      <c r="AD230" s="27">
        <f>IFERROR(VLOOKUP(M230,'Վարկանիշային չափորոշիչներ'!$G$6:$GE$68,4,FALSE),0)</f>
        <v>0</v>
      </c>
      <c r="AE230" s="27">
        <f>IFERROR(VLOOKUP(N230,'Վարկանիշային չափորոշիչներ'!$G$6:$GE$68,4,FALSE),0)</f>
        <v>0</v>
      </c>
      <c r="AF230" s="27">
        <f>IFERROR(VLOOKUP(O230,'Վարկանիշային չափորոշիչներ'!$G$6:$GE$68,4,FALSE),0)</f>
        <v>0</v>
      </c>
      <c r="AG230" s="27">
        <f>IFERROR(VLOOKUP(P230,'Վարկանիշային չափորոշիչներ'!$G$6:$GE$68,4,FALSE),0)</f>
        <v>0</v>
      </c>
      <c r="AH230" s="27">
        <f>IFERROR(VLOOKUP(Q230,'Վարկանիշային չափորոշիչներ'!$G$6:$GE$68,4,FALSE),0)</f>
        <v>0</v>
      </c>
      <c r="AI230" s="27">
        <f>IFERROR(VLOOKUP(R230,'Վարկանիշային չափորոշիչներ'!$G$6:$GE$68,4,FALSE),0)</f>
        <v>0</v>
      </c>
      <c r="AJ230" s="27">
        <f>IFERROR(VLOOKUP(S230,'Վարկանիշային չափորոշիչներ'!$G$6:$GE$68,4,FALSE),0)</f>
        <v>0</v>
      </c>
      <c r="AK230" s="27">
        <f>IFERROR(VLOOKUP(T230,'Վարկանիշային չափորոշիչներ'!$G$6:$GE$68,4,FALSE),0)</f>
        <v>0</v>
      </c>
      <c r="AL230" s="27">
        <f>IFERROR(VLOOKUP(U230,'Վարկանիշային չափորոշիչներ'!$G$6:$GE$68,4,FALSE),0)</f>
        <v>0</v>
      </c>
      <c r="AM230" s="27">
        <f>IFERROR(VLOOKUP(V230,'Վարկանիշային չափորոշիչներ'!$G$6:$GE$68,4,FALSE),0)</f>
        <v>0</v>
      </c>
      <c r="AN230" s="27">
        <f t="shared" si="61"/>
        <v>0</v>
      </c>
    </row>
    <row r="231" spans="1:40" ht="54" hidden="1" outlineLevel="2" x14ac:dyDescent="0.3">
      <c r="A231" s="120">
        <v>1070</v>
      </c>
      <c r="B231" s="120">
        <v>12004</v>
      </c>
      <c r="C231" s="207" t="s">
        <v>318</v>
      </c>
      <c r="D231" s="121"/>
      <c r="E231" s="121"/>
      <c r="F231" s="122"/>
      <c r="G231" s="123"/>
      <c r="H231" s="123"/>
      <c r="I231" s="45"/>
      <c r="J231" s="45"/>
      <c r="K231" s="28"/>
      <c r="L231" s="28"/>
      <c r="M231" s="28"/>
      <c r="N231" s="28"/>
      <c r="O231" s="28"/>
      <c r="P231" s="28"/>
      <c r="Q231" s="28"/>
      <c r="R231" s="28"/>
      <c r="S231" s="28"/>
      <c r="T231" s="28"/>
      <c r="U231" s="28"/>
      <c r="V231" s="28"/>
      <c r="W231" s="27">
        <f t="shared" si="65"/>
        <v>0</v>
      </c>
      <c r="X231" s="41"/>
      <c r="Y231" s="41"/>
      <c r="Z231" s="41"/>
      <c r="AA231" s="41"/>
      <c r="AB231" s="27">
        <f>IFERROR(VLOOKUP(K231,'Վարկանիշային չափորոշիչներ'!$G$6:$GE$68,4,FALSE),0)</f>
        <v>0</v>
      </c>
      <c r="AC231" s="27">
        <f>IFERROR(VLOOKUP(L231,'Վարկանիշային չափորոշիչներ'!$G$6:$GE$68,4,FALSE),0)</f>
        <v>0</v>
      </c>
      <c r="AD231" s="27">
        <f>IFERROR(VLOOKUP(M231,'Վարկանիշային չափորոշիչներ'!$G$6:$GE$68,4,FALSE),0)</f>
        <v>0</v>
      </c>
      <c r="AE231" s="27">
        <f>IFERROR(VLOOKUP(N231,'Վարկանիշային չափորոշիչներ'!$G$6:$GE$68,4,FALSE),0)</f>
        <v>0</v>
      </c>
      <c r="AF231" s="27">
        <f>IFERROR(VLOOKUP(O231,'Վարկանիշային չափորոշիչներ'!$G$6:$GE$68,4,FALSE),0)</f>
        <v>0</v>
      </c>
      <c r="AG231" s="27">
        <f>IFERROR(VLOOKUP(P231,'Վարկանիշային չափորոշիչներ'!$G$6:$GE$68,4,FALSE),0)</f>
        <v>0</v>
      </c>
      <c r="AH231" s="27">
        <f>IFERROR(VLOOKUP(Q231,'Վարկանիշային չափորոշիչներ'!$G$6:$GE$68,4,FALSE),0)</f>
        <v>0</v>
      </c>
      <c r="AI231" s="27">
        <f>IFERROR(VLOOKUP(R231,'Վարկանիշային չափորոշիչներ'!$G$6:$GE$68,4,FALSE),0)</f>
        <v>0</v>
      </c>
      <c r="AJ231" s="27">
        <f>IFERROR(VLOOKUP(S231,'Վարկանիշային չափորոշիչներ'!$G$6:$GE$68,4,FALSE),0)</f>
        <v>0</v>
      </c>
      <c r="AK231" s="27">
        <f>IFERROR(VLOOKUP(T231,'Վարկանիշային չափորոշիչներ'!$G$6:$GE$68,4,FALSE),0)</f>
        <v>0</v>
      </c>
      <c r="AL231" s="27">
        <f>IFERROR(VLOOKUP(U231,'Վարկանիշային չափորոշիչներ'!$G$6:$GE$68,4,FALSE),0)</f>
        <v>0</v>
      </c>
      <c r="AM231" s="27">
        <f>IFERROR(VLOOKUP(V231,'Վարկանիշային չափորոշիչներ'!$G$6:$GE$68,4,FALSE),0)</f>
        <v>0</v>
      </c>
      <c r="AN231" s="27">
        <f t="shared" si="61"/>
        <v>0</v>
      </c>
    </row>
    <row r="232" spans="1:40" hidden="1" outlineLevel="1" collapsed="1" x14ac:dyDescent="0.3">
      <c r="A232" s="117">
        <v>1072</v>
      </c>
      <c r="B232" s="117"/>
      <c r="C232" s="214" t="s">
        <v>319</v>
      </c>
      <c r="D232" s="118">
        <f>SUM(D233:D246)</f>
        <v>0</v>
      </c>
      <c r="E232" s="118">
        <f t="shared" ref="E232" si="66">SUM(E233:E246)</f>
        <v>0</v>
      </c>
      <c r="F232" s="119">
        <f t="shared" ref="F232:H232" si="67">SUM(F233:F246)</f>
        <v>0</v>
      </c>
      <c r="G232" s="119">
        <f t="shared" si="67"/>
        <v>0</v>
      </c>
      <c r="H232" s="119">
        <f t="shared" si="67"/>
        <v>0</v>
      </c>
      <c r="I232" s="47" t="s">
        <v>74</v>
      </c>
      <c r="J232" s="47" t="s">
        <v>74</v>
      </c>
      <c r="K232" s="47" t="s">
        <v>74</v>
      </c>
      <c r="L232" s="47" t="s">
        <v>74</v>
      </c>
      <c r="M232" s="47" t="s">
        <v>74</v>
      </c>
      <c r="N232" s="47" t="s">
        <v>74</v>
      </c>
      <c r="O232" s="47" t="s">
        <v>74</v>
      </c>
      <c r="P232" s="47" t="s">
        <v>74</v>
      </c>
      <c r="Q232" s="47" t="s">
        <v>74</v>
      </c>
      <c r="R232" s="47" t="s">
        <v>74</v>
      </c>
      <c r="S232" s="47" t="s">
        <v>74</v>
      </c>
      <c r="T232" s="47" t="s">
        <v>74</v>
      </c>
      <c r="U232" s="47" t="s">
        <v>74</v>
      </c>
      <c r="V232" s="47" t="s">
        <v>74</v>
      </c>
      <c r="W232" s="47" t="s">
        <v>74</v>
      </c>
      <c r="X232" s="41"/>
      <c r="Y232" s="41"/>
      <c r="Z232" s="41"/>
      <c r="AA232" s="41"/>
      <c r="AB232" s="27">
        <f>IFERROR(VLOOKUP(K232,'Վարկանիշային չափորոշիչներ'!$G$6:$GE$68,4,FALSE),0)</f>
        <v>0</v>
      </c>
      <c r="AC232" s="27">
        <f>IFERROR(VLOOKUP(L232,'Վարկանիշային չափորոշիչներ'!$G$6:$GE$68,4,FALSE),0)</f>
        <v>0</v>
      </c>
      <c r="AD232" s="27">
        <f>IFERROR(VLOOKUP(M232,'Վարկանիշային չափորոշիչներ'!$G$6:$GE$68,4,FALSE),0)</f>
        <v>0</v>
      </c>
      <c r="AE232" s="27">
        <f>IFERROR(VLOOKUP(N232,'Վարկանիշային չափորոշիչներ'!$G$6:$GE$68,4,FALSE),0)</f>
        <v>0</v>
      </c>
      <c r="AF232" s="27">
        <f>IFERROR(VLOOKUP(O232,'Վարկանիշային չափորոշիչներ'!$G$6:$GE$68,4,FALSE),0)</f>
        <v>0</v>
      </c>
      <c r="AG232" s="27">
        <f>IFERROR(VLOOKUP(P232,'Վարկանիշային չափորոշիչներ'!$G$6:$GE$68,4,FALSE),0)</f>
        <v>0</v>
      </c>
      <c r="AH232" s="27">
        <f>IFERROR(VLOOKUP(Q232,'Վարկանիշային չափորոշիչներ'!$G$6:$GE$68,4,FALSE),0)</f>
        <v>0</v>
      </c>
      <c r="AI232" s="27">
        <f>IFERROR(VLOOKUP(R232,'Վարկանիշային չափորոշիչներ'!$G$6:$GE$68,4,FALSE),0)</f>
        <v>0</v>
      </c>
      <c r="AJ232" s="27">
        <f>IFERROR(VLOOKUP(S232,'Վարկանիշային չափորոշիչներ'!$G$6:$GE$68,4,FALSE),0)</f>
        <v>0</v>
      </c>
      <c r="AK232" s="27">
        <f>IFERROR(VLOOKUP(T232,'Վարկանիշային չափորոշիչներ'!$G$6:$GE$68,4,FALSE),0)</f>
        <v>0</v>
      </c>
      <c r="AL232" s="27">
        <f>IFERROR(VLOOKUP(U232,'Վարկանիշային չափորոշիչներ'!$G$6:$GE$68,4,FALSE),0)</f>
        <v>0</v>
      </c>
      <c r="AM232" s="27">
        <f>IFERROR(VLOOKUP(V232,'Վարկանիշային չափորոշիչներ'!$G$6:$GE$68,4,FALSE),0)</f>
        <v>0</v>
      </c>
      <c r="AN232" s="27">
        <f t="shared" si="61"/>
        <v>0</v>
      </c>
    </row>
    <row r="233" spans="1:40" ht="27" hidden="1" outlineLevel="2" x14ac:dyDescent="0.3">
      <c r="A233" s="120">
        <v>1072</v>
      </c>
      <c r="B233" s="120">
        <v>11001</v>
      </c>
      <c r="C233" s="207" t="s">
        <v>320</v>
      </c>
      <c r="D233" s="121"/>
      <c r="E233" s="121"/>
      <c r="F233" s="122"/>
      <c r="G233" s="123"/>
      <c r="H233" s="123"/>
      <c r="I233" s="45"/>
      <c r="J233" s="45"/>
      <c r="K233" s="28"/>
      <c r="L233" s="28"/>
      <c r="M233" s="28"/>
      <c r="N233" s="28"/>
      <c r="O233" s="28"/>
      <c r="P233" s="28"/>
      <c r="Q233" s="28"/>
      <c r="R233" s="28"/>
      <c r="S233" s="28"/>
      <c r="T233" s="28"/>
      <c r="U233" s="28"/>
      <c r="V233" s="28"/>
      <c r="W233" s="27">
        <f t="shared" ref="W233:W246" si="68">AN233</f>
        <v>0</v>
      </c>
      <c r="X233" s="41"/>
      <c r="Y233" s="41"/>
      <c r="Z233" s="41"/>
      <c r="AA233" s="41"/>
      <c r="AB233" s="27">
        <f>IFERROR(VLOOKUP(K233,'Վարկանիշային չափորոշիչներ'!$G$6:$GE$68,4,FALSE),0)</f>
        <v>0</v>
      </c>
      <c r="AC233" s="27">
        <f>IFERROR(VLOOKUP(L233,'Վարկանիշային չափորոշիչներ'!$G$6:$GE$68,4,FALSE),0)</f>
        <v>0</v>
      </c>
      <c r="AD233" s="27">
        <f>IFERROR(VLOOKUP(M233,'Վարկանիշային չափորոշիչներ'!$G$6:$GE$68,4,FALSE),0)</f>
        <v>0</v>
      </c>
      <c r="AE233" s="27">
        <f>IFERROR(VLOOKUP(N233,'Վարկանիշային չափորոշիչներ'!$G$6:$GE$68,4,FALSE),0)</f>
        <v>0</v>
      </c>
      <c r="AF233" s="27">
        <f>IFERROR(VLOOKUP(O233,'Վարկանիշային չափորոշիչներ'!$G$6:$GE$68,4,FALSE),0)</f>
        <v>0</v>
      </c>
      <c r="AG233" s="27">
        <f>IFERROR(VLOOKUP(P233,'Վարկանիշային չափորոշիչներ'!$G$6:$GE$68,4,FALSE),0)</f>
        <v>0</v>
      </c>
      <c r="AH233" s="27">
        <f>IFERROR(VLOOKUP(Q233,'Վարկանիշային չափորոշիչներ'!$G$6:$GE$68,4,FALSE),0)</f>
        <v>0</v>
      </c>
      <c r="AI233" s="27">
        <f>IFERROR(VLOOKUP(R233,'Վարկանիշային չափորոշիչներ'!$G$6:$GE$68,4,FALSE),0)</f>
        <v>0</v>
      </c>
      <c r="AJ233" s="27">
        <f>IFERROR(VLOOKUP(S233,'Վարկանիշային չափորոշիչներ'!$G$6:$GE$68,4,FALSE),0)</f>
        <v>0</v>
      </c>
      <c r="AK233" s="27">
        <f>IFERROR(VLOOKUP(T233,'Վարկանիշային չափորոշիչներ'!$G$6:$GE$68,4,FALSE),0)</f>
        <v>0</v>
      </c>
      <c r="AL233" s="27">
        <f>IFERROR(VLOOKUP(U233,'Վարկանիշային չափորոշիչներ'!$G$6:$GE$68,4,FALSE),0)</f>
        <v>0</v>
      </c>
      <c r="AM233" s="27">
        <f>IFERROR(VLOOKUP(V233,'Վարկանիշային չափորոշիչներ'!$G$6:$GE$68,4,FALSE),0)</f>
        <v>0</v>
      </c>
      <c r="AN233" s="27">
        <f t="shared" si="61"/>
        <v>0</v>
      </c>
    </row>
    <row r="234" spans="1:40" ht="40.5" hidden="1" outlineLevel="2" x14ac:dyDescent="0.3">
      <c r="A234" s="120">
        <v>1072</v>
      </c>
      <c r="B234" s="120">
        <v>11004</v>
      </c>
      <c r="C234" s="207" t="s">
        <v>321</v>
      </c>
      <c r="D234" s="121"/>
      <c r="E234" s="121"/>
      <c r="F234" s="122"/>
      <c r="G234" s="123"/>
      <c r="H234" s="123"/>
      <c r="I234" s="45"/>
      <c r="J234" s="45"/>
      <c r="K234" s="28"/>
      <c r="L234" s="28"/>
      <c r="M234" s="28"/>
      <c r="N234" s="28"/>
      <c r="O234" s="28"/>
      <c r="P234" s="28"/>
      <c r="Q234" s="28"/>
      <c r="R234" s="28"/>
      <c r="S234" s="28"/>
      <c r="T234" s="28"/>
      <c r="U234" s="28"/>
      <c r="V234" s="28"/>
      <c r="W234" s="27">
        <f t="shared" si="68"/>
        <v>0</v>
      </c>
      <c r="X234" s="41"/>
      <c r="Y234" s="41"/>
      <c r="Z234" s="41"/>
      <c r="AA234" s="41"/>
      <c r="AB234" s="27">
        <f>IFERROR(VLOOKUP(K234,'Վարկանիշային չափորոշիչներ'!$G$6:$GE$68,4,FALSE),0)</f>
        <v>0</v>
      </c>
      <c r="AC234" s="27">
        <f>IFERROR(VLOOKUP(L234,'Վարկանիշային չափորոշիչներ'!$G$6:$GE$68,4,FALSE),0)</f>
        <v>0</v>
      </c>
      <c r="AD234" s="27">
        <f>IFERROR(VLOOKUP(M234,'Վարկանիշային չափորոշիչներ'!$G$6:$GE$68,4,FALSE),0)</f>
        <v>0</v>
      </c>
      <c r="AE234" s="27">
        <f>IFERROR(VLOOKUP(N234,'Վարկանիշային չափորոշիչներ'!$G$6:$GE$68,4,FALSE),0)</f>
        <v>0</v>
      </c>
      <c r="AF234" s="27">
        <f>IFERROR(VLOOKUP(O234,'Վարկանիշային չափորոշիչներ'!$G$6:$GE$68,4,FALSE),0)</f>
        <v>0</v>
      </c>
      <c r="AG234" s="27">
        <f>IFERROR(VLOOKUP(P234,'Վարկանիշային չափորոշիչներ'!$G$6:$GE$68,4,FALSE),0)</f>
        <v>0</v>
      </c>
      <c r="AH234" s="27">
        <f>IFERROR(VLOOKUP(Q234,'Վարկանիշային չափորոշիչներ'!$G$6:$GE$68,4,FALSE),0)</f>
        <v>0</v>
      </c>
      <c r="AI234" s="27">
        <f>IFERROR(VLOOKUP(R234,'Վարկանիշային չափորոշիչներ'!$G$6:$GE$68,4,FALSE),0)</f>
        <v>0</v>
      </c>
      <c r="AJ234" s="27">
        <f>IFERROR(VLOOKUP(S234,'Վարկանիշային չափորոշիչներ'!$G$6:$GE$68,4,FALSE),0)</f>
        <v>0</v>
      </c>
      <c r="AK234" s="27">
        <f>IFERROR(VLOOKUP(T234,'Վարկանիշային չափորոշիչներ'!$G$6:$GE$68,4,FALSE),0)</f>
        <v>0</v>
      </c>
      <c r="AL234" s="27">
        <f>IFERROR(VLOOKUP(U234,'Վարկանիշային չափորոշիչներ'!$G$6:$GE$68,4,FALSE),0)</f>
        <v>0</v>
      </c>
      <c r="AM234" s="27">
        <f>IFERROR(VLOOKUP(V234,'Վարկանիշային չափորոշիչներ'!$G$6:$GE$68,4,FALSE),0)</f>
        <v>0</v>
      </c>
      <c r="AN234" s="27">
        <f t="shared" si="61"/>
        <v>0</v>
      </c>
    </row>
    <row r="235" spans="1:40" ht="27" hidden="1" outlineLevel="2" x14ac:dyDescent="0.3">
      <c r="A235" s="120">
        <v>1072</v>
      </c>
      <c r="B235" s="120">
        <v>11005</v>
      </c>
      <c r="C235" s="207" t="s">
        <v>322</v>
      </c>
      <c r="D235" s="121"/>
      <c r="E235" s="121"/>
      <c r="F235" s="122"/>
      <c r="G235" s="123"/>
      <c r="H235" s="123"/>
      <c r="I235" s="45"/>
      <c r="J235" s="45"/>
      <c r="K235" s="28"/>
      <c r="L235" s="28"/>
      <c r="M235" s="28"/>
      <c r="N235" s="28"/>
      <c r="O235" s="28"/>
      <c r="P235" s="28"/>
      <c r="Q235" s="28"/>
      <c r="R235" s="28"/>
      <c r="S235" s="28"/>
      <c r="T235" s="28"/>
      <c r="U235" s="28"/>
      <c r="V235" s="28"/>
      <c r="W235" s="27">
        <f t="shared" si="68"/>
        <v>0</v>
      </c>
      <c r="X235" s="41"/>
      <c r="Y235" s="41"/>
      <c r="Z235" s="41"/>
      <c r="AA235" s="41"/>
      <c r="AB235" s="27">
        <f>IFERROR(VLOOKUP(K235,'Վարկանիշային չափորոշիչներ'!$G$6:$GE$68,4,FALSE),0)</f>
        <v>0</v>
      </c>
      <c r="AC235" s="27">
        <f>IFERROR(VLOOKUP(L235,'Վարկանիշային չափորոշիչներ'!$G$6:$GE$68,4,FALSE),0)</f>
        <v>0</v>
      </c>
      <c r="AD235" s="27">
        <f>IFERROR(VLOOKUP(M235,'Վարկանիշային չափորոշիչներ'!$G$6:$GE$68,4,FALSE),0)</f>
        <v>0</v>
      </c>
      <c r="AE235" s="27">
        <f>IFERROR(VLOOKUP(N235,'Վարկանիշային չափորոշիչներ'!$G$6:$GE$68,4,FALSE),0)</f>
        <v>0</v>
      </c>
      <c r="AF235" s="27">
        <f>IFERROR(VLOOKUP(O235,'Վարկանիշային չափորոշիչներ'!$G$6:$GE$68,4,FALSE),0)</f>
        <v>0</v>
      </c>
      <c r="AG235" s="27">
        <f>IFERROR(VLOOKUP(P235,'Վարկանիշային չափորոշիչներ'!$G$6:$GE$68,4,FALSE),0)</f>
        <v>0</v>
      </c>
      <c r="AH235" s="27">
        <f>IFERROR(VLOOKUP(Q235,'Վարկանիշային չափորոշիչներ'!$G$6:$GE$68,4,FALSE),0)</f>
        <v>0</v>
      </c>
      <c r="AI235" s="27">
        <f>IFERROR(VLOOKUP(R235,'Վարկանիշային չափորոշիչներ'!$G$6:$GE$68,4,FALSE),0)</f>
        <v>0</v>
      </c>
      <c r="AJ235" s="27">
        <f>IFERROR(VLOOKUP(S235,'Վարկանիշային չափորոշիչներ'!$G$6:$GE$68,4,FALSE),0)</f>
        <v>0</v>
      </c>
      <c r="AK235" s="27">
        <f>IFERROR(VLOOKUP(T235,'Վարկանիշային չափորոշիչներ'!$G$6:$GE$68,4,FALSE),0)</f>
        <v>0</v>
      </c>
      <c r="AL235" s="27">
        <f>IFERROR(VLOOKUP(U235,'Վարկանիշային չափորոշիչներ'!$G$6:$GE$68,4,FALSE),0)</f>
        <v>0</v>
      </c>
      <c r="AM235" s="27">
        <f>IFERROR(VLOOKUP(V235,'Վարկանիշային չափորոշիչներ'!$G$6:$GE$68,4,FALSE),0)</f>
        <v>0</v>
      </c>
      <c r="AN235" s="27">
        <f t="shared" si="61"/>
        <v>0</v>
      </c>
    </row>
    <row r="236" spans="1:40" ht="40.5" hidden="1" outlineLevel="2" x14ac:dyDescent="0.3">
      <c r="A236" s="120">
        <v>1072</v>
      </c>
      <c r="B236" s="120">
        <v>11007</v>
      </c>
      <c r="C236" s="207" t="s">
        <v>323</v>
      </c>
      <c r="D236" s="121"/>
      <c r="E236" s="121"/>
      <c r="F236" s="122"/>
      <c r="G236" s="123"/>
      <c r="H236" s="123"/>
      <c r="I236" s="45"/>
      <c r="J236" s="45"/>
      <c r="K236" s="28"/>
      <c r="L236" s="28"/>
      <c r="M236" s="28"/>
      <c r="N236" s="28"/>
      <c r="O236" s="28"/>
      <c r="P236" s="28"/>
      <c r="Q236" s="28"/>
      <c r="R236" s="28"/>
      <c r="S236" s="28"/>
      <c r="T236" s="28"/>
      <c r="U236" s="28"/>
      <c r="V236" s="28"/>
      <c r="W236" s="27">
        <f t="shared" si="68"/>
        <v>0</v>
      </c>
      <c r="X236" s="41"/>
      <c r="Y236" s="41"/>
      <c r="Z236" s="41"/>
      <c r="AA236" s="41"/>
      <c r="AB236" s="27">
        <f>IFERROR(VLOOKUP(K236,'Վարկանիշային չափորոշիչներ'!$G$6:$GE$68,4,FALSE),0)</f>
        <v>0</v>
      </c>
      <c r="AC236" s="27">
        <f>IFERROR(VLOOKUP(L236,'Վարկանիշային չափորոշիչներ'!$G$6:$GE$68,4,FALSE),0)</f>
        <v>0</v>
      </c>
      <c r="AD236" s="27">
        <f>IFERROR(VLOOKUP(M236,'Վարկանիշային չափորոշիչներ'!$G$6:$GE$68,4,FALSE),0)</f>
        <v>0</v>
      </c>
      <c r="AE236" s="27">
        <f>IFERROR(VLOOKUP(N236,'Վարկանիշային չափորոշիչներ'!$G$6:$GE$68,4,FALSE),0)</f>
        <v>0</v>
      </c>
      <c r="AF236" s="27">
        <f>IFERROR(VLOOKUP(O236,'Վարկանիշային չափորոշիչներ'!$G$6:$GE$68,4,FALSE),0)</f>
        <v>0</v>
      </c>
      <c r="AG236" s="27">
        <f>IFERROR(VLOOKUP(P236,'Վարկանիշային չափորոշիչներ'!$G$6:$GE$68,4,FALSE),0)</f>
        <v>0</v>
      </c>
      <c r="AH236" s="27">
        <f>IFERROR(VLOOKUP(Q236,'Վարկանիշային չափորոշիչներ'!$G$6:$GE$68,4,FALSE),0)</f>
        <v>0</v>
      </c>
      <c r="AI236" s="27">
        <f>IFERROR(VLOOKUP(R236,'Վարկանիշային չափորոշիչներ'!$G$6:$GE$68,4,FALSE),0)</f>
        <v>0</v>
      </c>
      <c r="AJ236" s="27">
        <f>IFERROR(VLOOKUP(S236,'Վարկանիշային չափորոշիչներ'!$G$6:$GE$68,4,FALSE),0)</f>
        <v>0</v>
      </c>
      <c r="AK236" s="27">
        <f>IFERROR(VLOOKUP(T236,'Վարկանիշային չափորոշիչներ'!$G$6:$GE$68,4,FALSE),0)</f>
        <v>0</v>
      </c>
      <c r="AL236" s="27">
        <f>IFERROR(VLOOKUP(U236,'Վարկանիշային չափորոշիչներ'!$G$6:$GE$68,4,FALSE),0)</f>
        <v>0</v>
      </c>
      <c r="AM236" s="27">
        <f>IFERROR(VLOOKUP(V236,'Վարկանիշային չափորոշիչներ'!$G$6:$GE$68,4,FALSE),0)</f>
        <v>0</v>
      </c>
      <c r="AN236" s="27">
        <f t="shared" si="61"/>
        <v>0</v>
      </c>
    </row>
    <row r="237" spans="1:40" ht="54" hidden="1" outlineLevel="2" x14ac:dyDescent="0.3">
      <c r="A237" s="120">
        <v>1072</v>
      </c>
      <c r="B237" s="120">
        <v>11009</v>
      </c>
      <c r="C237" s="207" t="s">
        <v>324</v>
      </c>
      <c r="D237" s="121"/>
      <c r="E237" s="121"/>
      <c r="F237" s="122"/>
      <c r="G237" s="123"/>
      <c r="H237" s="123"/>
      <c r="I237" s="45"/>
      <c r="J237" s="45"/>
      <c r="K237" s="28"/>
      <c r="L237" s="28"/>
      <c r="M237" s="28"/>
      <c r="N237" s="28"/>
      <c r="O237" s="28"/>
      <c r="P237" s="28"/>
      <c r="Q237" s="28"/>
      <c r="R237" s="28"/>
      <c r="S237" s="28"/>
      <c r="T237" s="28"/>
      <c r="U237" s="28"/>
      <c r="V237" s="28"/>
      <c r="W237" s="27">
        <f t="shared" si="68"/>
        <v>0</v>
      </c>
      <c r="X237" s="41"/>
      <c r="Y237" s="41"/>
      <c r="Z237" s="41"/>
      <c r="AA237" s="41"/>
      <c r="AB237" s="27">
        <f>IFERROR(VLOOKUP(K237,'Վարկանիշային չափորոշիչներ'!$G$6:$GE$68,4,FALSE),0)</f>
        <v>0</v>
      </c>
      <c r="AC237" s="27">
        <f>IFERROR(VLOOKUP(L237,'Վարկանիշային չափորոշիչներ'!$G$6:$GE$68,4,FALSE),0)</f>
        <v>0</v>
      </c>
      <c r="AD237" s="27">
        <f>IFERROR(VLOOKUP(M237,'Վարկանիշային չափորոշիչներ'!$G$6:$GE$68,4,FALSE),0)</f>
        <v>0</v>
      </c>
      <c r="AE237" s="27">
        <f>IFERROR(VLOOKUP(N237,'Վարկանիշային չափորոշիչներ'!$G$6:$GE$68,4,FALSE),0)</f>
        <v>0</v>
      </c>
      <c r="AF237" s="27">
        <f>IFERROR(VLOOKUP(O237,'Վարկանիշային չափորոշիչներ'!$G$6:$GE$68,4,FALSE),0)</f>
        <v>0</v>
      </c>
      <c r="AG237" s="27">
        <f>IFERROR(VLOOKUP(P237,'Վարկանիշային չափորոշիչներ'!$G$6:$GE$68,4,FALSE),0)</f>
        <v>0</v>
      </c>
      <c r="AH237" s="27">
        <f>IFERROR(VLOOKUP(Q237,'Վարկանիշային չափորոշիչներ'!$G$6:$GE$68,4,FALSE),0)</f>
        <v>0</v>
      </c>
      <c r="AI237" s="27">
        <f>IFERROR(VLOOKUP(R237,'Վարկանիշային չափորոշիչներ'!$G$6:$GE$68,4,FALSE),0)</f>
        <v>0</v>
      </c>
      <c r="AJ237" s="27">
        <f>IFERROR(VLOOKUP(S237,'Վարկանիշային չափորոշիչներ'!$G$6:$GE$68,4,FALSE),0)</f>
        <v>0</v>
      </c>
      <c r="AK237" s="27">
        <f>IFERROR(VLOOKUP(T237,'Վարկանիշային չափորոշիչներ'!$G$6:$GE$68,4,FALSE),0)</f>
        <v>0</v>
      </c>
      <c r="AL237" s="27">
        <f>IFERROR(VLOOKUP(U237,'Վարկանիշային չափորոշիչներ'!$G$6:$GE$68,4,FALSE),0)</f>
        <v>0</v>
      </c>
      <c r="AM237" s="27">
        <f>IFERROR(VLOOKUP(V237,'Վարկանիշային չափորոշիչներ'!$G$6:$GE$68,4,FALSE),0)</f>
        <v>0</v>
      </c>
      <c r="AN237" s="27">
        <f t="shared" si="61"/>
        <v>0</v>
      </c>
    </row>
    <row r="238" spans="1:40" ht="54" hidden="1" outlineLevel="2" x14ac:dyDescent="0.3">
      <c r="A238" s="120">
        <v>1072</v>
      </c>
      <c r="B238" s="120">
        <v>12001</v>
      </c>
      <c r="C238" s="207" t="s">
        <v>325</v>
      </c>
      <c r="D238" s="121"/>
      <c r="E238" s="121"/>
      <c r="F238" s="122"/>
      <c r="G238" s="123"/>
      <c r="H238" s="123"/>
      <c r="I238" s="45"/>
      <c r="J238" s="45"/>
      <c r="K238" s="28"/>
      <c r="L238" s="28"/>
      <c r="M238" s="28"/>
      <c r="N238" s="28"/>
      <c r="O238" s="28"/>
      <c r="P238" s="28"/>
      <c r="Q238" s="28"/>
      <c r="R238" s="28"/>
      <c r="S238" s="28"/>
      <c r="T238" s="28"/>
      <c r="U238" s="28"/>
      <c r="V238" s="28"/>
      <c r="W238" s="27">
        <f t="shared" si="68"/>
        <v>0</v>
      </c>
      <c r="X238" s="41"/>
      <c r="Y238" s="41"/>
      <c r="Z238" s="41"/>
      <c r="AA238" s="41"/>
      <c r="AB238" s="27">
        <f>IFERROR(VLOOKUP(K238,'Վարկանիշային չափորոշիչներ'!$G$6:$GE$68,4,FALSE),0)</f>
        <v>0</v>
      </c>
      <c r="AC238" s="27">
        <f>IFERROR(VLOOKUP(L238,'Վարկանիշային չափորոշիչներ'!$G$6:$GE$68,4,FALSE),0)</f>
        <v>0</v>
      </c>
      <c r="AD238" s="27">
        <f>IFERROR(VLOOKUP(M238,'Վարկանիշային չափորոշիչներ'!$G$6:$GE$68,4,FALSE),0)</f>
        <v>0</v>
      </c>
      <c r="AE238" s="27">
        <f>IFERROR(VLOOKUP(N238,'Վարկանիշային չափորոշիչներ'!$G$6:$GE$68,4,FALSE),0)</f>
        <v>0</v>
      </c>
      <c r="AF238" s="27">
        <f>IFERROR(VLOOKUP(O238,'Վարկանիշային չափորոշիչներ'!$G$6:$GE$68,4,FALSE),0)</f>
        <v>0</v>
      </c>
      <c r="AG238" s="27">
        <f>IFERROR(VLOOKUP(P238,'Վարկանիշային չափորոշիչներ'!$G$6:$GE$68,4,FALSE),0)</f>
        <v>0</v>
      </c>
      <c r="AH238" s="27">
        <f>IFERROR(VLOOKUP(Q238,'Վարկանիշային չափորոշիչներ'!$G$6:$GE$68,4,FALSE),0)</f>
        <v>0</v>
      </c>
      <c r="AI238" s="27">
        <f>IFERROR(VLOOKUP(R238,'Վարկանիշային չափորոշիչներ'!$G$6:$GE$68,4,FALSE),0)</f>
        <v>0</v>
      </c>
      <c r="AJ238" s="27">
        <f>IFERROR(VLOOKUP(S238,'Վարկանիշային չափորոշիչներ'!$G$6:$GE$68,4,FALSE),0)</f>
        <v>0</v>
      </c>
      <c r="AK238" s="27">
        <f>IFERROR(VLOOKUP(T238,'Վարկանիշային չափորոշիչներ'!$G$6:$GE$68,4,FALSE),0)</f>
        <v>0</v>
      </c>
      <c r="AL238" s="27">
        <f>IFERROR(VLOOKUP(U238,'Վարկանիշային չափորոշիչներ'!$G$6:$GE$68,4,FALSE),0)</f>
        <v>0</v>
      </c>
      <c r="AM238" s="27">
        <f>IFERROR(VLOOKUP(V238,'Վարկանիշային չափորոշիչներ'!$G$6:$GE$68,4,FALSE),0)</f>
        <v>0</v>
      </c>
      <c r="AN238" s="27">
        <f t="shared" si="61"/>
        <v>0</v>
      </c>
    </row>
    <row r="239" spans="1:40" ht="67.5" hidden="1" outlineLevel="2" x14ac:dyDescent="0.3">
      <c r="A239" s="120">
        <v>1072</v>
      </c>
      <c r="B239" s="120">
        <v>31001</v>
      </c>
      <c r="C239" s="207" t="s">
        <v>326</v>
      </c>
      <c r="D239" s="121"/>
      <c r="E239" s="121"/>
      <c r="F239" s="122"/>
      <c r="G239" s="123"/>
      <c r="H239" s="123"/>
      <c r="I239" s="45"/>
      <c r="J239" s="45"/>
      <c r="K239" s="28"/>
      <c r="L239" s="28"/>
      <c r="M239" s="28"/>
      <c r="N239" s="28"/>
      <c r="O239" s="28"/>
      <c r="P239" s="28"/>
      <c r="Q239" s="28"/>
      <c r="R239" s="28"/>
      <c r="S239" s="28"/>
      <c r="T239" s="28"/>
      <c r="U239" s="28"/>
      <c r="V239" s="28"/>
      <c r="W239" s="27">
        <f t="shared" si="68"/>
        <v>0</v>
      </c>
      <c r="X239" s="41"/>
      <c r="Y239" s="41"/>
      <c r="Z239" s="41"/>
      <c r="AA239" s="41"/>
      <c r="AB239" s="27">
        <f>IFERROR(VLOOKUP(K239,'Վարկանիշային չափորոշիչներ'!$G$6:$GE$68,4,FALSE),0)</f>
        <v>0</v>
      </c>
      <c r="AC239" s="27">
        <f>IFERROR(VLOOKUP(L239,'Վարկանիշային չափորոշիչներ'!$G$6:$GE$68,4,FALSE),0)</f>
        <v>0</v>
      </c>
      <c r="AD239" s="27">
        <f>IFERROR(VLOOKUP(M239,'Վարկանիշային չափորոշիչներ'!$G$6:$GE$68,4,FALSE),0)</f>
        <v>0</v>
      </c>
      <c r="AE239" s="27">
        <f>IFERROR(VLOOKUP(N239,'Վարկանիշային չափորոշիչներ'!$G$6:$GE$68,4,FALSE),0)</f>
        <v>0</v>
      </c>
      <c r="AF239" s="27">
        <f>IFERROR(VLOOKUP(O239,'Վարկանիշային չափորոշիչներ'!$G$6:$GE$68,4,FALSE),0)</f>
        <v>0</v>
      </c>
      <c r="AG239" s="27">
        <f>IFERROR(VLOOKUP(P239,'Վարկանիշային չափորոշիչներ'!$G$6:$GE$68,4,FALSE),0)</f>
        <v>0</v>
      </c>
      <c r="AH239" s="27">
        <f>IFERROR(VLOOKUP(Q239,'Վարկանիշային չափորոշիչներ'!$G$6:$GE$68,4,FALSE),0)</f>
        <v>0</v>
      </c>
      <c r="AI239" s="27">
        <f>IFERROR(VLOOKUP(R239,'Վարկանիշային չափորոշիչներ'!$G$6:$GE$68,4,FALSE),0)</f>
        <v>0</v>
      </c>
      <c r="AJ239" s="27">
        <f>IFERROR(VLOOKUP(S239,'Վարկանիշային չափորոշիչներ'!$G$6:$GE$68,4,FALSE),0)</f>
        <v>0</v>
      </c>
      <c r="AK239" s="27">
        <f>IFERROR(VLOOKUP(T239,'Վարկանիշային չափորոշիչներ'!$G$6:$GE$68,4,FALSE),0)</f>
        <v>0</v>
      </c>
      <c r="AL239" s="27">
        <f>IFERROR(VLOOKUP(U239,'Վարկանիշային չափորոշիչներ'!$G$6:$GE$68,4,FALSE),0)</f>
        <v>0</v>
      </c>
      <c r="AM239" s="27">
        <f>IFERROR(VLOOKUP(V239,'Վարկանիշային չափորոշիչներ'!$G$6:$GE$68,4,FALSE),0)</f>
        <v>0</v>
      </c>
      <c r="AN239" s="27">
        <f t="shared" si="61"/>
        <v>0</v>
      </c>
    </row>
    <row r="240" spans="1:40" ht="67.5" hidden="1" outlineLevel="2" x14ac:dyDescent="0.3">
      <c r="A240" s="120">
        <v>1072</v>
      </c>
      <c r="B240" s="120">
        <v>31002</v>
      </c>
      <c r="C240" s="207" t="s">
        <v>327</v>
      </c>
      <c r="D240" s="121"/>
      <c r="E240" s="121"/>
      <c r="F240" s="122"/>
      <c r="G240" s="123"/>
      <c r="H240" s="123"/>
      <c r="I240" s="45"/>
      <c r="J240" s="45"/>
      <c r="K240" s="28"/>
      <c r="L240" s="28"/>
      <c r="M240" s="28"/>
      <c r="N240" s="28"/>
      <c r="O240" s="28"/>
      <c r="P240" s="28"/>
      <c r="Q240" s="28"/>
      <c r="R240" s="28"/>
      <c r="S240" s="28"/>
      <c r="T240" s="28"/>
      <c r="U240" s="28"/>
      <c r="V240" s="28"/>
      <c r="W240" s="27">
        <f t="shared" si="68"/>
        <v>0</v>
      </c>
      <c r="X240" s="41"/>
      <c r="Y240" s="41"/>
      <c r="Z240" s="41"/>
      <c r="AA240" s="41"/>
      <c r="AB240" s="27">
        <f>IFERROR(VLOOKUP(K240,'Վարկանիշային չափորոշիչներ'!$G$6:$GE$68,4,FALSE),0)</f>
        <v>0</v>
      </c>
      <c r="AC240" s="27">
        <f>IFERROR(VLOOKUP(L240,'Վարկանիշային չափորոշիչներ'!$G$6:$GE$68,4,FALSE),0)</f>
        <v>0</v>
      </c>
      <c r="AD240" s="27">
        <f>IFERROR(VLOOKUP(M240,'Վարկանիշային չափորոշիչներ'!$G$6:$GE$68,4,FALSE),0)</f>
        <v>0</v>
      </c>
      <c r="AE240" s="27">
        <f>IFERROR(VLOOKUP(N240,'Վարկանիշային չափորոշիչներ'!$G$6:$GE$68,4,FALSE),0)</f>
        <v>0</v>
      </c>
      <c r="AF240" s="27">
        <f>IFERROR(VLOOKUP(O240,'Վարկանիշային չափորոշիչներ'!$G$6:$GE$68,4,FALSE),0)</f>
        <v>0</v>
      </c>
      <c r="AG240" s="27">
        <f>IFERROR(VLOOKUP(P240,'Վարկանիշային չափորոշիչներ'!$G$6:$GE$68,4,FALSE),0)</f>
        <v>0</v>
      </c>
      <c r="AH240" s="27">
        <f>IFERROR(VLOOKUP(Q240,'Վարկանիշային չափորոշիչներ'!$G$6:$GE$68,4,FALSE),0)</f>
        <v>0</v>
      </c>
      <c r="AI240" s="27">
        <f>IFERROR(VLOOKUP(R240,'Վարկանիշային չափորոշիչներ'!$G$6:$GE$68,4,FALSE),0)</f>
        <v>0</v>
      </c>
      <c r="AJ240" s="27">
        <f>IFERROR(VLOOKUP(S240,'Վարկանիշային չափորոշիչներ'!$G$6:$GE$68,4,FALSE),0)</f>
        <v>0</v>
      </c>
      <c r="AK240" s="27">
        <f>IFERROR(VLOOKUP(T240,'Վարկանիշային չափորոշիչներ'!$G$6:$GE$68,4,FALSE),0)</f>
        <v>0</v>
      </c>
      <c r="AL240" s="27">
        <f>IFERROR(VLOOKUP(U240,'Վարկանիշային չափորոշիչներ'!$G$6:$GE$68,4,FALSE),0)</f>
        <v>0</v>
      </c>
      <c r="AM240" s="27">
        <f>IFERROR(VLOOKUP(V240,'Վարկանիշային չափորոշիչներ'!$G$6:$GE$68,4,FALSE),0)</f>
        <v>0</v>
      </c>
      <c r="AN240" s="27">
        <f t="shared" si="61"/>
        <v>0</v>
      </c>
    </row>
    <row r="241" spans="1:40" ht="54" hidden="1" outlineLevel="2" x14ac:dyDescent="0.3">
      <c r="A241" s="120">
        <v>1072</v>
      </c>
      <c r="B241" s="120">
        <v>31003</v>
      </c>
      <c r="C241" s="207" t="s">
        <v>328</v>
      </c>
      <c r="D241" s="121"/>
      <c r="E241" s="121"/>
      <c r="F241" s="122"/>
      <c r="G241" s="123"/>
      <c r="H241" s="123"/>
      <c r="I241" s="45"/>
      <c r="J241" s="45"/>
      <c r="K241" s="28"/>
      <c r="L241" s="28"/>
      <c r="M241" s="28"/>
      <c r="N241" s="28"/>
      <c r="O241" s="28"/>
      <c r="P241" s="28"/>
      <c r="Q241" s="28"/>
      <c r="R241" s="28"/>
      <c r="S241" s="28"/>
      <c r="T241" s="28"/>
      <c r="U241" s="28"/>
      <c r="V241" s="28"/>
      <c r="W241" s="27">
        <f t="shared" si="68"/>
        <v>0</v>
      </c>
      <c r="X241" s="41"/>
      <c r="Y241" s="41"/>
      <c r="Z241" s="41"/>
      <c r="AA241" s="41"/>
      <c r="AB241" s="27">
        <f>IFERROR(VLOOKUP(K241,'Վարկանիշային չափորոշիչներ'!$G$6:$GE$68,4,FALSE),0)</f>
        <v>0</v>
      </c>
      <c r="AC241" s="27">
        <f>IFERROR(VLOOKUP(L241,'Վարկանիշային չափորոշիչներ'!$G$6:$GE$68,4,FALSE),0)</f>
        <v>0</v>
      </c>
      <c r="AD241" s="27">
        <f>IFERROR(VLOOKUP(M241,'Վարկանիշային չափորոշիչներ'!$G$6:$GE$68,4,FALSE),0)</f>
        <v>0</v>
      </c>
      <c r="AE241" s="27">
        <f>IFERROR(VLOOKUP(N241,'Վարկանիշային չափորոշիչներ'!$G$6:$GE$68,4,FALSE),0)</f>
        <v>0</v>
      </c>
      <c r="AF241" s="27">
        <f>IFERROR(VLOOKUP(O241,'Վարկանիշային չափորոշիչներ'!$G$6:$GE$68,4,FALSE),0)</f>
        <v>0</v>
      </c>
      <c r="AG241" s="27">
        <f>IFERROR(VLOOKUP(P241,'Վարկանիշային չափորոշիչներ'!$G$6:$GE$68,4,FALSE),0)</f>
        <v>0</v>
      </c>
      <c r="AH241" s="27">
        <f>IFERROR(VLOOKUP(Q241,'Վարկանիշային չափորոշիչներ'!$G$6:$GE$68,4,FALSE),0)</f>
        <v>0</v>
      </c>
      <c r="AI241" s="27">
        <f>IFERROR(VLOOKUP(R241,'Վարկանիշային չափորոշիչներ'!$G$6:$GE$68,4,FALSE),0)</f>
        <v>0</v>
      </c>
      <c r="AJ241" s="27">
        <f>IFERROR(VLOOKUP(S241,'Վարկանիշային չափորոշիչներ'!$G$6:$GE$68,4,FALSE),0)</f>
        <v>0</v>
      </c>
      <c r="AK241" s="27">
        <f>IFERROR(VLOOKUP(T241,'Վարկանիշային չափորոշիչներ'!$G$6:$GE$68,4,FALSE),0)</f>
        <v>0</v>
      </c>
      <c r="AL241" s="27">
        <f>IFERROR(VLOOKUP(U241,'Վարկանիշային չափորոշիչներ'!$G$6:$GE$68,4,FALSE),0)</f>
        <v>0</v>
      </c>
      <c r="AM241" s="27">
        <f>IFERROR(VLOOKUP(V241,'Վարկանիշային չափորոշիչներ'!$G$6:$GE$68,4,FALSE),0)</f>
        <v>0</v>
      </c>
      <c r="AN241" s="27">
        <f t="shared" si="61"/>
        <v>0</v>
      </c>
    </row>
    <row r="242" spans="1:40" ht="67.5" hidden="1" outlineLevel="2" x14ac:dyDescent="0.3">
      <c r="A242" s="120">
        <v>1072</v>
      </c>
      <c r="B242" s="120">
        <v>31004</v>
      </c>
      <c r="C242" s="207" t="s">
        <v>329</v>
      </c>
      <c r="D242" s="121"/>
      <c r="E242" s="121"/>
      <c r="F242" s="122"/>
      <c r="G242" s="123"/>
      <c r="H242" s="123"/>
      <c r="I242" s="45"/>
      <c r="J242" s="45"/>
      <c r="K242" s="28"/>
      <c r="L242" s="28"/>
      <c r="M242" s="28"/>
      <c r="N242" s="28"/>
      <c r="O242" s="28"/>
      <c r="P242" s="28"/>
      <c r="Q242" s="28"/>
      <c r="R242" s="28"/>
      <c r="S242" s="28"/>
      <c r="T242" s="28"/>
      <c r="U242" s="28"/>
      <c r="V242" s="28"/>
      <c r="W242" s="27">
        <f t="shared" si="68"/>
        <v>0</v>
      </c>
      <c r="X242" s="41"/>
      <c r="Y242" s="41"/>
      <c r="Z242" s="41"/>
      <c r="AA242" s="41"/>
      <c r="AB242" s="27">
        <f>IFERROR(VLOOKUP(K242,'Վարկանիշային չափորոշիչներ'!$G$6:$GE$68,4,FALSE),0)</f>
        <v>0</v>
      </c>
      <c r="AC242" s="27">
        <f>IFERROR(VLOOKUP(L242,'Վարկանիշային չափորոշիչներ'!$G$6:$GE$68,4,FALSE),0)</f>
        <v>0</v>
      </c>
      <c r="AD242" s="27">
        <f>IFERROR(VLOOKUP(M242,'Վարկանիշային չափորոշիչներ'!$G$6:$GE$68,4,FALSE),0)</f>
        <v>0</v>
      </c>
      <c r="AE242" s="27">
        <f>IFERROR(VLOOKUP(N242,'Վարկանիշային չափորոշիչներ'!$G$6:$GE$68,4,FALSE),0)</f>
        <v>0</v>
      </c>
      <c r="AF242" s="27">
        <f>IFERROR(VLOOKUP(O242,'Վարկանիշային չափորոշիչներ'!$G$6:$GE$68,4,FALSE),0)</f>
        <v>0</v>
      </c>
      <c r="AG242" s="27">
        <f>IFERROR(VLOOKUP(P242,'Վարկանիշային չափորոշիչներ'!$G$6:$GE$68,4,FALSE),0)</f>
        <v>0</v>
      </c>
      <c r="AH242" s="27">
        <f>IFERROR(VLOOKUP(Q242,'Վարկանիշային չափորոշիչներ'!$G$6:$GE$68,4,FALSE),0)</f>
        <v>0</v>
      </c>
      <c r="AI242" s="27">
        <f>IFERROR(VLOOKUP(R242,'Վարկանիշային չափորոշիչներ'!$G$6:$GE$68,4,FALSE),0)</f>
        <v>0</v>
      </c>
      <c r="AJ242" s="27">
        <f>IFERROR(VLOOKUP(S242,'Վարկանիշային չափորոշիչներ'!$G$6:$GE$68,4,FALSE),0)</f>
        <v>0</v>
      </c>
      <c r="AK242" s="27">
        <f>IFERROR(VLOOKUP(T242,'Վարկանիշային չափորոշիչներ'!$G$6:$GE$68,4,FALSE),0)</f>
        <v>0</v>
      </c>
      <c r="AL242" s="27">
        <f>IFERROR(VLOOKUP(U242,'Վարկանիշային չափորոշիչներ'!$G$6:$GE$68,4,FALSE),0)</f>
        <v>0</v>
      </c>
      <c r="AM242" s="27">
        <f>IFERROR(VLOOKUP(V242,'Վարկանիշային չափորոշիչներ'!$G$6:$GE$68,4,FALSE),0)</f>
        <v>0</v>
      </c>
      <c r="AN242" s="27">
        <f t="shared" si="61"/>
        <v>0</v>
      </c>
    </row>
    <row r="243" spans="1:40" ht="40.5" hidden="1" outlineLevel="2" x14ac:dyDescent="0.3">
      <c r="A243" s="120">
        <v>1072</v>
      </c>
      <c r="B243" s="120">
        <v>31005</v>
      </c>
      <c r="C243" s="207" t="s">
        <v>330</v>
      </c>
      <c r="D243" s="121"/>
      <c r="E243" s="121"/>
      <c r="F243" s="122"/>
      <c r="G243" s="123"/>
      <c r="H243" s="123"/>
      <c r="I243" s="45"/>
      <c r="J243" s="45"/>
      <c r="K243" s="28"/>
      <c r="L243" s="28"/>
      <c r="M243" s="28"/>
      <c r="N243" s="28"/>
      <c r="O243" s="28"/>
      <c r="P243" s="28"/>
      <c r="Q243" s="28"/>
      <c r="R243" s="28"/>
      <c r="S243" s="28"/>
      <c r="T243" s="28"/>
      <c r="U243" s="28"/>
      <c r="V243" s="28"/>
      <c r="W243" s="27">
        <f t="shared" si="68"/>
        <v>0</v>
      </c>
      <c r="X243" s="41"/>
      <c r="Y243" s="41"/>
      <c r="Z243" s="41"/>
      <c r="AA243" s="41"/>
      <c r="AB243" s="27">
        <f>IFERROR(VLOOKUP(K243,'Վարկանիշային չափորոշիչներ'!$G$6:$GE$68,4,FALSE),0)</f>
        <v>0</v>
      </c>
      <c r="AC243" s="27">
        <f>IFERROR(VLOOKUP(L243,'Վարկանիշային չափորոշիչներ'!$G$6:$GE$68,4,FALSE),0)</f>
        <v>0</v>
      </c>
      <c r="AD243" s="27">
        <f>IFERROR(VLOOKUP(M243,'Վարկանիշային չափորոշիչներ'!$G$6:$GE$68,4,FALSE),0)</f>
        <v>0</v>
      </c>
      <c r="AE243" s="27">
        <f>IFERROR(VLOOKUP(N243,'Վարկանիշային չափորոշիչներ'!$G$6:$GE$68,4,FALSE),0)</f>
        <v>0</v>
      </c>
      <c r="AF243" s="27">
        <f>IFERROR(VLOOKUP(O243,'Վարկանիշային չափորոշիչներ'!$G$6:$GE$68,4,FALSE),0)</f>
        <v>0</v>
      </c>
      <c r="AG243" s="27">
        <f>IFERROR(VLOOKUP(P243,'Վարկանիշային չափորոշիչներ'!$G$6:$GE$68,4,FALSE),0)</f>
        <v>0</v>
      </c>
      <c r="AH243" s="27">
        <f>IFERROR(VLOOKUP(Q243,'Վարկանիշային չափորոշիչներ'!$G$6:$GE$68,4,FALSE),0)</f>
        <v>0</v>
      </c>
      <c r="AI243" s="27">
        <f>IFERROR(VLOOKUP(R243,'Վարկանիշային չափորոշիչներ'!$G$6:$GE$68,4,FALSE),0)</f>
        <v>0</v>
      </c>
      <c r="AJ243" s="27">
        <f>IFERROR(VLOOKUP(S243,'Վարկանիշային չափորոշիչներ'!$G$6:$GE$68,4,FALSE),0)</f>
        <v>0</v>
      </c>
      <c r="AK243" s="27">
        <f>IFERROR(VLOOKUP(T243,'Վարկանիշային չափորոշիչներ'!$G$6:$GE$68,4,FALSE),0)</f>
        <v>0</v>
      </c>
      <c r="AL243" s="27">
        <f>IFERROR(VLOOKUP(U243,'Վարկանիշային չափորոշիչներ'!$G$6:$GE$68,4,FALSE),0)</f>
        <v>0</v>
      </c>
      <c r="AM243" s="27">
        <f>IFERROR(VLOOKUP(V243,'Վարկանիշային չափորոշիչներ'!$G$6:$GE$68,4,FALSE),0)</f>
        <v>0</v>
      </c>
      <c r="AN243" s="27">
        <f t="shared" si="61"/>
        <v>0</v>
      </c>
    </row>
    <row r="244" spans="1:40" ht="27" hidden="1" outlineLevel="2" x14ac:dyDescent="0.3">
      <c r="A244" s="120">
        <v>1072</v>
      </c>
      <c r="B244" s="133">
        <v>31009</v>
      </c>
      <c r="C244" s="207" t="s">
        <v>331</v>
      </c>
      <c r="D244" s="121"/>
      <c r="E244" s="121"/>
      <c r="F244" s="122"/>
      <c r="G244" s="123"/>
      <c r="H244" s="123"/>
      <c r="I244" s="45"/>
      <c r="J244" s="45"/>
      <c r="K244" s="28"/>
      <c r="L244" s="28"/>
      <c r="M244" s="28"/>
      <c r="N244" s="28"/>
      <c r="O244" s="28"/>
      <c r="P244" s="28"/>
      <c r="Q244" s="28"/>
      <c r="R244" s="28"/>
      <c r="S244" s="28"/>
      <c r="T244" s="28"/>
      <c r="U244" s="28"/>
      <c r="V244" s="28"/>
      <c r="W244" s="27">
        <f t="shared" si="68"/>
        <v>0</v>
      </c>
      <c r="X244" s="41"/>
      <c r="Y244" s="41"/>
      <c r="Z244" s="41"/>
      <c r="AA244" s="41"/>
      <c r="AB244" s="27">
        <f>IFERROR(VLOOKUP(K244,'Վարկանիշային չափորոշիչներ'!$G$6:$GE$68,4,FALSE),0)</f>
        <v>0</v>
      </c>
      <c r="AC244" s="27">
        <f>IFERROR(VLOOKUP(L244,'Վարկանիշային չափորոշիչներ'!$G$6:$GE$68,4,FALSE),0)</f>
        <v>0</v>
      </c>
      <c r="AD244" s="27">
        <f>IFERROR(VLOOKUP(M244,'Վարկանիշային չափորոշիչներ'!$G$6:$GE$68,4,FALSE),0)</f>
        <v>0</v>
      </c>
      <c r="AE244" s="27">
        <f>IFERROR(VLOOKUP(N244,'Վարկանիշային չափորոշիչներ'!$G$6:$GE$68,4,FALSE),0)</f>
        <v>0</v>
      </c>
      <c r="AF244" s="27">
        <f>IFERROR(VLOOKUP(O244,'Վարկանիշային չափորոշիչներ'!$G$6:$GE$68,4,FALSE),0)</f>
        <v>0</v>
      </c>
      <c r="AG244" s="27">
        <f>IFERROR(VLOOKUP(P244,'Վարկանիշային չափորոշիչներ'!$G$6:$GE$68,4,FALSE),0)</f>
        <v>0</v>
      </c>
      <c r="AH244" s="27">
        <f>IFERROR(VLOOKUP(Q244,'Վարկանիշային չափորոշիչներ'!$G$6:$GE$68,4,FALSE),0)</f>
        <v>0</v>
      </c>
      <c r="AI244" s="27">
        <f>IFERROR(VLOOKUP(R244,'Վարկանիշային չափորոշիչներ'!$G$6:$GE$68,4,FALSE),0)</f>
        <v>0</v>
      </c>
      <c r="AJ244" s="27">
        <f>IFERROR(VLOOKUP(S244,'Վարկանիշային չափորոշիչներ'!$G$6:$GE$68,4,FALSE),0)</f>
        <v>0</v>
      </c>
      <c r="AK244" s="27">
        <f>IFERROR(VLOOKUP(T244,'Վարկանիշային չափորոշիչներ'!$G$6:$GE$68,4,FALSE),0)</f>
        <v>0</v>
      </c>
      <c r="AL244" s="27">
        <f>IFERROR(VLOOKUP(U244,'Վարկանիշային չափորոշիչներ'!$G$6:$GE$68,4,FALSE),0)</f>
        <v>0</v>
      </c>
      <c r="AM244" s="27">
        <f>IFERROR(VLOOKUP(V244,'Վարկանիշային չափորոշիչներ'!$G$6:$GE$68,4,FALSE),0)</f>
        <v>0</v>
      </c>
      <c r="AN244" s="27">
        <f t="shared" si="61"/>
        <v>0</v>
      </c>
    </row>
    <row r="245" spans="1:40" hidden="1" outlineLevel="2" x14ac:dyDescent="0.3">
      <c r="A245" s="120">
        <v>1072</v>
      </c>
      <c r="B245" s="133">
        <v>31010</v>
      </c>
      <c r="C245" s="207" t="s">
        <v>332</v>
      </c>
      <c r="D245" s="121"/>
      <c r="E245" s="121"/>
      <c r="F245" s="122"/>
      <c r="G245" s="123"/>
      <c r="H245" s="123"/>
      <c r="I245" s="45"/>
      <c r="J245" s="45"/>
      <c r="K245" s="28"/>
      <c r="L245" s="28"/>
      <c r="M245" s="28"/>
      <c r="N245" s="28"/>
      <c r="O245" s="28"/>
      <c r="P245" s="28"/>
      <c r="Q245" s="28"/>
      <c r="R245" s="28"/>
      <c r="S245" s="28"/>
      <c r="T245" s="28"/>
      <c r="U245" s="28"/>
      <c r="V245" s="28"/>
      <c r="W245" s="27">
        <f t="shared" si="68"/>
        <v>0</v>
      </c>
      <c r="X245" s="41"/>
      <c r="Y245" s="41"/>
      <c r="Z245" s="41"/>
      <c r="AA245" s="41"/>
      <c r="AB245" s="27">
        <f>IFERROR(VLOOKUP(K245,'Վարկանիշային չափորոշիչներ'!$G$6:$GE$68,4,FALSE),0)</f>
        <v>0</v>
      </c>
      <c r="AC245" s="27">
        <f>IFERROR(VLOOKUP(L245,'Վարկանիշային չափորոշիչներ'!$G$6:$GE$68,4,FALSE),0)</f>
        <v>0</v>
      </c>
      <c r="AD245" s="27">
        <f>IFERROR(VLOOKUP(M245,'Վարկանիշային չափորոշիչներ'!$G$6:$GE$68,4,FALSE),0)</f>
        <v>0</v>
      </c>
      <c r="AE245" s="27">
        <f>IFERROR(VLOOKUP(N245,'Վարկանիշային չափորոշիչներ'!$G$6:$GE$68,4,FALSE),0)</f>
        <v>0</v>
      </c>
      <c r="AF245" s="27">
        <f>IFERROR(VLOOKUP(O245,'Վարկանիշային չափորոշիչներ'!$G$6:$GE$68,4,FALSE),0)</f>
        <v>0</v>
      </c>
      <c r="AG245" s="27">
        <f>IFERROR(VLOOKUP(P245,'Վարկանիշային չափորոշիչներ'!$G$6:$GE$68,4,FALSE),0)</f>
        <v>0</v>
      </c>
      <c r="AH245" s="27">
        <f>IFERROR(VLOOKUP(Q245,'Վարկանիշային չափորոշիչներ'!$G$6:$GE$68,4,FALSE),0)</f>
        <v>0</v>
      </c>
      <c r="AI245" s="27">
        <f>IFERROR(VLOOKUP(R245,'Վարկանիշային չափորոշիչներ'!$G$6:$GE$68,4,FALSE),0)</f>
        <v>0</v>
      </c>
      <c r="AJ245" s="27">
        <f>IFERROR(VLOOKUP(S245,'Վարկանիշային չափորոշիչներ'!$G$6:$GE$68,4,FALSE),0)</f>
        <v>0</v>
      </c>
      <c r="AK245" s="27">
        <f>IFERROR(VLOOKUP(T245,'Վարկանիշային չափորոշիչներ'!$G$6:$GE$68,4,FALSE),0)</f>
        <v>0</v>
      </c>
      <c r="AL245" s="27">
        <f>IFERROR(VLOOKUP(U245,'Վարկանիշային չափորոշիչներ'!$G$6:$GE$68,4,FALSE),0)</f>
        <v>0</v>
      </c>
      <c r="AM245" s="27">
        <f>IFERROR(VLOOKUP(V245,'Վարկանիշային չափորոշիչներ'!$G$6:$GE$68,4,FALSE),0)</f>
        <v>0</v>
      </c>
      <c r="AN245" s="27">
        <f t="shared" si="61"/>
        <v>0</v>
      </c>
    </row>
    <row r="246" spans="1:40" hidden="1" outlineLevel="2" x14ac:dyDescent="0.3">
      <c r="A246" s="120">
        <v>1072</v>
      </c>
      <c r="B246" s="133">
        <v>31013</v>
      </c>
      <c r="C246" s="207" t="s">
        <v>333</v>
      </c>
      <c r="D246" s="121"/>
      <c r="E246" s="121"/>
      <c r="F246" s="153"/>
      <c r="G246" s="123"/>
      <c r="H246" s="123"/>
      <c r="I246" s="45"/>
      <c r="J246" s="45"/>
      <c r="K246" s="28"/>
      <c r="L246" s="28"/>
      <c r="M246" s="28"/>
      <c r="N246" s="28"/>
      <c r="O246" s="28"/>
      <c r="P246" s="28"/>
      <c r="Q246" s="28"/>
      <c r="R246" s="28"/>
      <c r="S246" s="28"/>
      <c r="T246" s="28"/>
      <c r="U246" s="28"/>
      <c r="V246" s="28"/>
      <c r="W246" s="27">
        <f t="shared" si="68"/>
        <v>0</v>
      </c>
      <c r="X246" s="41"/>
      <c r="Y246" s="41"/>
      <c r="Z246" s="41"/>
      <c r="AA246" s="41"/>
      <c r="AB246" s="27">
        <f>IFERROR(VLOOKUP(K246,'Վարկանիշային չափորոշիչներ'!$G$6:$GE$68,4,FALSE),0)</f>
        <v>0</v>
      </c>
      <c r="AC246" s="27">
        <f>IFERROR(VLOOKUP(L246,'Վարկանիշային չափորոշիչներ'!$G$6:$GE$68,4,FALSE),0)</f>
        <v>0</v>
      </c>
      <c r="AD246" s="27">
        <f>IFERROR(VLOOKUP(M246,'Վարկանիշային չափորոշիչներ'!$G$6:$GE$68,4,FALSE),0)</f>
        <v>0</v>
      </c>
      <c r="AE246" s="27">
        <f>IFERROR(VLOOKUP(N246,'Վարկանիշային չափորոշիչներ'!$G$6:$GE$68,4,FALSE),0)</f>
        <v>0</v>
      </c>
      <c r="AF246" s="27">
        <f>IFERROR(VLOOKUP(O246,'Վարկանիշային չափորոշիչներ'!$G$6:$GE$68,4,FALSE),0)</f>
        <v>0</v>
      </c>
      <c r="AG246" s="27">
        <f>IFERROR(VLOOKUP(P246,'Վարկանիշային չափորոշիչներ'!$G$6:$GE$68,4,FALSE),0)</f>
        <v>0</v>
      </c>
      <c r="AH246" s="27">
        <f>IFERROR(VLOOKUP(Q246,'Վարկանիշային չափորոշիչներ'!$G$6:$GE$68,4,FALSE),0)</f>
        <v>0</v>
      </c>
      <c r="AI246" s="27">
        <f>IFERROR(VLOOKUP(R246,'Վարկանիշային չափորոշիչներ'!$G$6:$GE$68,4,FALSE),0)</f>
        <v>0</v>
      </c>
      <c r="AJ246" s="27">
        <f>IFERROR(VLOOKUP(S246,'Վարկանիշային չափորոշիչներ'!$G$6:$GE$68,4,FALSE),0)</f>
        <v>0</v>
      </c>
      <c r="AK246" s="27">
        <f>IFERROR(VLOOKUP(T246,'Վարկանիշային չափորոշիչներ'!$G$6:$GE$68,4,FALSE),0)</f>
        <v>0</v>
      </c>
      <c r="AL246" s="27">
        <f>IFERROR(VLOOKUP(U246,'Վարկանիշային չափորոշիչներ'!$G$6:$GE$68,4,FALSE),0)</f>
        <v>0</v>
      </c>
      <c r="AM246" s="27">
        <f>IFERROR(VLOOKUP(V246,'Վարկանիշային չափորոշիչներ'!$G$6:$GE$68,4,FALSE),0)</f>
        <v>0</v>
      </c>
      <c r="AN246" s="27">
        <f t="shared" ref="AN246:AN293" si="69">SUM(AB246:AM246)</f>
        <v>0</v>
      </c>
    </row>
    <row r="247" spans="1:40" ht="27" hidden="1" outlineLevel="1" collapsed="1" x14ac:dyDescent="0.3">
      <c r="A247" s="117">
        <v>1073</v>
      </c>
      <c r="B247" s="117"/>
      <c r="C247" s="214" t="s">
        <v>334</v>
      </c>
      <c r="D247" s="118">
        <f>SUM(D248:D249)</f>
        <v>0</v>
      </c>
      <c r="E247" s="118">
        <f>SUM(E248:E249)</f>
        <v>0</v>
      </c>
      <c r="F247" s="119">
        <f t="shared" ref="F247:H247" si="70">SUM(F248:F249)</f>
        <v>0</v>
      </c>
      <c r="G247" s="119">
        <f t="shared" si="70"/>
        <v>0</v>
      </c>
      <c r="H247" s="119">
        <f t="shared" si="70"/>
        <v>0</v>
      </c>
      <c r="I247" s="47" t="s">
        <v>74</v>
      </c>
      <c r="J247" s="47" t="s">
        <v>74</v>
      </c>
      <c r="K247" s="47" t="s">
        <v>74</v>
      </c>
      <c r="L247" s="47" t="s">
        <v>74</v>
      </c>
      <c r="M247" s="47" t="s">
        <v>74</v>
      </c>
      <c r="N247" s="47" t="s">
        <v>74</v>
      </c>
      <c r="O247" s="47" t="s">
        <v>74</v>
      </c>
      <c r="P247" s="47" t="s">
        <v>74</v>
      </c>
      <c r="Q247" s="47" t="s">
        <v>74</v>
      </c>
      <c r="R247" s="47" t="s">
        <v>74</v>
      </c>
      <c r="S247" s="47" t="s">
        <v>74</v>
      </c>
      <c r="T247" s="47" t="s">
        <v>74</v>
      </c>
      <c r="U247" s="47" t="s">
        <v>74</v>
      </c>
      <c r="V247" s="47" t="s">
        <v>74</v>
      </c>
      <c r="W247" s="47" t="s">
        <v>74</v>
      </c>
      <c r="X247" s="41"/>
      <c r="Y247" s="41"/>
      <c r="Z247" s="41"/>
      <c r="AA247" s="41"/>
      <c r="AB247" s="27">
        <f>IFERROR(VLOOKUP(K247,'Վարկանիշային չափորոշիչներ'!$G$6:$GE$68,4,FALSE),0)</f>
        <v>0</v>
      </c>
      <c r="AC247" s="27">
        <f>IFERROR(VLOOKUP(L247,'Վարկանիշային չափորոշիչներ'!$G$6:$GE$68,4,FALSE),0)</f>
        <v>0</v>
      </c>
      <c r="AD247" s="27">
        <f>IFERROR(VLOOKUP(M247,'Վարկանիշային չափորոշիչներ'!$G$6:$GE$68,4,FALSE),0)</f>
        <v>0</v>
      </c>
      <c r="AE247" s="27">
        <f>IFERROR(VLOOKUP(N247,'Վարկանիշային չափորոշիչներ'!$G$6:$GE$68,4,FALSE),0)</f>
        <v>0</v>
      </c>
      <c r="AF247" s="27">
        <f>IFERROR(VLOOKUP(O247,'Վարկանիշային չափորոշիչներ'!$G$6:$GE$68,4,FALSE),0)</f>
        <v>0</v>
      </c>
      <c r="AG247" s="27">
        <f>IFERROR(VLOOKUP(P247,'Վարկանիշային չափորոշիչներ'!$G$6:$GE$68,4,FALSE),0)</f>
        <v>0</v>
      </c>
      <c r="AH247" s="27">
        <f>IFERROR(VLOOKUP(Q247,'Վարկանիշային չափորոշիչներ'!$G$6:$GE$68,4,FALSE),0)</f>
        <v>0</v>
      </c>
      <c r="AI247" s="27">
        <f>IFERROR(VLOOKUP(R247,'Վարկանիշային չափորոշիչներ'!$G$6:$GE$68,4,FALSE),0)</f>
        <v>0</v>
      </c>
      <c r="AJ247" s="27">
        <f>IFERROR(VLOOKUP(S247,'Վարկանիշային չափորոշիչներ'!$G$6:$GE$68,4,FALSE),0)</f>
        <v>0</v>
      </c>
      <c r="AK247" s="27">
        <f>IFERROR(VLOOKUP(T247,'Վարկանիշային չափորոշիչներ'!$G$6:$GE$68,4,FALSE),0)</f>
        <v>0</v>
      </c>
      <c r="AL247" s="27">
        <f>IFERROR(VLOOKUP(U247,'Վարկանիշային չափորոշիչներ'!$G$6:$GE$68,4,FALSE),0)</f>
        <v>0</v>
      </c>
      <c r="AM247" s="27">
        <f>IFERROR(VLOOKUP(V247,'Վարկանիշային չափորոշիչներ'!$G$6:$GE$68,4,FALSE),0)</f>
        <v>0</v>
      </c>
      <c r="AN247" s="27">
        <f t="shared" si="69"/>
        <v>0</v>
      </c>
    </row>
    <row r="248" spans="1:40" hidden="1" outlineLevel="2" x14ac:dyDescent="0.3">
      <c r="A248" s="120">
        <v>1073</v>
      </c>
      <c r="B248" s="120">
        <v>11001</v>
      </c>
      <c r="C248" s="207" t="s">
        <v>335</v>
      </c>
      <c r="D248" s="121"/>
      <c r="E248" s="121"/>
      <c r="F248" s="122"/>
      <c r="G248" s="123"/>
      <c r="H248" s="123"/>
      <c r="I248" s="45"/>
      <c r="J248" s="45"/>
      <c r="K248" s="28"/>
      <c r="L248" s="28"/>
      <c r="M248" s="28"/>
      <c r="N248" s="28"/>
      <c r="O248" s="28"/>
      <c r="P248" s="28"/>
      <c r="Q248" s="28"/>
      <c r="R248" s="28"/>
      <c r="S248" s="28"/>
      <c r="T248" s="28"/>
      <c r="U248" s="28"/>
      <c r="V248" s="28"/>
      <c r="W248" s="27">
        <f t="shared" ref="W248:W249" si="71">AN248</f>
        <v>0</v>
      </c>
      <c r="X248" s="41"/>
      <c r="Y248" s="41"/>
      <c r="Z248" s="41"/>
      <c r="AA248" s="41"/>
      <c r="AB248" s="27">
        <f>IFERROR(VLOOKUP(K248,'Վարկանիշային չափորոշիչներ'!$G$6:$GE$68,4,FALSE),0)</f>
        <v>0</v>
      </c>
      <c r="AC248" s="27">
        <f>IFERROR(VLOOKUP(L248,'Վարկանիշային չափորոշիչներ'!$G$6:$GE$68,4,FALSE),0)</f>
        <v>0</v>
      </c>
      <c r="AD248" s="27">
        <f>IFERROR(VLOOKUP(M248,'Վարկանիշային չափորոշիչներ'!$G$6:$GE$68,4,FALSE),0)</f>
        <v>0</v>
      </c>
      <c r="AE248" s="27">
        <f>IFERROR(VLOOKUP(N248,'Վարկանիշային չափորոշիչներ'!$G$6:$GE$68,4,FALSE),0)</f>
        <v>0</v>
      </c>
      <c r="AF248" s="27">
        <f>IFERROR(VLOOKUP(O248,'Վարկանիշային չափորոշիչներ'!$G$6:$GE$68,4,FALSE),0)</f>
        <v>0</v>
      </c>
      <c r="AG248" s="27">
        <f>IFERROR(VLOOKUP(P248,'Վարկանիշային չափորոշիչներ'!$G$6:$GE$68,4,FALSE),0)</f>
        <v>0</v>
      </c>
      <c r="AH248" s="27">
        <f>IFERROR(VLOOKUP(Q248,'Վարկանիշային չափորոշիչներ'!$G$6:$GE$68,4,FALSE),0)</f>
        <v>0</v>
      </c>
      <c r="AI248" s="27">
        <f>IFERROR(VLOOKUP(R248,'Վարկանիշային չափորոշիչներ'!$G$6:$GE$68,4,FALSE),0)</f>
        <v>0</v>
      </c>
      <c r="AJ248" s="27">
        <f>IFERROR(VLOOKUP(S248,'Վարկանիշային չափորոշիչներ'!$G$6:$GE$68,4,FALSE),0)</f>
        <v>0</v>
      </c>
      <c r="AK248" s="27">
        <f>IFERROR(VLOOKUP(T248,'Վարկանիշային չափորոշիչներ'!$G$6:$GE$68,4,FALSE),0)</f>
        <v>0</v>
      </c>
      <c r="AL248" s="27">
        <f>IFERROR(VLOOKUP(U248,'Վարկանիշային չափորոշիչներ'!$G$6:$GE$68,4,FALSE),0)</f>
        <v>0</v>
      </c>
      <c r="AM248" s="27">
        <f>IFERROR(VLOOKUP(V248,'Վարկանիշային չափորոշիչներ'!$G$6:$GE$68,4,FALSE),0)</f>
        <v>0</v>
      </c>
      <c r="AN248" s="27">
        <f t="shared" si="69"/>
        <v>0</v>
      </c>
    </row>
    <row r="249" spans="1:40" ht="27" hidden="1" outlineLevel="2" x14ac:dyDescent="0.3">
      <c r="A249" s="120">
        <v>1073</v>
      </c>
      <c r="B249" s="120">
        <v>11003</v>
      </c>
      <c r="C249" s="207" t="s">
        <v>336</v>
      </c>
      <c r="D249" s="121"/>
      <c r="E249" s="121"/>
      <c r="F249" s="122"/>
      <c r="G249" s="123"/>
      <c r="H249" s="123"/>
      <c r="I249" s="45"/>
      <c r="J249" s="45"/>
      <c r="K249" s="28"/>
      <c r="L249" s="28"/>
      <c r="M249" s="28"/>
      <c r="N249" s="28"/>
      <c r="O249" s="28"/>
      <c r="P249" s="28"/>
      <c r="Q249" s="28"/>
      <c r="R249" s="28"/>
      <c r="S249" s="28"/>
      <c r="T249" s="28"/>
      <c r="U249" s="28"/>
      <c r="V249" s="28"/>
      <c r="W249" s="27">
        <f t="shared" si="71"/>
        <v>0</v>
      </c>
      <c r="X249" s="41"/>
      <c r="Y249" s="41"/>
      <c r="Z249" s="41"/>
      <c r="AA249" s="41"/>
      <c r="AB249" s="27">
        <f>IFERROR(VLOOKUP(K249,'Վարկանիշային չափորոշիչներ'!$G$6:$GE$68,4,FALSE),0)</f>
        <v>0</v>
      </c>
      <c r="AC249" s="27">
        <f>IFERROR(VLOOKUP(L249,'Վարկանիշային չափորոշիչներ'!$G$6:$GE$68,4,FALSE),0)</f>
        <v>0</v>
      </c>
      <c r="AD249" s="27">
        <f>IFERROR(VLOOKUP(M249,'Վարկանիշային չափորոշիչներ'!$G$6:$GE$68,4,FALSE),0)</f>
        <v>0</v>
      </c>
      <c r="AE249" s="27">
        <f>IFERROR(VLOOKUP(N249,'Վարկանիշային չափորոշիչներ'!$G$6:$GE$68,4,FALSE),0)</f>
        <v>0</v>
      </c>
      <c r="AF249" s="27">
        <f>IFERROR(VLOOKUP(O249,'Վարկանիշային չափորոշիչներ'!$G$6:$GE$68,4,FALSE),0)</f>
        <v>0</v>
      </c>
      <c r="AG249" s="27">
        <f>IFERROR(VLOOKUP(P249,'Վարկանիշային չափորոշիչներ'!$G$6:$GE$68,4,FALSE),0)</f>
        <v>0</v>
      </c>
      <c r="AH249" s="27">
        <f>IFERROR(VLOOKUP(Q249,'Վարկանիշային չափորոշիչներ'!$G$6:$GE$68,4,FALSE),0)</f>
        <v>0</v>
      </c>
      <c r="AI249" s="27">
        <f>IFERROR(VLOOKUP(R249,'Վարկանիշային չափորոշիչներ'!$G$6:$GE$68,4,FALSE),0)</f>
        <v>0</v>
      </c>
      <c r="AJ249" s="27">
        <f>IFERROR(VLOOKUP(S249,'Վարկանիշային չափորոշիչներ'!$G$6:$GE$68,4,FALSE),0)</f>
        <v>0</v>
      </c>
      <c r="AK249" s="27">
        <f>IFERROR(VLOOKUP(T249,'Վարկանիշային չափորոշիչներ'!$G$6:$GE$68,4,FALSE),0)</f>
        <v>0</v>
      </c>
      <c r="AL249" s="27">
        <f>IFERROR(VLOOKUP(U249,'Վարկանիշային չափորոշիչներ'!$G$6:$GE$68,4,FALSE),0)</f>
        <v>0</v>
      </c>
      <c r="AM249" s="27">
        <f>IFERROR(VLOOKUP(V249,'Վարկանիշային չափորոշիչներ'!$G$6:$GE$68,4,FALSE),0)</f>
        <v>0</v>
      </c>
      <c r="AN249" s="27">
        <f t="shared" si="69"/>
        <v>0</v>
      </c>
    </row>
    <row r="250" spans="1:40" hidden="1" outlineLevel="1" collapsed="1" x14ac:dyDescent="0.3">
      <c r="A250" s="117">
        <v>1077</v>
      </c>
      <c r="B250" s="117"/>
      <c r="C250" s="214" t="s">
        <v>337</v>
      </c>
      <c r="D250" s="118">
        <f>SUM(D251)</f>
        <v>0</v>
      </c>
      <c r="E250" s="118">
        <f t="shared" ref="E250" si="72">SUM(E251)</f>
        <v>0</v>
      </c>
      <c r="F250" s="119">
        <f t="shared" ref="F250:H250" si="73">SUM(F251)</f>
        <v>0</v>
      </c>
      <c r="G250" s="119">
        <f t="shared" si="73"/>
        <v>0</v>
      </c>
      <c r="H250" s="119">
        <f t="shared" si="73"/>
        <v>0</v>
      </c>
      <c r="I250" s="47" t="s">
        <v>74</v>
      </c>
      <c r="J250" s="47" t="s">
        <v>74</v>
      </c>
      <c r="K250" s="47" t="s">
        <v>74</v>
      </c>
      <c r="L250" s="47" t="s">
        <v>74</v>
      </c>
      <c r="M250" s="47" t="s">
        <v>74</v>
      </c>
      <c r="N250" s="47" t="s">
        <v>74</v>
      </c>
      <c r="O250" s="47" t="s">
        <v>74</v>
      </c>
      <c r="P250" s="47" t="s">
        <v>74</v>
      </c>
      <c r="Q250" s="47" t="s">
        <v>74</v>
      </c>
      <c r="R250" s="47" t="s">
        <v>74</v>
      </c>
      <c r="S250" s="47" t="s">
        <v>74</v>
      </c>
      <c r="T250" s="47" t="s">
        <v>74</v>
      </c>
      <c r="U250" s="47" t="s">
        <v>74</v>
      </c>
      <c r="V250" s="47" t="s">
        <v>74</v>
      </c>
      <c r="W250" s="47" t="s">
        <v>74</v>
      </c>
      <c r="X250" s="41"/>
      <c r="Y250" s="41"/>
      <c r="Z250" s="41"/>
      <c r="AA250" s="41"/>
      <c r="AB250" s="27">
        <f>IFERROR(VLOOKUP(K250,'Վարկանիշային չափորոշիչներ'!$G$6:$GE$68,4,FALSE),0)</f>
        <v>0</v>
      </c>
      <c r="AC250" s="27">
        <f>IFERROR(VLOOKUP(L250,'Վարկանիշային չափորոշիչներ'!$G$6:$GE$68,4,FALSE),0)</f>
        <v>0</v>
      </c>
      <c r="AD250" s="27">
        <f>IFERROR(VLOOKUP(M250,'Վարկանիշային չափորոշիչներ'!$G$6:$GE$68,4,FALSE),0)</f>
        <v>0</v>
      </c>
      <c r="AE250" s="27">
        <f>IFERROR(VLOOKUP(N250,'Վարկանիշային չափորոշիչներ'!$G$6:$GE$68,4,FALSE),0)</f>
        <v>0</v>
      </c>
      <c r="AF250" s="27">
        <f>IFERROR(VLOOKUP(O250,'Վարկանիշային չափորոշիչներ'!$G$6:$GE$68,4,FALSE),0)</f>
        <v>0</v>
      </c>
      <c r="AG250" s="27">
        <f>IFERROR(VLOOKUP(P250,'Վարկանիշային չափորոշիչներ'!$G$6:$GE$68,4,FALSE),0)</f>
        <v>0</v>
      </c>
      <c r="AH250" s="27">
        <f>IFERROR(VLOOKUP(Q250,'Վարկանիշային չափորոշիչներ'!$G$6:$GE$68,4,FALSE),0)</f>
        <v>0</v>
      </c>
      <c r="AI250" s="27">
        <f>IFERROR(VLOOKUP(R250,'Վարկանիշային չափորոշիչներ'!$G$6:$GE$68,4,FALSE),0)</f>
        <v>0</v>
      </c>
      <c r="AJ250" s="27">
        <f>IFERROR(VLOOKUP(S250,'Վարկանիշային չափորոշիչներ'!$G$6:$GE$68,4,FALSE),0)</f>
        <v>0</v>
      </c>
      <c r="AK250" s="27">
        <f>IFERROR(VLOOKUP(T250,'Վարկանիշային չափորոշիչներ'!$G$6:$GE$68,4,FALSE),0)</f>
        <v>0</v>
      </c>
      <c r="AL250" s="27">
        <f>IFERROR(VLOOKUP(U250,'Վարկանիշային չափորոշիչներ'!$G$6:$GE$68,4,FALSE),0)</f>
        <v>0</v>
      </c>
      <c r="AM250" s="27">
        <f>IFERROR(VLOOKUP(V250,'Վարկանիշային չափորոշիչներ'!$G$6:$GE$68,4,FALSE),0)</f>
        <v>0</v>
      </c>
      <c r="AN250" s="27">
        <f t="shared" si="69"/>
        <v>0</v>
      </c>
    </row>
    <row r="251" spans="1:40" ht="27" hidden="1" outlineLevel="2" x14ac:dyDescent="0.3">
      <c r="A251" s="120">
        <v>1077</v>
      </c>
      <c r="B251" s="120">
        <v>12001</v>
      </c>
      <c r="C251" s="207" t="s">
        <v>338</v>
      </c>
      <c r="D251" s="121"/>
      <c r="E251" s="121"/>
      <c r="F251" s="122"/>
      <c r="G251" s="137"/>
      <c r="H251" s="153"/>
      <c r="I251" s="55"/>
      <c r="J251" s="55"/>
      <c r="K251" s="29"/>
      <c r="L251" s="29"/>
      <c r="M251" s="29"/>
      <c r="N251" s="29"/>
      <c r="O251" s="29"/>
      <c r="P251" s="29"/>
      <c r="Q251" s="29"/>
      <c r="R251" s="29"/>
      <c r="S251" s="29"/>
      <c r="T251" s="29"/>
      <c r="U251" s="29"/>
      <c r="V251" s="29"/>
      <c r="W251" s="27">
        <f>AN251</f>
        <v>0</v>
      </c>
      <c r="X251" s="41"/>
      <c r="Y251" s="41"/>
      <c r="Z251" s="41"/>
      <c r="AA251" s="41"/>
      <c r="AB251" s="27">
        <f>IFERROR(VLOOKUP(K251,'Վարկանիշային չափորոշիչներ'!$G$6:$GE$68,4,FALSE),0)</f>
        <v>0</v>
      </c>
      <c r="AC251" s="27">
        <f>IFERROR(VLOOKUP(L251,'Վարկանիշային չափորոշիչներ'!$G$6:$GE$68,4,FALSE),0)</f>
        <v>0</v>
      </c>
      <c r="AD251" s="27">
        <f>IFERROR(VLOOKUP(M251,'Վարկանիշային չափորոշիչներ'!$G$6:$GE$68,4,FALSE),0)</f>
        <v>0</v>
      </c>
      <c r="AE251" s="27">
        <f>IFERROR(VLOOKUP(N251,'Վարկանիշային չափորոշիչներ'!$G$6:$GE$68,4,FALSE),0)</f>
        <v>0</v>
      </c>
      <c r="AF251" s="27">
        <f>IFERROR(VLOOKUP(O251,'Վարկանիշային չափորոշիչներ'!$G$6:$GE$68,4,FALSE),0)</f>
        <v>0</v>
      </c>
      <c r="AG251" s="27">
        <f>IFERROR(VLOOKUP(P251,'Վարկանիշային չափորոշիչներ'!$G$6:$GE$68,4,FALSE),0)</f>
        <v>0</v>
      </c>
      <c r="AH251" s="27">
        <f>IFERROR(VLOOKUP(Q251,'Վարկանիշային չափորոշիչներ'!$G$6:$GE$68,4,FALSE),0)</f>
        <v>0</v>
      </c>
      <c r="AI251" s="27">
        <f>IFERROR(VLOOKUP(R251,'Վարկանիշային չափորոշիչներ'!$G$6:$GE$68,4,FALSE),0)</f>
        <v>0</v>
      </c>
      <c r="AJ251" s="27">
        <f>IFERROR(VLOOKUP(S251,'Վարկանիշային չափորոշիչներ'!$G$6:$GE$68,4,FALSE),0)</f>
        <v>0</v>
      </c>
      <c r="AK251" s="27">
        <f>IFERROR(VLOOKUP(T251,'Վարկանիշային չափորոշիչներ'!$G$6:$GE$68,4,FALSE),0)</f>
        <v>0</v>
      </c>
      <c r="AL251" s="27">
        <f>IFERROR(VLOOKUP(U251,'Վարկանիշային չափորոշիչներ'!$G$6:$GE$68,4,FALSE),0)</f>
        <v>0</v>
      </c>
      <c r="AM251" s="27">
        <f>IFERROR(VLOOKUP(V251,'Վարկանիշային չափորոշիչներ'!$G$6:$GE$68,4,FALSE),0)</f>
        <v>0</v>
      </c>
      <c r="AN251" s="27">
        <f t="shared" si="69"/>
        <v>0</v>
      </c>
    </row>
    <row r="252" spans="1:40" hidden="1" outlineLevel="1" collapsed="1" x14ac:dyDescent="0.3">
      <c r="A252" s="117">
        <v>1079</v>
      </c>
      <c r="B252" s="117"/>
      <c r="C252" s="214" t="s">
        <v>339</v>
      </c>
      <c r="D252" s="118">
        <f>SUM(D253:D260)</f>
        <v>0</v>
      </c>
      <c r="E252" s="118">
        <f t="shared" ref="E252" si="74">SUM(E253:E260)</f>
        <v>0</v>
      </c>
      <c r="F252" s="119">
        <f t="shared" ref="F252:H252" si="75">SUM(F253:F260)</f>
        <v>0</v>
      </c>
      <c r="G252" s="119">
        <f t="shared" si="75"/>
        <v>0</v>
      </c>
      <c r="H252" s="119">
        <f t="shared" si="75"/>
        <v>0</v>
      </c>
      <c r="I252" s="47" t="s">
        <v>74</v>
      </c>
      <c r="J252" s="47" t="s">
        <v>74</v>
      </c>
      <c r="K252" s="47" t="s">
        <v>74</v>
      </c>
      <c r="L252" s="47" t="s">
        <v>74</v>
      </c>
      <c r="M252" s="47" t="s">
        <v>74</v>
      </c>
      <c r="N252" s="47" t="s">
        <v>74</v>
      </c>
      <c r="O252" s="47" t="s">
        <v>74</v>
      </c>
      <c r="P252" s="47" t="s">
        <v>74</v>
      </c>
      <c r="Q252" s="47" t="s">
        <v>74</v>
      </c>
      <c r="R252" s="47" t="s">
        <v>74</v>
      </c>
      <c r="S252" s="47" t="s">
        <v>74</v>
      </c>
      <c r="T252" s="47" t="s">
        <v>74</v>
      </c>
      <c r="U252" s="47" t="s">
        <v>74</v>
      </c>
      <c r="V252" s="47" t="s">
        <v>74</v>
      </c>
      <c r="W252" s="47" t="s">
        <v>74</v>
      </c>
      <c r="X252" s="41"/>
      <c r="Y252" s="41"/>
      <c r="Z252" s="41"/>
      <c r="AA252" s="41"/>
      <c r="AB252" s="27">
        <f>IFERROR(VLOOKUP(K252,'Վարկանիշային չափորոշիչներ'!$G$6:$GE$68,4,FALSE),0)</f>
        <v>0</v>
      </c>
      <c r="AC252" s="27">
        <f>IFERROR(VLOOKUP(L252,'Վարկանիշային չափորոշիչներ'!$G$6:$GE$68,4,FALSE),0)</f>
        <v>0</v>
      </c>
      <c r="AD252" s="27">
        <f>IFERROR(VLOOKUP(M252,'Վարկանիշային չափորոշիչներ'!$G$6:$GE$68,4,FALSE),0)</f>
        <v>0</v>
      </c>
      <c r="AE252" s="27">
        <f>IFERROR(VLOOKUP(N252,'Վարկանիշային չափորոշիչներ'!$G$6:$GE$68,4,FALSE),0)</f>
        <v>0</v>
      </c>
      <c r="AF252" s="27">
        <f>IFERROR(VLOOKUP(O252,'Վարկանիշային չափորոշիչներ'!$G$6:$GE$68,4,FALSE),0)</f>
        <v>0</v>
      </c>
      <c r="AG252" s="27">
        <f>IFERROR(VLOOKUP(P252,'Վարկանիշային չափորոշիչներ'!$G$6:$GE$68,4,FALSE),0)</f>
        <v>0</v>
      </c>
      <c r="AH252" s="27">
        <f>IFERROR(VLOOKUP(Q252,'Վարկանիշային չափորոշիչներ'!$G$6:$GE$68,4,FALSE),0)</f>
        <v>0</v>
      </c>
      <c r="AI252" s="27">
        <f>IFERROR(VLOOKUP(R252,'Վարկանիշային չափորոշիչներ'!$G$6:$GE$68,4,FALSE),0)</f>
        <v>0</v>
      </c>
      <c r="AJ252" s="27">
        <f>IFERROR(VLOOKUP(S252,'Վարկանիշային չափորոշիչներ'!$G$6:$GE$68,4,FALSE),0)</f>
        <v>0</v>
      </c>
      <c r="AK252" s="27">
        <f>IFERROR(VLOOKUP(T252,'Վարկանիշային չափորոշիչներ'!$G$6:$GE$68,4,FALSE),0)</f>
        <v>0</v>
      </c>
      <c r="AL252" s="27">
        <f>IFERROR(VLOOKUP(U252,'Վարկանիշային չափորոշիչներ'!$G$6:$GE$68,4,FALSE),0)</f>
        <v>0</v>
      </c>
      <c r="AM252" s="27">
        <f>IFERROR(VLOOKUP(V252,'Վարկանիշային չափորոշիչներ'!$G$6:$GE$68,4,FALSE),0)</f>
        <v>0</v>
      </c>
      <c r="AN252" s="27">
        <f t="shared" si="69"/>
        <v>0</v>
      </c>
    </row>
    <row r="253" spans="1:40" ht="27" hidden="1" outlineLevel="2" x14ac:dyDescent="0.3">
      <c r="A253" s="120">
        <v>1079</v>
      </c>
      <c r="B253" s="120">
        <v>11001</v>
      </c>
      <c r="C253" s="207" t="s">
        <v>340</v>
      </c>
      <c r="D253" s="128"/>
      <c r="E253" s="128"/>
      <c r="F253" s="139"/>
      <c r="G253" s="139"/>
      <c r="H253" s="139"/>
      <c r="I253" s="48"/>
      <c r="J253" s="48"/>
      <c r="K253" s="33"/>
      <c r="L253" s="33"/>
      <c r="M253" s="33"/>
      <c r="N253" s="33"/>
      <c r="O253" s="33"/>
      <c r="P253" s="33"/>
      <c r="Q253" s="33"/>
      <c r="R253" s="33"/>
      <c r="S253" s="33"/>
      <c r="T253" s="33"/>
      <c r="U253" s="33"/>
      <c r="V253" s="33"/>
      <c r="W253" s="27">
        <f t="shared" ref="W253:W260" si="76">AN253</f>
        <v>0</v>
      </c>
      <c r="X253" s="41"/>
      <c r="Y253" s="41"/>
      <c r="Z253" s="41"/>
      <c r="AA253" s="41"/>
      <c r="AB253" s="27">
        <f>IFERROR(VLOOKUP(K253,'Վարկանիշային չափորոշիչներ'!$G$6:$GE$68,4,FALSE),0)</f>
        <v>0</v>
      </c>
      <c r="AC253" s="27">
        <f>IFERROR(VLOOKUP(L253,'Վարկանիշային չափորոշիչներ'!$G$6:$GE$68,4,FALSE),0)</f>
        <v>0</v>
      </c>
      <c r="AD253" s="27">
        <f>IFERROR(VLOOKUP(M253,'Վարկանիշային չափորոշիչներ'!$G$6:$GE$68,4,FALSE),0)</f>
        <v>0</v>
      </c>
      <c r="AE253" s="27">
        <f>IFERROR(VLOOKUP(N253,'Վարկանիշային չափորոշիչներ'!$G$6:$GE$68,4,FALSE),0)</f>
        <v>0</v>
      </c>
      <c r="AF253" s="27">
        <f>IFERROR(VLOOKUP(O253,'Վարկանիշային չափորոշիչներ'!$G$6:$GE$68,4,FALSE),0)</f>
        <v>0</v>
      </c>
      <c r="AG253" s="27">
        <f>IFERROR(VLOOKUP(P253,'Վարկանիշային չափորոշիչներ'!$G$6:$GE$68,4,FALSE),0)</f>
        <v>0</v>
      </c>
      <c r="AH253" s="27">
        <f>IFERROR(VLOOKUP(Q253,'Վարկանիշային չափորոշիչներ'!$G$6:$GE$68,4,FALSE),0)</f>
        <v>0</v>
      </c>
      <c r="AI253" s="27">
        <f>IFERROR(VLOOKUP(R253,'Վարկանիշային չափորոշիչներ'!$G$6:$GE$68,4,FALSE),0)</f>
        <v>0</v>
      </c>
      <c r="AJ253" s="27">
        <f>IFERROR(VLOOKUP(S253,'Վարկանիշային չափորոշիչներ'!$G$6:$GE$68,4,FALSE),0)</f>
        <v>0</v>
      </c>
      <c r="AK253" s="27">
        <f>IFERROR(VLOOKUP(T253,'Վարկանիշային չափորոշիչներ'!$G$6:$GE$68,4,FALSE),0)</f>
        <v>0</v>
      </c>
      <c r="AL253" s="27">
        <f>IFERROR(VLOOKUP(U253,'Վարկանիշային չափորոշիչներ'!$G$6:$GE$68,4,FALSE),0)</f>
        <v>0</v>
      </c>
      <c r="AM253" s="27">
        <f>IFERROR(VLOOKUP(V253,'Վարկանիշային չափորոշիչներ'!$G$6:$GE$68,4,FALSE),0)</f>
        <v>0</v>
      </c>
      <c r="AN253" s="27">
        <f t="shared" si="69"/>
        <v>0</v>
      </c>
    </row>
    <row r="254" spans="1:40" ht="40.5" hidden="1" outlineLevel="2" x14ac:dyDescent="0.3">
      <c r="A254" s="120">
        <v>1079</v>
      </c>
      <c r="B254" s="120">
        <v>11003</v>
      </c>
      <c r="C254" s="207" t="s">
        <v>341</v>
      </c>
      <c r="D254" s="128"/>
      <c r="E254" s="128"/>
      <c r="F254" s="139"/>
      <c r="G254" s="139"/>
      <c r="H254" s="139"/>
      <c r="I254" s="48"/>
      <c r="J254" s="48"/>
      <c r="K254" s="33"/>
      <c r="L254" s="33"/>
      <c r="M254" s="33"/>
      <c r="N254" s="33"/>
      <c r="O254" s="33"/>
      <c r="P254" s="33"/>
      <c r="Q254" s="33"/>
      <c r="R254" s="33"/>
      <c r="S254" s="33"/>
      <c r="T254" s="33"/>
      <c r="U254" s="33"/>
      <c r="V254" s="33"/>
      <c r="W254" s="27">
        <f t="shared" si="76"/>
        <v>0</v>
      </c>
      <c r="X254" s="41"/>
      <c r="Y254" s="41"/>
      <c r="Z254" s="41"/>
      <c r="AA254" s="41"/>
      <c r="AB254" s="27">
        <f>IFERROR(VLOOKUP(K254,'Վարկանիշային չափորոշիչներ'!$G$6:$GE$68,4,FALSE),0)</f>
        <v>0</v>
      </c>
      <c r="AC254" s="27">
        <f>IFERROR(VLOOKUP(L254,'Վարկանիշային չափորոշիչներ'!$G$6:$GE$68,4,FALSE),0)</f>
        <v>0</v>
      </c>
      <c r="AD254" s="27">
        <f>IFERROR(VLOOKUP(M254,'Վարկանիշային չափորոշիչներ'!$G$6:$GE$68,4,FALSE),0)</f>
        <v>0</v>
      </c>
      <c r="AE254" s="27">
        <f>IFERROR(VLOOKUP(N254,'Վարկանիշային չափորոշիչներ'!$G$6:$GE$68,4,FALSE),0)</f>
        <v>0</v>
      </c>
      <c r="AF254" s="27">
        <f>IFERROR(VLOOKUP(O254,'Վարկանիշային չափորոշիչներ'!$G$6:$GE$68,4,FALSE),0)</f>
        <v>0</v>
      </c>
      <c r="AG254" s="27">
        <f>IFERROR(VLOOKUP(P254,'Վարկանիշային չափորոշիչներ'!$G$6:$GE$68,4,FALSE),0)</f>
        <v>0</v>
      </c>
      <c r="AH254" s="27">
        <f>IFERROR(VLOOKUP(Q254,'Վարկանիշային չափորոշիչներ'!$G$6:$GE$68,4,FALSE),0)</f>
        <v>0</v>
      </c>
      <c r="AI254" s="27">
        <f>IFERROR(VLOOKUP(R254,'Վարկանիշային չափորոշիչներ'!$G$6:$GE$68,4,FALSE),0)</f>
        <v>0</v>
      </c>
      <c r="AJ254" s="27">
        <f>IFERROR(VLOOKUP(S254,'Վարկանիշային չափորոշիչներ'!$G$6:$GE$68,4,FALSE),0)</f>
        <v>0</v>
      </c>
      <c r="AK254" s="27">
        <f>IFERROR(VLOOKUP(T254,'Վարկանիշային չափորոշիչներ'!$G$6:$GE$68,4,FALSE),0)</f>
        <v>0</v>
      </c>
      <c r="AL254" s="27">
        <f>IFERROR(VLOOKUP(U254,'Վարկանիշային չափորոշիչներ'!$G$6:$GE$68,4,FALSE),0)</f>
        <v>0</v>
      </c>
      <c r="AM254" s="27">
        <f>IFERROR(VLOOKUP(V254,'Վարկանիշային չափորոշիչներ'!$G$6:$GE$68,4,FALSE),0)</f>
        <v>0</v>
      </c>
      <c r="AN254" s="27">
        <f t="shared" si="69"/>
        <v>0</v>
      </c>
    </row>
    <row r="255" spans="1:40" hidden="1" outlineLevel="2" x14ac:dyDescent="0.3">
      <c r="A255" s="120">
        <v>1079</v>
      </c>
      <c r="B255" s="120">
        <v>11015</v>
      </c>
      <c r="C255" s="207" t="s">
        <v>342</v>
      </c>
      <c r="D255" s="128"/>
      <c r="E255" s="128"/>
      <c r="F255" s="139"/>
      <c r="G255" s="123"/>
      <c r="H255" s="139"/>
      <c r="I255" s="48"/>
      <c r="J255" s="48"/>
      <c r="K255" s="33"/>
      <c r="L255" s="33"/>
      <c r="M255" s="33"/>
      <c r="N255" s="33"/>
      <c r="O255" s="33"/>
      <c r="P255" s="33"/>
      <c r="Q255" s="33"/>
      <c r="R255" s="33"/>
      <c r="S255" s="33"/>
      <c r="T255" s="33"/>
      <c r="U255" s="33"/>
      <c r="V255" s="33"/>
      <c r="W255" s="27">
        <f t="shared" si="76"/>
        <v>0</v>
      </c>
      <c r="X255" s="41"/>
      <c r="Y255" s="41"/>
      <c r="Z255" s="41"/>
      <c r="AA255" s="41"/>
      <c r="AB255" s="27">
        <f>IFERROR(VLOOKUP(K255,'Վարկանիշային չափորոշիչներ'!$G$6:$GE$68,4,FALSE),0)</f>
        <v>0</v>
      </c>
      <c r="AC255" s="27">
        <f>IFERROR(VLOOKUP(L255,'Վարկանիշային չափորոշիչներ'!$G$6:$GE$68,4,FALSE),0)</f>
        <v>0</v>
      </c>
      <c r="AD255" s="27">
        <f>IFERROR(VLOOKUP(M255,'Վարկանիշային չափորոշիչներ'!$G$6:$GE$68,4,FALSE),0)</f>
        <v>0</v>
      </c>
      <c r="AE255" s="27">
        <f>IFERROR(VLOOKUP(N255,'Վարկանիշային չափորոշիչներ'!$G$6:$GE$68,4,FALSE),0)</f>
        <v>0</v>
      </c>
      <c r="AF255" s="27">
        <f>IFERROR(VLOOKUP(O255,'Վարկանիշային չափորոշիչներ'!$G$6:$GE$68,4,FALSE),0)</f>
        <v>0</v>
      </c>
      <c r="AG255" s="27">
        <f>IFERROR(VLOOKUP(P255,'Վարկանիշային չափորոշիչներ'!$G$6:$GE$68,4,FALSE),0)</f>
        <v>0</v>
      </c>
      <c r="AH255" s="27">
        <f>IFERROR(VLOOKUP(Q255,'Վարկանիշային չափորոշիչներ'!$G$6:$GE$68,4,FALSE),0)</f>
        <v>0</v>
      </c>
      <c r="AI255" s="27">
        <f>IFERROR(VLOOKUP(R255,'Վարկանիշային չափորոշիչներ'!$G$6:$GE$68,4,FALSE),0)</f>
        <v>0</v>
      </c>
      <c r="AJ255" s="27">
        <f>IFERROR(VLOOKUP(S255,'Վարկանիշային չափորոշիչներ'!$G$6:$GE$68,4,FALSE),0)</f>
        <v>0</v>
      </c>
      <c r="AK255" s="27">
        <f>IFERROR(VLOOKUP(T255,'Վարկանիշային չափորոշիչներ'!$G$6:$GE$68,4,FALSE),0)</f>
        <v>0</v>
      </c>
      <c r="AL255" s="27">
        <f>IFERROR(VLOOKUP(U255,'Վարկանիշային չափորոշիչներ'!$G$6:$GE$68,4,FALSE),0)</f>
        <v>0</v>
      </c>
      <c r="AM255" s="27">
        <f>IFERROR(VLOOKUP(V255,'Վարկանիշային չափորոշիչներ'!$G$6:$GE$68,4,FALSE),0)</f>
        <v>0</v>
      </c>
      <c r="AN255" s="27">
        <f t="shared" si="69"/>
        <v>0</v>
      </c>
    </row>
    <row r="256" spans="1:40" ht="18.75" hidden="1" customHeight="1" outlineLevel="2" x14ac:dyDescent="0.3">
      <c r="A256" s="120">
        <v>1079</v>
      </c>
      <c r="B256" s="120">
        <v>11017</v>
      </c>
      <c r="C256" s="207" t="s">
        <v>343</v>
      </c>
      <c r="D256" s="129"/>
      <c r="E256" s="128"/>
      <c r="F256" s="139"/>
      <c r="G256" s="139"/>
      <c r="H256" s="139"/>
      <c r="I256" s="48"/>
      <c r="J256" s="48"/>
      <c r="K256" s="33"/>
      <c r="L256" s="33"/>
      <c r="M256" s="33"/>
      <c r="N256" s="33"/>
      <c r="O256" s="33"/>
      <c r="P256" s="33"/>
      <c r="Q256" s="33"/>
      <c r="R256" s="33"/>
      <c r="S256" s="33"/>
      <c r="T256" s="33"/>
      <c r="U256" s="33"/>
      <c r="V256" s="33"/>
      <c r="W256" s="27">
        <f t="shared" si="76"/>
        <v>0</v>
      </c>
      <c r="X256" s="41"/>
      <c r="Y256" s="41"/>
      <c r="Z256" s="41"/>
      <c r="AA256" s="41"/>
      <c r="AB256" s="27">
        <f>IFERROR(VLOOKUP(K256,'Վարկանիշային չափորոշիչներ'!$G$6:$GE$68,4,FALSE),0)</f>
        <v>0</v>
      </c>
      <c r="AC256" s="27">
        <f>IFERROR(VLOOKUP(L256,'Վարկանիշային չափորոշիչներ'!$G$6:$GE$68,4,FALSE),0)</f>
        <v>0</v>
      </c>
      <c r="AD256" s="27">
        <f>IFERROR(VLOOKUP(M256,'Վարկանիշային չափորոշիչներ'!$G$6:$GE$68,4,FALSE),0)</f>
        <v>0</v>
      </c>
      <c r="AE256" s="27">
        <f>IFERROR(VLOOKUP(N256,'Վարկանիշային չափորոշիչներ'!$G$6:$GE$68,4,FALSE),0)</f>
        <v>0</v>
      </c>
      <c r="AF256" s="27">
        <f>IFERROR(VLOOKUP(O256,'Վարկանիշային չափորոշիչներ'!$G$6:$GE$68,4,FALSE),0)</f>
        <v>0</v>
      </c>
      <c r="AG256" s="27">
        <f>IFERROR(VLOOKUP(P256,'Վարկանիշային չափորոշիչներ'!$G$6:$GE$68,4,FALSE),0)</f>
        <v>0</v>
      </c>
      <c r="AH256" s="27">
        <f>IFERROR(VLOOKUP(Q256,'Վարկանիշային չափորոշիչներ'!$G$6:$GE$68,4,FALSE),0)</f>
        <v>0</v>
      </c>
      <c r="AI256" s="27">
        <f>IFERROR(VLOOKUP(R256,'Վարկանիշային չափորոշիչներ'!$G$6:$GE$68,4,FALSE),0)</f>
        <v>0</v>
      </c>
      <c r="AJ256" s="27">
        <f>IFERROR(VLOOKUP(S256,'Վարկանիշային չափորոշիչներ'!$G$6:$GE$68,4,FALSE),0)</f>
        <v>0</v>
      </c>
      <c r="AK256" s="27">
        <f>IFERROR(VLOOKUP(T256,'Վարկանիշային չափորոշիչներ'!$G$6:$GE$68,4,FALSE),0)</f>
        <v>0</v>
      </c>
      <c r="AL256" s="27">
        <f>IFERROR(VLOOKUP(U256,'Վարկանիշային չափորոշիչներ'!$G$6:$GE$68,4,FALSE),0)</f>
        <v>0</v>
      </c>
      <c r="AM256" s="27">
        <f>IFERROR(VLOOKUP(V256,'Վարկանիշային չափորոշիչներ'!$G$6:$GE$68,4,FALSE),0)</f>
        <v>0</v>
      </c>
      <c r="AN256" s="27">
        <f t="shared" si="69"/>
        <v>0</v>
      </c>
    </row>
    <row r="257" spans="1:40" ht="27" hidden="1" outlineLevel="2" x14ac:dyDescent="0.3">
      <c r="A257" s="120">
        <v>1079</v>
      </c>
      <c r="B257" s="120">
        <v>31001</v>
      </c>
      <c r="C257" s="207" t="s">
        <v>344</v>
      </c>
      <c r="D257" s="128"/>
      <c r="E257" s="128"/>
      <c r="F257" s="139"/>
      <c r="G257" s="139"/>
      <c r="H257" s="139"/>
      <c r="I257" s="48"/>
      <c r="J257" s="48"/>
      <c r="K257" s="33"/>
      <c r="L257" s="33"/>
      <c r="M257" s="33"/>
      <c r="N257" s="33"/>
      <c r="O257" s="33"/>
      <c r="P257" s="33"/>
      <c r="Q257" s="33"/>
      <c r="R257" s="33"/>
      <c r="S257" s="33"/>
      <c r="T257" s="33"/>
      <c r="U257" s="33"/>
      <c r="V257" s="33"/>
      <c r="W257" s="27">
        <f t="shared" si="76"/>
        <v>0</v>
      </c>
      <c r="X257" s="41"/>
      <c r="Y257" s="41"/>
      <c r="Z257" s="41"/>
      <c r="AA257" s="41"/>
      <c r="AB257" s="27">
        <f>IFERROR(VLOOKUP(K257,'Վարկանիշային չափորոշիչներ'!$G$6:$GE$68,4,FALSE),0)</f>
        <v>0</v>
      </c>
      <c r="AC257" s="27">
        <f>IFERROR(VLOOKUP(L257,'Վարկանիշային չափորոշիչներ'!$G$6:$GE$68,4,FALSE),0)</f>
        <v>0</v>
      </c>
      <c r="AD257" s="27">
        <f>IFERROR(VLOOKUP(M257,'Վարկանիշային չափորոշիչներ'!$G$6:$GE$68,4,FALSE),0)</f>
        <v>0</v>
      </c>
      <c r="AE257" s="27">
        <f>IFERROR(VLOOKUP(N257,'Վարկանիշային չափորոշիչներ'!$G$6:$GE$68,4,FALSE),0)</f>
        <v>0</v>
      </c>
      <c r="AF257" s="27">
        <f>IFERROR(VLOOKUP(O257,'Վարկանիշային չափորոշիչներ'!$G$6:$GE$68,4,FALSE),0)</f>
        <v>0</v>
      </c>
      <c r="AG257" s="27">
        <f>IFERROR(VLOOKUP(P257,'Վարկանիշային չափորոշիչներ'!$G$6:$GE$68,4,FALSE),0)</f>
        <v>0</v>
      </c>
      <c r="AH257" s="27">
        <f>IFERROR(VLOOKUP(Q257,'Վարկանիշային չափորոշիչներ'!$G$6:$GE$68,4,FALSE),0)</f>
        <v>0</v>
      </c>
      <c r="AI257" s="27">
        <f>IFERROR(VLOOKUP(R257,'Վարկանիշային չափորոշիչներ'!$G$6:$GE$68,4,FALSE),0)</f>
        <v>0</v>
      </c>
      <c r="AJ257" s="27">
        <f>IFERROR(VLOOKUP(S257,'Վարկանիշային չափորոշիչներ'!$G$6:$GE$68,4,FALSE),0)</f>
        <v>0</v>
      </c>
      <c r="AK257" s="27">
        <f>IFERROR(VLOOKUP(T257,'Վարկանիշային չափորոշիչներ'!$G$6:$GE$68,4,FALSE),0)</f>
        <v>0</v>
      </c>
      <c r="AL257" s="27">
        <f>IFERROR(VLOOKUP(U257,'Վարկանիշային չափորոշիչներ'!$G$6:$GE$68,4,FALSE),0)</f>
        <v>0</v>
      </c>
      <c r="AM257" s="27">
        <f>IFERROR(VLOOKUP(V257,'Վարկանիշային չափորոշիչներ'!$G$6:$GE$68,4,FALSE),0)</f>
        <v>0</v>
      </c>
      <c r="AN257" s="27">
        <f t="shared" si="69"/>
        <v>0</v>
      </c>
    </row>
    <row r="258" spans="1:40" hidden="1" outlineLevel="2" x14ac:dyDescent="0.3">
      <c r="A258" s="120">
        <v>1079</v>
      </c>
      <c r="B258" s="120">
        <v>31002</v>
      </c>
      <c r="C258" s="207" t="s">
        <v>345</v>
      </c>
      <c r="D258" s="121"/>
      <c r="E258" s="121"/>
      <c r="F258" s="139"/>
      <c r="G258" s="139"/>
      <c r="H258" s="139"/>
      <c r="I258" s="48"/>
      <c r="J258" s="48"/>
      <c r="K258" s="33"/>
      <c r="L258" s="33"/>
      <c r="M258" s="33"/>
      <c r="N258" s="33"/>
      <c r="O258" s="33"/>
      <c r="P258" s="33"/>
      <c r="Q258" s="33"/>
      <c r="R258" s="33"/>
      <c r="S258" s="33"/>
      <c r="T258" s="33"/>
      <c r="U258" s="33"/>
      <c r="V258" s="33"/>
      <c r="W258" s="27">
        <f t="shared" si="76"/>
        <v>0</v>
      </c>
      <c r="X258" s="41"/>
      <c r="Y258" s="41"/>
      <c r="Z258" s="41"/>
      <c r="AA258" s="41"/>
      <c r="AB258" s="27">
        <f>IFERROR(VLOOKUP(K258,'Վարկանիշային չափորոշիչներ'!$G$6:$GE$68,4,FALSE),0)</f>
        <v>0</v>
      </c>
      <c r="AC258" s="27">
        <f>IFERROR(VLOOKUP(L258,'Վարկանիշային չափորոշիչներ'!$G$6:$GE$68,4,FALSE),0)</f>
        <v>0</v>
      </c>
      <c r="AD258" s="27">
        <f>IFERROR(VLOOKUP(M258,'Վարկանիշային չափորոշիչներ'!$G$6:$GE$68,4,FALSE),0)</f>
        <v>0</v>
      </c>
      <c r="AE258" s="27">
        <f>IFERROR(VLOOKUP(N258,'Վարկանիշային չափորոշիչներ'!$G$6:$GE$68,4,FALSE),0)</f>
        <v>0</v>
      </c>
      <c r="AF258" s="27">
        <f>IFERROR(VLOOKUP(O258,'Վարկանիշային չափորոշիչներ'!$G$6:$GE$68,4,FALSE),0)</f>
        <v>0</v>
      </c>
      <c r="AG258" s="27">
        <f>IFERROR(VLOOKUP(P258,'Վարկանիշային չափորոշիչներ'!$G$6:$GE$68,4,FALSE),0)</f>
        <v>0</v>
      </c>
      <c r="AH258" s="27">
        <f>IFERROR(VLOOKUP(Q258,'Վարկանիշային չափորոշիչներ'!$G$6:$GE$68,4,FALSE),0)</f>
        <v>0</v>
      </c>
      <c r="AI258" s="27">
        <f>IFERROR(VLOOKUP(R258,'Վարկանիշային չափորոշիչներ'!$G$6:$GE$68,4,FALSE),0)</f>
        <v>0</v>
      </c>
      <c r="AJ258" s="27">
        <f>IFERROR(VLOOKUP(S258,'Վարկանիշային չափորոշիչներ'!$G$6:$GE$68,4,FALSE),0)</f>
        <v>0</v>
      </c>
      <c r="AK258" s="27">
        <f>IFERROR(VLOOKUP(T258,'Վարկանիշային չափորոշիչներ'!$G$6:$GE$68,4,FALSE),0)</f>
        <v>0</v>
      </c>
      <c r="AL258" s="27">
        <f>IFERROR(VLOOKUP(U258,'Վարկանիշային չափորոշիչներ'!$G$6:$GE$68,4,FALSE),0)</f>
        <v>0</v>
      </c>
      <c r="AM258" s="27">
        <f>IFERROR(VLOOKUP(V258,'Վարկանիշային չափորոշիչներ'!$G$6:$GE$68,4,FALSE),0)</f>
        <v>0</v>
      </c>
      <c r="AN258" s="27">
        <f t="shared" si="69"/>
        <v>0</v>
      </c>
    </row>
    <row r="259" spans="1:40" ht="27" hidden="1" outlineLevel="2" x14ac:dyDescent="0.3">
      <c r="A259" s="120">
        <v>1079</v>
      </c>
      <c r="B259" s="120">
        <v>31005</v>
      </c>
      <c r="C259" s="207" t="s">
        <v>346</v>
      </c>
      <c r="D259" s="156"/>
      <c r="E259" s="144"/>
      <c r="F259" s="139"/>
      <c r="G259" s="139"/>
      <c r="H259" s="123"/>
      <c r="I259" s="45"/>
      <c r="J259" s="45"/>
      <c r="K259" s="28"/>
      <c r="L259" s="28"/>
      <c r="M259" s="28"/>
      <c r="N259" s="28"/>
      <c r="O259" s="28"/>
      <c r="P259" s="28"/>
      <c r="Q259" s="28"/>
      <c r="R259" s="28"/>
      <c r="S259" s="28"/>
      <c r="T259" s="28"/>
      <c r="U259" s="28"/>
      <c r="V259" s="28"/>
      <c r="W259" s="27">
        <f t="shared" si="76"/>
        <v>0</v>
      </c>
      <c r="X259" s="41"/>
      <c r="Y259" s="41"/>
      <c r="Z259" s="41"/>
      <c r="AA259" s="41"/>
      <c r="AB259" s="27">
        <f>IFERROR(VLOOKUP(K259,'Վարկանիշային չափորոշիչներ'!$G$6:$GE$68,4,FALSE),0)</f>
        <v>0</v>
      </c>
      <c r="AC259" s="27">
        <f>IFERROR(VLOOKUP(L259,'Վարկանիշային չափորոշիչներ'!$G$6:$GE$68,4,FALSE),0)</f>
        <v>0</v>
      </c>
      <c r="AD259" s="27">
        <f>IFERROR(VLOOKUP(M259,'Վարկանիշային չափորոշիչներ'!$G$6:$GE$68,4,FALSE),0)</f>
        <v>0</v>
      </c>
      <c r="AE259" s="27">
        <f>IFERROR(VLOOKUP(N259,'Վարկանիշային չափորոշիչներ'!$G$6:$GE$68,4,FALSE),0)</f>
        <v>0</v>
      </c>
      <c r="AF259" s="27">
        <f>IFERROR(VLOOKUP(O259,'Վարկանիշային չափորոշիչներ'!$G$6:$GE$68,4,FALSE),0)</f>
        <v>0</v>
      </c>
      <c r="AG259" s="27">
        <f>IFERROR(VLOOKUP(P259,'Վարկանիշային չափորոշիչներ'!$G$6:$GE$68,4,FALSE),0)</f>
        <v>0</v>
      </c>
      <c r="AH259" s="27">
        <f>IFERROR(VLOOKUP(Q259,'Վարկանիշային չափորոշիչներ'!$G$6:$GE$68,4,FALSE),0)</f>
        <v>0</v>
      </c>
      <c r="AI259" s="27">
        <f>IFERROR(VLOOKUP(R259,'Վարկանիշային չափորոշիչներ'!$G$6:$GE$68,4,FALSE),0)</f>
        <v>0</v>
      </c>
      <c r="AJ259" s="27">
        <f>IFERROR(VLOOKUP(S259,'Վարկանիշային չափորոշիչներ'!$G$6:$GE$68,4,FALSE),0)</f>
        <v>0</v>
      </c>
      <c r="AK259" s="27">
        <f>IFERROR(VLOOKUP(T259,'Վարկանիշային չափորոշիչներ'!$G$6:$GE$68,4,FALSE),0)</f>
        <v>0</v>
      </c>
      <c r="AL259" s="27">
        <f>IFERROR(VLOOKUP(U259,'Վարկանիշային չափորոշիչներ'!$G$6:$GE$68,4,FALSE),0)</f>
        <v>0</v>
      </c>
      <c r="AM259" s="27">
        <f>IFERROR(VLOOKUP(V259,'Վարկանիշային չափորոշիչներ'!$G$6:$GE$68,4,FALSE),0)</f>
        <v>0</v>
      </c>
      <c r="AN259" s="27">
        <f t="shared" si="69"/>
        <v>0</v>
      </c>
    </row>
    <row r="260" spans="1:40" ht="54" hidden="1" outlineLevel="2" x14ac:dyDescent="0.3">
      <c r="A260" s="120">
        <v>1079</v>
      </c>
      <c r="B260" s="120">
        <v>31004</v>
      </c>
      <c r="C260" s="207" t="s">
        <v>347</v>
      </c>
      <c r="D260" s="121"/>
      <c r="E260" s="121"/>
      <c r="F260" s="139"/>
      <c r="G260" s="139"/>
      <c r="H260" s="139"/>
      <c r="I260" s="48"/>
      <c r="J260" s="48"/>
      <c r="K260" s="33"/>
      <c r="L260" s="33"/>
      <c r="M260" s="33"/>
      <c r="N260" s="33"/>
      <c r="O260" s="33"/>
      <c r="P260" s="33"/>
      <c r="Q260" s="33"/>
      <c r="R260" s="33"/>
      <c r="S260" s="33"/>
      <c r="T260" s="33"/>
      <c r="U260" s="33"/>
      <c r="V260" s="33"/>
      <c r="W260" s="27">
        <f t="shared" si="76"/>
        <v>0</v>
      </c>
      <c r="X260" s="41"/>
      <c r="Y260" s="41"/>
      <c r="Z260" s="41"/>
      <c r="AA260" s="41"/>
      <c r="AB260" s="27">
        <f>IFERROR(VLOOKUP(K260,'Վարկանիշային չափորոշիչներ'!$G$6:$GE$68,4,FALSE),0)</f>
        <v>0</v>
      </c>
      <c r="AC260" s="27">
        <f>IFERROR(VLOOKUP(L260,'Վարկանիշային չափորոշիչներ'!$G$6:$GE$68,4,FALSE),0)</f>
        <v>0</v>
      </c>
      <c r="AD260" s="27">
        <f>IFERROR(VLOOKUP(M260,'Վարկանիշային չափորոշիչներ'!$G$6:$GE$68,4,FALSE),0)</f>
        <v>0</v>
      </c>
      <c r="AE260" s="27">
        <f>IFERROR(VLOOKUP(N260,'Վարկանիշային չափորոշիչներ'!$G$6:$GE$68,4,FALSE),0)</f>
        <v>0</v>
      </c>
      <c r="AF260" s="27">
        <f>IFERROR(VLOOKUP(O260,'Վարկանիշային չափորոշիչներ'!$G$6:$GE$68,4,FALSE),0)</f>
        <v>0</v>
      </c>
      <c r="AG260" s="27">
        <f>IFERROR(VLOOKUP(P260,'Վարկանիշային չափորոշիչներ'!$G$6:$GE$68,4,FALSE),0)</f>
        <v>0</v>
      </c>
      <c r="AH260" s="27">
        <f>IFERROR(VLOOKUP(Q260,'Վարկանիշային չափորոշիչներ'!$G$6:$GE$68,4,FALSE),0)</f>
        <v>0</v>
      </c>
      <c r="AI260" s="27">
        <f>IFERROR(VLOOKUP(R260,'Վարկանիշային չափորոշիչներ'!$G$6:$GE$68,4,FALSE),0)</f>
        <v>0</v>
      </c>
      <c r="AJ260" s="27">
        <f>IFERROR(VLOOKUP(S260,'Վարկանիշային չափորոշիչներ'!$G$6:$GE$68,4,FALSE),0)</f>
        <v>0</v>
      </c>
      <c r="AK260" s="27">
        <f>IFERROR(VLOOKUP(T260,'Վարկանիշային չափորոշիչներ'!$G$6:$GE$68,4,FALSE),0)</f>
        <v>0</v>
      </c>
      <c r="AL260" s="27">
        <f>IFERROR(VLOOKUP(U260,'Վարկանիշային չափորոշիչներ'!$G$6:$GE$68,4,FALSE),0)</f>
        <v>0</v>
      </c>
      <c r="AM260" s="27">
        <f>IFERROR(VLOOKUP(V260,'Վարկանիշային չափորոշիչներ'!$G$6:$GE$68,4,FALSE),0)</f>
        <v>0</v>
      </c>
      <c r="AN260" s="27">
        <f t="shared" si="69"/>
        <v>0</v>
      </c>
    </row>
    <row r="261" spans="1:40" ht="27" hidden="1" outlineLevel="1" collapsed="1" x14ac:dyDescent="0.3">
      <c r="A261" s="117">
        <v>1106</v>
      </c>
      <c r="B261" s="117"/>
      <c r="C261" s="214" t="s">
        <v>348</v>
      </c>
      <c r="D261" s="118">
        <f>SUM(D262:D262)</f>
        <v>0</v>
      </c>
      <c r="E261" s="118">
        <f t="shared" ref="E261" si="77">SUM(E262:E262)</f>
        <v>0</v>
      </c>
      <c r="F261" s="119">
        <f t="shared" ref="F261:H261" si="78">SUM(F262:F262)</f>
        <v>0</v>
      </c>
      <c r="G261" s="119">
        <f t="shared" si="78"/>
        <v>0</v>
      </c>
      <c r="H261" s="119">
        <f t="shared" si="78"/>
        <v>0</v>
      </c>
      <c r="I261" s="47" t="s">
        <v>74</v>
      </c>
      <c r="J261" s="47" t="s">
        <v>74</v>
      </c>
      <c r="K261" s="47" t="s">
        <v>74</v>
      </c>
      <c r="L261" s="47" t="s">
        <v>74</v>
      </c>
      <c r="M261" s="47" t="s">
        <v>74</v>
      </c>
      <c r="N261" s="47" t="s">
        <v>74</v>
      </c>
      <c r="O261" s="47" t="s">
        <v>74</v>
      </c>
      <c r="P261" s="47" t="s">
        <v>74</v>
      </c>
      <c r="Q261" s="47" t="s">
        <v>74</v>
      </c>
      <c r="R261" s="47" t="s">
        <v>74</v>
      </c>
      <c r="S261" s="47" t="s">
        <v>74</v>
      </c>
      <c r="T261" s="47" t="s">
        <v>74</v>
      </c>
      <c r="U261" s="47" t="s">
        <v>74</v>
      </c>
      <c r="V261" s="47" t="s">
        <v>74</v>
      </c>
      <c r="W261" s="47" t="s">
        <v>74</v>
      </c>
      <c r="X261" s="41"/>
      <c r="Y261" s="41"/>
      <c r="Z261" s="41"/>
      <c r="AA261" s="41"/>
      <c r="AB261" s="27">
        <f>IFERROR(VLOOKUP(K261,'Վարկանիշային չափորոշիչներ'!$G$6:$GE$68,4,FALSE),0)</f>
        <v>0</v>
      </c>
      <c r="AC261" s="27">
        <f>IFERROR(VLOOKUP(L261,'Վարկանիշային չափորոշիչներ'!$G$6:$GE$68,4,FALSE),0)</f>
        <v>0</v>
      </c>
      <c r="AD261" s="27">
        <f>IFERROR(VLOOKUP(M261,'Վարկանիշային չափորոշիչներ'!$G$6:$GE$68,4,FALSE),0)</f>
        <v>0</v>
      </c>
      <c r="AE261" s="27">
        <f>IFERROR(VLOOKUP(N261,'Վարկանիշային չափորոշիչներ'!$G$6:$GE$68,4,FALSE),0)</f>
        <v>0</v>
      </c>
      <c r="AF261" s="27">
        <f>IFERROR(VLOOKUP(O261,'Վարկանիշային չափորոշիչներ'!$G$6:$GE$68,4,FALSE),0)</f>
        <v>0</v>
      </c>
      <c r="AG261" s="27">
        <f>IFERROR(VLOOKUP(P261,'Վարկանիշային չափորոշիչներ'!$G$6:$GE$68,4,FALSE),0)</f>
        <v>0</v>
      </c>
      <c r="AH261" s="27">
        <f>IFERROR(VLOOKUP(Q261,'Վարկանիշային չափորոշիչներ'!$G$6:$GE$68,4,FALSE),0)</f>
        <v>0</v>
      </c>
      <c r="AI261" s="27">
        <f>IFERROR(VLOOKUP(R261,'Վարկանիշային չափորոշիչներ'!$G$6:$GE$68,4,FALSE),0)</f>
        <v>0</v>
      </c>
      <c r="AJ261" s="27">
        <f>IFERROR(VLOOKUP(S261,'Վարկանիշային չափորոշիչներ'!$G$6:$GE$68,4,FALSE),0)</f>
        <v>0</v>
      </c>
      <c r="AK261" s="27">
        <f>IFERROR(VLOOKUP(T261,'Վարկանիշային չափորոշիչներ'!$G$6:$GE$68,4,FALSE),0)</f>
        <v>0</v>
      </c>
      <c r="AL261" s="27">
        <f>IFERROR(VLOOKUP(U261,'Վարկանիշային չափորոշիչներ'!$G$6:$GE$68,4,FALSE),0)</f>
        <v>0</v>
      </c>
      <c r="AM261" s="27">
        <f>IFERROR(VLOOKUP(V261,'Վարկանիշային չափորոշիչներ'!$G$6:$GE$68,4,FALSE),0)</f>
        <v>0</v>
      </c>
      <c r="AN261" s="27">
        <f t="shared" si="69"/>
        <v>0</v>
      </c>
    </row>
    <row r="262" spans="1:40" ht="27" hidden="1" outlineLevel="2" x14ac:dyDescent="0.3">
      <c r="A262" s="120">
        <v>1106</v>
      </c>
      <c r="B262" s="120">
        <v>11001</v>
      </c>
      <c r="C262" s="207" t="s">
        <v>348</v>
      </c>
      <c r="D262" s="128"/>
      <c r="E262" s="128"/>
      <c r="F262" s="122"/>
      <c r="G262" s="123"/>
      <c r="H262" s="123"/>
      <c r="I262" s="45"/>
      <c r="J262" s="45"/>
      <c r="K262" s="28"/>
      <c r="L262" s="28"/>
      <c r="M262" s="28"/>
      <c r="N262" s="28"/>
      <c r="O262" s="28"/>
      <c r="P262" s="28"/>
      <c r="Q262" s="28"/>
      <c r="R262" s="28"/>
      <c r="S262" s="28"/>
      <c r="T262" s="28"/>
      <c r="U262" s="28"/>
      <c r="V262" s="28"/>
      <c r="W262" s="27">
        <f>AN262</f>
        <v>0</v>
      </c>
      <c r="X262" s="41"/>
      <c r="Y262" s="41"/>
      <c r="Z262" s="41"/>
      <c r="AA262" s="41"/>
      <c r="AB262" s="27">
        <f>IFERROR(VLOOKUP(K262,'Վարկանիշային չափորոշիչներ'!$G$6:$GE$68,4,FALSE),0)</f>
        <v>0</v>
      </c>
      <c r="AC262" s="27">
        <f>IFERROR(VLOOKUP(L262,'Վարկանիշային չափորոշիչներ'!$G$6:$GE$68,4,FALSE),0)</f>
        <v>0</v>
      </c>
      <c r="AD262" s="27">
        <f>IFERROR(VLOOKUP(M262,'Վարկանիշային չափորոշիչներ'!$G$6:$GE$68,4,FALSE),0)</f>
        <v>0</v>
      </c>
      <c r="AE262" s="27">
        <f>IFERROR(VLOOKUP(N262,'Վարկանիշային չափորոշիչներ'!$G$6:$GE$68,4,FALSE),0)</f>
        <v>0</v>
      </c>
      <c r="AF262" s="27">
        <f>IFERROR(VLOOKUP(O262,'Վարկանիշային չափորոշիչներ'!$G$6:$GE$68,4,FALSE),0)</f>
        <v>0</v>
      </c>
      <c r="AG262" s="27">
        <f>IFERROR(VLOOKUP(P262,'Վարկանիշային չափորոշիչներ'!$G$6:$GE$68,4,FALSE),0)</f>
        <v>0</v>
      </c>
      <c r="AH262" s="27">
        <f>IFERROR(VLOOKUP(Q262,'Վարկանիշային չափորոշիչներ'!$G$6:$GE$68,4,FALSE),0)</f>
        <v>0</v>
      </c>
      <c r="AI262" s="27">
        <f>IFERROR(VLOOKUP(R262,'Վարկանիշային չափորոշիչներ'!$G$6:$GE$68,4,FALSE),0)</f>
        <v>0</v>
      </c>
      <c r="AJ262" s="27">
        <f>IFERROR(VLOOKUP(S262,'Վարկանիշային չափորոշիչներ'!$G$6:$GE$68,4,FALSE),0)</f>
        <v>0</v>
      </c>
      <c r="AK262" s="27">
        <f>IFERROR(VLOOKUP(T262,'Վարկանիշային չափորոշիչներ'!$G$6:$GE$68,4,FALSE),0)</f>
        <v>0</v>
      </c>
      <c r="AL262" s="27">
        <f>IFERROR(VLOOKUP(U262,'Վարկանիշային չափորոշիչներ'!$G$6:$GE$68,4,FALSE),0)</f>
        <v>0</v>
      </c>
      <c r="AM262" s="27">
        <f>IFERROR(VLOOKUP(V262,'Վարկանիշային չափորոշիչներ'!$G$6:$GE$68,4,FALSE),0)</f>
        <v>0</v>
      </c>
      <c r="AN262" s="27">
        <f t="shared" si="69"/>
        <v>0</v>
      </c>
    </row>
    <row r="263" spans="1:40" hidden="1" outlineLevel="1" collapsed="1" x14ac:dyDescent="0.3">
      <c r="A263" s="117">
        <v>1109</v>
      </c>
      <c r="B263" s="117"/>
      <c r="C263" s="214" t="s">
        <v>349</v>
      </c>
      <c r="D263" s="118">
        <f>SUM(D264:D265)</f>
        <v>0</v>
      </c>
      <c r="E263" s="118">
        <f t="shared" ref="E263" si="79">SUM(E264:E265)</f>
        <v>0</v>
      </c>
      <c r="F263" s="119">
        <f t="shared" ref="F263:H263" si="80">SUM(F264:F265)</f>
        <v>0</v>
      </c>
      <c r="G263" s="119">
        <f t="shared" si="80"/>
        <v>0</v>
      </c>
      <c r="H263" s="119">
        <f t="shared" si="80"/>
        <v>0</v>
      </c>
      <c r="I263" s="47" t="s">
        <v>74</v>
      </c>
      <c r="J263" s="47" t="s">
        <v>74</v>
      </c>
      <c r="K263" s="47" t="s">
        <v>74</v>
      </c>
      <c r="L263" s="47" t="s">
        <v>74</v>
      </c>
      <c r="M263" s="47" t="s">
        <v>74</v>
      </c>
      <c r="N263" s="47" t="s">
        <v>74</v>
      </c>
      <c r="O263" s="47" t="s">
        <v>74</v>
      </c>
      <c r="P263" s="47" t="s">
        <v>74</v>
      </c>
      <c r="Q263" s="47" t="s">
        <v>74</v>
      </c>
      <c r="R263" s="47" t="s">
        <v>74</v>
      </c>
      <c r="S263" s="47" t="s">
        <v>74</v>
      </c>
      <c r="T263" s="47" t="s">
        <v>74</v>
      </c>
      <c r="U263" s="47" t="s">
        <v>74</v>
      </c>
      <c r="V263" s="47" t="s">
        <v>74</v>
      </c>
      <c r="W263" s="47" t="s">
        <v>74</v>
      </c>
      <c r="X263" s="41"/>
      <c r="Y263" s="41"/>
      <c r="Z263" s="41"/>
      <c r="AA263" s="41"/>
      <c r="AB263" s="27">
        <f>IFERROR(VLOOKUP(K263,'Վարկանիշային չափորոշիչներ'!$G$6:$GE$68,4,FALSE),0)</f>
        <v>0</v>
      </c>
      <c r="AC263" s="27">
        <f>IFERROR(VLOOKUP(L263,'Վարկանիշային չափորոշիչներ'!$G$6:$GE$68,4,FALSE),0)</f>
        <v>0</v>
      </c>
      <c r="AD263" s="27">
        <f>IFERROR(VLOOKUP(M263,'Վարկանիշային չափորոշիչներ'!$G$6:$GE$68,4,FALSE),0)</f>
        <v>0</v>
      </c>
      <c r="AE263" s="27">
        <f>IFERROR(VLOOKUP(N263,'Վարկանիշային չափորոշիչներ'!$G$6:$GE$68,4,FALSE),0)</f>
        <v>0</v>
      </c>
      <c r="AF263" s="27">
        <f>IFERROR(VLOOKUP(O263,'Վարկանիշային չափորոշիչներ'!$G$6:$GE$68,4,FALSE),0)</f>
        <v>0</v>
      </c>
      <c r="AG263" s="27">
        <f>IFERROR(VLOOKUP(P263,'Վարկանիշային չափորոշիչներ'!$G$6:$GE$68,4,FALSE),0)</f>
        <v>0</v>
      </c>
      <c r="AH263" s="27">
        <f>IFERROR(VLOOKUP(Q263,'Վարկանիշային չափորոշիչներ'!$G$6:$GE$68,4,FALSE),0)</f>
        <v>0</v>
      </c>
      <c r="AI263" s="27">
        <f>IFERROR(VLOOKUP(R263,'Վարկանիշային չափորոշիչներ'!$G$6:$GE$68,4,FALSE),0)</f>
        <v>0</v>
      </c>
      <c r="AJ263" s="27">
        <f>IFERROR(VLOOKUP(S263,'Վարկանիշային չափորոշիչներ'!$G$6:$GE$68,4,FALSE),0)</f>
        <v>0</v>
      </c>
      <c r="AK263" s="27">
        <f>IFERROR(VLOOKUP(T263,'Վարկանիշային չափորոշիչներ'!$G$6:$GE$68,4,FALSE),0)</f>
        <v>0</v>
      </c>
      <c r="AL263" s="27">
        <f>IFERROR(VLOOKUP(U263,'Վարկանիշային չափորոշիչներ'!$G$6:$GE$68,4,FALSE),0)</f>
        <v>0</v>
      </c>
      <c r="AM263" s="27">
        <f>IFERROR(VLOOKUP(V263,'Վարկանիշային չափորոշիչներ'!$G$6:$GE$68,4,FALSE),0)</f>
        <v>0</v>
      </c>
      <c r="AN263" s="27">
        <f t="shared" si="69"/>
        <v>0</v>
      </c>
    </row>
    <row r="264" spans="1:40" ht="27" hidden="1" outlineLevel="2" x14ac:dyDescent="0.3">
      <c r="A264" s="120">
        <v>1109</v>
      </c>
      <c r="B264" s="120">
        <v>11001</v>
      </c>
      <c r="C264" s="207" t="s">
        <v>350</v>
      </c>
      <c r="D264" s="128"/>
      <c r="E264" s="128"/>
      <c r="F264" s="122"/>
      <c r="G264" s="140"/>
      <c r="H264" s="123"/>
      <c r="I264" s="45"/>
      <c r="J264" s="45"/>
      <c r="K264" s="28"/>
      <c r="L264" s="28"/>
      <c r="M264" s="28"/>
      <c r="N264" s="28"/>
      <c r="O264" s="28"/>
      <c r="P264" s="28"/>
      <c r="Q264" s="28"/>
      <c r="R264" s="28"/>
      <c r="S264" s="28"/>
      <c r="T264" s="28"/>
      <c r="U264" s="28"/>
      <c r="V264" s="28"/>
      <c r="W264" s="27">
        <f>AN264</f>
        <v>0</v>
      </c>
      <c r="X264" s="41"/>
      <c r="Y264" s="41"/>
      <c r="Z264" s="41"/>
      <c r="AA264" s="41"/>
      <c r="AB264" s="27">
        <f>IFERROR(VLOOKUP(K264,'Վարկանիշային չափորոշիչներ'!$G$6:$GE$68,4,FALSE),0)</f>
        <v>0</v>
      </c>
      <c r="AC264" s="27">
        <f>IFERROR(VLOOKUP(L264,'Վարկանիշային չափորոշիչներ'!$G$6:$GE$68,4,FALSE),0)</f>
        <v>0</v>
      </c>
      <c r="AD264" s="27">
        <f>IFERROR(VLOOKUP(M264,'Վարկանիշային չափորոշիչներ'!$G$6:$GE$68,4,FALSE),0)</f>
        <v>0</v>
      </c>
      <c r="AE264" s="27">
        <f>IFERROR(VLOOKUP(N264,'Վարկանիշային չափորոշիչներ'!$G$6:$GE$68,4,FALSE),0)</f>
        <v>0</v>
      </c>
      <c r="AF264" s="27">
        <f>IFERROR(VLOOKUP(O264,'Վարկանիշային չափորոշիչներ'!$G$6:$GE$68,4,FALSE),0)</f>
        <v>0</v>
      </c>
      <c r="AG264" s="27">
        <f>IFERROR(VLOOKUP(P264,'Վարկանիշային չափորոշիչներ'!$G$6:$GE$68,4,FALSE),0)</f>
        <v>0</v>
      </c>
      <c r="AH264" s="27">
        <f>IFERROR(VLOOKUP(Q264,'Վարկանիշային չափորոշիչներ'!$G$6:$GE$68,4,FALSE),0)</f>
        <v>0</v>
      </c>
      <c r="AI264" s="27">
        <f>IFERROR(VLOOKUP(R264,'Վարկանիշային չափորոշիչներ'!$G$6:$GE$68,4,FALSE),0)</f>
        <v>0</v>
      </c>
      <c r="AJ264" s="27">
        <f>IFERROR(VLOOKUP(S264,'Վարկանիշային չափորոշիչներ'!$G$6:$GE$68,4,FALSE),0)</f>
        <v>0</v>
      </c>
      <c r="AK264" s="27">
        <f>IFERROR(VLOOKUP(T264,'Վարկանիշային չափորոշիչներ'!$G$6:$GE$68,4,FALSE),0)</f>
        <v>0</v>
      </c>
      <c r="AL264" s="27">
        <f>IFERROR(VLOOKUP(U264,'Վարկանիշային չափորոշիչներ'!$G$6:$GE$68,4,FALSE),0)</f>
        <v>0</v>
      </c>
      <c r="AM264" s="27">
        <f>IFERROR(VLOOKUP(V264,'Վարկանիշային չափորոշիչներ'!$G$6:$GE$68,4,FALSE),0)</f>
        <v>0</v>
      </c>
      <c r="AN264" s="27">
        <f t="shared" si="69"/>
        <v>0</v>
      </c>
    </row>
    <row r="265" spans="1:40" hidden="1" outlineLevel="2" x14ac:dyDescent="0.3">
      <c r="A265" s="120">
        <v>1109</v>
      </c>
      <c r="B265" s="120">
        <v>31001</v>
      </c>
      <c r="C265" s="207" t="s">
        <v>351</v>
      </c>
      <c r="D265" s="128"/>
      <c r="E265" s="128"/>
      <c r="F265" s="122"/>
      <c r="G265" s="123"/>
      <c r="H265" s="123"/>
      <c r="I265" s="45"/>
      <c r="J265" s="45"/>
      <c r="K265" s="28"/>
      <c r="L265" s="28"/>
      <c r="M265" s="28"/>
      <c r="N265" s="28"/>
      <c r="O265" s="28"/>
      <c r="P265" s="28"/>
      <c r="Q265" s="28"/>
      <c r="R265" s="28"/>
      <c r="S265" s="28"/>
      <c r="T265" s="28"/>
      <c r="U265" s="28"/>
      <c r="V265" s="28"/>
      <c r="W265" s="27">
        <f>AN265</f>
        <v>0</v>
      </c>
      <c r="X265" s="41"/>
      <c r="Y265" s="41"/>
      <c r="Z265" s="41"/>
      <c r="AA265" s="41"/>
      <c r="AB265" s="27">
        <f>IFERROR(VLOOKUP(K265,'Վարկանիշային չափորոշիչներ'!$G$6:$GE$68,4,FALSE),0)</f>
        <v>0</v>
      </c>
      <c r="AC265" s="27">
        <f>IFERROR(VLOOKUP(L265,'Վարկանիշային չափորոշիչներ'!$G$6:$GE$68,4,FALSE),0)</f>
        <v>0</v>
      </c>
      <c r="AD265" s="27">
        <f>IFERROR(VLOOKUP(M265,'Վարկանիշային չափորոշիչներ'!$G$6:$GE$68,4,FALSE),0)</f>
        <v>0</v>
      </c>
      <c r="AE265" s="27">
        <f>IFERROR(VLOOKUP(N265,'Վարկանիշային չափորոշիչներ'!$G$6:$GE$68,4,FALSE),0)</f>
        <v>0</v>
      </c>
      <c r="AF265" s="27">
        <f>IFERROR(VLOOKUP(O265,'Վարկանիշային չափորոշիչներ'!$G$6:$GE$68,4,FALSE),0)</f>
        <v>0</v>
      </c>
      <c r="AG265" s="27">
        <f>IFERROR(VLOOKUP(P265,'Վարկանիշային չափորոշիչներ'!$G$6:$GE$68,4,FALSE),0)</f>
        <v>0</v>
      </c>
      <c r="AH265" s="27">
        <f>IFERROR(VLOOKUP(Q265,'Վարկանիշային չափորոշիչներ'!$G$6:$GE$68,4,FALSE),0)</f>
        <v>0</v>
      </c>
      <c r="AI265" s="27">
        <f>IFERROR(VLOOKUP(R265,'Վարկանիշային չափորոշիչներ'!$G$6:$GE$68,4,FALSE),0)</f>
        <v>0</v>
      </c>
      <c r="AJ265" s="27">
        <f>IFERROR(VLOOKUP(S265,'Վարկանիշային չափորոշիչներ'!$G$6:$GE$68,4,FALSE),0)</f>
        <v>0</v>
      </c>
      <c r="AK265" s="27">
        <f>IFERROR(VLOOKUP(T265,'Վարկանիշային չափորոշիչներ'!$G$6:$GE$68,4,FALSE),0)</f>
        <v>0</v>
      </c>
      <c r="AL265" s="27">
        <f>IFERROR(VLOOKUP(U265,'Վարկանիշային չափորոշիչներ'!$G$6:$GE$68,4,FALSE),0)</f>
        <v>0</v>
      </c>
      <c r="AM265" s="27">
        <f>IFERROR(VLOOKUP(V265,'Վարկանիշային չափորոշիչներ'!$G$6:$GE$68,4,FALSE),0)</f>
        <v>0</v>
      </c>
      <c r="AN265" s="27">
        <f t="shared" si="69"/>
        <v>0</v>
      </c>
    </row>
    <row r="266" spans="1:40" outlineLevel="1" x14ac:dyDescent="0.3">
      <c r="A266" s="117">
        <v>1110</v>
      </c>
      <c r="B266" s="117"/>
      <c r="C266" s="214" t="s">
        <v>352</v>
      </c>
      <c r="D266" s="118">
        <f t="shared" ref="D266:H266" si="81">SUM(D267)</f>
        <v>7240</v>
      </c>
      <c r="E266" s="118">
        <f t="shared" si="81"/>
        <v>6510</v>
      </c>
      <c r="F266" s="119">
        <f t="shared" si="81"/>
        <v>3990</v>
      </c>
      <c r="G266" s="119">
        <f t="shared" si="81"/>
        <v>3180</v>
      </c>
      <c r="H266" s="119">
        <f t="shared" si="81"/>
        <v>180</v>
      </c>
      <c r="I266" s="47" t="s">
        <v>74</v>
      </c>
      <c r="J266" s="47" t="s">
        <v>74</v>
      </c>
      <c r="K266" s="47" t="s">
        <v>74</v>
      </c>
      <c r="L266" s="47" t="s">
        <v>74</v>
      </c>
      <c r="M266" s="47" t="s">
        <v>74</v>
      </c>
      <c r="N266" s="47" t="s">
        <v>74</v>
      </c>
      <c r="O266" s="47" t="s">
        <v>74</v>
      </c>
      <c r="P266" s="47" t="s">
        <v>74</v>
      </c>
      <c r="Q266" s="47" t="s">
        <v>74</v>
      </c>
      <c r="R266" s="47" t="s">
        <v>74</v>
      </c>
      <c r="S266" s="47" t="s">
        <v>74</v>
      </c>
      <c r="T266" s="47" t="s">
        <v>74</v>
      </c>
      <c r="U266" s="47" t="s">
        <v>74</v>
      </c>
      <c r="V266" s="47" t="s">
        <v>74</v>
      </c>
      <c r="W266" s="47" t="s">
        <v>74</v>
      </c>
      <c r="X266" s="41"/>
      <c r="Y266" s="41"/>
      <c r="Z266" s="41"/>
      <c r="AA266" s="41"/>
      <c r="AB266" s="27">
        <f>IFERROR(VLOOKUP(K266,'Վարկանիշային չափորոշիչներ'!$G$6:$GE$68,4,FALSE),0)</f>
        <v>0</v>
      </c>
      <c r="AC266" s="27">
        <f>IFERROR(VLOOKUP(L266,'Վարկանիշային չափորոշիչներ'!$G$6:$GE$68,4,FALSE),0)</f>
        <v>0</v>
      </c>
      <c r="AD266" s="27">
        <f>IFERROR(VLOOKUP(M266,'Վարկանիշային չափորոշիչներ'!$G$6:$GE$68,4,FALSE),0)</f>
        <v>0</v>
      </c>
      <c r="AE266" s="27">
        <f>IFERROR(VLOOKUP(N266,'Վարկանիշային չափորոշիչներ'!$G$6:$GE$68,4,FALSE),0)</f>
        <v>0</v>
      </c>
      <c r="AF266" s="27">
        <f>IFERROR(VLOOKUP(O266,'Վարկանիշային չափորոշիչներ'!$G$6:$GE$68,4,FALSE),0)</f>
        <v>0</v>
      </c>
      <c r="AG266" s="27">
        <f>IFERROR(VLOOKUP(P266,'Վարկանիշային չափորոշիչներ'!$G$6:$GE$68,4,FALSE),0)</f>
        <v>0</v>
      </c>
      <c r="AH266" s="27">
        <f>IFERROR(VLOOKUP(Q266,'Վարկանիշային չափորոշիչներ'!$G$6:$GE$68,4,FALSE),0)</f>
        <v>0</v>
      </c>
      <c r="AI266" s="27">
        <f>IFERROR(VLOOKUP(R266,'Վարկանիշային չափորոշիչներ'!$G$6:$GE$68,4,FALSE),0)</f>
        <v>0</v>
      </c>
      <c r="AJ266" s="27">
        <f>IFERROR(VLOOKUP(S266,'Վարկանիշային չափորոշիչներ'!$G$6:$GE$68,4,FALSE),0)</f>
        <v>0</v>
      </c>
      <c r="AK266" s="27">
        <f>IFERROR(VLOOKUP(T266,'Վարկանիշային չափորոշիչներ'!$G$6:$GE$68,4,FALSE),0)</f>
        <v>0</v>
      </c>
      <c r="AL266" s="27">
        <f>IFERROR(VLOOKUP(U266,'Վարկանիշային չափորոշիչներ'!$G$6:$GE$68,4,FALSE),0)</f>
        <v>0</v>
      </c>
      <c r="AM266" s="27">
        <f>IFERROR(VLOOKUP(V266,'Վարկանիշային չափորոշիչներ'!$G$6:$GE$68,4,FALSE),0)</f>
        <v>0</v>
      </c>
      <c r="AN266" s="27">
        <f t="shared" si="69"/>
        <v>0</v>
      </c>
    </row>
    <row r="267" spans="1:40" ht="27" outlineLevel="2" x14ac:dyDescent="0.3">
      <c r="A267" s="120">
        <v>1110</v>
      </c>
      <c r="B267" s="120">
        <v>12001</v>
      </c>
      <c r="C267" s="207" t="s">
        <v>353</v>
      </c>
      <c r="D267" s="121">
        <v>7240</v>
      </c>
      <c r="E267" s="121">
        <v>6510</v>
      </c>
      <c r="F267" s="122">
        <v>3990</v>
      </c>
      <c r="G267" s="123">
        <v>3180</v>
      </c>
      <c r="H267" s="123">
        <v>180</v>
      </c>
      <c r="I267" s="45" t="s">
        <v>1499</v>
      </c>
      <c r="J267" s="45" t="s">
        <v>1498</v>
      </c>
      <c r="K267" s="28"/>
      <c r="L267" s="28" t="s">
        <v>25</v>
      </c>
      <c r="M267" s="28" t="s">
        <v>25</v>
      </c>
      <c r="N267" s="28" t="s">
        <v>25</v>
      </c>
      <c r="O267" s="28" t="s">
        <v>58</v>
      </c>
      <c r="P267" s="28" t="s">
        <v>25</v>
      </c>
      <c r="Q267" s="28" t="s">
        <v>56</v>
      </c>
      <c r="R267" s="28" t="s">
        <v>54</v>
      </c>
      <c r="S267" s="28" t="s">
        <v>47</v>
      </c>
      <c r="T267" s="28" t="s">
        <v>1494</v>
      </c>
      <c r="U267" s="28" t="s">
        <v>80</v>
      </c>
      <c r="V267" s="28" t="s">
        <v>62</v>
      </c>
      <c r="W267" s="27">
        <f>AN267</f>
        <v>49.5</v>
      </c>
      <c r="X267" s="41"/>
      <c r="Y267" s="41"/>
      <c r="Z267" s="41"/>
      <c r="AA267" s="41"/>
      <c r="AB267" s="27">
        <f>IFERROR(VLOOKUP(K267,'Վարկանիշային չափորոշիչներ'!$G$6:$GE$68,4,FALSE),0)</f>
        <v>0</v>
      </c>
      <c r="AC267" s="27">
        <f>IFERROR(VLOOKUP(L267,'Վարկանիշային չափորոշիչներ'!$G$6:$GE$68,4,FALSE),0)</f>
        <v>0</v>
      </c>
      <c r="AD267" s="27">
        <f>IFERROR(VLOOKUP(M267,'Վարկանիշային չափորոշիչներ'!$G$6:$GE$68,4,FALSE),0)</f>
        <v>0</v>
      </c>
      <c r="AE267" s="27">
        <f>IFERROR(VLOOKUP(N267,'Վարկանիշային չափորոշիչներ'!$G$6:$GE$68,4,FALSE),0)</f>
        <v>0</v>
      </c>
      <c r="AF267" s="27">
        <f>IFERROR(VLOOKUP(O267,'Վարկանիշային չափորոշիչներ'!$G$6:$GE$68,4,FALSE),0)</f>
        <v>8</v>
      </c>
      <c r="AG267" s="27">
        <f>IFERROR(VLOOKUP(P267,'Վարկանիշային չափորոշիչներ'!$G$6:$GE$68,4,FALSE),0)</f>
        <v>0</v>
      </c>
      <c r="AH267" s="27">
        <f>IFERROR(VLOOKUP(Q267,'Վարկանիշային չափորոշիչներ'!$G$6:$GE$68,4,FALSE),0)</f>
        <v>0</v>
      </c>
      <c r="AI267" s="27">
        <f>IFERROR(VLOOKUP(R267,'Վարկանիշային չափորոշիչներ'!$G$6:$GE$68,4,FALSE),0)</f>
        <v>10</v>
      </c>
      <c r="AJ267" s="27">
        <f>IFERROR(VLOOKUP(S267,'Վարկանիշային չափորոշիչներ'!$G$6:$GE$68,4,FALSE),0)</f>
        <v>10.5</v>
      </c>
      <c r="AK267" s="27">
        <f>IFERROR(VLOOKUP(T267,'Վարկանիշային չափորոշիչներ'!$G$6:$GE$68,4,FALSE),0)</f>
        <v>8</v>
      </c>
      <c r="AL267" s="27">
        <f>IFERROR(VLOOKUP(U267,'Վարկանիշային չափորոշիչներ'!$G$6:$GE$68,4,FALSE),0)</f>
        <v>4</v>
      </c>
      <c r="AM267" s="27">
        <f>IFERROR(VLOOKUP(V267,'Վարկանիշային չափորոշիչներ'!$G$6:$GE$68,4,FALSE),0)</f>
        <v>9</v>
      </c>
      <c r="AN267" s="27">
        <f t="shared" si="69"/>
        <v>49.5</v>
      </c>
    </row>
    <row r="268" spans="1:40" outlineLevel="1" x14ac:dyDescent="0.3">
      <c r="A268" s="117">
        <v>1157</v>
      </c>
      <c r="B268" s="117"/>
      <c r="C268" s="217" t="s">
        <v>354</v>
      </c>
      <c r="D268" s="131">
        <f>SUM(D269:D295)</f>
        <v>5734559.7000000002</v>
      </c>
      <c r="E268" s="131">
        <f>SUM(E269:E295)</f>
        <v>26734898.399999999</v>
      </c>
      <c r="F268" s="132">
        <f t="shared" ref="F268:H268" si="82">SUM(F269:F295)</f>
        <v>41509416.700000003</v>
      </c>
      <c r="G268" s="132">
        <f t="shared" si="82"/>
        <v>45134194.299999997</v>
      </c>
      <c r="H268" s="132">
        <f t="shared" si="82"/>
        <v>46116622.799999997</v>
      </c>
      <c r="I268" s="51" t="s">
        <v>74</v>
      </c>
      <c r="J268" s="51" t="s">
        <v>74</v>
      </c>
      <c r="K268" s="51" t="s">
        <v>74</v>
      </c>
      <c r="L268" s="51" t="s">
        <v>74</v>
      </c>
      <c r="M268" s="51" t="s">
        <v>74</v>
      </c>
      <c r="N268" s="51" t="s">
        <v>74</v>
      </c>
      <c r="O268" s="51" t="s">
        <v>74</v>
      </c>
      <c r="P268" s="51" t="s">
        <v>74</v>
      </c>
      <c r="Q268" s="51" t="s">
        <v>74</v>
      </c>
      <c r="R268" s="51" t="s">
        <v>74</v>
      </c>
      <c r="S268" s="51" t="s">
        <v>74</v>
      </c>
      <c r="T268" s="51" t="s">
        <v>74</v>
      </c>
      <c r="U268" s="51" t="s">
        <v>74</v>
      </c>
      <c r="V268" s="51" t="s">
        <v>74</v>
      </c>
      <c r="W268" s="47" t="s">
        <v>74</v>
      </c>
      <c r="X268" s="41"/>
      <c r="Y268" s="41"/>
      <c r="Z268" s="41"/>
      <c r="AA268" s="41"/>
      <c r="AB268" s="27">
        <f>IFERROR(VLOOKUP(K268,'Վարկանիշային չափորոշիչներ'!$G$6:$GE$68,4,FALSE),0)</f>
        <v>0</v>
      </c>
      <c r="AC268" s="27">
        <f>IFERROR(VLOOKUP(L268,'Վարկանիշային չափորոշիչներ'!$G$6:$GE$68,4,FALSE),0)</f>
        <v>0</v>
      </c>
      <c r="AD268" s="27">
        <f>IFERROR(VLOOKUP(M268,'Վարկանիշային չափորոշիչներ'!$G$6:$GE$68,4,FALSE),0)</f>
        <v>0</v>
      </c>
      <c r="AE268" s="27">
        <f>IFERROR(VLOOKUP(N268,'Վարկանիշային չափորոշիչներ'!$G$6:$GE$68,4,FALSE),0)</f>
        <v>0</v>
      </c>
      <c r="AF268" s="27">
        <f>IFERROR(VLOOKUP(O268,'Վարկանիշային չափորոշիչներ'!$G$6:$GE$68,4,FALSE),0)</f>
        <v>0</v>
      </c>
      <c r="AG268" s="27">
        <f>IFERROR(VLOOKUP(P268,'Վարկանիշային չափորոշիչներ'!$G$6:$GE$68,4,FALSE),0)</f>
        <v>0</v>
      </c>
      <c r="AH268" s="27">
        <f>IFERROR(VLOOKUP(Q268,'Վարկանիշային չափորոշիչներ'!$G$6:$GE$68,4,FALSE),0)</f>
        <v>0</v>
      </c>
      <c r="AI268" s="27">
        <f>IFERROR(VLOOKUP(R268,'Վարկանիշային չափորոշիչներ'!$G$6:$GE$68,4,FALSE),0)</f>
        <v>0</v>
      </c>
      <c r="AJ268" s="27">
        <f>IFERROR(VLOOKUP(S268,'Վարկանիշային չափորոշիչներ'!$G$6:$GE$68,4,FALSE),0)</f>
        <v>0</v>
      </c>
      <c r="AK268" s="27">
        <f>IFERROR(VLOOKUP(T268,'Վարկանիշային չափորոշիչներ'!$G$6:$GE$68,4,FALSE),0)</f>
        <v>0</v>
      </c>
      <c r="AL268" s="27">
        <f>IFERROR(VLOOKUP(U268,'Վարկանիշային չափորոշիչներ'!$G$6:$GE$68,4,FALSE),0)</f>
        <v>0</v>
      </c>
      <c r="AM268" s="27">
        <f>IFERROR(VLOOKUP(V268,'Վարկանիշային չափորոշիչներ'!$G$6:$GE$68,4,FALSE),0)</f>
        <v>0</v>
      </c>
      <c r="AN268" s="27">
        <f t="shared" si="69"/>
        <v>0</v>
      </c>
    </row>
    <row r="269" spans="1:40" ht="102" outlineLevel="2" x14ac:dyDescent="0.3">
      <c r="A269" s="117">
        <v>1157</v>
      </c>
      <c r="B269" s="120">
        <v>12003</v>
      </c>
      <c r="C269" s="207" t="s">
        <v>355</v>
      </c>
      <c r="D269" s="121">
        <v>33438</v>
      </c>
      <c r="E269" s="121">
        <v>655158.80000000005</v>
      </c>
      <c r="F269" s="121">
        <v>98940</v>
      </c>
      <c r="G269" s="123">
        <v>0</v>
      </c>
      <c r="H269" s="123">
        <v>0</v>
      </c>
      <c r="I269" s="239" t="s">
        <v>1500</v>
      </c>
      <c r="J269" s="239" t="s">
        <v>1497</v>
      </c>
      <c r="K269" s="237" t="s">
        <v>15</v>
      </c>
      <c r="L269" s="237" t="s">
        <v>25</v>
      </c>
      <c r="M269" s="237" t="s">
        <v>25</v>
      </c>
      <c r="N269" s="237" t="s">
        <v>25</v>
      </c>
      <c r="O269" s="237" t="s">
        <v>58</v>
      </c>
      <c r="P269" s="237" t="s">
        <v>25</v>
      </c>
      <c r="Q269" s="237" t="s">
        <v>56</v>
      </c>
      <c r="R269" s="237" t="s">
        <v>54</v>
      </c>
      <c r="S269" s="237" t="s">
        <v>1491</v>
      </c>
      <c r="T269" s="237" t="s">
        <v>1494</v>
      </c>
      <c r="U269" s="237" t="s">
        <v>80</v>
      </c>
      <c r="V269" s="237" t="s">
        <v>78</v>
      </c>
      <c r="W269" s="27">
        <f t="shared" ref="W269:W295" si="83">AN269</f>
        <v>45.8</v>
      </c>
      <c r="X269" s="41"/>
      <c r="Y269" s="41"/>
      <c r="Z269" s="41"/>
      <c r="AA269" s="41"/>
      <c r="AB269" s="27">
        <f>IFERROR(VLOOKUP(K269,'Վարկանիշային չափորոշիչներ'!$G$6:$GE$68,4,FALSE),0)</f>
        <v>0.8</v>
      </c>
      <c r="AC269" s="27">
        <f>IFERROR(VLOOKUP(L269,'Վարկանիշային չափորոշիչներ'!$G$6:$GE$68,4,FALSE),0)</f>
        <v>0</v>
      </c>
      <c r="AD269" s="27">
        <f>IFERROR(VLOOKUP(M269,'Վարկանիշային չափորոշիչներ'!$G$6:$GE$68,4,FALSE),0)</f>
        <v>0</v>
      </c>
      <c r="AE269" s="27">
        <f>IFERROR(VLOOKUP(N269,'Վարկանիշային չափորոշիչներ'!$G$6:$GE$68,4,FALSE),0)</f>
        <v>0</v>
      </c>
      <c r="AF269" s="27">
        <f>IFERROR(VLOOKUP(O269,'Վարկանիշային չափորոշիչներ'!$G$6:$GE$68,4,FALSE),0)</f>
        <v>8</v>
      </c>
      <c r="AG269" s="27">
        <f>IFERROR(VLOOKUP(P269,'Վարկանիշային չափորոշիչներ'!$G$6:$GE$68,4,FALSE),0)</f>
        <v>0</v>
      </c>
      <c r="AH269" s="27">
        <f>IFERROR(VLOOKUP(Q269,'Վարկանիշային չափորոշիչներ'!$G$6:$GE$68,4,FALSE),0)</f>
        <v>0</v>
      </c>
      <c r="AI269" s="27">
        <f>IFERROR(VLOOKUP(R269,'Վարկանիշային չափորոշիչներ'!$G$6:$GE$68,4,FALSE),0)</f>
        <v>10</v>
      </c>
      <c r="AJ269" s="27">
        <f>IFERROR(VLOOKUP(S269,'Վարկանիշային չափորոշիչներ'!$G$6:$GE$68,4,FALSE),0)</f>
        <v>15</v>
      </c>
      <c r="AK269" s="27">
        <f>IFERROR(VLOOKUP(T269,'Վարկանիշային չափորոշիչներ'!$G$6:$GE$68,4,FALSE),0)</f>
        <v>8</v>
      </c>
      <c r="AL269" s="27">
        <f>IFERROR(VLOOKUP(U269,'Վարկանիշային չափորոշիչներ'!$G$6:$GE$68,4,FALSE),0)</f>
        <v>4</v>
      </c>
      <c r="AM269" s="27">
        <f>IFERROR(VLOOKUP(V269,'Վարկանիշային չափորոշիչներ'!$G$6:$GE$68,4,FALSE),0)</f>
        <v>0</v>
      </c>
      <c r="AN269" s="27">
        <f t="shared" si="69"/>
        <v>45.8</v>
      </c>
    </row>
    <row r="270" spans="1:40" ht="40.5" hidden="1" outlineLevel="2" x14ac:dyDescent="0.3">
      <c r="A270" s="117">
        <v>1157</v>
      </c>
      <c r="B270" s="120">
        <v>12004</v>
      </c>
      <c r="C270" s="207" t="s">
        <v>356</v>
      </c>
      <c r="D270" s="121">
        <v>0</v>
      </c>
      <c r="E270" s="121">
        <v>38841.699999999997</v>
      </c>
      <c r="F270" s="121">
        <v>0</v>
      </c>
      <c r="G270" s="121">
        <v>0</v>
      </c>
      <c r="H270" s="121">
        <v>0</v>
      </c>
      <c r="I270" s="239"/>
      <c r="J270" s="239"/>
      <c r="K270" s="237"/>
      <c r="L270" s="237"/>
      <c r="M270" s="237"/>
      <c r="N270" s="237"/>
      <c r="O270" s="237"/>
      <c r="P270" s="237"/>
      <c r="Q270" s="237"/>
      <c r="R270" s="237"/>
      <c r="S270" s="237"/>
      <c r="T270" s="237"/>
      <c r="U270" s="237"/>
      <c r="V270" s="237"/>
      <c r="W270" s="27">
        <f t="shared" si="83"/>
        <v>0</v>
      </c>
      <c r="X270" s="41"/>
      <c r="Y270" s="41"/>
      <c r="Z270" s="41"/>
      <c r="AA270" s="41"/>
      <c r="AB270" s="27">
        <f>IFERROR(VLOOKUP(K270,'Վարկանիշային չափորոշիչներ'!$G$6:$GE$68,4,FALSE),0)</f>
        <v>0</v>
      </c>
      <c r="AC270" s="27">
        <f>IFERROR(VLOOKUP(L270,'Վարկանիշային չափորոշիչներ'!$G$6:$GE$68,4,FALSE),0)</f>
        <v>0</v>
      </c>
      <c r="AD270" s="27">
        <f>IFERROR(VLOOKUP(M270,'Վարկանիշային չափորոշիչներ'!$G$6:$GE$68,4,FALSE),0)</f>
        <v>0</v>
      </c>
      <c r="AE270" s="27">
        <f>IFERROR(VLOOKUP(N270,'Վարկանիշային չափորոշիչներ'!$G$6:$GE$68,4,FALSE),0)</f>
        <v>0</v>
      </c>
      <c r="AF270" s="27">
        <f>IFERROR(VLOOKUP(O270,'Վարկանիշային չափորոշիչներ'!$G$6:$GE$68,4,FALSE),0)</f>
        <v>0</v>
      </c>
      <c r="AG270" s="27">
        <f>IFERROR(VLOOKUP(P270,'Վարկանիշային չափորոշիչներ'!$G$6:$GE$68,4,FALSE),0)</f>
        <v>0</v>
      </c>
      <c r="AH270" s="27">
        <f>IFERROR(VLOOKUP(Q270,'Վարկանիշային չափորոշիչներ'!$G$6:$GE$68,4,FALSE),0)</f>
        <v>0</v>
      </c>
      <c r="AI270" s="27">
        <f>IFERROR(VLOOKUP(R270,'Վարկանիշային չափորոշիչներ'!$G$6:$GE$68,4,FALSE),0)</f>
        <v>0</v>
      </c>
      <c r="AJ270" s="27">
        <f>IFERROR(VLOOKUP(S270,'Վարկանիշային չափորոշիչներ'!$G$6:$GE$68,4,FALSE),0)</f>
        <v>0</v>
      </c>
      <c r="AK270" s="27">
        <f>IFERROR(VLOOKUP(T270,'Վարկանիշային չափորոշիչներ'!$G$6:$GE$68,4,FALSE),0)</f>
        <v>0</v>
      </c>
      <c r="AL270" s="27">
        <f>IFERROR(VLOOKUP(U270,'Վարկանիշային չափորոշիչներ'!$G$6:$GE$68,4,FALSE),0)</f>
        <v>0</v>
      </c>
      <c r="AM270" s="27">
        <f>IFERROR(VLOOKUP(V270,'Վարկանիշային չափորոշիչներ'!$G$6:$GE$68,4,FALSE),0)</f>
        <v>0</v>
      </c>
      <c r="AN270" s="27">
        <f t="shared" si="69"/>
        <v>0</v>
      </c>
    </row>
    <row r="271" spans="1:40" ht="27" hidden="1" outlineLevel="2" x14ac:dyDescent="0.3">
      <c r="A271" s="117">
        <v>1157</v>
      </c>
      <c r="B271" s="120">
        <v>12006</v>
      </c>
      <c r="C271" s="207" t="s">
        <v>357</v>
      </c>
      <c r="D271" s="121">
        <v>122457.7</v>
      </c>
      <c r="E271" s="121">
        <v>200000</v>
      </c>
      <c r="F271" s="122"/>
      <c r="G271" s="123"/>
      <c r="H271" s="123"/>
      <c r="I271" s="239"/>
      <c r="J271" s="239"/>
      <c r="K271" s="237"/>
      <c r="L271" s="237"/>
      <c r="M271" s="237"/>
      <c r="N271" s="237"/>
      <c r="O271" s="237" t="s">
        <v>58</v>
      </c>
      <c r="P271" s="237"/>
      <c r="Q271" s="237"/>
      <c r="R271" s="237" t="s">
        <v>54</v>
      </c>
      <c r="S271" s="237"/>
      <c r="T271" s="237"/>
      <c r="U271" s="237"/>
      <c r="V271" s="237"/>
      <c r="W271" s="27">
        <f t="shared" si="83"/>
        <v>18</v>
      </c>
      <c r="X271" s="41"/>
      <c r="Y271" s="41"/>
      <c r="Z271" s="41"/>
      <c r="AA271" s="41"/>
      <c r="AB271" s="27">
        <f>IFERROR(VLOOKUP(K271,'Վարկանիշային չափորոշիչներ'!$G$6:$GE$68,4,FALSE),0)</f>
        <v>0</v>
      </c>
      <c r="AC271" s="27">
        <f>IFERROR(VLOOKUP(L271,'Վարկանիշային չափորոշիչներ'!$G$6:$GE$68,4,FALSE),0)</f>
        <v>0</v>
      </c>
      <c r="AD271" s="27">
        <f>IFERROR(VLOOKUP(M271,'Վարկանիշային չափորոշիչներ'!$G$6:$GE$68,4,FALSE),0)</f>
        <v>0</v>
      </c>
      <c r="AE271" s="27">
        <f>IFERROR(VLOOKUP(N271,'Վարկանիշային չափորոշիչներ'!$G$6:$GE$68,4,FALSE),0)</f>
        <v>0</v>
      </c>
      <c r="AF271" s="27">
        <f>IFERROR(VLOOKUP(O271,'Վարկանիշային չափորոշիչներ'!$G$6:$GE$68,4,FALSE),0)</f>
        <v>8</v>
      </c>
      <c r="AG271" s="27">
        <f>IFERROR(VLOOKUP(P271,'Վարկանիշային չափորոշիչներ'!$G$6:$GE$68,4,FALSE),0)</f>
        <v>0</v>
      </c>
      <c r="AH271" s="27">
        <f>IFERROR(VLOOKUP(Q271,'Վարկանիշային չափորոշիչներ'!$G$6:$GE$68,4,FALSE),0)</f>
        <v>0</v>
      </c>
      <c r="AI271" s="27">
        <f>IFERROR(VLOOKUP(R271,'Վարկանիշային չափորոշիչներ'!$G$6:$GE$68,4,FALSE),0)</f>
        <v>10</v>
      </c>
      <c r="AJ271" s="27">
        <f>IFERROR(VLOOKUP(S271,'Վարկանիշային չափորոշիչներ'!$G$6:$GE$68,4,FALSE),0)</f>
        <v>0</v>
      </c>
      <c r="AK271" s="27">
        <f>IFERROR(VLOOKUP(T271,'Վարկանիշային չափորոշիչներ'!$G$6:$GE$68,4,FALSE),0)</f>
        <v>0</v>
      </c>
      <c r="AL271" s="27">
        <f>IFERROR(VLOOKUP(U271,'Վարկանիշային չափորոշիչներ'!$G$6:$GE$68,4,FALSE),0)</f>
        <v>0</v>
      </c>
      <c r="AM271" s="27">
        <f>IFERROR(VLOOKUP(V271,'Վարկանիշային չափորոշիչներ'!$G$6:$GE$68,4,FALSE),0)</f>
        <v>0</v>
      </c>
      <c r="AN271" s="27">
        <f t="shared" si="69"/>
        <v>18</v>
      </c>
    </row>
    <row r="272" spans="1:40" ht="102" outlineLevel="2" x14ac:dyDescent="0.3">
      <c r="A272" s="117">
        <v>1157</v>
      </c>
      <c r="B272" s="120">
        <v>12008</v>
      </c>
      <c r="C272" s="207" t="s">
        <v>358</v>
      </c>
      <c r="D272" s="235">
        <v>2641749.9</v>
      </c>
      <c r="E272" s="235">
        <v>1529984</v>
      </c>
      <c r="F272" s="235">
        <v>1457096</v>
      </c>
      <c r="G272" s="235">
        <v>1457096</v>
      </c>
      <c r="H272" s="235">
        <v>1457096</v>
      </c>
      <c r="I272" s="240" t="s">
        <v>1499</v>
      </c>
      <c r="J272" s="240" t="s">
        <v>1498</v>
      </c>
      <c r="K272" s="236" t="s">
        <v>15</v>
      </c>
      <c r="L272" s="236" t="s">
        <v>25</v>
      </c>
      <c r="M272" s="236" t="s">
        <v>24</v>
      </c>
      <c r="N272" s="236" t="s">
        <v>25</v>
      </c>
      <c r="O272" s="236" t="s">
        <v>58</v>
      </c>
      <c r="P272" s="236" t="s">
        <v>25</v>
      </c>
      <c r="Q272" s="236" t="s">
        <v>56</v>
      </c>
      <c r="R272" s="236" t="s">
        <v>54</v>
      </c>
      <c r="S272" s="236" t="s">
        <v>47</v>
      </c>
      <c r="T272" s="236" t="s">
        <v>1494</v>
      </c>
      <c r="U272" s="236" t="s">
        <v>1495</v>
      </c>
      <c r="V272" s="236" t="s">
        <v>62</v>
      </c>
      <c r="W272" s="27">
        <f t="shared" si="83"/>
        <v>59.3</v>
      </c>
      <c r="X272" s="41"/>
      <c r="Y272" s="41"/>
      <c r="Z272" s="41"/>
      <c r="AA272" s="41"/>
      <c r="AB272" s="27">
        <f>IFERROR(VLOOKUP(K272,'Վարկանիշային չափորոշիչներ'!$G$6:$GE$68,4,FALSE),0)</f>
        <v>0.8</v>
      </c>
      <c r="AC272" s="27">
        <f>IFERROR(VLOOKUP(L272,'Վարկանիշային չափորոշիչներ'!$G$6:$GE$68,4,FALSE),0)</f>
        <v>0</v>
      </c>
      <c r="AD272" s="27">
        <f>IFERROR(VLOOKUP(M272,'Վարկանիշային չափորոշիչներ'!$G$6:$GE$68,4,FALSE),0)</f>
        <v>5</v>
      </c>
      <c r="AE272" s="27">
        <f>IFERROR(VLOOKUP(N272,'Վարկանիշային չափորոշիչներ'!$G$6:$GE$68,4,FALSE),0)</f>
        <v>0</v>
      </c>
      <c r="AF272" s="27">
        <f>IFERROR(VLOOKUP(O272,'Վարկանիշային չափորոշիչներ'!$G$6:$GE$68,4,FALSE),0)</f>
        <v>8</v>
      </c>
      <c r="AG272" s="27">
        <f>IFERROR(VLOOKUP(P272,'Վարկանիշային չափորոշիչներ'!$G$6:$GE$68,4,FALSE),0)</f>
        <v>0</v>
      </c>
      <c r="AH272" s="27">
        <f>IFERROR(VLOOKUP(Q272,'Վարկանիշային չափորոշիչներ'!$G$6:$GE$68,4,FALSE),0)</f>
        <v>0</v>
      </c>
      <c r="AI272" s="27">
        <f>IFERROR(VLOOKUP(R272,'Վարկանիշային չափորոշիչներ'!$G$6:$GE$68,4,FALSE),0)</f>
        <v>10</v>
      </c>
      <c r="AJ272" s="27">
        <f>IFERROR(VLOOKUP(S272,'Վարկանիշային չափորոշիչներ'!$G$6:$GE$68,4,FALSE),0)</f>
        <v>10.5</v>
      </c>
      <c r="AK272" s="27">
        <f>IFERROR(VLOOKUP(T272,'Վարկանիշային չափորոշիչներ'!$G$6:$GE$68,4,FALSE),0)</f>
        <v>8</v>
      </c>
      <c r="AL272" s="27">
        <f>IFERROR(VLOOKUP(U272,'Վարկանիշային չափորոշիչներ'!$G$6:$GE$68,4,FALSE),0)</f>
        <v>8</v>
      </c>
      <c r="AM272" s="27">
        <f>IFERROR(VLOOKUP(V272,'Վարկանիշային չափորոշիչներ'!$G$6:$GE$68,4,FALSE),0)</f>
        <v>9</v>
      </c>
      <c r="AN272" s="27">
        <f t="shared" si="69"/>
        <v>59.3</v>
      </c>
    </row>
    <row r="273" spans="1:40" ht="40.5" hidden="1" outlineLevel="2" x14ac:dyDescent="0.3">
      <c r="A273" s="117">
        <v>1157</v>
      </c>
      <c r="B273" s="120">
        <v>12012</v>
      </c>
      <c r="C273" s="207" t="s">
        <v>359</v>
      </c>
      <c r="D273" s="121"/>
      <c r="E273" s="121"/>
      <c r="F273" s="122"/>
      <c r="G273" s="123"/>
      <c r="H273" s="123"/>
      <c r="I273" s="239"/>
      <c r="J273" s="239"/>
      <c r="K273" s="237"/>
      <c r="L273" s="237"/>
      <c r="M273" s="237"/>
      <c r="N273" s="237"/>
      <c r="O273" s="237"/>
      <c r="P273" s="237"/>
      <c r="Q273" s="237"/>
      <c r="R273" s="237"/>
      <c r="S273" s="237"/>
      <c r="T273" s="237"/>
      <c r="U273" s="237"/>
      <c r="V273" s="237"/>
      <c r="W273" s="27">
        <f t="shared" si="83"/>
        <v>0</v>
      </c>
      <c r="X273" s="41"/>
      <c r="Y273" s="41"/>
      <c r="Z273" s="41"/>
      <c r="AA273" s="41"/>
      <c r="AB273" s="27">
        <f>IFERROR(VLOOKUP(K273,'Վարկանիշային չափորոշիչներ'!$G$6:$GE$68,4,FALSE),0)</f>
        <v>0</v>
      </c>
      <c r="AC273" s="27">
        <f>IFERROR(VLOOKUP(L273,'Վարկանիշային չափորոշիչներ'!$G$6:$GE$68,4,FALSE),0)</f>
        <v>0</v>
      </c>
      <c r="AD273" s="27">
        <f>IFERROR(VLOOKUP(M273,'Վարկանիշային չափորոշիչներ'!$G$6:$GE$68,4,FALSE),0)</f>
        <v>0</v>
      </c>
      <c r="AE273" s="27">
        <f>IFERROR(VLOOKUP(N273,'Վարկանիշային չափորոշիչներ'!$G$6:$GE$68,4,FALSE),0)</f>
        <v>0</v>
      </c>
      <c r="AF273" s="27">
        <f>IFERROR(VLOOKUP(O273,'Վարկանիշային չափորոշիչներ'!$G$6:$GE$68,4,FALSE),0)</f>
        <v>0</v>
      </c>
      <c r="AG273" s="27">
        <f>IFERROR(VLOOKUP(P273,'Վարկանիշային չափորոշիչներ'!$G$6:$GE$68,4,FALSE),0)</f>
        <v>0</v>
      </c>
      <c r="AH273" s="27">
        <f>IFERROR(VLOOKUP(Q273,'Վարկանիշային չափորոշիչներ'!$G$6:$GE$68,4,FALSE),0)</f>
        <v>0</v>
      </c>
      <c r="AI273" s="27">
        <f>IFERROR(VLOOKUP(R273,'Վարկանիշային չափորոշիչներ'!$G$6:$GE$68,4,FALSE),0)</f>
        <v>0</v>
      </c>
      <c r="AJ273" s="27">
        <f>IFERROR(VLOOKUP(S273,'Վարկանիշային չափորոշիչներ'!$G$6:$GE$68,4,FALSE),0)</f>
        <v>0</v>
      </c>
      <c r="AK273" s="27">
        <f>IFERROR(VLOOKUP(T273,'Վարկանիշային չափորոշիչներ'!$G$6:$GE$68,4,FALSE),0)</f>
        <v>0</v>
      </c>
      <c r="AL273" s="27">
        <f>IFERROR(VLOOKUP(U273,'Վարկանիշային չափորոշիչներ'!$G$6:$GE$68,4,FALSE),0)</f>
        <v>0</v>
      </c>
      <c r="AM273" s="27">
        <f>IFERROR(VLOOKUP(V273,'Վարկանիշային չափորոշիչներ'!$G$6:$GE$68,4,FALSE),0)</f>
        <v>0</v>
      </c>
      <c r="AN273" s="27">
        <f t="shared" si="69"/>
        <v>0</v>
      </c>
    </row>
    <row r="274" spans="1:40" ht="40.5" hidden="1" outlineLevel="2" x14ac:dyDescent="0.3">
      <c r="A274" s="117">
        <v>1157</v>
      </c>
      <c r="B274" s="120">
        <v>12013</v>
      </c>
      <c r="C274" s="207" t="s">
        <v>360</v>
      </c>
      <c r="D274" s="121"/>
      <c r="E274" s="121"/>
      <c r="F274" s="122"/>
      <c r="G274" s="123"/>
      <c r="H274" s="123"/>
      <c r="I274" s="239"/>
      <c r="J274" s="239"/>
      <c r="K274" s="237"/>
      <c r="L274" s="237"/>
      <c r="M274" s="237"/>
      <c r="N274" s="237"/>
      <c r="O274" s="237"/>
      <c r="P274" s="237"/>
      <c r="Q274" s="237"/>
      <c r="R274" s="237"/>
      <c r="S274" s="237"/>
      <c r="T274" s="237"/>
      <c r="U274" s="237"/>
      <c r="V274" s="237"/>
      <c r="W274" s="27">
        <f t="shared" si="83"/>
        <v>0</v>
      </c>
      <c r="X274" s="41"/>
      <c r="Y274" s="41"/>
      <c r="Z274" s="41"/>
      <c r="AA274" s="41"/>
      <c r="AB274" s="27">
        <f>IFERROR(VLOOKUP(K274,'Վարկանիշային չափորոշիչներ'!$G$6:$GE$68,4,FALSE),0)</f>
        <v>0</v>
      </c>
      <c r="AC274" s="27">
        <f>IFERROR(VLOOKUP(L274,'Վարկանիշային չափորոշիչներ'!$G$6:$GE$68,4,FALSE),0)</f>
        <v>0</v>
      </c>
      <c r="AD274" s="27">
        <f>IFERROR(VLOOKUP(M274,'Վարկանիշային չափորոշիչներ'!$G$6:$GE$68,4,FALSE),0)</f>
        <v>0</v>
      </c>
      <c r="AE274" s="27">
        <f>IFERROR(VLOOKUP(N274,'Վարկանիշային չափորոշիչներ'!$G$6:$GE$68,4,FALSE),0)</f>
        <v>0</v>
      </c>
      <c r="AF274" s="27">
        <f>IFERROR(VLOOKUP(O274,'Վարկանիշային չափորոշիչներ'!$G$6:$GE$68,4,FALSE),0)</f>
        <v>0</v>
      </c>
      <c r="AG274" s="27">
        <f>IFERROR(VLOOKUP(P274,'Վարկանիշային չափորոշիչներ'!$G$6:$GE$68,4,FALSE),0)</f>
        <v>0</v>
      </c>
      <c r="AH274" s="27">
        <f>IFERROR(VLOOKUP(Q274,'Վարկանիշային չափորոշիչներ'!$G$6:$GE$68,4,FALSE),0)</f>
        <v>0</v>
      </c>
      <c r="AI274" s="27">
        <f>IFERROR(VLOOKUP(R274,'Վարկանիշային չափորոշիչներ'!$G$6:$GE$68,4,FALSE),0)</f>
        <v>0</v>
      </c>
      <c r="AJ274" s="27">
        <f>IFERROR(VLOOKUP(S274,'Վարկանիշային չափորոշիչներ'!$G$6:$GE$68,4,FALSE),0)</f>
        <v>0</v>
      </c>
      <c r="AK274" s="27">
        <f>IFERROR(VLOOKUP(T274,'Վարկանիշային չափորոշիչներ'!$G$6:$GE$68,4,FALSE),0)</f>
        <v>0</v>
      </c>
      <c r="AL274" s="27">
        <f>IFERROR(VLOOKUP(U274,'Վարկանիշային չափորոշիչներ'!$G$6:$GE$68,4,FALSE),0)</f>
        <v>0</v>
      </c>
      <c r="AM274" s="27">
        <f>IFERROR(VLOOKUP(V274,'Վարկանիշային չափորոշիչներ'!$G$6:$GE$68,4,FALSE),0)</f>
        <v>0</v>
      </c>
      <c r="AN274" s="27">
        <f t="shared" si="69"/>
        <v>0</v>
      </c>
    </row>
    <row r="275" spans="1:40" ht="40.5" hidden="1" outlineLevel="2" x14ac:dyDescent="0.3">
      <c r="A275" s="117">
        <v>1157</v>
      </c>
      <c r="B275" s="120">
        <v>12014</v>
      </c>
      <c r="C275" s="207" t="s">
        <v>361</v>
      </c>
      <c r="D275" s="121"/>
      <c r="E275" s="121"/>
      <c r="F275" s="122"/>
      <c r="G275" s="123"/>
      <c r="H275" s="123"/>
      <c r="I275" s="239"/>
      <c r="J275" s="239"/>
      <c r="K275" s="237"/>
      <c r="L275" s="237"/>
      <c r="M275" s="237"/>
      <c r="N275" s="237"/>
      <c r="O275" s="237"/>
      <c r="P275" s="237"/>
      <c r="Q275" s="237"/>
      <c r="R275" s="237"/>
      <c r="S275" s="237"/>
      <c r="T275" s="237"/>
      <c r="U275" s="237"/>
      <c r="V275" s="237"/>
      <c r="W275" s="27">
        <f t="shared" si="83"/>
        <v>0</v>
      </c>
      <c r="X275" s="41"/>
      <c r="Y275" s="41"/>
      <c r="Z275" s="41"/>
      <c r="AA275" s="41"/>
      <c r="AB275" s="27">
        <f>IFERROR(VLOOKUP(K275,'Վարկանիշային չափորոշիչներ'!$G$6:$GE$68,4,FALSE),0)</f>
        <v>0</v>
      </c>
      <c r="AC275" s="27">
        <f>IFERROR(VLOOKUP(L275,'Վարկանիշային չափորոշիչներ'!$G$6:$GE$68,4,FALSE),0)</f>
        <v>0</v>
      </c>
      <c r="AD275" s="27">
        <f>IFERROR(VLOOKUP(M275,'Վարկանիշային չափորոշիչներ'!$G$6:$GE$68,4,FALSE),0)</f>
        <v>0</v>
      </c>
      <c r="AE275" s="27">
        <f>IFERROR(VLOOKUP(N275,'Վարկանիշային չափորոշիչներ'!$G$6:$GE$68,4,FALSE),0)</f>
        <v>0</v>
      </c>
      <c r="AF275" s="27">
        <f>IFERROR(VLOOKUP(O275,'Վարկանիշային չափորոշիչներ'!$G$6:$GE$68,4,FALSE),0)</f>
        <v>0</v>
      </c>
      <c r="AG275" s="27">
        <f>IFERROR(VLOOKUP(P275,'Վարկանիշային չափորոշիչներ'!$G$6:$GE$68,4,FALSE),0)</f>
        <v>0</v>
      </c>
      <c r="AH275" s="27">
        <f>IFERROR(VLOOKUP(Q275,'Վարկանիշային չափորոշիչներ'!$G$6:$GE$68,4,FALSE),0)</f>
        <v>0</v>
      </c>
      <c r="AI275" s="27">
        <f>IFERROR(VLOOKUP(R275,'Վարկանիշային չափորոշիչներ'!$G$6:$GE$68,4,FALSE),0)</f>
        <v>0</v>
      </c>
      <c r="AJ275" s="27">
        <f>IFERROR(VLOOKUP(S275,'Վարկանիշային չափորոշիչներ'!$G$6:$GE$68,4,FALSE),0)</f>
        <v>0</v>
      </c>
      <c r="AK275" s="27">
        <f>IFERROR(VLOOKUP(T275,'Վարկանիշային չափորոշիչներ'!$G$6:$GE$68,4,FALSE),0)</f>
        <v>0</v>
      </c>
      <c r="AL275" s="27">
        <f>IFERROR(VLOOKUP(U275,'Վարկանիշային չափորոշիչներ'!$G$6:$GE$68,4,FALSE),0)</f>
        <v>0</v>
      </c>
      <c r="AM275" s="27">
        <f>IFERROR(VLOOKUP(V275,'Վարկանիշային չափորոշիչներ'!$G$6:$GE$68,4,FALSE),0)</f>
        <v>0</v>
      </c>
      <c r="AN275" s="27">
        <f t="shared" si="69"/>
        <v>0</v>
      </c>
    </row>
    <row r="276" spans="1:40" ht="40.5" hidden="1" outlineLevel="2" x14ac:dyDescent="0.3">
      <c r="A276" s="117">
        <v>1157</v>
      </c>
      <c r="B276" s="120">
        <v>12016</v>
      </c>
      <c r="C276" s="207" t="s">
        <v>362</v>
      </c>
      <c r="D276" s="121"/>
      <c r="E276" s="121"/>
      <c r="F276" s="122"/>
      <c r="G276" s="123"/>
      <c r="H276" s="123"/>
      <c r="I276" s="239"/>
      <c r="J276" s="239"/>
      <c r="K276" s="237"/>
      <c r="L276" s="237"/>
      <c r="M276" s="237"/>
      <c r="N276" s="237"/>
      <c r="O276" s="237"/>
      <c r="P276" s="237"/>
      <c r="Q276" s="237"/>
      <c r="R276" s="237"/>
      <c r="S276" s="237"/>
      <c r="T276" s="237"/>
      <c r="U276" s="237"/>
      <c r="V276" s="237"/>
      <c r="W276" s="27">
        <f t="shared" si="83"/>
        <v>0</v>
      </c>
      <c r="X276" s="41"/>
      <c r="Y276" s="41"/>
      <c r="Z276" s="41"/>
      <c r="AA276" s="41"/>
      <c r="AB276" s="27">
        <f>IFERROR(VLOOKUP(K276,'Վարկանիշային չափորոշիչներ'!$G$6:$GE$68,4,FALSE),0)</f>
        <v>0</v>
      </c>
      <c r="AC276" s="27">
        <f>IFERROR(VLOOKUP(L276,'Վարկանիշային չափորոշիչներ'!$G$6:$GE$68,4,FALSE),0)</f>
        <v>0</v>
      </c>
      <c r="AD276" s="27">
        <f>IFERROR(VLOOKUP(M276,'Վարկանիշային չափորոշիչներ'!$G$6:$GE$68,4,FALSE),0)</f>
        <v>0</v>
      </c>
      <c r="AE276" s="27">
        <f>IFERROR(VLOOKUP(N276,'Վարկանիշային չափորոշիչներ'!$G$6:$GE$68,4,FALSE),0)</f>
        <v>0</v>
      </c>
      <c r="AF276" s="27">
        <f>IFERROR(VLOOKUP(O276,'Վարկանիշային չափորոշիչներ'!$G$6:$GE$68,4,FALSE),0)</f>
        <v>0</v>
      </c>
      <c r="AG276" s="27">
        <f>IFERROR(VLOOKUP(P276,'Վարկանիշային չափորոշիչներ'!$G$6:$GE$68,4,FALSE),0)</f>
        <v>0</v>
      </c>
      <c r="AH276" s="27">
        <f>IFERROR(VLOOKUP(Q276,'Վարկանիշային չափորոշիչներ'!$G$6:$GE$68,4,FALSE),0)</f>
        <v>0</v>
      </c>
      <c r="AI276" s="27">
        <f>IFERROR(VLOOKUP(R276,'Վարկանիշային չափորոշիչներ'!$G$6:$GE$68,4,FALSE),0)</f>
        <v>0</v>
      </c>
      <c r="AJ276" s="27">
        <f>IFERROR(VLOOKUP(S276,'Վարկանիշային չափորոշիչներ'!$G$6:$GE$68,4,FALSE),0)</f>
        <v>0</v>
      </c>
      <c r="AK276" s="27">
        <f>IFERROR(VLOOKUP(T276,'Վարկանիշային չափորոշիչներ'!$G$6:$GE$68,4,FALSE),0)</f>
        <v>0</v>
      </c>
      <c r="AL276" s="27">
        <f>IFERROR(VLOOKUP(U276,'Վարկանիշային չափորոշիչներ'!$G$6:$GE$68,4,FALSE),0)</f>
        <v>0</v>
      </c>
      <c r="AM276" s="27">
        <f>IFERROR(VLOOKUP(V276,'Վարկանիշային չափորոշիչներ'!$G$6:$GE$68,4,FALSE),0)</f>
        <v>0</v>
      </c>
      <c r="AN276" s="27">
        <f t="shared" si="69"/>
        <v>0</v>
      </c>
    </row>
    <row r="277" spans="1:40" ht="27" hidden="1" outlineLevel="2" x14ac:dyDescent="0.3">
      <c r="A277" s="117">
        <v>1157</v>
      </c>
      <c r="B277" s="120">
        <v>12017</v>
      </c>
      <c r="C277" s="207" t="s">
        <v>363</v>
      </c>
      <c r="D277" s="121"/>
      <c r="E277" s="121"/>
      <c r="F277" s="122"/>
      <c r="G277" s="123"/>
      <c r="H277" s="123"/>
      <c r="I277" s="239"/>
      <c r="J277" s="239"/>
      <c r="K277" s="237"/>
      <c r="L277" s="237"/>
      <c r="M277" s="237"/>
      <c r="N277" s="237"/>
      <c r="O277" s="237"/>
      <c r="P277" s="237"/>
      <c r="Q277" s="237"/>
      <c r="R277" s="237"/>
      <c r="S277" s="237"/>
      <c r="T277" s="237"/>
      <c r="U277" s="237"/>
      <c r="V277" s="237"/>
      <c r="W277" s="27">
        <f t="shared" si="83"/>
        <v>0</v>
      </c>
      <c r="X277" s="41"/>
      <c r="Y277" s="41"/>
      <c r="Z277" s="41"/>
      <c r="AA277" s="41"/>
      <c r="AB277" s="27">
        <f>IFERROR(VLOOKUP(K277,'Վարկանիշային չափորոշիչներ'!$G$6:$GE$68,4,FALSE),0)</f>
        <v>0</v>
      </c>
      <c r="AC277" s="27">
        <f>IFERROR(VLOOKUP(L277,'Վարկանիշային չափորոշիչներ'!$G$6:$GE$68,4,FALSE),0)</f>
        <v>0</v>
      </c>
      <c r="AD277" s="27">
        <f>IFERROR(VLOOKUP(M277,'Վարկանիշային չափորոշիչներ'!$G$6:$GE$68,4,FALSE),0)</f>
        <v>0</v>
      </c>
      <c r="AE277" s="27">
        <f>IFERROR(VLOOKUP(N277,'Վարկանիշային չափորոշիչներ'!$G$6:$GE$68,4,FALSE),0)</f>
        <v>0</v>
      </c>
      <c r="AF277" s="27">
        <f>IFERROR(VLOOKUP(O277,'Վարկանիշային չափորոշիչներ'!$G$6:$GE$68,4,FALSE),0)</f>
        <v>0</v>
      </c>
      <c r="AG277" s="27">
        <f>IFERROR(VLOOKUP(P277,'Վարկանիշային չափորոշիչներ'!$G$6:$GE$68,4,FALSE),0)</f>
        <v>0</v>
      </c>
      <c r="AH277" s="27">
        <f>IFERROR(VLOOKUP(Q277,'Վարկանիշային չափորոշիչներ'!$G$6:$GE$68,4,FALSE),0)</f>
        <v>0</v>
      </c>
      <c r="AI277" s="27">
        <f>IFERROR(VLOOKUP(R277,'Վարկանիշային չափորոշիչներ'!$G$6:$GE$68,4,FALSE),0)</f>
        <v>0</v>
      </c>
      <c r="AJ277" s="27">
        <f>IFERROR(VLOOKUP(S277,'Վարկանիշային չափորոշիչներ'!$G$6:$GE$68,4,FALSE),0)</f>
        <v>0</v>
      </c>
      <c r="AK277" s="27">
        <f>IFERROR(VLOOKUP(T277,'Վարկանիշային չափորոշիչներ'!$G$6:$GE$68,4,FALSE),0)</f>
        <v>0</v>
      </c>
      <c r="AL277" s="27">
        <f>IFERROR(VLOOKUP(U277,'Վարկանիշային չափորոշիչներ'!$G$6:$GE$68,4,FALSE),0)</f>
        <v>0</v>
      </c>
      <c r="AM277" s="27">
        <f>IFERROR(VLOOKUP(V277,'Վարկանիշային չափորոշիչներ'!$G$6:$GE$68,4,FALSE),0)</f>
        <v>0</v>
      </c>
      <c r="AN277" s="27">
        <f t="shared" si="69"/>
        <v>0</v>
      </c>
    </row>
    <row r="278" spans="1:40" ht="40.5" hidden="1" outlineLevel="2" x14ac:dyDescent="0.3">
      <c r="A278" s="117">
        <v>1157</v>
      </c>
      <c r="B278" s="120">
        <v>12018</v>
      </c>
      <c r="C278" s="207" t="s">
        <v>364</v>
      </c>
      <c r="D278" s="121"/>
      <c r="E278" s="121"/>
      <c r="F278" s="122"/>
      <c r="G278" s="123"/>
      <c r="H278" s="123"/>
      <c r="I278" s="239"/>
      <c r="J278" s="239"/>
      <c r="K278" s="237"/>
      <c r="L278" s="237"/>
      <c r="M278" s="237"/>
      <c r="N278" s="237"/>
      <c r="O278" s="237"/>
      <c r="P278" s="237"/>
      <c r="Q278" s="237"/>
      <c r="R278" s="237"/>
      <c r="S278" s="237"/>
      <c r="T278" s="237"/>
      <c r="U278" s="237"/>
      <c r="V278" s="237"/>
      <c r="W278" s="27">
        <f t="shared" si="83"/>
        <v>0</v>
      </c>
      <c r="X278" s="41"/>
      <c r="Y278" s="41"/>
      <c r="Z278" s="41"/>
      <c r="AA278" s="41"/>
      <c r="AB278" s="27">
        <f>IFERROR(VLOOKUP(K278,'Վարկանիշային չափորոշիչներ'!$G$6:$GE$68,4,FALSE),0)</f>
        <v>0</v>
      </c>
      <c r="AC278" s="27">
        <f>IFERROR(VLOOKUP(L278,'Վարկանիշային չափորոշիչներ'!$G$6:$GE$68,4,FALSE),0)</f>
        <v>0</v>
      </c>
      <c r="AD278" s="27">
        <f>IFERROR(VLOOKUP(M278,'Վարկանիշային չափորոշիչներ'!$G$6:$GE$68,4,FALSE),0)</f>
        <v>0</v>
      </c>
      <c r="AE278" s="27">
        <f>IFERROR(VLOOKUP(N278,'Վարկանիշային չափորոշիչներ'!$G$6:$GE$68,4,FALSE),0)</f>
        <v>0</v>
      </c>
      <c r="AF278" s="27">
        <f>IFERROR(VLOOKUP(O278,'Վարկանիշային չափորոշիչներ'!$G$6:$GE$68,4,FALSE),0)</f>
        <v>0</v>
      </c>
      <c r="AG278" s="27">
        <f>IFERROR(VLOOKUP(P278,'Վարկանիշային չափորոշիչներ'!$G$6:$GE$68,4,FALSE),0)</f>
        <v>0</v>
      </c>
      <c r="AH278" s="27">
        <f>IFERROR(VLOOKUP(Q278,'Վարկանիշային չափորոշիչներ'!$G$6:$GE$68,4,FALSE),0)</f>
        <v>0</v>
      </c>
      <c r="AI278" s="27">
        <f>IFERROR(VLOOKUP(R278,'Վարկանիշային չափորոշիչներ'!$G$6:$GE$68,4,FALSE),0)</f>
        <v>0</v>
      </c>
      <c r="AJ278" s="27">
        <f>IFERROR(VLOOKUP(S278,'Վարկանիշային չափորոշիչներ'!$G$6:$GE$68,4,FALSE),0)</f>
        <v>0</v>
      </c>
      <c r="AK278" s="27">
        <f>IFERROR(VLOOKUP(T278,'Վարկանիշային չափորոշիչներ'!$G$6:$GE$68,4,FALSE),0)</f>
        <v>0</v>
      </c>
      <c r="AL278" s="27">
        <f>IFERROR(VLOOKUP(U278,'Վարկանիշային չափորոշիչներ'!$G$6:$GE$68,4,FALSE),0)</f>
        <v>0</v>
      </c>
      <c r="AM278" s="27">
        <f>IFERROR(VLOOKUP(V278,'Վարկանիշային չափորոշիչներ'!$G$6:$GE$68,4,FALSE),0)</f>
        <v>0</v>
      </c>
      <c r="AN278" s="27">
        <f t="shared" si="69"/>
        <v>0</v>
      </c>
    </row>
    <row r="279" spans="1:40" ht="40.5" hidden="1" outlineLevel="2" x14ac:dyDescent="0.3">
      <c r="A279" s="117">
        <v>1157</v>
      </c>
      <c r="B279" s="120">
        <v>12020</v>
      </c>
      <c r="C279" s="207" t="s">
        <v>365</v>
      </c>
      <c r="D279" s="121"/>
      <c r="E279" s="121"/>
      <c r="F279" s="122"/>
      <c r="G279" s="123"/>
      <c r="H279" s="123"/>
      <c r="I279" s="239"/>
      <c r="J279" s="239"/>
      <c r="K279" s="237"/>
      <c r="L279" s="237"/>
      <c r="M279" s="237"/>
      <c r="N279" s="237"/>
      <c r="O279" s="237"/>
      <c r="P279" s="237"/>
      <c r="Q279" s="237"/>
      <c r="R279" s="237"/>
      <c r="S279" s="237"/>
      <c r="T279" s="237"/>
      <c r="U279" s="237"/>
      <c r="V279" s="237"/>
      <c r="W279" s="27">
        <f t="shared" si="83"/>
        <v>0</v>
      </c>
      <c r="X279" s="41"/>
      <c r="Y279" s="41"/>
      <c r="Z279" s="41"/>
      <c r="AA279" s="41"/>
      <c r="AB279" s="27">
        <f>IFERROR(VLOOKUP(K279,'Վարկանիշային չափորոշիչներ'!$G$6:$GE$68,4,FALSE),0)</f>
        <v>0</v>
      </c>
      <c r="AC279" s="27">
        <f>IFERROR(VLOOKUP(L279,'Վարկանիշային չափորոշիչներ'!$G$6:$GE$68,4,FALSE),0)</f>
        <v>0</v>
      </c>
      <c r="AD279" s="27">
        <f>IFERROR(VLOOKUP(M279,'Վարկանիշային չափորոշիչներ'!$G$6:$GE$68,4,FALSE),0)</f>
        <v>0</v>
      </c>
      <c r="AE279" s="27">
        <f>IFERROR(VLOOKUP(N279,'Վարկանիշային չափորոշիչներ'!$G$6:$GE$68,4,FALSE),0)</f>
        <v>0</v>
      </c>
      <c r="AF279" s="27">
        <f>IFERROR(VLOOKUP(O279,'Վարկանիշային չափորոշիչներ'!$G$6:$GE$68,4,FALSE),0)</f>
        <v>0</v>
      </c>
      <c r="AG279" s="27">
        <f>IFERROR(VLOOKUP(P279,'Վարկանիշային չափորոշիչներ'!$G$6:$GE$68,4,FALSE),0)</f>
        <v>0</v>
      </c>
      <c r="AH279" s="27">
        <f>IFERROR(VLOOKUP(Q279,'Վարկանիշային չափորոշիչներ'!$G$6:$GE$68,4,FALSE),0)</f>
        <v>0</v>
      </c>
      <c r="AI279" s="27">
        <f>IFERROR(VLOOKUP(R279,'Վարկանիշային չափորոշիչներ'!$G$6:$GE$68,4,FALSE),0)</f>
        <v>0</v>
      </c>
      <c r="AJ279" s="27">
        <f>IFERROR(VLOOKUP(S279,'Վարկանիշային չափորոշիչներ'!$G$6:$GE$68,4,FALSE),0)</f>
        <v>0</v>
      </c>
      <c r="AK279" s="27">
        <f>IFERROR(VLOOKUP(T279,'Վարկանիշային չափորոշիչներ'!$G$6:$GE$68,4,FALSE),0)</f>
        <v>0</v>
      </c>
      <c r="AL279" s="27">
        <f>IFERROR(VLOOKUP(U279,'Վարկանիշային չափորոշիչներ'!$G$6:$GE$68,4,FALSE),0)</f>
        <v>0</v>
      </c>
      <c r="AM279" s="27">
        <f>IFERROR(VLOOKUP(V279,'Վարկանիշային չափորոշիչներ'!$G$6:$GE$68,4,FALSE),0)</f>
        <v>0</v>
      </c>
      <c r="AN279" s="27">
        <f t="shared" si="69"/>
        <v>0</v>
      </c>
    </row>
    <row r="280" spans="1:40" ht="40.5" hidden="1" outlineLevel="2" x14ac:dyDescent="0.3">
      <c r="A280" s="117">
        <v>1157</v>
      </c>
      <c r="B280" s="120">
        <v>12021</v>
      </c>
      <c r="C280" s="207" t="s">
        <v>366</v>
      </c>
      <c r="D280" s="121"/>
      <c r="E280" s="121"/>
      <c r="F280" s="122"/>
      <c r="G280" s="123"/>
      <c r="H280" s="123"/>
      <c r="I280" s="239"/>
      <c r="J280" s="239"/>
      <c r="K280" s="237"/>
      <c r="L280" s="237"/>
      <c r="M280" s="237"/>
      <c r="N280" s="237"/>
      <c r="O280" s="237"/>
      <c r="P280" s="237"/>
      <c r="Q280" s="237"/>
      <c r="R280" s="237"/>
      <c r="S280" s="237"/>
      <c r="T280" s="237"/>
      <c r="U280" s="237"/>
      <c r="V280" s="237"/>
      <c r="W280" s="27">
        <f t="shared" si="83"/>
        <v>0</v>
      </c>
      <c r="X280" s="41"/>
      <c r="Y280" s="41"/>
      <c r="Z280" s="41"/>
      <c r="AA280" s="41"/>
      <c r="AB280" s="27">
        <f>IFERROR(VLOOKUP(K280,'Վարկանիշային չափորոշիչներ'!$G$6:$GE$68,4,FALSE),0)</f>
        <v>0</v>
      </c>
      <c r="AC280" s="27">
        <f>IFERROR(VLOOKUP(L280,'Վարկանիշային չափորոշիչներ'!$G$6:$GE$68,4,FALSE),0)</f>
        <v>0</v>
      </c>
      <c r="AD280" s="27">
        <f>IFERROR(VLOOKUP(M280,'Վարկանիշային չափորոշիչներ'!$G$6:$GE$68,4,FALSE),0)</f>
        <v>0</v>
      </c>
      <c r="AE280" s="27">
        <f>IFERROR(VLOOKUP(N280,'Վարկանիշային չափորոշիչներ'!$G$6:$GE$68,4,FALSE),0)</f>
        <v>0</v>
      </c>
      <c r="AF280" s="27">
        <f>IFERROR(VLOOKUP(O280,'Վարկանիշային չափորոշիչներ'!$G$6:$GE$68,4,FALSE),0)</f>
        <v>0</v>
      </c>
      <c r="AG280" s="27">
        <f>IFERROR(VLOOKUP(P280,'Վարկանիշային չափորոշիչներ'!$G$6:$GE$68,4,FALSE),0)</f>
        <v>0</v>
      </c>
      <c r="AH280" s="27">
        <f>IFERROR(VLOOKUP(Q280,'Վարկանիշային չափորոշիչներ'!$G$6:$GE$68,4,FALSE),0)</f>
        <v>0</v>
      </c>
      <c r="AI280" s="27">
        <f>IFERROR(VLOOKUP(R280,'Վարկանիշային չափորոշիչներ'!$G$6:$GE$68,4,FALSE),0)</f>
        <v>0</v>
      </c>
      <c r="AJ280" s="27">
        <f>IFERROR(VLOOKUP(S280,'Վարկանիշային չափորոշիչներ'!$G$6:$GE$68,4,FALSE),0)</f>
        <v>0</v>
      </c>
      <c r="AK280" s="27">
        <f>IFERROR(VLOOKUP(T280,'Վարկանիշային չափորոշիչներ'!$G$6:$GE$68,4,FALSE),0)</f>
        <v>0</v>
      </c>
      <c r="AL280" s="27">
        <f>IFERROR(VLOOKUP(U280,'Վարկանիշային չափորոշիչներ'!$G$6:$GE$68,4,FALSE),0)</f>
        <v>0</v>
      </c>
      <c r="AM280" s="27">
        <f>IFERROR(VLOOKUP(V280,'Վարկանիշային չափորոշիչներ'!$G$6:$GE$68,4,FALSE),0)</f>
        <v>0</v>
      </c>
      <c r="AN280" s="27">
        <f t="shared" si="69"/>
        <v>0</v>
      </c>
    </row>
    <row r="281" spans="1:40" ht="102" outlineLevel="2" x14ac:dyDescent="0.3">
      <c r="A281" s="117">
        <v>1157</v>
      </c>
      <c r="B281" s="133">
        <v>12025</v>
      </c>
      <c r="C281" s="207" t="s">
        <v>367</v>
      </c>
      <c r="D281" s="235">
        <v>765928.6</v>
      </c>
      <c r="E281" s="235">
        <v>765928.6</v>
      </c>
      <c r="F281" s="122">
        <v>1000000</v>
      </c>
      <c r="G281" s="122">
        <v>1000000</v>
      </c>
      <c r="H281" s="122">
        <v>1000000</v>
      </c>
      <c r="I281" s="239" t="s">
        <v>1499</v>
      </c>
      <c r="J281" s="239" t="s">
        <v>1498</v>
      </c>
      <c r="K281" s="237" t="s">
        <v>15</v>
      </c>
      <c r="L281" s="237" t="s">
        <v>25</v>
      </c>
      <c r="M281" s="237" t="s">
        <v>24</v>
      </c>
      <c r="N281" s="237" t="s">
        <v>25</v>
      </c>
      <c r="O281" s="237" t="s">
        <v>58</v>
      </c>
      <c r="P281" s="237" t="s">
        <v>25</v>
      </c>
      <c r="Q281" s="237" t="s">
        <v>56</v>
      </c>
      <c r="R281" s="237" t="s">
        <v>54</v>
      </c>
      <c r="S281" s="237" t="s">
        <v>47</v>
      </c>
      <c r="T281" s="237" t="s">
        <v>1494</v>
      </c>
      <c r="U281" s="237" t="s">
        <v>1495</v>
      </c>
      <c r="V281" s="237" t="s">
        <v>73</v>
      </c>
      <c r="W281" s="27">
        <f t="shared" si="83"/>
        <v>56.599999999999994</v>
      </c>
      <c r="X281" s="41"/>
      <c r="Y281" s="41"/>
      <c r="Z281" s="41"/>
      <c r="AA281" s="41"/>
      <c r="AB281" s="27">
        <f>IFERROR(VLOOKUP(K281,'Վարկանիշային չափորոշիչներ'!$G$6:$GE$68,4,FALSE),0)</f>
        <v>0.8</v>
      </c>
      <c r="AC281" s="27">
        <f>IFERROR(VLOOKUP(L281,'Վարկանիշային չափորոշիչներ'!$G$6:$GE$68,4,FALSE),0)</f>
        <v>0</v>
      </c>
      <c r="AD281" s="27">
        <f>IFERROR(VLOOKUP(M281,'Վարկանիշային չափորոշիչներ'!$G$6:$GE$68,4,FALSE),0)</f>
        <v>5</v>
      </c>
      <c r="AE281" s="27">
        <f>IFERROR(VLOOKUP(N281,'Վարկանիշային չափորոշիչներ'!$G$6:$GE$68,4,FALSE),0)</f>
        <v>0</v>
      </c>
      <c r="AF281" s="27">
        <f>IFERROR(VLOOKUP(O281,'Վարկանիշային չափորոշիչներ'!$G$6:$GE$68,4,FALSE),0)</f>
        <v>8</v>
      </c>
      <c r="AG281" s="27">
        <f>IFERROR(VLOOKUP(P281,'Վարկանիշային չափորոշիչներ'!$G$6:$GE$68,4,FALSE),0)</f>
        <v>0</v>
      </c>
      <c r="AH281" s="27">
        <f>IFERROR(VLOOKUP(Q281,'Վարկանիշային չափորոշիչներ'!$G$6:$GE$68,4,FALSE),0)</f>
        <v>0</v>
      </c>
      <c r="AI281" s="27">
        <f>IFERROR(VLOOKUP(R281,'Վարկանիշային չափորոշիչներ'!$G$6:$GE$68,4,FALSE),0)</f>
        <v>10</v>
      </c>
      <c r="AJ281" s="27">
        <f>IFERROR(VLOOKUP(S281,'Վարկանիշային չափորոշիչներ'!$G$6:$GE$68,4,FALSE),0)</f>
        <v>10.5</v>
      </c>
      <c r="AK281" s="27">
        <f>IFERROR(VLOOKUP(T281,'Վարկանիշային չափորոշիչներ'!$G$6:$GE$68,4,FALSE),0)</f>
        <v>8</v>
      </c>
      <c r="AL281" s="27">
        <f>IFERROR(VLOOKUP(U281,'Վարկանիշային չափորոշիչներ'!$G$6:$GE$68,4,FALSE),0)</f>
        <v>8</v>
      </c>
      <c r="AM281" s="27">
        <f>IFERROR(VLOOKUP(V281,'Վարկանիշային չափորոշիչներ'!$G$6:$GE$68,4,FALSE),0)</f>
        <v>6.3</v>
      </c>
      <c r="AN281" s="27">
        <f t="shared" si="69"/>
        <v>56.599999999999994</v>
      </c>
    </row>
    <row r="282" spans="1:40" ht="67.5" hidden="1" outlineLevel="2" x14ac:dyDescent="0.3">
      <c r="A282" s="117">
        <v>1157</v>
      </c>
      <c r="B282" s="120">
        <v>12028</v>
      </c>
      <c r="C282" s="207" t="s">
        <v>368</v>
      </c>
      <c r="D282" s="121"/>
      <c r="E282" s="121"/>
      <c r="F282" s="122"/>
      <c r="G282" s="123"/>
      <c r="H282" s="123"/>
      <c r="I282" s="239"/>
      <c r="J282" s="239"/>
      <c r="K282" s="237"/>
      <c r="L282" s="237"/>
      <c r="M282" s="237"/>
      <c r="N282" s="237"/>
      <c r="O282" s="237"/>
      <c r="P282" s="237"/>
      <c r="Q282" s="237"/>
      <c r="R282" s="237"/>
      <c r="S282" s="237"/>
      <c r="T282" s="237"/>
      <c r="U282" s="237"/>
      <c r="V282" s="237"/>
      <c r="W282" s="27">
        <f t="shared" si="83"/>
        <v>0</v>
      </c>
      <c r="X282" s="41"/>
      <c r="Y282" s="41"/>
      <c r="Z282" s="41"/>
      <c r="AA282" s="41"/>
      <c r="AB282" s="27">
        <f>IFERROR(VLOOKUP(K282,'Վարկանիշային չափորոշիչներ'!$G$6:$GE$68,4,FALSE),0)</f>
        <v>0</v>
      </c>
      <c r="AC282" s="27">
        <f>IFERROR(VLOOKUP(L282,'Վարկանիշային չափորոշիչներ'!$G$6:$GE$68,4,FALSE),0)</f>
        <v>0</v>
      </c>
      <c r="AD282" s="27">
        <f>IFERROR(VLOOKUP(M282,'Վարկանիշային չափորոշիչներ'!$G$6:$GE$68,4,FALSE),0)</f>
        <v>0</v>
      </c>
      <c r="AE282" s="27">
        <f>IFERROR(VLOOKUP(N282,'Վարկանիշային չափորոշիչներ'!$G$6:$GE$68,4,FALSE),0)</f>
        <v>0</v>
      </c>
      <c r="AF282" s="27">
        <f>IFERROR(VLOOKUP(O282,'Վարկանիշային չափորոշիչներ'!$G$6:$GE$68,4,FALSE),0)</f>
        <v>0</v>
      </c>
      <c r="AG282" s="27">
        <f>IFERROR(VLOOKUP(P282,'Վարկանիշային չափորոշիչներ'!$G$6:$GE$68,4,FALSE),0)</f>
        <v>0</v>
      </c>
      <c r="AH282" s="27">
        <f>IFERROR(VLOOKUP(Q282,'Վարկանիշային չափորոշիչներ'!$G$6:$GE$68,4,FALSE),0)</f>
        <v>0</v>
      </c>
      <c r="AI282" s="27">
        <f>IFERROR(VLOOKUP(R282,'Վարկանիշային չափորոշիչներ'!$G$6:$GE$68,4,FALSE),0)</f>
        <v>0</v>
      </c>
      <c r="AJ282" s="27">
        <f>IFERROR(VLOOKUP(S282,'Վարկանիշային չափորոշիչներ'!$G$6:$GE$68,4,FALSE),0)</f>
        <v>0</v>
      </c>
      <c r="AK282" s="27">
        <f>IFERROR(VLOOKUP(T282,'Վարկանիշային չափորոշիչներ'!$G$6:$GE$68,4,FALSE),0)</f>
        <v>0</v>
      </c>
      <c r="AL282" s="27">
        <f>IFERROR(VLOOKUP(U282,'Վարկանիշային չափորոշիչներ'!$G$6:$GE$68,4,FALSE),0)</f>
        <v>0</v>
      </c>
      <c r="AM282" s="27">
        <f>IFERROR(VLOOKUP(V282,'Վարկանիշային չափորոշիչներ'!$G$6:$GE$68,4,FALSE),0)</f>
        <v>0</v>
      </c>
      <c r="AN282" s="27">
        <f t="shared" si="69"/>
        <v>0</v>
      </c>
    </row>
    <row r="283" spans="1:40" ht="102" outlineLevel="2" x14ac:dyDescent="0.3">
      <c r="A283" s="117">
        <v>1157</v>
      </c>
      <c r="B283" s="120">
        <v>12029</v>
      </c>
      <c r="C283" s="207" t="s">
        <v>369</v>
      </c>
      <c r="D283" s="238">
        <f>12293.8+32859.3</f>
        <v>45153.100000000006</v>
      </c>
      <c r="E283" s="235">
        <v>2016240.8</v>
      </c>
      <c r="F283" s="122">
        <v>705171</v>
      </c>
      <c r="G283" s="122">
        <v>140880.5</v>
      </c>
      <c r="H283" s="122">
        <v>60002.7</v>
      </c>
      <c r="I283" s="239" t="s">
        <v>1499</v>
      </c>
      <c r="J283" s="239" t="s">
        <v>1497</v>
      </c>
      <c r="K283" s="237" t="s">
        <v>14</v>
      </c>
      <c r="L283" s="237" t="s">
        <v>25</v>
      </c>
      <c r="M283" s="237" t="s">
        <v>25</v>
      </c>
      <c r="N283" s="237" t="s">
        <v>25</v>
      </c>
      <c r="O283" s="237" t="s">
        <v>58</v>
      </c>
      <c r="P283" s="237" t="s">
        <v>25</v>
      </c>
      <c r="Q283" s="237" t="s">
        <v>56</v>
      </c>
      <c r="R283" s="237" t="s">
        <v>54</v>
      </c>
      <c r="S283" s="237" t="s">
        <v>47</v>
      </c>
      <c r="T283" s="237" t="s">
        <v>1492</v>
      </c>
      <c r="U283" s="237" t="s">
        <v>81</v>
      </c>
      <c r="V283" s="237" t="s">
        <v>78</v>
      </c>
      <c r="W283" s="27">
        <f t="shared" si="83"/>
        <v>34.9</v>
      </c>
      <c r="X283" s="41"/>
      <c r="Y283" s="41"/>
      <c r="Z283" s="41"/>
      <c r="AA283" s="41"/>
      <c r="AB283" s="27">
        <f>IFERROR(VLOOKUP(K283,'Վարկանիշային չափորոշիչներ'!$G$6:$GE$68,4,FALSE),0)</f>
        <v>6.4</v>
      </c>
      <c r="AC283" s="27">
        <f>IFERROR(VLOOKUP(L283,'Վարկանիշային չափորոշիչներ'!$G$6:$GE$68,4,FALSE),0)</f>
        <v>0</v>
      </c>
      <c r="AD283" s="27">
        <f>IFERROR(VLOOKUP(M283,'Վարկանիշային չափորոշիչներ'!$G$6:$GE$68,4,FALSE),0)</f>
        <v>0</v>
      </c>
      <c r="AE283" s="27">
        <f>IFERROR(VLOOKUP(N283,'Վարկանիշային չափորոշիչներ'!$G$6:$GE$68,4,FALSE),0)</f>
        <v>0</v>
      </c>
      <c r="AF283" s="27">
        <f>IFERROR(VLOOKUP(O283,'Վարկանիշային չափորոշիչներ'!$G$6:$GE$68,4,FALSE),0)</f>
        <v>8</v>
      </c>
      <c r="AG283" s="27">
        <f>IFERROR(VLOOKUP(P283,'Վարկանիշային չափորոշիչներ'!$G$6:$GE$68,4,FALSE),0)</f>
        <v>0</v>
      </c>
      <c r="AH283" s="27">
        <f>IFERROR(VLOOKUP(Q283,'Վարկանիշային չափորոշիչներ'!$G$6:$GE$68,4,FALSE),0)</f>
        <v>0</v>
      </c>
      <c r="AI283" s="27">
        <f>IFERROR(VLOOKUP(R283,'Վարկանիշային չափորոշիչներ'!$G$6:$GE$68,4,FALSE),0)</f>
        <v>10</v>
      </c>
      <c r="AJ283" s="27">
        <f>IFERROR(VLOOKUP(S283,'Վարկանիշային չափորոշիչներ'!$G$6:$GE$68,4,FALSE),0)</f>
        <v>10.5</v>
      </c>
      <c r="AK283" s="27">
        <f>IFERROR(VLOOKUP(T283,'Վարկանիշային չափորոշիչներ'!$G$6:$GE$68,4,FALSE),0)</f>
        <v>0</v>
      </c>
      <c r="AL283" s="27">
        <f>IFERROR(VLOOKUP(U283,'Վարկանիշային չափորոշիչներ'!$G$6:$GE$68,4,FALSE),0)</f>
        <v>0</v>
      </c>
      <c r="AM283" s="27">
        <f>IFERROR(VLOOKUP(V283,'Վարկանիշային չափորոշիչներ'!$G$6:$GE$68,4,FALSE),0)</f>
        <v>0</v>
      </c>
      <c r="AN283" s="27">
        <f t="shared" si="69"/>
        <v>34.9</v>
      </c>
    </row>
    <row r="284" spans="1:40" ht="50.25" customHeight="1" outlineLevel="2" x14ac:dyDescent="0.3">
      <c r="A284" s="117">
        <v>1157</v>
      </c>
      <c r="B284" s="120">
        <v>12030</v>
      </c>
      <c r="C284" s="207" t="s">
        <v>370</v>
      </c>
      <c r="D284" s="121">
        <v>0</v>
      </c>
      <c r="E284" s="235">
        <v>6258448.2999999998</v>
      </c>
      <c r="F284" s="122">
        <v>6374487.8000000007</v>
      </c>
      <c r="G284" s="122">
        <v>3633428.2</v>
      </c>
      <c r="H284" s="122">
        <v>4626134.5</v>
      </c>
      <c r="I284" s="239" t="s">
        <v>1500</v>
      </c>
      <c r="J284" s="239" t="s">
        <v>1497</v>
      </c>
      <c r="K284" s="237" t="s">
        <v>14</v>
      </c>
      <c r="L284" s="237" t="s">
        <v>25</v>
      </c>
      <c r="M284" s="237" t="s">
        <v>25</v>
      </c>
      <c r="N284" s="237" t="s">
        <v>25</v>
      </c>
      <c r="O284" s="237" t="s">
        <v>58</v>
      </c>
      <c r="P284" s="237" t="s">
        <v>25</v>
      </c>
      <c r="Q284" s="237" t="s">
        <v>56</v>
      </c>
      <c r="R284" s="237" t="s">
        <v>54</v>
      </c>
      <c r="S284" s="237" t="s">
        <v>47</v>
      </c>
      <c r="T284" s="237" t="s">
        <v>1492</v>
      </c>
      <c r="U284" s="237" t="s">
        <v>81</v>
      </c>
      <c r="V284" s="237" t="s">
        <v>62</v>
      </c>
      <c r="W284" s="27">
        <f t="shared" si="83"/>
        <v>43.9</v>
      </c>
      <c r="X284" s="41"/>
      <c r="Y284" s="41"/>
      <c r="Z284" s="41"/>
      <c r="AA284" s="41"/>
      <c r="AB284" s="27">
        <f>IFERROR(VLOOKUP(K284,'Վարկանիշային չափորոշիչներ'!$G$6:$GE$68,4,FALSE),0)</f>
        <v>6.4</v>
      </c>
      <c r="AC284" s="27">
        <f>IFERROR(VLOOKUP(L284,'Վարկանիշային չափորոշիչներ'!$G$6:$GE$68,4,FALSE),0)</f>
        <v>0</v>
      </c>
      <c r="AD284" s="27">
        <f>IFERROR(VLOOKUP(M284,'Վարկանիշային չափորոշիչներ'!$G$6:$GE$68,4,FALSE),0)</f>
        <v>0</v>
      </c>
      <c r="AE284" s="27">
        <f>IFERROR(VLOOKUP(N284,'Վարկանիշային չափորոշիչներ'!$G$6:$GE$68,4,FALSE),0)</f>
        <v>0</v>
      </c>
      <c r="AF284" s="27">
        <f>IFERROR(VLOOKUP(O284,'Վարկանիշային չափորոշիչներ'!$G$6:$GE$68,4,FALSE),0)</f>
        <v>8</v>
      </c>
      <c r="AG284" s="27">
        <f>IFERROR(VLOOKUP(P284,'Վարկանիշային չափորոշիչներ'!$G$6:$GE$68,4,FALSE),0)</f>
        <v>0</v>
      </c>
      <c r="AH284" s="27">
        <f>IFERROR(VLOOKUP(Q284,'Վարկանիշային չափորոշիչներ'!$G$6:$GE$68,4,FALSE),0)</f>
        <v>0</v>
      </c>
      <c r="AI284" s="27">
        <f>IFERROR(VLOOKUP(R284,'Վարկանիշային չափորոշիչներ'!$G$6:$GE$68,4,FALSE),0)</f>
        <v>10</v>
      </c>
      <c r="AJ284" s="27">
        <f>IFERROR(VLOOKUP(S284,'Վարկանիշային չափորոշիչներ'!$G$6:$GE$68,4,FALSE),0)</f>
        <v>10.5</v>
      </c>
      <c r="AK284" s="27">
        <f>IFERROR(VLOOKUP(T284,'Վարկանիշային չափորոշիչներ'!$G$6:$GE$68,4,FALSE),0)</f>
        <v>0</v>
      </c>
      <c r="AL284" s="27">
        <f>IFERROR(VLOOKUP(U284,'Վարկանիշային չափորոշիչներ'!$G$6:$GE$68,4,FALSE),0)</f>
        <v>0</v>
      </c>
      <c r="AM284" s="27">
        <f>IFERROR(VLOOKUP(V284,'Վարկանիշային չափորոշիչներ'!$G$6:$GE$68,4,FALSE),0)</f>
        <v>9</v>
      </c>
      <c r="AN284" s="27">
        <f t="shared" si="69"/>
        <v>43.9</v>
      </c>
    </row>
    <row r="285" spans="1:40" ht="63.75" customHeight="1" outlineLevel="2" x14ac:dyDescent="0.3">
      <c r="A285" s="117">
        <v>1157</v>
      </c>
      <c r="B285" s="120">
        <v>21001</v>
      </c>
      <c r="C285" s="207" t="s">
        <v>371</v>
      </c>
      <c r="D285" s="238">
        <v>845627.1</v>
      </c>
      <c r="E285" s="235">
        <v>3500000</v>
      </c>
      <c r="F285" s="235">
        <v>6534600</v>
      </c>
      <c r="G285" s="235">
        <v>11717000</v>
      </c>
      <c r="H285" s="235">
        <v>11787600</v>
      </c>
      <c r="I285" s="239" t="s">
        <v>1500</v>
      </c>
      <c r="J285" s="239" t="s">
        <v>1498</v>
      </c>
      <c r="K285" s="237" t="s">
        <v>14</v>
      </c>
      <c r="L285" s="237" t="s">
        <v>25</v>
      </c>
      <c r="M285" s="237" t="s">
        <v>24</v>
      </c>
      <c r="N285" s="237" t="s">
        <v>25</v>
      </c>
      <c r="O285" s="237" t="s">
        <v>59</v>
      </c>
      <c r="P285" s="237" t="s">
        <v>25</v>
      </c>
      <c r="Q285" s="237" t="s">
        <v>56</v>
      </c>
      <c r="R285" s="237" t="s">
        <v>54</v>
      </c>
      <c r="S285" s="237" t="s">
        <v>47</v>
      </c>
      <c r="T285" s="237" t="s">
        <v>1494</v>
      </c>
      <c r="U285" s="237" t="s">
        <v>1495</v>
      </c>
      <c r="V285" s="237" t="s">
        <v>73</v>
      </c>
      <c r="W285" s="27">
        <f t="shared" si="83"/>
        <v>54.199999999999996</v>
      </c>
      <c r="X285" s="41"/>
      <c r="Y285" s="41"/>
      <c r="Z285" s="41"/>
      <c r="AA285" s="41"/>
      <c r="AB285" s="27">
        <f>IFERROR(VLOOKUP(K285,'Վարկանիշային չափորոշիչներ'!$G$6:$GE$68,4,FALSE),0)</f>
        <v>6.4</v>
      </c>
      <c r="AC285" s="27">
        <f>IFERROR(VLOOKUP(L285,'Վարկանիշային չափորոշիչներ'!$G$6:$GE$68,4,FALSE),0)</f>
        <v>0</v>
      </c>
      <c r="AD285" s="27">
        <f>IFERROR(VLOOKUP(M285,'Վարկանիշային չափորոշիչներ'!$G$6:$GE$68,4,FALSE),0)</f>
        <v>5</v>
      </c>
      <c r="AE285" s="27">
        <f>IFERROR(VLOOKUP(N285,'Վարկանիշային չափորոշիչներ'!$G$6:$GE$68,4,FALSE),0)</f>
        <v>0</v>
      </c>
      <c r="AF285" s="27">
        <f>IFERROR(VLOOKUP(O285,'Վարկանիշային չափորոշիչներ'!$G$6:$GE$68,4,FALSE),0)</f>
        <v>0</v>
      </c>
      <c r="AG285" s="27">
        <f>IFERROR(VLOOKUP(P285,'Վարկանիշային չափորոշիչներ'!$G$6:$GE$68,4,FALSE),0)</f>
        <v>0</v>
      </c>
      <c r="AH285" s="27">
        <f>IFERROR(VLOOKUP(Q285,'Վարկանիշային չափորոշիչներ'!$G$6:$GE$68,4,FALSE),0)</f>
        <v>0</v>
      </c>
      <c r="AI285" s="27">
        <f>IFERROR(VLOOKUP(R285,'Վարկանիշային չափորոշիչներ'!$G$6:$GE$68,4,FALSE),0)</f>
        <v>10</v>
      </c>
      <c r="AJ285" s="27">
        <f>IFERROR(VLOOKUP(S285,'Վարկանիշային չափորոշիչներ'!$G$6:$GE$68,4,FALSE),0)</f>
        <v>10.5</v>
      </c>
      <c r="AK285" s="27">
        <f>IFERROR(VLOOKUP(T285,'Վարկանիշային չափորոշիչներ'!$G$6:$GE$68,4,FALSE),0)</f>
        <v>8</v>
      </c>
      <c r="AL285" s="27">
        <f>IFERROR(VLOOKUP(U285,'Վարկանիշային չափորոշիչներ'!$G$6:$GE$68,4,FALSE),0)</f>
        <v>8</v>
      </c>
      <c r="AM285" s="27">
        <f>IFERROR(VLOOKUP(V285,'Վարկանիշային չափորոշիչներ'!$G$6:$GE$68,4,FALSE),0)</f>
        <v>6.3</v>
      </c>
      <c r="AN285" s="27">
        <f t="shared" si="69"/>
        <v>54.199999999999996</v>
      </c>
    </row>
    <row r="286" spans="1:40" ht="102" outlineLevel="2" x14ac:dyDescent="0.3">
      <c r="A286" s="117">
        <v>1157</v>
      </c>
      <c r="B286" s="120">
        <v>21002</v>
      </c>
      <c r="C286" s="207" t="s">
        <v>372</v>
      </c>
      <c r="D286" s="121">
        <v>0</v>
      </c>
      <c r="E286" s="235">
        <v>9640000</v>
      </c>
      <c r="F286" s="235">
        <v>20313344.600000001</v>
      </c>
      <c r="G286" s="235">
        <v>22160012.300000001</v>
      </c>
      <c r="H286" s="235">
        <v>22160012.300000001</v>
      </c>
      <c r="I286" s="239" t="s">
        <v>1500</v>
      </c>
      <c r="J286" s="239" t="s">
        <v>1498</v>
      </c>
      <c r="K286" s="237" t="s">
        <v>14</v>
      </c>
      <c r="L286" s="237" t="s">
        <v>25</v>
      </c>
      <c r="M286" s="237" t="s">
        <v>25</v>
      </c>
      <c r="N286" s="237" t="s">
        <v>25</v>
      </c>
      <c r="O286" s="237" t="s">
        <v>58</v>
      </c>
      <c r="P286" s="237" t="s">
        <v>25</v>
      </c>
      <c r="Q286" s="237" t="s">
        <v>56</v>
      </c>
      <c r="R286" s="237" t="s">
        <v>54</v>
      </c>
      <c r="S286" s="237" t="s">
        <v>47</v>
      </c>
      <c r="T286" s="237" t="s">
        <v>1492</v>
      </c>
      <c r="U286" s="237" t="s">
        <v>1496</v>
      </c>
      <c r="V286" s="237" t="s">
        <v>73</v>
      </c>
      <c r="W286" s="27">
        <f t="shared" si="83"/>
        <v>41.199999999999996</v>
      </c>
      <c r="X286" s="41"/>
      <c r="Y286" s="41"/>
      <c r="Z286" s="41"/>
      <c r="AA286" s="41"/>
      <c r="AB286" s="27">
        <f>IFERROR(VLOOKUP(K286,'Վարկանիշային չափորոշիչներ'!$G$6:$GE$68,4,FALSE),0)</f>
        <v>6.4</v>
      </c>
      <c r="AC286" s="27">
        <f>IFERROR(VLOOKUP(L286,'Վարկանիշային չափորոշիչներ'!$G$6:$GE$68,4,FALSE),0)</f>
        <v>0</v>
      </c>
      <c r="AD286" s="27">
        <f>IFERROR(VLOOKUP(M286,'Վարկանիշային չափորոշիչներ'!$G$6:$GE$68,4,FALSE),0)</f>
        <v>0</v>
      </c>
      <c r="AE286" s="27">
        <f>IFERROR(VLOOKUP(N286,'Վարկանիշային չափորոշիչներ'!$G$6:$GE$68,4,FALSE),0)</f>
        <v>0</v>
      </c>
      <c r="AF286" s="27">
        <f>IFERROR(VLOOKUP(O286,'Վարկանիշային չափորոշիչներ'!$G$6:$GE$68,4,FALSE),0)</f>
        <v>8</v>
      </c>
      <c r="AG286" s="27">
        <f>IFERROR(VLOOKUP(P286,'Վարկանիշային չափորոշիչներ'!$G$6:$GE$68,4,FALSE),0)</f>
        <v>0</v>
      </c>
      <c r="AH286" s="27">
        <f>IFERROR(VLOOKUP(Q286,'Վարկանիշային չափորոշիչներ'!$G$6:$GE$68,4,FALSE),0)</f>
        <v>0</v>
      </c>
      <c r="AI286" s="27">
        <f>IFERROR(VLOOKUP(R286,'Վարկանիշային չափորոշիչներ'!$G$6:$GE$68,4,FALSE),0)</f>
        <v>10</v>
      </c>
      <c r="AJ286" s="27">
        <f>IFERROR(VLOOKUP(S286,'Վարկանիշային չափորոշիչներ'!$G$6:$GE$68,4,FALSE),0)</f>
        <v>10.5</v>
      </c>
      <c r="AK286" s="27">
        <f>IFERROR(VLOOKUP(T286,'Վարկանիշային չափորոշիչներ'!$G$6:$GE$68,4,FALSE),0)</f>
        <v>0</v>
      </c>
      <c r="AL286" s="27">
        <f>IFERROR(VLOOKUP(U286,'Վարկանիշային չափորոշիչներ'!$G$6:$GE$68,4,FALSE),0)</f>
        <v>0</v>
      </c>
      <c r="AM286" s="27">
        <f>IFERROR(VLOOKUP(V286,'Վարկանիշային չափորոշիչներ'!$G$6:$GE$68,4,FALSE),0)</f>
        <v>6.3</v>
      </c>
      <c r="AN286" s="27">
        <f t="shared" si="69"/>
        <v>41.199999999999996</v>
      </c>
    </row>
    <row r="287" spans="1:40" ht="102" outlineLevel="2" x14ac:dyDescent="0.3">
      <c r="A287" s="117">
        <v>1157</v>
      </c>
      <c r="B287" s="120">
        <v>21033</v>
      </c>
      <c r="C287" s="207" t="s">
        <v>373</v>
      </c>
      <c r="D287" s="121">
        <v>0</v>
      </c>
      <c r="E287" s="121">
        <v>0</v>
      </c>
      <c r="F287" s="122">
        <v>4000000</v>
      </c>
      <c r="G287" s="122">
        <v>4000000</v>
      </c>
      <c r="H287" s="122">
        <v>4000000</v>
      </c>
      <c r="I287" s="239" t="s">
        <v>1500</v>
      </c>
      <c r="J287" s="239" t="s">
        <v>1498</v>
      </c>
      <c r="K287" s="237" t="s">
        <v>15</v>
      </c>
      <c r="L287" s="237" t="s">
        <v>25</v>
      </c>
      <c r="M287" s="237" t="s">
        <v>24</v>
      </c>
      <c r="N287" s="237" t="s">
        <v>25</v>
      </c>
      <c r="O287" s="237" t="s">
        <v>59</v>
      </c>
      <c r="P287" s="237" t="s">
        <v>25</v>
      </c>
      <c r="Q287" s="237" t="s">
        <v>56</v>
      </c>
      <c r="R287" s="237" t="s">
        <v>54</v>
      </c>
      <c r="S287" s="237" t="s">
        <v>47</v>
      </c>
      <c r="T287" s="237" t="s">
        <v>1494</v>
      </c>
      <c r="U287" s="237" t="s">
        <v>1495</v>
      </c>
      <c r="V287" s="237" t="s">
        <v>73</v>
      </c>
      <c r="W287" s="27">
        <f t="shared" si="83"/>
        <v>48.599999999999994</v>
      </c>
      <c r="X287" s="41"/>
      <c r="Y287" s="41"/>
      <c r="Z287" s="41"/>
      <c r="AA287" s="41"/>
      <c r="AB287" s="27">
        <f>IFERROR(VLOOKUP(K287,'Վարկանիշային չափորոշիչներ'!$G$6:$GE$68,4,FALSE),0)</f>
        <v>0.8</v>
      </c>
      <c r="AC287" s="27">
        <f>IFERROR(VLOOKUP(L287,'Վարկանիշային չափորոշիչներ'!$G$6:$GE$68,4,FALSE),0)</f>
        <v>0</v>
      </c>
      <c r="AD287" s="27">
        <f>IFERROR(VLOOKUP(M287,'Վարկանիշային չափորոշիչներ'!$G$6:$GE$68,4,FALSE),0)</f>
        <v>5</v>
      </c>
      <c r="AE287" s="27">
        <f>IFERROR(VLOOKUP(N287,'Վարկանիշային չափորոշիչներ'!$G$6:$GE$68,4,FALSE),0)</f>
        <v>0</v>
      </c>
      <c r="AF287" s="27">
        <f>IFERROR(VLOOKUP(O287,'Վարկանիշային չափորոշիչներ'!$G$6:$GE$68,4,FALSE),0)</f>
        <v>0</v>
      </c>
      <c r="AG287" s="27">
        <f>IFERROR(VLOOKUP(P287,'Վարկանիշային չափորոշիչներ'!$G$6:$GE$68,4,FALSE),0)</f>
        <v>0</v>
      </c>
      <c r="AH287" s="27">
        <f>IFERROR(VLOOKUP(Q287,'Վարկանիշային չափորոշիչներ'!$G$6:$GE$68,4,FALSE),0)</f>
        <v>0</v>
      </c>
      <c r="AI287" s="27">
        <f>IFERROR(VLOOKUP(R287,'Վարկանիշային չափորոշիչներ'!$G$6:$GE$68,4,FALSE),0)</f>
        <v>10</v>
      </c>
      <c r="AJ287" s="27">
        <f>IFERROR(VLOOKUP(S287,'Վարկանիշային չափորոշիչներ'!$G$6:$GE$68,4,FALSE),0)</f>
        <v>10.5</v>
      </c>
      <c r="AK287" s="27">
        <f>IFERROR(VLOOKUP(T287,'Վարկանիշային չափորոշիչներ'!$G$6:$GE$68,4,FALSE),0)</f>
        <v>8</v>
      </c>
      <c r="AL287" s="27">
        <f>IFERROR(VLOOKUP(U287,'Վարկանիշային չափորոշիչներ'!$G$6:$GE$68,4,FALSE),0)</f>
        <v>8</v>
      </c>
      <c r="AM287" s="27">
        <f>IFERROR(VLOOKUP(V287,'Վարկանիշային չափորոշիչներ'!$G$6:$GE$68,4,FALSE),0)</f>
        <v>6.3</v>
      </c>
      <c r="AN287" s="27">
        <f t="shared" si="69"/>
        <v>48.599999999999994</v>
      </c>
    </row>
    <row r="288" spans="1:40" ht="27" outlineLevel="2" x14ac:dyDescent="0.3">
      <c r="A288" s="117">
        <v>1157</v>
      </c>
      <c r="B288" s="120">
        <v>21038</v>
      </c>
      <c r="C288" s="221" t="s">
        <v>374</v>
      </c>
      <c r="D288" s="238">
        <v>1280205.3</v>
      </c>
      <c r="E288" s="235">
        <v>2130296.2000000002</v>
      </c>
      <c r="F288" s="158"/>
      <c r="G288" s="123"/>
      <c r="H288" s="123"/>
      <c r="I288" s="239" t="s">
        <v>1500</v>
      </c>
      <c r="J288" s="239" t="s">
        <v>1498</v>
      </c>
      <c r="K288" s="237"/>
      <c r="L288" s="237"/>
      <c r="M288" s="237"/>
      <c r="N288" s="237"/>
      <c r="O288" s="237" t="s">
        <v>59</v>
      </c>
      <c r="P288" s="237"/>
      <c r="Q288" s="237"/>
      <c r="R288" s="237" t="s">
        <v>54</v>
      </c>
      <c r="S288" s="237"/>
      <c r="T288" s="237"/>
      <c r="U288" s="237"/>
      <c r="V288" s="237"/>
      <c r="W288" s="27">
        <f t="shared" si="83"/>
        <v>10</v>
      </c>
      <c r="X288" s="41"/>
      <c r="Y288" s="41"/>
      <c r="Z288" s="41"/>
      <c r="AA288" s="41"/>
      <c r="AB288" s="27">
        <f>IFERROR(VLOOKUP(K288,'Վարկանիշային չափորոշիչներ'!$G$6:$GE$68,4,FALSE),0)</f>
        <v>0</v>
      </c>
      <c r="AC288" s="27">
        <f>IFERROR(VLOOKUP(L288,'Վարկանիշային չափորոշիչներ'!$G$6:$GE$68,4,FALSE),0)</f>
        <v>0</v>
      </c>
      <c r="AD288" s="27">
        <f>IFERROR(VLOOKUP(M288,'Վարկանիշային չափորոշիչներ'!$G$6:$GE$68,4,FALSE),0)</f>
        <v>0</v>
      </c>
      <c r="AE288" s="27">
        <f>IFERROR(VLOOKUP(N288,'Վարկանիշային չափորոշիչներ'!$G$6:$GE$68,4,FALSE),0)</f>
        <v>0</v>
      </c>
      <c r="AF288" s="27">
        <f>IFERROR(VLOOKUP(O288,'Վարկանիշային չափորոշիչներ'!$G$6:$GE$68,4,FALSE),0)</f>
        <v>0</v>
      </c>
      <c r="AG288" s="27">
        <f>IFERROR(VLOOKUP(P288,'Վարկանիշային չափորոշիչներ'!$G$6:$GE$68,4,FALSE),0)</f>
        <v>0</v>
      </c>
      <c r="AH288" s="27">
        <f>IFERROR(VLOOKUP(Q288,'Վարկանիշային չափորոշիչներ'!$G$6:$GE$68,4,FALSE),0)</f>
        <v>0</v>
      </c>
      <c r="AI288" s="27">
        <f>IFERROR(VLOOKUP(R288,'Վարկանիշային չափորոշիչներ'!$G$6:$GE$68,4,FALSE),0)</f>
        <v>10</v>
      </c>
      <c r="AJ288" s="27">
        <f>IFERROR(VLOOKUP(S288,'Վարկանիշային չափորոշիչներ'!$G$6:$GE$68,4,FALSE),0)</f>
        <v>0</v>
      </c>
      <c r="AK288" s="27">
        <f>IFERROR(VLOOKUP(T288,'Վարկանիշային չափորոշիչներ'!$G$6:$GE$68,4,FALSE),0)</f>
        <v>0</v>
      </c>
      <c r="AL288" s="27">
        <f>IFERROR(VLOOKUP(U288,'Վարկանիշային չափորոշիչներ'!$G$6:$GE$68,4,FALSE),0)</f>
        <v>0</v>
      </c>
      <c r="AM288" s="27">
        <f>IFERROR(VLOOKUP(V288,'Վարկանիշային չափորոշիչներ'!$G$6:$GE$68,4,FALSE),0)</f>
        <v>0</v>
      </c>
      <c r="AN288" s="27">
        <f t="shared" si="69"/>
        <v>10</v>
      </c>
    </row>
    <row r="289" spans="1:40" ht="27" hidden="1" outlineLevel="2" x14ac:dyDescent="0.3">
      <c r="A289" s="117">
        <v>1157</v>
      </c>
      <c r="B289" s="120">
        <v>21036</v>
      </c>
      <c r="C289" s="207" t="s">
        <v>375</v>
      </c>
      <c r="D289" s="121"/>
      <c r="E289" s="121"/>
      <c r="F289" s="122"/>
      <c r="G289" s="123"/>
      <c r="H289" s="123"/>
      <c r="I289" s="45"/>
      <c r="J289" s="45"/>
      <c r="K289" s="28"/>
      <c r="L289" s="28"/>
      <c r="M289" s="28"/>
      <c r="N289" s="28"/>
      <c r="O289" s="28"/>
      <c r="P289" s="28"/>
      <c r="Q289" s="28"/>
      <c r="R289" s="28"/>
      <c r="S289" s="28"/>
      <c r="T289" s="28"/>
      <c r="U289" s="28"/>
      <c r="V289" s="28"/>
      <c r="W289" s="27">
        <f t="shared" si="83"/>
        <v>0</v>
      </c>
      <c r="X289" s="41"/>
      <c r="Y289" s="41"/>
      <c r="Z289" s="41"/>
      <c r="AA289" s="41"/>
      <c r="AB289" s="27">
        <f>IFERROR(VLOOKUP(K289,'Վարկանիշային չափորոշիչներ'!$G$6:$GE$68,4,FALSE),0)</f>
        <v>0</v>
      </c>
      <c r="AC289" s="27">
        <f>IFERROR(VLOOKUP(L289,'Վարկանիշային չափորոշիչներ'!$G$6:$GE$68,4,FALSE),0)</f>
        <v>0</v>
      </c>
      <c r="AD289" s="27">
        <f>IFERROR(VLOOKUP(M289,'Վարկանիշային չափորոշիչներ'!$G$6:$GE$68,4,FALSE),0)</f>
        <v>0</v>
      </c>
      <c r="AE289" s="27">
        <f>IFERROR(VLOOKUP(N289,'Վարկանիշային չափորոշիչներ'!$G$6:$GE$68,4,FALSE),0)</f>
        <v>0</v>
      </c>
      <c r="AF289" s="27">
        <f>IFERROR(VLOOKUP(O289,'Վարկանիշային չափորոշիչներ'!$G$6:$GE$68,4,FALSE),0)</f>
        <v>0</v>
      </c>
      <c r="AG289" s="27">
        <f>IFERROR(VLOOKUP(P289,'Վարկանիշային չափորոշիչներ'!$G$6:$GE$68,4,FALSE),0)</f>
        <v>0</v>
      </c>
      <c r="AH289" s="27">
        <f>IFERROR(VLOOKUP(Q289,'Վարկանիշային չափորոշիչներ'!$G$6:$GE$68,4,FALSE),0)</f>
        <v>0</v>
      </c>
      <c r="AI289" s="27">
        <f>IFERROR(VLOOKUP(R289,'Վարկանիշային չափորոշիչներ'!$G$6:$GE$68,4,FALSE),0)</f>
        <v>0</v>
      </c>
      <c r="AJ289" s="27">
        <f>IFERROR(VLOOKUP(S289,'Վարկանիշային չափորոշիչներ'!$G$6:$GE$68,4,FALSE),0)</f>
        <v>0</v>
      </c>
      <c r="AK289" s="27">
        <f>IFERROR(VLOOKUP(T289,'Վարկանիշային չափորոշիչներ'!$G$6:$GE$68,4,FALSE),0)</f>
        <v>0</v>
      </c>
      <c r="AL289" s="27">
        <f>IFERROR(VLOOKUP(U289,'Վարկանիշային չափորոշիչներ'!$G$6:$GE$68,4,FALSE),0)</f>
        <v>0</v>
      </c>
      <c r="AM289" s="27">
        <f>IFERROR(VLOOKUP(V289,'Վարկանիշային չափորոշիչներ'!$G$6:$GE$68,4,FALSE),0)</f>
        <v>0</v>
      </c>
      <c r="AN289" s="27">
        <f t="shared" si="69"/>
        <v>0</v>
      </c>
    </row>
    <row r="290" spans="1:40" ht="27" hidden="1" outlineLevel="2" x14ac:dyDescent="0.3">
      <c r="A290" s="117">
        <v>1157</v>
      </c>
      <c r="B290" s="120">
        <v>21037</v>
      </c>
      <c r="C290" s="207" t="s">
        <v>376</v>
      </c>
      <c r="D290" s="121"/>
      <c r="E290" s="121"/>
      <c r="F290" s="122"/>
      <c r="G290" s="123"/>
      <c r="H290" s="123"/>
      <c r="I290" s="45"/>
      <c r="J290" s="45"/>
      <c r="K290" s="28"/>
      <c r="L290" s="28"/>
      <c r="M290" s="28"/>
      <c r="N290" s="28"/>
      <c r="O290" s="28"/>
      <c r="P290" s="28"/>
      <c r="Q290" s="28"/>
      <c r="R290" s="28"/>
      <c r="S290" s="28"/>
      <c r="T290" s="28"/>
      <c r="U290" s="28"/>
      <c r="V290" s="28"/>
      <c r="W290" s="27">
        <f t="shared" si="83"/>
        <v>0</v>
      </c>
      <c r="X290" s="41"/>
      <c r="Y290" s="41"/>
      <c r="Z290" s="41"/>
      <c r="AA290" s="41"/>
      <c r="AB290" s="27">
        <f>IFERROR(VLOOKUP(K290,'Վարկանիշային չափորոշիչներ'!$G$6:$GE$68,4,FALSE),0)</f>
        <v>0</v>
      </c>
      <c r="AC290" s="27">
        <f>IFERROR(VLOOKUP(L290,'Վարկանիշային չափորոշիչներ'!$G$6:$GE$68,4,FALSE),0)</f>
        <v>0</v>
      </c>
      <c r="AD290" s="27">
        <f>IFERROR(VLOOKUP(M290,'Վարկանիշային չափորոշիչներ'!$G$6:$GE$68,4,FALSE),0)</f>
        <v>0</v>
      </c>
      <c r="AE290" s="27">
        <f>IFERROR(VLOOKUP(N290,'Վարկանիշային չափորոշիչներ'!$G$6:$GE$68,4,FALSE),0)</f>
        <v>0</v>
      </c>
      <c r="AF290" s="27">
        <f>IFERROR(VLOOKUP(O290,'Վարկանիշային չափորոշիչներ'!$G$6:$GE$68,4,FALSE),0)</f>
        <v>0</v>
      </c>
      <c r="AG290" s="27">
        <f>IFERROR(VLOOKUP(P290,'Վարկանիշային չափորոշիչներ'!$G$6:$GE$68,4,FALSE),0)</f>
        <v>0</v>
      </c>
      <c r="AH290" s="27">
        <f>IFERROR(VLOOKUP(Q290,'Վարկանիշային չափորոշիչներ'!$G$6:$GE$68,4,FALSE),0)</f>
        <v>0</v>
      </c>
      <c r="AI290" s="27">
        <f>IFERROR(VLOOKUP(R290,'Վարկանիշային չափորոշիչներ'!$G$6:$GE$68,4,FALSE),0)</f>
        <v>0</v>
      </c>
      <c r="AJ290" s="27">
        <f>IFERROR(VLOOKUP(S290,'Վարկանիշային չափորոշիչներ'!$G$6:$GE$68,4,FALSE),0)</f>
        <v>0</v>
      </c>
      <c r="AK290" s="27">
        <f>IFERROR(VLOOKUP(T290,'Վարկանիշային չափորոշիչներ'!$G$6:$GE$68,4,FALSE),0)</f>
        <v>0</v>
      </c>
      <c r="AL290" s="27">
        <f>IFERROR(VLOOKUP(U290,'Վարկանիշային չափորոշիչներ'!$G$6:$GE$68,4,FALSE),0)</f>
        <v>0</v>
      </c>
      <c r="AM290" s="27">
        <f>IFERROR(VLOOKUP(V290,'Վարկանիշային չափորոշիչներ'!$G$6:$GE$68,4,FALSE),0)</f>
        <v>0</v>
      </c>
      <c r="AN290" s="27">
        <f t="shared" si="69"/>
        <v>0</v>
      </c>
    </row>
    <row r="291" spans="1:40" ht="67.5" hidden="1" outlineLevel="2" x14ac:dyDescent="0.3">
      <c r="A291" s="117">
        <v>1157</v>
      </c>
      <c r="B291" s="120">
        <v>12031</v>
      </c>
      <c r="C291" s="207" t="s">
        <v>377</v>
      </c>
      <c r="D291" s="121"/>
      <c r="E291" s="121"/>
      <c r="F291" s="122"/>
      <c r="G291" s="123"/>
      <c r="H291" s="123"/>
      <c r="I291" s="45"/>
      <c r="J291" s="45"/>
      <c r="K291" s="28"/>
      <c r="L291" s="28"/>
      <c r="M291" s="28"/>
      <c r="N291" s="28"/>
      <c r="O291" s="28"/>
      <c r="P291" s="28"/>
      <c r="Q291" s="28"/>
      <c r="R291" s="28"/>
      <c r="S291" s="28"/>
      <c r="T291" s="28"/>
      <c r="U291" s="28"/>
      <c r="V291" s="28"/>
      <c r="W291" s="27">
        <f t="shared" si="83"/>
        <v>0</v>
      </c>
      <c r="X291" s="41"/>
      <c r="Y291" s="41"/>
      <c r="Z291" s="41"/>
      <c r="AA291" s="41"/>
      <c r="AB291" s="27">
        <f>IFERROR(VLOOKUP(K291,'Վարկանիշային չափորոշիչներ'!$G$6:$GE$68,4,FALSE),0)</f>
        <v>0</v>
      </c>
      <c r="AC291" s="27">
        <f>IFERROR(VLOOKUP(L291,'Վարկանիշային չափորոշիչներ'!$G$6:$GE$68,4,FALSE),0)</f>
        <v>0</v>
      </c>
      <c r="AD291" s="27">
        <f>IFERROR(VLOOKUP(M291,'Վարկանիշային չափորոշիչներ'!$G$6:$GE$68,4,FALSE),0)</f>
        <v>0</v>
      </c>
      <c r="AE291" s="27">
        <f>IFERROR(VLOOKUP(N291,'Վարկանիշային չափորոշիչներ'!$G$6:$GE$68,4,FALSE),0)</f>
        <v>0</v>
      </c>
      <c r="AF291" s="27">
        <f>IFERROR(VLOOKUP(O291,'Վարկանիշային չափորոշիչներ'!$G$6:$GE$68,4,FALSE),0)</f>
        <v>0</v>
      </c>
      <c r="AG291" s="27">
        <f>IFERROR(VLOOKUP(P291,'Վարկանիշային չափորոշիչներ'!$G$6:$GE$68,4,FALSE),0)</f>
        <v>0</v>
      </c>
      <c r="AH291" s="27">
        <f>IFERROR(VLOOKUP(Q291,'Վարկանիշային չափորոշիչներ'!$G$6:$GE$68,4,FALSE),0)</f>
        <v>0</v>
      </c>
      <c r="AI291" s="27">
        <f>IFERROR(VLOOKUP(R291,'Վարկանիշային չափորոշիչներ'!$G$6:$GE$68,4,FALSE),0)</f>
        <v>0</v>
      </c>
      <c r="AJ291" s="27">
        <f>IFERROR(VLOOKUP(S291,'Վարկանիշային չափորոշիչներ'!$G$6:$GE$68,4,FALSE),0)</f>
        <v>0</v>
      </c>
      <c r="AK291" s="27">
        <f>IFERROR(VLOOKUP(T291,'Վարկանիշային չափորոշիչներ'!$G$6:$GE$68,4,FALSE),0)</f>
        <v>0</v>
      </c>
      <c r="AL291" s="27">
        <f>IFERROR(VLOOKUP(U291,'Վարկանիշային չափորոշիչներ'!$G$6:$GE$68,4,FALSE),0)</f>
        <v>0</v>
      </c>
      <c r="AM291" s="27">
        <f>IFERROR(VLOOKUP(V291,'Վարկանիշային չափորոշիչներ'!$G$6:$GE$68,4,FALSE),0)</f>
        <v>0</v>
      </c>
      <c r="AN291" s="27">
        <f t="shared" si="69"/>
        <v>0</v>
      </c>
    </row>
    <row r="292" spans="1:40" ht="40.5" hidden="1" outlineLevel="2" x14ac:dyDescent="0.3">
      <c r="A292" s="117">
        <v>1157</v>
      </c>
      <c r="B292" s="120">
        <v>12032</v>
      </c>
      <c r="C292" s="221" t="s">
        <v>378</v>
      </c>
      <c r="D292" s="121"/>
      <c r="E292" s="121"/>
      <c r="F292" s="122"/>
      <c r="G292" s="123"/>
      <c r="H292" s="123"/>
      <c r="I292" s="45"/>
      <c r="J292" s="45"/>
      <c r="K292" s="28"/>
      <c r="L292" s="28"/>
      <c r="M292" s="28"/>
      <c r="N292" s="28"/>
      <c r="O292" s="28"/>
      <c r="P292" s="28"/>
      <c r="Q292" s="28"/>
      <c r="R292" s="28"/>
      <c r="S292" s="28"/>
      <c r="T292" s="28"/>
      <c r="U292" s="28"/>
      <c r="V292" s="28"/>
      <c r="W292" s="27">
        <f t="shared" si="83"/>
        <v>0</v>
      </c>
      <c r="X292" s="41"/>
      <c r="Y292" s="41"/>
      <c r="Z292" s="41"/>
      <c r="AA292" s="41"/>
      <c r="AB292" s="27">
        <f>IFERROR(VLOOKUP(K292,'Վարկանիշային չափորոշիչներ'!$G$6:$GE$68,4,FALSE),0)</f>
        <v>0</v>
      </c>
      <c r="AC292" s="27">
        <f>IFERROR(VLOOKUP(L292,'Վարկանիշային չափորոշիչներ'!$G$6:$GE$68,4,FALSE),0)</f>
        <v>0</v>
      </c>
      <c r="AD292" s="27">
        <f>IFERROR(VLOOKUP(M292,'Վարկանիշային չափորոշիչներ'!$G$6:$GE$68,4,FALSE),0)</f>
        <v>0</v>
      </c>
      <c r="AE292" s="27">
        <f>IFERROR(VLOOKUP(N292,'Վարկանիշային չափորոշիչներ'!$G$6:$GE$68,4,FALSE),0)</f>
        <v>0</v>
      </c>
      <c r="AF292" s="27">
        <f>IFERROR(VLOOKUP(O292,'Վարկանիշային չափորոշիչներ'!$G$6:$GE$68,4,FALSE),0)</f>
        <v>0</v>
      </c>
      <c r="AG292" s="27">
        <f>IFERROR(VLOOKUP(P292,'Վարկանիշային չափորոշիչներ'!$G$6:$GE$68,4,FALSE),0)</f>
        <v>0</v>
      </c>
      <c r="AH292" s="27">
        <f>IFERROR(VLOOKUP(Q292,'Վարկանիշային չափորոշիչներ'!$G$6:$GE$68,4,FALSE),0)</f>
        <v>0</v>
      </c>
      <c r="AI292" s="27">
        <f>IFERROR(VLOOKUP(R292,'Վարկանիշային չափորոշիչներ'!$G$6:$GE$68,4,FALSE),0)</f>
        <v>0</v>
      </c>
      <c r="AJ292" s="27">
        <f>IFERROR(VLOOKUP(S292,'Վարկանիշային չափորոշիչներ'!$G$6:$GE$68,4,FALSE),0)</f>
        <v>0</v>
      </c>
      <c r="AK292" s="27">
        <f>IFERROR(VLOOKUP(T292,'Վարկանիշային չափորոշիչներ'!$G$6:$GE$68,4,FALSE),0)</f>
        <v>0</v>
      </c>
      <c r="AL292" s="27">
        <f>IFERROR(VLOOKUP(U292,'Վարկանիշային չափորոշիչներ'!$G$6:$GE$68,4,FALSE),0)</f>
        <v>0</v>
      </c>
      <c r="AM292" s="27">
        <f>IFERROR(VLOOKUP(V292,'Վարկանիշային չափորոշիչներ'!$G$6:$GE$68,4,FALSE),0)</f>
        <v>0</v>
      </c>
      <c r="AN292" s="27">
        <f t="shared" si="69"/>
        <v>0</v>
      </c>
    </row>
    <row r="293" spans="1:40" ht="40.5" outlineLevel="2" x14ac:dyDescent="0.3">
      <c r="A293" s="117">
        <v>1157</v>
      </c>
      <c r="B293" s="206">
        <v>21039</v>
      </c>
      <c r="C293" s="221" t="s">
        <v>379</v>
      </c>
      <c r="D293" s="121">
        <v>0</v>
      </c>
      <c r="E293" s="121">
        <v>0</v>
      </c>
      <c r="F293" s="123">
        <v>1025777.3</v>
      </c>
      <c r="G293" s="123">
        <v>1025777.3</v>
      </c>
      <c r="H293" s="123">
        <v>1025777.3</v>
      </c>
      <c r="I293" s="45" t="s">
        <v>1500</v>
      </c>
      <c r="J293" s="45" t="s">
        <v>1498</v>
      </c>
      <c r="K293" s="28" t="s">
        <v>15</v>
      </c>
      <c r="L293" s="28" t="s">
        <v>25</v>
      </c>
      <c r="M293" s="28" t="s">
        <v>24</v>
      </c>
      <c r="N293" s="28" t="s">
        <v>25</v>
      </c>
      <c r="O293" s="28" t="s">
        <v>59</v>
      </c>
      <c r="P293" s="28" t="s">
        <v>25</v>
      </c>
      <c r="Q293" s="28" t="s">
        <v>56</v>
      </c>
      <c r="R293" s="28" t="s">
        <v>54</v>
      </c>
      <c r="S293" s="28" t="s">
        <v>6</v>
      </c>
      <c r="T293" s="28"/>
      <c r="U293" s="28"/>
      <c r="V293" s="28" t="s">
        <v>73</v>
      </c>
      <c r="W293" s="27">
        <f t="shared" si="83"/>
        <v>22.1</v>
      </c>
      <c r="X293" s="41"/>
      <c r="Y293" s="41"/>
      <c r="Z293" s="41"/>
      <c r="AA293" s="41"/>
      <c r="AB293" s="27">
        <f>IFERROR(VLOOKUP(K293,'Վարկանիշային չափորոշիչներ'!$G$6:$GE$68,4,FALSE),0)</f>
        <v>0.8</v>
      </c>
      <c r="AC293" s="27">
        <f>IFERROR(VLOOKUP(L293,'Վարկանիշային չափորոշիչներ'!$G$6:$GE$68,4,FALSE),0)</f>
        <v>0</v>
      </c>
      <c r="AD293" s="27">
        <f>IFERROR(VLOOKUP(M293,'Վարկանիշային չափորոշիչներ'!$G$6:$GE$68,4,FALSE),0)</f>
        <v>5</v>
      </c>
      <c r="AE293" s="27">
        <f>IFERROR(VLOOKUP(N293,'Վարկանիշային չափորոշիչներ'!$G$6:$GE$68,4,FALSE),0)</f>
        <v>0</v>
      </c>
      <c r="AF293" s="27">
        <f>IFERROR(VLOOKUP(O293,'Վարկանիշային չափորոշիչներ'!$G$6:$GE$68,4,FALSE),0)</f>
        <v>0</v>
      </c>
      <c r="AG293" s="27">
        <f>IFERROR(VLOOKUP(P293,'Վարկանիշային չափորոշիչներ'!$G$6:$GE$68,4,FALSE),0)</f>
        <v>0</v>
      </c>
      <c r="AH293" s="27">
        <f>IFERROR(VLOOKUP(Q293,'Վարկանիշային չափորոշիչներ'!$G$6:$GE$68,4,FALSE),0)</f>
        <v>0</v>
      </c>
      <c r="AI293" s="27">
        <f>IFERROR(VLOOKUP(R293,'Վարկանիշային չափորոշիչներ'!$G$6:$GE$68,4,FALSE),0)</f>
        <v>10</v>
      </c>
      <c r="AJ293" s="27">
        <f>IFERROR(VLOOKUP(S293,'Վարկանիշային չափորոշիչներ'!$G$6:$GE$68,4,FALSE),0)</f>
        <v>0</v>
      </c>
      <c r="AK293" s="27">
        <f>IFERROR(VLOOKUP(T293,'Վարկանիշային չափորոշիչներ'!$G$6:$GE$68,4,FALSE),0)</f>
        <v>0</v>
      </c>
      <c r="AL293" s="27">
        <f>IFERROR(VLOOKUP(U293,'Վարկանիշային չափորոշիչներ'!$G$6:$GE$68,4,FALSE),0)</f>
        <v>0</v>
      </c>
      <c r="AM293" s="27">
        <f>IFERROR(VLOOKUP(V293,'Վարկանիշային չափորոշիչներ'!$G$6:$GE$68,4,FALSE),0)</f>
        <v>6.3</v>
      </c>
      <c r="AN293" s="27">
        <f t="shared" si="69"/>
        <v>22.1</v>
      </c>
    </row>
    <row r="294" spans="1:40" ht="27.75" outlineLevel="2" x14ac:dyDescent="0.3">
      <c r="A294" s="117">
        <v>1157</v>
      </c>
      <c r="B294" s="206">
        <v>21032</v>
      </c>
      <c r="C294" s="220" t="s">
        <v>380</v>
      </c>
      <c r="D294" s="121">
        <v>0</v>
      </c>
      <c r="E294" s="121">
        <v>0</v>
      </c>
      <c r="F294" s="123"/>
      <c r="G294" s="123"/>
      <c r="H294" s="123"/>
      <c r="I294" s="45" t="s">
        <v>1500</v>
      </c>
      <c r="J294" s="45"/>
      <c r="K294" s="28"/>
      <c r="L294" s="28"/>
      <c r="M294" s="28"/>
      <c r="N294" s="28"/>
      <c r="O294" s="28"/>
      <c r="P294" s="28"/>
      <c r="Q294" s="28"/>
      <c r="R294" s="28"/>
      <c r="S294" s="28"/>
      <c r="T294" s="28"/>
      <c r="U294" s="28"/>
      <c r="V294" s="28"/>
      <c r="W294" s="27">
        <f t="shared" si="83"/>
        <v>0</v>
      </c>
      <c r="X294" s="41"/>
      <c r="Y294" s="41"/>
      <c r="Z294" s="41"/>
      <c r="AA294" s="41"/>
      <c r="AB294" s="27">
        <f>IFERROR(VLOOKUP(K294,'Վարկանիշային չափորոշիչներ'!$G$6:$GE$68,4,FALSE),0)</f>
        <v>0</v>
      </c>
      <c r="AC294" s="27">
        <f>IFERROR(VLOOKUP(L294,'Վարկանիշային չափորոշիչներ'!$G$6:$GE$68,4,FALSE),0)</f>
        <v>0</v>
      </c>
      <c r="AD294" s="27">
        <f>IFERROR(VLOOKUP(M294,'Վարկանիշային չափորոշիչներ'!$G$6:$GE$68,4,FALSE),0)</f>
        <v>0</v>
      </c>
      <c r="AE294" s="27">
        <f>IFERROR(VLOOKUP(N294,'Վարկանիշային չափորոշիչներ'!$G$6:$GE$68,4,FALSE),0)</f>
        <v>0</v>
      </c>
      <c r="AF294" s="27">
        <f>IFERROR(VLOOKUP(O294,'Վարկանիշային չափորոշիչներ'!$G$6:$GE$68,4,FALSE),0)</f>
        <v>0</v>
      </c>
      <c r="AG294" s="27">
        <f>IFERROR(VLOOKUP(P294,'Վարկանիշային չափորոշիչներ'!$G$6:$GE$68,4,FALSE),0)</f>
        <v>0</v>
      </c>
      <c r="AH294" s="27">
        <f>IFERROR(VLOOKUP(Q294,'Վարկանիշային չափորոշիչներ'!$G$6:$GE$68,4,FALSE),0)</f>
        <v>0</v>
      </c>
      <c r="AI294" s="27">
        <f>IFERROR(VLOOKUP(R294,'Վարկանիշային չափորոշիչներ'!$G$6:$GE$68,4,FALSE),0)</f>
        <v>0</v>
      </c>
      <c r="AJ294" s="27">
        <f>IFERROR(VLOOKUP(S294,'Վարկանիշային չափորոշիչներ'!$G$6:$GE$68,4,FALSE),0)</f>
        <v>0</v>
      </c>
      <c r="AK294" s="27">
        <f>IFERROR(VLOOKUP(T294,'Վարկանիշային չափորոշիչներ'!$G$6:$GE$68,4,FALSE),0)</f>
        <v>0</v>
      </c>
      <c r="AL294" s="27">
        <f>IFERROR(VLOOKUP(U294,'Վարկանիշային չափորոշիչներ'!$G$6:$GE$68,4,FALSE),0)</f>
        <v>0</v>
      </c>
      <c r="AM294" s="27">
        <f>IFERROR(VLOOKUP(V294,'Վարկանիշային չափորոշիչներ'!$G$6:$GE$68,4,FALSE),0)</f>
        <v>0</v>
      </c>
      <c r="AN294" s="27">
        <f t="shared" ref="AN294:AN333" si="84">SUM(AB294:AM294)</f>
        <v>0</v>
      </c>
    </row>
    <row r="295" spans="1:40" ht="27.75" outlineLevel="2" x14ac:dyDescent="0.3">
      <c r="A295" s="117">
        <v>1157</v>
      </c>
      <c r="B295" s="120">
        <v>21040</v>
      </c>
      <c r="C295" s="220" t="s">
        <v>381</v>
      </c>
      <c r="D295" s="121">
        <v>0</v>
      </c>
      <c r="E295" s="121">
        <v>0</v>
      </c>
      <c r="F295" s="123"/>
      <c r="G295" s="123"/>
      <c r="H295" s="123"/>
      <c r="I295" s="45" t="s">
        <v>1500</v>
      </c>
      <c r="J295" s="45"/>
      <c r="K295" s="28"/>
      <c r="L295" s="28"/>
      <c r="M295" s="28"/>
      <c r="N295" s="28"/>
      <c r="O295" s="28"/>
      <c r="P295" s="28"/>
      <c r="Q295" s="28"/>
      <c r="R295" s="28"/>
      <c r="S295" s="28"/>
      <c r="T295" s="28"/>
      <c r="U295" s="28"/>
      <c r="V295" s="28"/>
      <c r="W295" s="27">
        <f t="shared" si="83"/>
        <v>0</v>
      </c>
      <c r="X295" s="41"/>
      <c r="Y295" s="41"/>
      <c r="Z295" s="41"/>
      <c r="AA295" s="41"/>
      <c r="AB295" s="27">
        <f>IFERROR(VLOOKUP(K295,'Վարկանիշային չափորոշիչներ'!$G$6:$GE$68,4,FALSE),0)</f>
        <v>0</v>
      </c>
      <c r="AC295" s="27">
        <f>IFERROR(VLOOKUP(L295,'Վարկանիշային չափորոշիչներ'!$G$6:$GE$68,4,FALSE),0)</f>
        <v>0</v>
      </c>
      <c r="AD295" s="27">
        <f>IFERROR(VLOOKUP(M295,'Վարկանիշային չափորոշիչներ'!$G$6:$GE$68,4,FALSE),0)</f>
        <v>0</v>
      </c>
      <c r="AE295" s="27">
        <f>IFERROR(VLOOKUP(N295,'Վարկանիշային չափորոշիչներ'!$G$6:$GE$68,4,FALSE),0)</f>
        <v>0</v>
      </c>
      <c r="AF295" s="27">
        <f>IFERROR(VLOOKUP(O295,'Վարկանիշային չափորոշիչներ'!$G$6:$GE$68,4,FALSE),0)</f>
        <v>0</v>
      </c>
      <c r="AG295" s="27">
        <f>IFERROR(VLOOKUP(P295,'Վարկանիշային չափորոշիչներ'!$G$6:$GE$68,4,FALSE),0)</f>
        <v>0</v>
      </c>
      <c r="AH295" s="27">
        <f>IFERROR(VLOOKUP(Q295,'Վարկանիշային չափորոշիչներ'!$G$6:$GE$68,4,FALSE),0)</f>
        <v>0</v>
      </c>
      <c r="AI295" s="27">
        <f>IFERROR(VLOOKUP(R295,'Վարկանիշային չափորոշիչներ'!$G$6:$GE$68,4,FALSE),0)</f>
        <v>0</v>
      </c>
      <c r="AJ295" s="27">
        <f>IFERROR(VLOOKUP(S295,'Վարկանիշային չափորոշիչներ'!$G$6:$GE$68,4,FALSE),0)</f>
        <v>0</v>
      </c>
      <c r="AK295" s="27">
        <f>IFERROR(VLOOKUP(T295,'Վարկանիշային չափորոշիչներ'!$G$6:$GE$68,4,FALSE),0)</f>
        <v>0</v>
      </c>
      <c r="AL295" s="27">
        <f>IFERROR(VLOOKUP(U295,'Վարկանիշային չափորոշիչներ'!$G$6:$GE$68,4,FALSE),0)</f>
        <v>0</v>
      </c>
      <c r="AM295" s="27">
        <f>IFERROR(VLOOKUP(V295,'Վարկանիշային չափորոշիչներ'!$G$6:$GE$68,4,FALSE),0)</f>
        <v>0</v>
      </c>
      <c r="AN295" s="27">
        <f t="shared" si="84"/>
        <v>0</v>
      </c>
    </row>
    <row r="296" spans="1:40" hidden="1" outlineLevel="1" collapsed="1" x14ac:dyDescent="0.3">
      <c r="A296" s="117">
        <v>1167</v>
      </c>
      <c r="B296" s="117"/>
      <c r="C296" s="222" t="s">
        <v>382</v>
      </c>
      <c r="D296" s="159">
        <f>SUM(D297:D298)</f>
        <v>0</v>
      </c>
      <c r="E296" s="159">
        <f t="shared" ref="E296" si="85">SUM(E297:E298)</f>
        <v>0</v>
      </c>
      <c r="F296" s="160">
        <f t="shared" ref="F296:H296" si="86">SUM(F297:F298)</f>
        <v>0</v>
      </c>
      <c r="G296" s="160">
        <f t="shared" si="86"/>
        <v>0</v>
      </c>
      <c r="H296" s="160">
        <f t="shared" si="86"/>
        <v>0</v>
      </c>
      <c r="I296" s="61" t="s">
        <v>74</v>
      </c>
      <c r="J296" s="61" t="s">
        <v>74</v>
      </c>
      <c r="K296" s="61" t="s">
        <v>74</v>
      </c>
      <c r="L296" s="61" t="s">
        <v>74</v>
      </c>
      <c r="M296" s="61" t="s">
        <v>74</v>
      </c>
      <c r="N296" s="61" t="s">
        <v>74</v>
      </c>
      <c r="O296" s="61" t="s">
        <v>74</v>
      </c>
      <c r="P296" s="61" t="s">
        <v>74</v>
      </c>
      <c r="Q296" s="61" t="s">
        <v>74</v>
      </c>
      <c r="R296" s="61" t="s">
        <v>74</v>
      </c>
      <c r="S296" s="61" t="s">
        <v>74</v>
      </c>
      <c r="T296" s="61" t="s">
        <v>74</v>
      </c>
      <c r="U296" s="61" t="s">
        <v>74</v>
      </c>
      <c r="V296" s="61" t="s">
        <v>74</v>
      </c>
      <c r="W296" s="47" t="s">
        <v>74</v>
      </c>
      <c r="X296" s="41"/>
      <c r="Y296" s="41"/>
      <c r="Z296" s="41"/>
      <c r="AA296" s="41"/>
      <c r="AB296" s="27">
        <f>IFERROR(VLOOKUP(K296,'Վարկանիշային չափորոշիչներ'!$G$6:$GE$68,4,FALSE),0)</f>
        <v>0</v>
      </c>
      <c r="AC296" s="27">
        <f>IFERROR(VLOOKUP(L296,'Վարկանիշային չափորոշիչներ'!$G$6:$GE$68,4,FALSE),0)</f>
        <v>0</v>
      </c>
      <c r="AD296" s="27">
        <f>IFERROR(VLOOKUP(M296,'Վարկանիշային չափորոշիչներ'!$G$6:$GE$68,4,FALSE),0)</f>
        <v>0</v>
      </c>
      <c r="AE296" s="27">
        <f>IFERROR(VLOOKUP(N296,'Վարկանիշային չափորոշիչներ'!$G$6:$GE$68,4,FALSE),0)</f>
        <v>0</v>
      </c>
      <c r="AF296" s="27">
        <f>IFERROR(VLOOKUP(O296,'Վարկանիշային չափորոշիչներ'!$G$6:$GE$68,4,FALSE),0)</f>
        <v>0</v>
      </c>
      <c r="AG296" s="27">
        <f>IFERROR(VLOOKUP(P296,'Վարկանիշային չափորոշիչներ'!$G$6:$GE$68,4,FALSE),0)</f>
        <v>0</v>
      </c>
      <c r="AH296" s="27">
        <f>IFERROR(VLOOKUP(Q296,'Վարկանիշային չափորոշիչներ'!$G$6:$GE$68,4,FALSE),0)</f>
        <v>0</v>
      </c>
      <c r="AI296" s="27">
        <f>IFERROR(VLOOKUP(R296,'Վարկանիշային չափորոշիչներ'!$G$6:$GE$68,4,FALSE),0)</f>
        <v>0</v>
      </c>
      <c r="AJ296" s="27">
        <f>IFERROR(VLOOKUP(S296,'Վարկանիշային չափորոշիչներ'!$G$6:$GE$68,4,FALSE),0)</f>
        <v>0</v>
      </c>
      <c r="AK296" s="27">
        <f>IFERROR(VLOOKUP(T296,'Վարկանիշային չափորոշիչներ'!$G$6:$GE$68,4,FALSE),0)</f>
        <v>0</v>
      </c>
      <c r="AL296" s="27">
        <f>IFERROR(VLOOKUP(U296,'Վարկանիշային չափորոշիչներ'!$G$6:$GE$68,4,FALSE),0)</f>
        <v>0</v>
      </c>
      <c r="AM296" s="27">
        <f>IFERROR(VLOOKUP(V296,'Վարկանիշային չափորոշիչներ'!$G$6:$GE$68,4,FALSE),0)</f>
        <v>0</v>
      </c>
      <c r="AN296" s="27">
        <f t="shared" si="84"/>
        <v>0</v>
      </c>
    </row>
    <row r="297" spans="1:40" ht="40.5" hidden="1" outlineLevel="2" x14ac:dyDescent="0.3">
      <c r="A297" s="117">
        <v>1167</v>
      </c>
      <c r="B297" s="120">
        <v>11006</v>
      </c>
      <c r="C297" s="207" t="s">
        <v>383</v>
      </c>
      <c r="D297" s="121"/>
      <c r="E297" s="121"/>
      <c r="F297" s="122"/>
      <c r="G297" s="123"/>
      <c r="H297" s="123"/>
      <c r="I297" s="45"/>
      <c r="J297" s="45"/>
      <c r="K297" s="28"/>
      <c r="L297" s="28"/>
      <c r="M297" s="28"/>
      <c r="N297" s="28"/>
      <c r="O297" s="28"/>
      <c r="P297" s="28"/>
      <c r="Q297" s="28"/>
      <c r="R297" s="28"/>
      <c r="S297" s="28"/>
      <c r="T297" s="28"/>
      <c r="U297" s="28"/>
      <c r="V297" s="28"/>
      <c r="W297" s="27">
        <f>AN297</f>
        <v>0</v>
      </c>
      <c r="X297" s="41"/>
      <c r="Y297" s="41"/>
      <c r="Z297" s="41"/>
      <c r="AA297" s="41"/>
      <c r="AB297" s="27">
        <f>IFERROR(VLOOKUP(K297,'Վարկանիշային չափորոշիչներ'!$G$6:$GE$68,4,FALSE),0)</f>
        <v>0</v>
      </c>
      <c r="AC297" s="27">
        <f>IFERROR(VLOOKUP(L297,'Վարկանիշային չափորոշիչներ'!$G$6:$GE$68,4,FALSE),0)</f>
        <v>0</v>
      </c>
      <c r="AD297" s="27">
        <f>IFERROR(VLOOKUP(M297,'Վարկանիշային չափորոշիչներ'!$G$6:$GE$68,4,FALSE),0)</f>
        <v>0</v>
      </c>
      <c r="AE297" s="27">
        <f>IFERROR(VLOOKUP(N297,'Վարկանիշային չափորոշիչներ'!$G$6:$GE$68,4,FALSE),0)</f>
        <v>0</v>
      </c>
      <c r="AF297" s="27">
        <f>IFERROR(VLOOKUP(O297,'Վարկանիշային չափորոշիչներ'!$G$6:$GE$68,4,FALSE),0)</f>
        <v>0</v>
      </c>
      <c r="AG297" s="27">
        <f>IFERROR(VLOOKUP(P297,'Վարկանիշային չափորոշիչներ'!$G$6:$GE$68,4,FALSE),0)</f>
        <v>0</v>
      </c>
      <c r="AH297" s="27">
        <f>IFERROR(VLOOKUP(Q297,'Վարկանիշային չափորոշիչներ'!$G$6:$GE$68,4,FALSE),0)</f>
        <v>0</v>
      </c>
      <c r="AI297" s="27">
        <f>IFERROR(VLOOKUP(R297,'Վարկանիշային չափորոշիչներ'!$G$6:$GE$68,4,FALSE),0)</f>
        <v>0</v>
      </c>
      <c r="AJ297" s="27">
        <f>IFERROR(VLOOKUP(S297,'Վարկանիշային չափորոշիչներ'!$G$6:$GE$68,4,FALSE),0)</f>
        <v>0</v>
      </c>
      <c r="AK297" s="27">
        <f>IFERROR(VLOOKUP(T297,'Վարկանիշային չափորոշիչներ'!$G$6:$GE$68,4,FALSE),0)</f>
        <v>0</v>
      </c>
      <c r="AL297" s="27">
        <f>IFERROR(VLOOKUP(U297,'Վարկանիշային չափորոշիչներ'!$G$6:$GE$68,4,FALSE),0)</f>
        <v>0</v>
      </c>
      <c r="AM297" s="27">
        <f>IFERROR(VLOOKUP(V297,'Վարկանիշային չափորոշիչներ'!$G$6:$GE$68,4,FALSE),0)</f>
        <v>0</v>
      </c>
      <c r="AN297" s="27">
        <f t="shared" si="84"/>
        <v>0</v>
      </c>
    </row>
    <row r="298" spans="1:40" ht="54" hidden="1" outlineLevel="2" x14ac:dyDescent="0.3">
      <c r="A298" s="117">
        <v>1167</v>
      </c>
      <c r="B298" s="120">
        <v>32006</v>
      </c>
      <c r="C298" s="207" t="s">
        <v>384</v>
      </c>
      <c r="D298" s="136"/>
      <c r="E298" s="121"/>
      <c r="F298" s="122"/>
      <c r="G298" s="123"/>
      <c r="H298" s="123"/>
      <c r="I298" s="45"/>
      <c r="J298" s="45"/>
      <c r="K298" s="28"/>
      <c r="L298" s="28"/>
      <c r="M298" s="28"/>
      <c r="N298" s="28"/>
      <c r="O298" s="28"/>
      <c r="P298" s="28"/>
      <c r="Q298" s="28"/>
      <c r="R298" s="28"/>
      <c r="S298" s="28"/>
      <c r="T298" s="28"/>
      <c r="U298" s="28"/>
      <c r="V298" s="28"/>
      <c r="W298" s="27">
        <f>AN298</f>
        <v>0</v>
      </c>
      <c r="X298" s="41"/>
      <c r="Y298" s="41"/>
      <c r="Z298" s="41"/>
      <c r="AA298" s="41"/>
      <c r="AB298" s="27">
        <f>IFERROR(VLOOKUP(K298,'Վարկանիշային չափորոշիչներ'!$G$6:$GE$68,4,FALSE),0)</f>
        <v>0</v>
      </c>
      <c r="AC298" s="27">
        <f>IFERROR(VLOOKUP(L298,'Վարկանիշային չափորոշիչներ'!$G$6:$GE$68,4,FALSE),0)</f>
        <v>0</v>
      </c>
      <c r="AD298" s="27">
        <f>IFERROR(VLOOKUP(M298,'Վարկանիշային չափորոշիչներ'!$G$6:$GE$68,4,FALSE),0)</f>
        <v>0</v>
      </c>
      <c r="AE298" s="27">
        <f>IFERROR(VLOOKUP(N298,'Վարկանիշային չափորոշիչներ'!$G$6:$GE$68,4,FALSE),0)</f>
        <v>0</v>
      </c>
      <c r="AF298" s="27">
        <f>IFERROR(VLOOKUP(O298,'Վարկանիշային չափորոշիչներ'!$G$6:$GE$68,4,FALSE),0)</f>
        <v>0</v>
      </c>
      <c r="AG298" s="27">
        <f>IFERROR(VLOOKUP(P298,'Վարկանիշային չափորոշիչներ'!$G$6:$GE$68,4,FALSE),0)</f>
        <v>0</v>
      </c>
      <c r="AH298" s="27">
        <f>IFERROR(VLOOKUP(Q298,'Վարկանիշային չափորոշիչներ'!$G$6:$GE$68,4,FALSE),0)</f>
        <v>0</v>
      </c>
      <c r="AI298" s="27">
        <f>IFERROR(VLOOKUP(R298,'Վարկանիշային չափորոշիչներ'!$G$6:$GE$68,4,FALSE),0)</f>
        <v>0</v>
      </c>
      <c r="AJ298" s="27">
        <f>IFERROR(VLOOKUP(S298,'Վարկանիշային չափորոշիչներ'!$G$6:$GE$68,4,FALSE),0)</f>
        <v>0</v>
      </c>
      <c r="AK298" s="27">
        <f>IFERROR(VLOOKUP(T298,'Վարկանիշային չափորոշիչներ'!$G$6:$GE$68,4,FALSE),0)</f>
        <v>0</v>
      </c>
      <c r="AL298" s="27">
        <f>IFERROR(VLOOKUP(U298,'Վարկանիշային չափորոշիչներ'!$G$6:$GE$68,4,FALSE),0)</f>
        <v>0</v>
      </c>
      <c r="AM298" s="27">
        <f>IFERROR(VLOOKUP(V298,'Վարկանիշային չափորոշիչներ'!$G$6:$GE$68,4,FALSE),0)</f>
        <v>0</v>
      </c>
      <c r="AN298" s="27">
        <f t="shared" si="84"/>
        <v>0</v>
      </c>
    </row>
    <row r="299" spans="1:40" hidden="1" outlineLevel="1" collapsed="1" x14ac:dyDescent="0.3">
      <c r="A299" s="117">
        <v>1171</v>
      </c>
      <c r="B299" s="117"/>
      <c r="C299" s="214" t="s">
        <v>385</v>
      </c>
      <c r="D299" s="118">
        <f>SUM(D300)</f>
        <v>0</v>
      </c>
      <c r="E299" s="118">
        <f t="shared" ref="E299:H299" si="87">SUM(E300)</f>
        <v>0</v>
      </c>
      <c r="F299" s="119">
        <f t="shared" si="87"/>
        <v>0</v>
      </c>
      <c r="G299" s="119">
        <f t="shared" si="87"/>
        <v>0</v>
      </c>
      <c r="H299" s="119">
        <f t="shared" si="87"/>
        <v>0</v>
      </c>
      <c r="I299" s="47" t="s">
        <v>74</v>
      </c>
      <c r="J299" s="47" t="s">
        <v>74</v>
      </c>
      <c r="K299" s="47" t="s">
        <v>74</v>
      </c>
      <c r="L299" s="47" t="s">
        <v>74</v>
      </c>
      <c r="M299" s="47" t="s">
        <v>74</v>
      </c>
      <c r="N299" s="47" t="s">
        <v>74</v>
      </c>
      <c r="O299" s="47" t="s">
        <v>74</v>
      </c>
      <c r="P299" s="47" t="s">
        <v>74</v>
      </c>
      <c r="Q299" s="47" t="s">
        <v>74</v>
      </c>
      <c r="R299" s="47" t="s">
        <v>74</v>
      </c>
      <c r="S299" s="47" t="s">
        <v>74</v>
      </c>
      <c r="T299" s="47" t="s">
        <v>74</v>
      </c>
      <c r="U299" s="47" t="s">
        <v>74</v>
      </c>
      <c r="V299" s="47" t="s">
        <v>74</v>
      </c>
      <c r="W299" s="47" t="s">
        <v>74</v>
      </c>
      <c r="X299" s="41"/>
      <c r="Y299" s="41"/>
      <c r="Z299" s="41"/>
      <c r="AA299" s="41"/>
      <c r="AB299" s="27">
        <f>IFERROR(VLOOKUP(K299,'Վարկանիշային չափորոշիչներ'!$G$6:$GE$68,4,FALSE),0)</f>
        <v>0</v>
      </c>
      <c r="AC299" s="27">
        <f>IFERROR(VLOOKUP(L299,'Վարկանիշային չափորոշիչներ'!$G$6:$GE$68,4,FALSE),0)</f>
        <v>0</v>
      </c>
      <c r="AD299" s="27">
        <f>IFERROR(VLOOKUP(M299,'Վարկանիշային չափորոշիչներ'!$G$6:$GE$68,4,FALSE),0)</f>
        <v>0</v>
      </c>
      <c r="AE299" s="27">
        <f>IFERROR(VLOOKUP(N299,'Վարկանիշային չափորոշիչներ'!$G$6:$GE$68,4,FALSE),0)</f>
        <v>0</v>
      </c>
      <c r="AF299" s="27">
        <f>IFERROR(VLOOKUP(O299,'Վարկանիշային չափորոշիչներ'!$G$6:$GE$68,4,FALSE),0)</f>
        <v>0</v>
      </c>
      <c r="AG299" s="27">
        <f>IFERROR(VLOOKUP(P299,'Վարկանիշային չափորոշիչներ'!$G$6:$GE$68,4,FALSE),0)</f>
        <v>0</v>
      </c>
      <c r="AH299" s="27">
        <f>IFERROR(VLOOKUP(Q299,'Վարկանիշային չափորոշիչներ'!$G$6:$GE$68,4,FALSE),0)</f>
        <v>0</v>
      </c>
      <c r="AI299" s="27">
        <f>IFERROR(VLOOKUP(R299,'Վարկանիշային չափորոշիչներ'!$G$6:$GE$68,4,FALSE),0)</f>
        <v>0</v>
      </c>
      <c r="AJ299" s="27">
        <f>IFERROR(VLOOKUP(S299,'Վարկանիշային չափորոշիչներ'!$G$6:$GE$68,4,FALSE),0)</f>
        <v>0</v>
      </c>
      <c r="AK299" s="27">
        <f>IFERROR(VLOOKUP(T299,'Վարկանիշային չափորոշիչներ'!$G$6:$GE$68,4,FALSE),0)</f>
        <v>0</v>
      </c>
      <c r="AL299" s="27">
        <f>IFERROR(VLOOKUP(U299,'Վարկանիշային չափորոշիչներ'!$G$6:$GE$68,4,FALSE),0)</f>
        <v>0</v>
      </c>
      <c r="AM299" s="27">
        <f>IFERROR(VLOOKUP(V299,'Վարկանիշային չափորոշիչներ'!$G$6:$GE$68,4,FALSE),0)</f>
        <v>0</v>
      </c>
      <c r="AN299" s="27">
        <f t="shared" si="84"/>
        <v>0</v>
      </c>
    </row>
    <row r="300" spans="1:40" hidden="1" outlineLevel="2" x14ac:dyDescent="0.3">
      <c r="A300" s="120">
        <v>1171</v>
      </c>
      <c r="B300" s="120">
        <v>11001</v>
      </c>
      <c r="C300" s="207" t="s">
        <v>386</v>
      </c>
      <c r="D300" s="121"/>
      <c r="E300" s="121"/>
      <c r="F300" s="122"/>
      <c r="G300" s="123"/>
      <c r="H300" s="123"/>
      <c r="I300" s="45"/>
      <c r="J300" s="45"/>
      <c r="K300" s="28"/>
      <c r="L300" s="28"/>
      <c r="M300" s="28"/>
      <c r="N300" s="28"/>
      <c r="O300" s="28"/>
      <c r="P300" s="28"/>
      <c r="Q300" s="28"/>
      <c r="R300" s="28"/>
      <c r="S300" s="28"/>
      <c r="T300" s="28"/>
      <c r="U300" s="28"/>
      <c r="V300" s="28"/>
      <c r="W300" s="27">
        <f>AN300</f>
        <v>0</v>
      </c>
      <c r="X300" s="41"/>
      <c r="Y300" s="41"/>
      <c r="Z300" s="41"/>
      <c r="AA300" s="41"/>
      <c r="AB300" s="27">
        <f>IFERROR(VLOOKUP(K300,'Վարկանիշային չափորոշիչներ'!$G$6:$GE$68,4,FALSE),0)</f>
        <v>0</v>
      </c>
      <c r="AC300" s="27">
        <f>IFERROR(VLOOKUP(L300,'Վարկանիշային չափորոշիչներ'!$G$6:$GE$68,4,FALSE),0)</f>
        <v>0</v>
      </c>
      <c r="AD300" s="27">
        <f>IFERROR(VLOOKUP(M300,'Վարկանիշային չափորոշիչներ'!$G$6:$GE$68,4,FALSE),0)</f>
        <v>0</v>
      </c>
      <c r="AE300" s="27">
        <f>IFERROR(VLOOKUP(N300,'Վարկանիշային չափորոշիչներ'!$G$6:$GE$68,4,FALSE),0)</f>
        <v>0</v>
      </c>
      <c r="AF300" s="27">
        <f>IFERROR(VLOOKUP(O300,'Վարկանիշային չափորոշիչներ'!$G$6:$GE$68,4,FALSE),0)</f>
        <v>0</v>
      </c>
      <c r="AG300" s="27">
        <f>IFERROR(VLOOKUP(P300,'Վարկանիշային չափորոշիչներ'!$G$6:$GE$68,4,FALSE),0)</f>
        <v>0</v>
      </c>
      <c r="AH300" s="27">
        <f>IFERROR(VLOOKUP(Q300,'Վարկանիշային չափորոշիչներ'!$G$6:$GE$68,4,FALSE),0)</f>
        <v>0</v>
      </c>
      <c r="AI300" s="27">
        <f>IFERROR(VLOOKUP(R300,'Վարկանիշային չափորոշիչներ'!$G$6:$GE$68,4,FALSE),0)</f>
        <v>0</v>
      </c>
      <c r="AJ300" s="27">
        <f>IFERROR(VLOOKUP(S300,'Վարկանիշային չափորոշիչներ'!$G$6:$GE$68,4,FALSE),0)</f>
        <v>0</v>
      </c>
      <c r="AK300" s="27">
        <f>IFERROR(VLOOKUP(T300,'Վարկանիշային չափորոշիչներ'!$G$6:$GE$68,4,FALSE),0)</f>
        <v>0</v>
      </c>
      <c r="AL300" s="27">
        <f>IFERROR(VLOOKUP(U300,'Վարկանիշային չափորոշիչներ'!$G$6:$GE$68,4,FALSE),0)</f>
        <v>0</v>
      </c>
      <c r="AM300" s="27">
        <f>IFERROR(VLOOKUP(V300,'Վարկանիշային չափորոշիչներ'!$G$6:$GE$68,4,FALSE),0)</f>
        <v>0</v>
      </c>
      <c r="AN300" s="27">
        <f t="shared" si="84"/>
        <v>0</v>
      </c>
    </row>
    <row r="301" spans="1:40" ht="27" hidden="1" outlineLevel="1" collapsed="1" x14ac:dyDescent="0.3">
      <c r="A301" s="117">
        <v>1176</v>
      </c>
      <c r="B301" s="117"/>
      <c r="C301" s="214" t="s">
        <v>387</v>
      </c>
      <c r="D301" s="118">
        <f>SUM(D302:D305)</f>
        <v>0</v>
      </c>
      <c r="E301" s="118">
        <f t="shared" ref="E301" si="88">SUM(E302:E305)</f>
        <v>0</v>
      </c>
      <c r="F301" s="119">
        <f t="shared" ref="F301:H301" si="89">SUM(F302:F305)</f>
        <v>0</v>
      </c>
      <c r="G301" s="119">
        <f t="shared" si="89"/>
        <v>0</v>
      </c>
      <c r="H301" s="119">
        <f t="shared" si="89"/>
        <v>0</v>
      </c>
      <c r="I301" s="47" t="s">
        <v>74</v>
      </c>
      <c r="J301" s="47" t="s">
        <v>74</v>
      </c>
      <c r="K301" s="47" t="s">
        <v>74</v>
      </c>
      <c r="L301" s="47" t="s">
        <v>74</v>
      </c>
      <c r="M301" s="47" t="s">
        <v>74</v>
      </c>
      <c r="N301" s="47" t="s">
        <v>74</v>
      </c>
      <c r="O301" s="47" t="s">
        <v>74</v>
      </c>
      <c r="P301" s="47" t="s">
        <v>74</v>
      </c>
      <c r="Q301" s="47" t="s">
        <v>74</v>
      </c>
      <c r="R301" s="47" t="s">
        <v>74</v>
      </c>
      <c r="S301" s="47" t="s">
        <v>74</v>
      </c>
      <c r="T301" s="47" t="s">
        <v>74</v>
      </c>
      <c r="U301" s="47" t="s">
        <v>74</v>
      </c>
      <c r="V301" s="47" t="s">
        <v>74</v>
      </c>
      <c r="W301" s="47" t="s">
        <v>74</v>
      </c>
      <c r="X301" s="41"/>
      <c r="Y301" s="41"/>
      <c r="Z301" s="41"/>
      <c r="AA301" s="41"/>
      <c r="AB301" s="27">
        <f>IFERROR(VLOOKUP(K301,'Վարկանիշային չափորոշիչներ'!$G$6:$GE$68,4,FALSE),0)</f>
        <v>0</v>
      </c>
      <c r="AC301" s="27">
        <f>IFERROR(VLOOKUP(L301,'Վարկանիշային չափորոշիչներ'!$G$6:$GE$68,4,FALSE),0)</f>
        <v>0</v>
      </c>
      <c r="AD301" s="27">
        <f>IFERROR(VLOOKUP(M301,'Վարկանիշային չափորոշիչներ'!$G$6:$GE$68,4,FALSE),0)</f>
        <v>0</v>
      </c>
      <c r="AE301" s="27">
        <f>IFERROR(VLOOKUP(N301,'Վարկանիշային չափորոշիչներ'!$G$6:$GE$68,4,FALSE),0)</f>
        <v>0</v>
      </c>
      <c r="AF301" s="27">
        <f>IFERROR(VLOOKUP(O301,'Վարկանիշային չափորոշիչներ'!$G$6:$GE$68,4,FALSE),0)</f>
        <v>0</v>
      </c>
      <c r="AG301" s="27">
        <f>IFERROR(VLOOKUP(P301,'Վարկանիշային չափորոշիչներ'!$G$6:$GE$68,4,FALSE),0)</f>
        <v>0</v>
      </c>
      <c r="AH301" s="27">
        <f>IFERROR(VLOOKUP(Q301,'Վարկանիշային չափորոշիչներ'!$G$6:$GE$68,4,FALSE),0)</f>
        <v>0</v>
      </c>
      <c r="AI301" s="27">
        <f>IFERROR(VLOOKUP(R301,'Վարկանիշային չափորոշիչներ'!$G$6:$GE$68,4,FALSE),0)</f>
        <v>0</v>
      </c>
      <c r="AJ301" s="27">
        <f>IFERROR(VLOOKUP(S301,'Վարկանիշային չափորոշիչներ'!$G$6:$GE$68,4,FALSE),0)</f>
        <v>0</v>
      </c>
      <c r="AK301" s="27">
        <f>IFERROR(VLOOKUP(T301,'Վարկանիշային չափորոշիչներ'!$G$6:$GE$68,4,FALSE),0)</f>
        <v>0</v>
      </c>
      <c r="AL301" s="27">
        <f>IFERROR(VLOOKUP(U301,'Վարկանիշային չափորոշիչներ'!$G$6:$GE$68,4,FALSE),0)</f>
        <v>0</v>
      </c>
      <c r="AM301" s="27">
        <f>IFERROR(VLOOKUP(V301,'Վարկանիշային չափորոշիչներ'!$G$6:$GE$68,4,FALSE),0)</f>
        <v>0</v>
      </c>
      <c r="AN301" s="27">
        <f t="shared" si="84"/>
        <v>0</v>
      </c>
    </row>
    <row r="302" spans="1:40" ht="27" hidden="1" outlineLevel="2" x14ac:dyDescent="0.3">
      <c r="A302" s="120">
        <v>1176</v>
      </c>
      <c r="B302" s="120">
        <v>11001</v>
      </c>
      <c r="C302" s="207" t="s">
        <v>388</v>
      </c>
      <c r="D302" s="143"/>
      <c r="E302" s="143"/>
      <c r="F302" s="161"/>
      <c r="G302" s="157"/>
      <c r="H302" s="161"/>
      <c r="I302" s="62"/>
      <c r="J302" s="62"/>
      <c r="K302" s="32"/>
      <c r="L302" s="32"/>
      <c r="M302" s="32"/>
      <c r="N302" s="32"/>
      <c r="O302" s="32"/>
      <c r="P302" s="32"/>
      <c r="Q302" s="32"/>
      <c r="R302" s="32"/>
      <c r="S302" s="32"/>
      <c r="T302" s="32"/>
      <c r="U302" s="32"/>
      <c r="V302" s="32"/>
      <c r="W302" s="27">
        <f t="shared" ref="W302:W305" si="90">AN302</f>
        <v>0</v>
      </c>
      <c r="X302" s="41"/>
      <c r="Y302" s="41"/>
      <c r="Z302" s="41"/>
      <c r="AA302" s="41"/>
      <c r="AB302" s="27">
        <f>IFERROR(VLOOKUP(K302,'Վարկանիշային չափորոշիչներ'!$G$6:$GE$68,4,FALSE),0)</f>
        <v>0</v>
      </c>
      <c r="AC302" s="27">
        <f>IFERROR(VLOOKUP(L302,'Վարկանիշային չափորոշիչներ'!$G$6:$GE$68,4,FALSE),0)</f>
        <v>0</v>
      </c>
      <c r="AD302" s="27">
        <f>IFERROR(VLOOKUP(M302,'Վարկանիշային չափորոշիչներ'!$G$6:$GE$68,4,FALSE),0)</f>
        <v>0</v>
      </c>
      <c r="AE302" s="27">
        <f>IFERROR(VLOOKUP(N302,'Վարկանիշային չափորոշիչներ'!$G$6:$GE$68,4,FALSE),0)</f>
        <v>0</v>
      </c>
      <c r="AF302" s="27">
        <f>IFERROR(VLOOKUP(O302,'Վարկանիշային չափորոշիչներ'!$G$6:$GE$68,4,FALSE),0)</f>
        <v>0</v>
      </c>
      <c r="AG302" s="27">
        <f>IFERROR(VLOOKUP(P302,'Վարկանիշային չափորոշիչներ'!$G$6:$GE$68,4,FALSE),0)</f>
        <v>0</v>
      </c>
      <c r="AH302" s="27">
        <f>IFERROR(VLOOKUP(Q302,'Վարկանիշային չափորոշիչներ'!$G$6:$GE$68,4,FALSE),0)</f>
        <v>0</v>
      </c>
      <c r="AI302" s="27">
        <f>IFERROR(VLOOKUP(R302,'Վարկանիշային չափորոշիչներ'!$G$6:$GE$68,4,FALSE),0)</f>
        <v>0</v>
      </c>
      <c r="AJ302" s="27">
        <f>IFERROR(VLOOKUP(S302,'Վարկանիշային չափորոշիչներ'!$G$6:$GE$68,4,FALSE),0)</f>
        <v>0</v>
      </c>
      <c r="AK302" s="27">
        <f>IFERROR(VLOOKUP(T302,'Վարկանիշային չափորոշիչներ'!$G$6:$GE$68,4,FALSE),0)</f>
        <v>0</v>
      </c>
      <c r="AL302" s="27">
        <f>IFERROR(VLOOKUP(U302,'Վարկանիշային չափորոշիչներ'!$G$6:$GE$68,4,FALSE),0)</f>
        <v>0</v>
      </c>
      <c r="AM302" s="27">
        <f>IFERROR(VLOOKUP(V302,'Վարկանիշային չափորոշիչներ'!$G$6:$GE$68,4,FALSE),0)</f>
        <v>0</v>
      </c>
      <c r="AN302" s="27">
        <f t="shared" si="84"/>
        <v>0</v>
      </c>
    </row>
    <row r="303" spans="1:40" ht="40.5" hidden="1" outlineLevel="2" x14ac:dyDescent="0.3">
      <c r="A303" s="120">
        <v>1176</v>
      </c>
      <c r="B303" s="120">
        <v>11002</v>
      </c>
      <c r="C303" s="207" t="s">
        <v>389</v>
      </c>
      <c r="D303" s="121"/>
      <c r="E303" s="121"/>
      <c r="F303" s="123"/>
      <c r="G303" s="123"/>
      <c r="H303" s="123"/>
      <c r="I303" s="45"/>
      <c r="J303" s="45"/>
      <c r="K303" s="28"/>
      <c r="L303" s="28"/>
      <c r="M303" s="28"/>
      <c r="N303" s="28"/>
      <c r="O303" s="28"/>
      <c r="P303" s="28"/>
      <c r="Q303" s="28"/>
      <c r="R303" s="28"/>
      <c r="S303" s="28"/>
      <c r="T303" s="28"/>
      <c r="U303" s="28"/>
      <c r="V303" s="28"/>
      <c r="W303" s="27">
        <f t="shared" si="90"/>
        <v>0</v>
      </c>
      <c r="X303" s="41"/>
      <c r="Y303" s="41"/>
      <c r="Z303" s="41"/>
      <c r="AA303" s="41"/>
      <c r="AB303" s="27">
        <f>IFERROR(VLOOKUP(K303,'Վարկանիշային չափորոշիչներ'!$G$6:$GE$68,4,FALSE),0)</f>
        <v>0</v>
      </c>
      <c r="AC303" s="27">
        <f>IFERROR(VLOOKUP(L303,'Վարկանիշային չափորոշիչներ'!$G$6:$GE$68,4,FALSE),0)</f>
        <v>0</v>
      </c>
      <c r="AD303" s="27">
        <f>IFERROR(VLOOKUP(M303,'Վարկանիշային չափորոշիչներ'!$G$6:$GE$68,4,FALSE),0)</f>
        <v>0</v>
      </c>
      <c r="AE303" s="27">
        <f>IFERROR(VLOOKUP(N303,'Վարկանիշային չափորոշիչներ'!$G$6:$GE$68,4,FALSE),0)</f>
        <v>0</v>
      </c>
      <c r="AF303" s="27">
        <f>IFERROR(VLOOKUP(O303,'Վարկանիշային չափորոշիչներ'!$G$6:$GE$68,4,FALSE),0)</f>
        <v>0</v>
      </c>
      <c r="AG303" s="27">
        <f>IFERROR(VLOOKUP(P303,'Վարկանիշային չափորոշիչներ'!$G$6:$GE$68,4,FALSE),0)</f>
        <v>0</v>
      </c>
      <c r="AH303" s="27">
        <f>IFERROR(VLOOKUP(Q303,'Վարկանիշային չափորոշիչներ'!$G$6:$GE$68,4,FALSE),0)</f>
        <v>0</v>
      </c>
      <c r="AI303" s="27">
        <f>IFERROR(VLOOKUP(R303,'Վարկանիշային չափորոշիչներ'!$G$6:$GE$68,4,FALSE),0)</f>
        <v>0</v>
      </c>
      <c r="AJ303" s="27">
        <f>IFERROR(VLOOKUP(S303,'Վարկանիշային չափորոշիչներ'!$G$6:$GE$68,4,FALSE),0)</f>
        <v>0</v>
      </c>
      <c r="AK303" s="27">
        <f>IFERROR(VLOOKUP(T303,'Վարկանիշային չափորոշիչներ'!$G$6:$GE$68,4,FALSE),0)</f>
        <v>0</v>
      </c>
      <c r="AL303" s="27">
        <f>IFERROR(VLOOKUP(U303,'Վարկանիշային չափորոշիչներ'!$G$6:$GE$68,4,FALSE),0)</f>
        <v>0</v>
      </c>
      <c r="AM303" s="27">
        <f>IFERROR(VLOOKUP(V303,'Վարկանիշային չափորոշիչներ'!$G$6:$GE$68,4,FALSE),0)</f>
        <v>0</v>
      </c>
      <c r="AN303" s="27">
        <f t="shared" si="84"/>
        <v>0</v>
      </c>
    </row>
    <row r="304" spans="1:40" hidden="1" outlineLevel="2" x14ac:dyDescent="0.3">
      <c r="A304" s="120">
        <v>1176</v>
      </c>
      <c r="B304" s="120">
        <v>11005</v>
      </c>
      <c r="C304" s="207" t="s">
        <v>390</v>
      </c>
      <c r="D304" s="128"/>
      <c r="E304" s="128"/>
      <c r="F304" s="123"/>
      <c r="G304" s="123"/>
      <c r="H304" s="123"/>
      <c r="I304" s="45"/>
      <c r="J304" s="45"/>
      <c r="K304" s="28"/>
      <c r="L304" s="28"/>
      <c r="M304" s="28"/>
      <c r="N304" s="28"/>
      <c r="O304" s="28"/>
      <c r="P304" s="28"/>
      <c r="Q304" s="28"/>
      <c r="R304" s="28"/>
      <c r="S304" s="28"/>
      <c r="T304" s="28"/>
      <c r="U304" s="28"/>
      <c r="V304" s="28"/>
      <c r="W304" s="27">
        <f t="shared" si="90"/>
        <v>0</v>
      </c>
      <c r="X304" s="41"/>
      <c r="Y304" s="41"/>
      <c r="Z304" s="41"/>
      <c r="AA304" s="41"/>
      <c r="AB304" s="27">
        <f>IFERROR(VLOOKUP(K304,'Վարկանիշային չափորոշիչներ'!$G$6:$GE$68,4,FALSE),0)</f>
        <v>0</v>
      </c>
      <c r="AC304" s="27">
        <f>IFERROR(VLOOKUP(L304,'Վարկանիշային չափորոշիչներ'!$G$6:$GE$68,4,FALSE),0)</f>
        <v>0</v>
      </c>
      <c r="AD304" s="27">
        <f>IFERROR(VLOOKUP(M304,'Վարկանիշային չափորոշիչներ'!$G$6:$GE$68,4,FALSE),0)</f>
        <v>0</v>
      </c>
      <c r="AE304" s="27">
        <f>IFERROR(VLOOKUP(N304,'Վարկանիշային չափորոշիչներ'!$G$6:$GE$68,4,FALSE),0)</f>
        <v>0</v>
      </c>
      <c r="AF304" s="27">
        <f>IFERROR(VLOOKUP(O304,'Վարկանիշային չափորոշիչներ'!$G$6:$GE$68,4,FALSE),0)</f>
        <v>0</v>
      </c>
      <c r="AG304" s="27">
        <f>IFERROR(VLOOKUP(P304,'Վարկանիշային չափորոշիչներ'!$G$6:$GE$68,4,FALSE),0)</f>
        <v>0</v>
      </c>
      <c r="AH304" s="27">
        <f>IFERROR(VLOOKUP(Q304,'Վարկանիշային չափորոշիչներ'!$G$6:$GE$68,4,FALSE),0)</f>
        <v>0</v>
      </c>
      <c r="AI304" s="27">
        <f>IFERROR(VLOOKUP(R304,'Վարկանիշային չափորոշիչներ'!$G$6:$GE$68,4,FALSE),0)</f>
        <v>0</v>
      </c>
      <c r="AJ304" s="27">
        <f>IFERROR(VLOOKUP(S304,'Վարկանիշային չափորոշիչներ'!$G$6:$GE$68,4,FALSE),0)</f>
        <v>0</v>
      </c>
      <c r="AK304" s="27">
        <f>IFERROR(VLOOKUP(T304,'Վարկանիշային չափորոշիչներ'!$G$6:$GE$68,4,FALSE),0)</f>
        <v>0</v>
      </c>
      <c r="AL304" s="27">
        <f>IFERROR(VLOOKUP(U304,'Վարկանիշային չափորոշիչներ'!$G$6:$GE$68,4,FALSE),0)</f>
        <v>0</v>
      </c>
      <c r="AM304" s="27">
        <f>IFERROR(VLOOKUP(V304,'Վարկանիշային չափորոշիչներ'!$G$6:$GE$68,4,FALSE),0)</f>
        <v>0</v>
      </c>
      <c r="AN304" s="27">
        <f t="shared" si="84"/>
        <v>0</v>
      </c>
    </row>
    <row r="305" spans="1:40" ht="27" hidden="1" outlineLevel="2" x14ac:dyDescent="0.3">
      <c r="A305" s="120">
        <v>1176</v>
      </c>
      <c r="B305" s="120">
        <v>31001</v>
      </c>
      <c r="C305" s="207" t="s">
        <v>391</v>
      </c>
      <c r="D305" s="128"/>
      <c r="E305" s="128"/>
      <c r="F305" s="154"/>
      <c r="G305" s="140"/>
      <c r="H305" s="122"/>
      <c r="I305" s="45"/>
      <c r="J305" s="45"/>
      <c r="K305" s="28"/>
      <c r="L305" s="28"/>
      <c r="M305" s="28"/>
      <c r="N305" s="28"/>
      <c r="O305" s="28"/>
      <c r="P305" s="28"/>
      <c r="Q305" s="28"/>
      <c r="R305" s="28"/>
      <c r="S305" s="28"/>
      <c r="T305" s="28"/>
      <c r="U305" s="28"/>
      <c r="V305" s="28"/>
      <c r="W305" s="27">
        <f t="shared" si="90"/>
        <v>0</v>
      </c>
      <c r="X305" s="41"/>
      <c r="Y305" s="41"/>
      <c r="Z305" s="41"/>
      <c r="AA305" s="41"/>
      <c r="AB305" s="27">
        <f>IFERROR(VLOOKUP(K305,'Վարկանիշային չափորոշիչներ'!$G$6:$GE$68,4,FALSE),0)</f>
        <v>0</v>
      </c>
      <c r="AC305" s="27">
        <f>IFERROR(VLOOKUP(L305,'Վարկանիշային չափորոշիչներ'!$G$6:$GE$68,4,FALSE),0)</f>
        <v>0</v>
      </c>
      <c r="AD305" s="27">
        <f>IFERROR(VLOOKUP(M305,'Վարկանիշային չափորոշիչներ'!$G$6:$GE$68,4,FALSE),0)</f>
        <v>0</v>
      </c>
      <c r="AE305" s="27">
        <f>IFERROR(VLOOKUP(N305,'Վարկանիշային չափորոշիչներ'!$G$6:$GE$68,4,FALSE),0)</f>
        <v>0</v>
      </c>
      <c r="AF305" s="27">
        <f>IFERROR(VLOOKUP(O305,'Վարկանիշային չափորոշիչներ'!$G$6:$GE$68,4,FALSE),0)</f>
        <v>0</v>
      </c>
      <c r="AG305" s="27">
        <f>IFERROR(VLOOKUP(P305,'Վարկանիշային չափորոշիչներ'!$G$6:$GE$68,4,FALSE),0)</f>
        <v>0</v>
      </c>
      <c r="AH305" s="27">
        <f>IFERROR(VLOOKUP(Q305,'Վարկանիշային չափորոշիչներ'!$G$6:$GE$68,4,FALSE),0)</f>
        <v>0</v>
      </c>
      <c r="AI305" s="27">
        <f>IFERROR(VLOOKUP(R305,'Վարկանիշային չափորոշիչներ'!$G$6:$GE$68,4,FALSE),0)</f>
        <v>0</v>
      </c>
      <c r="AJ305" s="27">
        <f>IFERROR(VLOOKUP(S305,'Վարկանիշային չափորոշիչներ'!$G$6:$GE$68,4,FALSE),0)</f>
        <v>0</v>
      </c>
      <c r="AK305" s="27">
        <f>IFERROR(VLOOKUP(T305,'Վարկանիշային չափորոշիչներ'!$G$6:$GE$68,4,FALSE),0)</f>
        <v>0</v>
      </c>
      <c r="AL305" s="27">
        <f>IFERROR(VLOOKUP(U305,'Վարկանիշային չափորոշիչներ'!$G$6:$GE$68,4,FALSE),0)</f>
        <v>0</v>
      </c>
      <c r="AM305" s="27">
        <f>IFERROR(VLOOKUP(V305,'Վարկանիշային չափորոշիչներ'!$G$6:$GE$68,4,FALSE),0)</f>
        <v>0</v>
      </c>
      <c r="AN305" s="27">
        <f t="shared" si="84"/>
        <v>0</v>
      </c>
    </row>
    <row r="306" spans="1:40" outlineLevel="1" x14ac:dyDescent="0.3">
      <c r="A306" s="117">
        <v>1212</v>
      </c>
      <c r="B306" s="117"/>
      <c r="C306" s="214" t="s">
        <v>396</v>
      </c>
      <c r="D306" s="118">
        <f>SUM(D307:D315)</f>
        <v>0</v>
      </c>
      <c r="E306" s="118">
        <f>SUM(E307:E315)</f>
        <v>0</v>
      </c>
      <c r="F306" s="119">
        <f t="shared" ref="F306:H306" si="91">SUM(F307:F315)</f>
        <v>0</v>
      </c>
      <c r="G306" s="119">
        <f t="shared" si="91"/>
        <v>0</v>
      </c>
      <c r="H306" s="119">
        <f t="shared" si="91"/>
        <v>0</v>
      </c>
      <c r="I306" s="47" t="s">
        <v>74</v>
      </c>
      <c r="J306" s="47" t="s">
        <v>74</v>
      </c>
      <c r="K306" s="47" t="s">
        <v>74</v>
      </c>
      <c r="L306" s="47" t="s">
        <v>74</v>
      </c>
      <c r="M306" s="47" t="s">
        <v>74</v>
      </c>
      <c r="N306" s="47" t="s">
        <v>74</v>
      </c>
      <c r="O306" s="47" t="s">
        <v>74</v>
      </c>
      <c r="P306" s="47" t="s">
        <v>74</v>
      </c>
      <c r="Q306" s="47" t="s">
        <v>74</v>
      </c>
      <c r="R306" s="47" t="s">
        <v>74</v>
      </c>
      <c r="S306" s="47" t="s">
        <v>74</v>
      </c>
      <c r="T306" s="47" t="s">
        <v>74</v>
      </c>
      <c r="U306" s="47" t="s">
        <v>74</v>
      </c>
      <c r="V306" s="47" t="s">
        <v>74</v>
      </c>
      <c r="W306" s="47" t="s">
        <v>74</v>
      </c>
      <c r="X306" s="41"/>
      <c r="Y306" s="41"/>
      <c r="Z306" s="41"/>
      <c r="AA306" s="41"/>
      <c r="AB306" s="27">
        <f>IFERROR(VLOOKUP(K306,'Վարկանիշային չափորոշիչներ'!$G$6:$GE$68,4,FALSE),0)</f>
        <v>0</v>
      </c>
      <c r="AC306" s="27">
        <f>IFERROR(VLOOKUP(L306,'Վարկանիշային չափորոշիչներ'!$G$6:$GE$68,4,FALSE),0)</f>
        <v>0</v>
      </c>
      <c r="AD306" s="27">
        <f>IFERROR(VLOOKUP(M306,'Վարկանիշային չափորոշիչներ'!$G$6:$GE$68,4,FALSE),0)</f>
        <v>0</v>
      </c>
      <c r="AE306" s="27">
        <f>IFERROR(VLOOKUP(N306,'Վարկանիշային չափորոշիչներ'!$G$6:$GE$68,4,FALSE),0)</f>
        <v>0</v>
      </c>
      <c r="AF306" s="27">
        <f>IFERROR(VLOOKUP(O306,'Վարկանիշային չափորոշիչներ'!$G$6:$GE$68,4,FALSE),0)</f>
        <v>0</v>
      </c>
      <c r="AG306" s="27">
        <f>IFERROR(VLOOKUP(P306,'Վարկանիշային չափորոշիչներ'!$G$6:$GE$68,4,FALSE),0)</f>
        <v>0</v>
      </c>
      <c r="AH306" s="27">
        <f>IFERROR(VLOOKUP(Q306,'Վարկանիշային չափորոշիչներ'!$G$6:$GE$68,4,FALSE),0)</f>
        <v>0</v>
      </c>
      <c r="AI306" s="27">
        <f>IFERROR(VLOOKUP(R306,'Վարկանիշային չափորոշիչներ'!$G$6:$GE$68,4,FALSE),0)</f>
        <v>0</v>
      </c>
      <c r="AJ306" s="27">
        <f>IFERROR(VLOOKUP(S306,'Վարկանիշային չափորոշիչներ'!$G$6:$GE$68,4,FALSE),0)</f>
        <v>0</v>
      </c>
      <c r="AK306" s="27">
        <f>IFERROR(VLOOKUP(T306,'Վարկանիշային չափորոշիչներ'!$G$6:$GE$68,4,FALSE),0)</f>
        <v>0</v>
      </c>
      <c r="AL306" s="27">
        <f>IFERROR(VLOOKUP(U306,'Վարկանիշային չափորոշիչներ'!$G$6:$GE$68,4,FALSE),0)</f>
        <v>0</v>
      </c>
      <c r="AM306" s="27">
        <f>IFERROR(VLOOKUP(V306,'Վարկանիշային չափորոշիչներ'!$G$6:$GE$68,4,FALSE),0)</f>
        <v>0</v>
      </c>
      <c r="AN306" s="27">
        <f t="shared" si="84"/>
        <v>0</v>
      </c>
    </row>
    <row r="307" spans="1:40" outlineLevel="2" x14ac:dyDescent="0.3">
      <c r="A307" s="120">
        <v>1212</v>
      </c>
      <c r="B307" s="133">
        <v>12025</v>
      </c>
      <c r="C307" s="207" t="s">
        <v>397</v>
      </c>
      <c r="D307" s="121"/>
      <c r="E307" s="121"/>
      <c r="F307" s="122"/>
      <c r="G307" s="123"/>
      <c r="H307" s="123"/>
      <c r="I307" s="45"/>
      <c r="J307" s="45"/>
      <c r="K307" s="28"/>
      <c r="L307" s="28"/>
      <c r="M307" s="28"/>
      <c r="N307" s="28"/>
      <c r="O307" s="28"/>
      <c r="P307" s="28"/>
      <c r="Q307" s="28"/>
      <c r="R307" s="28"/>
      <c r="S307" s="28"/>
      <c r="T307" s="28"/>
      <c r="U307" s="28"/>
      <c r="V307" s="28"/>
      <c r="W307" s="27">
        <f t="shared" ref="W307:W315" si="92">AN307</f>
        <v>0</v>
      </c>
      <c r="X307" s="41"/>
      <c r="Y307" s="41"/>
      <c r="Z307" s="41"/>
      <c r="AA307" s="41"/>
      <c r="AB307" s="27">
        <f>IFERROR(VLOOKUP(K307,'Վարկանիշային չափորոշիչներ'!$G$6:$GE$68,4,FALSE),0)</f>
        <v>0</v>
      </c>
      <c r="AC307" s="27">
        <f>IFERROR(VLOOKUP(L307,'Վարկանիշային չափորոշիչներ'!$G$6:$GE$68,4,FALSE),0)</f>
        <v>0</v>
      </c>
      <c r="AD307" s="27">
        <f>IFERROR(VLOOKUP(M307,'Վարկանիշային չափորոշիչներ'!$G$6:$GE$68,4,FALSE),0)</f>
        <v>0</v>
      </c>
      <c r="AE307" s="27">
        <f>IFERROR(VLOOKUP(N307,'Վարկանիշային չափորոշիչներ'!$G$6:$GE$68,4,FALSE),0)</f>
        <v>0</v>
      </c>
      <c r="AF307" s="27">
        <f>IFERROR(VLOOKUP(O307,'Վարկանիշային չափորոշիչներ'!$G$6:$GE$68,4,FALSE),0)</f>
        <v>0</v>
      </c>
      <c r="AG307" s="27">
        <f>IFERROR(VLOOKUP(P307,'Վարկանիշային չափորոշիչներ'!$G$6:$GE$68,4,FALSE),0)</f>
        <v>0</v>
      </c>
      <c r="AH307" s="27">
        <f>IFERROR(VLOOKUP(Q307,'Վարկանիշային չափորոշիչներ'!$G$6:$GE$68,4,FALSE),0)</f>
        <v>0</v>
      </c>
      <c r="AI307" s="27">
        <f>IFERROR(VLOOKUP(R307,'Վարկանիշային չափորոշիչներ'!$G$6:$GE$68,4,FALSE),0)</f>
        <v>0</v>
      </c>
      <c r="AJ307" s="27">
        <f>IFERROR(VLOOKUP(S307,'Վարկանիշային չափորոշիչներ'!$G$6:$GE$68,4,FALSE),0)</f>
        <v>0</v>
      </c>
      <c r="AK307" s="27">
        <f>IFERROR(VLOOKUP(T307,'Վարկանիշային չափորոշիչներ'!$G$6:$GE$68,4,FALSE),0)</f>
        <v>0</v>
      </c>
      <c r="AL307" s="27">
        <f>IFERROR(VLOOKUP(U307,'Վարկանիշային չափորոշիչներ'!$G$6:$GE$68,4,FALSE),0)</f>
        <v>0</v>
      </c>
      <c r="AM307" s="27">
        <f>IFERROR(VLOOKUP(V307,'Վարկանիշային չափորոշիչներ'!$G$6:$GE$68,4,FALSE),0)</f>
        <v>0</v>
      </c>
      <c r="AN307" s="27">
        <f t="shared" si="84"/>
        <v>0</v>
      </c>
    </row>
    <row r="308" spans="1:40" ht="27" outlineLevel="2" x14ac:dyDescent="0.3">
      <c r="A308" s="120">
        <v>1212</v>
      </c>
      <c r="B308" s="120">
        <v>12002</v>
      </c>
      <c r="C308" s="207" t="s">
        <v>398</v>
      </c>
      <c r="D308" s="121"/>
      <c r="E308" s="121"/>
      <c r="F308" s="122"/>
      <c r="G308" s="123"/>
      <c r="H308" s="123"/>
      <c r="I308" s="45"/>
      <c r="J308" s="45"/>
      <c r="K308" s="28"/>
      <c r="L308" s="28"/>
      <c r="M308" s="28"/>
      <c r="N308" s="28"/>
      <c r="O308" s="28"/>
      <c r="P308" s="28"/>
      <c r="Q308" s="28"/>
      <c r="R308" s="28"/>
      <c r="S308" s="28"/>
      <c r="T308" s="28"/>
      <c r="U308" s="28"/>
      <c r="V308" s="28"/>
      <c r="W308" s="27">
        <f t="shared" si="92"/>
        <v>0</v>
      </c>
      <c r="X308" s="41"/>
      <c r="Y308" s="41"/>
      <c r="Z308" s="41"/>
      <c r="AA308" s="41"/>
      <c r="AB308" s="27">
        <f>IFERROR(VLOOKUP(K308,'Վարկանիշային չափորոշիչներ'!$G$6:$GE$68,4,FALSE),0)</f>
        <v>0</v>
      </c>
      <c r="AC308" s="27">
        <f>IFERROR(VLOOKUP(L308,'Վարկանիշային չափորոշիչներ'!$G$6:$GE$68,4,FALSE),0)</f>
        <v>0</v>
      </c>
      <c r="AD308" s="27">
        <f>IFERROR(VLOOKUP(M308,'Վարկանիշային չափորոշիչներ'!$G$6:$GE$68,4,FALSE),0)</f>
        <v>0</v>
      </c>
      <c r="AE308" s="27">
        <f>IFERROR(VLOOKUP(N308,'Վարկանիշային չափորոշիչներ'!$G$6:$GE$68,4,FALSE),0)</f>
        <v>0</v>
      </c>
      <c r="AF308" s="27">
        <f>IFERROR(VLOOKUP(O308,'Վարկանիշային չափորոշիչներ'!$G$6:$GE$68,4,FALSE),0)</f>
        <v>0</v>
      </c>
      <c r="AG308" s="27">
        <f>IFERROR(VLOOKUP(P308,'Վարկանիշային չափորոշիչներ'!$G$6:$GE$68,4,FALSE),0)</f>
        <v>0</v>
      </c>
      <c r="AH308" s="27">
        <f>IFERROR(VLOOKUP(Q308,'Վարկանիշային չափորոշիչներ'!$G$6:$GE$68,4,FALSE),0)</f>
        <v>0</v>
      </c>
      <c r="AI308" s="27">
        <f>IFERROR(VLOOKUP(R308,'Վարկանիշային չափորոշիչներ'!$G$6:$GE$68,4,FALSE),0)</f>
        <v>0</v>
      </c>
      <c r="AJ308" s="27">
        <f>IFERROR(VLOOKUP(S308,'Վարկանիշային չափորոշիչներ'!$G$6:$GE$68,4,FALSE),0)</f>
        <v>0</v>
      </c>
      <c r="AK308" s="27">
        <f>IFERROR(VLOOKUP(T308,'Վարկանիշային չափորոշիչներ'!$G$6:$GE$68,4,FALSE),0)</f>
        <v>0</v>
      </c>
      <c r="AL308" s="27">
        <f>IFERROR(VLOOKUP(U308,'Վարկանիշային չափորոշիչներ'!$G$6:$GE$68,4,FALSE),0)</f>
        <v>0</v>
      </c>
      <c r="AM308" s="27">
        <f>IFERROR(VLOOKUP(V308,'Վարկանիշային չափորոշիչներ'!$G$6:$GE$68,4,FALSE),0)</f>
        <v>0</v>
      </c>
      <c r="AN308" s="27">
        <f t="shared" si="84"/>
        <v>0</v>
      </c>
    </row>
    <row r="309" spans="1:40" ht="14.25" customHeight="1" outlineLevel="2" x14ac:dyDescent="0.3">
      <c r="A309" s="120">
        <v>1212</v>
      </c>
      <c r="B309" s="120">
        <v>12003</v>
      </c>
      <c r="C309" s="207" t="s">
        <v>399</v>
      </c>
      <c r="D309" s="121"/>
      <c r="E309" s="121"/>
      <c r="F309" s="122"/>
      <c r="G309" s="123"/>
      <c r="H309" s="123"/>
      <c r="I309" s="45"/>
      <c r="J309" s="45"/>
      <c r="K309" s="28"/>
      <c r="L309" s="28"/>
      <c r="M309" s="28"/>
      <c r="N309" s="28"/>
      <c r="O309" s="28"/>
      <c r="P309" s="28"/>
      <c r="Q309" s="28"/>
      <c r="R309" s="28"/>
      <c r="S309" s="28"/>
      <c r="T309" s="28"/>
      <c r="U309" s="28"/>
      <c r="V309" s="28"/>
      <c r="W309" s="27">
        <f t="shared" si="92"/>
        <v>0</v>
      </c>
      <c r="X309" s="41"/>
      <c r="Y309" s="41"/>
      <c r="Z309" s="41"/>
      <c r="AA309" s="41"/>
      <c r="AB309" s="27">
        <f>IFERROR(VLOOKUP(K309,'Վարկանիշային չափորոշիչներ'!$G$6:$GE$68,4,FALSE),0)</f>
        <v>0</v>
      </c>
      <c r="AC309" s="27">
        <f>IFERROR(VLOOKUP(L309,'Վարկանիշային չափորոշիչներ'!$G$6:$GE$68,4,FALSE),0)</f>
        <v>0</v>
      </c>
      <c r="AD309" s="27">
        <f>IFERROR(VLOOKUP(M309,'Վարկանիշային չափորոշիչներ'!$G$6:$GE$68,4,FALSE),0)</f>
        <v>0</v>
      </c>
      <c r="AE309" s="27">
        <f>IFERROR(VLOOKUP(N309,'Վարկանիշային չափորոշիչներ'!$G$6:$GE$68,4,FALSE),0)</f>
        <v>0</v>
      </c>
      <c r="AF309" s="27">
        <f>IFERROR(VLOOKUP(O309,'Վարկանիշային չափորոշիչներ'!$G$6:$GE$68,4,FALSE),0)</f>
        <v>0</v>
      </c>
      <c r="AG309" s="27">
        <f>IFERROR(VLOOKUP(P309,'Վարկանիշային չափորոշիչներ'!$G$6:$GE$68,4,FALSE),0)</f>
        <v>0</v>
      </c>
      <c r="AH309" s="27">
        <f>IFERROR(VLOOKUP(Q309,'Վարկանիշային չափորոշիչներ'!$G$6:$GE$68,4,FALSE),0)</f>
        <v>0</v>
      </c>
      <c r="AI309" s="27">
        <f>IFERROR(VLOOKUP(R309,'Վարկանիշային չափորոշիչներ'!$G$6:$GE$68,4,FALSE),0)</f>
        <v>0</v>
      </c>
      <c r="AJ309" s="27">
        <f>IFERROR(VLOOKUP(S309,'Վարկանիշային չափորոշիչներ'!$G$6:$GE$68,4,FALSE),0)</f>
        <v>0</v>
      </c>
      <c r="AK309" s="27">
        <f>IFERROR(VLOOKUP(T309,'Վարկանիշային չափորոշիչներ'!$G$6:$GE$68,4,FALSE),0)</f>
        <v>0</v>
      </c>
      <c r="AL309" s="27">
        <f>IFERROR(VLOOKUP(U309,'Վարկանիշային չափորոշիչներ'!$G$6:$GE$68,4,FALSE),0)</f>
        <v>0</v>
      </c>
      <c r="AM309" s="27">
        <f>IFERROR(VLOOKUP(V309,'Վարկանիշային չափորոշիչներ'!$G$6:$GE$68,4,FALSE),0)</f>
        <v>0</v>
      </c>
      <c r="AN309" s="27">
        <f t="shared" si="84"/>
        <v>0</v>
      </c>
    </row>
    <row r="310" spans="1:40" ht="40.5" outlineLevel="2" x14ac:dyDescent="0.3">
      <c r="A310" s="120">
        <v>1212</v>
      </c>
      <c r="B310" s="120">
        <v>12004</v>
      </c>
      <c r="C310" s="207" t="s">
        <v>400</v>
      </c>
      <c r="D310" s="121"/>
      <c r="E310" s="121"/>
      <c r="F310" s="122"/>
      <c r="G310" s="123"/>
      <c r="H310" s="123"/>
      <c r="I310" s="45"/>
      <c r="J310" s="45"/>
      <c r="K310" s="28"/>
      <c r="L310" s="28"/>
      <c r="M310" s="28"/>
      <c r="N310" s="28"/>
      <c r="O310" s="28"/>
      <c r="P310" s="28"/>
      <c r="Q310" s="28"/>
      <c r="R310" s="28"/>
      <c r="S310" s="28"/>
      <c r="T310" s="28"/>
      <c r="U310" s="28"/>
      <c r="V310" s="28"/>
      <c r="W310" s="27">
        <f t="shared" si="92"/>
        <v>0</v>
      </c>
      <c r="X310" s="41"/>
      <c r="Y310" s="41"/>
      <c r="Z310" s="41"/>
      <c r="AA310" s="41"/>
      <c r="AB310" s="27">
        <f>IFERROR(VLOOKUP(K310,'Վարկանիշային չափորոշիչներ'!$G$6:$GE$68,4,FALSE),0)</f>
        <v>0</v>
      </c>
      <c r="AC310" s="27">
        <f>IFERROR(VLOOKUP(L310,'Վարկանիշային չափորոշիչներ'!$G$6:$GE$68,4,FALSE),0)</f>
        <v>0</v>
      </c>
      <c r="AD310" s="27">
        <f>IFERROR(VLOOKUP(M310,'Վարկանիշային չափորոշիչներ'!$G$6:$GE$68,4,FALSE),0)</f>
        <v>0</v>
      </c>
      <c r="AE310" s="27">
        <f>IFERROR(VLOOKUP(N310,'Վարկանիշային չափորոշիչներ'!$G$6:$GE$68,4,FALSE),0)</f>
        <v>0</v>
      </c>
      <c r="AF310" s="27">
        <f>IFERROR(VLOOKUP(O310,'Վարկանիշային չափորոշիչներ'!$G$6:$GE$68,4,FALSE),0)</f>
        <v>0</v>
      </c>
      <c r="AG310" s="27">
        <f>IFERROR(VLOOKUP(P310,'Վարկանիշային չափորոշիչներ'!$G$6:$GE$68,4,FALSE),0)</f>
        <v>0</v>
      </c>
      <c r="AH310" s="27">
        <f>IFERROR(VLOOKUP(Q310,'Վարկանիշային չափորոշիչներ'!$G$6:$GE$68,4,FALSE),0)</f>
        <v>0</v>
      </c>
      <c r="AI310" s="27">
        <f>IFERROR(VLOOKUP(R310,'Վարկանիշային չափորոշիչներ'!$G$6:$GE$68,4,FALSE),0)</f>
        <v>0</v>
      </c>
      <c r="AJ310" s="27">
        <f>IFERROR(VLOOKUP(S310,'Վարկանիշային չափորոշիչներ'!$G$6:$GE$68,4,FALSE),0)</f>
        <v>0</v>
      </c>
      <c r="AK310" s="27">
        <f>IFERROR(VLOOKUP(T310,'Վարկանիշային չափորոշիչներ'!$G$6:$GE$68,4,FALSE),0)</f>
        <v>0</v>
      </c>
      <c r="AL310" s="27">
        <f>IFERROR(VLOOKUP(U310,'Վարկանիշային չափորոշիչներ'!$G$6:$GE$68,4,FALSE),0)</f>
        <v>0</v>
      </c>
      <c r="AM310" s="27">
        <f>IFERROR(VLOOKUP(V310,'Վարկանիշային չափորոշիչներ'!$G$6:$GE$68,4,FALSE),0)</f>
        <v>0</v>
      </c>
      <c r="AN310" s="27">
        <f t="shared" si="84"/>
        <v>0</v>
      </c>
    </row>
    <row r="311" spans="1:40" ht="27" outlineLevel="2" x14ac:dyDescent="0.3">
      <c r="A311" s="120">
        <v>1212</v>
      </c>
      <c r="B311" s="120">
        <v>12007</v>
      </c>
      <c r="C311" s="207" t="s">
        <v>401</v>
      </c>
      <c r="D311" s="121"/>
      <c r="E311" s="121"/>
      <c r="F311" s="122"/>
      <c r="G311" s="123"/>
      <c r="H311" s="123"/>
      <c r="I311" s="45"/>
      <c r="J311" s="45"/>
      <c r="K311" s="28"/>
      <c r="L311" s="28"/>
      <c r="M311" s="28"/>
      <c r="N311" s="28"/>
      <c r="O311" s="28"/>
      <c r="P311" s="28"/>
      <c r="Q311" s="28"/>
      <c r="R311" s="28"/>
      <c r="S311" s="28"/>
      <c r="T311" s="28"/>
      <c r="U311" s="28"/>
      <c r="V311" s="28"/>
      <c r="W311" s="27">
        <f t="shared" si="92"/>
        <v>0</v>
      </c>
      <c r="X311" s="41"/>
      <c r="Y311" s="41"/>
      <c r="Z311" s="41"/>
      <c r="AA311" s="41"/>
      <c r="AB311" s="27">
        <f>IFERROR(VLOOKUP(K311,'Վարկանիշային չափորոշիչներ'!$G$6:$GE$68,4,FALSE),0)</f>
        <v>0</v>
      </c>
      <c r="AC311" s="27">
        <f>IFERROR(VLOOKUP(L311,'Վարկանիշային չափորոշիչներ'!$G$6:$GE$68,4,FALSE),0)</f>
        <v>0</v>
      </c>
      <c r="AD311" s="27">
        <f>IFERROR(VLOOKUP(M311,'Վարկանիշային չափորոշիչներ'!$G$6:$GE$68,4,FALSE),0)</f>
        <v>0</v>
      </c>
      <c r="AE311" s="27">
        <f>IFERROR(VLOOKUP(N311,'Վարկանիշային չափորոշիչներ'!$G$6:$GE$68,4,FALSE),0)</f>
        <v>0</v>
      </c>
      <c r="AF311" s="27">
        <f>IFERROR(VLOOKUP(O311,'Վարկանիշային չափորոշիչներ'!$G$6:$GE$68,4,FALSE),0)</f>
        <v>0</v>
      </c>
      <c r="AG311" s="27">
        <f>IFERROR(VLOOKUP(P311,'Վարկանիշային չափորոշիչներ'!$G$6:$GE$68,4,FALSE),0)</f>
        <v>0</v>
      </c>
      <c r="AH311" s="27">
        <f>IFERROR(VLOOKUP(Q311,'Վարկանիշային չափորոշիչներ'!$G$6:$GE$68,4,FALSE),0)</f>
        <v>0</v>
      </c>
      <c r="AI311" s="27">
        <f>IFERROR(VLOOKUP(R311,'Վարկանիշային չափորոշիչներ'!$G$6:$GE$68,4,FALSE),0)</f>
        <v>0</v>
      </c>
      <c r="AJ311" s="27">
        <f>IFERROR(VLOOKUP(S311,'Վարկանիշային չափորոշիչներ'!$G$6:$GE$68,4,FALSE),0)</f>
        <v>0</v>
      </c>
      <c r="AK311" s="27">
        <f>IFERROR(VLOOKUP(T311,'Վարկանիշային չափորոշիչներ'!$G$6:$GE$68,4,FALSE),0)</f>
        <v>0</v>
      </c>
      <c r="AL311" s="27">
        <f>IFERROR(VLOOKUP(U311,'Վարկանիշային չափորոշիչներ'!$G$6:$GE$68,4,FALSE),0)</f>
        <v>0</v>
      </c>
      <c r="AM311" s="27">
        <f>IFERROR(VLOOKUP(V311,'Վարկանիշային չափորոշիչներ'!$G$6:$GE$68,4,FALSE),0)</f>
        <v>0</v>
      </c>
      <c r="AN311" s="27">
        <f t="shared" si="84"/>
        <v>0</v>
      </c>
    </row>
    <row r="312" spans="1:40" ht="27" outlineLevel="2" x14ac:dyDescent="0.3">
      <c r="A312" s="120">
        <v>1212</v>
      </c>
      <c r="B312" s="120">
        <v>12026</v>
      </c>
      <c r="C312" s="207" t="s">
        <v>402</v>
      </c>
      <c r="D312" s="121"/>
      <c r="E312" s="121"/>
      <c r="F312" s="122"/>
      <c r="G312" s="123"/>
      <c r="H312" s="122"/>
      <c r="I312" s="45"/>
      <c r="J312" s="45"/>
      <c r="K312" s="28"/>
      <c r="L312" s="28"/>
      <c r="M312" s="28"/>
      <c r="N312" s="28"/>
      <c r="O312" s="28"/>
      <c r="P312" s="28"/>
      <c r="Q312" s="28"/>
      <c r="R312" s="28"/>
      <c r="S312" s="28"/>
      <c r="T312" s="28"/>
      <c r="U312" s="28"/>
      <c r="V312" s="28"/>
      <c r="W312" s="27">
        <f t="shared" si="92"/>
        <v>0</v>
      </c>
      <c r="X312" s="41"/>
      <c r="Y312" s="41"/>
      <c r="Z312" s="41"/>
      <c r="AA312" s="41"/>
      <c r="AB312" s="27">
        <f>IFERROR(VLOOKUP(K312,'Վարկանիշային չափորոշիչներ'!$G$6:$GE$68,4,FALSE),0)</f>
        <v>0</v>
      </c>
      <c r="AC312" s="27">
        <f>IFERROR(VLOOKUP(L312,'Վարկանիշային չափորոշիչներ'!$G$6:$GE$68,4,FALSE),0)</f>
        <v>0</v>
      </c>
      <c r="AD312" s="27">
        <f>IFERROR(VLOOKUP(M312,'Վարկանիշային չափորոշիչներ'!$G$6:$GE$68,4,FALSE),0)</f>
        <v>0</v>
      </c>
      <c r="AE312" s="27">
        <f>IFERROR(VLOOKUP(N312,'Վարկանիշային չափորոշիչներ'!$G$6:$GE$68,4,FALSE),0)</f>
        <v>0</v>
      </c>
      <c r="AF312" s="27">
        <f>IFERROR(VLOOKUP(O312,'Վարկանիշային չափորոշիչներ'!$G$6:$GE$68,4,FALSE),0)</f>
        <v>0</v>
      </c>
      <c r="AG312" s="27">
        <f>IFERROR(VLOOKUP(P312,'Վարկանիշային չափորոշիչներ'!$G$6:$GE$68,4,FALSE),0)</f>
        <v>0</v>
      </c>
      <c r="AH312" s="27">
        <f>IFERROR(VLOOKUP(Q312,'Վարկանիշային չափորոշիչներ'!$G$6:$GE$68,4,FALSE),0)</f>
        <v>0</v>
      </c>
      <c r="AI312" s="27">
        <f>IFERROR(VLOOKUP(R312,'Վարկանիշային չափորոշիչներ'!$G$6:$GE$68,4,FALSE),0)</f>
        <v>0</v>
      </c>
      <c r="AJ312" s="27">
        <f>IFERROR(VLOOKUP(S312,'Վարկանիշային չափորոշիչներ'!$G$6:$GE$68,4,FALSE),0)</f>
        <v>0</v>
      </c>
      <c r="AK312" s="27">
        <f>IFERROR(VLOOKUP(T312,'Վարկանիշային չափորոշիչներ'!$G$6:$GE$68,4,FALSE),0)</f>
        <v>0</v>
      </c>
      <c r="AL312" s="27">
        <f>IFERROR(VLOOKUP(U312,'Վարկանիշային չափորոշիչներ'!$G$6:$GE$68,4,FALSE),0)</f>
        <v>0</v>
      </c>
      <c r="AM312" s="27">
        <f>IFERROR(VLOOKUP(V312,'Վարկանիշային չափորոշիչներ'!$G$6:$GE$68,4,FALSE),0)</f>
        <v>0</v>
      </c>
      <c r="AN312" s="27">
        <f t="shared" si="84"/>
        <v>0</v>
      </c>
    </row>
    <row r="313" spans="1:40" ht="27" outlineLevel="2" x14ac:dyDescent="0.3">
      <c r="A313" s="120">
        <v>1212</v>
      </c>
      <c r="B313" s="120">
        <v>12027</v>
      </c>
      <c r="C313" s="207" t="s">
        <v>403</v>
      </c>
      <c r="D313" s="121"/>
      <c r="E313" s="121"/>
      <c r="F313" s="123"/>
      <c r="G313" s="123"/>
      <c r="H313" s="123"/>
      <c r="I313" s="45"/>
      <c r="J313" s="45"/>
      <c r="K313" s="28"/>
      <c r="L313" s="28"/>
      <c r="M313" s="28"/>
      <c r="N313" s="28"/>
      <c r="O313" s="28"/>
      <c r="P313" s="28"/>
      <c r="Q313" s="28"/>
      <c r="R313" s="28"/>
      <c r="S313" s="28"/>
      <c r="T313" s="28"/>
      <c r="U313" s="28"/>
      <c r="V313" s="28"/>
      <c r="W313" s="27">
        <f t="shared" si="92"/>
        <v>0</v>
      </c>
      <c r="X313" s="41"/>
      <c r="Y313" s="41"/>
      <c r="Z313" s="41"/>
      <c r="AA313" s="41"/>
      <c r="AB313" s="27">
        <f>IFERROR(VLOOKUP(K313,'Վարկանիշային չափորոշիչներ'!$G$6:$GE$68,4,FALSE),0)</f>
        <v>0</v>
      </c>
      <c r="AC313" s="27">
        <f>IFERROR(VLOOKUP(L313,'Վարկանիշային չափորոշիչներ'!$G$6:$GE$68,4,FALSE),0)</f>
        <v>0</v>
      </c>
      <c r="AD313" s="27">
        <f>IFERROR(VLOOKUP(M313,'Վարկանիշային չափորոշիչներ'!$G$6:$GE$68,4,FALSE),0)</f>
        <v>0</v>
      </c>
      <c r="AE313" s="27">
        <f>IFERROR(VLOOKUP(N313,'Վարկանիշային չափորոշիչներ'!$G$6:$GE$68,4,FALSE),0)</f>
        <v>0</v>
      </c>
      <c r="AF313" s="27">
        <f>IFERROR(VLOOKUP(O313,'Վարկանիշային չափորոշիչներ'!$G$6:$GE$68,4,FALSE),0)</f>
        <v>0</v>
      </c>
      <c r="AG313" s="27">
        <f>IFERROR(VLOOKUP(P313,'Վարկանիշային չափորոշիչներ'!$G$6:$GE$68,4,FALSE),0)</f>
        <v>0</v>
      </c>
      <c r="AH313" s="27">
        <f>IFERROR(VLOOKUP(Q313,'Վարկանիշային չափորոշիչներ'!$G$6:$GE$68,4,FALSE),0)</f>
        <v>0</v>
      </c>
      <c r="AI313" s="27">
        <f>IFERROR(VLOOKUP(R313,'Վարկանիշային չափորոշիչներ'!$G$6:$GE$68,4,FALSE),0)</f>
        <v>0</v>
      </c>
      <c r="AJ313" s="27">
        <f>IFERROR(VLOOKUP(S313,'Վարկանիշային չափորոշիչներ'!$G$6:$GE$68,4,FALSE),0)</f>
        <v>0</v>
      </c>
      <c r="AK313" s="27">
        <f>IFERROR(VLOOKUP(T313,'Վարկանիշային չափորոշիչներ'!$G$6:$GE$68,4,FALSE),0)</f>
        <v>0</v>
      </c>
      <c r="AL313" s="27">
        <f>IFERROR(VLOOKUP(U313,'Վարկանիշային չափորոշիչներ'!$G$6:$GE$68,4,FALSE),0)</f>
        <v>0</v>
      </c>
      <c r="AM313" s="27">
        <f>IFERROR(VLOOKUP(V313,'Վարկանիշային չափորոշիչներ'!$G$6:$GE$68,4,FALSE),0)</f>
        <v>0</v>
      </c>
      <c r="AN313" s="27">
        <f t="shared" si="84"/>
        <v>0</v>
      </c>
    </row>
    <row r="314" spans="1:40" ht="27" outlineLevel="2" x14ac:dyDescent="0.3">
      <c r="A314" s="120">
        <v>1212</v>
      </c>
      <c r="B314" s="120">
        <v>12028</v>
      </c>
      <c r="C314" s="207" t="s">
        <v>404</v>
      </c>
      <c r="D314" s="121"/>
      <c r="E314" s="121"/>
      <c r="F314" s="122"/>
      <c r="G314" s="123"/>
      <c r="H314" s="123"/>
      <c r="I314" s="45"/>
      <c r="J314" s="45"/>
      <c r="K314" s="28"/>
      <c r="L314" s="28"/>
      <c r="M314" s="28"/>
      <c r="N314" s="28"/>
      <c r="O314" s="28"/>
      <c r="P314" s="28"/>
      <c r="Q314" s="28"/>
      <c r="R314" s="28"/>
      <c r="S314" s="28"/>
      <c r="T314" s="28"/>
      <c r="U314" s="28"/>
      <c r="V314" s="28"/>
      <c r="W314" s="27">
        <f t="shared" si="92"/>
        <v>0</v>
      </c>
      <c r="X314" s="41"/>
      <c r="Y314" s="41"/>
      <c r="Z314" s="41"/>
      <c r="AA314" s="41"/>
      <c r="AB314" s="27">
        <f>IFERROR(VLOOKUP(K314,'Վարկանիշային չափորոշիչներ'!$G$6:$GE$68,4,FALSE),0)</f>
        <v>0</v>
      </c>
      <c r="AC314" s="27">
        <f>IFERROR(VLOOKUP(L314,'Վարկանիշային չափորոշիչներ'!$G$6:$GE$68,4,FALSE),0)</f>
        <v>0</v>
      </c>
      <c r="AD314" s="27">
        <f>IFERROR(VLOOKUP(M314,'Վարկանիշային չափորոշիչներ'!$G$6:$GE$68,4,FALSE),0)</f>
        <v>0</v>
      </c>
      <c r="AE314" s="27">
        <f>IFERROR(VLOOKUP(N314,'Վարկանիշային չափորոշիչներ'!$G$6:$GE$68,4,FALSE),0)</f>
        <v>0</v>
      </c>
      <c r="AF314" s="27">
        <f>IFERROR(VLOOKUP(O314,'Վարկանիշային չափորոշիչներ'!$G$6:$GE$68,4,FALSE),0)</f>
        <v>0</v>
      </c>
      <c r="AG314" s="27">
        <f>IFERROR(VLOOKUP(P314,'Վարկանիշային չափորոշիչներ'!$G$6:$GE$68,4,FALSE),0)</f>
        <v>0</v>
      </c>
      <c r="AH314" s="27">
        <f>IFERROR(VLOOKUP(Q314,'Վարկանիշային չափորոշիչներ'!$G$6:$GE$68,4,FALSE),0)</f>
        <v>0</v>
      </c>
      <c r="AI314" s="27">
        <f>IFERROR(VLOOKUP(R314,'Վարկանիշային չափորոշիչներ'!$G$6:$GE$68,4,FALSE),0)</f>
        <v>0</v>
      </c>
      <c r="AJ314" s="27">
        <f>IFERROR(VLOOKUP(S314,'Վարկանիշային չափորոշիչներ'!$G$6:$GE$68,4,FALSE),0)</f>
        <v>0</v>
      </c>
      <c r="AK314" s="27">
        <f>IFERROR(VLOOKUP(T314,'Վարկանիշային չափորոշիչներ'!$G$6:$GE$68,4,FALSE),0)</f>
        <v>0</v>
      </c>
      <c r="AL314" s="27">
        <f>IFERROR(VLOOKUP(U314,'Վարկանիշային չափորոշիչներ'!$G$6:$GE$68,4,FALSE),0)</f>
        <v>0</v>
      </c>
      <c r="AM314" s="27">
        <f>IFERROR(VLOOKUP(V314,'Վարկանիշային չափորոշիչներ'!$G$6:$GE$68,4,FALSE),0)</f>
        <v>0</v>
      </c>
      <c r="AN314" s="27">
        <f t="shared" si="84"/>
        <v>0</v>
      </c>
    </row>
    <row r="315" spans="1:40" ht="27" outlineLevel="2" x14ac:dyDescent="0.3">
      <c r="A315" s="120">
        <v>1212</v>
      </c>
      <c r="B315" s="120">
        <v>12031</v>
      </c>
      <c r="C315" s="207" t="s">
        <v>405</v>
      </c>
      <c r="D315" s="121"/>
      <c r="E315" s="121"/>
      <c r="F315" s="123"/>
      <c r="G315" s="123"/>
      <c r="H315" s="123"/>
      <c r="I315" s="45"/>
      <c r="J315" s="45"/>
      <c r="K315" s="28"/>
      <c r="L315" s="28"/>
      <c r="M315" s="28"/>
      <c r="N315" s="28"/>
      <c r="O315" s="28"/>
      <c r="P315" s="28"/>
      <c r="Q315" s="28"/>
      <c r="R315" s="28"/>
      <c r="S315" s="28"/>
      <c r="T315" s="28"/>
      <c r="U315" s="28"/>
      <c r="V315" s="28"/>
      <c r="W315" s="27">
        <f t="shared" si="92"/>
        <v>0</v>
      </c>
      <c r="X315" s="41"/>
      <c r="Y315" s="41"/>
      <c r="Z315" s="41"/>
      <c r="AA315" s="41"/>
      <c r="AB315" s="27">
        <f>IFERROR(VLOOKUP(K315,'Վարկանիշային չափորոշիչներ'!$G$6:$GE$68,4,FALSE),0)</f>
        <v>0</v>
      </c>
      <c r="AC315" s="27">
        <f>IFERROR(VLOOKUP(L315,'Վարկանիշային չափորոշիչներ'!$G$6:$GE$68,4,FALSE),0)</f>
        <v>0</v>
      </c>
      <c r="AD315" s="27">
        <f>IFERROR(VLOOKUP(M315,'Վարկանիշային չափորոշիչներ'!$G$6:$GE$68,4,FALSE),0)</f>
        <v>0</v>
      </c>
      <c r="AE315" s="27">
        <f>IFERROR(VLOOKUP(N315,'Վարկանիշային չափորոշիչներ'!$G$6:$GE$68,4,FALSE),0)</f>
        <v>0</v>
      </c>
      <c r="AF315" s="27">
        <f>IFERROR(VLOOKUP(O315,'Վարկանիշային չափորոշիչներ'!$G$6:$GE$68,4,FALSE),0)</f>
        <v>0</v>
      </c>
      <c r="AG315" s="27">
        <f>IFERROR(VLOOKUP(P315,'Վարկանիշային չափորոշիչներ'!$G$6:$GE$68,4,FALSE),0)</f>
        <v>0</v>
      </c>
      <c r="AH315" s="27">
        <f>IFERROR(VLOOKUP(Q315,'Վարկանիշային չափորոշիչներ'!$G$6:$GE$68,4,FALSE),0)</f>
        <v>0</v>
      </c>
      <c r="AI315" s="27">
        <f>IFERROR(VLOOKUP(R315,'Վարկանիշային չափորոշիչներ'!$G$6:$GE$68,4,FALSE),0)</f>
        <v>0</v>
      </c>
      <c r="AJ315" s="27">
        <f>IFERROR(VLOOKUP(S315,'Վարկանիշային չափորոշիչներ'!$G$6:$GE$68,4,FALSE),0)</f>
        <v>0</v>
      </c>
      <c r="AK315" s="27">
        <f>IFERROR(VLOOKUP(T315,'Վարկանիշային չափորոշիչներ'!$G$6:$GE$68,4,FALSE),0)</f>
        <v>0</v>
      </c>
      <c r="AL315" s="27">
        <f>IFERROR(VLOOKUP(U315,'Վարկանիշային չափորոշիչներ'!$G$6:$GE$68,4,FALSE),0)</f>
        <v>0</v>
      </c>
      <c r="AM315" s="27">
        <f>IFERROR(VLOOKUP(V315,'Վարկանիշային չափորոշիչներ'!$G$6:$GE$68,4,FALSE),0)</f>
        <v>0</v>
      </c>
      <c r="AN315" s="27">
        <f t="shared" si="84"/>
        <v>0</v>
      </c>
    </row>
    <row r="316" spans="1:40" outlineLevel="2" x14ac:dyDescent="0.3">
      <c r="A316" s="117">
        <v>1232</v>
      </c>
      <c r="B316" s="120"/>
      <c r="C316" s="223" t="s">
        <v>406</v>
      </c>
      <c r="D316" s="162">
        <f>+D317+D321+D318+D319+D320</f>
        <v>0</v>
      </c>
      <c r="E316" s="162">
        <f t="shared" ref="E316:H316" si="93">+E317+E321+E318+E319+E320</f>
        <v>3004764.8</v>
      </c>
      <c r="F316" s="162">
        <f t="shared" si="93"/>
        <v>8033595.3417106103</v>
      </c>
      <c r="G316" s="162">
        <f t="shared" si="93"/>
        <v>5661492.7773580756</v>
      </c>
      <c r="H316" s="162">
        <f t="shared" si="93"/>
        <v>2540893.0065500536</v>
      </c>
      <c r="I316" s="63" t="s">
        <v>74</v>
      </c>
      <c r="J316" s="63" t="s">
        <v>74</v>
      </c>
      <c r="K316" s="63" t="s">
        <v>74</v>
      </c>
      <c r="L316" s="63" t="s">
        <v>74</v>
      </c>
      <c r="M316" s="63" t="s">
        <v>74</v>
      </c>
      <c r="N316" s="63" t="s">
        <v>74</v>
      </c>
      <c r="O316" s="63" t="s">
        <v>74</v>
      </c>
      <c r="P316" s="63" t="s">
        <v>74</v>
      </c>
      <c r="Q316" s="63" t="s">
        <v>74</v>
      </c>
      <c r="R316" s="63" t="s">
        <v>74</v>
      </c>
      <c r="S316" s="63" t="s">
        <v>74</v>
      </c>
      <c r="T316" s="63" t="s">
        <v>74</v>
      </c>
      <c r="U316" s="63" t="s">
        <v>74</v>
      </c>
      <c r="V316" s="63" t="s">
        <v>74</v>
      </c>
      <c r="W316" s="47" t="s">
        <v>74</v>
      </c>
      <c r="X316" s="41"/>
      <c r="Y316" s="41"/>
      <c r="Z316" s="41"/>
      <c r="AA316" s="41"/>
      <c r="AB316" s="27">
        <f>IFERROR(VLOOKUP(K316,'Վարկանիշային չափորոշիչներ'!$G$6:$GE$68,4,FALSE),0)</f>
        <v>0</v>
      </c>
      <c r="AC316" s="27">
        <f>IFERROR(VLOOKUP(L316,'Վարկանիշային չափորոշիչներ'!$G$6:$GE$68,4,FALSE),0)</f>
        <v>0</v>
      </c>
      <c r="AD316" s="27">
        <f>IFERROR(VLOOKUP(M316,'Վարկանիշային չափորոշիչներ'!$G$6:$GE$68,4,FALSE),0)</f>
        <v>0</v>
      </c>
      <c r="AE316" s="27">
        <f>IFERROR(VLOOKUP(N316,'Վարկանիշային չափորոշիչներ'!$G$6:$GE$68,4,FALSE),0)</f>
        <v>0</v>
      </c>
      <c r="AF316" s="27">
        <f>IFERROR(VLOOKUP(O316,'Վարկանիշային չափորոշիչներ'!$G$6:$GE$68,4,FALSE),0)</f>
        <v>0</v>
      </c>
      <c r="AG316" s="27">
        <f>IFERROR(VLOOKUP(P316,'Վարկանիշային չափորոշիչներ'!$G$6:$GE$68,4,FALSE),0)</f>
        <v>0</v>
      </c>
      <c r="AH316" s="27">
        <f>IFERROR(VLOOKUP(Q316,'Վարկանիշային չափորոշիչներ'!$G$6:$GE$68,4,FALSE),0)</f>
        <v>0</v>
      </c>
      <c r="AI316" s="27">
        <f>IFERROR(VLOOKUP(R316,'Վարկանիշային չափորոշիչներ'!$G$6:$GE$68,4,FALSE),0)</f>
        <v>0</v>
      </c>
      <c r="AJ316" s="27">
        <f>IFERROR(VLOOKUP(S316,'Վարկանիշային չափորոշիչներ'!$G$6:$GE$68,4,FALSE),0)</f>
        <v>0</v>
      </c>
      <c r="AK316" s="27">
        <f>IFERROR(VLOOKUP(T316,'Վարկանիշային չափորոշիչներ'!$G$6:$GE$68,4,FALSE),0)</f>
        <v>0</v>
      </c>
      <c r="AL316" s="27">
        <f>IFERROR(VLOOKUP(U316,'Վարկանիշային չափորոշիչներ'!$G$6:$GE$68,4,FALSE),0)</f>
        <v>0</v>
      </c>
      <c r="AM316" s="27">
        <f>IFERROR(VLOOKUP(V316,'Վարկանիշային չափորոշիչներ'!$G$6:$GE$68,4,FALSE),0)</f>
        <v>0</v>
      </c>
      <c r="AN316" s="27">
        <f t="shared" si="84"/>
        <v>0</v>
      </c>
    </row>
    <row r="317" spans="1:40" ht="40.5" outlineLevel="2" x14ac:dyDescent="0.3">
      <c r="A317" s="120">
        <v>1232</v>
      </c>
      <c r="B317" s="120">
        <v>11001</v>
      </c>
      <c r="C317" s="207" t="s">
        <v>407</v>
      </c>
      <c r="D317" s="121"/>
      <c r="E317" s="121"/>
      <c r="F317" s="122"/>
      <c r="G317" s="123"/>
      <c r="H317" s="123"/>
      <c r="I317" s="45"/>
      <c r="J317" s="45"/>
      <c r="K317" s="28"/>
      <c r="L317" s="28"/>
      <c r="M317" s="28"/>
      <c r="N317" s="28"/>
      <c r="O317" s="28"/>
      <c r="P317" s="28"/>
      <c r="Q317" s="28"/>
      <c r="R317" s="28"/>
      <c r="S317" s="28"/>
      <c r="T317" s="28"/>
      <c r="U317" s="28"/>
      <c r="V317" s="28"/>
      <c r="W317" s="27">
        <f t="shared" ref="W317:W322" si="94">AN317</f>
        <v>0</v>
      </c>
      <c r="X317" s="41"/>
      <c r="Y317" s="41"/>
      <c r="Z317" s="41"/>
      <c r="AA317" s="41"/>
      <c r="AB317" s="27">
        <f>IFERROR(VLOOKUP(K317,'Վարկանիշային չափորոշիչներ'!$G$6:$GE$68,4,FALSE),0)</f>
        <v>0</v>
      </c>
      <c r="AC317" s="27">
        <f>IFERROR(VLOOKUP(L317,'Վարկանիշային չափորոշիչներ'!$G$6:$GE$68,4,FALSE),0)</f>
        <v>0</v>
      </c>
      <c r="AD317" s="27">
        <f>IFERROR(VLOOKUP(M317,'Վարկանիշային չափորոշիչներ'!$G$6:$GE$68,4,FALSE),0)</f>
        <v>0</v>
      </c>
      <c r="AE317" s="27">
        <f>IFERROR(VLOOKUP(N317,'Վարկանիշային չափորոշիչներ'!$G$6:$GE$68,4,FALSE),0)</f>
        <v>0</v>
      </c>
      <c r="AF317" s="27">
        <f>IFERROR(VLOOKUP(O317,'Վարկանիշային չափորոշիչներ'!$G$6:$GE$68,4,FALSE),0)</f>
        <v>0</v>
      </c>
      <c r="AG317" s="27">
        <f>IFERROR(VLOOKUP(P317,'Վարկանիշային չափորոշիչներ'!$G$6:$GE$68,4,FALSE),0)</f>
        <v>0</v>
      </c>
      <c r="AH317" s="27">
        <f>IFERROR(VLOOKUP(Q317,'Վարկանիշային չափորոշիչներ'!$G$6:$GE$68,4,FALSE),0)</f>
        <v>0</v>
      </c>
      <c r="AI317" s="27">
        <f>IFERROR(VLOOKUP(R317,'Վարկանիշային չափորոշիչներ'!$G$6:$GE$68,4,FALSE),0)</f>
        <v>0</v>
      </c>
      <c r="AJ317" s="27">
        <f>IFERROR(VLOOKUP(S317,'Վարկանիշային չափորոշիչներ'!$G$6:$GE$68,4,FALSE),0)</f>
        <v>0</v>
      </c>
      <c r="AK317" s="27">
        <f>IFERROR(VLOOKUP(T317,'Վարկանիշային չափորոշիչներ'!$G$6:$GE$68,4,FALSE),0)</f>
        <v>0</v>
      </c>
      <c r="AL317" s="27">
        <f>IFERROR(VLOOKUP(U317,'Վարկանիշային չափորոշիչներ'!$G$6:$GE$68,4,FALSE),0)</f>
        <v>0</v>
      </c>
      <c r="AM317" s="27">
        <f>IFERROR(VLOOKUP(V317,'Վարկանիշային չափորոշիչներ'!$G$6:$GE$68,4,FALSE),0)</f>
        <v>0</v>
      </c>
      <c r="AN317" s="27">
        <f t="shared" si="84"/>
        <v>0</v>
      </c>
    </row>
    <row r="318" spans="1:40" ht="102" outlineLevel="2" x14ac:dyDescent="0.3">
      <c r="A318" s="120">
        <v>1232</v>
      </c>
      <c r="B318" s="120">
        <v>12001</v>
      </c>
      <c r="C318" s="207" t="s">
        <v>408</v>
      </c>
      <c r="D318" s="121">
        <v>0</v>
      </c>
      <c r="E318" s="235">
        <v>863948.2</v>
      </c>
      <c r="F318" s="235">
        <v>2283232.3602756406</v>
      </c>
      <c r="G318" s="235">
        <v>1609056.8798672534</v>
      </c>
      <c r="H318" s="235">
        <v>722148.53870370018</v>
      </c>
      <c r="I318" s="45" t="s">
        <v>1500</v>
      </c>
      <c r="J318" s="239" t="s">
        <v>1497</v>
      </c>
      <c r="K318" s="237" t="s">
        <v>14</v>
      </c>
      <c r="L318" s="237" t="s">
        <v>20</v>
      </c>
      <c r="M318" s="237" t="s">
        <v>24</v>
      </c>
      <c r="N318" s="237" t="s">
        <v>25</v>
      </c>
      <c r="O318" s="237" t="s">
        <v>58</v>
      </c>
      <c r="P318" s="237" t="s">
        <v>25</v>
      </c>
      <c r="Q318" s="237" t="s">
        <v>56</v>
      </c>
      <c r="R318" s="237" t="s">
        <v>54</v>
      </c>
      <c r="S318" s="237" t="s">
        <v>47</v>
      </c>
      <c r="T318" s="237" t="s">
        <v>1492</v>
      </c>
      <c r="U318" s="237" t="s">
        <v>81</v>
      </c>
      <c r="V318" s="237" t="s">
        <v>73</v>
      </c>
      <c r="W318" s="27">
        <f t="shared" si="94"/>
        <v>47.8</v>
      </c>
      <c r="X318" s="41"/>
      <c r="Y318" s="41"/>
      <c r="Z318" s="41"/>
      <c r="AA318" s="41"/>
      <c r="AB318" s="27">
        <f>IFERROR(VLOOKUP(K318,'Վարկանիշային չափորոշիչներ'!$G$6:$GE$68,4,FALSE),0)</f>
        <v>6.4</v>
      </c>
      <c r="AC318" s="27">
        <f>IFERROR(VLOOKUP(L318,'Վարկանիշային չափորոշիչներ'!$G$6:$GE$68,4,FALSE),0)</f>
        <v>1.6</v>
      </c>
      <c r="AD318" s="27">
        <f>IFERROR(VLOOKUP(M318,'Վարկանիշային չափորոշիչներ'!$G$6:$GE$68,4,FALSE),0)</f>
        <v>5</v>
      </c>
      <c r="AE318" s="27">
        <f>IFERROR(VLOOKUP(N318,'Վարկանիշային չափորոշիչներ'!$G$6:$GE$68,4,FALSE),0)</f>
        <v>0</v>
      </c>
      <c r="AF318" s="27">
        <f>IFERROR(VLOOKUP(O318,'Վարկանիշային չափորոշիչներ'!$G$6:$GE$68,4,FALSE),0)</f>
        <v>8</v>
      </c>
      <c r="AG318" s="27">
        <f>IFERROR(VLOOKUP(P318,'Վարկանիշային չափորոշիչներ'!$G$6:$GE$68,4,FALSE),0)</f>
        <v>0</v>
      </c>
      <c r="AH318" s="27">
        <f>IFERROR(VLOOKUP(Q318,'Վարկանիշային չափորոշիչներ'!$G$6:$GE$68,4,FALSE),0)</f>
        <v>0</v>
      </c>
      <c r="AI318" s="27">
        <f>IFERROR(VLOOKUP(R318,'Վարկանիշային չափորոշիչներ'!$G$6:$GE$68,4,FALSE),0)</f>
        <v>10</v>
      </c>
      <c r="AJ318" s="27">
        <f>IFERROR(VLOOKUP(S318,'Վարկանիշային չափորոշիչներ'!$G$6:$GE$68,4,FALSE),0)</f>
        <v>10.5</v>
      </c>
      <c r="AK318" s="27">
        <f>IFERROR(VLOOKUP(T318,'Վարկանիշային չափորոշիչներ'!$G$6:$GE$68,4,FALSE),0)</f>
        <v>0</v>
      </c>
      <c r="AL318" s="27">
        <f>IFERROR(VLOOKUP(U318,'Վարկանիշային չափորոշիչներ'!$G$6:$GE$68,4,FALSE),0)</f>
        <v>0</v>
      </c>
      <c r="AM318" s="27">
        <f>IFERROR(VLOOKUP(V318,'Վարկանիշային չափորոշիչներ'!$G$6:$GE$68,4,FALSE),0)</f>
        <v>6.3</v>
      </c>
      <c r="AN318" s="27">
        <f t="shared" si="84"/>
        <v>47.8</v>
      </c>
    </row>
    <row r="319" spans="1:40" ht="39" customHeight="1" outlineLevel="2" x14ac:dyDescent="0.3">
      <c r="A319" s="120">
        <v>1232</v>
      </c>
      <c r="B319" s="120">
        <v>12002</v>
      </c>
      <c r="C319" s="207" t="s">
        <v>409</v>
      </c>
      <c r="D319" s="121"/>
      <c r="E319" s="235"/>
      <c r="F319" s="122"/>
      <c r="G319" s="123"/>
      <c r="H319" s="123"/>
      <c r="I319" s="45"/>
      <c r="J319" s="239"/>
      <c r="K319" s="237"/>
      <c r="L319" s="237"/>
      <c r="M319" s="237"/>
      <c r="N319" s="237"/>
      <c r="O319" s="237"/>
      <c r="P319" s="237"/>
      <c r="Q319" s="237"/>
      <c r="R319" s="237"/>
      <c r="S319" s="237"/>
      <c r="T319" s="237"/>
      <c r="U319" s="237"/>
      <c r="V319" s="237"/>
      <c r="W319" s="27">
        <f t="shared" si="94"/>
        <v>0</v>
      </c>
      <c r="X319" s="41"/>
      <c r="Y319" s="41"/>
      <c r="Z319" s="41"/>
      <c r="AA319" s="41"/>
      <c r="AB319" s="27">
        <f>IFERROR(VLOOKUP(K319,'Վարկանիշային չափորոշիչներ'!$G$6:$GE$68,4,FALSE),0)</f>
        <v>0</v>
      </c>
      <c r="AC319" s="27">
        <f>IFERROR(VLOOKUP(L319,'Վարկանիշային չափորոշիչներ'!$G$6:$GE$68,4,FALSE),0)</f>
        <v>0</v>
      </c>
      <c r="AD319" s="27">
        <f>IFERROR(VLOOKUP(M319,'Վարկանիշային չափորոշիչներ'!$G$6:$GE$68,4,FALSE),0)</f>
        <v>0</v>
      </c>
      <c r="AE319" s="27">
        <f>IFERROR(VLOOKUP(N319,'Վարկանիշային չափորոշիչներ'!$G$6:$GE$68,4,FALSE),0)</f>
        <v>0</v>
      </c>
      <c r="AF319" s="27">
        <f>IFERROR(VLOOKUP(O319,'Վարկանիշային չափորոշիչներ'!$G$6:$GE$68,4,FALSE),0)</f>
        <v>0</v>
      </c>
      <c r="AG319" s="27">
        <f>IFERROR(VLOOKUP(P319,'Վարկանիշային չափորոշիչներ'!$G$6:$GE$68,4,FALSE),0)</f>
        <v>0</v>
      </c>
      <c r="AH319" s="27">
        <f>IFERROR(VLOOKUP(Q319,'Վարկանիշային չափորոշիչներ'!$G$6:$GE$68,4,FALSE),0)</f>
        <v>0</v>
      </c>
      <c r="AI319" s="27">
        <f>IFERROR(VLOOKUP(R319,'Վարկանիշային չափորոշիչներ'!$G$6:$GE$68,4,FALSE),0)</f>
        <v>0</v>
      </c>
      <c r="AJ319" s="27">
        <f>IFERROR(VLOOKUP(S319,'Վարկանիշային չափորոշիչներ'!$G$6:$GE$68,4,FALSE),0)</f>
        <v>0</v>
      </c>
      <c r="AK319" s="27">
        <f>IFERROR(VLOOKUP(T319,'Վարկանիշային չափորոշիչներ'!$G$6:$GE$68,4,FALSE),0)</f>
        <v>0</v>
      </c>
      <c r="AL319" s="27">
        <f>IFERROR(VLOOKUP(U319,'Վարկանիշային չափորոշիչներ'!$G$6:$GE$68,4,FALSE),0)</f>
        <v>0</v>
      </c>
      <c r="AM319" s="27">
        <f>IFERROR(VLOOKUP(V319,'Վարկանիշային չափորոշիչներ'!$G$6:$GE$68,4,FALSE),0)</f>
        <v>0</v>
      </c>
      <c r="AN319" s="27">
        <f t="shared" si="84"/>
        <v>0</v>
      </c>
    </row>
    <row r="320" spans="1:40" ht="68.25" customHeight="1" outlineLevel="2" x14ac:dyDescent="0.3">
      <c r="A320" s="120">
        <v>1232</v>
      </c>
      <c r="B320" s="120">
        <v>12003</v>
      </c>
      <c r="C320" s="207" t="s">
        <v>410</v>
      </c>
      <c r="D320" s="121">
        <v>0</v>
      </c>
      <c r="E320" s="235">
        <v>2140816.6</v>
      </c>
      <c r="F320" s="122">
        <v>5750362.9814349692</v>
      </c>
      <c r="G320" s="123">
        <v>4052435.8974908227</v>
      </c>
      <c r="H320" s="123">
        <v>1818744.4678463535</v>
      </c>
      <c r="I320" s="45" t="s">
        <v>1500</v>
      </c>
      <c r="J320" s="239" t="s">
        <v>1497</v>
      </c>
      <c r="K320" s="237" t="s">
        <v>1424</v>
      </c>
      <c r="L320" s="237" t="s">
        <v>20</v>
      </c>
      <c r="M320" s="237" t="s">
        <v>24</v>
      </c>
      <c r="N320" s="237" t="s">
        <v>25</v>
      </c>
      <c r="O320" s="237" t="s">
        <v>58</v>
      </c>
      <c r="P320" s="237" t="s">
        <v>25</v>
      </c>
      <c r="Q320" s="237" t="s">
        <v>56</v>
      </c>
      <c r="R320" s="237" t="s">
        <v>54</v>
      </c>
      <c r="S320" s="237" t="s">
        <v>47</v>
      </c>
      <c r="T320" s="237" t="s">
        <v>1492</v>
      </c>
      <c r="U320" s="237" t="s">
        <v>81</v>
      </c>
      <c r="V320" s="237" t="s">
        <v>73</v>
      </c>
      <c r="W320" s="27">
        <f t="shared" si="94"/>
        <v>49.4</v>
      </c>
      <c r="X320" s="41"/>
      <c r="Y320" s="41"/>
      <c r="Z320" s="41"/>
      <c r="AA320" s="41"/>
      <c r="AB320" s="27">
        <f>IFERROR(VLOOKUP(K320,'Վարկանիշային չափորոշիչներ'!$G$6:$GE$68,4,FALSE),0)</f>
        <v>8</v>
      </c>
      <c r="AC320" s="27">
        <f>IFERROR(VLOOKUP(L320,'Վարկանիշային չափորոշիչներ'!$G$6:$GE$68,4,FALSE),0)</f>
        <v>1.6</v>
      </c>
      <c r="AD320" s="27">
        <f>IFERROR(VLOOKUP(M320,'Վարկանիշային չափորոշիչներ'!$G$6:$GE$68,4,FALSE),0)</f>
        <v>5</v>
      </c>
      <c r="AE320" s="27">
        <f>IFERROR(VLOOKUP(N320,'Վարկանիշային չափորոշիչներ'!$G$6:$GE$68,4,FALSE),0)</f>
        <v>0</v>
      </c>
      <c r="AF320" s="27">
        <f>IFERROR(VLOOKUP(O320,'Վարկանիշային չափորոշիչներ'!$G$6:$GE$68,4,FALSE),0)</f>
        <v>8</v>
      </c>
      <c r="AG320" s="27">
        <f>IFERROR(VLOOKUP(P320,'Վարկանիշային չափորոշիչներ'!$G$6:$GE$68,4,FALSE),0)</f>
        <v>0</v>
      </c>
      <c r="AH320" s="27">
        <f>IFERROR(VLOOKUP(Q320,'Վարկանիշային չափորոշիչներ'!$G$6:$GE$68,4,FALSE),0)</f>
        <v>0</v>
      </c>
      <c r="AI320" s="27">
        <f>IFERROR(VLOOKUP(R320,'Վարկանիշային չափորոշիչներ'!$G$6:$GE$68,4,FALSE),0)</f>
        <v>10</v>
      </c>
      <c r="AJ320" s="27">
        <f>IFERROR(VLOOKUP(S320,'Վարկանիշային չափորոշիչներ'!$G$6:$GE$68,4,FALSE),0)</f>
        <v>10.5</v>
      </c>
      <c r="AK320" s="27">
        <f>IFERROR(VLOOKUP(T320,'Վարկանիշային չափորոշիչներ'!$G$6:$GE$68,4,FALSE),0)</f>
        <v>0</v>
      </c>
      <c r="AL320" s="27">
        <f>IFERROR(VLOOKUP(U320,'Վարկանիշային չափորոշիչներ'!$G$6:$GE$68,4,FALSE),0)</f>
        <v>0</v>
      </c>
      <c r="AM320" s="27">
        <f>IFERROR(VLOOKUP(V320,'Վարկանիշային չափորոշիչներ'!$G$6:$GE$68,4,FALSE),0)</f>
        <v>6.3</v>
      </c>
      <c r="AN320" s="27">
        <f t="shared" si="84"/>
        <v>49.4</v>
      </c>
    </row>
    <row r="321" spans="1:40" ht="40.5" outlineLevel="2" x14ac:dyDescent="0.3">
      <c r="A321" s="120">
        <v>1232</v>
      </c>
      <c r="B321" s="120">
        <v>32001</v>
      </c>
      <c r="C321" s="207" t="s">
        <v>411</v>
      </c>
      <c r="D321" s="121"/>
      <c r="E321" s="121"/>
      <c r="F321" s="122"/>
      <c r="G321" s="123"/>
      <c r="H321" s="123"/>
      <c r="I321" s="45"/>
      <c r="J321" s="45"/>
      <c r="K321" s="28"/>
      <c r="L321" s="28"/>
      <c r="M321" s="28"/>
      <c r="N321" s="28"/>
      <c r="O321" s="28"/>
      <c r="P321" s="28"/>
      <c r="Q321" s="28"/>
      <c r="R321" s="28"/>
      <c r="S321" s="28"/>
      <c r="T321" s="28"/>
      <c r="U321" s="28"/>
      <c r="V321" s="28"/>
      <c r="W321" s="27">
        <f t="shared" si="94"/>
        <v>0</v>
      </c>
      <c r="X321" s="41"/>
      <c r="Y321" s="41"/>
      <c r="Z321" s="41"/>
      <c r="AA321" s="41"/>
      <c r="AB321" s="27">
        <f>IFERROR(VLOOKUP(K321,'Վարկանիշային չափորոշիչներ'!$G$6:$GE$68,4,FALSE),0)</f>
        <v>0</v>
      </c>
      <c r="AC321" s="27">
        <f>IFERROR(VLOOKUP(L321,'Վարկանիշային չափորոշիչներ'!$G$6:$GE$68,4,FALSE),0)</f>
        <v>0</v>
      </c>
      <c r="AD321" s="27">
        <f>IFERROR(VLOOKUP(M321,'Վարկանիշային չափորոշիչներ'!$G$6:$GE$68,4,FALSE),0)</f>
        <v>0</v>
      </c>
      <c r="AE321" s="27">
        <f>IFERROR(VLOOKUP(N321,'Վարկանիշային չափորոշիչներ'!$G$6:$GE$68,4,FALSE),0)</f>
        <v>0</v>
      </c>
      <c r="AF321" s="27">
        <f>IFERROR(VLOOKUP(O321,'Վարկանիշային չափորոշիչներ'!$G$6:$GE$68,4,FALSE),0)</f>
        <v>0</v>
      </c>
      <c r="AG321" s="27">
        <f>IFERROR(VLOOKUP(P321,'Վարկանիշային չափորոշիչներ'!$G$6:$GE$68,4,FALSE),0)</f>
        <v>0</v>
      </c>
      <c r="AH321" s="27">
        <f>IFERROR(VLOOKUP(Q321,'Վարկանիշային չափորոշիչներ'!$G$6:$GE$68,4,FALSE),0)</f>
        <v>0</v>
      </c>
      <c r="AI321" s="27">
        <f>IFERROR(VLOOKUP(R321,'Վարկանիշային չափորոշիչներ'!$G$6:$GE$68,4,FALSE),0)</f>
        <v>0</v>
      </c>
      <c r="AJ321" s="27">
        <f>IFERROR(VLOOKUP(S321,'Վարկանիշային չափորոշիչներ'!$G$6:$GE$68,4,FALSE),0)</f>
        <v>0</v>
      </c>
      <c r="AK321" s="27">
        <f>IFERROR(VLOOKUP(T321,'Վարկանիշային չափորոշիչներ'!$G$6:$GE$68,4,FALSE),0)</f>
        <v>0</v>
      </c>
      <c r="AL321" s="27">
        <f>IFERROR(VLOOKUP(U321,'Վարկանիշային չափորոշիչներ'!$G$6:$GE$68,4,FALSE),0)</f>
        <v>0</v>
      </c>
      <c r="AM321" s="27">
        <f>IFERROR(VLOOKUP(V321,'Վարկանիշային չափորոշիչներ'!$G$6:$GE$68,4,FALSE),0)</f>
        <v>0</v>
      </c>
      <c r="AN321" s="27">
        <f t="shared" si="84"/>
        <v>0</v>
      </c>
    </row>
    <row r="322" spans="1:40" outlineLevel="1" x14ac:dyDescent="0.3">
      <c r="A322" s="124">
        <v>9999</v>
      </c>
      <c r="B322" s="120"/>
      <c r="C322" s="207" t="s">
        <v>97</v>
      </c>
      <c r="D322" s="136"/>
      <c r="E322" s="241"/>
      <c r="F322" s="122"/>
      <c r="G322" s="123"/>
      <c r="H322" s="123"/>
      <c r="I322" s="45"/>
      <c r="J322" s="45"/>
      <c r="K322" s="28"/>
      <c r="L322" s="28"/>
      <c r="M322" s="28"/>
      <c r="N322" s="28"/>
      <c r="O322" s="28"/>
      <c r="P322" s="28"/>
      <c r="Q322" s="28"/>
      <c r="R322" s="28"/>
      <c r="S322" s="28"/>
      <c r="T322" s="28"/>
      <c r="U322" s="28"/>
      <c r="V322" s="28"/>
      <c r="W322" s="27">
        <f t="shared" si="94"/>
        <v>0</v>
      </c>
      <c r="X322" s="41"/>
      <c r="Y322" s="41"/>
      <c r="Z322" s="41"/>
      <c r="AA322" s="41"/>
      <c r="AB322" s="27">
        <f>IFERROR(VLOOKUP(K322,'Վարկանիշային չափորոշիչներ'!$G$6:$GE$68,4,FALSE),0)</f>
        <v>0</v>
      </c>
      <c r="AC322" s="27">
        <f>IFERROR(VLOOKUP(L322,'Վարկանիշային չափորոշիչներ'!$G$6:$GE$68,4,FALSE),0)</f>
        <v>0</v>
      </c>
      <c r="AD322" s="27">
        <f>IFERROR(VLOOKUP(M322,'Վարկանիշային չափորոշիչներ'!$G$6:$GE$68,4,FALSE),0)</f>
        <v>0</v>
      </c>
      <c r="AE322" s="27">
        <f>IFERROR(VLOOKUP(N322,'Վարկանիշային չափորոշիչներ'!$G$6:$GE$68,4,FALSE),0)</f>
        <v>0</v>
      </c>
      <c r="AF322" s="27">
        <f>IFERROR(VLOOKUP(O322,'Վարկանիշային չափորոշիչներ'!$G$6:$GE$68,4,FALSE),0)</f>
        <v>0</v>
      </c>
      <c r="AG322" s="27">
        <f>IFERROR(VLOOKUP(P322,'Վարկանիշային չափորոշիչներ'!$G$6:$GE$68,4,FALSE),0)</f>
        <v>0</v>
      </c>
      <c r="AH322" s="27">
        <f>IFERROR(VLOOKUP(Q322,'Վարկանիշային չափորոշիչներ'!$G$6:$GE$68,4,FALSE),0)</f>
        <v>0</v>
      </c>
      <c r="AI322" s="27">
        <f>IFERROR(VLOOKUP(R322,'Վարկանիշային չափորոշիչներ'!$G$6:$GE$68,4,FALSE),0)</f>
        <v>0</v>
      </c>
      <c r="AJ322" s="27">
        <f>IFERROR(VLOOKUP(S322,'Վարկանիշային չափորոշիչներ'!$G$6:$GE$68,4,FALSE),0)</f>
        <v>0</v>
      </c>
      <c r="AK322" s="27">
        <f>IFERROR(VLOOKUP(T322,'Վարկանիշային չափորոշիչներ'!$G$6:$GE$68,4,FALSE),0)</f>
        <v>0</v>
      </c>
      <c r="AL322" s="27">
        <f>IFERROR(VLOOKUP(U322,'Վարկանիշային չափորոշիչներ'!$G$6:$GE$68,4,FALSE),0)</f>
        <v>0</v>
      </c>
      <c r="AM322" s="27">
        <f>IFERROR(VLOOKUP(V322,'Վարկանիշային չափորոշիչներ'!$G$6:$GE$68,4,FALSE),0)</f>
        <v>0</v>
      </c>
      <c r="AN322" s="27">
        <f t="shared" si="84"/>
        <v>0</v>
      </c>
    </row>
    <row r="323" spans="1:40" hidden="1" collapsed="1" x14ac:dyDescent="0.3">
      <c r="A323" s="125" t="s">
        <v>0</v>
      </c>
      <c r="B323" s="125"/>
      <c r="C323" s="215" t="s">
        <v>412</v>
      </c>
      <c r="D323" s="126">
        <f>D324+D330+D344+D349+D355+D358+D362+D366+D372+D374+D381+D390+D394</f>
        <v>0</v>
      </c>
      <c r="E323" s="126">
        <f>E324+E330+E344+E349+E355+E358+E362+E366+E372+E374+E381+E390+E394</f>
        <v>0</v>
      </c>
      <c r="F323" s="127">
        <f t="shared" ref="F323:H323" si="95">F324+F330+F344+F349+F355+F358+F362+F366+F372+F374+F381+F390+F394</f>
        <v>0</v>
      </c>
      <c r="G323" s="127">
        <f t="shared" si="95"/>
        <v>0</v>
      </c>
      <c r="H323" s="127">
        <f t="shared" si="95"/>
        <v>0</v>
      </c>
      <c r="I323" s="46" t="s">
        <v>74</v>
      </c>
      <c r="J323" s="46" t="s">
        <v>74</v>
      </c>
      <c r="K323" s="46" t="s">
        <v>74</v>
      </c>
      <c r="L323" s="46" t="s">
        <v>74</v>
      </c>
      <c r="M323" s="46" t="s">
        <v>74</v>
      </c>
      <c r="N323" s="46" t="s">
        <v>74</v>
      </c>
      <c r="O323" s="46" t="s">
        <v>74</v>
      </c>
      <c r="P323" s="46" t="s">
        <v>74</v>
      </c>
      <c r="Q323" s="46" t="s">
        <v>74</v>
      </c>
      <c r="R323" s="46" t="s">
        <v>74</v>
      </c>
      <c r="S323" s="46" t="s">
        <v>74</v>
      </c>
      <c r="T323" s="46" t="s">
        <v>74</v>
      </c>
      <c r="U323" s="46" t="s">
        <v>74</v>
      </c>
      <c r="V323" s="46" t="s">
        <v>74</v>
      </c>
      <c r="W323" s="46" t="s">
        <v>74</v>
      </c>
      <c r="X323" s="41"/>
      <c r="Y323" s="41"/>
      <c r="Z323" s="41"/>
      <c r="AA323" s="41"/>
      <c r="AB323" s="27">
        <f>IFERROR(VLOOKUP(K323,'Վարկանիշային չափորոշիչներ'!$G$6:$GE$68,4,FALSE),0)</f>
        <v>0</v>
      </c>
      <c r="AC323" s="27">
        <f>IFERROR(VLOOKUP(L323,'Վարկանիշային չափորոշիչներ'!$G$6:$GE$68,4,FALSE),0)</f>
        <v>0</v>
      </c>
      <c r="AD323" s="27">
        <f>IFERROR(VLOOKUP(M323,'Վարկանիշային չափորոշիչներ'!$G$6:$GE$68,4,FALSE),0)</f>
        <v>0</v>
      </c>
      <c r="AE323" s="27">
        <f>IFERROR(VLOOKUP(N323,'Վարկանիշային չափորոշիչներ'!$G$6:$GE$68,4,FALSE),0)</f>
        <v>0</v>
      </c>
      <c r="AF323" s="27">
        <f>IFERROR(VLOOKUP(O323,'Վարկանիշային չափորոշիչներ'!$G$6:$GE$68,4,FALSE),0)</f>
        <v>0</v>
      </c>
      <c r="AG323" s="27">
        <f>IFERROR(VLOOKUP(P323,'Վարկանիշային չափորոշիչներ'!$G$6:$GE$68,4,FALSE),0)</f>
        <v>0</v>
      </c>
      <c r="AH323" s="27">
        <f>IFERROR(VLOOKUP(Q323,'Վարկանիշային չափորոշիչներ'!$G$6:$GE$68,4,FALSE),0)</f>
        <v>0</v>
      </c>
      <c r="AI323" s="27">
        <f>IFERROR(VLOOKUP(R323,'Վարկանիշային չափորոշիչներ'!$G$6:$GE$68,4,FALSE),0)</f>
        <v>0</v>
      </c>
      <c r="AJ323" s="27">
        <f>IFERROR(VLOOKUP(S323,'Վարկանիշային չափորոշիչներ'!$G$6:$GE$68,4,FALSE),0)</f>
        <v>0</v>
      </c>
      <c r="AK323" s="27">
        <f>IFERROR(VLOOKUP(T323,'Վարկանիշային չափորոշիչներ'!$G$6:$GE$68,4,FALSE),0)</f>
        <v>0</v>
      </c>
      <c r="AL323" s="27">
        <f>IFERROR(VLOOKUP(U323,'Վարկանիշային չափորոշիչներ'!$G$6:$GE$68,4,FALSE),0)</f>
        <v>0</v>
      </c>
      <c r="AM323" s="27">
        <f>IFERROR(VLOOKUP(V323,'Վարկանիշային չափորոշիչներ'!$G$6:$GE$68,4,FALSE),0)</f>
        <v>0</v>
      </c>
      <c r="AN323" s="27">
        <f t="shared" si="84"/>
        <v>0</v>
      </c>
    </row>
    <row r="324" spans="1:40" hidden="1" outlineLevel="1" x14ac:dyDescent="0.3">
      <c r="A324" s="117">
        <v>1003</v>
      </c>
      <c r="B324" s="163"/>
      <c r="C324" s="214" t="s">
        <v>413</v>
      </c>
      <c r="D324" s="118">
        <f>SUM(D325:D329)</f>
        <v>0</v>
      </c>
      <c r="E324" s="118">
        <f>SUM(E325:E329)</f>
        <v>0</v>
      </c>
      <c r="F324" s="119">
        <f t="shared" ref="F324:H324" si="96">SUM(F325:F329)</f>
        <v>0</v>
      </c>
      <c r="G324" s="119">
        <f t="shared" si="96"/>
        <v>0</v>
      </c>
      <c r="H324" s="119">
        <f t="shared" si="96"/>
        <v>0</v>
      </c>
      <c r="I324" s="47" t="s">
        <v>74</v>
      </c>
      <c r="J324" s="47" t="s">
        <v>74</v>
      </c>
      <c r="K324" s="47" t="s">
        <v>74</v>
      </c>
      <c r="L324" s="47" t="s">
        <v>74</v>
      </c>
      <c r="M324" s="47" t="s">
        <v>74</v>
      </c>
      <c r="N324" s="47" t="s">
        <v>74</v>
      </c>
      <c r="O324" s="47" t="s">
        <v>74</v>
      </c>
      <c r="P324" s="47" t="s">
        <v>74</v>
      </c>
      <c r="Q324" s="47" t="s">
        <v>74</v>
      </c>
      <c r="R324" s="47" t="s">
        <v>74</v>
      </c>
      <c r="S324" s="47" t="s">
        <v>74</v>
      </c>
      <c r="T324" s="47" t="s">
        <v>74</v>
      </c>
      <c r="U324" s="47" t="s">
        <v>74</v>
      </c>
      <c r="V324" s="47" t="s">
        <v>74</v>
      </c>
      <c r="W324" s="47" t="s">
        <v>74</v>
      </c>
      <c r="X324" s="41"/>
      <c r="Y324" s="41"/>
      <c r="Z324" s="41"/>
      <c r="AA324" s="41"/>
      <c r="AB324" s="27">
        <f>IFERROR(VLOOKUP(K324,'Վարկանիշային չափորոշիչներ'!$G$6:$GE$68,4,FALSE),0)</f>
        <v>0</v>
      </c>
      <c r="AC324" s="27">
        <f>IFERROR(VLOOKUP(L324,'Վարկանիշային չափորոշիչներ'!$G$6:$GE$68,4,FALSE),0)</f>
        <v>0</v>
      </c>
      <c r="AD324" s="27">
        <f>IFERROR(VLOOKUP(M324,'Վարկանիշային չափորոշիչներ'!$G$6:$GE$68,4,FALSE),0)</f>
        <v>0</v>
      </c>
      <c r="AE324" s="27">
        <f>IFERROR(VLOOKUP(N324,'Վարկանիշային չափորոշիչներ'!$G$6:$GE$68,4,FALSE),0)</f>
        <v>0</v>
      </c>
      <c r="AF324" s="27">
        <f>IFERROR(VLOOKUP(O324,'Վարկանիշային չափորոշիչներ'!$G$6:$GE$68,4,FALSE),0)</f>
        <v>0</v>
      </c>
      <c r="AG324" s="27">
        <f>IFERROR(VLOOKUP(P324,'Վարկանիշային չափորոշիչներ'!$G$6:$GE$68,4,FALSE),0)</f>
        <v>0</v>
      </c>
      <c r="AH324" s="27">
        <f>IFERROR(VLOOKUP(Q324,'Վարկանիշային չափորոշիչներ'!$G$6:$GE$68,4,FALSE),0)</f>
        <v>0</v>
      </c>
      <c r="AI324" s="27">
        <f>IFERROR(VLOOKUP(R324,'Վարկանիշային չափորոշիչներ'!$G$6:$GE$68,4,FALSE),0)</f>
        <v>0</v>
      </c>
      <c r="AJ324" s="27">
        <f>IFERROR(VLOOKUP(S324,'Վարկանիշային չափորոշիչներ'!$G$6:$GE$68,4,FALSE),0)</f>
        <v>0</v>
      </c>
      <c r="AK324" s="27">
        <f>IFERROR(VLOOKUP(T324,'Վարկանիշային չափորոշիչներ'!$G$6:$GE$68,4,FALSE),0)</f>
        <v>0</v>
      </c>
      <c r="AL324" s="27">
        <f>IFERROR(VLOOKUP(U324,'Վարկանիշային չափորոշիչներ'!$G$6:$GE$68,4,FALSE),0)</f>
        <v>0</v>
      </c>
      <c r="AM324" s="27">
        <f>IFERROR(VLOOKUP(V324,'Վարկանիշային չափորոշիչներ'!$G$6:$GE$68,4,FALSE),0)</f>
        <v>0</v>
      </c>
      <c r="AN324" s="27">
        <f t="shared" si="84"/>
        <v>0</v>
      </c>
    </row>
    <row r="325" spans="1:40" s="16" customFormat="1" ht="27" hidden="1" outlineLevel="2" x14ac:dyDescent="0.3">
      <c r="A325" s="120">
        <v>1003</v>
      </c>
      <c r="B325" s="120">
        <v>11001</v>
      </c>
      <c r="C325" s="207" t="s">
        <v>414</v>
      </c>
      <c r="D325" s="121"/>
      <c r="E325" s="121"/>
      <c r="F325" s="122"/>
      <c r="G325" s="123"/>
      <c r="H325" s="123"/>
      <c r="I325" s="45"/>
      <c r="J325" s="45"/>
      <c r="K325" s="28"/>
      <c r="L325" s="28"/>
      <c r="M325" s="28"/>
      <c r="N325" s="28"/>
      <c r="O325" s="28"/>
      <c r="P325" s="28"/>
      <c r="Q325" s="28"/>
      <c r="R325" s="28"/>
      <c r="S325" s="28"/>
      <c r="T325" s="28"/>
      <c r="U325" s="28"/>
      <c r="V325" s="28"/>
      <c r="W325" s="27">
        <f t="shared" ref="W325:W329" si="97">AN325</f>
        <v>0</v>
      </c>
      <c r="X325" s="57"/>
      <c r="Y325" s="57"/>
      <c r="Z325" s="57"/>
      <c r="AA325" s="57"/>
      <c r="AB325" s="27">
        <f>IFERROR(VLOOKUP(K325,'Վարկանիշային չափորոշիչներ'!$G$6:$GE$68,4,FALSE),0)</f>
        <v>0</v>
      </c>
      <c r="AC325" s="27">
        <f>IFERROR(VLOOKUP(L325,'Վարկանիշային չափորոշիչներ'!$G$6:$GE$68,4,FALSE),0)</f>
        <v>0</v>
      </c>
      <c r="AD325" s="27">
        <f>IFERROR(VLOOKUP(M325,'Վարկանիշային չափորոշիչներ'!$G$6:$GE$68,4,FALSE),0)</f>
        <v>0</v>
      </c>
      <c r="AE325" s="27">
        <f>IFERROR(VLOOKUP(N325,'Վարկանիշային չափորոշիչներ'!$G$6:$GE$68,4,FALSE),0)</f>
        <v>0</v>
      </c>
      <c r="AF325" s="27">
        <f>IFERROR(VLOOKUP(O325,'Վարկանիշային չափորոշիչներ'!$G$6:$GE$68,4,FALSE),0)</f>
        <v>0</v>
      </c>
      <c r="AG325" s="27">
        <f>IFERROR(VLOOKUP(P325,'Վարկանիշային չափորոշիչներ'!$G$6:$GE$68,4,FALSE),0)</f>
        <v>0</v>
      </c>
      <c r="AH325" s="27">
        <f>IFERROR(VLOOKUP(Q325,'Վարկանիշային չափորոշիչներ'!$G$6:$GE$68,4,FALSE),0)</f>
        <v>0</v>
      </c>
      <c r="AI325" s="27">
        <f>IFERROR(VLOOKUP(R325,'Վարկանիշային չափորոշիչներ'!$G$6:$GE$68,4,FALSE),0)</f>
        <v>0</v>
      </c>
      <c r="AJ325" s="27">
        <f>IFERROR(VLOOKUP(S325,'Վարկանիշային չափորոշիչներ'!$G$6:$GE$68,4,FALSE),0)</f>
        <v>0</v>
      </c>
      <c r="AK325" s="27">
        <f>IFERROR(VLOOKUP(T325,'Վարկանիշային չափորոշիչներ'!$G$6:$GE$68,4,FALSE),0)</f>
        <v>0</v>
      </c>
      <c r="AL325" s="27">
        <f>IFERROR(VLOOKUP(U325,'Վարկանիշային չափորոշիչներ'!$G$6:$GE$68,4,FALSE),0)</f>
        <v>0</v>
      </c>
      <c r="AM325" s="27">
        <f>IFERROR(VLOOKUP(V325,'Վարկանիշային չափորոշիչներ'!$G$6:$GE$68,4,FALSE),0)</f>
        <v>0</v>
      </c>
      <c r="AN325" s="27">
        <f t="shared" si="84"/>
        <v>0</v>
      </c>
    </row>
    <row r="326" spans="1:40" s="16" customFormat="1" hidden="1" outlineLevel="2" x14ac:dyDescent="0.3">
      <c r="A326" s="120">
        <v>1003</v>
      </c>
      <c r="B326" s="120">
        <v>11002</v>
      </c>
      <c r="C326" s="207" t="s">
        <v>415</v>
      </c>
      <c r="D326" s="121"/>
      <c r="E326" s="121"/>
      <c r="F326" s="122"/>
      <c r="G326" s="123"/>
      <c r="H326" s="123"/>
      <c r="I326" s="45"/>
      <c r="J326" s="45"/>
      <c r="K326" s="28"/>
      <c r="L326" s="28"/>
      <c r="M326" s="28"/>
      <c r="N326" s="28"/>
      <c r="O326" s="28"/>
      <c r="P326" s="28"/>
      <c r="Q326" s="28"/>
      <c r="R326" s="28"/>
      <c r="S326" s="28"/>
      <c r="T326" s="28"/>
      <c r="U326" s="28"/>
      <c r="V326" s="28"/>
      <c r="W326" s="27">
        <f t="shared" si="97"/>
        <v>0</v>
      </c>
      <c r="X326" s="57"/>
      <c r="Y326" s="57"/>
      <c r="Z326" s="57"/>
      <c r="AA326" s="57"/>
      <c r="AB326" s="27">
        <f>IFERROR(VLOOKUP(K326,'Վարկանիշային չափորոշիչներ'!$G$6:$GE$68,4,FALSE),0)</f>
        <v>0</v>
      </c>
      <c r="AC326" s="27">
        <f>IFERROR(VLOOKUP(L326,'Վարկանիշային չափորոշիչներ'!$G$6:$GE$68,4,FALSE),0)</f>
        <v>0</v>
      </c>
      <c r="AD326" s="27">
        <f>IFERROR(VLOOKUP(M326,'Վարկանիշային չափորոշիչներ'!$G$6:$GE$68,4,FALSE),0)</f>
        <v>0</v>
      </c>
      <c r="AE326" s="27">
        <f>IFERROR(VLOOKUP(N326,'Վարկանիշային չափորոշիչներ'!$G$6:$GE$68,4,FALSE),0)</f>
        <v>0</v>
      </c>
      <c r="AF326" s="27">
        <f>IFERROR(VLOOKUP(O326,'Վարկանիշային չափորոշիչներ'!$G$6:$GE$68,4,FALSE),0)</f>
        <v>0</v>
      </c>
      <c r="AG326" s="27">
        <f>IFERROR(VLOOKUP(P326,'Վարկանիշային չափորոշիչներ'!$G$6:$GE$68,4,FALSE),0)</f>
        <v>0</v>
      </c>
      <c r="AH326" s="27">
        <f>IFERROR(VLOOKUP(Q326,'Վարկանիշային չափորոշիչներ'!$G$6:$GE$68,4,FALSE),0)</f>
        <v>0</v>
      </c>
      <c r="AI326" s="27">
        <f>IFERROR(VLOOKUP(R326,'Վարկանիշային չափորոշիչներ'!$G$6:$GE$68,4,FALSE),0)</f>
        <v>0</v>
      </c>
      <c r="AJ326" s="27">
        <f>IFERROR(VLOOKUP(S326,'Վարկանիշային չափորոշիչներ'!$G$6:$GE$68,4,FALSE),0)</f>
        <v>0</v>
      </c>
      <c r="AK326" s="27">
        <f>IFERROR(VLOOKUP(T326,'Վարկանիշային չափորոշիչներ'!$G$6:$GE$68,4,FALSE),0)</f>
        <v>0</v>
      </c>
      <c r="AL326" s="27">
        <f>IFERROR(VLOOKUP(U326,'Վարկանիշային չափորոշիչներ'!$G$6:$GE$68,4,FALSE),0)</f>
        <v>0</v>
      </c>
      <c r="AM326" s="27">
        <f>IFERROR(VLOOKUP(V326,'Վարկանիշային չափորոշիչներ'!$G$6:$GE$68,4,FALSE),0)</f>
        <v>0</v>
      </c>
      <c r="AN326" s="27">
        <f t="shared" si="84"/>
        <v>0</v>
      </c>
    </row>
    <row r="327" spans="1:40" s="16" customFormat="1" hidden="1" outlineLevel="2" x14ac:dyDescent="0.3">
      <c r="A327" s="120">
        <v>1003</v>
      </c>
      <c r="B327" s="120">
        <v>11003</v>
      </c>
      <c r="C327" s="207" t="s">
        <v>416</v>
      </c>
      <c r="D327" s="121"/>
      <c r="E327" s="121"/>
      <c r="F327" s="122"/>
      <c r="G327" s="123"/>
      <c r="H327" s="123"/>
      <c r="I327" s="45"/>
      <c r="J327" s="45"/>
      <c r="K327" s="28"/>
      <c r="L327" s="28"/>
      <c r="M327" s="28"/>
      <c r="N327" s="28"/>
      <c r="O327" s="28"/>
      <c r="P327" s="28"/>
      <c r="Q327" s="28"/>
      <c r="R327" s="28"/>
      <c r="S327" s="28"/>
      <c r="T327" s="28"/>
      <c r="U327" s="28"/>
      <c r="V327" s="28"/>
      <c r="W327" s="27">
        <f t="shared" si="97"/>
        <v>0</v>
      </c>
      <c r="X327" s="57"/>
      <c r="Y327" s="57"/>
      <c r="Z327" s="57"/>
      <c r="AA327" s="57"/>
      <c r="AB327" s="27">
        <f>IFERROR(VLOOKUP(K327,'Վարկանիշային չափորոշիչներ'!$G$6:$GE$68,4,FALSE),0)</f>
        <v>0</v>
      </c>
      <c r="AC327" s="27">
        <f>IFERROR(VLOOKUP(L327,'Վարկանիշային չափորոշիչներ'!$G$6:$GE$68,4,FALSE),0)</f>
        <v>0</v>
      </c>
      <c r="AD327" s="27">
        <f>IFERROR(VLOOKUP(M327,'Վարկանիշային չափորոշիչներ'!$G$6:$GE$68,4,FALSE),0)</f>
        <v>0</v>
      </c>
      <c r="AE327" s="27">
        <f>IFERROR(VLOOKUP(N327,'Վարկանիշային չափորոշիչներ'!$G$6:$GE$68,4,FALSE),0)</f>
        <v>0</v>
      </c>
      <c r="AF327" s="27">
        <f>IFERROR(VLOOKUP(O327,'Վարկանիշային չափորոշիչներ'!$G$6:$GE$68,4,FALSE),0)</f>
        <v>0</v>
      </c>
      <c r="AG327" s="27">
        <f>IFERROR(VLOOKUP(P327,'Վարկանիշային չափորոշիչներ'!$G$6:$GE$68,4,FALSE),0)</f>
        <v>0</v>
      </c>
      <c r="AH327" s="27">
        <f>IFERROR(VLOOKUP(Q327,'Վարկանիշային չափորոշիչներ'!$G$6:$GE$68,4,FALSE),0)</f>
        <v>0</v>
      </c>
      <c r="AI327" s="27">
        <f>IFERROR(VLOOKUP(R327,'Վարկանիշային չափորոշիչներ'!$G$6:$GE$68,4,FALSE),0)</f>
        <v>0</v>
      </c>
      <c r="AJ327" s="27">
        <f>IFERROR(VLOOKUP(S327,'Վարկանիշային չափորոշիչներ'!$G$6:$GE$68,4,FALSE),0)</f>
        <v>0</v>
      </c>
      <c r="AK327" s="27">
        <f>IFERROR(VLOOKUP(T327,'Վարկանիշային չափորոշիչներ'!$G$6:$GE$68,4,FALSE),0)</f>
        <v>0</v>
      </c>
      <c r="AL327" s="27">
        <f>IFERROR(VLOOKUP(U327,'Վարկանիշային չափորոշիչներ'!$G$6:$GE$68,4,FALSE),0)</f>
        <v>0</v>
      </c>
      <c r="AM327" s="27">
        <f>IFERROR(VLOOKUP(V327,'Վարկանիշային չափորոշիչներ'!$G$6:$GE$68,4,FALSE),0)</f>
        <v>0</v>
      </c>
      <c r="AN327" s="27">
        <f t="shared" si="84"/>
        <v>0</v>
      </c>
    </row>
    <row r="328" spans="1:40" s="16" customFormat="1" hidden="1" outlineLevel="2" x14ac:dyDescent="0.3">
      <c r="A328" s="120">
        <v>1003</v>
      </c>
      <c r="B328" s="120">
        <v>11005</v>
      </c>
      <c r="C328" s="207" t="s">
        <v>417</v>
      </c>
      <c r="D328" s="121"/>
      <c r="E328" s="121"/>
      <c r="F328" s="122"/>
      <c r="G328" s="123"/>
      <c r="H328" s="123"/>
      <c r="I328" s="45"/>
      <c r="J328" s="45"/>
      <c r="K328" s="28"/>
      <c r="L328" s="28"/>
      <c r="M328" s="28"/>
      <c r="N328" s="28"/>
      <c r="O328" s="28"/>
      <c r="P328" s="28"/>
      <c r="Q328" s="28"/>
      <c r="R328" s="28"/>
      <c r="S328" s="28"/>
      <c r="T328" s="28"/>
      <c r="U328" s="28"/>
      <c r="V328" s="28"/>
      <c r="W328" s="27">
        <f t="shared" si="97"/>
        <v>0</v>
      </c>
      <c r="X328" s="57"/>
      <c r="Y328" s="57"/>
      <c r="Z328" s="57"/>
      <c r="AA328" s="57"/>
      <c r="AB328" s="27">
        <f>IFERROR(VLOOKUP(K328,'Վարկանիշային չափորոշիչներ'!$G$6:$GE$68,4,FALSE),0)</f>
        <v>0</v>
      </c>
      <c r="AC328" s="27">
        <f>IFERROR(VLOOKUP(L328,'Վարկանիշային չափորոշիչներ'!$G$6:$GE$68,4,FALSE),0)</f>
        <v>0</v>
      </c>
      <c r="AD328" s="27">
        <f>IFERROR(VLOOKUP(M328,'Վարկանիշային չափորոշիչներ'!$G$6:$GE$68,4,FALSE),0)</f>
        <v>0</v>
      </c>
      <c r="AE328" s="27">
        <f>IFERROR(VLOOKUP(N328,'Վարկանիշային չափորոշիչներ'!$G$6:$GE$68,4,FALSE),0)</f>
        <v>0</v>
      </c>
      <c r="AF328" s="27">
        <f>IFERROR(VLOOKUP(O328,'Վարկանիշային չափորոշիչներ'!$G$6:$GE$68,4,FALSE),0)</f>
        <v>0</v>
      </c>
      <c r="AG328" s="27">
        <f>IFERROR(VLOOKUP(P328,'Վարկանիշային չափորոշիչներ'!$G$6:$GE$68,4,FALSE),0)</f>
        <v>0</v>
      </c>
      <c r="AH328" s="27">
        <f>IFERROR(VLOOKUP(Q328,'Վարկանիշային չափորոշիչներ'!$G$6:$GE$68,4,FALSE),0)</f>
        <v>0</v>
      </c>
      <c r="AI328" s="27">
        <f>IFERROR(VLOOKUP(R328,'Վարկանիշային չափորոշիչներ'!$G$6:$GE$68,4,FALSE),0)</f>
        <v>0</v>
      </c>
      <c r="AJ328" s="27">
        <f>IFERROR(VLOOKUP(S328,'Վարկանիշային չափորոշիչներ'!$G$6:$GE$68,4,FALSE),0)</f>
        <v>0</v>
      </c>
      <c r="AK328" s="27">
        <f>IFERROR(VLOOKUP(T328,'Վարկանիշային չափորոշիչներ'!$G$6:$GE$68,4,FALSE),0)</f>
        <v>0</v>
      </c>
      <c r="AL328" s="27">
        <f>IFERROR(VLOOKUP(U328,'Վարկանիշային չափորոշիչներ'!$G$6:$GE$68,4,FALSE),0)</f>
        <v>0</v>
      </c>
      <c r="AM328" s="27">
        <f>IFERROR(VLOOKUP(V328,'Վարկանիշային չափորոշիչներ'!$G$6:$GE$68,4,FALSE),0)</f>
        <v>0</v>
      </c>
      <c r="AN328" s="27">
        <f t="shared" si="84"/>
        <v>0</v>
      </c>
    </row>
    <row r="329" spans="1:40" s="16" customFormat="1" ht="40.5" hidden="1" outlineLevel="2" x14ac:dyDescent="0.3">
      <c r="A329" s="120">
        <v>1003</v>
      </c>
      <c r="B329" s="120">
        <v>11006</v>
      </c>
      <c r="C329" s="207" t="s">
        <v>418</v>
      </c>
      <c r="D329" s="121"/>
      <c r="E329" s="121"/>
      <c r="F329" s="122"/>
      <c r="G329" s="123"/>
      <c r="H329" s="123"/>
      <c r="I329" s="45"/>
      <c r="J329" s="45"/>
      <c r="K329" s="28"/>
      <c r="L329" s="28"/>
      <c r="M329" s="28"/>
      <c r="N329" s="28"/>
      <c r="O329" s="28"/>
      <c r="P329" s="28"/>
      <c r="Q329" s="28"/>
      <c r="R329" s="28"/>
      <c r="S329" s="28"/>
      <c r="T329" s="28"/>
      <c r="U329" s="28"/>
      <c r="V329" s="28"/>
      <c r="W329" s="27">
        <f t="shared" si="97"/>
        <v>0</v>
      </c>
      <c r="X329" s="57"/>
      <c r="Y329" s="57"/>
      <c r="Z329" s="57"/>
      <c r="AA329" s="57"/>
      <c r="AB329" s="27">
        <f>IFERROR(VLOOKUP(K329,'Վարկանիշային չափորոշիչներ'!$G$6:$GE$68,4,FALSE),0)</f>
        <v>0</v>
      </c>
      <c r="AC329" s="27">
        <f>IFERROR(VLOOKUP(L329,'Վարկանիշային չափորոշիչներ'!$G$6:$GE$68,4,FALSE),0)</f>
        <v>0</v>
      </c>
      <c r="AD329" s="27">
        <f>IFERROR(VLOOKUP(M329,'Վարկանիշային չափորոշիչներ'!$G$6:$GE$68,4,FALSE),0)</f>
        <v>0</v>
      </c>
      <c r="AE329" s="27">
        <f>IFERROR(VLOOKUP(N329,'Վարկանիշային չափորոշիչներ'!$G$6:$GE$68,4,FALSE),0)</f>
        <v>0</v>
      </c>
      <c r="AF329" s="27">
        <f>IFERROR(VLOOKUP(O329,'Վարկանիշային չափորոշիչներ'!$G$6:$GE$68,4,FALSE),0)</f>
        <v>0</v>
      </c>
      <c r="AG329" s="27">
        <f>IFERROR(VLOOKUP(P329,'Վարկանիշային չափորոշիչներ'!$G$6:$GE$68,4,FALSE),0)</f>
        <v>0</v>
      </c>
      <c r="AH329" s="27">
        <f>IFERROR(VLOOKUP(Q329,'Վարկանիշային չափորոշիչներ'!$G$6:$GE$68,4,FALSE),0)</f>
        <v>0</v>
      </c>
      <c r="AI329" s="27">
        <f>IFERROR(VLOOKUP(R329,'Վարկանիշային չափորոշիչներ'!$G$6:$GE$68,4,FALSE),0)</f>
        <v>0</v>
      </c>
      <c r="AJ329" s="27">
        <f>IFERROR(VLOOKUP(S329,'Վարկանիշային չափորոշիչներ'!$G$6:$GE$68,4,FALSE),0)</f>
        <v>0</v>
      </c>
      <c r="AK329" s="27">
        <f>IFERROR(VLOOKUP(T329,'Վարկանիշային չափորոշիչներ'!$G$6:$GE$68,4,FALSE),0)</f>
        <v>0</v>
      </c>
      <c r="AL329" s="27">
        <f>IFERROR(VLOOKUP(U329,'Վարկանիշային չափորոշիչներ'!$G$6:$GE$68,4,FALSE),0)</f>
        <v>0</v>
      </c>
      <c r="AM329" s="27">
        <f>IFERROR(VLOOKUP(V329,'Վարկանիշային չափորոշիչներ'!$G$6:$GE$68,4,FALSE),0)</f>
        <v>0</v>
      </c>
      <c r="AN329" s="27">
        <f t="shared" si="84"/>
        <v>0</v>
      </c>
    </row>
    <row r="330" spans="1:40" ht="27" hidden="1" outlineLevel="1" x14ac:dyDescent="0.3">
      <c r="A330" s="155">
        <v>1053</v>
      </c>
      <c r="B330" s="117"/>
      <c r="C330" s="217" t="s">
        <v>419</v>
      </c>
      <c r="D330" s="131">
        <f>SUM(D331:D343)</f>
        <v>0</v>
      </c>
      <c r="E330" s="131">
        <f>SUM(E331:E343)</f>
        <v>0</v>
      </c>
      <c r="F330" s="132">
        <f t="shared" ref="F330:H330" si="98">SUM(F331:F343)</f>
        <v>0</v>
      </c>
      <c r="G330" s="132">
        <f t="shared" si="98"/>
        <v>0</v>
      </c>
      <c r="H330" s="132">
        <f t="shared" si="98"/>
        <v>0</v>
      </c>
      <c r="I330" s="51" t="s">
        <v>74</v>
      </c>
      <c r="J330" s="51" t="s">
        <v>74</v>
      </c>
      <c r="K330" s="51" t="s">
        <v>74</v>
      </c>
      <c r="L330" s="51" t="s">
        <v>74</v>
      </c>
      <c r="M330" s="51" t="s">
        <v>74</v>
      </c>
      <c r="N330" s="51" t="s">
        <v>74</v>
      </c>
      <c r="O330" s="51" t="s">
        <v>74</v>
      </c>
      <c r="P330" s="51" t="s">
        <v>74</v>
      </c>
      <c r="Q330" s="51" t="s">
        <v>74</v>
      </c>
      <c r="R330" s="51" t="s">
        <v>74</v>
      </c>
      <c r="S330" s="51" t="s">
        <v>74</v>
      </c>
      <c r="T330" s="51" t="s">
        <v>74</v>
      </c>
      <c r="U330" s="51" t="s">
        <v>74</v>
      </c>
      <c r="V330" s="51" t="s">
        <v>74</v>
      </c>
      <c r="W330" s="47" t="s">
        <v>74</v>
      </c>
      <c r="X330" s="41"/>
      <c r="Y330" s="41"/>
      <c r="Z330" s="41"/>
      <c r="AA330" s="41"/>
      <c r="AB330" s="27">
        <f>IFERROR(VLOOKUP(K330,'Վարկանիշային չափորոշիչներ'!$G$6:$GE$68,4,FALSE),0)</f>
        <v>0</v>
      </c>
      <c r="AC330" s="27">
        <f>IFERROR(VLOOKUP(L330,'Վարկանիշային չափորոշիչներ'!$G$6:$GE$68,4,FALSE),0)</f>
        <v>0</v>
      </c>
      <c r="AD330" s="27">
        <f>IFERROR(VLOOKUP(M330,'Վարկանիշային չափորոշիչներ'!$G$6:$GE$68,4,FALSE),0)</f>
        <v>0</v>
      </c>
      <c r="AE330" s="27">
        <f>IFERROR(VLOOKUP(N330,'Վարկանիշային չափորոշիչներ'!$G$6:$GE$68,4,FALSE),0)</f>
        <v>0</v>
      </c>
      <c r="AF330" s="27">
        <f>IFERROR(VLOOKUP(O330,'Վարկանիշային չափորոշիչներ'!$G$6:$GE$68,4,FALSE),0)</f>
        <v>0</v>
      </c>
      <c r="AG330" s="27">
        <f>IFERROR(VLOOKUP(P330,'Վարկանիշային չափորոշիչներ'!$G$6:$GE$68,4,FALSE),0)</f>
        <v>0</v>
      </c>
      <c r="AH330" s="27">
        <f>IFERROR(VLOOKUP(Q330,'Վարկանիշային չափորոշիչներ'!$G$6:$GE$68,4,FALSE),0)</f>
        <v>0</v>
      </c>
      <c r="AI330" s="27">
        <f>IFERROR(VLOOKUP(R330,'Վարկանիշային չափորոշիչներ'!$G$6:$GE$68,4,FALSE),0)</f>
        <v>0</v>
      </c>
      <c r="AJ330" s="27">
        <f>IFERROR(VLOOKUP(S330,'Վարկանիշային չափորոշիչներ'!$G$6:$GE$68,4,FALSE),0)</f>
        <v>0</v>
      </c>
      <c r="AK330" s="27">
        <f>IFERROR(VLOOKUP(T330,'Վարկանիշային չափորոշիչներ'!$G$6:$GE$68,4,FALSE),0)</f>
        <v>0</v>
      </c>
      <c r="AL330" s="27">
        <f>IFERROR(VLOOKUP(U330,'Վարկանիշային չափորոշիչներ'!$G$6:$GE$68,4,FALSE),0)</f>
        <v>0</v>
      </c>
      <c r="AM330" s="27">
        <f>IFERROR(VLOOKUP(V330,'Վարկանիշային չափորոշիչներ'!$G$6:$GE$68,4,FALSE),0)</f>
        <v>0</v>
      </c>
      <c r="AN330" s="27">
        <f t="shared" si="84"/>
        <v>0</v>
      </c>
    </row>
    <row r="331" spans="1:40" ht="40.5" hidden="1" outlineLevel="2" x14ac:dyDescent="0.3">
      <c r="A331" s="155">
        <v>1053</v>
      </c>
      <c r="B331" s="120">
        <v>11004</v>
      </c>
      <c r="C331" s="207" t="s">
        <v>420</v>
      </c>
      <c r="D331" s="121"/>
      <c r="E331" s="121"/>
      <c r="F331" s="122"/>
      <c r="G331" s="123"/>
      <c r="H331" s="123"/>
      <c r="I331" s="45"/>
      <c r="J331" s="45"/>
      <c r="K331" s="28"/>
      <c r="L331" s="28"/>
      <c r="M331" s="28"/>
      <c r="N331" s="28"/>
      <c r="O331" s="28"/>
      <c r="P331" s="28"/>
      <c r="Q331" s="28"/>
      <c r="R331" s="28"/>
      <c r="S331" s="28"/>
      <c r="T331" s="28"/>
      <c r="U331" s="28"/>
      <c r="V331" s="28"/>
      <c r="W331" s="27">
        <f t="shared" ref="W331:W343" si="99">AN331</f>
        <v>0</v>
      </c>
      <c r="X331" s="41"/>
      <c r="Y331" s="41"/>
      <c r="Z331" s="41"/>
      <c r="AA331" s="41"/>
      <c r="AB331" s="27">
        <f>IFERROR(VLOOKUP(K331,'Վարկանիշային չափորոշիչներ'!$G$6:$GE$68,4,FALSE),0)</f>
        <v>0</v>
      </c>
      <c r="AC331" s="27">
        <f>IFERROR(VLOOKUP(L331,'Վարկանիշային չափորոշիչներ'!$G$6:$GE$68,4,FALSE),0)</f>
        <v>0</v>
      </c>
      <c r="AD331" s="27">
        <f>IFERROR(VLOOKUP(M331,'Վարկանիշային չափորոշիչներ'!$G$6:$GE$68,4,FALSE),0)</f>
        <v>0</v>
      </c>
      <c r="AE331" s="27">
        <f>IFERROR(VLOOKUP(N331,'Վարկանիշային չափորոշիչներ'!$G$6:$GE$68,4,FALSE),0)</f>
        <v>0</v>
      </c>
      <c r="AF331" s="27">
        <f>IFERROR(VLOOKUP(O331,'Վարկանիշային չափորոշիչներ'!$G$6:$GE$68,4,FALSE),0)</f>
        <v>0</v>
      </c>
      <c r="AG331" s="27">
        <f>IFERROR(VLOOKUP(P331,'Վարկանիշային չափորոշիչներ'!$G$6:$GE$68,4,FALSE),0)</f>
        <v>0</v>
      </c>
      <c r="AH331" s="27">
        <f>IFERROR(VLOOKUP(Q331,'Վարկանիշային չափորոշիչներ'!$G$6:$GE$68,4,FALSE),0)</f>
        <v>0</v>
      </c>
      <c r="AI331" s="27">
        <f>IFERROR(VLOOKUP(R331,'Վարկանիշային չափորոշիչներ'!$G$6:$GE$68,4,FALSE),0)</f>
        <v>0</v>
      </c>
      <c r="AJ331" s="27">
        <f>IFERROR(VLOOKUP(S331,'Վարկանիշային չափորոշիչներ'!$G$6:$GE$68,4,FALSE),0)</f>
        <v>0</v>
      </c>
      <c r="AK331" s="27">
        <f>IFERROR(VLOOKUP(T331,'Վարկանիշային չափորոշիչներ'!$G$6:$GE$68,4,FALSE),0)</f>
        <v>0</v>
      </c>
      <c r="AL331" s="27">
        <f>IFERROR(VLOOKUP(U331,'Վարկանիշային չափորոշիչներ'!$G$6:$GE$68,4,FALSE),0)</f>
        <v>0</v>
      </c>
      <c r="AM331" s="27">
        <f>IFERROR(VLOOKUP(V331,'Վարկանիշային չափորոշիչներ'!$G$6:$GE$68,4,FALSE),0)</f>
        <v>0</v>
      </c>
      <c r="AN331" s="27">
        <f t="shared" si="84"/>
        <v>0</v>
      </c>
    </row>
    <row r="332" spans="1:40" ht="54" hidden="1" outlineLevel="2" x14ac:dyDescent="0.3">
      <c r="A332" s="155">
        <v>1053</v>
      </c>
      <c r="B332" s="120">
        <v>11005</v>
      </c>
      <c r="C332" s="207" t="s">
        <v>421</v>
      </c>
      <c r="D332" s="121"/>
      <c r="E332" s="121"/>
      <c r="F332" s="122"/>
      <c r="G332" s="123"/>
      <c r="H332" s="123"/>
      <c r="I332" s="45"/>
      <c r="J332" s="45"/>
      <c r="K332" s="28"/>
      <c r="L332" s="28"/>
      <c r="M332" s="28"/>
      <c r="N332" s="28"/>
      <c r="O332" s="28"/>
      <c r="P332" s="28"/>
      <c r="Q332" s="28"/>
      <c r="R332" s="28"/>
      <c r="S332" s="28"/>
      <c r="T332" s="28"/>
      <c r="U332" s="28"/>
      <c r="V332" s="28"/>
      <c r="W332" s="27">
        <f t="shared" si="99"/>
        <v>0</v>
      </c>
      <c r="X332" s="41"/>
      <c r="Y332" s="41"/>
      <c r="Z332" s="41"/>
      <c r="AA332" s="41"/>
      <c r="AB332" s="27">
        <f>IFERROR(VLOOKUP(K332,'Վարկանիշային չափորոշիչներ'!$G$6:$GE$68,4,FALSE),0)</f>
        <v>0</v>
      </c>
      <c r="AC332" s="27">
        <f>IFERROR(VLOOKUP(L332,'Վարկանիշային չափորոշիչներ'!$G$6:$GE$68,4,FALSE),0)</f>
        <v>0</v>
      </c>
      <c r="AD332" s="27">
        <f>IFERROR(VLOOKUP(M332,'Վարկանիշային չափորոշիչներ'!$G$6:$GE$68,4,FALSE),0)</f>
        <v>0</v>
      </c>
      <c r="AE332" s="27">
        <f>IFERROR(VLOOKUP(N332,'Վարկանիշային չափորոշիչներ'!$G$6:$GE$68,4,FALSE),0)</f>
        <v>0</v>
      </c>
      <c r="AF332" s="27">
        <f>IFERROR(VLOOKUP(O332,'Վարկանիշային չափորոշիչներ'!$G$6:$GE$68,4,FALSE),0)</f>
        <v>0</v>
      </c>
      <c r="AG332" s="27">
        <f>IFERROR(VLOOKUP(P332,'Վարկանիշային չափորոշիչներ'!$G$6:$GE$68,4,FALSE),0)</f>
        <v>0</v>
      </c>
      <c r="AH332" s="27">
        <f>IFERROR(VLOOKUP(Q332,'Վարկանիշային չափորոշիչներ'!$G$6:$GE$68,4,FALSE),0)</f>
        <v>0</v>
      </c>
      <c r="AI332" s="27">
        <f>IFERROR(VLOOKUP(R332,'Վարկանիշային չափորոշիչներ'!$G$6:$GE$68,4,FALSE),0)</f>
        <v>0</v>
      </c>
      <c r="AJ332" s="27">
        <f>IFERROR(VLOOKUP(S332,'Վարկանիշային չափորոշիչներ'!$G$6:$GE$68,4,FALSE),0)</f>
        <v>0</v>
      </c>
      <c r="AK332" s="27">
        <f>IFERROR(VLOOKUP(T332,'Վարկանիշային չափորոշիչներ'!$G$6:$GE$68,4,FALSE),0)</f>
        <v>0</v>
      </c>
      <c r="AL332" s="27">
        <f>IFERROR(VLOOKUP(U332,'Վարկանիշային չափորոշիչներ'!$G$6:$GE$68,4,FALSE),0)</f>
        <v>0</v>
      </c>
      <c r="AM332" s="27">
        <f>IFERROR(VLOOKUP(V332,'Վարկանիշային չափորոշիչներ'!$G$6:$GE$68,4,FALSE),0)</f>
        <v>0</v>
      </c>
      <c r="AN332" s="27">
        <f t="shared" si="84"/>
        <v>0</v>
      </c>
    </row>
    <row r="333" spans="1:40" ht="40.5" hidden="1" outlineLevel="2" x14ac:dyDescent="0.3">
      <c r="A333" s="155">
        <v>1053</v>
      </c>
      <c r="B333" s="120">
        <v>11006</v>
      </c>
      <c r="C333" s="207" t="s">
        <v>422</v>
      </c>
      <c r="D333" s="121"/>
      <c r="E333" s="121"/>
      <c r="F333" s="122"/>
      <c r="G333" s="123"/>
      <c r="H333" s="123"/>
      <c r="I333" s="45"/>
      <c r="J333" s="45"/>
      <c r="K333" s="28"/>
      <c r="L333" s="28"/>
      <c r="M333" s="28"/>
      <c r="N333" s="28"/>
      <c r="O333" s="28"/>
      <c r="P333" s="28"/>
      <c r="Q333" s="28"/>
      <c r="R333" s="28"/>
      <c r="S333" s="28"/>
      <c r="T333" s="28"/>
      <c r="U333" s="28"/>
      <c r="V333" s="28"/>
      <c r="W333" s="27">
        <f t="shared" si="99"/>
        <v>0</v>
      </c>
      <c r="X333" s="41"/>
      <c r="Y333" s="41"/>
      <c r="Z333" s="41"/>
      <c r="AA333" s="41"/>
      <c r="AB333" s="27">
        <f>IFERROR(VLOOKUP(K333,'Վարկանիշային չափորոշիչներ'!$G$6:$GE$68,4,FALSE),0)</f>
        <v>0</v>
      </c>
      <c r="AC333" s="27">
        <f>IFERROR(VLOOKUP(L333,'Վարկանիշային չափորոշիչներ'!$G$6:$GE$68,4,FALSE),0)</f>
        <v>0</v>
      </c>
      <c r="AD333" s="27">
        <f>IFERROR(VLOOKUP(M333,'Վարկանիշային չափորոշիչներ'!$G$6:$GE$68,4,FALSE),0)</f>
        <v>0</v>
      </c>
      <c r="AE333" s="27">
        <f>IFERROR(VLOOKUP(N333,'Վարկանիշային չափորոշիչներ'!$G$6:$GE$68,4,FALSE),0)</f>
        <v>0</v>
      </c>
      <c r="AF333" s="27">
        <f>IFERROR(VLOOKUP(O333,'Վարկանիշային չափորոշիչներ'!$G$6:$GE$68,4,FALSE),0)</f>
        <v>0</v>
      </c>
      <c r="AG333" s="27">
        <f>IFERROR(VLOOKUP(P333,'Վարկանիշային չափորոշիչներ'!$G$6:$GE$68,4,FALSE),0)</f>
        <v>0</v>
      </c>
      <c r="AH333" s="27">
        <f>IFERROR(VLOOKUP(Q333,'Վարկանիշային չափորոշիչներ'!$G$6:$GE$68,4,FALSE),0)</f>
        <v>0</v>
      </c>
      <c r="AI333" s="27">
        <f>IFERROR(VLOOKUP(R333,'Վարկանիշային չափորոշիչներ'!$G$6:$GE$68,4,FALSE),0)</f>
        <v>0</v>
      </c>
      <c r="AJ333" s="27">
        <f>IFERROR(VLOOKUP(S333,'Վարկանիշային չափորոշիչներ'!$G$6:$GE$68,4,FALSE),0)</f>
        <v>0</v>
      </c>
      <c r="AK333" s="27">
        <f>IFERROR(VLOOKUP(T333,'Վարկանիշային չափորոշիչներ'!$G$6:$GE$68,4,FALSE),0)</f>
        <v>0</v>
      </c>
      <c r="AL333" s="27">
        <f>IFERROR(VLOOKUP(U333,'Վարկանիշային չափորոշիչներ'!$G$6:$GE$68,4,FALSE),0)</f>
        <v>0</v>
      </c>
      <c r="AM333" s="27">
        <f>IFERROR(VLOOKUP(V333,'Վարկանիշային չափորոշիչներ'!$G$6:$GE$68,4,FALSE),0)</f>
        <v>0</v>
      </c>
      <c r="AN333" s="27">
        <f t="shared" si="84"/>
        <v>0</v>
      </c>
    </row>
    <row r="334" spans="1:40" ht="40.5" hidden="1" outlineLevel="2" x14ac:dyDescent="0.3">
      <c r="A334" s="155">
        <v>1053</v>
      </c>
      <c r="B334" s="120">
        <v>11008</v>
      </c>
      <c r="C334" s="207" t="s">
        <v>423</v>
      </c>
      <c r="D334" s="121"/>
      <c r="E334" s="121"/>
      <c r="F334" s="122"/>
      <c r="G334" s="123"/>
      <c r="H334" s="123"/>
      <c r="I334" s="45"/>
      <c r="J334" s="45"/>
      <c r="K334" s="28"/>
      <c r="L334" s="28"/>
      <c r="M334" s="28"/>
      <c r="N334" s="28"/>
      <c r="O334" s="28"/>
      <c r="P334" s="28"/>
      <c r="Q334" s="28"/>
      <c r="R334" s="28"/>
      <c r="S334" s="28"/>
      <c r="T334" s="28"/>
      <c r="U334" s="28"/>
      <c r="V334" s="28"/>
      <c r="W334" s="27">
        <f t="shared" si="99"/>
        <v>0</v>
      </c>
      <c r="X334" s="41"/>
      <c r="Y334" s="41"/>
      <c r="Z334" s="41"/>
      <c r="AA334" s="41"/>
      <c r="AB334" s="27">
        <f>IFERROR(VLOOKUP(K334,'Վարկանիշային չափորոշիչներ'!$G$6:$GE$68,4,FALSE),0)</f>
        <v>0</v>
      </c>
      <c r="AC334" s="27">
        <f>IFERROR(VLOOKUP(L334,'Վարկանիշային չափորոշիչներ'!$G$6:$GE$68,4,FALSE),0)</f>
        <v>0</v>
      </c>
      <c r="AD334" s="27">
        <f>IFERROR(VLOOKUP(M334,'Վարկանիշային չափորոշիչներ'!$G$6:$GE$68,4,FALSE),0)</f>
        <v>0</v>
      </c>
      <c r="AE334" s="27">
        <f>IFERROR(VLOOKUP(N334,'Վարկանիշային չափորոշիչներ'!$G$6:$GE$68,4,FALSE),0)</f>
        <v>0</v>
      </c>
      <c r="AF334" s="27">
        <f>IFERROR(VLOOKUP(O334,'Վարկանիշային չափորոշիչներ'!$G$6:$GE$68,4,FALSE),0)</f>
        <v>0</v>
      </c>
      <c r="AG334" s="27">
        <f>IFERROR(VLOOKUP(P334,'Վարկանիշային չափորոշիչներ'!$G$6:$GE$68,4,FALSE),0)</f>
        <v>0</v>
      </c>
      <c r="AH334" s="27">
        <f>IFERROR(VLOOKUP(Q334,'Վարկանիշային չափորոշիչներ'!$G$6:$GE$68,4,FALSE),0)</f>
        <v>0</v>
      </c>
      <c r="AI334" s="27">
        <f>IFERROR(VLOOKUP(R334,'Վարկանիշային չափորոշիչներ'!$G$6:$GE$68,4,FALSE),0)</f>
        <v>0</v>
      </c>
      <c r="AJ334" s="27">
        <f>IFERROR(VLOOKUP(S334,'Վարկանիշային չափորոշիչներ'!$G$6:$GE$68,4,FALSE),0)</f>
        <v>0</v>
      </c>
      <c r="AK334" s="27">
        <f>IFERROR(VLOOKUP(T334,'Վարկանիշային չափորոշիչներ'!$G$6:$GE$68,4,FALSE),0)</f>
        <v>0</v>
      </c>
      <c r="AL334" s="27">
        <f>IFERROR(VLOOKUP(U334,'Վարկանիշային չափորոշիչներ'!$G$6:$GE$68,4,FALSE),0)</f>
        <v>0</v>
      </c>
      <c r="AM334" s="27">
        <f>IFERROR(VLOOKUP(V334,'Վարկանիշային չափորոշիչներ'!$G$6:$GE$68,4,FALSE),0)</f>
        <v>0</v>
      </c>
      <c r="AN334" s="27">
        <f t="shared" ref="AN334:AN386" si="100">SUM(AB334:AM334)</f>
        <v>0</v>
      </c>
    </row>
    <row r="335" spans="1:40" ht="40.5" hidden="1" outlineLevel="2" x14ac:dyDescent="0.3">
      <c r="A335" s="155">
        <v>1053</v>
      </c>
      <c r="B335" s="120">
        <v>11009</v>
      </c>
      <c r="C335" s="207" t="s">
        <v>424</v>
      </c>
      <c r="D335" s="121"/>
      <c r="E335" s="121"/>
      <c r="F335" s="122"/>
      <c r="G335" s="123"/>
      <c r="H335" s="123"/>
      <c r="I335" s="45"/>
      <c r="J335" s="45"/>
      <c r="K335" s="28"/>
      <c r="L335" s="28"/>
      <c r="M335" s="28"/>
      <c r="N335" s="28"/>
      <c r="O335" s="28"/>
      <c r="P335" s="28"/>
      <c r="Q335" s="28"/>
      <c r="R335" s="28"/>
      <c r="S335" s="28"/>
      <c r="T335" s="28"/>
      <c r="U335" s="28"/>
      <c r="V335" s="28"/>
      <c r="W335" s="27">
        <f t="shared" si="99"/>
        <v>0</v>
      </c>
      <c r="X335" s="41"/>
      <c r="Y335" s="41"/>
      <c r="Z335" s="41"/>
      <c r="AA335" s="41"/>
      <c r="AB335" s="27">
        <f>IFERROR(VLOOKUP(K335,'Վարկանիշային չափորոշիչներ'!$G$6:$GE$68,4,FALSE),0)</f>
        <v>0</v>
      </c>
      <c r="AC335" s="27">
        <f>IFERROR(VLOOKUP(L335,'Վարկանիշային չափորոշիչներ'!$G$6:$GE$68,4,FALSE),0)</f>
        <v>0</v>
      </c>
      <c r="AD335" s="27">
        <f>IFERROR(VLOOKUP(M335,'Վարկանիշային չափորոշիչներ'!$G$6:$GE$68,4,FALSE),0)</f>
        <v>0</v>
      </c>
      <c r="AE335" s="27">
        <f>IFERROR(VLOOKUP(N335,'Վարկանիշային չափորոշիչներ'!$G$6:$GE$68,4,FALSE),0)</f>
        <v>0</v>
      </c>
      <c r="AF335" s="27">
        <f>IFERROR(VLOOKUP(O335,'Վարկանիշային չափորոշիչներ'!$G$6:$GE$68,4,FALSE),0)</f>
        <v>0</v>
      </c>
      <c r="AG335" s="27">
        <f>IFERROR(VLOOKUP(P335,'Վարկանիշային չափորոշիչներ'!$G$6:$GE$68,4,FALSE),0)</f>
        <v>0</v>
      </c>
      <c r="AH335" s="27">
        <f>IFERROR(VLOOKUP(Q335,'Վարկանիշային չափորոշիչներ'!$G$6:$GE$68,4,FALSE),0)</f>
        <v>0</v>
      </c>
      <c r="AI335" s="27">
        <f>IFERROR(VLOOKUP(R335,'Վարկանիշային չափորոշիչներ'!$G$6:$GE$68,4,FALSE),0)</f>
        <v>0</v>
      </c>
      <c r="AJ335" s="27">
        <f>IFERROR(VLOOKUP(S335,'Վարկանիշային չափորոշիչներ'!$G$6:$GE$68,4,FALSE),0)</f>
        <v>0</v>
      </c>
      <c r="AK335" s="27">
        <f>IFERROR(VLOOKUP(T335,'Վարկանիշային չափորոշիչներ'!$G$6:$GE$68,4,FALSE),0)</f>
        <v>0</v>
      </c>
      <c r="AL335" s="27">
        <f>IFERROR(VLOOKUP(U335,'Վարկանիշային չափորոշիչներ'!$G$6:$GE$68,4,FALSE),0)</f>
        <v>0</v>
      </c>
      <c r="AM335" s="27">
        <f>IFERROR(VLOOKUP(V335,'Վարկանիշային չափորոշիչներ'!$G$6:$GE$68,4,FALSE),0)</f>
        <v>0</v>
      </c>
      <c r="AN335" s="27">
        <f t="shared" si="100"/>
        <v>0</v>
      </c>
    </row>
    <row r="336" spans="1:40" ht="54" hidden="1" outlineLevel="2" x14ac:dyDescent="0.3">
      <c r="A336" s="155">
        <v>1053</v>
      </c>
      <c r="B336" s="120">
        <v>11011</v>
      </c>
      <c r="C336" s="207" t="s">
        <v>425</v>
      </c>
      <c r="D336" s="121"/>
      <c r="E336" s="121"/>
      <c r="F336" s="122"/>
      <c r="G336" s="123"/>
      <c r="H336" s="123"/>
      <c r="I336" s="45"/>
      <c r="J336" s="45"/>
      <c r="K336" s="28"/>
      <c r="L336" s="28"/>
      <c r="M336" s="28"/>
      <c r="N336" s="28"/>
      <c r="O336" s="28"/>
      <c r="P336" s="28"/>
      <c r="Q336" s="28"/>
      <c r="R336" s="28"/>
      <c r="S336" s="28"/>
      <c r="T336" s="28"/>
      <c r="U336" s="28"/>
      <c r="V336" s="28"/>
      <c r="W336" s="27">
        <f t="shared" si="99"/>
        <v>0</v>
      </c>
      <c r="X336" s="41"/>
      <c r="Y336" s="41"/>
      <c r="Z336" s="41"/>
      <c r="AA336" s="41"/>
      <c r="AB336" s="27">
        <f>IFERROR(VLOOKUP(K336,'Վարկանիշային չափորոշիչներ'!$G$6:$GE$68,4,FALSE),0)</f>
        <v>0</v>
      </c>
      <c r="AC336" s="27">
        <f>IFERROR(VLOOKUP(L336,'Վարկանիշային չափորոշիչներ'!$G$6:$GE$68,4,FALSE),0)</f>
        <v>0</v>
      </c>
      <c r="AD336" s="27">
        <f>IFERROR(VLOOKUP(M336,'Վարկանիշային չափորոշիչներ'!$G$6:$GE$68,4,FALSE),0)</f>
        <v>0</v>
      </c>
      <c r="AE336" s="27">
        <f>IFERROR(VLOOKUP(N336,'Վարկանիշային չափորոշիչներ'!$G$6:$GE$68,4,FALSE),0)</f>
        <v>0</v>
      </c>
      <c r="AF336" s="27">
        <f>IFERROR(VLOOKUP(O336,'Վարկանիշային չափորոշիչներ'!$G$6:$GE$68,4,FALSE),0)</f>
        <v>0</v>
      </c>
      <c r="AG336" s="27">
        <f>IFERROR(VLOOKUP(P336,'Վարկանիշային չափորոշիչներ'!$G$6:$GE$68,4,FALSE),0)</f>
        <v>0</v>
      </c>
      <c r="AH336" s="27">
        <f>IFERROR(VLOOKUP(Q336,'Վարկանիշային չափորոշիչներ'!$G$6:$GE$68,4,FALSE),0)</f>
        <v>0</v>
      </c>
      <c r="AI336" s="27">
        <f>IFERROR(VLOOKUP(R336,'Վարկանիշային չափորոշիչներ'!$G$6:$GE$68,4,FALSE),0)</f>
        <v>0</v>
      </c>
      <c r="AJ336" s="27">
        <f>IFERROR(VLOOKUP(S336,'Վարկանիշային չափորոշիչներ'!$G$6:$GE$68,4,FALSE),0)</f>
        <v>0</v>
      </c>
      <c r="AK336" s="27">
        <f>IFERROR(VLOOKUP(T336,'Վարկանիշային չափորոշիչներ'!$G$6:$GE$68,4,FALSE),0)</f>
        <v>0</v>
      </c>
      <c r="AL336" s="27">
        <f>IFERROR(VLOOKUP(U336,'Վարկանիշային չափորոշիչներ'!$G$6:$GE$68,4,FALSE),0)</f>
        <v>0</v>
      </c>
      <c r="AM336" s="27">
        <f>IFERROR(VLOOKUP(V336,'Վարկանիշային չափորոշիչներ'!$G$6:$GE$68,4,FALSE),0)</f>
        <v>0</v>
      </c>
      <c r="AN336" s="27">
        <f t="shared" si="100"/>
        <v>0</v>
      </c>
    </row>
    <row r="337" spans="1:40" ht="40.5" hidden="1" outlineLevel="2" x14ac:dyDescent="0.3">
      <c r="A337" s="155">
        <v>1053</v>
      </c>
      <c r="B337" s="120">
        <v>11014</v>
      </c>
      <c r="C337" s="207" t="s">
        <v>426</v>
      </c>
      <c r="D337" s="121"/>
      <c r="E337" s="121"/>
      <c r="F337" s="122"/>
      <c r="G337" s="123"/>
      <c r="H337" s="123"/>
      <c r="I337" s="45"/>
      <c r="J337" s="45"/>
      <c r="K337" s="28"/>
      <c r="L337" s="28"/>
      <c r="M337" s="28"/>
      <c r="N337" s="28"/>
      <c r="O337" s="28"/>
      <c r="P337" s="28"/>
      <c r="Q337" s="28"/>
      <c r="R337" s="28"/>
      <c r="S337" s="28"/>
      <c r="T337" s="28"/>
      <c r="U337" s="28"/>
      <c r="V337" s="28"/>
      <c r="W337" s="27">
        <f t="shared" si="99"/>
        <v>0</v>
      </c>
      <c r="X337" s="41"/>
      <c r="Y337" s="41"/>
      <c r="Z337" s="41"/>
      <c r="AA337" s="41"/>
      <c r="AB337" s="27">
        <f>IFERROR(VLOOKUP(K337,'Վարկանիշային չափորոշիչներ'!$G$6:$GE$68,4,FALSE),0)</f>
        <v>0</v>
      </c>
      <c r="AC337" s="27">
        <f>IFERROR(VLOOKUP(L337,'Վարկանիշային չափորոշիչներ'!$G$6:$GE$68,4,FALSE),0)</f>
        <v>0</v>
      </c>
      <c r="AD337" s="27">
        <f>IFERROR(VLOOKUP(M337,'Վարկանիշային չափորոշիչներ'!$G$6:$GE$68,4,FALSE),0)</f>
        <v>0</v>
      </c>
      <c r="AE337" s="27">
        <f>IFERROR(VLOOKUP(N337,'Վարկանիշային չափորոշիչներ'!$G$6:$GE$68,4,FALSE),0)</f>
        <v>0</v>
      </c>
      <c r="AF337" s="27">
        <f>IFERROR(VLOOKUP(O337,'Վարկանիշային չափորոշիչներ'!$G$6:$GE$68,4,FALSE),0)</f>
        <v>0</v>
      </c>
      <c r="AG337" s="27">
        <f>IFERROR(VLOOKUP(P337,'Վարկանիշային չափորոշիչներ'!$G$6:$GE$68,4,FALSE),0)</f>
        <v>0</v>
      </c>
      <c r="AH337" s="27">
        <f>IFERROR(VLOOKUP(Q337,'Վարկանիշային չափորոշիչներ'!$G$6:$GE$68,4,FALSE),0)</f>
        <v>0</v>
      </c>
      <c r="AI337" s="27">
        <f>IFERROR(VLOOKUP(R337,'Վարկանիշային չափորոշիչներ'!$G$6:$GE$68,4,FALSE),0)</f>
        <v>0</v>
      </c>
      <c r="AJ337" s="27">
        <f>IFERROR(VLOOKUP(S337,'Վարկանիշային չափորոշիչներ'!$G$6:$GE$68,4,FALSE),0)</f>
        <v>0</v>
      </c>
      <c r="AK337" s="27">
        <f>IFERROR(VLOOKUP(T337,'Վարկանիշային չափորոշիչներ'!$G$6:$GE$68,4,FALSE),0)</f>
        <v>0</v>
      </c>
      <c r="AL337" s="27">
        <f>IFERROR(VLOOKUP(U337,'Վարկանիշային չափորոշիչներ'!$G$6:$GE$68,4,FALSE),0)</f>
        <v>0</v>
      </c>
      <c r="AM337" s="27">
        <f>IFERROR(VLOOKUP(V337,'Վարկանիշային չափորոշիչներ'!$G$6:$GE$68,4,FALSE),0)</f>
        <v>0</v>
      </c>
      <c r="AN337" s="27">
        <f t="shared" si="100"/>
        <v>0</v>
      </c>
    </row>
    <row r="338" spans="1:40" ht="40.5" hidden="1" outlineLevel="2" x14ac:dyDescent="0.3">
      <c r="A338" s="155">
        <v>1053</v>
      </c>
      <c r="B338" s="120">
        <v>11015</v>
      </c>
      <c r="C338" s="207" t="s">
        <v>427</v>
      </c>
      <c r="D338" s="121"/>
      <c r="E338" s="121"/>
      <c r="F338" s="122"/>
      <c r="G338" s="123"/>
      <c r="H338" s="123"/>
      <c r="I338" s="45"/>
      <c r="J338" s="45"/>
      <c r="K338" s="28"/>
      <c r="L338" s="28"/>
      <c r="M338" s="28"/>
      <c r="N338" s="28"/>
      <c r="O338" s="28"/>
      <c r="P338" s="28"/>
      <c r="Q338" s="28"/>
      <c r="R338" s="28"/>
      <c r="S338" s="28"/>
      <c r="T338" s="28"/>
      <c r="U338" s="28"/>
      <c r="V338" s="28"/>
      <c r="W338" s="27">
        <f t="shared" si="99"/>
        <v>0</v>
      </c>
      <c r="X338" s="41"/>
      <c r="Y338" s="41"/>
      <c r="Z338" s="41"/>
      <c r="AA338" s="41"/>
      <c r="AB338" s="27">
        <f>IFERROR(VLOOKUP(K338,'Վարկանիշային չափորոշիչներ'!$G$6:$GE$68,4,FALSE),0)</f>
        <v>0</v>
      </c>
      <c r="AC338" s="27">
        <f>IFERROR(VLOOKUP(L338,'Վարկանիշային չափորոշիչներ'!$G$6:$GE$68,4,FALSE),0)</f>
        <v>0</v>
      </c>
      <c r="AD338" s="27">
        <f>IFERROR(VLOOKUP(M338,'Վարկանիշային չափորոշիչներ'!$G$6:$GE$68,4,FALSE),0)</f>
        <v>0</v>
      </c>
      <c r="AE338" s="27">
        <f>IFERROR(VLOOKUP(N338,'Վարկանիշային չափորոշիչներ'!$G$6:$GE$68,4,FALSE),0)</f>
        <v>0</v>
      </c>
      <c r="AF338" s="27">
        <f>IFERROR(VLOOKUP(O338,'Վարկանիշային չափորոշիչներ'!$G$6:$GE$68,4,FALSE),0)</f>
        <v>0</v>
      </c>
      <c r="AG338" s="27">
        <f>IFERROR(VLOOKUP(P338,'Վարկանիշային չափորոշիչներ'!$G$6:$GE$68,4,FALSE),0)</f>
        <v>0</v>
      </c>
      <c r="AH338" s="27">
        <f>IFERROR(VLOOKUP(Q338,'Վարկանիշային չափորոշիչներ'!$G$6:$GE$68,4,FALSE),0)</f>
        <v>0</v>
      </c>
      <c r="AI338" s="27">
        <f>IFERROR(VLOOKUP(R338,'Վարկանիշային չափորոշիչներ'!$G$6:$GE$68,4,FALSE),0)</f>
        <v>0</v>
      </c>
      <c r="AJ338" s="27">
        <f>IFERROR(VLOOKUP(S338,'Վարկանիշային չափորոշիչներ'!$G$6:$GE$68,4,FALSE),0)</f>
        <v>0</v>
      </c>
      <c r="AK338" s="27">
        <f>IFERROR(VLOOKUP(T338,'Վարկանիշային չափորոշիչներ'!$G$6:$GE$68,4,FALSE),0)</f>
        <v>0</v>
      </c>
      <c r="AL338" s="27">
        <f>IFERROR(VLOOKUP(U338,'Վարկանիշային չափորոշիչներ'!$G$6:$GE$68,4,FALSE),0)</f>
        <v>0</v>
      </c>
      <c r="AM338" s="27">
        <f>IFERROR(VLOOKUP(V338,'Վարկանիշային չափորոշիչներ'!$G$6:$GE$68,4,FALSE),0)</f>
        <v>0</v>
      </c>
      <c r="AN338" s="27">
        <f t="shared" si="100"/>
        <v>0</v>
      </c>
    </row>
    <row r="339" spans="1:40" ht="67.5" hidden="1" outlineLevel="2" x14ac:dyDescent="0.3">
      <c r="A339" s="155">
        <v>1053</v>
      </c>
      <c r="B339" s="120">
        <v>11017</v>
      </c>
      <c r="C339" s="207" t="s">
        <v>428</v>
      </c>
      <c r="D339" s="121"/>
      <c r="E339" s="121"/>
      <c r="F339" s="122"/>
      <c r="G339" s="123"/>
      <c r="H339" s="123"/>
      <c r="I339" s="45"/>
      <c r="J339" s="45"/>
      <c r="K339" s="28"/>
      <c r="L339" s="28"/>
      <c r="M339" s="28"/>
      <c r="N339" s="28"/>
      <c r="O339" s="28"/>
      <c r="P339" s="28"/>
      <c r="Q339" s="28"/>
      <c r="R339" s="28"/>
      <c r="S339" s="28"/>
      <c r="T339" s="28"/>
      <c r="U339" s="28"/>
      <c r="V339" s="28"/>
      <c r="W339" s="27">
        <f t="shared" si="99"/>
        <v>0</v>
      </c>
      <c r="X339" s="41"/>
      <c r="Y339" s="41"/>
      <c r="Z339" s="41"/>
      <c r="AA339" s="41"/>
      <c r="AB339" s="27">
        <f>IFERROR(VLOOKUP(K339,'Վարկանիշային չափորոշիչներ'!$G$6:$GE$68,4,FALSE),0)</f>
        <v>0</v>
      </c>
      <c r="AC339" s="27">
        <f>IFERROR(VLOOKUP(L339,'Վարկանիշային չափորոշիչներ'!$G$6:$GE$68,4,FALSE),0)</f>
        <v>0</v>
      </c>
      <c r="AD339" s="27">
        <f>IFERROR(VLOOKUP(M339,'Վարկանիշային չափորոշիչներ'!$G$6:$GE$68,4,FALSE),0)</f>
        <v>0</v>
      </c>
      <c r="AE339" s="27">
        <f>IFERROR(VLOOKUP(N339,'Վարկանիշային չափորոշիչներ'!$G$6:$GE$68,4,FALSE),0)</f>
        <v>0</v>
      </c>
      <c r="AF339" s="27">
        <f>IFERROR(VLOOKUP(O339,'Վարկանիշային չափորոշիչներ'!$G$6:$GE$68,4,FALSE),0)</f>
        <v>0</v>
      </c>
      <c r="AG339" s="27">
        <f>IFERROR(VLOOKUP(P339,'Վարկանիշային չափորոշիչներ'!$G$6:$GE$68,4,FALSE),0)</f>
        <v>0</v>
      </c>
      <c r="AH339" s="27">
        <f>IFERROR(VLOOKUP(Q339,'Վարկանիշային չափորոշիչներ'!$G$6:$GE$68,4,FALSE),0)</f>
        <v>0</v>
      </c>
      <c r="AI339" s="27">
        <f>IFERROR(VLOOKUP(R339,'Վարկանիշային չափորոշիչներ'!$G$6:$GE$68,4,FALSE),0)</f>
        <v>0</v>
      </c>
      <c r="AJ339" s="27">
        <f>IFERROR(VLOOKUP(S339,'Վարկանիշային չափորոշիչներ'!$G$6:$GE$68,4,FALSE),0)</f>
        <v>0</v>
      </c>
      <c r="AK339" s="27">
        <f>IFERROR(VLOOKUP(T339,'Վարկանիշային չափորոշիչներ'!$G$6:$GE$68,4,FALSE),0)</f>
        <v>0</v>
      </c>
      <c r="AL339" s="27">
        <f>IFERROR(VLOOKUP(U339,'Վարկանիշային չափորոշիչներ'!$G$6:$GE$68,4,FALSE),0)</f>
        <v>0</v>
      </c>
      <c r="AM339" s="27">
        <f>IFERROR(VLOOKUP(V339,'Վարկանիշային չափորոշիչներ'!$G$6:$GE$68,4,FALSE),0)</f>
        <v>0</v>
      </c>
      <c r="AN339" s="27">
        <f t="shared" si="100"/>
        <v>0</v>
      </c>
    </row>
    <row r="340" spans="1:40" ht="67.5" hidden="1" outlineLevel="2" x14ac:dyDescent="0.3">
      <c r="A340" s="155">
        <v>1053</v>
      </c>
      <c r="B340" s="120">
        <v>32001</v>
      </c>
      <c r="C340" s="207" t="s">
        <v>429</v>
      </c>
      <c r="D340" s="121"/>
      <c r="E340" s="121"/>
      <c r="F340" s="122"/>
      <c r="G340" s="123"/>
      <c r="H340" s="123"/>
      <c r="I340" s="45"/>
      <c r="J340" s="45"/>
      <c r="K340" s="28"/>
      <c r="L340" s="28"/>
      <c r="M340" s="28"/>
      <c r="N340" s="28"/>
      <c r="O340" s="28"/>
      <c r="P340" s="28"/>
      <c r="Q340" s="28"/>
      <c r="R340" s="28"/>
      <c r="S340" s="28"/>
      <c r="T340" s="28"/>
      <c r="U340" s="28"/>
      <c r="V340" s="28"/>
      <c r="W340" s="27">
        <f t="shared" si="99"/>
        <v>0</v>
      </c>
      <c r="X340" s="41"/>
      <c r="Y340" s="41"/>
      <c r="Z340" s="41"/>
      <c r="AA340" s="41"/>
      <c r="AB340" s="27">
        <f>IFERROR(VLOOKUP(K340,'Վարկանիշային չափորոշիչներ'!$G$6:$GE$68,4,FALSE),0)</f>
        <v>0</v>
      </c>
      <c r="AC340" s="27">
        <f>IFERROR(VLOOKUP(L340,'Վարկանիշային չափորոշիչներ'!$G$6:$GE$68,4,FALSE),0)</f>
        <v>0</v>
      </c>
      <c r="AD340" s="27">
        <f>IFERROR(VLOOKUP(M340,'Վարկանիշային չափորոշիչներ'!$G$6:$GE$68,4,FALSE),0)</f>
        <v>0</v>
      </c>
      <c r="AE340" s="27">
        <f>IFERROR(VLOOKUP(N340,'Վարկանիշային չափորոշիչներ'!$G$6:$GE$68,4,FALSE),0)</f>
        <v>0</v>
      </c>
      <c r="AF340" s="27">
        <f>IFERROR(VLOOKUP(O340,'Վարկանիշային չափորոշիչներ'!$G$6:$GE$68,4,FALSE),0)</f>
        <v>0</v>
      </c>
      <c r="AG340" s="27">
        <f>IFERROR(VLOOKUP(P340,'Վարկանիշային չափորոշիչներ'!$G$6:$GE$68,4,FALSE),0)</f>
        <v>0</v>
      </c>
      <c r="AH340" s="27">
        <f>IFERROR(VLOOKUP(Q340,'Վարկանիշային չափորոշիչներ'!$G$6:$GE$68,4,FALSE),0)</f>
        <v>0</v>
      </c>
      <c r="AI340" s="27">
        <f>IFERROR(VLOOKUP(R340,'Վարկանիշային չափորոշիչներ'!$G$6:$GE$68,4,FALSE),0)</f>
        <v>0</v>
      </c>
      <c r="AJ340" s="27">
        <f>IFERROR(VLOOKUP(S340,'Վարկանիշային չափորոշիչներ'!$G$6:$GE$68,4,FALSE),0)</f>
        <v>0</v>
      </c>
      <c r="AK340" s="27">
        <f>IFERROR(VLOOKUP(T340,'Վարկանիշային չափորոշիչներ'!$G$6:$GE$68,4,FALSE),0)</f>
        <v>0</v>
      </c>
      <c r="AL340" s="27">
        <f>IFERROR(VLOOKUP(U340,'Վարկանիշային չափորոշիչներ'!$G$6:$GE$68,4,FALSE),0)</f>
        <v>0</v>
      </c>
      <c r="AM340" s="27">
        <f>IFERROR(VLOOKUP(V340,'Վարկանիշային չափորոշիչներ'!$G$6:$GE$68,4,FALSE),0)</f>
        <v>0</v>
      </c>
      <c r="AN340" s="27">
        <f t="shared" si="100"/>
        <v>0</v>
      </c>
    </row>
    <row r="341" spans="1:40" ht="67.5" hidden="1" outlineLevel="2" x14ac:dyDescent="0.3">
      <c r="A341" s="155">
        <v>1053</v>
      </c>
      <c r="B341" s="120">
        <v>32004</v>
      </c>
      <c r="C341" s="207" t="s">
        <v>430</v>
      </c>
      <c r="D341" s="121"/>
      <c r="E341" s="121"/>
      <c r="F341" s="122"/>
      <c r="G341" s="123"/>
      <c r="H341" s="123"/>
      <c r="I341" s="45"/>
      <c r="J341" s="45"/>
      <c r="K341" s="28"/>
      <c r="L341" s="28"/>
      <c r="M341" s="28"/>
      <c r="N341" s="28"/>
      <c r="O341" s="28"/>
      <c r="P341" s="28"/>
      <c r="Q341" s="28"/>
      <c r="R341" s="28"/>
      <c r="S341" s="28"/>
      <c r="T341" s="28"/>
      <c r="U341" s="28"/>
      <c r="V341" s="28"/>
      <c r="W341" s="27">
        <f t="shared" si="99"/>
        <v>0</v>
      </c>
      <c r="X341" s="41"/>
      <c r="Y341" s="41"/>
      <c r="Z341" s="41"/>
      <c r="AA341" s="41"/>
      <c r="AB341" s="27">
        <f>IFERROR(VLOOKUP(K341,'Վարկանիշային չափորոշիչներ'!$G$6:$GE$68,4,FALSE),0)</f>
        <v>0</v>
      </c>
      <c r="AC341" s="27">
        <f>IFERROR(VLOOKUP(L341,'Վարկանիշային չափորոշիչներ'!$G$6:$GE$68,4,FALSE),0)</f>
        <v>0</v>
      </c>
      <c r="AD341" s="27">
        <f>IFERROR(VLOOKUP(M341,'Վարկանիշային չափորոշիչներ'!$G$6:$GE$68,4,FALSE),0)</f>
        <v>0</v>
      </c>
      <c r="AE341" s="27">
        <f>IFERROR(VLOOKUP(N341,'Վարկանիշային չափորոշիչներ'!$G$6:$GE$68,4,FALSE),0)</f>
        <v>0</v>
      </c>
      <c r="AF341" s="27">
        <f>IFERROR(VLOOKUP(O341,'Վարկանիշային չափորոշիչներ'!$G$6:$GE$68,4,FALSE),0)</f>
        <v>0</v>
      </c>
      <c r="AG341" s="27">
        <f>IFERROR(VLOOKUP(P341,'Վարկանիշային չափորոշիչներ'!$G$6:$GE$68,4,FALSE),0)</f>
        <v>0</v>
      </c>
      <c r="AH341" s="27">
        <f>IFERROR(VLOOKUP(Q341,'Վարկանիշային չափորոշիչներ'!$G$6:$GE$68,4,FALSE),0)</f>
        <v>0</v>
      </c>
      <c r="AI341" s="27">
        <f>IFERROR(VLOOKUP(R341,'Վարկանիշային չափորոշիչներ'!$G$6:$GE$68,4,FALSE),0)</f>
        <v>0</v>
      </c>
      <c r="AJ341" s="27">
        <f>IFERROR(VLOOKUP(S341,'Վարկանիշային չափորոշիչներ'!$G$6:$GE$68,4,FALSE),0)</f>
        <v>0</v>
      </c>
      <c r="AK341" s="27">
        <f>IFERROR(VLOOKUP(T341,'Վարկանիշային չափորոշիչներ'!$G$6:$GE$68,4,FALSE),0)</f>
        <v>0</v>
      </c>
      <c r="AL341" s="27">
        <f>IFERROR(VLOOKUP(U341,'Վարկանիշային չափորոշիչներ'!$G$6:$GE$68,4,FALSE),0)</f>
        <v>0</v>
      </c>
      <c r="AM341" s="27">
        <f>IFERROR(VLOOKUP(V341,'Վարկանիշային չափորոշիչներ'!$G$6:$GE$68,4,FALSE),0)</f>
        <v>0</v>
      </c>
      <c r="AN341" s="27">
        <f t="shared" si="100"/>
        <v>0</v>
      </c>
    </row>
    <row r="342" spans="1:40" ht="40.5" hidden="1" outlineLevel="2" x14ac:dyDescent="0.3">
      <c r="A342" s="155">
        <v>1053</v>
      </c>
      <c r="B342" s="120">
        <v>32005</v>
      </c>
      <c r="C342" s="207" t="s">
        <v>431</v>
      </c>
      <c r="D342" s="121"/>
      <c r="E342" s="121"/>
      <c r="F342" s="122"/>
      <c r="G342" s="123"/>
      <c r="H342" s="123"/>
      <c r="I342" s="45"/>
      <c r="J342" s="45"/>
      <c r="K342" s="28"/>
      <c r="L342" s="28"/>
      <c r="M342" s="28"/>
      <c r="N342" s="28"/>
      <c r="O342" s="28"/>
      <c r="P342" s="28"/>
      <c r="Q342" s="28"/>
      <c r="R342" s="28"/>
      <c r="S342" s="28"/>
      <c r="T342" s="28"/>
      <c r="U342" s="28"/>
      <c r="V342" s="28"/>
      <c r="W342" s="27">
        <f t="shared" si="99"/>
        <v>0</v>
      </c>
      <c r="X342" s="41"/>
      <c r="Y342" s="41"/>
      <c r="Z342" s="41"/>
      <c r="AA342" s="41"/>
      <c r="AB342" s="27">
        <f>IFERROR(VLOOKUP(K342,'Վարկանիշային չափորոշիչներ'!$G$6:$GE$68,4,FALSE),0)</f>
        <v>0</v>
      </c>
      <c r="AC342" s="27">
        <f>IFERROR(VLOOKUP(L342,'Վարկանիշային չափորոշիչներ'!$G$6:$GE$68,4,FALSE),0)</f>
        <v>0</v>
      </c>
      <c r="AD342" s="27">
        <f>IFERROR(VLOOKUP(M342,'Վարկանիշային չափորոշիչներ'!$G$6:$GE$68,4,FALSE),0)</f>
        <v>0</v>
      </c>
      <c r="AE342" s="27">
        <f>IFERROR(VLOOKUP(N342,'Վարկանիշային չափորոշիչներ'!$G$6:$GE$68,4,FALSE),0)</f>
        <v>0</v>
      </c>
      <c r="AF342" s="27">
        <f>IFERROR(VLOOKUP(O342,'Վարկանիշային չափորոշիչներ'!$G$6:$GE$68,4,FALSE),0)</f>
        <v>0</v>
      </c>
      <c r="AG342" s="27">
        <f>IFERROR(VLOOKUP(P342,'Վարկանիշային չափորոշիչներ'!$G$6:$GE$68,4,FALSE),0)</f>
        <v>0</v>
      </c>
      <c r="AH342" s="27">
        <f>IFERROR(VLOOKUP(Q342,'Վարկանիշային չափորոշիչներ'!$G$6:$GE$68,4,FALSE),0)</f>
        <v>0</v>
      </c>
      <c r="AI342" s="27">
        <f>IFERROR(VLOOKUP(R342,'Վարկանիշային չափորոշիչներ'!$G$6:$GE$68,4,FALSE),0)</f>
        <v>0</v>
      </c>
      <c r="AJ342" s="27">
        <f>IFERROR(VLOOKUP(S342,'Վարկանիշային չափորոշիչներ'!$G$6:$GE$68,4,FALSE),0)</f>
        <v>0</v>
      </c>
      <c r="AK342" s="27">
        <f>IFERROR(VLOOKUP(T342,'Վարկանիշային չափորոշիչներ'!$G$6:$GE$68,4,FALSE),0)</f>
        <v>0</v>
      </c>
      <c r="AL342" s="27">
        <f>IFERROR(VLOOKUP(U342,'Վարկանիշային չափորոշիչներ'!$G$6:$GE$68,4,FALSE),0)</f>
        <v>0</v>
      </c>
      <c r="AM342" s="27">
        <f>IFERROR(VLOOKUP(V342,'Վարկանիշային չափորոշիչներ'!$G$6:$GE$68,4,FALSE),0)</f>
        <v>0</v>
      </c>
      <c r="AN342" s="27">
        <f t="shared" si="100"/>
        <v>0</v>
      </c>
    </row>
    <row r="343" spans="1:40" ht="81" hidden="1" outlineLevel="2" x14ac:dyDescent="0.3">
      <c r="A343" s="155">
        <v>1053</v>
      </c>
      <c r="B343" s="120">
        <v>32007</v>
      </c>
      <c r="C343" s="207" t="s">
        <v>432</v>
      </c>
      <c r="D343" s="121"/>
      <c r="E343" s="121"/>
      <c r="F343" s="122"/>
      <c r="G343" s="123"/>
      <c r="H343" s="123"/>
      <c r="I343" s="45"/>
      <c r="J343" s="45"/>
      <c r="K343" s="28"/>
      <c r="L343" s="28"/>
      <c r="M343" s="28"/>
      <c r="N343" s="28"/>
      <c r="O343" s="28"/>
      <c r="P343" s="28"/>
      <c r="Q343" s="28"/>
      <c r="R343" s="28"/>
      <c r="S343" s="28"/>
      <c r="T343" s="28"/>
      <c r="U343" s="28"/>
      <c r="V343" s="28"/>
      <c r="W343" s="27">
        <f t="shared" si="99"/>
        <v>0</v>
      </c>
      <c r="X343" s="41"/>
      <c r="Y343" s="41"/>
      <c r="Z343" s="41"/>
      <c r="AA343" s="41"/>
      <c r="AB343" s="27">
        <f>IFERROR(VLOOKUP(K343,'Վարկանիշային չափորոշիչներ'!$G$6:$GE$68,4,FALSE),0)</f>
        <v>0</v>
      </c>
      <c r="AC343" s="27">
        <f>IFERROR(VLOOKUP(L343,'Վարկանիշային չափորոշիչներ'!$G$6:$GE$68,4,FALSE),0)</f>
        <v>0</v>
      </c>
      <c r="AD343" s="27">
        <f>IFERROR(VLOOKUP(M343,'Վարկանիշային չափորոշիչներ'!$G$6:$GE$68,4,FALSE),0)</f>
        <v>0</v>
      </c>
      <c r="AE343" s="27">
        <f>IFERROR(VLOOKUP(N343,'Վարկանիշային չափորոշիչներ'!$G$6:$GE$68,4,FALSE),0)</f>
        <v>0</v>
      </c>
      <c r="AF343" s="27">
        <f>IFERROR(VLOOKUP(O343,'Վարկանիշային չափորոշիչներ'!$G$6:$GE$68,4,FALSE),0)</f>
        <v>0</v>
      </c>
      <c r="AG343" s="27">
        <f>IFERROR(VLOOKUP(P343,'Վարկանիշային չափորոշիչներ'!$G$6:$GE$68,4,FALSE),0)</f>
        <v>0</v>
      </c>
      <c r="AH343" s="27">
        <f>IFERROR(VLOOKUP(Q343,'Վարկանիշային չափորոշիչներ'!$G$6:$GE$68,4,FALSE),0)</f>
        <v>0</v>
      </c>
      <c r="AI343" s="27">
        <f>IFERROR(VLOOKUP(R343,'Վարկանիշային չափորոշիչներ'!$G$6:$GE$68,4,FALSE),0)</f>
        <v>0</v>
      </c>
      <c r="AJ343" s="27">
        <f>IFERROR(VLOOKUP(S343,'Վարկանիշային չափորոշիչներ'!$G$6:$GE$68,4,FALSE),0)</f>
        <v>0</v>
      </c>
      <c r="AK343" s="27">
        <f>IFERROR(VLOOKUP(T343,'Վարկանիշային չափորոշիչներ'!$G$6:$GE$68,4,FALSE),0)</f>
        <v>0</v>
      </c>
      <c r="AL343" s="27">
        <f>IFERROR(VLOOKUP(U343,'Վարկանիշային չափորոշիչներ'!$G$6:$GE$68,4,FALSE),0)</f>
        <v>0</v>
      </c>
      <c r="AM343" s="27">
        <f>IFERROR(VLOOKUP(V343,'Վարկանիշային չափորոշիչներ'!$G$6:$GE$68,4,FALSE),0)</f>
        <v>0</v>
      </c>
      <c r="AN343" s="27">
        <f t="shared" si="100"/>
        <v>0</v>
      </c>
    </row>
    <row r="344" spans="1:40" hidden="1" outlineLevel="1" x14ac:dyDescent="0.3">
      <c r="A344" s="117">
        <v>1099</v>
      </c>
      <c r="B344" s="117"/>
      <c r="C344" s="214" t="s">
        <v>433</v>
      </c>
      <c r="D344" s="118">
        <f>SUM(D345:D348)</f>
        <v>0</v>
      </c>
      <c r="E344" s="118">
        <f>SUM(E345:E348)</f>
        <v>0</v>
      </c>
      <c r="F344" s="119">
        <f t="shared" ref="F344:H344" si="101">SUM(F345:F348)</f>
        <v>0</v>
      </c>
      <c r="G344" s="119">
        <f t="shared" si="101"/>
        <v>0</v>
      </c>
      <c r="H344" s="119">
        <f t="shared" si="101"/>
        <v>0</v>
      </c>
      <c r="I344" s="47" t="s">
        <v>74</v>
      </c>
      <c r="J344" s="47" t="s">
        <v>74</v>
      </c>
      <c r="K344" s="47" t="s">
        <v>74</v>
      </c>
      <c r="L344" s="47" t="s">
        <v>74</v>
      </c>
      <c r="M344" s="47" t="s">
        <v>74</v>
      </c>
      <c r="N344" s="47" t="s">
        <v>74</v>
      </c>
      <c r="O344" s="47" t="s">
        <v>74</v>
      </c>
      <c r="P344" s="47" t="s">
        <v>74</v>
      </c>
      <c r="Q344" s="47" t="s">
        <v>74</v>
      </c>
      <c r="R344" s="47" t="s">
        <v>74</v>
      </c>
      <c r="S344" s="47" t="s">
        <v>74</v>
      </c>
      <c r="T344" s="47" t="s">
        <v>74</v>
      </c>
      <c r="U344" s="47" t="s">
        <v>74</v>
      </c>
      <c r="V344" s="47" t="s">
        <v>74</v>
      </c>
      <c r="W344" s="47" t="s">
        <v>74</v>
      </c>
      <c r="X344" s="41"/>
      <c r="Y344" s="41"/>
      <c r="Z344" s="41"/>
      <c r="AA344" s="41"/>
      <c r="AB344" s="27">
        <f>IFERROR(VLOOKUP(K344,'Վարկանիշային չափորոշիչներ'!$G$6:$GE$68,4,FALSE),0)</f>
        <v>0</v>
      </c>
      <c r="AC344" s="27">
        <f>IFERROR(VLOOKUP(L344,'Վարկանիշային չափորոշիչներ'!$G$6:$GE$68,4,FALSE),0)</f>
        <v>0</v>
      </c>
      <c r="AD344" s="27">
        <f>IFERROR(VLOOKUP(M344,'Վարկանիշային չափորոշիչներ'!$G$6:$GE$68,4,FALSE),0)</f>
        <v>0</v>
      </c>
      <c r="AE344" s="27">
        <f>IFERROR(VLOOKUP(N344,'Վարկանիշային չափորոշիչներ'!$G$6:$GE$68,4,FALSE),0)</f>
        <v>0</v>
      </c>
      <c r="AF344" s="27">
        <f>IFERROR(VLOOKUP(O344,'Վարկանիշային չափորոշիչներ'!$G$6:$GE$68,4,FALSE),0)</f>
        <v>0</v>
      </c>
      <c r="AG344" s="27">
        <f>IFERROR(VLOOKUP(P344,'Վարկանիշային չափորոշիչներ'!$G$6:$GE$68,4,FALSE),0)</f>
        <v>0</v>
      </c>
      <c r="AH344" s="27">
        <f>IFERROR(VLOOKUP(Q344,'Վարկանիշային չափորոշիչներ'!$G$6:$GE$68,4,FALSE),0)</f>
        <v>0</v>
      </c>
      <c r="AI344" s="27">
        <f>IFERROR(VLOOKUP(R344,'Վարկանիշային չափորոշիչներ'!$G$6:$GE$68,4,FALSE),0)</f>
        <v>0</v>
      </c>
      <c r="AJ344" s="27">
        <f>IFERROR(VLOOKUP(S344,'Վարկանիշային չափորոշիչներ'!$G$6:$GE$68,4,FALSE),0)</f>
        <v>0</v>
      </c>
      <c r="AK344" s="27">
        <f>IFERROR(VLOOKUP(T344,'Վարկանիշային չափորոշիչներ'!$G$6:$GE$68,4,FALSE),0)</f>
        <v>0</v>
      </c>
      <c r="AL344" s="27">
        <f>IFERROR(VLOOKUP(U344,'Վարկանիշային չափորոշիչներ'!$G$6:$GE$68,4,FALSE),0)</f>
        <v>0</v>
      </c>
      <c r="AM344" s="27">
        <f>IFERROR(VLOOKUP(V344,'Վարկանիշային չափորոշիչներ'!$G$6:$GE$68,4,FALSE),0)</f>
        <v>0</v>
      </c>
      <c r="AN344" s="27">
        <f t="shared" si="100"/>
        <v>0</v>
      </c>
    </row>
    <row r="345" spans="1:40" ht="27" hidden="1" outlineLevel="2" x14ac:dyDescent="0.3">
      <c r="A345" s="120">
        <v>1099</v>
      </c>
      <c r="B345" s="120">
        <v>11001</v>
      </c>
      <c r="C345" s="207" t="s">
        <v>434</v>
      </c>
      <c r="D345" s="121"/>
      <c r="E345" s="121"/>
      <c r="F345" s="122"/>
      <c r="G345" s="123"/>
      <c r="H345" s="123"/>
      <c r="I345" s="45"/>
      <c r="J345" s="45"/>
      <c r="K345" s="28"/>
      <c r="L345" s="28"/>
      <c r="M345" s="28"/>
      <c r="N345" s="28"/>
      <c r="O345" s="28"/>
      <c r="P345" s="28"/>
      <c r="Q345" s="28"/>
      <c r="R345" s="28"/>
      <c r="S345" s="28"/>
      <c r="T345" s="28"/>
      <c r="U345" s="28"/>
      <c r="V345" s="28"/>
      <c r="W345" s="27">
        <f>AN345</f>
        <v>0</v>
      </c>
      <c r="X345" s="41"/>
      <c r="Y345" s="41"/>
      <c r="Z345" s="41"/>
      <c r="AA345" s="41"/>
      <c r="AB345" s="27">
        <f>IFERROR(VLOOKUP(K345,'Վարկանիշային չափորոշիչներ'!$G$6:$GE$68,4,FALSE),0)</f>
        <v>0</v>
      </c>
      <c r="AC345" s="27">
        <f>IFERROR(VLOOKUP(L345,'Վարկանիշային չափորոշիչներ'!$G$6:$GE$68,4,FALSE),0)</f>
        <v>0</v>
      </c>
      <c r="AD345" s="27">
        <f>IFERROR(VLOOKUP(M345,'Վարկանիշային չափորոշիչներ'!$G$6:$GE$68,4,FALSE),0)</f>
        <v>0</v>
      </c>
      <c r="AE345" s="27">
        <f>IFERROR(VLOOKUP(N345,'Վարկանիշային չափորոշիչներ'!$G$6:$GE$68,4,FALSE),0)</f>
        <v>0</v>
      </c>
      <c r="AF345" s="27">
        <f>IFERROR(VLOOKUP(O345,'Վարկանիշային չափորոշիչներ'!$G$6:$GE$68,4,FALSE),0)</f>
        <v>0</v>
      </c>
      <c r="AG345" s="27">
        <f>IFERROR(VLOOKUP(P345,'Վարկանիշային չափորոշիչներ'!$G$6:$GE$68,4,FALSE),0)</f>
        <v>0</v>
      </c>
      <c r="AH345" s="27">
        <f>IFERROR(VLOOKUP(Q345,'Վարկանիշային չափորոշիչներ'!$G$6:$GE$68,4,FALSE),0)</f>
        <v>0</v>
      </c>
      <c r="AI345" s="27">
        <f>IFERROR(VLOOKUP(R345,'Վարկանիշային չափորոշիչներ'!$G$6:$GE$68,4,FALSE),0)</f>
        <v>0</v>
      </c>
      <c r="AJ345" s="27">
        <f>IFERROR(VLOOKUP(S345,'Վարկանիշային չափորոշիչներ'!$G$6:$GE$68,4,FALSE),0)</f>
        <v>0</v>
      </c>
      <c r="AK345" s="27">
        <f>IFERROR(VLOOKUP(T345,'Վարկանիշային չափորոշիչներ'!$G$6:$GE$68,4,FALSE),0)</f>
        <v>0</v>
      </c>
      <c r="AL345" s="27">
        <f>IFERROR(VLOOKUP(U345,'Վարկանիշային չափորոշիչներ'!$G$6:$GE$68,4,FALSE),0)</f>
        <v>0</v>
      </c>
      <c r="AM345" s="27">
        <f>IFERROR(VLOOKUP(V345,'Վարկանիշային չափորոշիչներ'!$G$6:$GE$68,4,FALSE),0)</f>
        <v>0</v>
      </c>
      <c r="AN345" s="27">
        <f t="shared" si="100"/>
        <v>0</v>
      </c>
    </row>
    <row r="346" spans="1:40" ht="54" hidden="1" outlineLevel="2" x14ac:dyDescent="0.3">
      <c r="A346" s="120">
        <v>1099</v>
      </c>
      <c r="B346" s="120">
        <v>11004</v>
      </c>
      <c r="C346" s="207" t="s">
        <v>435</v>
      </c>
      <c r="D346" s="121"/>
      <c r="E346" s="121"/>
      <c r="F346" s="122"/>
      <c r="G346" s="123"/>
      <c r="H346" s="123"/>
      <c r="I346" s="45"/>
      <c r="J346" s="45"/>
      <c r="K346" s="28"/>
      <c r="L346" s="28"/>
      <c r="M346" s="28"/>
      <c r="N346" s="28"/>
      <c r="O346" s="28"/>
      <c r="P346" s="28"/>
      <c r="Q346" s="28"/>
      <c r="R346" s="28"/>
      <c r="S346" s="28"/>
      <c r="T346" s="28"/>
      <c r="U346" s="28"/>
      <c r="V346" s="28"/>
      <c r="W346" s="27">
        <f>AN346</f>
        <v>0</v>
      </c>
      <c r="X346" s="41"/>
      <c r="Y346" s="41"/>
      <c r="Z346" s="41"/>
      <c r="AA346" s="41"/>
      <c r="AB346" s="27">
        <f>IFERROR(VLOOKUP(K346,'Վարկանիշային չափորոշիչներ'!$G$6:$GE$68,4,FALSE),0)</f>
        <v>0</v>
      </c>
      <c r="AC346" s="27">
        <f>IFERROR(VLOOKUP(L346,'Վարկանիշային չափորոշիչներ'!$G$6:$GE$68,4,FALSE),0)</f>
        <v>0</v>
      </c>
      <c r="AD346" s="27">
        <f>IFERROR(VLOOKUP(M346,'Վարկանիշային չափորոշիչներ'!$G$6:$GE$68,4,FALSE),0)</f>
        <v>0</v>
      </c>
      <c r="AE346" s="27">
        <f>IFERROR(VLOOKUP(N346,'Վարկանիշային չափորոշիչներ'!$G$6:$GE$68,4,FALSE),0)</f>
        <v>0</v>
      </c>
      <c r="AF346" s="27">
        <f>IFERROR(VLOOKUP(O346,'Վարկանիշային չափորոշիչներ'!$G$6:$GE$68,4,FALSE),0)</f>
        <v>0</v>
      </c>
      <c r="AG346" s="27">
        <f>IFERROR(VLOOKUP(P346,'Վարկանիշային չափորոշիչներ'!$G$6:$GE$68,4,FALSE),0)</f>
        <v>0</v>
      </c>
      <c r="AH346" s="27">
        <f>IFERROR(VLOOKUP(Q346,'Վարկանիշային չափորոշիչներ'!$G$6:$GE$68,4,FALSE),0)</f>
        <v>0</v>
      </c>
      <c r="AI346" s="27">
        <f>IFERROR(VLOOKUP(R346,'Վարկանիշային չափորոշիչներ'!$G$6:$GE$68,4,FALSE),0)</f>
        <v>0</v>
      </c>
      <c r="AJ346" s="27">
        <f>IFERROR(VLOOKUP(S346,'Վարկանիշային չափորոշիչներ'!$G$6:$GE$68,4,FALSE),0)</f>
        <v>0</v>
      </c>
      <c r="AK346" s="27">
        <f>IFERROR(VLOOKUP(T346,'Վարկանիշային չափորոշիչներ'!$G$6:$GE$68,4,FALSE),0)</f>
        <v>0</v>
      </c>
      <c r="AL346" s="27">
        <f>IFERROR(VLOOKUP(U346,'Վարկանիշային չափորոշիչներ'!$G$6:$GE$68,4,FALSE),0)</f>
        <v>0</v>
      </c>
      <c r="AM346" s="27">
        <f>IFERROR(VLOOKUP(V346,'Վարկանիշային չափորոշիչներ'!$G$6:$GE$68,4,FALSE),0)</f>
        <v>0</v>
      </c>
      <c r="AN346" s="27">
        <f t="shared" si="100"/>
        <v>0</v>
      </c>
    </row>
    <row r="347" spans="1:40" hidden="1" outlineLevel="2" x14ac:dyDescent="0.3">
      <c r="A347" s="120">
        <v>1099</v>
      </c>
      <c r="B347" s="120">
        <v>11006</v>
      </c>
      <c r="C347" s="207" t="s">
        <v>436</v>
      </c>
      <c r="D347" s="121"/>
      <c r="E347" s="121"/>
      <c r="F347" s="122"/>
      <c r="G347" s="123"/>
      <c r="H347" s="123"/>
      <c r="I347" s="45"/>
      <c r="J347" s="45"/>
      <c r="K347" s="28"/>
      <c r="L347" s="28"/>
      <c r="M347" s="28"/>
      <c r="N347" s="28"/>
      <c r="O347" s="28"/>
      <c r="P347" s="28"/>
      <c r="Q347" s="28"/>
      <c r="R347" s="28"/>
      <c r="S347" s="28"/>
      <c r="T347" s="28"/>
      <c r="U347" s="28"/>
      <c r="V347" s="28"/>
      <c r="W347" s="27">
        <f>AN347</f>
        <v>0</v>
      </c>
      <c r="X347" s="41"/>
      <c r="Y347" s="41"/>
      <c r="Z347" s="41"/>
      <c r="AA347" s="41"/>
      <c r="AB347" s="27">
        <f>IFERROR(VLOOKUP(K347,'Վարկանիշային չափորոշիչներ'!$G$6:$GE$68,4,FALSE),0)</f>
        <v>0</v>
      </c>
      <c r="AC347" s="27">
        <f>IFERROR(VLOOKUP(L347,'Վարկանիշային չափորոշիչներ'!$G$6:$GE$68,4,FALSE),0)</f>
        <v>0</v>
      </c>
      <c r="AD347" s="27">
        <f>IFERROR(VLOOKUP(M347,'Վարկանիշային չափորոշիչներ'!$G$6:$GE$68,4,FALSE),0)</f>
        <v>0</v>
      </c>
      <c r="AE347" s="27">
        <f>IFERROR(VLOOKUP(N347,'Վարկանիշային չափորոշիչներ'!$G$6:$GE$68,4,FALSE),0)</f>
        <v>0</v>
      </c>
      <c r="AF347" s="27">
        <f>IFERROR(VLOOKUP(O347,'Վարկանիշային չափորոշիչներ'!$G$6:$GE$68,4,FALSE),0)</f>
        <v>0</v>
      </c>
      <c r="AG347" s="27">
        <f>IFERROR(VLOOKUP(P347,'Վարկանիշային չափորոշիչներ'!$G$6:$GE$68,4,FALSE),0)</f>
        <v>0</v>
      </c>
      <c r="AH347" s="27">
        <f>IFERROR(VLOOKUP(Q347,'Վարկանիշային չափորոշիչներ'!$G$6:$GE$68,4,FALSE),0)</f>
        <v>0</v>
      </c>
      <c r="AI347" s="27">
        <f>IFERROR(VLOOKUP(R347,'Վարկանիշային չափորոշիչներ'!$G$6:$GE$68,4,FALSE),0)</f>
        <v>0</v>
      </c>
      <c r="AJ347" s="27">
        <f>IFERROR(VLOOKUP(S347,'Վարկանիշային չափորոշիչներ'!$G$6:$GE$68,4,FALSE),0)</f>
        <v>0</v>
      </c>
      <c r="AK347" s="27">
        <f>IFERROR(VLOOKUP(T347,'Վարկանիշային չափորոշիչներ'!$G$6:$GE$68,4,FALSE),0)</f>
        <v>0</v>
      </c>
      <c r="AL347" s="27">
        <f>IFERROR(VLOOKUP(U347,'Վարկանիշային չափորոշիչներ'!$G$6:$GE$68,4,FALSE),0)</f>
        <v>0</v>
      </c>
      <c r="AM347" s="27">
        <f>IFERROR(VLOOKUP(V347,'Վարկանիշային չափորոշիչներ'!$G$6:$GE$68,4,FALSE),0)</f>
        <v>0</v>
      </c>
      <c r="AN347" s="27">
        <f t="shared" si="100"/>
        <v>0</v>
      </c>
    </row>
    <row r="348" spans="1:40" ht="27" hidden="1" outlineLevel="2" x14ac:dyDescent="0.3">
      <c r="A348" s="120">
        <v>1099</v>
      </c>
      <c r="B348" s="120">
        <v>12001</v>
      </c>
      <c r="C348" s="207" t="s">
        <v>437</v>
      </c>
      <c r="D348" s="121"/>
      <c r="E348" s="121"/>
      <c r="F348" s="122"/>
      <c r="G348" s="123"/>
      <c r="H348" s="123"/>
      <c r="I348" s="45"/>
      <c r="J348" s="45"/>
      <c r="K348" s="28"/>
      <c r="L348" s="28"/>
      <c r="M348" s="28"/>
      <c r="N348" s="28"/>
      <c r="O348" s="28"/>
      <c r="P348" s="28"/>
      <c r="Q348" s="28"/>
      <c r="R348" s="28"/>
      <c r="S348" s="28"/>
      <c r="T348" s="28"/>
      <c r="U348" s="28"/>
      <c r="V348" s="28"/>
      <c r="W348" s="27">
        <f>AN348</f>
        <v>0</v>
      </c>
      <c r="X348" s="41"/>
      <c r="Y348" s="41"/>
      <c r="Z348" s="41"/>
      <c r="AA348" s="41"/>
      <c r="AB348" s="27">
        <f>IFERROR(VLOOKUP(K348,'Վարկանիշային չափորոշիչներ'!$G$6:$GE$68,4,FALSE),0)</f>
        <v>0</v>
      </c>
      <c r="AC348" s="27">
        <f>IFERROR(VLOOKUP(L348,'Վարկանիշային չափորոշիչներ'!$G$6:$GE$68,4,FALSE),0)</f>
        <v>0</v>
      </c>
      <c r="AD348" s="27">
        <f>IFERROR(VLOOKUP(M348,'Վարկանիշային չափորոշիչներ'!$G$6:$GE$68,4,FALSE),0)</f>
        <v>0</v>
      </c>
      <c r="AE348" s="27">
        <f>IFERROR(VLOOKUP(N348,'Վարկանիշային չափորոշիչներ'!$G$6:$GE$68,4,FALSE),0)</f>
        <v>0</v>
      </c>
      <c r="AF348" s="27">
        <f>IFERROR(VLOOKUP(O348,'Վարկանիշային չափորոշիչներ'!$G$6:$GE$68,4,FALSE),0)</f>
        <v>0</v>
      </c>
      <c r="AG348" s="27">
        <f>IFERROR(VLOOKUP(P348,'Վարկանիշային չափորոշիչներ'!$G$6:$GE$68,4,FALSE),0)</f>
        <v>0</v>
      </c>
      <c r="AH348" s="27">
        <f>IFERROR(VLOOKUP(Q348,'Վարկանիշային չափորոշիչներ'!$G$6:$GE$68,4,FALSE),0)</f>
        <v>0</v>
      </c>
      <c r="AI348" s="27">
        <f>IFERROR(VLOOKUP(R348,'Վարկանիշային չափորոշիչներ'!$G$6:$GE$68,4,FALSE),0)</f>
        <v>0</v>
      </c>
      <c r="AJ348" s="27">
        <f>IFERROR(VLOOKUP(S348,'Վարկանիշային չափորոշիչներ'!$G$6:$GE$68,4,FALSE),0)</f>
        <v>0</v>
      </c>
      <c r="AK348" s="27">
        <f>IFERROR(VLOOKUP(T348,'Վարկանիշային չափորոշիչներ'!$G$6:$GE$68,4,FALSE),0)</f>
        <v>0</v>
      </c>
      <c r="AL348" s="27">
        <f>IFERROR(VLOOKUP(U348,'Վարկանիշային չափորոշիչներ'!$G$6:$GE$68,4,FALSE),0)</f>
        <v>0</v>
      </c>
      <c r="AM348" s="27">
        <f>IFERROR(VLOOKUP(V348,'Վարկանիշային չափորոշիչներ'!$G$6:$GE$68,4,FALSE),0)</f>
        <v>0</v>
      </c>
      <c r="AN348" s="27">
        <f t="shared" si="100"/>
        <v>0</v>
      </c>
    </row>
    <row r="349" spans="1:40" ht="27" hidden="1" outlineLevel="1" x14ac:dyDescent="0.3">
      <c r="A349" s="117">
        <v>1126</v>
      </c>
      <c r="B349" s="117"/>
      <c r="C349" s="222" t="s">
        <v>438</v>
      </c>
      <c r="D349" s="159">
        <f>SUM(D350:D354)</f>
        <v>0</v>
      </c>
      <c r="E349" s="159">
        <f>SUM(E350:E354)</f>
        <v>0</v>
      </c>
      <c r="F349" s="160">
        <f t="shared" ref="F349:H349" si="102">SUM(F350:F354)</f>
        <v>0</v>
      </c>
      <c r="G349" s="160">
        <f t="shared" si="102"/>
        <v>0</v>
      </c>
      <c r="H349" s="160">
        <f t="shared" si="102"/>
        <v>0</v>
      </c>
      <c r="I349" s="61" t="s">
        <v>74</v>
      </c>
      <c r="J349" s="61" t="s">
        <v>74</v>
      </c>
      <c r="K349" s="61" t="s">
        <v>74</v>
      </c>
      <c r="L349" s="61" t="s">
        <v>74</v>
      </c>
      <c r="M349" s="61" t="s">
        <v>74</v>
      </c>
      <c r="N349" s="61" t="s">
        <v>74</v>
      </c>
      <c r="O349" s="61" t="s">
        <v>74</v>
      </c>
      <c r="P349" s="61" t="s">
        <v>74</v>
      </c>
      <c r="Q349" s="61" t="s">
        <v>74</v>
      </c>
      <c r="R349" s="61" t="s">
        <v>74</v>
      </c>
      <c r="S349" s="61" t="s">
        <v>74</v>
      </c>
      <c r="T349" s="61" t="s">
        <v>74</v>
      </c>
      <c r="U349" s="61" t="s">
        <v>74</v>
      </c>
      <c r="V349" s="61" t="s">
        <v>74</v>
      </c>
      <c r="W349" s="47" t="s">
        <v>74</v>
      </c>
      <c r="X349" s="41"/>
      <c r="Y349" s="41"/>
      <c r="Z349" s="41"/>
      <c r="AA349" s="41"/>
      <c r="AB349" s="27">
        <f>IFERROR(VLOOKUP(K349,'Վարկանիշային չափորոշիչներ'!$G$6:$GE$68,4,FALSE),0)</f>
        <v>0</v>
      </c>
      <c r="AC349" s="27">
        <f>IFERROR(VLOOKUP(L349,'Վարկանիշային չափորոշիչներ'!$G$6:$GE$68,4,FALSE),0)</f>
        <v>0</v>
      </c>
      <c r="AD349" s="27">
        <f>IFERROR(VLOOKUP(M349,'Վարկանիշային չափորոշիչներ'!$G$6:$GE$68,4,FALSE),0)</f>
        <v>0</v>
      </c>
      <c r="AE349" s="27">
        <f>IFERROR(VLOOKUP(N349,'Վարկանիշային չափորոշիչներ'!$G$6:$GE$68,4,FALSE),0)</f>
        <v>0</v>
      </c>
      <c r="AF349" s="27">
        <f>IFERROR(VLOOKUP(O349,'Վարկանիշային չափորոշիչներ'!$G$6:$GE$68,4,FALSE),0)</f>
        <v>0</v>
      </c>
      <c r="AG349" s="27">
        <f>IFERROR(VLOOKUP(P349,'Վարկանիշային չափորոշիչներ'!$G$6:$GE$68,4,FALSE),0)</f>
        <v>0</v>
      </c>
      <c r="AH349" s="27">
        <f>IFERROR(VLOOKUP(Q349,'Վարկանիշային չափորոշիչներ'!$G$6:$GE$68,4,FALSE),0)</f>
        <v>0</v>
      </c>
      <c r="AI349" s="27">
        <f>IFERROR(VLOOKUP(R349,'Վարկանիշային չափորոշիչներ'!$G$6:$GE$68,4,FALSE),0)</f>
        <v>0</v>
      </c>
      <c r="AJ349" s="27">
        <f>IFERROR(VLOOKUP(S349,'Վարկանիշային չափորոշիչներ'!$G$6:$GE$68,4,FALSE),0)</f>
        <v>0</v>
      </c>
      <c r="AK349" s="27">
        <f>IFERROR(VLOOKUP(T349,'Վարկանիշային չափորոշիչներ'!$G$6:$GE$68,4,FALSE),0)</f>
        <v>0</v>
      </c>
      <c r="AL349" s="27">
        <f>IFERROR(VLOOKUP(U349,'Վարկանիշային չափորոշիչներ'!$G$6:$GE$68,4,FALSE),0)</f>
        <v>0</v>
      </c>
      <c r="AM349" s="27">
        <f>IFERROR(VLOOKUP(V349,'Վարկանիշային չափորոշիչներ'!$G$6:$GE$68,4,FALSE),0)</f>
        <v>0</v>
      </c>
      <c r="AN349" s="27">
        <f t="shared" si="100"/>
        <v>0</v>
      </c>
    </row>
    <row r="350" spans="1:40" s="16" customFormat="1" ht="27" hidden="1" outlineLevel="2" x14ac:dyDescent="0.3">
      <c r="A350" s="120">
        <v>1126</v>
      </c>
      <c r="B350" s="120">
        <v>11001</v>
      </c>
      <c r="C350" s="207" t="s">
        <v>439</v>
      </c>
      <c r="D350" s="143"/>
      <c r="E350" s="143"/>
      <c r="F350" s="122"/>
      <c r="G350" s="123"/>
      <c r="H350" s="123"/>
      <c r="I350" s="45"/>
      <c r="J350" s="45"/>
      <c r="K350" s="28"/>
      <c r="L350" s="28"/>
      <c r="M350" s="28"/>
      <c r="N350" s="28"/>
      <c r="O350" s="28"/>
      <c r="P350" s="28"/>
      <c r="Q350" s="28"/>
      <c r="R350" s="28"/>
      <c r="S350" s="28"/>
      <c r="T350" s="28"/>
      <c r="U350" s="28"/>
      <c r="V350" s="28"/>
      <c r="W350" s="27">
        <f t="shared" ref="W350:W354" si="103">AN350</f>
        <v>0</v>
      </c>
      <c r="X350" s="57"/>
      <c r="Y350" s="57"/>
      <c r="Z350" s="57"/>
      <c r="AA350" s="57"/>
      <c r="AB350" s="27">
        <f>IFERROR(VLOOKUP(K350,'Վարկանիշային չափորոշիչներ'!$G$6:$GE$68,4,FALSE),0)</f>
        <v>0</v>
      </c>
      <c r="AC350" s="27">
        <f>IFERROR(VLOOKUP(L350,'Վարկանիշային չափորոշիչներ'!$G$6:$GE$68,4,FALSE),0)</f>
        <v>0</v>
      </c>
      <c r="AD350" s="27">
        <f>IFERROR(VLOOKUP(M350,'Վարկանիշային չափորոշիչներ'!$G$6:$GE$68,4,FALSE),0)</f>
        <v>0</v>
      </c>
      <c r="AE350" s="27">
        <f>IFERROR(VLOOKUP(N350,'Վարկանիշային չափորոշիչներ'!$G$6:$GE$68,4,FALSE),0)</f>
        <v>0</v>
      </c>
      <c r="AF350" s="27">
        <f>IFERROR(VLOOKUP(O350,'Վարկանիշային չափորոշիչներ'!$G$6:$GE$68,4,FALSE),0)</f>
        <v>0</v>
      </c>
      <c r="AG350" s="27">
        <f>IFERROR(VLOOKUP(P350,'Վարկանիշային չափորոշիչներ'!$G$6:$GE$68,4,FALSE),0)</f>
        <v>0</v>
      </c>
      <c r="AH350" s="27">
        <f>IFERROR(VLOOKUP(Q350,'Վարկանիշային չափորոշիչներ'!$G$6:$GE$68,4,FALSE),0)</f>
        <v>0</v>
      </c>
      <c r="AI350" s="27">
        <f>IFERROR(VLOOKUP(R350,'Վարկանիշային չափորոշիչներ'!$G$6:$GE$68,4,FALSE),0)</f>
        <v>0</v>
      </c>
      <c r="AJ350" s="27">
        <f>IFERROR(VLOOKUP(S350,'Վարկանիշային չափորոշիչներ'!$G$6:$GE$68,4,FALSE),0)</f>
        <v>0</v>
      </c>
      <c r="AK350" s="27">
        <f>IFERROR(VLOOKUP(T350,'Վարկանիշային չափորոշիչներ'!$G$6:$GE$68,4,FALSE),0)</f>
        <v>0</v>
      </c>
      <c r="AL350" s="27">
        <f>IFERROR(VLOOKUP(U350,'Վարկանիշային չափորոշիչներ'!$G$6:$GE$68,4,FALSE),0)</f>
        <v>0</v>
      </c>
      <c r="AM350" s="27">
        <f>IFERROR(VLOOKUP(V350,'Վարկանիշային չափորոշիչներ'!$G$6:$GE$68,4,FALSE),0)</f>
        <v>0</v>
      </c>
      <c r="AN350" s="27">
        <f t="shared" si="100"/>
        <v>0</v>
      </c>
    </row>
    <row r="351" spans="1:40" hidden="1" outlineLevel="2" x14ac:dyDescent="0.3">
      <c r="A351" s="120">
        <v>1126</v>
      </c>
      <c r="B351" s="206">
        <v>31006</v>
      </c>
      <c r="C351" s="207" t="s">
        <v>440</v>
      </c>
      <c r="D351" s="143"/>
      <c r="E351" s="143"/>
      <c r="F351" s="122"/>
      <c r="G351" s="123"/>
      <c r="H351" s="123"/>
      <c r="I351" s="45"/>
      <c r="J351" s="45"/>
      <c r="K351" s="28"/>
      <c r="L351" s="28"/>
      <c r="M351" s="28"/>
      <c r="N351" s="28"/>
      <c r="O351" s="28"/>
      <c r="P351" s="28"/>
      <c r="Q351" s="28"/>
      <c r="R351" s="28"/>
      <c r="S351" s="28"/>
      <c r="T351" s="28"/>
      <c r="U351" s="28"/>
      <c r="V351" s="28"/>
      <c r="W351" s="27">
        <f t="shared" si="103"/>
        <v>0</v>
      </c>
      <c r="X351" s="41"/>
      <c r="Y351" s="41"/>
      <c r="Z351" s="41"/>
      <c r="AA351" s="41"/>
      <c r="AB351" s="27">
        <f>IFERROR(VLOOKUP(K351,'Վարկանիշային չափորոշիչներ'!$G$6:$GE$68,4,FALSE),0)</f>
        <v>0</v>
      </c>
      <c r="AC351" s="27">
        <f>IFERROR(VLOOKUP(L351,'Վարկանիշային չափորոշիչներ'!$G$6:$GE$68,4,FALSE),0)</f>
        <v>0</v>
      </c>
      <c r="AD351" s="27">
        <f>IFERROR(VLOOKUP(M351,'Վարկանիշային չափորոշիչներ'!$G$6:$GE$68,4,FALSE),0)</f>
        <v>0</v>
      </c>
      <c r="AE351" s="27">
        <f>IFERROR(VLOOKUP(N351,'Վարկանիշային չափորոշիչներ'!$G$6:$GE$68,4,FALSE),0)</f>
        <v>0</v>
      </c>
      <c r="AF351" s="27">
        <f>IFERROR(VLOOKUP(O351,'Վարկանիշային չափորոշիչներ'!$G$6:$GE$68,4,FALSE),0)</f>
        <v>0</v>
      </c>
      <c r="AG351" s="27">
        <f>IFERROR(VLOOKUP(P351,'Վարկանիշային չափորոշիչներ'!$G$6:$GE$68,4,FALSE),0)</f>
        <v>0</v>
      </c>
      <c r="AH351" s="27">
        <f>IFERROR(VLOOKUP(Q351,'Վարկանիշային չափորոշիչներ'!$G$6:$GE$68,4,FALSE),0)</f>
        <v>0</v>
      </c>
      <c r="AI351" s="27">
        <f>IFERROR(VLOOKUP(R351,'Վարկանիշային չափորոշիչներ'!$G$6:$GE$68,4,FALSE),0)</f>
        <v>0</v>
      </c>
      <c r="AJ351" s="27">
        <f>IFERROR(VLOOKUP(S351,'Վարկանիշային չափորոշիչներ'!$G$6:$GE$68,4,FALSE),0)</f>
        <v>0</v>
      </c>
      <c r="AK351" s="27">
        <f>IFERROR(VLOOKUP(T351,'Վարկանիշային չափորոշիչներ'!$G$6:$GE$68,4,FALSE),0)</f>
        <v>0</v>
      </c>
      <c r="AL351" s="27">
        <f>IFERROR(VLOOKUP(U351,'Վարկանիշային չափորոշիչներ'!$G$6:$GE$68,4,FALSE),0)</f>
        <v>0</v>
      </c>
      <c r="AM351" s="27">
        <f>IFERROR(VLOOKUP(V351,'Վարկանիշային չափորոշիչներ'!$G$6:$GE$68,4,FALSE),0)</f>
        <v>0</v>
      </c>
      <c r="AN351" s="27">
        <f t="shared" si="100"/>
        <v>0</v>
      </c>
    </row>
    <row r="352" spans="1:40" hidden="1" outlineLevel="2" x14ac:dyDescent="0.3">
      <c r="A352" s="120">
        <v>1126</v>
      </c>
      <c r="B352" s="120">
        <v>31002</v>
      </c>
      <c r="C352" s="207" t="s">
        <v>441</v>
      </c>
      <c r="D352" s="121"/>
      <c r="E352" s="121"/>
      <c r="F352" s="122"/>
      <c r="G352" s="123"/>
      <c r="H352" s="123"/>
      <c r="I352" s="45"/>
      <c r="J352" s="45"/>
      <c r="K352" s="28"/>
      <c r="L352" s="28"/>
      <c r="M352" s="28"/>
      <c r="N352" s="28"/>
      <c r="O352" s="28"/>
      <c r="P352" s="28"/>
      <c r="Q352" s="28"/>
      <c r="R352" s="28"/>
      <c r="S352" s="28"/>
      <c r="T352" s="28"/>
      <c r="U352" s="28"/>
      <c r="V352" s="28"/>
      <c r="W352" s="27">
        <f t="shared" si="103"/>
        <v>0</v>
      </c>
      <c r="X352" s="41"/>
      <c r="Y352" s="41"/>
      <c r="Z352" s="41"/>
      <c r="AA352" s="41"/>
      <c r="AB352" s="27">
        <f>IFERROR(VLOOKUP(K352,'Վարկանիշային չափորոշիչներ'!$G$6:$GE$68,4,FALSE),0)</f>
        <v>0</v>
      </c>
      <c r="AC352" s="27">
        <f>IFERROR(VLOOKUP(L352,'Վարկանիշային չափորոշիչներ'!$G$6:$GE$68,4,FALSE),0)</f>
        <v>0</v>
      </c>
      <c r="AD352" s="27">
        <f>IFERROR(VLOOKUP(M352,'Վարկանիշային չափորոշիչներ'!$G$6:$GE$68,4,FALSE),0)</f>
        <v>0</v>
      </c>
      <c r="AE352" s="27">
        <f>IFERROR(VLOOKUP(N352,'Վարկանիշային չափորոշիչներ'!$G$6:$GE$68,4,FALSE),0)</f>
        <v>0</v>
      </c>
      <c r="AF352" s="27">
        <f>IFERROR(VLOOKUP(O352,'Վարկանիշային չափորոշիչներ'!$G$6:$GE$68,4,FALSE),0)</f>
        <v>0</v>
      </c>
      <c r="AG352" s="27">
        <f>IFERROR(VLOOKUP(P352,'Վարկանիշային չափորոշիչներ'!$G$6:$GE$68,4,FALSE),0)</f>
        <v>0</v>
      </c>
      <c r="AH352" s="27">
        <f>IFERROR(VLOOKUP(Q352,'Վարկանիշային չափորոշիչներ'!$G$6:$GE$68,4,FALSE),0)</f>
        <v>0</v>
      </c>
      <c r="AI352" s="27">
        <f>IFERROR(VLOOKUP(R352,'Վարկանիշային չափորոշիչներ'!$G$6:$GE$68,4,FALSE),0)</f>
        <v>0</v>
      </c>
      <c r="AJ352" s="27">
        <f>IFERROR(VLOOKUP(S352,'Վարկանիշային չափորոշիչներ'!$G$6:$GE$68,4,FALSE),0)</f>
        <v>0</v>
      </c>
      <c r="AK352" s="27">
        <f>IFERROR(VLOOKUP(T352,'Վարկանիշային չափորոշիչներ'!$G$6:$GE$68,4,FALSE),0)</f>
        <v>0</v>
      </c>
      <c r="AL352" s="27">
        <f>IFERROR(VLOOKUP(U352,'Վարկանիշային չափորոշիչներ'!$G$6:$GE$68,4,FALSE),0)</f>
        <v>0</v>
      </c>
      <c r="AM352" s="27">
        <f>IFERROR(VLOOKUP(V352,'Վարկանիշային չափորոշիչներ'!$G$6:$GE$68,4,FALSE),0)</f>
        <v>0</v>
      </c>
      <c r="AN352" s="27">
        <f t="shared" si="100"/>
        <v>0</v>
      </c>
    </row>
    <row r="353" spans="1:40" ht="40.5" hidden="1" outlineLevel="2" x14ac:dyDescent="0.3">
      <c r="A353" s="120">
        <v>1126</v>
      </c>
      <c r="B353" s="120">
        <v>31002</v>
      </c>
      <c r="C353" s="207" t="s">
        <v>442</v>
      </c>
      <c r="D353" s="121"/>
      <c r="E353" s="121"/>
      <c r="F353" s="123"/>
      <c r="G353" s="123"/>
      <c r="H353" s="123"/>
      <c r="I353" s="45"/>
      <c r="J353" s="45"/>
      <c r="K353" s="28"/>
      <c r="L353" s="28"/>
      <c r="M353" s="28"/>
      <c r="N353" s="28"/>
      <c r="O353" s="28"/>
      <c r="P353" s="28"/>
      <c r="Q353" s="28"/>
      <c r="R353" s="28"/>
      <c r="S353" s="28"/>
      <c r="T353" s="28"/>
      <c r="U353" s="28"/>
      <c r="V353" s="28"/>
      <c r="W353" s="27">
        <f t="shared" si="103"/>
        <v>0</v>
      </c>
      <c r="X353" s="41"/>
      <c r="Y353" s="41"/>
      <c r="Z353" s="41"/>
      <c r="AA353" s="41"/>
      <c r="AB353" s="27">
        <f>IFERROR(VLOOKUP(K353,'Վարկանիշային չափորոշիչներ'!$G$6:$GE$68,4,FALSE),0)</f>
        <v>0</v>
      </c>
      <c r="AC353" s="27">
        <f>IFERROR(VLOOKUP(L353,'Վարկանիշային չափորոշիչներ'!$G$6:$GE$68,4,FALSE),0)</f>
        <v>0</v>
      </c>
      <c r="AD353" s="27">
        <f>IFERROR(VLOOKUP(M353,'Վարկանիշային չափորոշիչներ'!$G$6:$GE$68,4,FALSE),0)</f>
        <v>0</v>
      </c>
      <c r="AE353" s="27">
        <f>IFERROR(VLOOKUP(N353,'Վարկանիշային չափորոշիչներ'!$G$6:$GE$68,4,FALSE),0)</f>
        <v>0</v>
      </c>
      <c r="AF353" s="27">
        <f>IFERROR(VLOOKUP(O353,'Վարկանիշային չափորոշիչներ'!$G$6:$GE$68,4,FALSE),0)</f>
        <v>0</v>
      </c>
      <c r="AG353" s="27">
        <f>IFERROR(VLOOKUP(P353,'Վարկանիշային չափորոշիչներ'!$G$6:$GE$68,4,FALSE),0)</f>
        <v>0</v>
      </c>
      <c r="AH353" s="27">
        <f>IFERROR(VLOOKUP(Q353,'Վարկանիշային չափորոշիչներ'!$G$6:$GE$68,4,FALSE),0)</f>
        <v>0</v>
      </c>
      <c r="AI353" s="27">
        <f>IFERROR(VLOOKUP(R353,'Վարկանիշային չափորոշիչներ'!$G$6:$GE$68,4,FALSE),0)</f>
        <v>0</v>
      </c>
      <c r="AJ353" s="27">
        <f>IFERROR(VLOOKUP(S353,'Վարկանիշային չափորոշիչներ'!$G$6:$GE$68,4,FALSE),0)</f>
        <v>0</v>
      </c>
      <c r="AK353" s="27">
        <f>IFERROR(VLOOKUP(T353,'Վարկանիշային չափորոշիչներ'!$G$6:$GE$68,4,FALSE),0)</f>
        <v>0</v>
      </c>
      <c r="AL353" s="27">
        <f>IFERROR(VLOOKUP(U353,'Վարկանիշային չափորոշիչներ'!$G$6:$GE$68,4,FALSE),0)</f>
        <v>0</v>
      </c>
      <c r="AM353" s="27">
        <f>IFERROR(VLOOKUP(V353,'Վարկանիշային չափորոշիչներ'!$G$6:$GE$68,4,FALSE),0)</f>
        <v>0</v>
      </c>
      <c r="AN353" s="27">
        <f t="shared" si="100"/>
        <v>0</v>
      </c>
    </row>
    <row r="354" spans="1:40" hidden="1" outlineLevel="2" x14ac:dyDescent="0.3">
      <c r="A354" s="120">
        <v>1126</v>
      </c>
      <c r="B354" s="120">
        <v>31003</v>
      </c>
      <c r="C354" s="207" t="s">
        <v>443</v>
      </c>
      <c r="D354" s="121"/>
      <c r="E354" s="121"/>
      <c r="F354" s="123"/>
      <c r="G354" s="123"/>
      <c r="H354" s="123"/>
      <c r="I354" s="45"/>
      <c r="J354" s="45"/>
      <c r="K354" s="28"/>
      <c r="L354" s="28"/>
      <c r="M354" s="28"/>
      <c r="N354" s="28"/>
      <c r="O354" s="28"/>
      <c r="P354" s="28"/>
      <c r="Q354" s="28"/>
      <c r="R354" s="28"/>
      <c r="S354" s="28"/>
      <c r="T354" s="28"/>
      <c r="U354" s="28"/>
      <c r="V354" s="28"/>
      <c r="W354" s="27">
        <f t="shared" si="103"/>
        <v>0</v>
      </c>
      <c r="X354" s="41"/>
      <c r="Y354" s="41"/>
      <c r="Z354" s="41"/>
      <c r="AA354" s="41"/>
      <c r="AB354" s="27">
        <f>IFERROR(VLOOKUP(K354,'Վարկանիշային չափորոշիչներ'!$G$6:$GE$68,4,FALSE),0)</f>
        <v>0</v>
      </c>
      <c r="AC354" s="27">
        <f>IFERROR(VLOOKUP(L354,'Վարկանիշային չափորոշիչներ'!$G$6:$GE$68,4,FALSE),0)</f>
        <v>0</v>
      </c>
      <c r="AD354" s="27">
        <f>IFERROR(VLOOKUP(M354,'Վարկանիշային չափորոշիչներ'!$G$6:$GE$68,4,FALSE),0)</f>
        <v>0</v>
      </c>
      <c r="AE354" s="27">
        <f>IFERROR(VLOOKUP(N354,'Վարկանիշային չափորոշիչներ'!$G$6:$GE$68,4,FALSE),0)</f>
        <v>0</v>
      </c>
      <c r="AF354" s="27">
        <f>IFERROR(VLOOKUP(O354,'Վարկանիշային չափորոշիչներ'!$G$6:$GE$68,4,FALSE),0)</f>
        <v>0</v>
      </c>
      <c r="AG354" s="27">
        <f>IFERROR(VLOOKUP(P354,'Վարկանիշային չափորոշիչներ'!$G$6:$GE$68,4,FALSE),0)</f>
        <v>0</v>
      </c>
      <c r="AH354" s="27">
        <f>IFERROR(VLOOKUP(Q354,'Վարկանիշային չափորոշիչներ'!$G$6:$GE$68,4,FALSE),0)</f>
        <v>0</v>
      </c>
      <c r="AI354" s="27">
        <f>IFERROR(VLOOKUP(R354,'Վարկանիշային չափորոշիչներ'!$G$6:$GE$68,4,FALSE),0)</f>
        <v>0</v>
      </c>
      <c r="AJ354" s="27">
        <f>IFERROR(VLOOKUP(S354,'Վարկանիշային չափորոշիչներ'!$G$6:$GE$68,4,FALSE),0)</f>
        <v>0</v>
      </c>
      <c r="AK354" s="27">
        <f>IFERROR(VLOOKUP(T354,'Վարկանիշային չափորոշիչներ'!$G$6:$GE$68,4,FALSE),0)</f>
        <v>0</v>
      </c>
      <c r="AL354" s="27">
        <f>IFERROR(VLOOKUP(U354,'Վարկանիշային չափորոշիչներ'!$G$6:$GE$68,4,FALSE),0)</f>
        <v>0</v>
      </c>
      <c r="AM354" s="27">
        <f>IFERROR(VLOOKUP(V354,'Վարկանիշային չափորոշիչներ'!$G$6:$GE$68,4,FALSE),0)</f>
        <v>0</v>
      </c>
      <c r="AN354" s="27">
        <f t="shared" si="100"/>
        <v>0</v>
      </c>
    </row>
    <row r="355" spans="1:40" hidden="1" outlineLevel="1" x14ac:dyDescent="0.3">
      <c r="A355" s="117">
        <v>1142</v>
      </c>
      <c r="B355" s="117"/>
      <c r="C355" s="214" t="s">
        <v>444</v>
      </c>
      <c r="D355" s="118">
        <f>SUM(D356:D357)</f>
        <v>0</v>
      </c>
      <c r="E355" s="118">
        <f>SUM(E356:E357)</f>
        <v>0</v>
      </c>
      <c r="F355" s="119">
        <f t="shared" ref="F355:H355" si="104">SUM(F356:F357)</f>
        <v>0</v>
      </c>
      <c r="G355" s="119">
        <f t="shared" si="104"/>
        <v>0</v>
      </c>
      <c r="H355" s="119">
        <f t="shared" si="104"/>
        <v>0</v>
      </c>
      <c r="I355" s="47" t="s">
        <v>74</v>
      </c>
      <c r="J355" s="47" t="s">
        <v>74</v>
      </c>
      <c r="K355" s="47" t="s">
        <v>74</v>
      </c>
      <c r="L355" s="47" t="s">
        <v>74</v>
      </c>
      <c r="M355" s="47" t="s">
        <v>74</v>
      </c>
      <c r="N355" s="47" t="s">
        <v>74</v>
      </c>
      <c r="O355" s="47" t="s">
        <v>74</v>
      </c>
      <c r="P355" s="47" t="s">
        <v>74</v>
      </c>
      <c r="Q355" s="47" t="s">
        <v>74</v>
      </c>
      <c r="R355" s="47" t="s">
        <v>74</v>
      </c>
      <c r="S355" s="47" t="s">
        <v>74</v>
      </c>
      <c r="T355" s="47" t="s">
        <v>74</v>
      </c>
      <c r="U355" s="47" t="s">
        <v>74</v>
      </c>
      <c r="V355" s="47" t="s">
        <v>74</v>
      </c>
      <c r="W355" s="47" t="s">
        <v>74</v>
      </c>
      <c r="X355" s="41"/>
      <c r="Y355" s="41"/>
      <c r="Z355" s="41"/>
      <c r="AA355" s="41"/>
      <c r="AB355" s="27">
        <f>IFERROR(VLOOKUP(K355,'Վարկանիշային չափորոշիչներ'!$G$6:$GE$68,4,FALSE),0)</f>
        <v>0</v>
      </c>
      <c r="AC355" s="27">
        <f>IFERROR(VLOOKUP(L355,'Վարկանիշային չափորոշիչներ'!$G$6:$GE$68,4,FALSE),0)</f>
        <v>0</v>
      </c>
      <c r="AD355" s="27">
        <f>IFERROR(VLOOKUP(M355,'Վարկանիշային չափորոշիչներ'!$G$6:$GE$68,4,FALSE),0)</f>
        <v>0</v>
      </c>
      <c r="AE355" s="27">
        <f>IFERROR(VLOOKUP(N355,'Վարկանիշային չափորոշիչներ'!$G$6:$GE$68,4,FALSE),0)</f>
        <v>0</v>
      </c>
      <c r="AF355" s="27">
        <f>IFERROR(VLOOKUP(O355,'Վարկանիշային չափորոշիչներ'!$G$6:$GE$68,4,FALSE),0)</f>
        <v>0</v>
      </c>
      <c r="AG355" s="27">
        <f>IFERROR(VLOOKUP(P355,'Վարկանիշային չափորոշիչներ'!$G$6:$GE$68,4,FALSE),0)</f>
        <v>0</v>
      </c>
      <c r="AH355" s="27">
        <f>IFERROR(VLOOKUP(Q355,'Վարկանիշային չափորոշիչներ'!$G$6:$GE$68,4,FALSE),0)</f>
        <v>0</v>
      </c>
      <c r="AI355" s="27">
        <f>IFERROR(VLOOKUP(R355,'Վարկանիշային չափորոշիչներ'!$G$6:$GE$68,4,FALSE),0)</f>
        <v>0</v>
      </c>
      <c r="AJ355" s="27">
        <f>IFERROR(VLOOKUP(S355,'Վարկանիշային չափորոշիչներ'!$G$6:$GE$68,4,FALSE),0)</f>
        <v>0</v>
      </c>
      <c r="AK355" s="27">
        <f>IFERROR(VLOOKUP(T355,'Վարկանիշային չափորոշիչներ'!$G$6:$GE$68,4,FALSE),0)</f>
        <v>0</v>
      </c>
      <c r="AL355" s="27">
        <f>IFERROR(VLOOKUP(U355,'Վարկանիշային չափորոշիչներ'!$G$6:$GE$68,4,FALSE),0)</f>
        <v>0</v>
      </c>
      <c r="AM355" s="27">
        <f>IFERROR(VLOOKUP(V355,'Վարկանիշային չափորոշիչներ'!$G$6:$GE$68,4,FALSE),0)</f>
        <v>0</v>
      </c>
      <c r="AN355" s="27">
        <f t="shared" si="100"/>
        <v>0</v>
      </c>
    </row>
    <row r="356" spans="1:40" hidden="1" outlineLevel="2" x14ac:dyDescent="0.3">
      <c r="A356" s="120">
        <v>1142</v>
      </c>
      <c r="B356" s="120">
        <v>11001</v>
      </c>
      <c r="C356" s="207" t="s">
        <v>445</v>
      </c>
      <c r="D356" s="121"/>
      <c r="E356" s="121"/>
      <c r="F356" s="122"/>
      <c r="G356" s="123"/>
      <c r="H356" s="123"/>
      <c r="I356" s="45"/>
      <c r="J356" s="45"/>
      <c r="K356" s="28"/>
      <c r="L356" s="28"/>
      <c r="M356" s="28"/>
      <c r="N356" s="28"/>
      <c r="O356" s="28"/>
      <c r="P356" s="28"/>
      <c r="Q356" s="28"/>
      <c r="R356" s="28"/>
      <c r="S356" s="28"/>
      <c r="T356" s="28"/>
      <c r="U356" s="28"/>
      <c r="V356" s="28"/>
      <c r="W356" s="27">
        <f>AN356</f>
        <v>0</v>
      </c>
      <c r="X356" s="41"/>
      <c r="Y356" s="41"/>
      <c r="Z356" s="41"/>
      <c r="AA356" s="41"/>
      <c r="AB356" s="27">
        <f>IFERROR(VLOOKUP(K356,'Վարկանիշային չափորոշիչներ'!$G$6:$GE$68,4,FALSE),0)</f>
        <v>0</v>
      </c>
      <c r="AC356" s="27">
        <f>IFERROR(VLOOKUP(L356,'Վարկանիշային չափորոշիչներ'!$G$6:$GE$68,4,FALSE),0)</f>
        <v>0</v>
      </c>
      <c r="AD356" s="27">
        <f>IFERROR(VLOOKUP(M356,'Վարկանիշային չափորոշիչներ'!$G$6:$GE$68,4,FALSE),0)</f>
        <v>0</v>
      </c>
      <c r="AE356" s="27">
        <f>IFERROR(VLOOKUP(N356,'Վարկանիշային չափորոշիչներ'!$G$6:$GE$68,4,FALSE),0)</f>
        <v>0</v>
      </c>
      <c r="AF356" s="27">
        <f>IFERROR(VLOOKUP(O356,'Վարկանիշային չափորոշիչներ'!$G$6:$GE$68,4,FALSE),0)</f>
        <v>0</v>
      </c>
      <c r="AG356" s="27">
        <f>IFERROR(VLOOKUP(P356,'Վարկանիշային չափորոշիչներ'!$G$6:$GE$68,4,FALSE),0)</f>
        <v>0</v>
      </c>
      <c r="AH356" s="27">
        <f>IFERROR(VLOOKUP(Q356,'Վարկանիշային չափորոշիչներ'!$G$6:$GE$68,4,FALSE),0)</f>
        <v>0</v>
      </c>
      <c r="AI356" s="27">
        <f>IFERROR(VLOOKUP(R356,'Վարկանիշային չափորոշիչներ'!$G$6:$GE$68,4,FALSE),0)</f>
        <v>0</v>
      </c>
      <c r="AJ356" s="27">
        <f>IFERROR(VLOOKUP(S356,'Վարկանիշային չափորոշիչներ'!$G$6:$GE$68,4,FALSE),0)</f>
        <v>0</v>
      </c>
      <c r="AK356" s="27">
        <f>IFERROR(VLOOKUP(T356,'Վարկանիշային չափորոշիչներ'!$G$6:$GE$68,4,FALSE),0)</f>
        <v>0</v>
      </c>
      <c r="AL356" s="27">
        <f>IFERROR(VLOOKUP(U356,'Վարկանիշային չափորոշիչներ'!$G$6:$GE$68,4,FALSE),0)</f>
        <v>0</v>
      </c>
      <c r="AM356" s="27">
        <f>IFERROR(VLOOKUP(V356,'Վարկանիշային չափորոշիչներ'!$G$6:$GE$68,4,FALSE),0)</f>
        <v>0</v>
      </c>
      <c r="AN356" s="27">
        <f t="shared" si="100"/>
        <v>0</v>
      </c>
    </row>
    <row r="357" spans="1:40" s="16" customFormat="1" hidden="1" outlineLevel="2" x14ac:dyDescent="0.3">
      <c r="A357" s="120">
        <v>1142</v>
      </c>
      <c r="B357" s="120">
        <v>11002</v>
      </c>
      <c r="C357" s="207" t="s">
        <v>446</v>
      </c>
      <c r="D357" s="121"/>
      <c r="E357" s="121"/>
      <c r="F357" s="122"/>
      <c r="G357" s="123"/>
      <c r="H357" s="123"/>
      <c r="I357" s="45"/>
      <c r="J357" s="45"/>
      <c r="K357" s="28"/>
      <c r="L357" s="28"/>
      <c r="M357" s="28"/>
      <c r="N357" s="28"/>
      <c r="O357" s="28"/>
      <c r="P357" s="28"/>
      <c r="Q357" s="28"/>
      <c r="R357" s="28"/>
      <c r="S357" s="28"/>
      <c r="T357" s="28"/>
      <c r="U357" s="28"/>
      <c r="V357" s="28"/>
      <c r="W357" s="27">
        <f>AN357</f>
        <v>0</v>
      </c>
      <c r="X357" s="57"/>
      <c r="Y357" s="57"/>
      <c r="Z357" s="57"/>
      <c r="AA357" s="57"/>
      <c r="AB357" s="27">
        <f>IFERROR(VLOOKUP(K357,'Վարկանիշային չափորոշիչներ'!$G$6:$GE$68,4,FALSE),0)</f>
        <v>0</v>
      </c>
      <c r="AC357" s="27">
        <f>IFERROR(VLOOKUP(L357,'Վարկանիշային չափորոշիչներ'!$G$6:$GE$68,4,FALSE),0)</f>
        <v>0</v>
      </c>
      <c r="AD357" s="27">
        <f>IFERROR(VLOOKUP(M357,'Վարկանիշային չափորոշիչներ'!$G$6:$GE$68,4,FALSE),0)</f>
        <v>0</v>
      </c>
      <c r="AE357" s="27">
        <f>IFERROR(VLOOKUP(N357,'Վարկանիշային չափորոշիչներ'!$G$6:$GE$68,4,FALSE),0)</f>
        <v>0</v>
      </c>
      <c r="AF357" s="27">
        <f>IFERROR(VLOOKUP(O357,'Վարկանիշային չափորոշիչներ'!$G$6:$GE$68,4,FALSE),0)</f>
        <v>0</v>
      </c>
      <c r="AG357" s="27">
        <f>IFERROR(VLOOKUP(P357,'Վարկանիշային չափորոշիչներ'!$G$6:$GE$68,4,FALSE),0)</f>
        <v>0</v>
      </c>
      <c r="AH357" s="27">
        <f>IFERROR(VLOOKUP(Q357,'Վարկանիշային չափորոշիչներ'!$G$6:$GE$68,4,FALSE),0)</f>
        <v>0</v>
      </c>
      <c r="AI357" s="27">
        <f>IFERROR(VLOOKUP(R357,'Վարկանիշային չափորոշիչներ'!$G$6:$GE$68,4,FALSE),0)</f>
        <v>0</v>
      </c>
      <c r="AJ357" s="27">
        <f>IFERROR(VLOOKUP(S357,'Վարկանիշային չափորոշիչներ'!$G$6:$GE$68,4,FALSE),0)</f>
        <v>0</v>
      </c>
      <c r="AK357" s="27">
        <f>IFERROR(VLOOKUP(T357,'Վարկանիշային չափորոշիչներ'!$G$6:$GE$68,4,FALSE),0)</f>
        <v>0</v>
      </c>
      <c r="AL357" s="27">
        <f>IFERROR(VLOOKUP(U357,'Վարկանիշային չափորոշիչներ'!$G$6:$GE$68,4,FALSE),0)</f>
        <v>0</v>
      </c>
      <c r="AM357" s="27">
        <f>IFERROR(VLOOKUP(V357,'Վարկանիշային չափորոշիչներ'!$G$6:$GE$68,4,FALSE),0)</f>
        <v>0</v>
      </c>
      <c r="AN357" s="27">
        <f t="shared" si="100"/>
        <v>0</v>
      </c>
    </row>
    <row r="358" spans="1:40" hidden="1" outlineLevel="1" x14ac:dyDescent="0.3">
      <c r="A358" s="117">
        <v>1188</v>
      </c>
      <c r="B358" s="117"/>
      <c r="C358" s="214" t="s">
        <v>447</v>
      </c>
      <c r="D358" s="118">
        <f>SUM(D359:D361)</f>
        <v>0</v>
      </c>
      <c r="E358" s="118">
        <f t="shared" ref="E358" si="105">SUM(E359:E361)</f>
        <v>0</v>
      </c>
      <c r="F358" s="119">
        <f t="shared" ref="F358:H358" si="106">SUM(F359:F361)</f>
        <v>0</v>
      </c>
      <c r="G358" s="119">
        <f t="shared" si="106"/>
        <v>0</v>
      </c>
      <c r="H358" s="119">
        <f t="shared" si="106"/>
        <v>0</v>
      </c>
      <c r="I358" s="47" t="s">
        <v>74</v>
      </c>
      <c r="J358" s="47" t="s">
        <v>74</v>
      </c>
      <c r="K358" s="47" t="s">
        <v>74</v>
      </c>
      <c r="L358" s="47" t="s">
        <v>74</v>
      </c>
      <c r="M358" s="47" t="s">
        <v>74</v>
      </c>
      <c r="N358" s="47" t="s">
        <v>74</v>
      </c>
      <c r="O358" s="47" t="s">
        <v>74</v>
      </c>
      <c r="P358" s="47" t="s">
        <v>74</v>
      </c>
      <c r="Q358" s="47" t="s">
        <v>74</v>
      </c>
      <c r="R358" s="47" t="s">
        <v>74</v>
      </c>
      <c r="S358" s="47" t="s">
        <v>74</v>
      </c>
      <c r="T358" s="47" t="s">
        <v>74</v>
      </c>
      <c r="U358" s="47" t="s">
        <v>74</v>
      </c>
      <c r="V358" s="47" t="s">
        <v>74</v>
      </c>
      <c r="W358" s="47" t="s">
        <v>74</v>
      </c>
      <c r="X358" s="41"/>
      <c r="Y358" s="41"/>
      <c r="Z358" s="41"/>
      <c r="AA358" s="41"/>
      <c r="AB358" s="27">
        <f>IFERROR(VLOOKUP(K358,'Վարկանիշային չափորոշիչներ'!$G$6:$GE$68,4,FALSE),0)</f>
        <v>0</v>
      </c>
      <c r="AC358" s="27">
        <f>IFERROR(VLOOKUP(L358,'Վարկանիշային չափորոշիչներ'!$G$6:$GE$68,4,FALSE),0)</f>
        <v>0</v>
      </c>
      <c r="AD358" s="27">
        <f>IFERROR(VLOOKUP(M358,'Վարկանիշային չափորոշիչներ'!$G$6:$GE$68,4,FALSE),0)</f>
        <v>0</v>
      </c>
      <c r="AE358" s="27">
        <f>IFERROR(VLOOKUP(N358,'Վարկանիշային չափորոշիչներ'!$G$6:$GE$68,4,FALSE),0)</f>
        <v>0</v>
      </c>
      <c r="AF358" s="27">
        <f>IFERROR(VLOOKUP(O358,'Վարկանիշային չափորոշիչներ'!$G$6:$GE$68,4,FALSE),0)</f>
        <v>0</v>
      </c>
      <c r="AG358" s="27">
        <f>IFERROR(VLOOKUP(P358,'Վարկանիշային չափորոշիչներ'!$G$6:$GE$68,4,FALSE),0)</f>
        <v>0</v>
      </c>
      <c r="AH358" s="27">
        <f>IFERROR(VLOOKUP(Q358,'Վարկանիշային չափորոշիչներ'!$G$6:$GE$68,4,FALSE),0)</f>
        <v>0</v>
      </c>
      <c r="AI358" s="27">
        <f>IFERROR(VLOOKUP(R358,'Վարկանիշային չափորոշիչներ'!$G$6:$GE$68,4,FALSE),0)</f>
        <v>0</v>
      </c>
      <c r="AJ358" s="27">
        <f>IFERROR(VLOOKUP(S358,'Վարկանիշային չափորոշիչներ'!$G$6:$GE$68,4,FALSE),0)</f>
        <v>0</v>
      </c>
      <c r="AK358" s="27">
        <f>IFERROR(VLOOKUP(T358,'Վարկանիշային չափորոշիչներ'!$G$6:$GE$68,4,FALSE),0)</f>
        <v>0</v>
      </c>
      <c r="AL358" s="27">
        <f>IFERROR(VLOOKUP(U358,'Վարկանիշային չափորոշիչներ'!$G$6:$GE$68,4,FALSE),0)</f>
        <v>0</v>
      </c>
      <c r="AM358" s="27">
        <f>IFERROR(VLOOKUP(V358,'Վարկանիշային չափորոշիչներ'!$G$6:$GE$68,4,FALSE),0)</f>
        <v>0</v>
      </c>
      <c r="AN358" s="27">
        <f t="shared" si="100"/>
        <v>0</v>
      </c>
    </row>
    <row r="359" spans="1:40" s="16" customFormat="1" ht="27" hidden="1" outlineLevel="2" x14ac:dyDescent="0.3">
      <c r="A359" s="120">
        <v>1188</v>
      </c>
      <c r="B359" s="120">
        <v>11001</v>
      </c>
      <c r="C359" s="207" t="s">
        <v>448</v>
      </c>
      <c r="D359" s="121"/>
      <c r="E359" s="121"/>
      <c r="F359" s="122"/>
      <c r="G359" s="123"/>
      <c r="H359" s="123"/>
      <c r="I359" s="45"/>
      <c r="J359" s="45"/>
      <c r="K359" s="28"/>
      <c r="L359" s="28"/>
      <c r="M359" s="28"/>
      <c r="N359" s="28"/>
      <c r="O359" s="28"/>
      <c r="P359" s="28"/>
      <c r="Q359" s="28"/>
      <c r="R359" s="28"/>
      <c r="S359" s="28"/>
      <c r="T359" s="28"/>
      <c r="U359" s="28"/>
      <c r="V359" s="28"/>
      <c r="W359" s="27">
        <f>AN359</f>
        <v>0</v>
      </c>
      <c r="X359" s="57"/>
      <c r="Y359" s="57"/>
      <c r="Z359" s="57"/>
      <c r="AA359" s="57"/>
      <c r="AB359" s="27">
        <f>IFERROR(VLOOKUP(K359,'Վարկանիշային չափորոշիչներ'!$G$6:$GE$68,4,FALSE),0)</f>
        <v>0</v>
      </c>
      <c r="AC359" s="27">
        <f>IFERROR(VLOOKUP(L359,'Վարկանիշային չափորոշիչներ'!$G$6:$GE$68,4,FALSE),0)</f>
        <v>0</v>
      </c>
      <c r="AD359" s="27">
        <f>IFERROR(VLOOKUP(M359,'Վարկանիշային չափորոշիչներ'!$G$6:$GE$68,4,FALSE),0)</f>
        <v>0</v>
      </c>
      <c r="AE359" s="27">
        <f>IFERROR(VLOOKUP(N359,'Վարկանիշային չափորոշիչներ'!$G$6:$GE$68,4,FALSE),0)</f>
        <v>0</v>
      </c>
      <c r="AF359" s="27">
        <f>IFERROR(VLOOKUP(O359,'Վարկանիշային չափորոշիչներ'!$G$6:$GE$68,4,FALSE),0)</f>
        <v>0</v>
      </c>
      <c r="AG359" s="27">
        <f>IFERROR(VLOOKUP(P359,'Վարկանիշային չափորոշիչներ'!$G$6:$GE$68,4,FALSE),0)</f>
        <v>0</v>
      </c>
      <c r="AH359" s="27">
        <f>IFERROR(VLOOKUP(Q359,'Վարկանիշային չափորոշիչներ'!$G$6:$GE$68,4,FALSE),0)</f>
        <v>0</v>
      </c>
      <c r="AI359" s="27">
        <f>IFERROR(VLOOKUP(R359,'Վարկանիշային չափորոշիչներ'!$G$6:$GE$68,4,FALSE),0)</f>
        <v>0</v>
      </c>
      <c r="AJ359" s="27">
        <f>IFERROR(VLOOKUP(S359,'Վարկանիշային չափորոշիչներ'!$G$6:$GE$68,4,FALSE),0)</f>
        <v>0</v>
      </c>
      <c r="AK359" s="27">
        <f>IFERROR(VLOOKUP(T359,'Վարկանիշային չափորոշիչներ'!$G$6:$GE$68,4,FALSE),0)</f>
        <v>0</v>
      </c>
      <c r="AL359" s="27">
        <f>IFERROR(VLOOKUP(U359,'Վարկանիշային չափորոշիչներ'!$G$6:$GE$68,4,FALSE),0)</f>
        <v>0</v>
      </c>
      <c r="AM359" s="27">
        <f>IFERROR(VLOOKUP(V359,'Վարկանիշային չափորոշիչներ'!$G$6:$GE$68,4,FALSE),0)</f>
        <v>0</v>
      </c>
      <c r="AN359" s="27">
        <f t="shared" si="100"/>
        <v>0</v>
      </c>
    </row>
    <row r="360" spans="1:40" s="16" customFormat="1" ht="40.5" hidden="1" outlineLevel="2" x14ac:dyDescent="0.3">
      <c r="A360" s="120">
        <v>1188</v>
      </c>
      <c r="B360" s="120">
        <v>12001</v>
      </c>
      <c r="C360" s="207" t="s">
        <v>449</v>
      </c>
      <c r="D360" s="121"/>
      <c r="E360" s="121"/>
      <c r="F360" s="122"/>
      <c r="G360" s="123"/>
      <c r="H360" s="123"/>
      <c r="I360" s="45"/>
      <c r="J360" s="45"/>
      <c r="K360" s="28"/>
      <c r="L360" s="28"/>
      <c r="M360" s="28"/>
      <c r="N360" s="28"/>
      <c r="O360" s="28"/>
      <c r="P360" s="28"/>
      <c r="Q360" s="28"/>
      <c r="R360" s="28"/>
      <c r="S360" s="28"/>
      <c r="T360" s="28"/>
      <c r="U360" s="28"/>
      <c r="V360" s="28"/>
      <c r="W360" s="27">
        <f>AN360</f>
        <v>0</v>
      </c>
      <c r="X360" s="57"/>
      <c r="Y360" s="57"/>
      <c r="Z360" s="57"/>
      <c r="AA360" s="57"/>
      <c r="AB360" s="27">
        <f>IFERROR(VLOOKUP(K360,'Վարկանիշային չափորոշիչներ'!$G$6:$GE$68,4,FALSE),0)</f>
        <v>0</v>
      </c>
      <c r="AC360" s="27">
        <f>IFERROR(VLOOKUP(L360,'Վարկանիշային չափորոշիչներ'!$G$6:$GE$68,4,FALSE),0)</f>
        <v>0</v>
      </c>
      <c r="AD360" s="27">
        <f>IFERROR(VLOOKUP(M360,'Վարկանիշային չափորոշիչներ'!$G$6:$GE$68,4,FALSE),0)</f>
        <v>0</v>
      </c>
      <c r="AE360" s="27">
        <f>IFERROR(VLOOKUP(N360,'Վարկանիշային չափորոշիչներ'!$G$6:$GE$68,4,FALSE),0)</f>
        <v>0</v>
      </c>
      <c r="AF360" s="27">
        <f>IFERROR(VLOOKUP(O360,'Վարկանիշային չափորոշիչներ'!$G$6:$GE$68,4,FALSE),0)</f>
        <v>0</v>
      </c>
      <c r="AG360" s="27">
        <f>IFERROR(VLOOKUP(P360,'Վարկանիշային չափորոշիչներ'!$G$6:$GE$68,4,FALSE),0)</f>
        <v>0</v>
      </c>
      <c r="AH360" s="27">
        <f>IFERROR(VLOOKUP(Q360,'Վարկանիշային չափորոշիչներ'!$G$6:$GE$68,4,FALSE),0)</f>
        <v>0</v>
      </c>
      <c r="AI360" s="27">
        <f>IFERROR(VLOOKUP(R360,'Վարկանիշային չափորոշիչներ'!$G$6:$GE$68,4,FALSE),0)</f>
        <v>0</v>
      </c>
      <c r="AJ360" s="27">
        <f>IFERROR(VLOOKUP(S360,'Վարկանիշային չափորոշիչներ'!$G$6:$GE$68,4,FALSE),0)</f>
        <v>0</v>
      </c>
      <c r="AK360" s="27">
        <f>IFERROR(VLOOKUP(T360,'Վարկանիշային չափորոշիչներ'!$G$6:$GE$68,4,FALSE),0)</f>
        <v>0</v>
      </c>
      <c r="AL360" s="27">
        <f>IFERROR(VLOOKUP(U360,'Վարկանիշային չափորոշիչներ'!$G$6:$GE$68,4,FALSE),0)</f>
        <v>0</v>
      </c>
      <c r="AM360" s="27">
        <f>IFERROR(VLOOKUP(V360,'Վարկանիշային չափորոշիչներ'!$G$6:$GE$68,4,FALSE),0)</f>
        <v>0</v>
      </c>
      <c r="AN360" s="27">
        <f t="shared" si="100"/>
        <v>0</v>
      </c>
    </row>
    <row r="361" spans="1:40" s="16" customFormat="1" hidden="1" outlineLevel="2" x14ac:dyDescent="0.3">
      <c r="A361" s="120">
        <v>1188</v>
      </c>
      <c r="B361" s="206">
        <v>11002</v>
      </c>
      <c r="C361" s="207" t="s">
        <v>450</v>
      </c>
      <c r="D361" s="121"/>
      <c r="E361" s="121"/>
      <c r="F361" s="122"/>
      <c r="G361" s="122"/>
      <c r="H361" s="122"/>
      <c r="I361" s="45"/>
      <c r="J361" s="45"/>
      <c r="K361" s="28"/>
      <c r="L361" s="28"/>
      <c r="M361" s="28"/>
      <c r="N361" s="28"/>
      <c r="O361" s="28"/>
      <c r="P361" s="28"/>
      <c r="Q361" s="28"/>
      <c r="R361" s="28"/>
      <c r="S361" s="28"/>
      <c r="T361" s="28"/>
      <c r="U361" s="28"/>
      <c r="V361" s="28"/>
      <c r="W361" s="27">
        <f>AN361</f>
        <v>0</v>
      </c>
      <c r="X361" s="57"/>
      <c r="Y361" s="57"/>
      <c r="Z361" s="57"/>
      <c r="AA361" s="57"/>
      <c r="AB361" s="27">
        <f>IFERROR(VLOOKUP(K361,'Վարկանիշային չափորոշիչներ'!$G$6:$GE$68,4,FALSE),0)</f>
        <v>0</v>
      </c>
      <c r="AC361" s="27">
        <f>IFERROR(VLOOKUP(L361,'Վարկանիշային չափորոշիչներ'!$G$6:$GE$68,4,FALSE),0)</f>
        <v>0</v>
      </c>
      <c r="AD361" s="27">
        <f>IFERROR(VLOOKUP(M361,'Վարկանիշային չափորոշիչներ'!$G$6:$GE$68,4,FALSE),0)</f>
        <v>0</v>
      </c>
      <c r="AE361" s="27">
        <f>IFERROR(VLOOKUP(N361,'Վարկանիշային չափորոշիչներ'!$G$6:$GE$68,4,FALSE),0)</f>
        <v>0</v>
      </c>
      <c r="AF361" s="27">
        <f>IFERROR(VLOOKUP(O361,'Վարկանիշային չափորոշիչներ'!$G$6:$GE$68,4,FALSE),0)</f>
        <v>0</v>
      </c>
      <c r="AG361" s="27">
        <f>IFERROR(VLOOKUP(P361,'Վարկանիշային չափորոշիչներ'!$G$6:$GE$68,4,FALSE),0)</f>
        <v>0</v>
      </c>
      <c r="AH361" s="27">
        <f>IFERROR(VLOOKUP(Q361,'Վարկանիշային չափորոշիչներ'!$G$6:$GE$68,4,FALSE),0)</f>
        <v>0</v>
      </c>
      <c r="AI361" s="27">
        <f>IFERROR(VLOOKUP(R361,'Վարկանիշային չափորոշիչներ'!$G$6:$GE$68,4,FALSE),0)</f>
        <v>0</v>
      </c>
      <c r="AJ361" s="27">
        <f>IFERROR(VLOOKUP(S361,'Վարկանիշային չափորոշիչներ'!$G$6:$GE$68,4,FALSE),0)</f>
        <v>0</v>
      </c>
      <c r="AK361" s="27">
        <f>IFERROR(VLOOKUP(T361,'Վարկանիշային չափորոշիչներ'!$G$6:$GE$68,4,FALSE),0)</f>
        <v>0</v>
      </c>
      <c r="AL361" s="27">
        <f>IFERROR(VLOOKUP(U361,'Վարկանիշային չափորոշիչներ'!$G$6:$GE$68,4,FALSE),0)</f>
        <v>0</v>
      </c>
      <c r="AM361" s="27">
        <f>IFERROR(VLOOKUP(V361,'Վարկանիշային չափորոշիչներ'!$G$6:$GE$68,4,FALSE),0)</f>
        <v>0</v>
      </c>
      <c r="AN361" s="27">
        <f t="shared" si="100"/>
        <v>0</v>
      </c>
    </row>
    <row r="362" spans="1:40" s="16" customFormat="1" ht="27" hidden="1" outlineLevel="1" x14ac:dyDescent="0.3">
      <c r="A362" s="117">
        <v>1191</v>
      </c>
      <c r="B362" s="117"/>
      <c r="C362" s="214" t="s">
        <v>451</v>
      </c>
      <c r="D362" s="118">
        <f>SUM(D363:D365)</f>
        <v>0</v>
      </c>
      <c r="E362" s="118">
        <f>SUM(E363:E365)</f>
        <v>0</v>
      </c>
      <c r="F362" s="119">
        <f t="shared" ref="F362:H362" si="107">SUM(F363:F365)</f>
        <v>0</v>
      </c>
      <c r="G362" s="119">
        <f t="shared" si="107"/>
        <v>0</v>
      </c>
      <c r="H362" s="119">
        <f t="shared" si="107"/>
        <v>0</v>
      </c>
      <c r="I362" s="47" t="s">
        <v>74</v>
      </c>
      <c r="J362" s="47" t="s">
        <v>74</v>
      </c>
      <c r="K362" s="47" t="s">
        <v>74</v>
      </c>
      <c r="L362" s="47" t="s">
        <v>74</v>
      </c>
      <c r="M362" s="47" t="s">
        <v>74</v>
      </c>
      <c r="N362" s="47" t="s">
        <v>74</v>
      </c>
      <c r="O362" s="47" t="s">
        <v>74</v>
      </c>
      <c r="P362" s="47" t="s">
        <v>74</v>
      </c>
      <c r="Q362" s="47" t="s">
        <v>74</v>
      </c>
      <c r="R362" s="47" t="s">
        <v>74</v>
      </c>
      <c r="S362" s="47" t="s">
        <v>74</v>
      </c>
      <c r="T362" s="47" t="s">
        <v>74</v>
      </c>
      <c r="U362" s="47" t="s">
        <v>74</v>
      </c>
      <c r="V362" s="47" t="s">
        <v>74</v>
      </c>
      <c r="W362" s="47" t="s">
        <v>74</v>
      </c>
      <c r="X362" s="57"/>
      <c r="Y362" s="57"/>
      <c r="Z362" s="57"/>
      <c r="AA362" s="57"/>
      <c r="AB362" s="27">
        <f>IFERROR(VLOOKUP(K362,'Վարկանիշային չափորոշիչներ'!$G$6:$GE$68,4,FALSE),0)</f>
        <v>0</v>
      </c>
      <c r="AC362" s="27">
        <f>IFERROR(VLOOKUP(L362,'Վարկանիշային չափորոշիչներ'!$G$6:$GE$68,4,FALSE),0)</f>
        <v>0</v>
      </c>
      <c r="AD362" s="27">
        <f>IFERROR(VLOOKUP(M362,'Վարկանիշային չափորոշիչներ'!$G$6:$GE$68,4,FALSE),0)</f>
        <v>0</v>
      </c>
      <c r="AE362" s="27">
        <f>IFERROR(VLOOKUP(N362,'Վարկանիշային չափորոշիչներ'!$G$6:$GE$68,4,FALSE),0)</f>
        <v>0</v>
      </c>
      <c r="AF362" s="27">
        <f>IFERROR(VLOOKUP(O362,'Վարկանիշային չափորոշիչներ'!$G$6:$GE$68,4,FALSE),0)</f>
        <v>0</v>
      </c>
      <c r="AG362" s="27">
        <f>IFERROR(VLOOKUP(P362,'Վարկանիշային չափորոշիչներ'!$G$6:$GE$68,4,FALSE),0)</f>
        <v>0</v>
      </c>
      <c r="AH362" s="27">
        <f>IFERROR(VLOOKUP(Q362,'Վարկանիշային չափորոշիչներ'!$G$6:$GE$68,4,FALSE),0)</f>
        <v>0</v>
      </c>
      <c r="AI362" s="27">
        <f>IFERROR(VLOOKUP(R362,'Վարկանիշային չափորոշիչներ'!$G$6:$GE$68,4,FALSE),0)</f>
        <v>0</v>
      </c>
      <c r="AJ362" s="27">
        <f>IFERROR(VLOOKUP(S362,'Վարկանիշային չափորոշիչներ'!$G$6:$GE$68,4,FALSE),0)</f>
        <v>0</v>
      </c>
      <c r="AK362" s="27">
        <f>IFERROR(VLOOKUP(T362,'Վարկանիշային չափորոշիչներ'!$G$6:$GE$68,4,FALSE),0)</f>
        <v>0</v>
      </c>
      <c r="AL362" s="27">
        <f>IFERROR(VLOOKUP(U362,'Վարկանիշային չափորոշիչներ'!$G$6:$GE$68,4,FALSE),0)</f>
        <v>0</v>
      </c>
      <c r="AM362" s="27">
        <f>IFERROR(VLOOKUP(V362,'Վարկանիշային չափորոշիչներ'!$G$6:$GE$68,4,FALSE),0)</f>
        <v>0</v>
      </c>
      <c r="AN362" s="27">
        <f t="shared" si="100"/>
        <v>0</v>
      </c>
    </row>
    <row r="363" spans="1:40" s="16" customFormat="1" ht="27" hidden="1" outlineLevel="2" x14ac:dyDescent="0.3">
      <c r="A363" s="120">
        <v>1191</v>
      </c>
      <c r="B363" s="120">
        <v>11001</v>
      </c>
      <c r="C363" s="207" t="s">
        <v>451</v>
      </c>
      <c r="D363" s="121"/>
      <c r="E363" s="121"/>
      <c r="F363" s="122"/>
      <c r="G363" s="123"/>
      <c r="H363" s="123"/>
      <c r="I363" s="45"/>
      <c r="J363" s="45"/>
      <c r="K363" s="28"/>
      <c r="L363" s="28"/>
      <c r="M363" s="28"/>
      <c r="N363" s="28"/>
      <c r="O363" s="28"/>
      <c r="P363" s="28"/>
      <c r="Q363" s="28"/>
      <c r="R363" s="28"/>
      <c r="S363" s="28"/>
      <c r="T363" s="28"/>
      <c r="U363" s="28"/>
      <c r="V363" s="28"/>
      <c r="W363" s="27">
        <f t="shared" ref="W363:W365" si="108">AN363</f>
        <v>0</v>
      </c>
      <c r="X363" s="57"/>
      <c r="Y363" s="57"/>
      <c r="Z363" s="57"/>
      <c r="AA363" s="57"/>
      <c r="AB363" s="27">
        <f>IFERROR(VLOOKUP(K363,'Վարկանիշային չափորոշիչներ'!$G$6:$GE$68,4,FALSE),0)</f>
        <v>0</v>
      </c>
      <c r="AC363" s="27">
        <f>IFERROR(VLOOKUP(L363,'Վարկանիշային չափորոշիչներ'!$G$6:$GE$68,4,FALSE),0)</f>
        <v>0</v>
      </c>
      <c r="AD363" s="27">
        <f>IFERROR(VLOOKUP(M363,'Վարկանիշային չափորոշիչներ'!$G$6:$GE$68,4,FALSE),0)</f>
        <v>0</v>
      </c>
      <c r="AE363" s="27">
        <f>IFERROR(VLOOKUP(N363,'Վարկանիշային չափորոշիչներ'!$G$6:$GE$68,4,FALSE),0)</f>
        <v>0</v>
      </c>
      <c r="AF363" s="27">
        <f>IFERROR(VLOOKUP(O363,'Վարկանիշային չափորոշիչներ'!$G$6:$GE$68,4,FALSE),0)</f>
        <v>0</v>
      </c>
      <c r="AG363" s="27">
        <f>IFERROR(VLOOKUP(P363,'Վարկանիշային չափորոշիչներ'!$G$6:$GE$68,4,FALSE),0)</f>
        <v>0</v>
      </c>
      <c r="AH363" s="27">
        <f>IFERROR(VLOOKUP(Q363,'Վարկանիշային չափորոշիչներ'!$G$6:$GE$68,4,FALSE),0)</f>
        <v>0</v>
      </c>
      <c r="AI363" s="27">
        <f>IFERROR(VLOOKUP(R363,'Վարկանիշային չափորոշիչներ'!$G$6:$GE$68,4,FALSE),0)</f>
        <v>0</v>
      </c>
      <c r="AJ363" s="27">
        <f>IFERROR(VLOOKUP(S363,'Վարկանիշային չափորոշիչներ'!$G$6:$GE$68,4,FALSE),0)</f>
        <v>0</v>
      </c>
      <c r="AK363" s="27">
        <f>IFERROR(VLOOKUP(T363,'Վարկանիշային չափորոշիչներ'!$G$6:$GE$68,4,FALSE),0)</f>
        <v>0</v>
      </c>
      <c r="AL363" s="27">
        <f>IFERROR(VLOOKUP(U363,'Վարկանիշային չափորոշիչներ'!$G$6:$GE$68,4,FALSE),0)</f>
        <v>0</v>
      </c>
      <c r="AM363" s="27">
        <f>IFERROR(VLOOKUP(V363,'Վարկանիշային չափորոշիչներ'!$G$6:$GE$68,4,FALSE),0)</f>
        <v>0</v>
      </c>
      <c r="AN363" s="27">
        <f t="shared" si="100"/>
        <v>0</v>
      </c>
    </row>
    <row r="364" spans="1:40" s="16" customFormat="1" ht="40.5" hidden="1" outlineLevel="2" x14ac:dyDescent="0.3">
      <c r="A364" s="120">
        <v>1191</v>
      </c>
      <c r="B364" s="120">
        <v>11003</v>
      </c>
      <c r="C364" s="207" t="s">
        <v>452</v>
      </c>
      <c r="D364" s="121"/>
      <c r="E364" s="121"/>
      <c r="F364" s="122"/>
      <c r="G364" s="123"/>
      <c r="H364" s="123"/>
      <c r="I364" s="45"/>
      <c r="J364" s="45"/>
      <c r="K364" s="28"/>
      <c r="L364" s="28"/>
      <c r="M364" s="28"/>
      <c r="N364" s="28"/>
      <c r="O364" s="28"/>
      <c r="P364" s="28"/>
      <c r="Q364" s="28"/>
      <c r="R364" s="28"/>
      <c r="S364" s="28"/>
      <c r="T364" s="28"/>
      <c r="U364" s="28"/>
      <c r="V364" s="28"/>
      <c r="W364" s="27">
        <f t="shared" si="108"/>
        <v>0</v>
      </c>
      <c r="X364" s="57"/>
      <c r="Y364" s="57"/>
      <c r="Z364" s="57"/>
      <c r="AA364" s="57"/>
      <c r="AB364" s="27">
        <f>IFERROR(VLOOKUP(K364,'Վարկանիշային չափորոշիչներ'!$G$6:$GE$68,4,FALSE),0)</f>
        <v>0</v>
      </c>
      <c r="AC364" s="27">
        <f>IFERROR(VLOOKUP(L364,'Վարկանիշային չափորոշիչներ'!$G$6:$GE$68,4,FALSE),0)</f>
        <v>0</v>
      </c>
      <c r="AD364" s="27">
        <f>IFERROR(VLOOKUP(M364,'Վարկանիշային չափորոշիչներ'!$G$6:$GE$68,4,FALSE),0)</f>
        <v>0</v>
      </c>
      <c r="AE364" s="27">
        <f>IFERROR(VLOOKUP(N364,'Վարկանիշային չափորոշիչներ'!$G$6:$GE$68,4,FALSE),0)</f>
        <v>0</v>
      </c>
      <c r="AF364" s="27">
        <f>IFERROR(VLOOKUP(O364,'Վարկանիշային չափորոշիչներ'!$G$6:$GE$68,4,FALSE),0)</f>
        <v>0</v>
      </c>
      <c r="AG364" s="27">
        <f>IFERROR(VLOOKUP(P364,'Վարկանիշային չափորոշիչներ'!$G$6:$GE$68,4,FALSE),0)</f>
        <v>0</v>
      </c>
      <c r="AH364" s="27">
        <f>IFERROR(VLOOKUP(Q364,'Վարկանիշային չափորոշիչներ'!$G$6:$GE$68,4,FALSE),0)</f>
        <v>0</v>
      </c>
      <c r="AI364" s="27">
        <f>IFERROR(VLOOKUP(R364,'Վարկանիշային չափորոշիչներ'!$G$6:$GE$68,4,FALSE),0)</f>
        <v>0</v>
      </c>
      <c r="AJ364" s="27">
        <f>IFERROR(VLOOKUP(S364,'Վարկանիշային չափորոշիչներ'!$G$6:$GE$68,4,FALSE),0)</f>
        <v>0</v>
      </c>
      <c r="AK364" s="27">
        <f>IFERROR(VLOOKUP(T364,'Վարկանիշային չափորոշիչներ'!$G$6:$GE$68,4,FALSE),0)</f>
        <v>0</v>
      </c>
      <c r="AL364" s="27">
        <f>IFERROR(VLOOKUP(U364,'Վարկանիշային չափորոշիչներ'!$G$6:$GE$68,4,FALSE),0)</f>
        <v>0</v>
      </c>
      <c r="AM364" s="27">
        <f>IFERROR(VLOOKUP(V364,'Վարկանիշային չափորոշիչներ'!$G$6:$GE$68,4,FALSE),0)</f>
        <v>0</v>
      </c>
      <c r="AN364" s="27">
        <f t="shared" si="100"/>
        <v>0</v>
      </c>
    </row>
    <row r="365" spans="1:40" s="16" customFormat="1" ht="27" hidden="1" outlineLevel="2" x14ac:dyDescent="0.3">
      <c r="A365" s="120">
        <v>1191</v>
      </c>
      <c r="B365" s="120">
        <v>11005</v>
      </c>
      <c r="C365" s="207" t="s">
        <v>453</v>
      </c>
      <c r="D365" s="121"/>
      <c r="E365" s="121"/>
      <c r="F365" s="122"/>
      <c r="G365" s="123"/>
      <c r="H365" s="123"/>
      <c r="I365" s="45"/>
      <c r="J365" s="45"/>
      <c r="K365" s="28"/>
      <c r="L365" s="28"/>
      <c r="M365" s="28"/>
      <c r="N365" s="28"/>
      <c r="O365" s="28"/>
      <c r="P365" s="28"/>
      <c r="Q365" s="28"/>
      <c r="R365" s="28"/>
      <c r="S365" s="28"/>
      <c r="T365" s="28"/>
      <c r="U365" s="28"/>
      <c r="V365" s="28"/>
      <c r="W365" s="27">
        <f t="shared" si="108"/>
        <v>0</v>
      </c>
      <c r="X365" s="57"/>
      <c r="Y365" s="57"/>
      <c r="Z365" s="57"/>
      <c r="AA365" s="57"/>
      <c r="AB365" s="27">
        <f>IFERROR(VLOOKUP(K365,'Վարկանիշային չափորոշիչներ'!$G$6:$GE$68,4,FALSE),0)</f>
        <v>0</v>
      </c>
      <c r="AC365" s="27">
        <f>IFERROR(VLOOKUP(L365,'Վարկանիշային չափորոշիչներ'!$G$6:$GE$68,4,FALSE),0)</f>
        <v>0</v>
      </c>
      <c r="AD365" s="27">
        <f>IFERROR(VLOOKUP(M365,'Վարկանիշային չափորոշիչներ'!$G$6:$GE$68,4,FALSE),0)</f>
        <v>0</v>
      </c>
      <c r="AE365" s="27">
        <f>IFERROR(VLOOKUP(N365,'Վարկանիշային չափորոշիչներ'!$G$6:$GE$68,4,FALSE),0)</f>
        <v>0</v>
      </c>
      <c r="AF365" s="27">
        <f>IFERROR(VLOOKUP(O365,'Վարկանիշային չափորոշիչներ'!$G$6:$GE$68,4,FALSE),0)</f>
        <v>0</v>
      </c>
      <c r="AG365" s="27">
        <f>IFERROR(VLOOKUP(P365,'Վարկանիշային չափորոշիչներ'!$G$6:$GE$68,4,FALSE),0)</f>
        <v>0</v>
      </c>
      <c r="AH365" s="27">
        <f>IFERROR(VLOOKUP(Q365,'Վարկանիշային չափորոշիչներ'!$G$6:$GE$68,4,FALSE),0)</f>
        <v>0</v>
      </c>
      <c r="AI365" s="27">
        <f>IFERROR(VLOOKUP(R365,'Վարկանիշային չափորոշիչներ'!$G$6:$GE$68,4,FALSE),0)</f>
        <v>0</v>
      </c>
      <c r="AJ365" s="27">
        <f>IFERROR(VLOOKUP(S365,'Վարկանիշային չափորոշիչներ'!$G$6:$GE$68,4,FALSE),0)</f>
        <v>0</v>
      </c>
      <c r="AK365" s="27">
        <f>IFERROR(VLOOKUP(T365,'Վարկանիշային չափորոշիչներ'!$G$6:$GE$68,4,FALSE),0)</f>
        <v>0</v>
      </c>
      <c r="AL365" s="27">
        <f>IFERROR(VLOOKUP(U365,'Վարկանիշային չափորոշիչներ'!$G$6:$GE$68,4,FALSE),0)</f>
        <v>0</v>
      </c>
      <c r="AM365" s="27">
        <f>IFERROR(VLOOKUP(V365,'Վարկանիշային չափորոշիչներ'!$G$6:$GE$68,4,FALSE),0)</f>
        <v>0</v>
      </c>
      <c r="AN365" s="27">
        <f t="shared" si="100"/>
        <v>0</v>
      </c>
    </row>
    <row r="366" spans="1:40" hidden="1" outlineLevel="1" x14ac:dyDescent="0.3">
      <c r="A366" s="117">
        <v>1200</v>
      </c>
      <c r="B366" s="117"/>
      <c r="C366" s="214" t="s">
        <v>454</v>
      </c>
      <c r="D366" s="118">
        <f>SUM(D367:D371)</f>
        <v>0</v>
      </c>
      <c r="E366" s="118">
        <f>SUM(E367:E371)</f>
        <v>0</v>
      </c>
      <c r="F366" s="119">
        <f t="shared" ref="F366:H366" si="109">SUM(F367:F371)</f>
        <v>0</v>
      </c>
      <c r="G366" s="119">
        <f t="shared" si="109"/>
        <v>0</v>
      </c>
      <c r="H366" s="119">
        <f t="shared" si="109"/>
        <v>0</v>
      </c>
      <c r="I366" s="47" t="s">
        <v>74</v>
      </c>
      <c r="J366" s="47" t="s">
        <v>74</v>
      </c>
      <c r="K366" s="47" t="s">
        <v>74</v>
      </c>
      <c r="L366" s="47" t="s">
        <v>74</v>
      </c>
      <c r="M366" s="47" t="s">
        <v>74</v>
      </c>
      <c r="N366" s="47" t="s">
        <v>74</v>
      </c>
      <c r="O366" s="47" t="s">
        <v>74</v>
      </c>
      <c r="P366" s="47" t="s">
        <v>74</v>
      </c>
      <c r="Q366" s="47" t="s">
        <v>74</v>
      </c>
      <c r="R366" s="47" t="s">
        <v>74</v>
      </c>
      <c r="S366" s="47" t="s">
        <v>74</v>
      </c>
      <c r="T366" s="47" t="s">
        <v>74</v>
      </c>
      <c r="U366" s="47" t="s">
        <v>74</v>
      </c>
      <c r="V366" s="47" t="s">
        <v>74</v>
      </c>
      <c r="W366" s="47" t="s">
        <v>74</v>
      </c>
      <c r="X366" s="41"/>
      <c r="Y366" s="41"/>
      <c r="Z366" s="41"/>
      <c r="AA366" s="41"/>
      <c r="AB366" s="27">
        <f>IFERROR(VLOOKUP(K366,'Վարկանիշային չափորոշիչներ'!$G$6:$GE$68,4,FALSE),0)</f>
        <v>0</v>
      </c>
      <c r="AC366" s="27">
        <f>IFERROR(VLOOKUP(L366,'Վարկանիշային չափորոշիչներ'!$G$6:$GE$68,4,FALSE),0)</f>
        <v>0</v>
      </c>
      <c r="AD366" s="27">
        <f>IFERROR(VLOOKUP(M366,'Վարկանիշային չափորոշիչներ'!$G$6:$GE$68,4,FALSE),0)</f>
        <v>0</v>
      </c>
      <c r="AE366" s="27">
        <f>IFERROR(VLOOKUP(N366,'Վարկանիշային չափորոշիչներ'!$G$6:$GE$68,4,FALSE),0)</f>
        <v>0</v>
      </c>
      <c r="AF366" s="27">
        <f>IFERROR(VLOOKUP(O366,'Վարկանիշային չափորոշիչներ'!$G$6:$GE$68,4,FALSE),0)</f>
        <v>0</v>
      </c>
      <c r="AG366" s="27">
        <f>IFERROR(VLOOKUP(P366,'Վարկանիշային չափորոշիչներ'!$G$6:$GE$68,4,FALSE),0)</f>
        <v>0</v>
      </c>
      <c r="AH366" s="27">
        <f>IFERROR(VLOOKUP(Q366,'Վարկանիշային չափորոշիչներ'!$G$6:$GE$68,4,FALSE),0)</f>
        <v>0</v>
      </c>
      <c r="AI366" s="27">
        <f>IFERROR(VLOOKUP(R366,'Վարկանիշային չափորոշիչներ'!$G$6:$GE$68,4,FALSE),0)</f>
        <v>0</v>
      </c>
      <c r="AJ366" s="27">
        <f>IFERROR(VLOOKUP(S366,'Վարկանիշային չափորոշիչներ'!$G$6:$GE$68,4,FALSE),0)</f>
        <v>0</v>
      </c>
      <c r="AK366" s="27">
        <f>IFERROR(VLOOKUP(T366,'Վարկանիշային չափորոշիչներ'!$G$6:$GE$68,4,FALSE),0)</f>
        <v>0</v>
      </c>
      <c r="AL366" s="27">
        <f>IFERROR(VLOOKUP(U366,'Վարկանիշային չափորոշիչներ'!$G$6:$GE$68,4,FALSE),0)</f>
        <v>0</v>
      </c>
      <c r="AM366" s="27">
        <f>IFERROR(VLOOKUP(V366,'Վարկանիշային չափորոշիչներ'!$G$6:$GE$68,4,FALSE),0)</f>
        <v>0</v>
      </c>
      <c r="AN366" s="27">
        <f t="shared" si="100"/>
        <v>0</v>
      </c>
    </row>
    <row r="367" spans="1:40" s="16" customFormat="1" hidden="1" outlineLevel="2" x14ac:dyDescent="0.3">
      <c r="A367" s="120">
        <v>1200</v>
      </c>
      <c r="B367" s="120">
        <v>11001</v>
      </c>
      <c r="C367" s="207" t="s">
        <v>455</v>
      </c>
      <c r="D367" s="121"/>
      <c r="E367" s="121"/>
      <c r="F367" s="122"/>
      <c r="G367" s="123"/>
      <c r="H367" s="123"/>
      <c r="I367" s="45"/>
      <c r="J367" s="45"/>
      <c r="K367" s="28"/>
      <c r="L367" s="28"/>
      <c r="M367" s="28"/>
      <c r="N367" s="28"/>
      <c r="O367" s="28"/>
      <c r="P367" s="28"/>
      <c r="Q367" s="28"/>
      <c r="R367" s="28"/>
      <c r="S367" s="28"/>
      <c r="T367" s="28"/>
      <c r="U367" s="28"/>
      <c r="V367" s="28"/>
      <c r="W367" s="27">
        <f>AN367</f>
        <v>0</v>
      </c>
      <c r="X367" s="57"/>
      <c r="Y367" s="57"/>
      <c r="Z367" s="57"/>
      <c r="AA367" s="57"/>
      <c r="AB367" s="27">
        <f>IFERROR(VLOOKUP(K367,'Վարկանիշային չափորոշիչներ'!$G$6:$GE$68,4,FALSE),0)</f>
        <v>0</v>
      </c>
      <c r="AC367" s="27">
        <f>IFERROR(VLOOKUP(L367,'Վարկանիշային չափորոշիչներ'!$G$6:$GE$68,4,FALSE),0)</f>
        <v>0</v>
      </c>
      <c r="AD367" s="27">
        <f>IFERROR(VLOOKUP(M367,'Վարկանիշային չափորոշիչներ'!$G$6:$GE$68,4,FALSE),0)</f>
        <v>0</v>
      </c>
      <c r="AE367" s="27">
        <f>IFERROR(VLOOKUP(N367,'Վարկանիշային չափորոշիչներ'!$G$6:$GE$68,4,FALSE),0)</f>
        <v>0</v>
      </c>
      <c r="AF367" s="27">
        <f>IFERROR(VLOOKUP(O367,'Վարկանիշային չափորոշիչներ'!$G$6:$GE$68,4,FALSE),0)</f>
        <v>0</v>
      </c>
      <c r="AG367" s="27">
        <f>IFERROR(VLOOKUP(P367,'Վարկանիշային չափորոշիչներ'!$G$6:$GE$68,4,FALSE),0)</f>
        <v>0</v>
      </c>
      <c r="AH367" s="27">
        <f>IFERROR(VLOOKUP(Q367,'Վարկանիշային չափորոշիչներ'!$G$6:$GE$68,4,FALSE),0)</f>
        <v>0</v>
      </c>
      <c r="AI367" s="27">
        <f>IFERROR(VLOOKUP(R367,'Վարկանիշային չափորոշիչներ'!$G$6:$GE$68,4,FALSE),0)</f>
        <v>0</v>
      </c>
      <c r="AJ367" s="27">
        <f>IFERROR(VLOOKUP(S367,'Վարկանիշային չափորոշիչներ'!$G$6:$GE$68,4,FALSE),0)</f>
        <v>0</v>
      </c>
      <c r="AK367" s="27">
        <f>IFERROR(VLOOKUP(T367,'Վարկանիշային չափորոշիչներ'!$G$6:$GE$68,4,FALSE),0)</f>
        <v>0</v>
      </c>
      <c r="AL367" s="27">
        <f>IFERROR(VLOOKUP(U367,'Վարկանիշային չափորոշիչներ'!$G$6:$GE$68,4,FALSE),0)</f>
        <v>0</v>
      </c>
      <c r="AM367" s="27">
        <f>IFERROR(VLOOKUP(V367,'Վարկանիշային չափորոշիչներ'!$G$6:$GE$68,4,FALSE),0)</f>
        <v>0</v>
      </c>
      <c r="AN367" s="27">
        <f t="shared" si="100"/>
        <v>0</v>
      </c>
    </row>
    <row r="368" spans="1:40" s="16" customFormat="1" hidden="1" outlineLevel="2" x14ac:dyDescent="0.3">
      <c r="A368" s="120">
        <v>1200</v>
      </c>
      <c r="B368" s="120">
        <v>11003</v>
      </c>
      <c r="C368" s="207" t="s">
        <v>456</v>
      </c>
      <c r="D368" s="121"/>
      <c r="E368" s="121"/>
      <c r="F368" s="122"/>
      <c r="G368" s="123"/>
      <c r="H368" s="123"/>
      <c r="I368" s="45"/>
      <c r="J368" s="45"/>
      <c r="K368" s="28"/>
      <c r="L368" s="28"/>
      <c r="M368" s="28"/>
      <c r="N368" s="28"/>
      <c r="O368" s="28"/>
      <c r="P368" s="28"/>
      <c r="Q368" s="28"/>
      <c r="R368" s="28"/>
      <c r="S368" s="28"/>
      <c r="T368" s="28"/>
      <c r="U368" s="28"/>
      <c r="V368" s="28"/>
      <c r="W368" s="27">
        <f>AN368</f>
        <v>0</v>
      </c>
      <c r="X368" s="57"/>
      <c r="Y368" s="57"/>
      <c r="Z368" s="57"/>
      <c r="AA368" s="57"/>
      <c r="AB368" s="27">
        <f>IFERROR(VLOOKUP(K368,'Վարկանիշային չափորոշիչներ'!$G$6:$GE$68,4,FALSE),0)</f>
        <v>0</v>
      </c>
      <c r="AC368" s="27">
        <f>IFERROR(VLOOKUP(L368,'Վարկանիշային չափորոշիչներ'!$G$6:$GE$68,4,FALSE),0)</f>
        <v>0</v>
      </c>
      <c r="AD368" s="27">
        <f>IFERROR(VLOOKUP(M368,'Վարկանիշային չափորոշիչներ'!$G$6:$GE$68,4,FALSE),0)</f>
        <v>0</v>
      </c>
      <c r="AE368" s="27">
        <f>IFERROR(VLOOKUP(N368,'Վարկանիշային չափորոշիչներ'!$G$6:$GE$68,4,FALSE),0)</f>
        <v>0</v>
      </c>
      <c r="AF368" s="27">
        <f>IFERROR(VLOOKUP(O368,'Վարկանիշային չափորոշիչներ'!$G$6:$GE$68,4,FALSE),0)</f>
        <v>0</v>
      </c>
      <c r="AG368" s="27">
        <f>IFERROR(VLOOKUP(P368,'Վարկանիշային չափորոշիչներ'!$G$6:$GE$68,4,FALSE),0)</f>
        <v>0</v>
      </c>
      <c r="AH368" s="27">
        <f>IFERROR(VLOOKUP(Q368,'Վարկանիշային չափորոշիչներ'!$G$6:$GE$68,4,FALSE),0)</f>
        <v>0</v>
      </c>
      <c r="AI368" s="27">
        <f>IFERROR(VLOOKUP(R368,'Վարկանիշային չափորոշիչներ'!$G$6:$GE$68,4,FALSE),0)</f>
        <v>0</v>
      </c>
      <c r="AJ368" s="27">
        <f>IFERROR(VLOOKUP(S368,'Վարկանիշային չափորոշիչներ'!$G$6:$GE$68,4,FALSE),0)</f>
        <v>0</v>
      </c>
      <c r="AK368" s="27">
        <f>IFERROR(VLOOKUP(T368,'Վարկանիշային չափորոշիչներ'!$G$6:$GE$68,4,FALSE),0)</f>
        <v>0</v>
      </c>
      <c r="AL368" s="27">
        <f>IFERROR(VLOOKUP(U368,'Վարկանիշային չափորոշիչներ'!$G$6:$GE$68,4,FALSE),0)</f>
        <v>0</v>
      </c>
      <c r="AM368" s="27">
        <f>IFERROR(VLOOKUP(V368,'Վարկանիշային չափորոշիչներ'!$G$6:$GE$68,4,FALSE),0)</f>
        <v>0</v>
      </c>
      <c r="AN368" s="27">
        <f t="shared" si="100"/>
        <v>0</v>
      </c>
    </row>
    <row r="369" spans="1:40" s="16" customFormat="1" ht="40.5" hidden="1" outlineLevel="2" x14ac:dyDescent="0.3">
      <c r="A369" s="120">
        <v>1200</v>
      </c>
      <c r="B369" s="120">
        <v>11004</v>
      </c>
      <c r="C369" s="207" t="s">
        <v>457</v>
      </c>
      <c r="D369" s="121"/>
      <c r="E369" s="121"/>
      <c r="F369" s="122"/>
      <c r="G369" s="123"/>
      <c r="H369" s="123"/>
      <c r="I369" s="45"/>
      <c r="J369" s="45"/>
      <c r="K369" s="28"/>
      <c r="L369" s="28"/>
      <c r="M369" s="28"/>
      <c r="N369" s="28"/>
      <c r="O369" s="28"/>
      <c r="P369" s="28"/>
      <c r="Q369" s="28"/>
      <c r="R369" s="28"/>
      <c r="S369" s="28"/>
      <c r="T369" s="28"/>
      <c r="U369" s="28"/>
      <c r="V369" s="28"/>
      <c r="W369" s="27">
        <f>AN369</f>
        <v>0</v>
      </c>
      <c r="X369" s="57"/>
      <c r="Y369" s="57"/>
      <c r="Z369" s="57"/>
      <c r="AA369" s="57"/>
      <c r="AB369" s="27">
        <f>IFERROR(VLOOKUP(K369,'Վարկանիշային չափորոշիչներ'!$G$6:$GE$68,4,FALSE),0)</f>
        <v>0</v>
      </c>
      <c r="AC369" s="27">
        <f>IFERROR(VLOOKUP(L369,'Վարկանիշային չափորոշիչներ'!$G$6:$GE$68,4,FALSE),0)</f>
        <v>0</v>
      </c>
      <c r="AD369" s="27">
        <f>IFERROR(VLOOKUP(M369,'Վարկանիշային չափորոշիչներ'!$G$6:$GE$68,4,FALSE),0)</f>
        <v>0</v>
      </c>
      <c r="AE369" s="27">
        <f>IFERROR(VLOOKUP(N369,'Վարկանիշային չափորոշիչներ'!$G$6:$GE$68,4,FALSE),0)</f>
        <v>0</v>
      </c>
      <c r="AF369" s="27">
        <f>IFERROR(VLOOKUP(O369,'Վարկանիշային չափորոշիչներ'!$G$6:$GE$68,4,FALSE),0)</f>
        <v>0</v>
      </c>
      <c r="AG369" s="27">
        <f>IFERROR(VLOOKUP(P369,'Վարկանիշային չափորոշիչներ'!$G$6:$GE$68,4,FALSE),0)</f>
        <v>0</v>
      </c>
      <c r="AH369" s="27">
        <f>IFERROR(VLOOKUP(Q369,'Վարկանիշային չափորոշիչներ'!$G$6:$GE$68,4,FALSE),0)</f>
        <v>0</v>
      </c>
      <c r="AI369" s="27">
        <f>IFERROR(VLOOKUP(R369,'Վարկանիշային չափորոշիչներ'!$G$6:$GE$68,4,FALSE),0)</f>
        <v>0</v>
      </c>
      <c r="AJ369" s="27">
        <f>IFERROR(VLOOKUP(S369,'Վարկանիշային չափորոշիչներ'!$G$6:$GE$68,4,FALSE),0)</f>
        <v>0</v>
      </c>
      <c r="AK369" s="27">
        <f>IFERROR(VLOOKUP(T369,'Վարկանիշային չափորոշիչներ'!$G$6:$GE$68,4,FALSE),0)</f>
        <v>0</v>
      </c>
      <c r="AL369" s="27">
        <f>IFERROR(VLOOKUP(U369,'Վարկանիշային չափորոշիչներ'!$G$6:$GE$68,4,FALSE),0)</f>
        <v>0</v>
      </c>
      <c r="AM369" s="27">
        <f>IFERROR(VLOOKUP(V369,'Վարկանիշային չափորոշիչներ'!$G$6:$GE$68,4,FALSE),0)</f>
        <v>0</v>
      </c>
      <c r="AN369" s="27">
        <f t="shared" si="100"/>
        <v>0</v>
      </c>
    </row>
    <row r="370" spans="1:40" s="16" customFormat="1" ht="27" hidden="1" outlineLevel="2" x14ac:dyDescent="0.3">
      <c r="A370" s="120">
        <v>1200</v>
      </c>
      <c r="B370" s="120">
        <v>11006</v>
      </c>
      <c r="C370" s="207" t="s">
        <v>458</v>
      </c>
      <c r="D370" s="121"/>
      <c r="E370" s="121"/>
      <c r="F370" s="122"/>
      <c r="G370" s="123"/>
      <c r="H370" s="123"/>
      <c r="I370" s="45"/>
      <c r="J370" s="45"/>
      <c r="K370" s="28"/>
      <c r="L370" s="28"/>
      <c r="M370" s="28"/>
      <c r="N370" s="28"/>
      <c r="O370" s="28"/>
      <c r="P370" s="28"/>
      <c r="Q370" s="28"/>
      <c r="R370" s="28"/>
      <c r="S370" s="28"/>
      <c r="T370" s="28"/>
      <c r="U370" s="28"/>
      <c r="V370" s="28"/>
      <c r="W370" s="27">
        <f>AN370</f>
        <v>0</v>
      </c>
      <c r="X370" s="57"/>
      <c r="Y370" s="57"/>
      <c r="Z370" s="57"/>
      <c r="AA370" s="57"/>
      <c r="AB370" s="27">
        <f>IFERROR(VLOOKUP(K370,'Վարկանիշային չափորոշիչներ'!$G$6:$GE$68,4,FALSE),0)</f>
        <v>0</v>
      </c>
      <c r="AC370" s="27">
        <f>IFERROR(VLOOKUP(L370,'Վարկանիշային չափորոշիչներ'!$G$6:$GE$68,4,FALSE),0)</f>
        <v>0</v>
      </c>
      <c r="AD370" s="27">
        <f>IFERROR(VLOOKUP(M370,'Վարկանիշային չափորոշիչներ'!$G$6:$GE$68,4,FALSE),0)</f>
        <v>0</v>
      </c>
      <c r="AE370" s="27">
        <f>IFERROR(VLOOKUP(N370,'Վարկանիշային չափորոշիչներ'!$G$6:$GE$68,4,FALSE),0)</f>
        <v>0</v>
      </c>
      <c r="AF370" s="27">
        <f>IFERROR(VLOOKUP(O370,'Վարկանիշային չափորոշիչներ'!$G$6:$GE$68,4,FALSE),0)</f>
        <v>0</v>
      </c>
      <c r="AG370" s="27">
        <f>IFERROR(VLOOKUP(P370,'Վարկանիշային չափորոշիչներ'!$G$6:$GE$68,4,FALSE),0)</f>
        <v>0</v>
      </c>
      <c r="AH370" s="27">
        <f>IFERROR(VLOOKUP(Q370,'Վարկանիշային չափորոշիչներ'!$G$6:$GE$68,4,FALSE),0)</f>
        <v>0</v>
      </c>
      <c r="AI370" s="27">
        <f>IFERROR(VLOOKUP(R370,'Վարկանիշային չափորոշիչներ'!$G$6:$GE$68,4,FALSE),0)</f>
        <v>0</v>
      </c>
      <c r="AJ370" s="27">
        <f>IFERROR(VLOOKUP(S370,'Վարկանիշային չափորոշիչներ'!$G$6:$GE$68,4,FALSE),0)</f>
        <v>0</v>
      </c>
      <c r="AK370" s="27">
        <f>IFERROR(VLOOKUP(T370,'Վարկանիշային չափորոշիչներ'!$G$6:$GE$68,4,FALSE),0)</f>
        <v>0</v>
      </c>
      <c r="AL370" s="27">
        <f>IFERROR(VLOOKUP(U370,'Վարկանիշային չափորոշիչներ'!$G$6:$GE$68,4,FALSE),0)</f>
        <v>0</v>
      </c>
      <c r="AM370" s="27">
        <f>IFERROR(VLOOKUP(V370,'Վարկանիշային չափորոշիչներ'!$G$6:$GE$68,4,FALSE),0)</f>
        <v>0</v>
      </c>
      <c r="AN370" s="27">
        <f t="shared" si="100"/>
        <v>0</v>
      </c>
    </row>
    <row r="371" spans="1:40" s="16" customFormat="1" ht="40.5" hidden="1" outlineLevel="2" x14ac:dyDescent="0.3">
      <c r="A371" s="120">
        <v>1200</v>
      </c>
      <c r="B371" s="120">
        <v>11007</v>
      </c>
      <c r="C371" s="207" t="s">
        <v>459</v>
      </c>
      <c r="D371" s="121"/>
      <c r="E371" s="121"/>
      <c r="F371" s="122"/>
      <c r="G371" s="123"/>
      <c r="H371" s="123"/>
      <c r="I371" s="45"/>
      <c r="J371" s="45"/>
      <c r="K371" s="28"/>
      <c r="L371" s="28"/>
      <c r="M371" s="28"/>
      <c r="N371" s="28"/>
      <c r="O371" s="28"/>
      <c r="P371" s="28"/>
      <c r="Q371" s="28"/>
      <c r="R371" s="28"/>
      <c r="S371" s="28"/>
      <c r="T371" s="28"/>
      <c r="U371" s="28"/>
      <c r="V371" s="28"/>
      <c r="W371" s="27">
        <f>AN371</f>
        <v>0</v>
      </c>
      <c r="X371" s="57"/>
      <c r="Y371" s="57"/>
      <c r="Z371" s="57"/>
      <c r="AA371" s="57"/>
      <c r="AB371" s="27">
        <f>IFERROR(VLOOKUP(K371,'Վարկանիշային չափորոշիչներ'!$G$6:$GE$68,4,FALSE),0)</f>
        <v>0</v>
      </c>
      <c r="AC371" s="27">
        <f>IFERROR(VLOOKUP(L371,'Վարկանիշային չափորոշիչներ'!$G$6:$GE$68,4,FALSE),0)</f>
        <v>0</v>
      </c>
      <c r="AD371" s="27">
        <f>IFERROR(VLOOKUP(M371,'Վարկանիշային չափորոշիչներ'!$G$6:$GE$68,4,FALSE),0)</f>
        <v>0</v>
      </c>
      <c r="AE371" s="27">
        <f>IFERROR(VLOOKUP(N371,'Վարկանիշային չափորոշիչներ'!$G$6:$GE$68,4,FALSE),0)</f>
        <v>0</v>
      </c>
      <c r="AF371" s="27">
        <f>IFERROR(VLOOKUP(O371,'Վարկանիշային չափորոշիչներ'!$G$6:$GE$68,4,FALSE),0)</f>
        <v>0</v>
      </c>
      <c r="AG371" s="27">
        <f>IFERROR(VLOOKUP(P371,'Վարկանիշային չափորոշիչներ'!$G$6:$GE$68,4,FALSE),0)</f>
        <v>0</v>
      </c>
      <c r="AH371" s="27">
        <f>IFERROR(VLOOKUP(Q371,'Վարկանիշային չափորոշիչներ'!$G$6:$GE$68,4,FALSE),0)</f>
        <v>0</v>
      </c>
      <c r="AI371" s="27">
        <f>IFERROR(VLOOKUP(R371,'Վարկանիշային չափորոշիչներ'!$G$6:$GE$68,4,FALSE),0)</f>
        <v>0</v>
      </c>
      <c r="AJ371" s="27">
        <f>IFERROR(VLOOKUP(S371,'Վարկանիշային չափորոշիչներ'!$G$6:$GE$68,4,FALSE),0)</f>
        <v>0</v>
      </c>
      <c r="AK371" s="27">
        <f>IFERROR(VLOOKUP(T371,'Վարկանիշային չափորոշիչներ'!$G$6:$GE$68,4,FALSE),0)</f>
        <v>0</v>
      </c>
      <c r="AL371" s="27">
        <f>IFERROR(VLOOKUP(U371,'Վարկանիշային չափորոշիչներ'!$G$6:$GE$68,4,FALSE),0)</f>
        <v>0</v>
      </c>
      <c r="AM371" s="27">
        <f>IFERROR(VLOOKUP(V371,'Վարկանիշային չափորոշիչներ'!$G$6:$GE$68,4,FALSE),0)</f>
        <v>0</v>
      </c>
      <c r="AN371" s="27">
        <f t="shared" si="100"/>
        <v>0</v>
      </c>
    </row>
    <row r="372" spans="1:40" hidden="1" outlineLevel="1" x14ac:dyDescent="0.3">
      <c r="A372" s="117">
        <v>1201</v>
      </c>
      <c r="B372" s="117"/>
      <c r="C372" s="214" t="s">
        <v>460</v>
      </c>
      <c r="D372" s="118">
        <f>SUM(D373:D373)</f>
        <v>0</v>
      </c>
      <c r="E372" s="118">
        <f>SUM(E373:E373)</f>
        <v>0</v>
      </c>
      <c r="F372" s="119">
        <f t="shared" ref="F372:H372" si="110">SUM(F373:F373)</f>
        <v>0</v>
      </c>
      <c r="G372" s="119">
        <f t="shared" si="110"/>
        <v>0</v>
      </c>
      <c r="H372" s="119">
        <f t="shared" si="110"/>
        <v>0</v>
      </c>
      <c r="I372" s="47" t="s">
        <v>74</v>
      </c>
      <c r="J372" s="47" t="s">
        <v>74</v>
      </c>
      <c r="K372" s="47" t="s">
        <v>74</v>
      </c>
      <c r="L372" s="47" t="s">
        <v>74</v>
      </c>
      <c r="M372" s="47" t="s">
        <v>74</v>
      </c>
      <c r="N372" s="47" t="s">
        <v>74</v>
      </c>
      <c r="O372" s="47" t="s">
        <v>74</v>
      </c>
      <c r="P372" s="47" t="s">
        <v>74</v>
      </c>
      <c r="Q372" s="47" t="s">
        <v>74</v>
      </c>
      <c r="R372" s="47" t="s">
        <v>74</v>
      </c>
      <c r="S372" s="47" t="s">
        <v>74</v>
      </c>
      <c r="T372" s="47" t="s">
        <v>74</v>
      </c>
      <c r="U372" s="47" t="s">
        <v>74</v>
      </c>
      <c r="V372" s="47" t="s">
        <v>74</v>
      </c>
      <c r="W372" s="47" t="s">
        <v>74</v>
      </c>
      <c r="X372" s="41"/>
      <c r="Y372" s="41"/>
      <c r="Z372" s="41"/>
      <c r="AA372" s="41"/>
      <c r="AB372" s="27">
        <f>IFERROR(VLOOKUP(K372,'Վարկանիշային չափորոշիչներ'!$G$6:$GE$68,4,FALSE),0)</f>
        <v>0</v>
      </c>
      <c r="AC372" s="27">
        <f>IFERROR(VLOOKUP(L372,'Վարկանիշային չափորոշիչներ'!$G$6:$GE$68,4,FALSE),0)</f>
        <v>0</v>
      </c>
      <c r="AD372" s="27">
        <f>IFERROR(VLOOKUP(M372,'Վարկանիշային չափորոշիչներ'!$G$6:$GE$68,4,FALSE),0)</f>
        <v>0</v>
      </c>
      <c r="AE372" s="27">
        <f>IFERROR(VLOOKUP(N372,'Վարկանիշային չափորոշիչներ'!$G$6:$GE$68,4,FALSE),0)</f>
        <v>0</v>
      </c>
      <c r="AF372" s="27">
        <f>IFERROR(VLOOKUP(O372,'Վարկանիշային չափորոշիչներ'!$G$6:$GE$68,4,FALSE),0)</f>
        <v>0</v>
      </c>
      <c r="AG372" s="27">
        <f>IFERROR(VLOOKUP(P372,'Վարկանիշային չափորոշիչներ'!$G$6:$GE$68,4,FALSE),0)</f>
        <v>0</v>
      </c>
      <c r="AH372" s="27">
        <f>IFERROR(VLOOKUP(Q372,'Վարկանիշային չափորոշիչներ'!$G$6:$GE$68,4,FALSE),0)</f>
        <v>0</v>
      </c>
      <c r="AI372" s="27">
        <f>IFERROR(VLOOKUP(R372,'Վարկանիշային չափորոշիչներ'!$G$6:$GE$68,4,FALSE),0)</f>
        <v>0</v>
      </c>
      <c r="AJ372" s="27">
        <f>IFERROR(VLOOKUP(S372,'Վարկանիշային չափորոշիչներ'!$G$6:$GE$68,4,FALSE),0)</f>
        <v>0</v>
      </c>
      <c r="AK372" s="27">
        <f>IFERROR(VLOOKUP(T372,'Վարկանիշային չափորոշիչներ'!$G$6:$GE$68,4,FALSE),0)</f>
        <v>0</v>
      </c>
      <c r="AL372" s="27">
        <f>IFERROR(VLOOKUP(U372,'Վարկանիշային չափորոշիչներ'!$G$6:$GE$68,4,FALSE),0)</f>
        <v>0</v>
      </c>
      <c r="AM372" s="27">
        <f>IFERROR(VLOOKUP(V372,'Վարկանիշային չափորոշիչներ'!$G$6:$GE$68,4,FALSE),0)</f>
        <v>0</v>
      </c>
      <c r="AN372" s="27">
        <f t="shared" si="100"/>
        <v>0</v>
      </c>
    </row>
    <row r="373" spans="1:40" s="16" customFormat="1" hidden="1" outlineLevel="2" x14ac:dyDescent="0.3">
      <c r="A373" s="120">
        <v>1201</v>
      </c>
      <c r="B373" s="120">
        <v>11001</v>
      </c>
      <c r="C373" s="207" t="s">
        <v>461</v>
      </c>
      <c r="D373" s="121"/>
      <c r="E373" s="121"/>
      <c r="F373" s="122"/>
      <c r="G373" s="123"/>
      <c r="H373" s="123"/>
      <c r="I373" s="45"/>
      <c r="J373" s="45"/>
      <c r="K373" s="28"/>
      <c r="L373" s="28"/>
      <c r="M373" s="28"/>
      <c r="N373" s="28"/>
      <c r="O373" s="28"/>
      <c r="P373" s="28"/>
      <c r="Q373" s="28"/>
      <c r="R373" s="28"/>
      <c r="S373" s="28"/>
      <c r="T373" s="28"/>
      <c r="U373" s="28"/>
      <c r="V373" s="28"/>
      <c r="W373" s="27">
        <f>AN373</f>
        <v>0</v>
      </c>
      <c r="X373" s="57"/>
      <c r="Y373" s="57"/>
      <c r="Z373" s="57"/>
      <c r="AA373" s="57"/>
      <c r="AB373" s="27">
        <f>IFERROR(VLOOKUP(K373,'Վարկանիշային չափորոշիչներ'!$G$6:$GE$68,4,FALSE),0)</f>
        <v>0</v>
      </c>
      <c r="AC373" s="27">
        <f>IFERROR(VLOOKUP(L373,'Վարկանիշային չափորոշիչներ'!$G$6:$GE$68,4,FALSE),0)</f>
        <v>0</v>
      </c>
      <c r="AD373" s="27">
        <f>IFERROR(VLOOKUP(M373,'Վարկանիշային չափորոշիչներ'!$G$6:$GE$68,4,FALSE),0)</f>
        <v>0</v>
      </c>
      <c r="AE373" s="27">
        <f>IFERROR(VLOOKUP(N373,'Վարկանիշային չափորոշիչներ'!$G$6:$GE$68,4,FALSE),0)</f>
        <v>0</v>
      </c>
      <c r="AF373" s="27">
        <f>IFERROR(VLOOKUP(O373,'Վարկանիշային չափորոշիչներ'!$G$6:$GE$68,4,FALSE),0)</f>
        <v>0</v>
      </c>
      <c r="AG373" s="27">
        <f>IFERROR(VLOOKUP(P373,'Վարկանիշային չափորոշիչներ'!$G$6:$GE$68,4,FALSE),0)</f>
        <v>0</v>
      </c>
      <c r="AH373" s="27">
        <f>IFERROR(VLOOKUP(Q373,'Վարկանիշային չափորոշիչներ'!$G$6:$GE$68,4,FALSE),0)</f>
        <v>0</v>
      </c>
      <c r="AI373" s="27">
        <f>IFERROR(VLOOKUP(R373,'Վարկանիշային չափորոշիչներ'!$G$6:$GE$68,4,FALSE),0)</f>
        <v>0</v>
      </c>
      <c r="AJ373" s="27">
        <f>IFERROR(VLOOKUP(S373,'Վարկանիշային չափորոշիչներ'!$G$6:$GE$68,4,FALSE),0)</f>
        <v>0</v>
      </c>
      <c r="AK373" s="27">
        <f>IFERROR(VLOOKUP(T373,'Վարկանիշային չափորոշիչներ'!$G$6:$GE$68,4,FALSE),0)</f>
        <v>0</v>
      </c>
      <c r="AL373" s="27">
        <f>IFERROR(VLOOKUP(U373,'Վարկանիշային չափորոշիչներ'!$G$6:$GE$68,4,FALSE),0)</f>
        <v>0</v>
      </c>
      <c r="AM373" s="27">
        <f>IFERROR(VLOOKUP(V373,'Վարկանիշային չափորոշիչներ'!$G$6:$GE$68,4,FALSE),0)</f>
        <v>0</v>
      </c>
      <c r="AN373" s="27">
        <f t="shared" si="100"/>
        <v>0</v>
      </c>
    </row>
    <row r="374" spans="1:40" hidden="1" outlineLevel="1" x14ac:dyDescent="0.3">
      <c r="A374" s="117">
        <v>1202</v>
      </c>
      <c r="B374" s="117"/>
      <c r="C374" s="214" t="s">
        <v>462</v>
      </c>
      <c r="D374" s="118">
        <f>SUM(D375:D380)</f>
        <v>0</v>
      </c>
      <c r="E374" s="118">
        <f>SUM(E375:E380)</f>
        <v>0</v>
      </c>
      <c r="F374" s="119">
        <f t="shared" ref="F374:H374" si="111">SUM(F375:F380)</f>
        <v>0</v>
      </c>
      <c r="G374" s="119">
        <f t="shared" si="111"/>
        <v>0</v>
      </c>
      <c r="H374" s="119">
        <f t="shared" si="111"/>
        <v>0</v>
      </c>
      <c r="I374" s="47" t="s">
        <v>74</v>
      </c>
      <c r="J374" s="47" t="s">
        <v>74</v>
      </c>
      <c r="K374" s="47" t="s">
        <v>74</v>
      </c>
      <c r="L374" s="47" t="s">
        <v>74</v>
      </c>
      <c r="M374" s="47" t="s">
        <v>74</v>
      </c>
      <c r="N374" s="47" t="s">
        <v>74</v>
      </c>
      <c r="O374" s="47" t="s">
        <v>74</v>
      </c>
      <c r="P374" s="47" t="s">
        <v>74</v>
      </c>
      <c r="Q374" s="47" t="s">
        <v>74</v>
      </c>
      <c r="R374" s="47" t="s">
        <v>74</v>
      </c>
      <c r="S374" s="47" t="s">
        <v>74</v>
      </c>
      <c r="T374" s="47" t="s">
        <v>74</v>
      </c>
      <c r="U374" s="47" t="s">
        <v>74</v>
      </c>
      <c r="V374" s="47" t="s">
        <v>74</v>
      </c>
      <c r="W374" s="47" t="s">
        <v>74</v>
      </c>
      <c r="X374" s="41"/>
      <c r="Y374" s="41"/>
      <c r="Z374" s="41"/>
      <c r="AA374" s="41"/>
      <c r="AB374" s="27">
        <f>IFERROR(VLOOKUP(K374,'Վարկանիշային չափորոշիչներ'!$G$6:$GE$68,4,FALSE),0)</f>
        <v>0</v>
      </c>
      <c r="AC374" s="27">
        <f>IFERROR(VLOOKUP(L374,'Վարկանիշային չափորոշիչներ'!$G$6:$GE$68,4,FALSE),0)</f>
        <v>0</v>
      </c>
      <c r="AD374" s="27">
        <f>IFERROR(VLOOKUP(M374,'Վարկանիշային չափորոշիչներ'!$G$6:$GE$68,4,FALSE),0)</f>
        <v>0</v>
      </c>
      <c r="AE374" s="27">
        <f>IFERROR(VLOOKUP(N374,'Վարկանիշային չափորոշիչներ'!$G$6:$GE$68,4,FALSE),0)</f>
        <v>0</v>
      </c>
      <c r="AF374" s="27">
        <f>IFERROR(VLOOKUP(O374,'Վարկանիշային չափորոշիչներ'!$G$6:$GE$68,4,FALSE),0)</f>
        <v>0</v>
      </c>
      <c r="AG374" s="27">
        <f>IFERROR(VLOOKUP(P374,'Վարկանիշային չափորոշիչներ'!$G$6:$GE$68,4,FALSE),0)</f>
        <v>0</v>
      </c>
      <c r="AH374" s="27">
        <f>IFERROR(VLOOKUP(Q374,'Վարկանիշային չափորոշիչներ'!$G$6:$GE$68,4,FALSE),0)</f>
        <v>0</v>
      </c>
      <c r="AI374" s="27">
        <f>IFERROR(VLOOKUP(R374,'Վարկանիշային չափորոշիչներ'!$G$6:$GE$68,4,FALSE),0)</f>
        <v>0</v>
      </c>
      <c r="AJ374" s="27">
        <f>IFERROR(VLOOKUP(S374,'Վարկանիշային չափորոշիչներ'!$G$6:$GE$68,4,FALSE),0)</f>
        <v>0</v>
      </c>
      <c r="AK374" s="27">
        <f>IFERROR(VLOOKUP(T374,'Վարկանիշային չափորոշիչներ'!$G$6:$GE$68,4,FALSE),0)</f>
        <v>0</v>
      </c>
      <c r="AL374" s="27">
        <f>IFERROR(VLOOKUP(U374,'Վարկանիշային չափորոշիչներ'!$G$6:$GE$68,4,FALSE),0)</f>
        <v>0</v>
      </c>
      <c r="AM374" s="27">
        <f>IFERROR(VLOOKUP(V374,'Վարկանիշային չափորոշիչներ'!$G$6:$GE$68,4,FALSE),0)</f>
        <v>0</v>
      </c>
      <c r="AN374" s="27">
        <f t="shared" si="100"/>
        <v>0</v>
      </c>
    </row>
    <row r="375" spans="1:40" s="16" customFormat="1" hidden="1" outlineLevel="2" x14ac:dyDescent="0.3">
      <c r="A375" s="120">
        <v>1202</v>
      </c>
      <c r="B375" s="120">
        <v>11001</v>
      </c>
      <c r="C375" s="207" t="s">
        <v>463</v>
      </c>
      <c r="D375" s="121"/>
      <c r="E375" s="121"/>
      <c r="F375" s="122"/>
      <c r="G375" s="123"/>
      <c r="H375" s="123"/>
      <c r="I375" s="45"/>
      <c r="J375" s="45"/>
      <c r="K375" s="28"/>
      <c r="L375" s="28"/>
      <c r="M375" s="28"/>
      <c r="N375" s="28"/>
      <c r="O375" s="28"/>
      <c r="P375" s="28"/>
      <c r="Q375" s="28"/>
      <c r="R375" s="28"/>
      <c r="S375" s="28"/>
      <c r="T375" s="28"/>
      <c r="U375" s="28"/>
      <c r="V375" s="28"/>
      <c r="W375" s="27">
        <f t="shared" ref="W375:W380" si="112">AN375</f>
        <v>0</v>
      </c>
      <c r="X375" s="57"/>
      <c r="Y375" s="57"/>
      <c r="Z375" s="57"/>
      <c r="AA375" s="57"/>
      <c r="AB375" s="27">
        <f>IFERROR(VLOOKUP(K375,'Վարկանիշային չափորոշիչներ'!$G$6:$GE$68,4,FALSE),0)</f>
        <v>0</v>
      </c>
      <c r="AC375" s="27">
        <f>IFERROR(VLOOKUP(L375,'Վարկանիշային չափորոշիչներ'!$G$6:$GE$68,4,FALSE),0)</f>
        <v>0</v>
      </c>
      <c r="AD375" s="27">
        <f>IFERROR(VLOOKUP(M375,'Վարկանիշային չափորոշիչներ'!$G$6:$GE$68,4,FALSE),0)</f>
        <v>0</v>
      </c>
      <c r="AE375" s="27">
        <f>IFERROR(VLOOKUP(N375,'Վարկանիշային չափորոշիչներ'!$G$6:$GE$68,4,FALSE),0)</f>
        <v>0</v>
      </c>
      <c r="AF375" s="27">
        <f>IFERROR(VLOOKUP(O375,'Վարկանիշային չափորոշիչներ'!$G$6:$GE$68,4,FALSE),0)</f>
        <v>0</v>
      </c>
      <c r="AG375" s="27">
        <f>IFERROR(VLOOKUP(P375,'Վարկանիշային չափորոշիչներ'!$G$6:$GE$68,4,FALSE),0)</f>
        <v>0</v>
      </c>
      <c r="AH375" s="27">
        <f>IFERROR(VLOOKUP(Q375,'Վարկանիշային չափորոշիչներ'!$G$6:$GE$68,4,FALSE),0)</f>
        <v>0</v>
      </c>
      <c r="AI375" s="27">
        <f>IFERROR(VLOOKUP(R375,'Վարկանիշային չափորոշիչներ'!$G$6:$GE$68,4,FALSE),0)</f>
        <v>0</v>
      </c>
      <c r="AJ375" s="27">
        <f>IFERROR(VLOOKUP(S375,'Վարկանիշային չափորոշիչներ'!$G$6:$GE$68,4,FALSE),0)</f>
        <v>0</v>
      </c>
      <c r="AK375" s="27">
        <f>IFERROR(VLOOKUP(T375,'Վարկանիշային չափորոշիչներ'!$G$6:$GE$68,4,FALSE),0)</f>
        <v>0</v>
      </c>
      <c r="AL375" s="27">
        <f>IFERROR(VLOOKUP(U375,'Վարկանիշային չափորոշիչներ'!$G$6:$GE$68,4,FALSE),0)</f>
        <v>0</v>
      </c>
      <c r="AM375" s="27">
        <f>IFERROR(VLOOKUP(V375,'Վարկանիշային չափորոշիչներ'!$G$6:$GE$68,4,FALSE),0)</f>
        <v>0</v>
      </c>
      <c r="AN375" s="27">
        <f t="shared" si="100"/>
        <v>0</v>
      </c>
    </row>
    <row r="376" spans="1:40" s="16" customFormat="1" hidden="1" outlineLevel="2" x14ac:dyDescent="0.3">
      <c r="A376" s="120">
        <v>1202</v>
      </c>
      <c r="B376" s="120">
        <v>11002</v>
      </c>
      <c r="C376" s="207" t="s">
        <v>464</v>
      </c>
      <c r="D376" s="121"/>
      <c r="E376" s="121"/>
      <c r="F376" s="122"/>
      <c r="G376" s="123"/>
      <c r="H376" s="123"/>
      <c r="I376" s="45"/>
      <c r="J376" s="45"/>
      <c r="K376" s="28"/>
      <c r="L376" s="28"/>
      <c r="M376" s="28"/>
      <c r="N376" s="28"/>
      <c r="O376" s="28"/>
      <c r="P376" s="28"/>
      <c r="Q376" s="28"/>
      <c r="R376" s="28"/>
      <c r="S376" s="28"/>
      <c r="T376" s="28"/>
      <c r="U376" s="28"/>
      <c r="V376" s="28"/>
      <c r="W376" s="27">
        <f t="shared" si="112"/>
        <v>0</v>
      </c>
      <c r="X376" s="57"/>
      <c r="Y376" s="57"/>
      <c r="Z376" s="57"/>
      <c r="AA376" s="57"/>
      <c r="AB376" s="27">
        <f>IFERROR(VLOOKUP(K376,'Վարկանիշային չափորոշիչներ'!$G$6:$GE$68,4,FALSE),0)</f>
        <v>0</v>
      </c>
      <c r="AC376" s="27">
        <f>IFERROR(VLOOKUP(L376,'Վարկանիշային չափորոշիչներ'!$G$6:$GE$68,4,FALSE),0)</f>
        <v>0</v>
      </c>
      <c r="AD376" s="27">
        <f>IFERROR(VLOOKUP(M376,'Վարկանիշային չափորոշիչներ'!$G$6:$GE$68,4,FALSE),0)</f>
        <v>0</v>
      </c>
      <c r="AE376" s="27">
        <f>IFERROR(VLOOKUP(N376,'Վարկանիշային չափորոշիչներ'!$G$6:$GE$68,4,FALSE),0)</f>
        <v>0</v>
      </c>
      <c r="AF376" s="27">
        <f>IFERROR(VLOOKUP(O376,'Վարկանիշային չափորոշիչներ'!$G$6:$GE$68,4,FALSE),0)</f>
        <v>0</v>
      </c>
      <c r="AG376" s="27">
        <f>IFERROR(VLOOKUP(P376,'Վարկանիշային չափորոշիչներ'!$G$6:$GE$68,4,FALSE),0)</f>
        <v>0</v>
      </c>
      <c r="AH376" s="27">
        <f>IFERROR(VLOOKUP(Q376,'Վարկանիշային չափորոշիչներ'!$G$6:$GE$68,4,FALSE),0)</f>
        <v>0</v>
      </c>
      <c r="AI376" s="27">
        <f>IFERROR(VLOOKUP(R376,'Վարկանիշային չափորոշիչներ'!$G$6:$GE$68,4,FALSE),0)</f>
        <v>0</v>
      </c>
      <c r="AJ376" s="27">
        <f>IFERROR(VLOOKUP(S376,'Վարկանիշային չափորոշիչներ'!$G$6:$GE$68,4,FALSE),0)</f>
        <v>0</v>
      </c>
      <c r="AK376" s="27">
        <f>IFERROR(VLOOKUP(T376,'Վարկանիշային չափորոշիչներ'!$G$6:$GE$68,4,FALSE),0)</f>
        <v>0</v>
      </c>
      <c r="AL376" s="27">
        <f>IFERROR(VLOOKUP(U376,'Վարկանիշային չափորոշիչներ'!$G$6:$GE$68,4,FALSE),0)</f>
        <v>0</v>
      </c>
      <c r="AM376" s="27">
        <f>IFERROR(VLOOKUP(V376,'Վարկանիշային չափորոշիչներ'!$G$6:$GE$68,4,FALSE),0)</f>
        <v>0</v>
      </c>
      <c r="AN376" s="27">
        <f t="shared" si="100"/>
        <v>0</v>
      </c>
    </row>
    <row r="377" spans="1:40" s="16" customFormat="1" ht="27" hidden="1" outlineLevel="2" x14ac:dyDescent="0.3">
      <c r="A377" s="120">
        <v>1202</v>
      </c>
      <c r="B377" s="120">
        <v>11003</v>
      </c>
      <c r="C377" s="207" t="s">
        <v>465</v>
      </c>
      <c r="D377" s="121"/>
      <c r="E377" s="121"/>
      <c r="F377" s="122"/>
      <c r="G377" s="123"/>
      <c r="H377" s="123"/>
      <c r="I377" s="45"/>
      <c r="J377" s="45"/>
      <c r="K377" s="28"/>
      <c r="L377" s="28"/>
      <c r="M377" s="28"/>
      <c r="N377" s="28"/>
      <c r="O377" s="28"/>
      <c r="P377" s="28"/>
      <c r="Q377" s="28"/>
      <c r="R377" s="28"/>
      <c r="S377" s="28"/>
      <c r="T377" s="28"/>
      <c r="U377" s="28"/>
      <c r="V377" s="28"/>
      <c r="W377" s="27">
        <f t="shared" si="112"/>
        <v>0</v>
      </c>
      <c r="X377" s="57"/>
      <c r="Y377" s="57"/>
      <c r="Z377" s="57"/>
      <c r="AA377" s="57"/>
      <c r="AB377" s="27">
        <f>IFERROR(VLOOKUP(K377,'Վարկանիշային չափորոշիչներ'!$G$6:$GE$68,4,FALSE),0)</f>
        <v>0</v>
      </c>
      <c r="AC377" s="27">
        <f>IFERROR(VLOOKUP(L377,'Վարկանիշային չափորոշիչներ'!$G$6:$GE$68,4,FALSE),0)</f>
        <v>0</v>
      </c>
      <c r="AD377" s="27">
        <f>IFERROR(VLOOKUP(M377,'Վարկանիշային չափորոշիչներ'!$G$6:$GE$68,4,FALSE),0)</f>
        <v>0</v>
      </c>
      <c r="AE377" s="27">
        <f>IFERROR(VLOOKUP(N377,'Վարկանիշային չափորոշիչներ'!$G$6:$GE$68,4,FALSE),0)</f>
        <v>0</v>
      </c>
      <c r="AF377" s="27">
        <f>IFERROR(VLOOKUP(O377,'Վարկանիշային չափորոշիչներ'!$G$6:$GE$68,4,FALSE),0)</f>
        <v>0</v>
      </c>
      <c r="AG377" s="27">
        <f>IFERROR(VLOOKUP(P377,'Վարկանիշային չափորոշիչներ'!$G$6:$GE$68,4,FALSE),0)</f>
        <v>0</v>
      </c>
      <c r="AH377" s="27">
        <f>IFERROR(VLOOKUP(Q377,'Վարկանիշային չափորոշիչներ'!$G$6:$GE$68,4,FALSE),0)</f>
        <v>0</v>
      </c>
      <c r="AI377" s="27">
        <f>IFERROR(VLOOKUP(R377,'Վարկանիշային չափորոշիչներ'!$G$6:$GE$68,4,FALSE),0)</f>
        <v>0</v>
      </c>
      <c r="AJ377" s="27">
        <f>IFERROR(VLOOKUP(S377,'Վարկանիշային չափորոշիչներ'!$G$6:$GE$68,4,FALSE),0)</f>
        <v>0</v>
      </c>
      <c r="AK377" s="27">
        <f>IFERROR(VLOOKUP(T377,'Վարկանիշային չափորոշիչներ'!$G$6:$GE$68,4,FALSE),0)</f>
        <v>0</v>
      </c>
      <c r="AL377" s="27">
        <f>IFERROR(VLOOKUP(U377,'Վարկանիշային չափորոշիչներ'!$G$6:$GE$68,4,FALSE),0)</f>
        <v>0</v>
      </c>
      <c r="AM377" s="27">
        <f>IFERROR(VLOOKUP(V377,'Վարկանիշային չափորոշիչներ'!$G$6:$GE$68,4,FALSE),0)</f>
        <v>0</v>
      </c>
      <c r="AN377" s="27">
        <f t="shared" si="100"/>
        <v>0</v>
      </c>
    </row>
    <row r="378" spans="1:40" s="16" customFormat="1" ht="27" hidden="1" outlineLevel="2" x14ac:dyDescent="0.3">
      <c r="A378" s="120">
        <v>1202</v>
      </c>
      <c r="B378" s="120">
        <v>11004</v>
      </c>
      <c r="C378" s="207" t="s">
        <v>466</v>
      </c>
      <c r="D378" s="121"/>
      <c r="E378" s="121"/>
      <c r="F378" s="122"/>
      <c r="G378" s="123"/>
      <c r="H378" s="123"/>
      <c r="I378" s="45"/>
      <c r="J378" s="45"/>
      <c r="K378" s="28"/>
      <c r="L378" s="28"/>
      <c r="M378" s="28"/>
      <c r="N378" s="28"/>
      <c r="O378" s="28"/>
      <c r="P378" s="28"/>
      <c r="Q378" s="28"/>
      <c r="R378" s="28"/>
      <c r="S378" s="28"/>
      <c r="T378" s="28"/>
      <c r="U378" s="28"/>
      <c r="V378" s="28"/>
      <c r="W378" s="27">
        <f t="shared" si="112"/>
        <v>0</v>
      </c>
      <c r="X378" s="57"/>
      <c r="Y378" s="57"/>
      <c r="Z378" s="57"/>
      <c r="AA378" s="57"/>
      <c r="AB378" s="27">
        <f>IFERROR(VLOOKUP(K378,'Վարկանիշային չափորոշիչներ'!$G$6:$GE$68,4,FALSE),0)</f>
        <v>0</v>
      </c>
      <c r="AC378" s="27">
        <f>IFERROR(VLOOKUP(L378,'Վարկանիշային չափորոշիչներ'!$G$6:$GE$68,4,FALSE),0)</f>
        <v>0</v>
      </c>
      <c r="AD378" s="27">
        <f>IFERROR(VLOOKUP(M378,'Վարկանիշային չափորոշիչներ'!$G$6:$GE$68,4,FALSE),0)</f>
        <v>0</v>
      </c>
      <c r="AE378" s="27">
        <f>IFERROR(VLOOKUP(N378,'Վարկանիշային չափորոշիչներ'!$G$6:$GE$68,4,FALSE),0)</f>
        <v>0</v>
      </c>
      <c r="AF378" s="27">
        <f>IFERROR(VLOOKUP(O378,'Վարկանիշային չափորոշիչներ'!$G$6:$GE$68,4,FALSE),0)</f>
        <v>0</v>
      </c>
      <c r="AG378" s="27">
        <f>IFERROR(VLOOKUP(P378,'Վարկանիշային չափորոշիչներ'!$G$6:$GE$68,4,FALSE),0)</f>
        <v>0</v>
      </c>
      <c r="AH378" s="27">
        <f>IFERROR(VLOOKUP(Q378,'Վարկանիշային չափորոշիչներ'!$G$6:$GE$68,4,FALSE),0)</f>
        <v>0</v>
      </c>
      <c r="AI378" s="27">
        <f>IFERROR(VLOOKUP(R378,'Վարկանիշային չափորոշիչներ'!$G$6:$GE$68,4,FALSE),0)</f>
        <v>0</v>
      </c>
      <c r="AJ378" s="27">
        <f>IFERROR(VLOOKUP(S378,'Վարկանիշային չափորոշիչներ'!$G$6:$GE$68,4,FALSE),0)</f>
        <v>0</v>
      </c>
      <c r="AK378" s="27">
        <f>IFERROR(VLOOKUP(T378,'Վարկանիշային չափորոշիչներ'!$G$6:$GE$68,4,FALSE),0)</f>
        <v>0</v>
      </c>
      <c r="AL378" s="27">
        <f>IFERROR(VLOOKUP(U378,'Վարկանիշային չափորոշիչներ'!$G$6:$GE$68,4,FALSE),0)</f>
        <v>0</v>
      </c>
      <c r="AM378" s="27">
        <f>IFERROR(VLOOKUP(V378,'Վարկանիշային չափորոշիչներ'!$G$6:$GE$68,4,FALSE),0)</f>
        <v>0</v>
      </c>
      <c r="AN378" s="27">
        <f t="shared" si="100"/>
        <v>0</v>
      </c>
    </row>
    <row r="379" spans="1:40" s="16" customFormat="1" ht="40.5" hidden="1" outlineLevel="2" x14ac:dyDescent="0.3">
      <c r="A379" s="120">
        <v>1202</v>
      </c>
      <c r="B379" s="120">
        <v>11005</v>
      </c>
      <c r="C379" s="207" t="s">
        <v>467</v>
      </c>
      <c r="D379" s="121"/>
      <c r="E379" s="121"/>
      <c r="F379" s="122"/>
      <c r="G379" s="123"/>
      <c r="H379" s="123"/>
      <c r="I379" s="45"/>
      <c r="J379" s="45"/>
      <c r="K379" s="28"/>
      <c r="L379" s="28"/>
      <c r="M379" s="28"/>
      <c r="N379" s="28"/>
      <c r="O379" s="28"/>
      <c r="P379" s="28"/>
      <c r="Q379" s="28"/>
      <c r="R379" s="28"/>
      <c r="S379" s="28"/>
      <c r="T379" s="28"/>
      <c r="U379" s="28"/>
      <c r="V379" s="28"/>
      <c r="W379" s="27">
        <f t="shared" si="112"/>
        <v>0</v>
      </c>
      <c r="X379" s="57"/>
      <c r="Y379" s="57"/>
      <c r="Z379" s="57"/>
      <c r="AA379" s="57"/>
      <c r="AB379" s="27">
        <f>IFERROR(VLOOKUP(K379,'Վարկանիշային չափորոշիչներ'!$G$6:$GE$68,4,FALSE),0)</f>
        <v>0</v>
      </c>
      <c r="AC379" s="27">
        <f>IFERROR(VLOOKUP(L379,'Վարկանիշային չափորոշիչներ'!$G$6:$GE$68,4,FALSE),0)</f>
        <v>0</v>
      </c>
      <c r="AD379" s="27">
        <f>IFERROR(VLOOKUP(M379,'Վարկանիշային չափորոշիչներ'!$G$6:$GE$68,4,FALSE),0)</f>
        <v>0</v>
      </c>
      <c r="AE379" s="27">
        <f>IFERROR(VLOOKUP(N379,'Վարկանիշային չափորոշիչներ'!$G$6:$GE$68,4,FALSE),0)</f>
        <v>0</v>
      </c>
      <c r="AF379" s="27">
        <f>IFERROR(VLOOKUP(O379,'Վարկանիշային չափորոշիչներ'!$G$6:$GE$68,4,FALSE),0)</f>
        <v>0</v>
      </c>
      <c r="AG379" s="27">
        <f>IFERROR(VLOOKUP(P379,'Վարկանիշային չափորոշիչներ'!$G$6:$GE$68,4,FALSE),0)</f>
        <v>0</v>
      </c>
      <c r="AH379" s="27">
        <f>IFERROR(VLOOKUP(Q379,'Վարկանիշային չափորոշիչներ'!$G$6:$GE$68,4,FALSE),0)</f>
        <v>0</v>
      </c>
      <c r="AI379" s="27">
        <f>IFERROR(VLOOKUP(R379,'Վարկանիշային չափորոշիչներ'!$G$6:$GE$68,4,FALSE),0)</f>
        <v>0</v>
      </c>
      <c r="AJ379" s="27">
        <f>IFERROR(VLOOKUP(S379,'Վարկանիշային չափորոշիչներ'!$G$6:$GE$68,4,FALSE),0)</f>
        <v>0</v>
      </c>
      <c r="AK379" s="27">
        <f>IFERROR(VLOOKUP(T379,'Վարկանիշային չափորոշիչներ'!$G$6:$GE$68,4,FALSE),0)</f>
        <v>0</v>
      </c>
      <c r="AL379" s="27">
        <f>IFERROR(VLOOKUP(U379,'Վարկանիշային չափորոշիչներ'!$G$6:$GE$68,4,FALSE),0)</f>
        <v>0</v>
      </c>
      <c r="AM379" s="27">
        <f>IFERROR(VLOOKUP(V379,'Վարկանիշային չափորոշիչներ'!$G$6:$GE$68,4,FALSE),0)</f>
        <v>0</v>
      </c>
      <c r="AN379" s="27">
        <f t="shared" si="100"/>
        <v>0</v>
      </c>
    </row>
    <row r="380" spans="1:40" s="16" customFormat="1" ht="27" hidden="1" outlineLevel="2" x14ac:dyDescent="0.3">
      <c r="A380" s="120">
        <v>1202</v>
      </c>
      <c r="B380" s="120">
        <v>11006</v>
      </c>
      <c r="C380" s="207" t="s">
        <v>468</v>
      </c>
      <c r="D380" s="121"/>
      <c r="E380" s="121"/>
      <c r="F380" s="122"/>
      <c r="G380" s="123"/>
      <c r="H380" s="123"/>
      <c r="I380" s="45"/>
      <c r="J380" s="45"/>
      <c r="K380" s="28"/>
      <c r="L380" s="28"/>
      <c r="M380" s="28"/>
      <c r="N380" s="28"/>
      <c r="O380" s="28"/>
      <c r="P380" s="28"/>
      <c r="Q380" s="28"/>
      <c r="R380" s="28"/>
      <c r="S380" s="28"/>
      <c r="T380" s="28"/>
      <c r="U380" s="28"/>
      <c r="V380" s="28"/>
      <c r="W380" s="27">
        <f t="shared" si="112"/>
        <v>0</v>
      </c>
      <c r="X380" s="57"/>
      <c r="Y380" s="57"/>
      <c r="Z380" s="57"/>
      <c r="AA380" s="57"/>
      <c r="AB380" s="27">
        <f>IFERROR(VLOOKUP(K380,'Վարկանիշային չափորոշիչներ'!$G$6:$GE$68,4,FALSE),0)</f>
        <v>0</v>
      </c>
      <c r="AC380" s="27">
        <f>IFERROR(VLOOKUP(L380,'Վարկանիշային չափորոշիչներ'!$G$6:$GE$68,4,FALSE),0)</f>
        <v>0</v>
      </c>
      <c r="AD380" s="27">
        <f>IFERROR(VLOOKUP(M380,'Վարկանիշային չափորոշիչներ'!$G$6:$GE$68,4,FALSE),0)</f>
        <v>0</v>
      </c>
      <c r="AE380" s="27">
        <f>IFERROR(VLOOKUP(N380,'Վարկանիշային չափորոշիչներ'!$G$6:$GE$68,4,FALSE),0)</f>
        <v>0</v>
      </c>
      <c r="AF380" s="27">
        <f>IFERROR(VLOOKUP(O380,'Վարկանիշային չափորոշիչներ'!$G$6:$GE$68,4,FALSE),0)</f>
        <v>0</v>
      </c>
      <c r="AG380" s="27">
        <f>IFERROR(VLOOKUP(P380,'Վարկանիշային չափորոշիչներ'!$G$6:$GE$68,4,FALSE),0)</f>
        <v>0</v>
      </c>
      <c r="AH380" s="27">
        <f>IFERROR(VLOOKUP(Q380,'Վարկանիշային չափորոշիչներ'!$G$6:$GE$68,4,FALSE),0)</f>
        <v>0</v>
      </c>
      <c r="AI380" s="27">
        <f>IFERROR(VLOOKUP(R380,'Վարկանիշային չափորոշիչներ'!$G$6:$GE$68,4,FALSE),0)</f>
        <v>0</v>
      </c>
      <c r="AJ380" s="27">
        <f>IFERROR(VLOOKUP(S380,'Վարկանիշային չափորոշիչներ'!$G$6:$GE$68,4,FALSE),0)</f>
        <v>0</v>
      </c>
      <c r="AK380" s="27">
        <f>IFERROR(VLOOKUP(T380,'Վարկանիշային չափորոշիչներ'!$G$6:$GE$68,4,FALSE),0)</f>
        <v>0</v>
      </c>
      <c r="AL380" s="27">
        <f>IFERROR(VLOOKUP(U380,'Վարկանիշային չափորոշիչներ'!$G$6:$GE$68,4,FALSE),0)</f>
        <v>0</v>
      </c>
      <c r="AM380" s="27">
        <f>IFERROR(VLOOKUP(V380,'Վարկանիշային չափորոշիչներ'!$G$6:$GE$68,4,FALSE),0)</f>
        <v>0</v>
      </c>
      <c r="AN380" s="27">
        <f t="shared" si="100"/>
        <v>0</v>
      </c>
    </row>
    <row r="381" spans="1:40" ht="27" hidden="1" outlineLevel="1" x14ac:dyDescent="0.3">
      <c r="A381" s="117">
        <v>1207</v>
      </c>
      <c r="B381" s="117"/>
      <c r="C381" s="223" t="s">
        <v>469</v>
      </c>
      <c r="D381" s="162">
        <f>SUM(D382:D389)</f>
        <v>0</v>
      </c>
      <c r="E381" s="162">
        <f>SUM(E382:E389)</f>
        <v>0</v>
      </c>
      <c r="F381" s="162">
        <f t="shared" ref="F381:H381" si="113">SUM(F382:F389)</f>
        <v>0</v>
      </c>
      <c r="G381" s="162">
        <f t="shared" si="113"/>
        <v>0</v>
      </c>
      <c r="H381" s="162">
        <f t="shared" si="113"/>
        <v>0</v>
      </c>
      <c r="I381" s="63" t="s">
        <v>74</v>
      </c>
      <c r="J381" s="63" t="s">
        <v>74</v>
      </c>
      <c r="K381" s="63" t="s">
        <v>74</v>
      </c>
      <c r="L381" s="63" t="s">
        <v>74</v>
      </c>
      <c r="M381" s="63" t="s">
        <v>74</v>
      </c>
      <c r="N381" s="63" t="s">
        <v>74</v>
      </c>
      <c r="O381" s="63" t="s">
        <v>74</v>
      </c>
      <c r="P381" s="63" t="s">
        <v>74</v>
      </c>
      <c r="Q381" s="63" t="s">
        <v>74</v>
      </c>
      <c r="R381" s="63" t="s">
        <v>74</v>
      </c>
      <c r="S381" s="63" t="s">
        <v>74</v>
      </c>
      <c r="T381" s="63" t="s">
        <v>74</v>
      </c>
      <c r="U381" s="63" t="s">
        <v>74</v>
      </c>
      <c r="V381" s="63" t="s">
        <v>74</v>
      </c>
      <c r="W381" s="47" t="s">
        <v>74</v>
      </c>
      <c r="X381" s="41"/>
      <c r="Y381" s="41"/>
      <c r="Z381" s="41"/>
      <c r="AA381" s="41"/>
      <c r="AB381" s="27">
        <f>IFERROR(VLOOKUP(K381,'Վարկանիշային չափորոշիչներ'!$G$6:$GE$68,4,FALSE),0)</f>
        <v>0</v>
      </c>
      <c r="AC381" s="27">
        <f>IFERROR(VLOOKUP(L381,'Վարկանիշային չափորոշիչներ'!$G$6:$GE$68,4,FALSE),0)</f>
        <v>0</v>
      </c>
      <c r="AD381" s="27">
        <f>IFERROR(VLOOKUP(M381,'Վարկանիշային չափորոշիչներ'!$G$6:$GE$68,4,FALSE),0)</f>
        <v>0</v>
      </c>
      <c r="AE381" s="27">
        <f>IFERROR(VLOOKUP(N381,'Վարկանիշային չափորոշիչներ'!$G$6:$GE$68,4,FALSE),0)</f>
        <v>0</v>
      </c>
      <c r="AF381" s="27">
        <f>IFERROR(VLOOKUP(O381,'Վարկանիշային չափորոշիչներ'!$G$6:$GE$68,4,FALSE),0)</f>
        <v>0</v>
      </c>
      <c r="AG381" s="27">
        <f>IFERROR(VLOOKUP(P381,'Վարկանիշային չափորոշիչներ'!$G$6:$GE$68,4,FALSE),0)</f>
        <v>0</v>
      </c>
      <c r="AH381" s="27">
        <f>IFERROR(VLOOKUP(Q381,'Վարկանիշային չափորոշիչներ'!$G$6:$GE$68,4,FALSE),0)</f>
        <v>0</v>
      </c>
      <c r="AI381" s="27">
        <f>IFERROR(VLOOKUP(R381,'Վարկանիշային չափորոշիչներ'!$G$6:$GE$68,4,FALSE),0)</f>
        <v>0</v>
      </c>
      <c r="AJ381" s="27">
        <f>IFERROR(VLOOKUP(S381,'Վարկանիշային չափորոշիչներ'!$G$6:$GE$68,4,FALSE),0)</f>
        <v>0</v>
      </c>
      <c r="AK381" s="27">
        <f>IFERROR(VLOOKUP(T381,'Վարկանիշային չափորոշիչներ'!$G$6:$GE$68,4,FALSE),0)</f>
        <v>0</v>
      </c>
      <c r="AL381" s="27">
        <f>IFERROR(VLOOKUP(U381,'Վարկանիշային չափորոշիչներ'!$G$6:$GE$68,4,FALSE),0)</f>
        <v>0</v>
      </c>
      <c r="AM381" s="27">
        <f>IFERROR(VLOOKUP(V381,'Վարկանիշային չափորոշիչներ'!$G$6:$GE$68,4,FALSE),0)</f>
        <v>0</v>
      </c>
      <c r="AN381" s="27">
        <f t="shared" si="100"/>
        <v>0</v>
      </c>
    </row>
    <row r="382" spans="1:40" ht="27" hidden="1" outlineLevel="2" x14ac:dyDescent="0.3">
      <c r="A382" s="120">
        <v>1207</v>
      </c>
      <c r="B382" s="120">
        <v>11001</v>
      </c>
      <c r="C382" s="207" t="s">
        <v>470</v>
      </c>
      <c r="D382" s="121"/>
      <c r="E382" s="121"/>
      <c r="F382" s="122"/>
      <c r="G382" s="123"/>
      <c r="H382" s="123"/>
      <c r="I382" s="45"/>
      <c r="J382" s="45"/>
      <c r="K382" s="28"/>
      <c r="L382" s="28"/>
      <c r="M382" s="28"/>
      <c r="N382" s="28"/>
      <c r="O382" s="28"/>
      <c r="P382" s="28"/>
      <c r="Q382" s="28"/>
      <c r="R382" s="28"/>
      <c r="S382" s="28"/>
      <c r="T382" s="28"/>
      <c r="U382" s="28"/>
      <c r="V382" s="28"/>
      <c r="W382" s="27">
        <f t="shared" ref="W382:W389" si="114">AN382</f>
        <v>0</v>
      </c>
      <c r="X382" s="41"/>
      <c r="Y382" s="41"/>
      <c r="Z382" s="41"/>
      <c r="AA382" s="41"/>
      <c r="AB382" s="27">
        <f>IFERROR(VLOOKUP(K382,'Վարկանիշային չափորոշիչներ'!$G$6:$GE$68,4,FALSE),0)</f>
        <v>0</v>
      </c>
      <c r="AC382" s="27">
        <f>IFERROR(VLOOKUP(L382,'Վարկանիշային չափորոշիչներ'!$G$6:$GE$68,4,FALSE),0)</f>
        <v>0</v>
      </c>
      <c r="AD382" s="27">
        <f>IFERROR(VLOOKUP(M382,'Վարկանիշային չափորոշիչներ'!$G$6:$GE$68,4,FALSE),0)</f>
        <v>0</v>
      </c>
      <c r="AE382" s="27">
        <f>IFERROR(VLOOKUP(N382,'Վարկանիշային չափորոշիչներ'!$G$6:$GE$68,4,FALSE),0)</f>
        <v>0</v>
      </c>
      <c r="AF382" s="27">
        <f>IFERROR(VLOOKUP(O382,'Վարկանիշային չափորոշիչներ'!$G$6:$GE$68,4,FALSE),0)</f>
        <v>0</v>
      </c>
      <c r="AG382" s="27">
        <f>IFERROR(VLOOKUP(P382,'Վարկանիշային չափորոշիչներ'!$G$6:$GE$68,4,FALSE),0)</f>
        <v>0</v>
      </c>
      <c r="AH382" s="27">
        <f>IFERROR(VLOOKUP(Q382,'Վարկանիշային չափորոշիչներ'!$G$6:$GE$68,4,FALSE),0)</f>
        <v>0</v>
      </c>
      <c r="AI382" s="27">
        <f>IFERROR(VLOOKUP(R382,'Վարկանիշային չափորոշիչներ'!$G$6:$GE$68,4,FALSE),0)</f>
        <v>0</v>
      </c>
      <c r="AJ382" s="27">
        <f>IFERROR(VLOOKUP(S382,'Վարկանիշային չափորոշիչներ'!$G$6:$GE$68,4,FALSE),0)</f>
        <v>0</v>
      </c>
      <c r="AK382" s="27">
        <f>IFERROR(VLOOKUP(T382,'Վարկանիշային չափորոշիչներ'!$G$6:$GE$68,4,FALSE),0)</f>
        <v>0</v>
      </c>
      <c r="AL382" s="27">
        <f>IFERROR(VLOOKUP(U382,'Վարկանիշային չափորոշիչներ'!$G$6:$GE$68,4,FALSE),0)</f>
        <v>0</v>
      </c>
      <c r="AM382" s="27">
        <f>IFERROR(VLOOKUP(V382,'Վարկանիշային չափորոշիչներ'!$G$6:$GE$68,4,FALSE),0)</f>
        <v>0</v>
      </c>
      <c r="AN382" s="27">
        <f t="shared" si="100"/>
        <v>0</v>
      </c>
    </row>
    <row r="383" spans="1:40" s="16" customFormat="1" hidden="1" outlineLevel="2" x14ac:dyDescent="0.3">
      <c r="A383" s="120">
        <v>1207</v>
      </c>
      <c r="B383" s="120">
        <v>11002</v>
      </c>
      <c r="C383" s="207" t="s">
        <v>471</v>
      </c>
      <c r="D383" s="121"/>
      <c r="E383" s="121"/>
      <c r="F383" s="122"/>
      <c r="G383" s="123"/>
      <c r="H383" s="123"/>
      <c r="I383" s="45"/>
      <c r="J383" s="45"/>
      <c r="K383" s="28"/>
      <c r="L383" s="28"/>
      <c r="M383" s="28"/>
      <c r="N383" s="28"/>
      <c r="O383" s="28"/>
      <c r="P383" s="28"/>
      <c r="Q383" s="28"/>
      <c r="R383" s="28"/>
      <c r="S383" s="28"/>
      <c r="T383" s="28"/>
      <c r="U383" s="28"/>
      <c r="V383" s="28"/>
      <c r="W383" s="27">
        <f t="shared" si="114"/>
        <v>0</v>
      </c>
      <c r="X383" s="57"/>
      <c r="Y383" s="57"/>
      <c r="Z383" s="57"/>
      <c r="AA383" s="57"/>
      <c r="AB383" s="27">
        <f>IFERROR(VLOOKUP(K383,'Վարկանիշային չափորոշիչներ'!$G$6:$GE$68,4,FALSE),0)</f>
        <v>0</v>
      </c>
      <c r="AC383" s="27">
        <f>IFERROR(VLOOKUP(L383,'Վարկանիշային չափորոշիչներ'!$G$6:$GE$68,4,FALSE),0)</f>
        <v>0</v>
      </c>
      <c r="AD383" s="27">
        <f>IFERROR(VLOOKUP(M383,'Վարկանիշային չափորոշիչներ'!$G$6:$GE$68,4,FALSE),0)</f>
        <v>0</v>
      </c>
      <c r="AE383" s="27">
        <f>IFERROR(VLOOKUP(N383,'Վարկանիշային չափորոշիչներ'!$G$6:$GE$68,4,FALSE),0)</f>
        <v>0</v>
      </c>
      <c r="AF383" s="27">
        <f>IFERROR(VLOOKUP(O383,'Վարկանիշային չափորոշիչներ'!$G$6:$GE$68,4,FALSE),0)</f>
        <v>0</v>
      </c>
      <c r="AG383" s="27">
        <f>IFERROR(VLOOKUP(P383,'Վարկանիշային չափորոշիչներ'!$G$6:$GE$68,4,FALSE),0)</f>
        <v>0</v>
      </c>
      <c r="AH383" s="27">
        <f>IFERROR(VLOOKUP(Q383,'Վարկանիշային չափորոշիչներ'!$G$6:$GE$68,4,FALSE),0)</f>
        <v>0</v>
      </c>
      <c r="AI383" s="27">
        <f>IFERROR(VLOOKUP(R383,'Վարկանիշային չափորոշիչներ'!$G$6:$GE$68,4,FALSE),0)</f>
        <v>0</v>
      </c>
      <c r="AJ383" s="27">
        <f>IFERROR(VLOOKUP(S383,'Վարկանիշային չափորոշիչներ'!$G$6:$GE$68,4,FALSE),0)</f>
        <v>0</v>
      </c>
      <c r="AK383" s="27">
        <f>IFERROR(VLOOKUP(T383,'Վարկանիշային չափորոշիչներ'!$G$6:$GE$68,4,FALSE),0)</f>
        <v>0</v>
      </c>
      <c r="AL383" s="27">
        <f>IFERROR(VLOOKUP(U383,'Վարկանիշային չափորոշիչներ'!$G$6:$GE$68,4,FALSE),0)</f>
        <v>0</v>
      </c>
      <c r="AM383" s="27">
        <f>IFERROR(VLOOKUP(V383,'Վարկանիշային չափորոշիչներ'!$G$6:$GE$68,4,FALSE),0)</f>
        <v>0</v>
      </c>
      <c r="AN383" s="27">
        <f t="shared" si="100"/>
        <v>0</v>
      </c>
    </row>
    <row r="384" spans="1:40" s="16" customFormat="1" ht="27" hidden="1" outlineLevel="2" x14ac:dyDescent="0.3">
      <c r="A384" s="120">
        <v>1207</v>
      </c>
      <c r="B384" s="120">
        <v>11003</v>
      </c>
      <c r="C384" s="207" t="s">
        <v>472</v>
      </c>
      <c r="D384" s="121"/>
      <c r="E384" s="121"/>
      <c r="F384" s="122"/>
      <c r="G384" s="123"/>
      <c r="H384" s="123"/>
      <c r="I384" s="45"/>
      <c r="J384" s="45"/>
      <c r="K384" s="28"/>
      <c r="L384" s="28"/>
      <c r="M384" s="28"/>
      <c r="N384" s="28"/>
      <c r="O384" s="28"/>
      <c r="P384" s="28"/>
      <c r="Q384" s="28"/>
      <c r="R384" s="28"/>
      <c r="S384" s="28"/>
      <c r="T384" s="28"/>
      <c r="U384" s="28"/>
      <c r="V384" s="28"/>
      <c r="W384" s="27">
        <f t="shared" si="114"/>
        <v>0</v>
      </c>
      <c r="X384" s="57"/>
      <c r="Y384" s="57"/>
      <c r="Z384" s="57"/>
      <c r="AA384" s="57"/>
      <c r="AB384" s="27">
        <f>IFERROR(VLOOKUP(K384,'Վարկանիշային չափորոշիչներ'!$G$6:$GE$68,4,FALSE),0)</f>
        <v>0</v>
      </c>
      <c r="AC384" s="27">
        <f>IFERROR(VLOOKUP(L384,'Վարկանիշային չափորոշիչներ'!$G$6:$GE$68,4,FALSE),0)</f>
        <v>0</v>
      </c>
      <c r="AD384" s="27">
        <f>IFERROR(VLOOKUP(M384,'Վարկանիշային չափորոշիչներ'!$G$6:$GE$68,4,FALSE),0)</f>
        <v>0</v>
      </c>
      <c r="AE384" s="27">
        <f>IFERROR(VLOOKUP(N384,'Վարկանիշային չափորոշիչներ'!$G$6:$GE$68,4,FALSE),0)</f>
        <v>0</v>
      </c>
      <c r="AF384" s="27">
        <f>IFERROR(VLOOKUP(O384,'Վարկանիշային չափորոշիչներ'!$G$6:$GE$68,4,FALSE),0)</f>
        <v>0</v>
      </c>
      <c r="AG384" s="27">
        <f>IFERROR(VLOOKUP(P384,'Վարկանիշային չափորոշիչներ'!$G$6:$GE$68,4,FALSE),0)</f>
        <v>0</v>
      </c>
      <c r="AH384" s="27">
        <f>IFERROR(VLOOKUP(Q384,'Վարկանիշային չափորոշիչներ'!$G$6:$GE$68,4,FALSE),0)</f>
        <v>0</v>
      </c>
      <c r="AI384" s="27">
        <f>IFERROR(VLOOKUP(R384,'Վարկանիշային չափորոշիչներ'!$G$6:$GE$68,4,FALSE),0)</f>
        <v>0</v>
      </c>
      <c r="AJ384" s="27">
        <f>IFERROR(VLOOKUP(S384,'Վարկանիշային չափորոշիչներ'!$G$6:$GE$68,4,FALSE),0)</f>
        <v>0</v>
      </c>
      <c r="AK384" s="27">
        <f>IFERROR(VLOOKUP(T384,'Վարկանիշային չափորոշիչներ'!$G$6:$GE$68,4,FALSE),0)</f>
        <v>0</v>
      </c>
      <c r="AL384" s="27">
        <f>IFERROR(VLOOKUP(U384,'Վարկանիշային չափորոշիչներ'!$G$6:$GE$68,4,FALSE),0)</f>
        <v>0</v>
      </c>
      <c r="AM384" s="27">
        <f>IFERROR(VLOOKUP(V384,'Վարկանիշային չափորոշիչներ'!$G$6:$GE$68,4,FALSE),0)</f>
        <v>0</v>
      </c>
      <c r="AN384" s="27">
        <f t="shared" si="100"/>
        <v>0</v>
      </c>
    </row>
    <row r="385" spans="1:40" s="16" customFormat="1" ht="27" hidden="1" outlineLevel="2" x14ac:dyDescent="0.3">
      <c r="A385" s="120">
        <v>1207</v>
      </c>
      <c r="B385" s="120">
        <v>11004</v>
      </c>
      <c r="C385" s="207" t="s">
        <v>473</v>
      </c>
      <c r="D385" s="121"/>
      <c r="E385" s="121"/>
      <c r="F385" s="122"/>
      <c r="G385" s="123"/>
      <c r="H385" s="123"/>
      <c r="I385" s="45"/>
      <c r="J385" s="45"/>
      <c r="K385" s="28"/>
      <c r="L385" s="28"/>
      <c r="M385" s="28"/>
      <c r="N385" s="28"/>
      <c r="O385" s="28"/>
      <c r="P385" s="28"/>
      <c r="Q385" s="28"/>
      <c r="R385" s="28"/>
      <c r="S385" s="28"/>
      <c r="T385" s="28"/>
      <c r="U385" s="28"/>
      <c r="V385" s="28"/>
      <c r="W385" s="27">
        <f t="shared" si="114"/>
        <v>0</v>
      </c>
      <c r="X385" s="57"/>
      <c r="Y385" s="57"/>
      <c r="Z385" s="57"/>
      <c r="AA385" s="57"/>
      <c r="AB385" s="27">
        <f>IFERROR(VLOOKUP(K385,'Վարկանիշային չափորոշիչներ'!$G$6:$GE$68,4,FALSE),0)</f>
        <v>0</v>
      </c>
      <c r="AC385" s="27">
        <f>IFERROR(VLOOKUP(L385,'Վարկանիշային չափորոշիչներ'!$G$6:$GE$68,4,FALSE),0)</f>
        <v>0</v>
      </c>
      <c r="AD385" s="27">
        <f>IFERROR(VLOOKUP(M385,'Վարկանիշային չափորոշիչներ'!$G$6:$GE$68,4,FALSE),0)</f>
        <v>0</v>
      </c>
      <c r="AE385" s="27">
        <f>IFERROR(VLOOKUP(N385,'Վարկանիշային չափորոշիչներ'!$G$6:$GE$68,4,FALSE),0)</f>
        <v>0</v>
      </c>
      <c r="AF385" s="27">
        <f>IFERROR(VLOOKUP(O385,'Վարկանիշային չափորոշիչներ'!$G$6:$GE$68,4,FALSE),0)</f>
        <v>0</v>
      </c>
      <c r="AG385" s="27">
        <f>IFERROR(VLOOKUP(P385,'Վարկանիշային չափորոշիչներ'!$G$6:$GE$68,4,FALSE),0)</f>
        <v>0</v>
      </c>
      <c r="AH385" s="27">
        <f>IFERROR(VLOOKUP(Q385,'Վարկանիշային չափորոշիչներ'!$G$6:$GE$68,4,FALSE),0)</f>
        <v>0</v>
      </c>
      <c r="AI385" s="27">
        <f>IFERROR(VLOOKUP(R385,'Վարկանիշային չափորոշիչներ'!$G$6:$GE$68,4,FALSE),0)</f>
        <v>0</v>
      </c>
      <c r="AJ385" s="27">
        <f>IFERROR(VLOOKUP(S385,'Վարկանիշային չափորոշիչներ'!$G$6:$GE$68,4,FALSE),0)</f>
        <v>0</v>
      </c>
      <c r="AK385" s="27">
        <f>IFERROR(VLOOKUP(T385,'Վարկանիշային չափորոշիչներ'!$G$6:$GE$68,4,FALSE),0)</f>
        <v>0</v>
      </c>
      <c r="AL385" s="27">
        <f>IFERROR(VLOOKUP(U385,'Վարկանիշային չափորոշիչներ'!$G$6:$GE$68,4,FALSE),0)</f>
        <v>0</v>
      </c>
      <c r="AM385" s="27">
        <f>IFERROR(VLOOKUP(V385,'Վարկանիշային չափորոշիչներ'!$G$6:$GE$68,4,FALSE),0)</f>
        <v>0</v>
      </c>
      <c r="AN385" s="27">
        <f t="shared" si="100"/>
        <v>0</v>
      </c>
    </row>
    <row r="386" spans="1:40" s="16" customFormat="1" hidden="1" outlineLevel="2" x14ac:dyDescent="0.3">
      <c r="A386" s="120">
        <v>1207</v>
      </c>
      <c r="B386" s="120">
        <v>11005</v>
      </c>
      <c r="C386" s="207" t="s">
        <v>474</v>
      </c>
      <c r="D386" s="121"/>
      <c r="E386" s="121"/>
      <c r="F386" s="122"/>
      <c r="G386" s="123"/>
      <c r="H386" s="123"/>
      <c r="I386" s="45"/>
      <c r="J386" s="45"/>
      <c r="K386" s="28"/>
      <c r="L386" s="28"/>
      <c r="M386" s="28"/>
      <c r="N386" s="28"/>
      <c r="O386" s="28"/>
      <c r="P386" s="28"/>
      <c r="Q386" s="28"/>
      <c r="R386" s="28"/>
      <c r="S386" s="28"/>
      <c r="T386" s="28"/>
      <c r="U386" s="28"/>
      <c r="V386" s="28"/>
      <c r="W386" s="27">
        <f t="shared" si="114"/>
        <v>0</v>
      </c>
      <c r="X386" s="57"/>
      <c r="Y386" s="57"/>
      <c r="Z386" s="57"/>
      <c r="AA386" s="57"/>
      <c r="AB386" s="27">
        <f>IFERROR(VLOOKUP(K386,'Վարկանիշային չափորոշիչներ'!$G$6:$GE$68,4,FALSE),0)</f>
        <v>0</v>
      </c>
      <c r="AC386" s="27">
        <f>IFERROR(VLOOKUP(L386,'Վարկանիշային չափորոշիչներ'!$G$6:$GE$68,4,FALSE),0)</f>
        <v>0</v>
      </c>
      <c r="AD386" s="27">
        <f>IFERROR(VLOOKUP(M386,'Վարկանիշային չափորոշիչներ'!$G$6:$GE$68,4,FALSE),0)</f>
        <v>0</v>
      </c>
      <c r="AE386" s="27">
        <f>IFERROR(VLOOKUP(N386,'Վարկանիշային չափորոշիչներ'!$G$6:$GE$68,4,FALSE),0)</f>
        <v>0</v>
      </c>
      <c r="AF386" s="27">
        <f>IFERROR(VLOOKUP(O386,'Վարկանիշային չափորոշիչներ'!$G$6:$GE$68,4,FALSE),0)</f>
        <v>0</v>
      </c>
      <c r="AG386" s="27">
        <f>IFERROR(VLOOKUP(P386,'Վարկանիշային չափորոշիչներ'!$G$6:$GE$68,4,FALSE),0)</f>
        <v>0</v>
      </c>
      <c r="AH386" s="27">
        <f>IFERROR(VLOOKUP(Q386,'Վարկանիշային չափորոշիչներ'!$G$6:$GE$68,4,FALSE),0)</f>
        <v>0</v>
      </c>
      <c r="AI386" s="27">
        <f>IFERROR(VLOOKUP(R386,'Վարկանիշային չափորոշիչներ'!$G$6:$GE$68,4,FALSE),0)</f>
        <v>0</v>
      </c>
      <c r="AJ386" s="27">
        <f>IFERROR(VLOOKUP(S386,'Վարկանիշային չափորոշիչներ'!$G$6:$GE$68,4,FALSE),0)</f>
        <v>0</v>
      </c>
      <c r="AK386" s="27">
        <f>IFERROR(VLOOKUP(T386,'Վարկանիշային չափորոշիչներ'!$G$6:$GE$68,4,FALSE),0)</f>
        <v>0</v>
      </c>
      <c r="AL386" s="27">
        <f>IFERROR(VLOOKUP(U386,'Վարկանիշային չափորոշիչներ'!$G$6:$GE$68,4,FALSE),0)</f>
        <v>0</v>
      </c>
      <c r="AM386" s="27">
        <f>IFERROR(VLOOKUP(V386,'Վարկանիշային չափորոշիչներ'!$G$6:$GE$68,4,FALSE),0)</f>
        <v>0</v>
      </c>
      <c r="AN386" s="27">
        <f t="shared" si="100"/>
        <v>0</v>
      </c>
    </row>
    <row r="387" spans="1:40" s="16" customFormat="1" hidden="1" outlineLevel="2" x14ac:dyDescent="0.3">
      <c r="A387" s="120">
        <v>1207</v>
      </c>
      <c r="B387" s="120">
        <v>11007</v>
      </c>
      <c r="C387" s="207" t="s">
        <v>475</v>
      </c>
      <c r="D387" s="121"/>
      <c r="E387" s="121"/>
      <c r="F387" s="122"/>
      <c r="G387" s="123"/>
      <c r="H387" s="123"/>
      <c r="I387" s="45"/>
      <c r="J387" s="45"/>
      <c r="K387" s="28"/>
      <c r="L387" s="28"/>
      <c r="M387" s="28"/>
      <c r="N387" s="28"/>
      <c r="O387" s="28"/>
      <c r="P387" s="28"/>
      <c r="Q387" s="28"/>
      <c r="R387" s="28"/>
      <c r="S387" s="28"/>
      <c r="T387" s="28"/>
      <c r="U387" s="28"/>
      <c r="V387" s="28"/>
      <c r="W387" s="27">
        <f t="shared" si="114"/>
        <v>0</v>
      </c>
      <c r="X387" s="57"/>
      <c r="Y387" s="57"/>
      <c r="Z387" s="57"/>
      <c r="AA387" s="57"/>
      <c r="AB387" s="27">
        <f>IFERROR(VLOOKUP(K387,'Վարկանիշային չափորոշիչներ'!$G$6:$GE$68,4,FALSE),0)</f>
        <v>0</v>
      </c>
      <c r="AC387" s="27">
        <f>IFERROR(VLOOKUP(L387,'Վարկանիշային չափորոշիչներ'!$G$6:$GE$68,4,FALSE),0)</f>
        <v>0</v>
      </c>
      <c r="AD387" s="27">
        <f>IFERROR(VLOOKUP(M387,'Վարկանիշային չափորոշիչներ'!$G$6:$GE$68,4,FALSE),0)</f>
        <v>0</v>
      </c>
      <c r="AE387" s="27">
        <f>IFERROR(VLOOKUP(N387,'Վարկանիշային չափորոշիչներ'!$G$6:$GE$68,4,FALSE),0)</f>
        <v>0</v>
      </c>
      <c r="AF387" s="27">
        <f>IFERROR(VLOOKUP(O387,'Վարկանիշային չափորոշիչներ'!$G$6:$GE$68,4,FALSE),0)</f>
        <v>0</v>
      </c>
      <c r="AG387" s="27">
        <f>IFERROR(VLOOKUP(P387,'Վարկանիշային չափորոշիչներ'!$G$6:$GE$68,4,FALSE),0)</f>
        <v>0</v>
      </c>
      <c r="AH387" s="27">
        <f>IFERROR(VLOOKUP(Q387,'Վարկանիշային չափորոշիչներ'!$G$6:$GE$68,4,FALSE),0)</f>
        <v>0</v>
      </c>
      <c r="AI387" s="27">
        <f>IFERROR(VLOOKUP(R387,'Վարկանիշային չափորոշիչներ'!$G$6:$GE$68,4,FALSE),0)</f>
        <v>0</v>
      </c>
      <c r="AJ387" s="27">
        <f>IFERROR(VLOOKUP(S387,'Վարկանիշային չափորոշիչներ'!$G$6:$GE$68,4,FALSE),0)</f>
        <v>0</v>
      </c>
      <c r="AK387" s="27">
        <f>IFERROR(VLOOKUP(T387,'Վարկանիշային չափորոշիչներ'!$G$6:$GE$68,4,FALSE),0)</f>
        <v>0</v>
      </c>
      <c r="AL387" s="27">
        <f>IFERROR(VLOOKUP(U387,'Վարկանիշային չափորոշիչներ'!$G$6:$GE$68,4,FALSE),0)</f>
        <v>0</v>
      </c>
      <c r="AM387" s="27">
        <f>IFERROR(VLOOKUP(V387,'Վարկանիշային չափորոշիչներ'!$G$6:$GE$68,4,FALSE),0)</f>
        <v>0</v>
      </c>
      <c r="AN387" s="27">
        <f t="shared" ref="AN387:AN441" si="115">SUM(AB387:AM387)</f>
        <v>0</v>
      </c>
    </row>
    <row r="388" spans="1:40" ht="40.5" hidden="1" outlineLevel="2" x14ac:dyDescent="0.3">
      <c r="A388" s="120">
        <v>1207</v>
      </c>
      <c r="B388" s="120">
        <v>11017</v>
      </c>
      <c r="C388" s="207" t="s">
        <v>476</v>
      </c>
      <c r="D388" s="121"/>
      <c r="E388" s="121"/>
      <c r="F388" s="122"/>
      <c r="G388" s="123"/>
      <c r="H388" s="123"/>
      <c r="I388" s="45"/>
      <c r="J388" s="45"/>
      <c r="K388" s="28"/>
      <c r="L388" s="28"/>
      <c r="M388" s="28"/>
      <c r="N388" s="28"/>
      <c r="O388" s="28"/>
      <c r="P388" s="28"/>
      <c r="Q388" s="28"/>
      <c r="R388" s="28"/>
      <c r="S388" s="28"/>
      <c r="T388" s="28"/>
      <c r="U388" s="28"/>
      <c r="V388" s="28"/>
      <c r="W388" s="27">
        <f t="shared" si="114"/>
        <v>0</v>
      </c>
      <c r="X388" s="41"/>
      <c r="Y388" s="41"/>
      <c r="Z388" s="41"/>
      <c r="AA388" s="41"/>
      <c r="AB388" s="27">
        <f>IFERROR(VLOOKUP(K388,'Վարկանիշային չափորոշիչներ'!$G$6:$GE$68,4,FALSE),0)</f>
        <v>0</v>
      </c>
      <c r="AC388" s="27">
        <f>IFERROR(VLOOKUP(L388,'Վարկանիշային չափորոշիչներ'!$G$6:$GE$68,4,FALSE),0)</f>
        <v>0</v>
      </c>
      <c r="AD388" s="27">
        <f>IFERROR(VLOOKUP(M388,'Վարկանիշային չափորոշիչներ'!$G$6:$GE$68,4,FALSE),0)</f>
        <v>0</v>
      </c>
      <c r="AE388" s="27">
        <f>IFERROR(VLOOKUP(N388,'Վարկանիշային չափորոշիչներ'!$G$6:$GE$68,4,FALSE),0)</f>
        <v>0</v>
      </c>
      <c r="AF388" s="27">
        <f>IFERROR(VLOOKUP(O388,'Վարկանիշային չափորոշիչներ'!$G$6:$GE$68,4,FALSE),0)</f>
        <v>0</v>
      </c>
      <c r="AG388" s="27">
        <f>IFERROR(VLOOKUP(P388,'Վարկանիշային չափորոշիչներ'!$G$6:$GE$68,4,FALSE),0)</f>
        <v>0</v>
      </c>
      <c r="AH388" s="27">
        <f>IFERROR(VLOOKUP(Q388,'Վարկանիշային չափորոշիչներ'!$G$6:$GE$68,4,FALSE),0)</f>
        <v>0</v>
      </c>
      <c r="AI388" s="27">
        <f>IFERROR(VLOOKUP(R388,'Վարկանիշային չափորոշիչներ'!$G$6:$GE$68,4,FALSE),0)</f>
        <v>0</v>
      </c>
      <c r="AJ388" s="27">
        <f>IFERROR(VLOOKUP(S388,'Վարկանիշային չափորոշիչներ'!$G$6:$GE$68,4,FALSE),0)</f>
        <v>0</v>
      </c>
      <c r="AK388" s="27">
        <f>IFERROR(VLOOKUP(T388,'Վարկանիշային չափորոշիչներ'!$G$6:$GE$68,4,FALSE),0)</f>
        <v>0</v>
      </c>
      <c r="AL388" s="27">
        <f>IFERROR(VLOOKUP(U388,'Վարկանիշային չափորոշիչներ'!$G$6:$GE$68,4,FALSE),0)</f>
        <v>0</v>
      </c>
      <c r="AM388" s="27">
        <f>IFERROR(VLOOKUP(V388,'Վարկանիշային չափորոշիչներ'!$G$6:$GE$68,4,FALSE),0)</f>
        <v>0</v>
      </c>
      <c r="AN388" s="27">
        <f t="shared" si="115"/>
        <v>0</v>
      </c>
    </row>
    <row r="389" spans="1:40" hidden="1" outlineLevel="2" x14ac:dyDescent="0.3">
      <c r="A389" s="120">
        <v>1207</v>
      </c>
      <c r="B389" s="206">
        <v>11018</v>
      </c>
      <c r="C389" s="207" t="s">
        <v>477</v>
      </c>
      <c r="D389" s="121"/>
      <c r="E389" s="121"/>
      <c r="F389" s="122"/>
      <c r="G389" s="123"/>
      <c r="H389" s="123"/>
      <c r="I389" s="45"/>
      <c r="J389" s="45"/>
      <c r="K389" s="28"/>
      <c r="L389" s="28"/>
      <c r="M389" s="28"/>
      <c r="N389" s="28"/>
      <c r="O389" s="28"/>
      <c r="P389" s="28"/>
      <c r="Q389" s="28"/>
      <c r="R389" s="28"/>
      <c r="S389" s="28"/>
      <c r="T389" s="28"/>
      <c r="U389" s="28"/>
      <c r="V389" s="28"/>
      <c r="W389" s="27">
        <f t="shared" si="114"/>
        <v>0</v>
      </c>
      <c r="X389" s="41"/>
      <c r="Y389" s="41"/>
      <c r="Z389" s="41"/>
      <c r="AA389" s="41"/>
      <c r="AB389" s="27">
        <f>IFERROR(VLOOKUP(K389,'Վարկանիշային չափորոշիչներ'!$G$6:$GE$68,4,FALSE),0)</f>
        <v>0</v>
      </c>
      <c r="AC389" s="27">
        <f>IFERROR(VLOOKUP(L389,'Վարկանիշային չափորոշիչներ'!$G$6:$GE$68,4,FALSE),0)</f>
        <v>0</v>
      </c>
      <c r="AD389" s="27">
        <f>IFERROR(VLOOKUP(M389,'Վարկանիշային չափորոշիչներ'!$G$6:$GE$68,4,FALSE),0)</f>
        <v>0</v>
      </c>
      <c r="AE389" s="27">
        <f>IFERROR(VLOOKUP(N389,'Վարկանիշային չափորոշիչներ'!$G$6:$GE$68,4,FALSE),0)</f>
        <v>0</v>
      </c>
      <c r="AF389" s="27">
        <f>IFERROR(VLOOKUP(O389,'Վարկանիշային չափորոշիչներ'!$G$6:$GE$68,4,FALSE),0)</f>
        <v>0</v>
      </c>
      <c r="AG389" s="27">
        <f>IFERROR(VLOOKUP(P389,'Վարկանիշային չափորոշիչներ'!$G$6:$GE$68,4,FALSE),0)</f>
        <v>0</v>
      </c>
      <c r="AH389" s="27">
        <f>IFERROR(VLOOKUP(Q389,'Վարկանիշային չափորոշիչներ'!$G$6:$GE$68,4,FALSE),0)</f>
        <v>0</v>
      </c>
      <c r="AI389" s="27">
        <f>IFERROR(VLOOKUP(R389,'Վարկանիշային չափորոշիչներ'!$G$6:$GE$68,4,FALSE),0)</f>
        <v>0</v>
      </c>
      <c r="AJ389" s="27">
        <f>IFERROR(VLOOKUP(S389,'Վարկանիշային չափորոշիչներ'!$G$6:$GE$68,4,FALSE),0)</f>
        <v>0</v>
      </c>
      <c r="AK389" s="27">
        <f>IFERROR(VLOOKUP(T389,'Վարկանիշային չափորոշիչներ'!$G$6:$GE$68,4,FALSE),0)</f>
        <v>0</v>
      </c>
      <c r="AL389" s="27">
        <f>IFERROR(VLOOKUP(U389,'Վարկանիշային չափորոշիչներ'!$G$6:$GE$68,4,FALSE),0)</f>
        <v>0</v>
      </c>
      <c r="AM389" s="27">
        <f>IFERROR(VLOOKUP(V389,'Վարկանիշային չափորոշիչներ'!$G$6:$GE$68,4,FALSE),0)</f>
        <v>0</v>
      </c>
      <c r="AN389" s="27">
        <f t="shared" si="115"/>
        <v>0</v>
      </c>
    </row>
    <row r="390" spans="1:40" hidden="1" outlineLevel="1" x14ac:dyDescent="0.3">
      <c r="A390" s="117">
        <v>1208</v>
      </c>
      <c r="B390" s="117"/>
      <c r="C390" s="214" t="s">
        <v>478</v>
      </c>
      <c r="D390" s="118">
        <f>SUM(D391:D393)</f>
        <v>0</v>
      </c>
      <c r="E390" s="118">
        <f>SUM(E391:E393)</f>
        <v>0</v>
      </c>
      <c r="F390" s="119">
        <f t="shared" ref="F390:H390" si="116">SUM(F391:F393)</f>
        <v>0</v>
      </c>
      <c r="G390" s="119">
        <f t="shared" si="116"/>
        <v>0</v>
      </c>
      <c r="H390" s="119">
        <f t="shared" si="116"/>
        <v>0</v>
      </c>
      <c r="I390" s="47" t="s">
        <v>74</v>
      </c>
      <c r="J390" s="47" t="s">
        <v>74</v>
      </c>
      <c r="K390" s="47" t="s">
        <v>74</v>
      </c>
      <c r="L390" s="47" t="s">
        <v>74</v>
      </c>
      <c r="M390" s="47" t="s">
        <v>74</v>
      </c>
      <c r="N390" s="47" t="s">
        <v>74</v>
      </c>
      <c r="O390" s="47" t="s">
        <v>74</v>
      </c>
      <c r="P390" s="47" t="s">
        <v>74</v>
      </c>
      <c r="Q390" s="47" t="s">
        <v>74</v>
      </c>
      <c r="R390" s="47" t="s">
        <v>74</v>
      </c>
      <c r="S390" s="47" t="s">
        <v>74</v>
      </c>
      <c r="T390" s="47" t="s">
        <v>74</v>
      </c>
      <c r="U390" s="47" t="s">
        <v>74</v>
      </c>
      <c r="V390" s="47" t="s">
        <v>74</v>
      </c>
      <c r="W390" s="47" t="s">
        <v>74</v>
      </c>
      <c r="X390" s="41"/>
      <c r="Y390" s="41"/>
      <c r="Z390" s="41"/>
      <c r="AA390" s="41"/>
      <c r="AB390" s="27">
        <f>IFERROR(VLOOKUP(K390,'Վարկանիշային չափորոշիչներ'!$G$6:$GE$68,4,FALSE),0)</f>
        <v>0</v>
      </c>
      <c r="AC390" s="27">
        <f>IFERROR(VLOOKUP(L390,'Վարկանիշային չափորոշիչներ'!$G$6:$GE$68,4,FALSE),0)</f>
        <v>0</v>
      </c>
      <c r="AD390" s="27">
        <f>IFERROR(VLOOKUP(M390,'Վարկանիշային չափորոշիչներ'!$G$6:$GE$68,4,FALSE),0)</f>
        <v>0</v>
      </c>
      <c r="AE390" s="27">
        <f>IFERROR(VLOOKUP(N390,'Վարկանիշային չափորոշիչներ'!$G$6:$GE$68,4,FALSE),0)</f>
        <v>0</v>
      </c>
      <c r="AF390" s="27">
        <f>IFERROR(VLOOKUP(O390,'Վարկանիշային չափորոշիչներ'!$G$6:$GE$68,4,FALSE),0)</f>
        <v>0</v>
      </c>
      <c r="AG390" s="27">
        <f>IFERROR(VLOOKUP(P390,'Վարկանիշային չափորոշիչներ'!$G$6:$GE$68,4,FALSE),0)</f>
        <v>0</v>
      </c>
      <c r="AH390" s="27">
        <f>IFERROR(VLOOKUP(Q390,'Վարկանիշային չափորոշիչներ'!$G$6:$GE$68,4,FALSE),0)</f>
        <v>0</v>
      </c>
      <c r="AI390" s="27">
        <f>IFERROR(VLOOKUP(R390,'Վարկանիշային չափորոշիչներ'!$G$6:$GE$68,4,FALSE),0)</f>
        <v>0</v>
      </c>
      <c r="AJ390" s="27">
        <f>IFERROR(VLOOKUP(S390,'Վարկանիշային չափորոշիչներ'!$G$6:$GE$68,4,FALSE),0)</f>
        <v>0</v>
      </c>
      <c r="AK390" s="27">
        <f>IFERROR(VLOOKUP(T390,'Վարկանիշային չափորոշիչներ'!$G$6:$GE$68,4,FALSE),0)</f>
        <v>0</v>
      </c>
      <c r="AL390" s="27">
        <f>IFERROR(VLOOKUP(U390,'Վարկանիշային չափորոշիչներ'!$G$6:$GE$68,4,FALSE),0)</f>
        <v>0</v>
      </c>
      <c r="AM390" s="27">
        <f>IFERROR(VLOOKUP(V390,'Վարկանիշային չափորոշիչներ'!$G$6:$GE$68,4,FALSE),0)</f>
        <v>0</v>
      </c>
      <c r="AN390" s="27">
        <f t="shared" si="115"/>
        <v>0</v>
      </c>
    </row>
    <row r="391" spans="1:40" s="16" customFormat="1" hidden="1" outlineLevel="2" x14ac:dyDescent="0.3">
      <c r="A391" s="120">
        <v>1208</v>
      </c>
      <c r="B391" s="120">
        <v>11001</v>
      </c>
      <c r="C391" s="207" t="s">
        <v>479</v>
      </c>
      <c r="D391" s="121"/>
      <c r="E391" s="121"/>
      <c r="F391" s="122"/>
      <c r="G391" s="123"/>
      <c r="H391" s="123"/>
      <c r="I391" s="45"/>
      <c r="J391" s="45"/>
      <c r="K391" s="28"/>
      <c r="L391" s="28"/>
      <c r="M391" s="28"/>
      <c r="N391" s="28"/>
      <c r="O391" s="28"/>
      <c r="P391" s="28"/>
      <c r="Q391" s="28"/>
      <c r="R391" s="28"/>
      <c r="S391" s="28"/>
      <c r="T391" s="28"/>
      <c r="U391" s="28"/>
      <c r="V391" s="28"/>
      <c r="W391" s="27">
        <f t="shared" ref="W391:W394" si="117">AN391</f>
        <v>0</v>
      </c>
      <c r="X391" s="57"/>
      <c r="Y391" s="57"/>
      <c r="Z391" s="57"/>
      <c r="AA391" s="57"/>
      <c r="AB391" s="27">
        <f>IFERROR(VLOOKUP(K391,'Վարկանիշային չափորոշիչներ'!$G$6:$GE$68,4,FALSE),0)</f>
        <v>0</v>
      </c>
      <c r="AC391" s="27">
        <f>IFERROR(VLOOKUP(L391,'Վարկանիշային չափորոշիչներ'!$G$6:$GE$68,4,FALSE),0)</f>
        <v>0</v>
      </c>
      <c r="AD391" s="27">
        <f>IFERROR(VLOOKUP(M391,'Վարկանիշային չափորոշիչներ'!$G$6:$GE$68,4,FALSE),0)</f>
        <v>0</v>
      </c>
      <c r="AE391" s="27">
        <f>IFERROR(VLOOKUP(N391,'Վարկանիշային չափորոշիչներ'!$G$6:$GE$68,4,FALSE),0)</f>
        <v>0</v>
      </c>
      <c r="AF391" s="27">
        <f>IFERROR(VLOOKUP(O391,'Վարկանիշային չափորոշիչներ'!$G$6:$GE$68,4,FALSE),0)</f>
        <v>0</v>
      </c>
      <c r="AG391" s="27">
        <f>IFERROR(VLOOKUP(P391,'Վարկանիշային չափորոշիչներ'!$G$6:$GE$68,4,FALSE),0)</f>
        <v>0</v>
      </c>
      <c r="AH391" s="27">
        <f>IFERROR(VLOOKUP(Q391,'Վարկանիշային չափորոշիչներ'!$G$6:$GE$68,4,FALSE),0)</f>
        <v>0</v>
      </c>
      <c r="AI391" s="27">
        <f>IFERROR(VLOOKUP(R391,'Վարկանիշային չափորոշիչներ'!$G$6:$GE$68,4,FALSE),0)</f>
        <v>0</v>
      </c>
      <c r="AJ391" s="27">
        <f>IFERROR(VLOOKUP(S391,'Վարկանիշային չափորոշիչներ'!$G$6:$GE$68,4,FALSE),0)</f>
        <v>0</v>
      </c>
      <c r="AK391" s="27">
        <f>IFERROR(VLOOKUP(T391,'Վարկանիշային չափորոշիչներ'!$G$6:$GE$68,4,FALSE),0)</f>
        <v>0</v>
      </c>
      <c r="AL391" s="27">
        <f>IFERROR(VLOOKUP(U391,'Վարկանիշային չափորոշիչներ'!$G$6:$GE$68,4,FALSE),0)</f>
        <v>0</v>
      </c>
      <c r="AM391" s="27">
        <f>IFERROR(VLOOKUP(V391,'Վարկանիշային չափորոշիչներ'!$G$6:$GE$68,4,FALSE),0)</f>
        <v>0</v>
      </c>
      <c r="AN391" s="27">
        <f t="shared" si="115"/>
        <v>0</v>
      </c>
    </row>
    <row r="392" spans="1:40" s="16" customFormat="1" hidden="1" outlineLevel="2" x14ac:dyDescent="0.3">
      <c r="A392" s="120">
        <v>1208</v>
      </c>
      <c r="B392" s="120">
        <v>11002</v>
      </c>
      <c r="C392" s="207" t="s">
        <v>480</v>
      </c>
      <c r="D392" s="121"/>
      <c r="E392" s="121"/>
      <c r="F392" s="122"/>
      <c r="G392" s="123"/>
      <c r="H392" s="123"/>
      <c r="I392" s="45"/>
      <c r="J392" s="45"/>
      <c r="K392" s="28"/>
      <c r="L392" s="28"/>
      <c r="M392" s="28"/>
      <c r="N392" s="28"/>
      <c r="O392" s="28"/>
      <c r="P392" s="28"/>
      <c r="Q392" s="28"/>
      <c r="R392" s="28"/>
      <c r="S392" s="28"/>
      <c r="T392" s="28"/>
      <c r="U392" s="28"/>
      <c r="V392" s="28"/>
      <c r="W392" s="27">
        <f t="shared" si="117"/>
        <v>0</v>
      </c>
      <c r="X392" s="57"/>
      <c r="Y392" s="57"/>
      <c r="Z392" s="57"/>
      <c r="AA392" s="57"/>
      <c r="AB392" s="27">
        <f>IFERROR(VLOOKUP(K392,'Վարկանիշային չափորոշիչներ'!$G$6:$GE$68,4,FALSE),0)</f>
        <v>0</v>
      </c>
      <c r="AC392" s="27">
        <f>IFERROR(VLOOKUP(L392,'Վարկանիշային չափորոշիչներ'!$G$6:$GE$68,4,FALSE),0)</f>
        <v>0</v>
      </c>
      <c r="AD392" s="27">
        <f>IFERROR(VLOOKUP(M392,'Վարկանիշային չափորոշիչներ'!$G$6:$GE$68,4,FALSE),0)</f>
        <v>0</v>
      </c>
      <c r="AE392" s="27">
        <f>IFERROR(VLOOKUP(N392,'Վարկանիշային չափորոշիչներ'!$G$6:$GE$68,4,FALSE),0)</f>
        <v>0</v>
      </c>
      <c r="AF392" s="27">
        <f>IFERROR(VLOOKUP(O392,'Վարկանիշային չափորոշիչներ'!$G$6:$GE$68,4,FALSE),0)</f>
        <v>0</v>
      </c>
      <c r="AG392" s="27">
        <f>IFERROR(VLOOKUP(P392,'Վարկանիշային չափորոշիչներ'!$G$6:$GE$68,4,FALSE),0)</f>
        <v>0</v>
      </c>
      <c r="AH392" s="27">
        <f>IFERROR(VLOOKUP(Q392,'Վարկանիշային չափորոշիչներ'!$G$6:$GE$68,4,FALSE),0)</f>
        <v>0</v>
      </c>
      <c r="AI392" s="27">
        <f>IFERROR(VLOOKUP(R392,'Վարկանիշային չափորոշիչներ'!$G$6:$GE$68,4,FALSE),0)</f>
        <v>0</v>
      </c>
      <c r="AJ392" s="27">
        <f>IFERROR(VLOOKUP(S392,'Վարկանիշային չափորոշիչներ'!$G$6:$GE$68,4,FALSE),0)</f>
        <v>0</v>
      </c>
      <c r="AK392" s="27">
        <f>IFERROR(VLOOKUP(T392,'Վարկանիշային չափորոշիչներ'!$G$6:$GE$68,4,FALSE),0)</f>
        <v>0</v>
      </c>
      <c r="AL392" s="27">
        <f>IFERROR(VLOOKUP(U392,'Վարկանիշային չափորոշիչներ'!$G$6:$GE$68,4,FALSE),0)</f>
        <v>0</v>
      </c>
      <c r="AM392" s="27">
        <f>IFERROR(VLOOKUP(V392,'Վարկանիշային չափորոշիչներ'!$G$6:$GE$68,4,FALSE),0)</f>
        <v>0</v>
      </c>
      <c r="AN392" s="27">
        <f t="shared" si="115"/>
        <v>0</v>
      </c>
    </row>
    <row r="393" spans="1:40" s="16" customFormat="1" ht="27" hidden="1" outlineLevel="2" x14ac:dyDescent="0.3">
      <c r="A393" s="120">
        <v>1208</v>
      </c>
      <c r="B393" s="120">
        <v>11003</v>
      </c>
      <c r="C393" s="207" t="s">
        <v>481</v>
      </c>
      <c r="D393" s="121"/>
      <c r="E393" s="121"/>
      <c r="F393" s="122"/>
      <c r="G393" s="123"/>
      <c r="H393" s="123"/>
      <c r="I393" s="45"/>
      <c r="J393" s="45"/>
      <c r="K393" s="28"/>
      <c r="L393" s="28"/>
      <c r="M393" s="28"/>
      <c r="N393" s="28"/>
      <c r="O393" s="28"/>
      <c r="P393" s="28"/>
      <c r="Q393" s="28"/>
      <c r="R393" s="28"/>
      <c r="S393" s="28"/>
      <c r="T393" s="28"/>
      <c r="U393" s="28"/>
      <c r="V393" s="28"/>
      <c r="W393" s="27">
        <f t="shared" si="117"/>
        <v>0</v>
      </c>
      <c r="X393" s="57"/>
      <c r="Y393" s="57"/>
      <c r="Z393" s="57"/>
      <c r="AA393" s="57"/>
      <c r="AB393" s="27">
        <f>IFERROR(VLOOKUP(K393,'Վարկանիշային չափորոշիչներ'!$G$6:$GE$68,4,FALSE),0)</f>
        <v>0</v>
      </c>
      <c r="AC393" s="27">
        <f>IFERROR(VLOOKUP(L393,'Վարկանիշային չափորոշիչներ'!$G$6:$GE$68,4,FALSE),0)</f>
        <v>0</v>
      </c>
      <c r="AD393" s="27">
        <f>IFERROR(VLOOKUP(M393,'Վարկանիշային չափորոշիչներ'!$G$6:$GE$68,4,FALSE),0)</f>
        <v>0</v>
      </c>
      <c r="AE393" s="27">
        <f>IFERROR(VLOOKUP(N393,'Վարկանիշային չափորոշիչներ'!$G$6:$GE$68,4,FALSE),0)</f>
        <v>0</v>
      </c>
      <c r="AF393" s="27">
        <f>IFERROR(VLOOKUP(O393,'Վարկանիշային չափորոշիչներ'!$G$6:$GE$68,4,FALSE),0)</f>
        <v>0</v>
      </c>
      <c r="AG393" s="27">
        <f>IFERROR(VLOOKUP(P393,'Վարկանիշային չափորոշիչներ'!$G$6:$GE$68,4,FALSE),0)</f>
        <v>0</v>
      </c>
      <c r="AH393" s="27">
        <f>IFERROR(VLOOKUP(Q393,'Վարկանիշային չափորոշիչներ'!$G$6:$GE$68,4,FALSE),0)</f>
        <v>0</v>
      </c>
      <c r="AI393" s="27">
        <f>IFERROR(VLOOKUP(R393,'Վարկանիշային չափորոշիչներ'!$G$6:$GE$68,4,FALSE),0)</f>
        <v>0</v>
      </c>
      <c r="AJ393" s="27">
        <f>IFERROR(VLOOKUP(S393,'Վարկանիշային չափորոշիչներ'!$G$6:$GE$68,4,FALSE),0)</f>
        <v>0</v>
      </c>
      <c r="AK393" s="27">
        <f>IFERROR(VLOOKUP(T393,'Վարկանիշային չափորոշիչներ'!$G$6:$GE$68,4,FALSE),0)</f>
        <v>0</v>
      </c>
      <c r="AL393" s="27">
        <f>IFERROR(VLOOKUP(U393,'Վարկանիշային չափորոշիչներ'!$G$6:$GE$68,4,FALSE),0)</f>
        <v>0</v>
      </c>
      <c r="AM393" s="27">
        <f>IFERROR(VLOOKUP(V393,'Վարկանիշային չափորոշիչներ'!$G$6:$GE$68,4,FALSE),0)</f>
        <v>0</v>
      </c>
      <c r="AN393" s="27">
        <f t="shared" si="115"/>
        <v>0</v>
      </c>
    </row>
    <row r="394" spans="1:40" hidden="1" outlineLevel="1" x14ac:dyDescent="0.3">
      <c r="A394" s="124">
        <v>9999</v>
      </c>
      <c r="B394" s="124"/>
      <c r="C394" s="207" t="s">
        <v>482</v>
      </c>
      <c r="D394" s="121"/>
      <c r="E394" s="121"/>
      <c r="F394" s="122"/>
      <c r="G394" s="123"/>
      <c r="H394" s="123"/>
      <c r="I394" s="45"/>
      <c r="J394" s="45"/>
      <c r="K394" s="28"/>
      <c r="L394" s="28"/>
      <c r="M394" s="28"/>
      <c r="N394" s="28"/>
      <c r="O394" s="28"/>
      <c r="P394" s="28"/>
      <c r="Q394" s="28"/>
      <c r="R394" s="28"/>
      <c r="S394" s="28"/>
      <c r="T394" s="28"/>
      <c r="U394" s="28"/>
      <c r="V394" s="28"/>
      <c r="W394" s="27">
        <f t="shared" si="117"/>
        <v>0</v>
      </c>
      <c r="X394" s="41"/>
      <c r="Y394" s="41"/>
      <c r="Z394" s="41"/>
      <c r="AA394" s="41"/>
      <c r="AB394" s="27">
        <f>IFERROR(VLOOKUP(K394,'Վարկանիշային չափորոշիչներ'!$G$6:$GE$68,4,FALSE),0)</f>
        <v>0</v>
      </c>
      <c r="AC394" s="27">
        <f>IFERROR(VLOOKUP(L394,'Վարկանիշային չափորոշիչներ'!$G$6:$GE$68,4,FALSE),0)</f>
        <v>0</v>
      </c>
      <c r="AD394" s="27">
        <f>IFERROR(VLOOKUP(M394,'Վարկանիշային չափորոշիչներ'!$G$6:$GE$68,4,FALSE),0)</f>
        <v>0</v>
      </c>
      <c r="AE394" s="27">
        <f>IFERROR(VLOOKUP(N394,'Վարկանիշային չափորոշիչներ'!$G$6:$GE$68,4,FALSE),0)</f>
        <v>0</v>
      </c>
      <c r="AF394" s="27">
        <f>IFERROR(VLOOKUP(O394,'Վարկանիշային չափորոշիչներ'!$G$6:$GE$68,4,FALSE),0)</f>
        <v>0</v>
      </c>
      <c r="AG394" s="27">
        <f>IFERROR(VLOOKUP(P394,'Վարկանիշային չափորոշիչներ'!$G$6:$GE$68,4,FALSE),0)</f>
        <v>0</v>
      </c>
      <c r="AH394" s="27">
        <f>IFERROR(VLOOKUP(Q394,'Վարկանիշային չափորոշիչներ'!$G$6:$GE$68,4,FALSE),0)</f>
        <v>0</v>
      </c>
      <c r="AI394" s="27">
        <f>IFERROR(VLOOKUP(R394,'Վարկանիշային չափորոշիչներ'!$G$6:$GE$68,4,FALSE),0)</f>
        <v>0</v>
      </c>
      <c r="AJ394" s="27">
        <f>IFERROR(VLOOKUP(S394,'Վարկանիշային չափորոշիչներ'!$G$6:$GE$68,4,FALSE),0)</f>
        <v>0</v>
      </c>
      <c r="AK394" s="27">
        <f>IFERROR(VLOOKUP(T394,'Վարկանիշային չափորոշիչներ'!$G$6:$GE$68,4,FALSE),0)</f>
        <v>0</v>
      </c>
      <c r="AL394" s="27">
        <f>IFERROR(VLOOKUP(U394,'Վարկանիշային չափորոշիչներ'!$G$6:$GE$68,4,FALSE),0)</f>
        <v>0</v>
      </c>
      <c r="AM394" s="27">
        <f>IFERROR(VLOOKUP(V394,'Վարկանիշային չափորոշիչներ'!$G$6:$GE$68,4,FALSE),0)</f>
        <v>0</v>
      </c>
      <c r="AN394" s="27">
        <f t="shared" si="115"/>
        <v>0</v>
      </c>
    </row>
    <row r="395" spans="1:40" hidden="1" collapsed="1" x14ac:dyDescent="0.3">
      <c r="A395" s="125" t="s">
        <v>0</v>
      </c>
      <c r="B395" s="125"/>
      <c r="C395" s="215" t="s">
        <v>483</v>
      </c>
      <c r="D395" s="126">
        <f>D396+D398+D403+D408+D420+D424+D428+D432+D438</f>
        <v>0</v>
      </c>
      <c r="E395" s="126">
        <f>E396+E398+E403+E408+E420+E424+E428+E432+E438</f>
        <v>0</v>
      </c>
      <c r="F395" s="127">
        <f t="shared" ref="F395:H395" si="118">F396+F398+F403+F408+F420+F424+F428+F432+F438</f>
        <v>0</v>
      </c>
      <c r="G395" s="127">
        <f t="shared" si="118"/>
        <v>0</v>
      </c>
      <c r="H395" s="127">
        <f t="shared" si="118"/>
        <v>0</v>
      </c>
      <c r="I395" s="46" t="s">
        <v>74</v>
      </c>
      <c r="J395" s="46" t="s">
        <v>74</v>
      </c>
      <c r="K395" s="46" t="s">
        <v>74</v>
      </c>
      <c r="L395" s="46" t="s">
        <v>74</v>
      </c>
      <c r="M395" s="46" t="s">
        <v>74</v>
      </c>
      <c r="N395" s="46" t="s">
        <v>74</v>
      </c>
      <c r="O395" s="46" t="s">
        <v>74</v>
      </c>
      <c r="P395" s="46" t="s">
        <v>74</v>
      </c>
      <c r="Q395" s="46" t="s">
        <v>74</v>
      </c>
      <c r="R395" s="46" t="s">
        <v>74</v>
      </c>
      <c r="S395" s="46" t="s">
        <v>74</v>
      </c>
      <c r="T395" s="46" t="s">
        <v>74</v>
      </c>
      <c r="U395" s="46" t="s">
        <v>74</v>
      </c>
      <c r="V395" s="46" t="s">
        <v>74</v>
      </c>
      <c r="W395" s="46" t="s">
        <v>74</v>
      </c>
      <c r="X395" s="41"/>
      <c r="Y395" s="41"/>
      <c r="Z395" s="41"/>
      <c r="AA395" s="41"/>
      <c r="AB395" s="27">
        <f>IFERROR(VLOOKUP(K395,'Վարկանիշային չափորոշիչներ'!$G$6:$GE$68,4,FALSE),0)</f>
        <v>0</v>
      </c>
      <c r="AC395" s="27">
        <f>IFERROR(VLOOKUP(L395,'Վարկանիշային չափորոշիչներ'!$G$6:$GE$68,4,FALSE),0)</f>
        <v>0</v>
      </c>
      <c r="AD395" s="27">
        <f>IFERROR(VLOOKUP(M395,'Վարկանիշային չափորոշիչներ'!$G$6:$GE$68,4,FALSE),0)</f>
        <v>0</v>
      </c>
      <c r="AE395" s="27">
        <f>IFERROR(VLOOKUP(N395,'Վարկանիշային չափորոշիչներ'!$G$6:$GE$68,4,FALSE),0)</f>
        <v>0</v>
      </c>
      <c r="AF395" s="27">
        <f>IFERROR(VLOOKUP(O395,'Վարկանիշային չափորոշիչներ'!$G$6:$GE$68,4,FALSE),0)</f>
        <v>0</v>
      </c>
      <c r="AG395" s="27">
        <f>IFERROR(VLOOKUP(P395,'Վարկանիշային չափորոշիչներ'!$G$6:$GE$68,4,FALSE),0)</f>
        <v>0</v>
      </c>
      <c r="AH395" s="27">
        <f>IFERROR(VLOOKUP(Q395,'Վարկանիշային չափորոշիչներ'!$G$6:$GE$68,4,FALSE),0)</f>
        <v>0</v>
      </c>
      <c r="AI395" s="27">
        <f>IFERROR(VLOOKUP(R395,'Վարկանիշային չափորոշիչներ'!$G$6:$GE$68,4,FALSE),0)</f>
        <v>0</v>
      </c>
      <c r="AJ395" s="27">
        <f>IFERROR(VLOOKUP(S395,'Վարկանիշային չափորոշիչներ'!$G$6:$GE$68,4,FALSE),0)</f>
        <v>0</v>
      </c>
      <c r="AK395" s="27">
        <f>IFERROR(VLOOKUP(T395,'Վարկանիշային չափորոշիչներ'!$G$6:$GE$68,4,FALSE),0)</f>
        <v>0</v>
      </c>
      <c r="AL395" s="27">
        <f>IFERROR(VLOOKUP(U395,'Վարկանիշային չափորոշիչներ'!$G$6:$GE$68,4,FALSE),0)</f>
        <v>0</v>
      </c>
      <c r="AM395" s="27">
        <f>IFERROR(VLOOKUP(V395,'Վարկանիշային չափորոշիչներ'!$G$6:$GE$68,4,FALSE),0)</f>
        <v>0</v>
      </c>
      <c r="AN395" s="27">
        <f t="shared" si="115"/>
        <v>0</v>
      </c>
    </row>
    <row r="396" spans="1:40" hidden="1" outlineLevel="1" x14ac:dyDescent="0.3">
      <c r="A396" s="117">
        <v>1052</v>
      </c>
      <c r="B396" s="117"/>
      <c r="C396" s="214" t="s">
        <v>484</v>
      </c>
      <c r="D396" s="118">
        <f>SUM(D397)</f>
        <v>0</v>
      </c>
      <c r="E396" s="118">
        <f>SUM(E397)</f>
        <v>0</v>
      </c>
      <c r="F396" s="119">
        <f t="shared" ref="F396:H396" si="119">SUM(F397)</f>
        <v>0</v>
      </c>
      <c r="G396" s="119">
        <f t="shared" si="119"/>
        <v>0</v>
      </c>
      <c r="H396" s="119">
        <f t="shared" si="119"/>
        <v>0</v>
      </c>
      <c r="I396" s="47" t="s">
        <v>74</v>
      </c>
      <c r="J396" s="47" t="s">
        <v>74</v>
      </c>
      <c r="K396" s="47" t="s">
        <v>74</v>
      </c>
      <c r="L396" s="47" t="s">
        <v>74</v>
      </c>
      <c r="M396" s="47" t="s">
        <v>74</v>
      </c>
      <c r="N396" s="47" t="s">
        <v>74</v>
      </c>
      <c r="O396" s="47" t="s">
        <v>74</v>
      </c>
      <c r="P396" s="47" t="s">
        <v>74</v>
      </c>
      <c r="Q396" s="47" t="s">
        <v>74</v>
      </c>
      <c r="R396" s="47" t="s">
        <v>74</v>
      </c>
      <c r="S396" s="47" t="s">
        <v>74</v>
      </c>
      <c r="T396" s="47" t="s">
        <v>74</v>
      </c>
      <c r="U396" s="47" t="s">
        <v>74</v>
      </c>
      <c r="V396" s="47" t="s">
        <v>74</v>
      </c>
      <c r="W396" s="47" t="s">
        <v>74</v>
      </c>
      <c r="X396" s="41"/>
      <c r="Y396" s="41"/>
      <c r="Z396" s="41"/>
      <c r="AA396" s="41"/>
      <c r="AB396" s="27">
        <f>IFERROR(VLOOKUP(K396,'Վարկանիշային չափորոշիչներ'!$G$6:$GE$68,4,FALSE),0)</f>
        <v>0</v>
      </c>
      <c r="AC396" s="27">
        <f>IFERROR(VLOOKUP(L396,'Վարկանիշային չափորոշիչներ'!$G$6:$GE$68,4,FALSE),0)</f>
        <v>0</v>
      </c>
      <c r="AD396" s="27">
        <f>IFERROR(VLOOKUP(M396,'Վարկանիշային չափորոշիչներ'!$G$6:$GE$68,4,FALSE),0)</f>
        <v>0</v>
      </c>
      <c r="AE396" s="27">
        <f>IFERROR(VLOOKUP(N396,'Վարկանիշային չափորոշիչներ'!$G$6:$GE$68,4,FALSE),0)</f>
        <v>0</v>
      </c>
      <c r="AF396" s="27">
        <f>IFERROR(VLOOKUP(O396,'Վարկանիշային չափորոշիչներ'!$G$6:$GE$68,4,FALSE),0)</f>
        <v>0</v>
      </c>
      <c r="AG396" s="27">
        <f>IFERROR(VLOOKUP(P396,'Վարկանիշային չափորոշիչներ'!$G$6:$GE$68,4,FALSE),0)</f>
        <v>0</v>
      </c>
      <c r="AH396" s="27">
        <f>IFERROR(VLOOKUP(Q396,'Վարկանիշային չափորոշիչներ'!$G$6:$GE$68,4,FALSE),0)</f>
        <v>0</v>
      </c>
      <c r="AI396" s="27">
        <f>IFERROR(VLOOKUP(R396,'Վարկանիշային չափորոշիչներ'!$G$6:$GE$68,4,FALSE),0)</f>
        <v>0</v>
      </c>
      <c r="AJ396" s="27">
        <f>IFERROR(VLOOKUP(S396,'Վարկանիշային չափորոշիչներ'!$G$6:$GE$68,4,FALSE),0)</f>
        <v>0</v>
      </c>
      <c r="AK396" s="27">
        <f>IFERROR(VLOOKUP(T396,'Վարկանիշային չափորոշիչներ'!$G$6:$GE$68,4,FALSE),0)</f>
        <v>0</v>
      </c>
      <c r="AL396" s="27">
        <f>IFERROR(VLOOKUP(U396,'Վարկանիշային չափորոշիչներ'!$G$6:$GE$68,4,FALSE),0)</f>
        <v>0</v>
      </c>
      <c r="AM396" s="27">
        <f>IFERROR(VLOOKUP(V396,'Վարկանիշային չափորոշիչներ'!$G$6:$GE$68,4,FALSE),0)</f>
        <v>0</v>
      </c>
      <c r="AN396" s="27">
        <f t="shared" si="115"/>
        <v>0</v>
      </c>
    </row>
    <row r="397" spans="1:40" ht="27" hidden="1" outlineLevel="2" x14ac:dyDescent="0.3">
      <c r="A397" s="120">
        <v>1052</v>
      </c>
      <c r="B397" s="120">
        <v>11001</v>
      </c>
      <c r="C397" s="207" t="s">
        <v>485</v>
      </c>
      <c r="D397" s="128"/>
      <c r="E397" s="128"/>
      <c r="F397" s="145"/>
      <c r="G397" s="123"/>
      <c r="H397" s="123"/>
      <c r="I397" s="45"/>
      <c r="J397" s="45"/>
      <c r="K397" s="28"/>
      <c r="L397" s="28"/>
      <c r="M397" s="28"/>
      <c r="N397" s="28"/>
      <c r="O397" s="28"/>
      <c r="P397" s="28"/>
      <c r="Q397" s="28"/>
      <c r="R397" s="28"/>
      <c r="S397" s="28"/>
      <c r="T397" s="28"/>
      <c r="U397" s="28"/>
      <c r="V397" s="28"/>
      <c r="W397" s="27">
        <f>AN397</f>
        <v>0</v>
      </c>
      <c r="X397" s="41"/>
      <c r="Y397" s="41"/>
      <c r="Z397" s="41"/>
      <c r="AA397" s="41"/>
      <c r="AB397" s="27">
        <f>IFERROR(VLOOKUP(K397,'Վարկանիշային չափորոշիչներ'!$G$6:$GE$68,4,FALSE),0)</f>
        <v>0</v>
      </c>
      <c r="AC397" s="27">
        <f>IFERROR(VLOOKUP(L397,'Վարկանիշային չափորոշիչներ'!$G$6:$GE$68,4,FALSE),0)</f>
        <v>0</v>
      </c>
      <c r="AD397" s="27">
        <f>IFERROR(VLOOKUP(M397,'Վարկանիշային չափորոշիչներ'!$G$6:$GE$68,4,FALSE),0)</f>
        <v>0</v>
      </c>
      <c r="AE397" s="27">
        <f>IFERROR(VLOOKUP(N397,'Վարկանիշային չափորոշիչներ'!$G$6:$GE$68,4,FALSE),0)</f>
        <v>0</v>
      </c>
      <c r="AF397" s="27">
        <f>IFERROR(VLOOKUP(O397,'Վարկանիշային չափորոշիչներ'!$G$6:$GE$68,4,FALSE),0)</f>
        <v>0</v>
      </c>
      <c r="AG397" s="27">
        <f>IFERROR(VLOOKUP(P397,'Վարկանիշային չափորոշիչներ'!$G$6:$GE$68,4,FALSE),0)</f>
        <v>0</v>
      </c>
      <c r="AH397" s="27">
        <f>IFERROR(VLOOKUP(Q397,'Վարկանիշային չափորոշիչներ'!$G$6:$GE$68,4,FALSE),0)</f>
        <v>0</v>
      </c>
      <c r="AI397" s="27">
        <f>IFERROR(VLOOKUP(R397,'Վարկանիշային չափորոշիչներ'!$G$6:$GE$68,4,FALSE),0)</f>
        <v>0</v>
      </c>
      <c r="AJ397" s="27">
        <f>IFERROR(VLOOKUP(S397,'Վարկանիշային չափորոշիչներ'!$G$6:$GE$68,4,FALSE),0)</f>
        <v>0</v>
      </c>
      <c r="AK397" s="27">
        <f>IFERROR(VLOOKUP(T397,'Վարկանիշային չափորոշիչներ'!$G$6:$GE$68,4,FALSE),0)</f>
        <v>0</v>
      </c>
      <c r="AL397" s="27">
        <f>IFERROR(VLOOKUP(U397,'Վարկանիշային չափորոշիչներ'!$G$6:$GE$68,4,FALSE),0)</f>
        <v>0</v>
      </c>
      <c r="AM397" s="27">
        <f>IFERROR(VLOOKUP(V397,'Վարկանիշային չափորոշիչներ'!$G$6:$GE$68,4,FALSE),0)</f>
        <v>0</v>
      </c>
      <c r="AN397" s="27">
        <f t="shared" si="115"/>
        <v>0</v>
      </c>
    </row>
    <row r="398" spans="1:40" ht="27" hidden="1" outlineLevel="1" x14ac:dyDescent="0.3">
      <c r="A398" s="117">
        <v>1057</v>
      </c>
      <c r="B398" s="117"/>
      <c r="C398" s="214" t="s">
        <v>486</v>
      </c>
      <c r="D398" s="118">
        <f>SUM(D399:D402)</f>
        <v>0</v>
      </c>
      <c r="E398" s="118">
        <f>SUM(E399:E402)</f>
        <v>0</v>
      </c>
      <c r="F398" s="119">
        <f t="shared" ref="F398:H398" si="120">SUM(F399:F402)</f>
        <v>0</v>
      </c>
      <c r="G398" s="119">
        <f t="shared" si="120"/>
        <v>0</v>
      </c>
      <c r="H398" s="119">
        <f t="shared" si="120"/>
        <v>0</v>
      </c>
      <c r="I398" s="47" t="s">
        <v>74</v>
      </c>
      <c r="J398" s="47" t="s">
        <v>74</v>
      </c>
      <c r="K398" s="47" t="s">
        <v>74</v>
      </c>
      <c r="L398" s="47" t="s">
        <v>74</v>
      </c>
      <c r="M398" s="47" t="s">
        <v>74</v>
      </c>
      <c r="N398" s="47" t="s">
        <v>74</v>
      </c>
      <c r="O398" s="47" t="s">
        <v>74</v>
      </c>
      <c r="P398" s="47" t="s">
        <v>74</v>
      </c>
      <c r="Q398" s="47" t="s">
        <v>74</v>
      </c>
      <c r="R398" s="47" t="s">
        <v>74</v>
      </c>
      <c r="S398" s="47" t="s">
        <v>74</v>
      </c>
      <c r="T398" s="47" t="s">
        <v>74</v>
      </c>
      <c r="U398" s="47" t="s">
        <v>74</v>
      </c>
      <c r="V398" s="47" t="s">
        <v>74</v>
      </c>
      <c r="W398" s="47" t="s">
        <v>74</v>
      </c>
      <c r="X398" s="41"/>
      <c r="Y398" s="41"/>
      <c r="Z398" s="41"/>
      <c r="AA398" s="41"/>
      <c r="AB398" s="27">
        <f>IFERROR(VLOOKUP(K398,'Վարկանիշային չափորոշիչներ'!$G$6:$GE$68,4,FALSE),0)</f>
        <v>0</v>
      </c>
      <c r="AC398" s="27">
        <f>IFERROR(VLOOKUP(L398,'Վարկանիշային չափորոշիչներ'!$G$6:$GE$68,4,FALSE),0)</f>
        <v>0</v>
      </c>
      <c r="AD398" s="27">
        <f>IFERROR(VLOOKUP(M398,'Վարկանիշային չափորոշիչներ'!$G$6:$GE$68,4,FALSE),0)</f>
        <v>0</v>
      </c>
      <c r="AE398" s="27">
        <f>IFERROR(VLOOKUP(N398,'Վարկանիշային չափորոշիչներ'!$G$6:$GE$68,4,FALSE),0)</f>
        <v>0</v>
      </c>
      <c r="AF398" s="27">
        <f>IFERROR(VLOOKUP(O398,'Վարկանիշային չափորոշիչներ'!$G$6:$GE$68,4,FALSE),0)</f>
        <v>0</v>
      </c>
      <c r="AG398" s="27">
        <f>IFERROR(VLOOKUP(P398,'Վարկանիշային չափորոշիչներ'!$G$6:$GE$68,4,FALSE),0)</f>
        <v>0</v>
      </c>
      <c r="AH398" s="27">
        <f>IFERROR(VLOOKUP(Q398,'Վարկանիշային չափորոշիչներ'!$G$6:$GE$68,4,FALSE),0)</f>
        <v>0</v>
      </c>
      <c r="AI398" s="27">
        <f>IFERROR(VLOOKUP(R398,'Վարկանիշային չափորոշիչներ'!$G$6:$GE$68,4,FALSE),0)</f>
        <v>0</v>
      </c>
      <c r="AJ398" s="27">
        <f>IFERROR(VLOOKUP(S398,'Վարկանիշային չափորոշիչներ'!$G$6:$GE$68,4,FALSE),0)</f>
        <v>0</v>
      </c>
      <c r="AK398" s="27">
        <f>IFERROR(VLOOKUP(T398,'Վարկանիշային չափորոշիչներ'!$G$6:$GE$68,4,FALSE),0)</f>
        <v>0</v>
      </c>
      <c r="AL398" s="27">
        <f>IFERROR(VLOOKUP(U398,'Վարկանիշային չափորոշիչներ'!$G$6:$GE$68,4,FALSE),0)</f>
        <v>0</v>
      </c>
      <c r="AM398" s="27">
        <f>IFERROR(VLOOKUP(V398,'Վարկանիշային չափորոշիչներ'!$G$6:$GE$68,4,FALSE),0)</f>
        <v>0</v>
      </c>
      <c r="AN398" s="27">
        <f t="shared" si="115"/>
        <v>0</v>
      </c>
    </row>
    <row r="399" spans="1:40" ht="27" hidden="1" outlineLevel="2" x14ac:dyDescent="0.3">
      <c r="A399" s="120">
        <v>1057</v>
      </c>
      <c r="B399" s="120">
        <v>11001</v>
      </c>
      <c r="C399" s="207" t="s">
        <v>487</v>
      </c>
      <c r="D399" s="128"/>
      <c r="E399" s="150"/>
      <c r="F399" s="122"/>
      <c r="G399" s="123"/>
      <c r="H399" s="123"/>
      <c r="I399" s="45"/>
      <c r="J399" s="45"/>
      <c r="K399" s="28"/>
      <c r="L399" s="28"/>
      <c r="M399" s="28"/>
      <c r="N399" s="28"/>
      <c r="O399" s="28"/>
      <c r="P399" s="28"/>
      <c r="Q399" s="28"/>
      <c r="R399" s="28"/>
      <c r="S399" s="28"/>
      <c r="T399" s="28"/>
      <c r="U399" s="28"/>
      <c r="V399" s="28"/>
      <c r="W399" s="27">
        <f>AN399</f>
        <v>0</v>
      </c>
      <c r="X399" s="41"/>
      <c r="Y399" s="41"/>
      <c r="Z399" s="41"/>
      <c r="AA399" s="41"/>
      <c r="AB399" s="27">
        <f>IFERROR(VLOOKUP(K399,'Վարկանիշային չափորոշիչներ'!$G$6:$GE$68,4,FALSE),0)</f>
        <v>0</v>
      </c>
      <c r="AC399" s="27">
        <f>IFERROR(VLOOKUP(L399,'Վարկանիշային չափորոշիչներ'!$G$6:$GE$68,4,FALSE),0)</f>
        <v>0</v>
      </c>
      <c r="AD399" s="27">
        <f>IFERROR(VLOOKUP(M399,'Վարկանիշային չափորոշիչներ'!$G$6:$GE$68,4,FALSE),0)</f>
        <v>0</v>
      </c>
      <c r="AE399" s="27">
        <f>IFERROR(VLOOKUP(N399,'Վարկանիշային չափորոշիչներ'!$G$6:$GE$68,4,FALSE),0)</f>
        <v>0</v>
      </c>
      <c r="AF399" s="27">
        <f>IFERROR(VLOOKUP(O399,'Վարկանիշային չափորոշիչներ'!$G$6:$GE$68,4,FALSE),0)</f>
        <v>0</v>
      </c>
      <c r="AG399" s="27">
        <f>IFERROR(VLOOKUP(P399,'Վարկանիշային չափորոշիչներ'!$G$6:$GE$68,4,FALSE),0)</f>
        <v>0</v>
      </c>
      <c r="AH399" s="27">
        <f>IFERROR(VLOOKUP(Q399,'Վարկանիշային չափորոշիչներ'!$G$6:$GE$68,4,FALSE),0)</f>
        <v>0</v>
      </c>
      <c r="AI399" s="27">
        <f>IFERROR(VLOOKUP(R399,'Վարկանիշային չափորոշիչներ'!$G$6:$GE$68,4,FALSE),0)</f>
        <v>0</v>
      </c>
      <c r="AJ399" s="27">
        <f>IFERROR(VLOOKUP(S399,'Վարկանիշային չափորոշիչներ'!$G$6:$GE$68,4,FALSE),0)</f>
        <v>0</v>
      </c>
      <c r="AK399" s="27">
        <f>IFERROR(VLOOKUP(T399,'Վարկանիշային չափորոշիչներ'!$G$6:$GE$68,4,FALSE),0)</f>
        <v>0</v>
      </c>
      <c r="AL399" s="27">
        <f>IFERROR(VLOOKUP(U399,'Վարկանիշային չափորոշիչներ'!$G$6:$GE$68,4,FALSE),0)</f>
        <v>0</v>
      </c>
      <c r="AM399" s="27">
        <f>IFERROR(VLOOKUP(V399,'Վարկանիշային չափորոշիչներ'!$G$6:$GE$68,4,FALSE),0)</f>
        <v>0</v>
      </c>
      <c r="AN399" s="27">
        <f t="shared" si="115"/>
        <v>0</v>
      </c>
    </row>
    <row r="400" spans="1:40" hidden="1" outlineLevel="2" x14ac:dyDescent="0.3">
      <c r="A400" s="120">
        <v>1057</v>
      </c>
      <c r="B400" s="120">
        <v>11003</v>
      </c>
      <c r="C400" s="207" t="s">
        <v>488</v>
      </c>
      <c r="D400" s="128"/>
      <c r="E400" s="128"/>
      <c r="F400" s="145"/>
      <c r="G400" s="123"/>
      <c r="H400" s="123"/>
      <c r="I400" s="45"/>
      <c r="J400" s="45"/>
      <c r="K400" s="28"/>
      <c r="L400" s="28"/>
      <c r="M400" s="28"/>
      <c r="N400" s="28"/>
      <c r="O400" s="28"/>
      <c r="P400" s="28"/>
      <c r="Q400" s="28"/>
      <c r="R400" s="28"/>
      <c r="S400" s="28"/>
      <c r="T400" s="28"/>
      <c r="U400" s="28"/>
      <c r="V400" s="28"/>
      <c r="W400" s="27">
        <f>AN400</f>
        <v>0</v>
      </c>
      <c r="X400" s="41"/>
      <c r="Y400" s="41"/>
      <c r="Z400" s="41"/>
      <c r="AA400" s="41"/>
      <c r="AB400" s="27">
        <f>IFERROR(VLOOKUP(K400,'Վարկանիշային չափորոշիչներ'!$G$6:$GE$68,4,FALSE),0)</f>
        <v>0</v>
      </c>
      <c r="AC400" s="27">
        <f>IFERROR(VLOOKUP(L400,'Վարկանիշային չափորոշիչներ'!$G$6:$GE$68,4,FALSE),0)</f>
        <v>0</v>
      </c>
      <c r="AD400" s="27">
        <f>IFERROR(VLOOKUP(M400,'Վարկանիշային չափորոշիչներ'!$G$6:$GE$68,4,FALSE),0)</f>
        <v>0</v>
      </c>
      <c r="AE400" s="27">
        <f>IFERROR(VLOOKUP(N400,'Վարկանիշային չափորոշիչներ'!$G$6:$GE$68,4,FALSE),0)</f>
        <v>0</v>
      </c>
      <c r="AF400" s="27">
        <f>IFERROR(VLOOKUP(O400,'Վարկանիշային չափորոշիչներ'!$G$6:$GE$68,4,FALSE),0)</f>
        <v>0</v>
      </c>
      <c r="AG400" s="27">
        <f>IFERROR(VLOOKUP(P400,'Վարկանիշային չափորոշիչներ'!$G$6:$GE$68,4,FALSE),0)</f>
        <v>0</v>
      </c>
      <c r="AH400" s="27">
        <f>IFERROR(VLOOKUP(Q400,'Վարկանիշային չափորոշիչներ'!$G$6:$GE$68,4,FALSE),0)</f>
        <v>0</v>
      </c>
      <c r="AI400" s="27">
        <f>IFERROR(VLOOKUP(R400,'Վարկանիշային չափորոշիչներ'!$G$6:$GE$68,4,FALSE),0)</f>
        <v>0</v>
      </c>
      <c r="AJ400" s="27">
        <f>IFERROR(VLOOKUP(S400,'Վարկանիշային չափորոշիչներ'!$G$6:$GE$68,4,FALSE),0)</f>
        <v>0</v>
      </c>
      <c r="AK400" s="27">
        <f>IFERROR(VLOOKUP(T400,'Վարկանիշային չափորոշիչներ'!$G$6:$GE$68,4,FALSE),0)</f>
        <v>0</v>
      </c>
      <c r="AL400" s="27">
        <f>IFERROR(VLOOKUP(U400,'Վարկանիշային չափորոշիչներ'!$G$6:$GE$68,4,FALSE),0)</f>
        <v>0</v>
      </c>
      <c r="AM400" s="27">
        <f>IFERROR(VLOOKUP(V400,'Վարկանիշային չափորոշիչներ'!$G$6:$GE$68,4,FALSE),0)</f>
        <v>0</v>
      </c>
      <c r="AN400" s="27">
        <f t="shared" si="115"/>
        <v>0</v>
      </c>
    </row>
    <row r="401" spans="1:40" ht="27" hidden="1" outlineLevel="2" x14ac:dyDescent="0.3">
      <c r="A401" s="120">
        <v>1057</v>
      </c>
      <c r="B401" s="120">
        <v>11010</v>
      </c>
      <c r="C401" s="207" t="s">
        <v>489</v>
      </c>
      <c r="D401" s="128"/>
      <c r="E401" s="128"/>
      <c r="F401" s="122"/>
      <c r="G401" s="123"/>
      <c r="H401" s="123"/>
      <c r="I401" s="45"/>
      <c r="J401" s="45"/>
      <c r="K401" s="28"/>
      <c r="L401" s="28"/>
      <c r="M401" s="28"/>
      <c r="N401" s="28"/>
      <c r="O401" s="28"/>
      <c r="P401" s="28"/>
      <c r="Q401" s="28"/>
      <c r="R401" s="28"/>
      <c r="S401" s="28"/>
      <c r="T401" s="28"/>
      <c r="U401" s="28"/>
      <c r="V401" s="28"/>
      <c r="W401" s="27">
        <f>AN401</f>
        <v>0</v>
      </c>
      <c r="X401" s="41"/>
      <c r="Y401" s="41"/>
      <c r="Z401" s="41"/>
      <c r="AA401" s="41"/>
      <c r="AB401" s="27">
        <f>IFERROR(VLOOKUP(K401,'Վարկանիշային չափորոշիչներ'!$G$6:$GE$68,4,FALSE),0)</f>
        <v>0</v>
      </c>
      <c r="AC401" s="27">
        <f>IFERROR(VLOOKUP(L401,'Վարկանիշային չափորոշիչներ'!$G$6:$GE$68,4,FALSE),0)</f>
        <v>0</v>
      </c>
      <c r="AD401" s="27">
        <f>IFERROR(VLOOKUP(M401,'Վարկանիշային չափորոշիչներ'!$G$6:$GE$68,4,FALSE),0)</f>
        <v>0</v>
      </c>
      <c r="AE401" s="27">
        <f>IFERROR(VLOOKUP(N401,'Վարկանիշային չափորոշիչներ'!$G$6:$GE$68,4,FALSE),0)</f>
        <v>0</v>
      </c>
      <c r="AF401" s="27">
        <f>IFERROR(VLOOKUP(O401,'Վարկանիշային չափորոշիչներ'!$G$6:$GE$68,4,FALSE),0)</f>
        <v>0</v>
      </c>
      <c r="AG401" s="27">
        <f>IFERROR(VLOOKUP(P401,'Վարկանիշային չափորոշիչներ'!$G$6:$GE$68,4,FALSE),0)</f>
        <v>0</v>
      </c>
      <c r="AH401" s="27">
        <f>IFERROR(VLOOKUP(Q401,'Վարկանիշային չափորոշիչներ'!$G$6:$GE$68,4,FALSE),0)</f>
        <v>0</v>
      </c>
      <c r="AI401" s="27">
        <f>IFERROR(VLOOKUP(R401,'Վարկանիշային չափորոշիչներ'!$G$6:$GE$68,4,FALSE),0)</f>
        <v>0</v>
      </c>
      <c r="AJ401" s="27">
        <f>IFERROR(VLOOKUP(S401,'Վարկանիշային չափորոշիչներ'!$G$6:$GE$68,4,FALSE),0)</f>
        <v>0</v>
      </c>
      <c r="AK401" s="27">
        <f>IFERROR(VLOOKUP(T401,'Վարկանիշային չափորոշիչներ'!$G$6:$GE$68,4,FALSE),0)</f>
        <v>0</v>
      </c>
      <c r="AL401" s="27">
        <f>IFERROR(VLOOKUP(U401,'Վարկանիշային չափորոշիչներ'!$G$6:$GE$68,4,FALSE),0)</f>
        <v>0</v>
      </c>
      <c r="AM401" s="27">
        <f>IFERROR(VLOOKUP(V401,'Վարկանիշային չափորոշիչներ'!$G$6:$GE$68,4,FALSE),0)</f>
        <v>0</v>
      </c>
      <c r="AN401" s="27">
        <f t="shared" si="115"/>
        <v>0</v>
      </c>
    </row>
    <row r="402" spans="1:40" ht="27" hidden="1" outlineLevel="2" x14ac:dyDescent="0.3">
      <c r="A402" s="120">
        <v>1057</v>
      </c>
      <c r="B402" s="120">
        <v>31001</v>
      </c>
      <c r="C402" s="207" t="s">
        <v>490</v>
      </c>
      <c r="D402" s="128"/>
      <c r="E402" s="128"/>
      <c r="F402" s="122"/>
      <c r="G402" s="123"/>
      <c r="H402" s="123"/>
      <c r="I402" s="45"/>
      <c r="J402" s="45"/>
      <c r="K402" s="28"/>
      <c r="L402" s="28"/>
      <c r="M402" s="28"/>
      <c r="N402" s="28"/>
      <c r="O402" s="28"/>
      <c r="P402" s="28"/>
      <c r="Q402" s="28"/>
      <c r="R402" s="28"/>
      <c r="S402" s="28"/>
      <c r="T402" s="28"/>
      <c r="U402" s="28"/>
      <c r="V402" s="28"/>
      <c r="W402" s="27">
        <f>AN402</f>
        <v>0</v>
      </c>
      <c r="X402" s="41"/>
      <c r="Y402" s="41"/>
      <c r="Z402" s="41"/>
      <c r="AA402" s="41"/>
      <c r="AB402" s="27">
        <f>IFERROR(VLOOKUP(K402,'Վարկանիշային չափորոշիչներ'!$G$6:$GE$68,4,FALSE),0)</f>
        <v>0</v>
      </c>
      <c r="AC402" s="27">
        <f>IFERROR(VLOOKUP(L402,'Վարկանիշային չափորոշիչներ'!$G$6:$GE$68,4,FALSE),0)</f>
        <v>0</v>
      </c>
      <c r="AD402" s="27">
        <f>IFERROR(VLOOKUP(M402,'Վարկանիշային չափորոշիչներ'!$G$6:$GE$68,4,FALSE),0)</f>
        <v>0</v>
      </c>
      <c r="AE402" s="27">
        <f>IFERROR(VLOOKUP(N402,'Վարկանիշային չափորոշիչներ'!$G$6:$GE$68,4,FALSE),0)</f>
        <v>0</v>
      </c>
      <c r="AF402" s="27">
        <f>IFERROR(VLOOKUP(O402,'Վարկանիշային չափորոշիչներ'!$G$6:$GE$68,4,FALSE),0)</f>
        <v>0</v>
      </c>
      <c r="AG402" s="27">
        <f>IFERROR(VLOOKUP(P402,'Վարկանիշային չափորոշիչներ'!$G$6:$GE$68,4,FALSE),0)</f>
        <v>0</v>
      </c>
      <c r="AH402" s="27">
        <f>IFERROR(VLOOKUP(Q402,'Վարկանիշային չափորոշիչներ'!$G$6:$GE$68,4,FALSE),0)</f>
        <v>0</v>
      </c>
      <c r="AI402" s="27">
        <f>IFERROR(VLOOKUP(R402,'Վարկանիշային չափորոշիչներ'!$G$6:$GE$68,4,FALSE),0)</f>
        <v>0</v>
      </c>
      <c r="AJ402" s="27">
        <f>IFERROR(VLOOKUP(S402,'Վարկանիշային չափորոշիչներ'!$G$6:$GE$68,4,FALSE),0)</f>
        <v>0</v>
      </c>
      <c r="AK402" s="27">
        <f>IFERROR(VLOOKUP(T402,'Վարկանիշային չափորոշիչներ'!$G$6:$GE$68,4,FALSE),0)</f>
        <v>0</v>
      </c>
      <c r="AL402" s="27">
        <f>IFERROR(VLOOKUP(U402,'Վարկանիշային չափորոշիչներ'!$G$6:$GE$68,4,FALSE),0)</f>
        <v>0</v>
      </c>
      <c r="AM402" s="27">
        <f>IFERROR(VLOOKUP(V402,'Վարկանիշային չափորոշիչներ'!$G$6:$GE$68,4,FALSE),0)</f>
        <v>0</v>
      </c>
      <c r="AN402" s="27">
        <f t="shared" si="115"/>
        <v>0</v>
      </c>
    </row>
    <row r="403" spans="1:40" hidden="1" outlineLevel="1" x14ac:dyDescent="0.3">
      <c r="A403" s="117">
        <v>1093</v>
      </c>
      <c r="B403" s="117"/>
      <c r="C403" s="214" t="s">
        <v>491</v>
      </c>
      <c r="D403" s="118">
        <f t="shared" ref="D403:H403" si="121">SUM(D404:D407)</f>
        <v>0</v>
      </c>
      <c r="E403" s="118">
        <f t="shared" si="121"/>
        <v>0</v>
      </c>
      <c r="F403" s="119">
        <f t="shared" si="121"/>
        <v>0</v>
      </c>
      <c r="G403" s="119">
        <f t="shared" si="121"/>
        <v>0</v>
      </c>
      <c r="H403" s="119">
        <f t="shared" si="121"/>
        <v>0</v>
      </c>
      <c r="I403" s="47" t="s">
        <v>74</v>
      </c>
      <c r="J403" s="47" t="s">
        <v>74</v>
      </c>
      <c r="K403" s="47" t="s">
        <v>74</v>
      </c>
      <c r="L403" s="47" t="s">
        <v>74</v>
      </c>
      <c r="M403" s="47" t="s">
        <v>74</v>
      </c>
      <c r="N403" s="47" t="s">
        <v>74</v>
      </c>
      <c r="O403" s="47" t="s">
        <v>74</v>
      </c>
      <c r="P403" s="47" t="s">
        <v>74</v>
      </c>
      <c r="Q403" s="47" t="s">
        <v>74</v>
      </c>
      <c r="R403" s="47" t="s">
        <v>74</v>
      </c>
      <c r="S403" s="47" t="s">
        <v>74</v>
      </c>
      <c r="T403" s="47" t="s">
        <v>74</v>
      </c>
      <c r="U403" s="47" t="s">
        <v>74</v>
      </c>
      <c r="V403" s="47" t="s">
        <v>74</v>
      </c>
      <c r="W403" s="47" t="s">
        <v>74</v>
      </c>
      <c r="X403" s="41"/>
      <c r="Y403" s="41"/>
      <c r="Z403" s="41"/>
      <c r="AA403" s="41"/>
      <c r="AB403" s="27">
        <f>IFERROR(VLOOKUP(K403,'Վարկանիշային չափորոշիչներ'!$G$6:$GE$68,4,FALSE),0)</f>
        <v>0</v>
      </c>
      <c r="AC403" s="27">
        <f>IFERROR(VLOOKUP(L403,'Վարկանիշային չափորոշիչներ'!$G$6:$GE$68,4,FALSE),0)</f>
        <v>0</v>
      </c>
      <c r="AD403" s="27">
        <f>IFERROR(VLOOKUP(M403,'Վարկանիշային չափորոշիչներ'!$G$6:$GE$68,4,FALSE),0)</f>
        <v>0</v>
      </c>
      <c r="AE403" s="27">
        <f>IFERROR(VLOOKUP(N403,'Վարկանիշային չափորոշիչներ'!$G$6:$GE$68,4,FALSE),0)</f>
        <v>0</v>
      </c>
      <c r="AF403" s="27">
        <f>IFERROR(VLOOKUP(O403,'Վարկանիշային չափորոշիչներ'!$G$6:$GE$68,4,FALSE),0)</f>
        <v>0</v>
      </c>
      <c r="AG403" s="27">
        <f>IFERROR(VLOOKUP(P403,'Վարկանիշային չափորոշիչներ'!$G$6:$GE$68,4,FALSE),0)</f>
        <v>0</v>
      </c>
      <c r="AH403" s="27">
        <f>IFERROR(VLOOKUP(Q403,'Վարկանիշային չափորոշիչներ'!$G$6:$GE$68,4,FALSE),0)</f>
        <v>0</v>
      </c>
      <c r="AI403" s="27">
        <f>IFERROR(VLOOKUP(R403,'Վարկանիշային չափորոշիչներ'!$G$6:$GE$68,4,FALSE),0)</f>
        <v>0</v>
      </c>
      <c r="AJ403" s="27">
        <f>IFERROR(VLOOKUP(S403,'Վարկանիշային չափորոշիչներ'!$G$6:$GE$68,4,FALSE),0)</f>
        <v>0</v>
      </c>
      <c r="AK403" s="27">
        <f>IFERROR(VLOOKUP(T403,'Վարկանիշային չափորոշիչներ'!$G$6:$GE$68,4,FALSE),0)</f>
        <v>0</v>
      </c>
      <c r="AL403" s="27">
        <f>IFERROR(VLOOKUP(U403,'Վարկանիշային չափորոշիչներ'!$G$6:$GE$68,4,FALSE),0)</f>
        <v>0</v>
      </c>
      <c r="AM403" s="27">
        <f>IFERROR(VLOOKUP(V403,'Վարկանիշային չափորոշիչներ'!$G$6:$GE$68,4,FALSE),0)</f>
        <v>0</v>
      </c>
      <c r="AN403" s="27">
        <f t="shared" si="115"/>
        <v>0</v>
      </c>
    </row>
    <row r="404" spans="1:40" hidden="1" outlineLevel="2" x14ac:dyDescent="0.3">
      <c r="A404" s="120">
        <v>1093</v>
      </c>
      <c r="B404" s="120">
        <v>11001</v>
      </c>
      <c r="C404" s="207" t="s">
        <v>492</v>
      </c>
      <c r="D404" s="128"/>
      <c r="E404" s="128"/>
      <c r="F404" s="138"/>
      <c r="G404" s="138"/>
      <c r="H404" s="138"/>
      <c r="I404" s="48"/>
      <c r="J404" s="48"/>
      <c r="K404" s="33"/>
      <c r="L404" s="33"/>
      <c r="M404" s="33"/>
      <c r="N404" s="33"/>
      <c r="O404" s="33"/>
      <c r="P404" s="33"/>
      <c r="Q404" s="33"/>
      <c r="R404" s="33"/>
      <c r="S404" s="33"/>
      <c r="T404" s="33"/>
      <c r="U404" s="33"/>
      <c r="V404" s="33"/>
      <c r="W404" s="27">
        <f>AN404</f>
        <v>0</v>
      </c>
      <c r="X404" s="41"/>
      <c r="Y404" s="41"/>
      <c r="Z404" s="41"/>
      <c r="AA404" s="41"/>
      <c r="AB404" s="27">
        <f>IFERROR(VLOOKUP(K404,'Վարկանիշային չափորոշիչներ'!$G$6:$GE$68,4,FALSE),0)</f>
        <v>0</v>
      </c>
      <c r="AC404" s="27">
        <f>IFERROR(VLOOKUP(L404,'Վարկանիշային չափորոշիչներ'!$G$6:$GE$68,4,FALSE),0)</f>
        <v>0</v>
      </c>
      <c r="AD404" s="27">
        <f>IFERROR(VLOOKUP(M404,'Վարկանիշային չափորոշիչներ'!$G$6:$GE$68,4,FALSE),0)</f>
        <v>0</v>
      </c>
      <c r="AE404" s="27">
        <f>IFERROR(VLOOKUP(N404,'Վարկանիշային չափորոշիչներ'!$G$6:$GE$68,4,FALSE),0)</f>
        <v>0</v>
      </c>
      <c r="AF404" s="27">
        <f>IFERROR(VLOOKUP(O404,'Վարկանիշային չափորոշիչներ'!$G$6:$GE$68,4,FALSE),0)</f>
        <v>0</v>
      </c>
      <c r="AG404" s="27">
        <f>IFERROR(VLOOKUP(P404,'Վարկանիշային չափորոշիչներ'!$G$6:$GE$68,4,FALSE),0)</f>
        <v>0</v>
      </c>
      <c r="AH404" s="27">
        <f>IFERROR(VLOOKUP(Q404,'Վարկանիշային չափորոշիչներ'!$G$6:$GE$68,4,FALSE),0)</f>
        <v>0</v>
      </c>
      <c r="AI404" s="27">
        <f>IFERROR(VLOOKUP(R404,'Վարկանիշային չափորոշիչներ'!$G$6:$GE$68,4,FALSE),0)</f>
        <v>0</v>
      </c>
      <c r="AJ404" s="27">
        <f>IFERROR(VLOOKUP(S404,'Վարկանիշային չափորոշիչներ'!$G$6:$GE$68,4,FALSE),0)</f>
        <v>0</v>
      </c>
      <c r="AK404" s="27">
        <f>IFERROR(VLOOKUP(T404,'Վարկանիշային չափորոշիչներ'!$G$6:$GE$68,4,FALSE),0)</f>
        <v>0</v>
      </c>
      <c r="AL404" s="27">
        <f>IFERROR(VLOOKUP(U404,'Վարկանիշային չափորոշիչներ'!$G$6:$GE$68,4,FALSE),0)</f>
        <v>0</v>
      </c>
      <c r="AM404" s="27">
        <f>IFERROR(VLOOKUP(V404,'Վարկանիշային չափորոշիչներ'!$G$6:$GE$68,4,FALSE),0)</f>
        <v>0</v>
      </c>
      <c r="AN404" s="27">
        <f t="shared" si="115"/>
        <v>0</v>
      </c>
    </row>
    <row r="405" spans="1:40" hidden="1" outlineLevel="2" x14ac:dyDescent="0.3">
      <c r="A405" s="120">
        <v>1093</v>
      </c>
      <c r="B405" s="120">
        <v>11002</v>
      </c>
      <c r="C405" s="207" t="s">
        <v>493</v>
      </c>
      <c r="D405" s="128"/>
      <c r="E405" s="128"/>
      <c r="F405" s="145"/>
      <c r="G405" s="123"/>
      <c r="H405" s="123"/>
      <c r="I405" s="45"/>
      <c r="J405" s="45"/>
      <c r="K405" s="28"/>
      <c r="L405" s="28"/>
      <c r="M405" s="28"/>
      <c r="N405" s="28"/>
      <c r="O405" s="28"/>
      <c r="P405" s="28"/>
      <c r="Q405" s="28"/>
      <c r="R405" s="28"/>
      <c r="S405" s="28"/>
      <c r="T405" s="28"/>
      <c r="U405" s="28"/>
      <c r="V405" s="28"/>
      <c r="W405" s="27">
        <f>AN405</f>
        <v>0</v>
      </c>
      <c r="X405" s="41"/>
      <c r="Y405" s="41"/>
      <c r="Z405" s="41"/>
      <c r="AA405" s="41"/>
      <c r="AB405" s="27">
        <f>IFERROR(VLOOKUP(K405,'Վարկանիշային չափորոշիչներ'!$G$6:$GE$68,4,FALSE),0)</f>
        <v>0</v>
      </c>
      <c r="AC405" s="27">
        <f>IFERROR(VLOOKUP(L405,'Վարկանիշային չափորոշիչներ'!$G$6:$GE$68,4,FALSE),0)</f>
        <v>0</v>
      </c>
      <c r="AD405" s="27">
        <f>IFERROR(VLOOKUP(M405,'Վարկանիշային չափորոշիչներ'!$G$6:$GE$68,4,FALSE),0)</f>
        <v>0</v>
      </c>
      <c r="AE405" s="27">
        <f>IFERROR(VLOOKUP(N405,'Վարկանիշային չափորոշիչներ'!$G$6:$GE$68,4,FALSE),0)</f>
        <v>0</v>
      </c>
      <c r="AF405" s="27">
        <f>IFERROR(VLOOKUP(O405,'Վարկանիշային չափորոշիչներ'!$G$6:$GE$68,4,FALSE),0)</f>
        <v>0</v>
      </c>
      <c r="AG405" s="27">
        <f>IFERROR(VLOOKUP(P405,'Վարկանիշային չափորոշիչներ'!$G$6:$GE$68,4,FALSE),0)</f>
        <v>0</v>
      </c>
      <c r="AH405" s="27">
        <f>IFERROR(VLOOKUP(Q405,'Վարկանիշային չափորոշիչներ'!$G$6:$GE$68,4,FALSE),0)</f>
        <v>0</v>
      </c>
      <c r="AI405" s="27">
        <f>IFERROR(VLOOKUP(R405,'Վարկանիշային չափորոշիչներ'!$G$6:$GE$68,4,FALSE),0)</f>
        <v>0</v>
      </c>
      <c r="AJ405" s="27">
        <f>IFERROR(VLOOKUP(S405,'Վարկանիշային չափորոշիչներ'!$G$6:$GE$68,4,FALSE),0)</f>
        <v>0</v>
      </c>
      <c r="AK405" s="27">
        <f>IFERROR(VLOOKUP(T405,'Վարկանիշային չափորոշիչներ'!$G$6:$GE$68,4,FALSE),0)</f>
        <v>0</v>
      </c>
      <c r="AL405" s="27">
        <f>IFERROR(VLOOKUP(U405,'Վարկանիշային չափորոշիչներ'!$G$6:$GE$68,4,FALSE),0)</f>
        <v>0</v>
      </c>
      <c r="AM405" s="27">
        <f>IFERROR(VLOOKUP(V405,'Վարկանիշային չափորոշիչներ'!$G$6:$GE$68,4,FALSE),0)</f>
        <v>0</v>
      </c>
      <c r="AN405" s="27">
        <f t="shared" si="115"/>
        <v>0</v>
      </c>
    </row>
    <row r="406" spans="1:40" hidden="1" outlineLevel="2" x14ac:dyDescent="0.3">
      <c r="A406" s="120">
        <v>1093</v>
      </c>
      <c r="B406" s="120">
        <v>11003</v>
      </c>
      <c r="C406" s="207" t="s">
        <v>494</v>
      </c>
      <c r="D406" s="121"/>
      <c r="E406" s="121"/>
      <c r="F406" s="122"/>
      <c r="G406" s="123"/>
      <c r="H406" s="123"/>
      <c r="I406" s="45"/>
      <c r="J406" s="45"/>
      <c r="K406" s="28"/>
      <c r="L406" s="28"/>
      <c r="M406" s="28"/>
      <c r="N406" s="28"/>
      <c r="O406" s="28"/>
      <c r="P406" s="28"/>
      <c r="Q406" s="28"/>
      <c r="R406" s="28"/>
      <c r="S406" s="28"/>
      <c r="T406" s="28"/>
      <c r="U406" s="28"/>
      <c r="V406" s="28"/>
      <c r="W406" s="27">
        <f>AN406</f>
        <v>0</v>
      </c>
      <c r="X406" s="41"/>
      <c r="Y406" s="41"/>
      <c r="Z406" s="41"/>
      <c r="AA406" s="41"/>
      <c r="AB406" s="27">
        <f>IFERROR(VLOOKUP(K406,'Վարկանիշային չափորոշիչներ'!$G$6:$GE$68,4,FALSE),0)</f>
        <v>0</v>
      </c>
      <c r="AC406" s="27">
        <f>IFERROR(VLOOKUP(L406,'Վարկանիշային չափորոշիչներ'!$G$6:$GE$68,4,FALSE),0)</f>
        <v>0</v>
      </c>
      <c r="AD406" s="27">
        <f>IFERROR(VLOOKUP(M406,'Վարկանիշային չափորոշիչներ'!$G$6:$GE$68,4,FALSE),0)</f>
        <v>0</v>
      </c>
      <c r="AE406" s="27">
        <f>IFERROR(VLOOKUP(N406,'Վարկանիշային չափորոշիչներ'!$G$6:$GE$68,4,FALSE),0)</f>
        <v>0</v>
      </c>
      <c r="AF406" s="27">
        <f>IFERROR(VLOOKUP(O406,'Վարկանիշային չափորոշիչներ'!$G$6:$GE$68,4,FALSE),0)</f>
        <v>0</v>
      </c>
      <c r="AG406" s="27">
        <f>IFERROR(VLOOKUP(P406,'Վարկանիշային չափորոշիչներ'!$G$6:$GE$68,4,FALSE),0)</f>
        <v>0</v>
      </c>
      <c r="AH406" s="27">
        <f>IFERROR(VLOOKUP(Q406,'Վարկանիշային չափորոշիչներ'!$G$6:$GE$68,4,FALSE),0)</f>
        <v>0</v>
      </c>
      <c r="AI406" s="27">
        <f>IFERROR(VLOOKUP(R406,'Վարկանիշային չափորոշիչներ'!$G$6:$GE$68,4,FALSE),0)</f>
        <v>0</v>
      </c>
      <c r="AJ406" s="27">
        <f>IFERROR(VLOOKUP(S406,'Վարկանիշային չափորոշիչներ'!$G$6:$GE$68,4,FALSE),0)</f>
        <v>0</v>
      </c>
      <c r="AK406" s="27">
        <f>IFERROR(VLOOKUP(T406,'Վարկանիշային չափորոշիչներ'!$G$6:$GE$68,4,FALSE),0)</f>
        <v>0</v>
      </c>
      <c r="AL406" s="27">
        <f>IFERROR(VLOOKUP(U406,'Վարկանիշային չափորոշիչներ'!$G$6:$GE$68,4,FALSE),0)</f>
        <v>0</v>
      </c>
      <c r="AM406" s="27">
        <f>IFERROR(VLOOKUP(V406,'Վարկանիշային չափորոշիչներ'!$G$6:$GE$68,4,FALSE),0)</f>
        <v>0</v>
      </c>
      <c r="AN406" s="27">
        <f t="shared" si="115"/>
        <v>0</v>
      </c>
    </row>
    <row r="407" spans="1:40" hidden="1" outlineLevel="2" x14ac:dyDescent="0.3">
      <c r="A407" s="120">
        <v>1093</v>
      </c>
      <c r="B407" s="120">
        <v>11008</v>
      </c>
      <c r="C407" s="207" t="s">
        <v>495</v>
      </c>
      <c r="D407" s="121"/>
      <c r="E407" s="121"/>
      <c r="F407" s="122"/>
      <c r="G407" s="123"/>
      <c r="H407" s="123"/>
      <c r="I407" s="45"/>
      <c r="J407" s="45"/>
      <c r="K407" s="28"/>
      <c r="L407" s="28"/>
      <c r="M407" s="28"/>
      <c r="N407" s="28"/>
      <c r="O407" s="28"/>
      <c r="P407" s="28"/>
      <c r="Q407" s="28"/>
      <c r="R407" s="28"/>
      <c r="S407" s="28"/>
      <c r="T407" s="28"/>
      <c r="U407" s="28"/>
      <c r="V407" s="28"/>
      <c r="W407" s="27">
        <f>AN407</f>
        <v>0</v>
      </c>
      <c r="X407" s="41"/>
      <c r="Y407" s="41"/>
      <c r="Z407" s="41"/>
      <c r="AA407" s="41"/>
      <c r="AB407" s="27">
        <f>IFERROR(VLOOKUP(K407,'Վարկանիշային չափորոշիչներ'!$G$6:$GE$68,4,FALSE),0)</f>
        <v>0</v>
      </c>
      <c r="AC407" s="27">
        <f>IFERROR(VLOOKUP(L407,'Վարկանիշային չափորոշիչներ'!$G$6:$GE$68,4,FALSE),0)</f>
        <v>0</v>
      </c>
      <c r="AD407" s="27">
        <f>IFERROR(VLOOKUP(M407,'Վարկանիշային չափորոշիչներ'!$G$6:$GE$68,4,FALSE),0)</f>
        <v>0</v>
      </c>
      <c r="AE407" s="27">
        <f>IFERROR(VLOOKUP(N407,'Վարկանիշային չափորոշիչներ'!$G$6:$GE$68,4,FALSE),0)</f>
        <v>0</v>
      </c>
      <c r="AF407" s="27">
        <f>IFERROR(VLOOKUP(O407,'Վարկանիշային չափորոշիչներ'!$G$6:$GE$68,4,FALSE),0)</f>
        <v>0</v>
      </c>
      <c r="AG407" s="27">
        <f>IFERROR(VLOOKUP(P407,'Վարկանիշային չափորոշիչներ'!$G$6:$GE$68,4,FALSE),0)</f>
        <v>0</v>
      </c>
      <c r="AH407" s="27">
        <f>IFERROR(VLOOKUP(Q407,'Վարկանիշային չափորոշիչներ'!$G$6:$GE$68,4,FALSE),0)</f>
        <v>0</v>
      </c>
      <c r="AI407" s="27">
        <f>IFERROR(VLOOKUP(R407,'Վարկանիշային չափորոշիչներ'!$G$6:$GE$68,4,FALSE),0)</f>
        <v>0</v>
      </c>
      <c r="AJ407" s="27">
        <f>IFERROR(VLOOKUP(S407,'Վարկանիշային չափորոշիչներ'!$G$6:$GE$68,4,FALSE),0)</f>
        <v>0</v>
      </c>
      <c r="AK407" s="27">
        <f>IFERROR(VLOOKUP(T407,'Վարկանիշային չափորոշիչներ'!$G$6:$GE$68,4,FALSE),0)</f>
        <v>0</v>
      </c>
      <c r="AL407" s="27">
        <f>IFERROR(VLOOKUP(U407,'Վարկանիշային չափորոշիչներ'!$G$6:$GE$68,4,FALSE),0)</f>
        <v>0</v>
      </c>
      <c r="AM407" s="27">
        <f>IFERROR(VLOOKUP(V407,'Վարկանիշային չափորոշիչներ'!$G$6:$GE$68,4,FALSE),0)</f>
        <v>0</v>
      </c>
      <c r="AN407" s="27">
        <f t="shared" si="115"/>
        <v>0</v>
      </c>
    </row>
    <row r="408" spans="1:40" hidden="1" outlineLevel="1" x14ac:dyDescent="0.3">
      <c r="A408" s="117">
        <v>1120</v>
      </c>
      <c r="B408" s="117"/>
      <c r="C408" s="214" t="s">
        <v>496</v>
      </c>
      <c r="D408" s="118">
        <f>SUM(D409:D419)</f>
        <v>0</v>
      </c>
      <c r="E408" s="118">
        <f>SUM(E409:E419)</f>
        <v>0</v>
      </c>
      <c r="F408" s="119">
        <f t="shared" ref="F408:H408" si="122">SUM(F409:F419)</f>
        <v>0</v>
      </c>
      <c r="G408" s="119">
        <f t="shared" si="122"/>
        <v>0</v>
      </c>
      <c r="H408" s="119">
        <f t="shared" si="122"/>
        <v>0</v>
      </c>
      <c r="I408" s="47" t="s">
        <v>74</v>
      </c>
      <c r="J408" s="47" t="s">
        <v>74</v>
      </c>
      <c r="K408" s="47" t="s">
        <v>74</v>
      </c>
      <c r="L408" s="47" t="s">
        <v>74</v>
      </c>
      <c r="M408" s="47" t="s">
        <v>74</v>
      </c>
      <c r="N408" s="47" t="s">
        <v>74</v>
      </c>
      <c r="O408" s="47" t="s">
        <v>74</v>
      </c>
      <c r="P408" s="47" t="s">
        <v>74</v>
      </c>
      <c r="Q408" s="47" t="s">
        <v>74</v>
      </c>
      <c r="R408" s="47" t="s">
        <v>74</v>
      </c>
      <c r="S408" s="47" t="s">
        <v>74</v>
      </c>
      <c r="T408" s="47" t="s">
        <v>74</v>
      </c>
      <c r="U408" s="47" t="s">
        <v>74</v>
      </c>
      <c r="V408" s="47" t="s">
        <v>74</v>
      </c>
      <c r="W408" s="47" t="s">
        <v>74</v>
      </c>
      <c r="X408" s="41"/>
      <c r="Y408" s="41"/>
      <c r="Z408" s="41"/>
      <c r="AA408" s="41"/>
      <c r="AB408" s="27">
        <f>IFERROR(VLOOKUP(K408,'Վարկանիշային չափորոշիչներ'!$G$6:$GE$68,4,FALSE),0)</f>
        <v>0</v>
      </c>
      <c r="AC408" s="27">
        <f>IFERROR(VLOOKUP(L408,'Վարկանիշային չափորոշիչներ'!$G$6:$GE$68,4,FALSE),0)</f>
        <v>0</v>
      </c>
      <c r="AD408" s="27">
        <f>IFERROR(VLOOKUP(M408,'Վարկանիշային չափորոշիչներ'!$G$6:$GE$68,4,FALSE),0)</f>
        <v>0</v>
      </c>
      <c r="AE408" s="27">
        <f>IFERROR(VLOOKUP(N408,'Վարկանիշային չափորոշիչներ'!$G$6:$GE$68,4,FALSE),0)</f>
        <v>0</v>
      </c>
      <c r="AF408" s="27">
        <f>IFERROR(VLOOKUP(O408,'Վարկանիշային չափորոշիչներ'!$G$6:$GE$68,4,FALSE),0)</f>
        <v>0</v>
      </c>
      <c r="AG408" s="27">
        <f>IFERROR(VLOOKUP(P408,'Վարկանիշային չափորոշիչներ'!$G$6:$GE$68,4,FALSE),0)</f>
        <v>0</v>
      </c>
      <c r="AH408" s="27">
        <f>IFERROR(VLOOKUP(Q408,'Վարկանիշային չափորոշիչներ'!$G$6:$GE$68,4,FALSE),0)</f>
        <v>0</v>
      </c>
      <c r="AI408" s="27">
        <f>IFERROR(VLOOKUP(R408,'Վարկանիշային չափորոշիչներ'!$G$6:$GE$68,4,FALSE),0)</f>
        <v>0</v>
      </c>
      <c r="AJ408" s="27">
        <f>IFERROR(VLOOKUP(S408,'Վարկանիշային չափորոշիչներ'!$G$6:$GE$68,4,FALSE),0)</f>
        <v>0</v>
      </c>
      <c r="AK408" s="27">
        <f>IFERROR(VLOOKUP(T408,'Վարկանիշային չափորոշիչներ'!$G$6:$GE$68,4,FALSE),0)</f>
        <v>0</v>
      </c>
      <c r="AL408" s="27">
        <f>IFERROR(VLOOKUP(U408,'Վարկանիշային չափորոշիչներ'!$G$6:$GE$68,4,FALSE),0)</f>
        <v>0</v>
      </c>
      <c r="AM408" s="27">
        <f>IFERROR(VLOOKUP(V408,'Վարկանիշային չափորոշիչներ'!$G$6:$GE$68,4,FALSE),0)</f>
        <v>0</v>
      </c>
      <c r="AN408" s="27">
        <f t="shared" si="115"/>
        <v>0</v>
      </c>
    </row>
    <row r="409" spans="1:40" hidden="1" outlineLevel="2" x14ac:dyDescent="0.3">
      <c r="A409" s="120">
        <v>1120</v>
      </c>
      <c r="B409" s="120">
        <v>11001</v>
      </c>
      <c r="C409" s="207" t="s">
        <v>496</v>
      </c>
      <c r="D409" s="121"/>
      <c r="E409" s="121"/>
      <c r="F409" s="122"/>
      <c r="G409" s="123"/>
      <c r="H409" s="123"/>
      <c r="I409" s="45"/>
      <c r="J409" s="45"/>
      <c r="K409" s="28"/>
      <c r="L409" s="28"/>
      <c r="M409" s="28"/>
      <c r="N409" s="28"/>
      <c r="O409" s="28"/>
      <c r="P409" s="28"/>
      <c r="Q409" s="28"/>
      <c r="R409" s="28"/>
      <c r="S409" s="28"/>
      <c r="T409" s="28"/>
      <c r="U409" s="28"/>
      <c r="V409" s="28"/>
      <c r="W409" s="27">
        <f t="shared" ref="W409:W419" si="123">AN409</f>
        <v>0</v>
      </c>
      <c r="X409" s="41"/>
      <c r="Y409" s="41"/>
      <c r="Z409" s="41"/>
      <c r="AA409" s="41"/>
      <c r="AB409" s="27">
        <f>IFERROR(VLOOKUP(K409,'Վարկանիշային չափորոշիչներ'!$G$6:$GE$68,4,FALSE),0)</f>
        <v>0</v>
      </c>
      <c r="AC409" s="27">
        <f>IFERROR(VLOOKUP(L409,'Վարկանիշային չափորոշիչներ'!$G$6:$GE$68,4,FALSE),0)</f>
        <v>0</v>
      </c>
      <c r="AD409" s="27">
        <f>IFERROR(VLOOKUP(M409,'Վարկանիշային չափորոշիչներ'!$G$6:$GE$68,4,FALSE),0)</f>
        <v>0</v>
      </c>
      <c r="AE409" s="27">
        <f>IFERROR(VLOOKUP(N409,'Վարկանիշային չափորոշիչներ'!$G$6:$GE$68,4,FALSE),0)</f>
        <v>0</v>
      </c>
      <c r="AF409" s="27">
        <f>IFERROR(VLOOKUP(O409,'Վարկանիշային չափորոշիչներ'!$G$6:$GE$68,4,FALSE),0)</f>
        <v>0</v>
      </c>
      <c r="AG409" s="27">
        <f>IFERROR(VLOOKUP(P409,'Վարկանիշային չափորոշիչներ'!$G$6:$GE$68,4,FALSE),0)</f>
        <v>0</v>
      </c>
      <c r="AH409" s="27">
        <f>IFERROR(VLOOKUP(Q409,'Վարկանիշային չափորոշիչներ'!$G$6:$GE$68,4,FALSE),0)</f>
        <v>0</v>
      </c>
      <c r="AI409" s="27">
        <f>IFERROR(VLOOKUP(R409,'Վարկանիշային չափորոշիչներ'!$G$6:$GE$68,4,FALSE),0)</f>
        <v>0</v>
      </c>
      <c r="AJ409" s="27">
        <f>IFERROR(VLOOKUP(S409,'Վարկանիշային չափորոշիչներ'!$G$6:$GE$68,4,FALSE),0)</f>
        <v>0</v>
      </c>
      <c r="AK409" s="27">
        <f>IFERROR(VLOOKUP(T409,'Վարկանիշային չափորոշիչներ'!$G$6:$GE$68,4,FALSE),0)</f>
        <v>0</v>
      </c>
      <c r="AL409" s="27">
        <f>IFERROR(VLOOKUP(U409,'Վարկանիշային չափորոշիչներ'!$G$6:$GE$68,4,FALSE),0)</f>
        <v>0</v>
      </c>
      <c r="AM409" s="27">
        <f>IFERROR(VLOOKUP(V409,'Վարկանիշային չափորոշիչներ'!$G$6:$GE$68,4,FALSE),0)</f>
        <v>0</v>
      </c>
      <c r="AN409" s="27">
        <f t="shared" si="115"/>
        <v>0</v>
      </c>
    </row>
    <row r="410" spans="1:40" hidden="1" outlineLevel="2" x14ac:dyDescent="0.3">
      <c r="A410" s="120">
        <v>1120</v>
      </c>
      <c r="B410" s="120">
        <v>11002</v>
      </c>
      <c r="C410" s="207" t="s">
        <v>497</v>
      </c>
      <c r="D410" s="128"/>
      <c r="E410" s="128"/>
      <c r="F410" s="122"/>
      <c r="G410" s="123"/>
      <c r="H410" s="123"/>
      <c r="I410" s="45"/>
      <c r="J410" s="45"/>
      <c r="K410" s="28"/>
      <c r="L410" s="28"/>
      <c r="M410" s="28"/>
      <c r="N410" s="28"/>
      <c r="O410" s="28"/>
      <c r="P410" s="28"/>
      <c r="Q410" s="28"/>
      <c r="R410" s="28"/>
      <c r="S410" s="28"/>
      <c r="T410" s="28"/>
      <c r="U410" s="28"/>
      <c r="V410" s="28"/>
      <c r="W410" s="27">
        <f t="shared" si="123"/>
        <v>0</v>
      </c>
      <c r="X410" s="41"/>
      <c r="Y410" s="41"/>
      <c r="Z410" s="41"/>
      <c r="AA410" s="41"/>
      <c r="AB410" s="27">
        <f>IFERROR(VLOOKUP(K410,'Վարկանիշային չափորոշիչներ'!$G$6:$GE$68,4,FALSE),0)</f>
        <v>0</v>
      </c>
      <c r="AC410" s="27">
        <f>IFERROR(VLOOKUP(L410,'Վարկանիշային չափորոշիչներ'!$G$6:$GE$68,4,FALSE),0)</f>
        <v>0</v>
      </c>
      <c r="AD410" s="27">
        <f>IFERROR(VLOOKUP(M410,'Վարկանիշային չափորոշիչներ'!$G$6:$GE$68,4,FALSE),0)</f>
        <v>0</v>
      </c>
      <c r="AE410" s="27">
        <f>IFERROR(VLOOKUP(N410,'Վարկանիշային չափորոշիչներ'!$G$6:$GE$68,4,FALSE),0)</f>
        <v>0</v>
      </c>
      <c r="AF410" s="27">
        <f>IFERROR(VLOOKUP(O410,'Վարկանիշային չափորոշիչներ'!$G$6:$GE$68,4,FALSE),0)</f>
        <v>0</v>
      </c>
      <c r="AG410" s="27">
        <f>IFERROR(VLOOKUP(P410,'Վարկանիշային չափորոշիչներ'!$G$6:$GE$68,4,FALSE),0)</f>
        <v>0</v>
      </c>
      <c r="AH410" s="27">
        <f>IFERROR(VLOOKUP(Q410,'Վարկանիշային չափորոշիչներ'!$G$6:$GE$68,4,FALSE),0)</f>
        <v>0</v>
      </c>
      <c r="AI410" s="27">
        <f>IFERROR(VLOOKUP(R410,'Վարկանիշային չափորոշիչներ'!$G$6:$GE$68,4,FALSE),0)</f>
        <v>0</v>
      </c>
      <c r="AJ410" s="27">
        <f>IFERROR(VLOOKUP(S410,'Վարկանիշային չափորոշիչներ'!$G$6:$GE$68,4,FALSE),0)</f>
        <v>0</v>
      </c>
      <c r="AK410" s="27">
        <f>IFERROR(VLOOKUP(T410,'Վարկանիշային չափորոշիչներ'!$G$6:$GE$68,4,FALSE),0)</f>
        <v>0</v>
      </c>
      <c r="AL410" s="27">
        <f>IFERROR(VLOOKUP(U410,'Վարկանիշային չափորոշիչներ'!$G$6:$GE$68,4,FALSE),0)</f>
        <v>0</v>
      </c>
      <c r="AM410" s="27">
        <f>IFERROR(VLOOKUP(V410,'Վարկանիշային չափորոշիչներ'!$G$6:$GE$68,4,FALSE),0)</f>
        <v>0</v>
      </c>
      <c r="AN410" s="27">
        <f t="shared" si="115"/>
        <v>0</v>
      </c>
    </row>
    <row r="411" spans="1:40" ht="27" hidden="1" outlineLevel="2" x14ac:dyDescent="0.3">
      <c r="A411" s="120">
        <v>1120</v>
      </c>
      <c r="B411" s="120">
        <v>11004</v>
      </c>
      <c r="C411" s="207" t="s">
        <v>498</v>
      </c>
      <c r="D411" s="121"/>
      <c r="E411" s="121"/>
      <c r="F411" s="122"/>
      <c r="G411" s="123"/>
      <c r="H411" s="123"/>
      <c r="I411" s="45"/>
      <c r="J411" s="45"/>
      <c r="K411" s="28"/>
      <c r="L411" s="28"/>
      <c r="M411" s="28"/>
      <c r="N411" s="28"/>
      <c r="O411" s="28"/>
      <c r="P411" s="28"/>
      <c r="Q411" s="28"/>
      <c r="R411" s="28"/>
      <c r="S411" s="28"/>
      <c r="T411" s="28"/>
      <c r="U411" s="28"/>
      <c r="V411" s="28"/>
      <c r="W411" s="27">
        <f t="shared" si="123"/>
        <v>0</v>
      </c>
      <c r="X411" s="41"/>
      <c r="Y411" s="41"/>
      <c r="Z411" s="41"/>
      <c r="AA411" s="41"/>
      <c r="AB411" s="27">
        <f>IFERROR(VLOOKUP(K411,'Վարկանիշային չափորոշիչներ'!$G$6:$GE$68,4,FALSE),0)</f>
        <v>0</v>
      </c>
      <c r="AC411" s="27">
        <f>IFERROR(VLOOKUP(L411,'Վարկանիշային չափորոշիչներ'!$G$6:$GE$68,4,FALSE),0)</f>
        <v>0</v>
      </c>
      <c r="AD411" s="27">
        <f>IFERROR(VLOOKUP(M411,'Վարկանիշային չափորոշիչներ'!$G$6:$GE$68,4,FALSE),0)</f>
        <v>0</v>
      </c>
      <c r="AE411" s="27">
        <f>IFERROR(VLOOKUP(N411,'Վարկանիշային չափորոշիչներ'!$G$6:$GE$68,4,FALSE),0)</f>
        <v>0</v>
      </c>
      <c r="AF411" s="27">
        <f>IFERROR(VLOOKUP(O411,'Վարկանիշային չափորոշիչներ'!$G$6:$GE$68,4,FALSE),0)</f>
        <v>0</v>
      </c>
      <c r="AG411" s="27">
        <f>IFERROR(VLOOKUP(P411,'Վարկանիշային չափորոշիչներ'!$G$6:$GE$68,4,FALSE),0)</f>
        <v>0</v>
      </c>
      <c r="AH411" s="27">
        <f>IFERROR(VLOOKUP(Q411,'Վարկանիշային չափորոշիչներ'!$G$6:$GE$68,4,FALSE),0)</f>
        <v>0</v>
      </c>
      <c r="AI411" s="27">
        <f>IFERROR(VLOOKUP(R411,'Վարկանիշային չափորոշիչներ'!$G$6:$GE$68,4,FALSE),0)</f>
        <v>0</v>
      </c>
      <c r="AJ411" s="27">
        <f>IFERROR(VLOOKUP(S411,'Վարկանիշային չափորոշիչներ'!$G$6:$GE$68,4,FALSE),0)</f>
        <v>0</v>
      </c>
      <c r="AK411" s="27">
        <f>IFERROR(VLOOKUP(T411,'Վարկանիշային չափորոշիչներ'!$G$6:$GE$68,4,FALSE),0)</f>
        <v>0</v>
      </c>
      <c r="AL411" s="27">
        <f>IFERROR(VLOOKUP(U411,'Վարկանիշային չափորոշիչներ'!$G$6:$GE$68,4,FALSE),0)</f>
        <v>0</v>
      </c>
      <c r="AM411" s="27">
        <f>IFERROR(VLOOKUP(V411,'Վարկանիշային չափորոշիչներ'!$G$6:$GE$68,4,FALSE),0)</f>
        <v>0</v>
      </c>
      <c r="AN411" s="27">
        <f t="shared" si="115"/>
        <v>0</v>
      </c>
    </row>
    <row r="412" spans="1:40" ht="27" hidden="1" outlineLevel="2" x14ac:dyDescent="0.3">
      <c r="A412" s="120">
        <v>1120</v>
      </c>
      <c r="B412" s="120">
        <v>11005</v>
      </c>
      <c r="C412" s="207" t="s">
        <v>499</v>
      </c>
      <c r="D412" s="121"/>
      <c r="E412" s="121"/>
      <c r="F412" s="122"/>
      <c r="G412" s="122"/>
      <c r="H412" s="122"/>
      <c r="I412" s="45"/>
      <c r="J412" s="45"/>
      <c r="K412" s="28"/>
      <c r="L412" s="28"/>
      <c r="M412" s="28"/>
      <c r="N412" s="28"/>
      <c r="O412" s="28"/>
      <c r="P412" s="28"/>
      <c r="Q412" s="28"/>
      <c r="R412" s="28"/>
      <c r="S412" s="28"/>
      <c r="T412" s="28"/>
      <c r="U412" s="28"/>
      <c r="V412" s="28"/>
      <c r="W412" s="27">
        <f t="shared" si="123"/>
        <v>0</v>
      </c>
      <c r="X412" s="41"/>
      <c r="Y412" s="41"/>
      <c r="Z412" s="41"/>
      <c r="AA412" s="41"/>
      <c r="AB412" s="27">
        <f>IFERROR(VLOOKUP(K412,'Վարկանիշային չափորոշիչներ'!$G$6:$GE$68,4,FALSE),0)</f>
        <v>0</v>
      </c>
      <c r="AC412" s="27">
        <f>IFERROR(VLOOKUP(L412,'Վարկանիշային չափորոշիչներ'!$G$6:$GE$68,4,FALSE),0)</f>
        <v>0</v>
      </c>
      <c r="AD412" s="27">
        <f>IFERROR(VLOOKUP(M412,'Վարկանիշային չափորոշիչներ'!$G$6:$GE$68,4,FALSE),0)</f>
        <v>0</v>
      </c>
      <c r="AE412" s="27">
        <f>IFERROR(VLOOKUP(N412,'Վարկանիշային չափորոշիչներ'!$G$6:$GE$68,4,FALSE),0)</f>
        <v>0</v>
      </c>
      <c r="AF412" s="27">
        <f>IFERROR(VLOOKUP(O412,'Վարկանիշային չափորոշիչներ'!$G$6:$GE$68,4,FALSE),0)</f>
        <v>0</v>
      </c>
      <c r="AG412" s="27">
        <f>IFERROR(VLOOKUP(P412,'Վարկանիշային չափորոշիչներ'!$G$6:$GE$68,4,FALSE),0)</f>
        <v>0</v>
      </c>
      <c r="AH412" s="27">
        <f>IFERROR(VLOOKUP(Q412,'Վարկանիշային չափորոշիչներ'!$G$6:$GE$68,4,FALSE),0)</f>
        <v>0</v>
      </c>
      <c r="AI412" s="27">
        <f>IFERROR(VLOOKUP(R412,'Վարկանիշային չափորոշիչներ'!$G$6:$GE$68,4,FALSE),0)</f>
        <v>0</v>
      </c>
      <c r="AJ412" s="27">
        <f>IFERROR(VLOOKUP(S412,'Վարկանիշային չափորոշիչներ'!$G$6:$GE$68,4,FALSE),0)</f>
        <v>0</v>
      </c>
      <c r="AK412" s="27">
        <f>IFERROR(VLOOKUP(T412,'Վարկանիշային չափորոշիչներ'!$G$6:$GE$68,4,FALSE),0)</f>
        <v>0</v>
      </c>
      <c r="AL412" s="27">
        <f>IFERROR(VLOOKUP(U412,'Վարկանիշային չափորոշիչներ'!$G$6:$GE$68,4,FALSE),0)</f>
        <v>0</v>
      </c>
      <c r="AM412" s="27">
        <f>IFERROR(VLOOKUP(V412,'Վարկանիշային չափորոշիչներ'!$G$6:$GE$68,4,FALSE),0)</f>
        <v>0</v>
      </c>
      <c r="AN412" s="27">
        <f t="shared" si="115"/>
        <v>0</v>
      </c>
    </row>
    <row r="413" spans="1:40" ht="40.5" hidden="1" outlineLevel="2" x14ac:dyDescent="0.3">
      <c r="A413" s="120">
        <v>1120</v>
      </c>
      <c r="B413" s="120">
        <v>31001</v>
      </c>
      <c r="C413" s="207" t="s">
        <v>500</v>
      </c>
      <c r="D413" s="128"/>
      <c r="E413" s="128"/>
      <c r="F413" s="122"/>
      <c r="G413" s="122"/>
      <c r="H413" s="122"/>
      <c r="I413" s="45"/>
      <c r="J413" s="45"/>
      <c r="K413" s="28"/>
      <c r="L413" s="28"/>
      <c r="M413" s="28"/>
      <c r="N413" s="28"/>
      <c r="O413" s="28"/>
      <c r="P413" s="28"/>
      <c r="Q413" s="28"/>
      <c r="R413" s="28"/>
      <c r="S413" s="28"/>
      <c r="T413" s="28"/>
      <c r="U413" s="28"/>
      <c r="V413" s="28"/>
      <c r="W413" s="27">
        <f t="shared" si="123"/>
        <v>0</v>
      </c>
      <c r="X413" s="41"/>
      <c r="Y413" s="41"/>
      <c r="Z413" s="41"/>
      <c r="AA413" s="41"/>
      <c r="AB413" s="27">
        <f>IFERROR(VLOOKUP(K413,'Վարկանիշային չափորոշիչներ'!$G$6:$GE$68,4,FALSE),0)</f>
        <v>0</v>
      </c>
      <c r="AC413" s="27">
        <f>IFERROR(VLOOKUP(L413,'Վարկանիշային չափորոշիչներ'!$G$6:$GE$68,4,FALSE),0)</f>
        <v>0</v>
      </c>
      <c r="AD413" s="27">
        <f>IFERROR(VLOOKUP(M413,'Վարկանիշային չափորոշիչներ'!$G$6:$GE$68,4,FALSE),0)</f>
        <v>0</v>
      </c>
      <c r="AE413" s="27">
        <f>IFERROR(VLOOKUP(N413,'Վարկանիշային չափորոշիչներ'!$G$6:$GE$68,4,FALSE),0)</f>
        <v>0</v>
      </c>
      <c r="AF413" s="27">
        <f>IFERROR(VLOOKUP(O413,'Վարկանիշային չափորոշիչներ'!$G$6:$GE$68,4,FALSE),0)</f>
        <v>0</v>
      </c>
      <c r="AG413" s="27">
        <f>IFERROR(VLOOKUP(P413,'Վարկանիշային չափորոշիչներ'!$G$6:$GE$68,4,FALSE),0)</f>
        <v>0</v>
      </c>
      <c r="AH413" s="27">
        <f>IFERROR(VLOOKUP(Q413,'Վարկանիշային չափորոշիչներ'!$G$6:$GE$68,4,FALSE),0)</f>
        <v>0</v>
      </c>
      <c r="AI413" s="27">
        <f>IFERROR(VLOOKUP(R413,'Վարկանիշային չափորոշիչներ'!$G$6:$GE$68,4,FALSE),0)</f>
        <v>0</v>
      </c>
      <c r="AJ413" s="27">
        <f>IFERROR(VLOOKUP(S413,'Վարկանիշային չափորոշիչներ'!$G$6:$GE$68,4,FALSE),0)</f>
        <v>0</v>
      </c>
      <c r="AK413" s="27">
        <f>IFERROR(VLOOKUP(T413,'Վարկանիշային չափորոշիչներ'!$G$6:$GE$68,4,FALSE),0)</f>
        <v>0</v>
      </c>
      <c r="AL413" s="27">
        <f>IFERROR(VLOOKUP(U413,'Վարկանիշային չափորոշիչներ'!$G$6:$GE$68,4,FALSE),0)</f>
        <v>0</v>
      </c>
      <c r="AM413" s="27">
        <f>IFERROR(VLOOKUP(V413,'Վարկանիշային չափորոշիչներ'!$G$6:$GE$68,4,FALSE),0)</f>
        <v>0</v>
      </c>
      <c r="AN413" s="27">
        <f t="shared" si="115"/>
        <v>0</v>
      </c>
    </row>
    <row r="414" spans="1:40" ht="40.5" hidden="1" outlineLevel="2" x14ac:dyDescent="0.3">
      <c r="A414" s="120">
        <v>1120</v>
      </c>
      <c r="B414" s="120">
        <v>31002</v>
      </c>
      <c r="C414" s="207" t="s">
        <v>501</v>
      </c>
      <c r="D414" s="121"/>
      <c r="E414" s="121"/>
      <c r="F414" s="123"/>
      <c r="G414" s="123"/>
      <c r="H414" s="123"/>
      <c r="I414" s="45"/>
      <c r="J414" s="45"/>
      <c r="K414" s="28"/>
      <c r="L414" s="28"/>
      <c r="M414" s="28"/>
      <c r="N414" s="28"/>
      <c r="O414" s="28"/>
      <c r="P414" s="28"/>
      <c r="Q414" s="28"/>
      <c r="R414" s="28"/>
      <c r="S414" s="28"/>
      <c r="T414" s="28"/>
      <c r="U414" s="28"/>
      <c r="V414" s="28"/>
      <c r="W414" s="27">
        <f t="shared" si="123"/>
        <v>0</v>
      </c>
      <c r="X414" s="41"/>
      <c r="Y414" s="41"/>
      <c r="Z414" s="41"/>
      <c r="AA414" s="41"/>
      <c r="AB414" s="27">
        <f>IFERROR(VLOOKUP(K414,'Վարկանիշային չափորոշիչներ'!$G$6:$GE$68,4,FALSE),0)</f>
        <v>0</v>
      </c>
      <c r="AC414" s="27">
        <f>IFERROR(VLOOKUP(L414,'Վարկանիշային չափորոշիչներ'!$G$6:$GE$68,4,FALSE),0)</f>
        <v>0</v>
      </c>
      <c r="AD414" s="27">
        <f>IFERROR(VLOOKUP(M414,'Վարկանիշային չափորոշիչներ'!$G$6:$GE$68,4,FALSE),0)</f>
        <v>0</v>
      </c>
      <c r="AE414" s="27">
        <f>IFERROR(VLOOKUP(N414,'Վարկանիշային չափորոշիչներ'!$G$6:$GE$68,4,FALSE),0)</f>
        <v>0</v>
      </c>
      <c r="AF414" s="27">
        <f>IFERROR(VLOOKUP(O414,'Վարկանիշային չափորոշիչներ'!$G$6:$GE$68,4,FALSE),0)</f>
        <v>0</v>
      </c>
      <c r="AG414" s="27">
        <f>IFERROR(VLOOKUP(P414,'Վարկանիշային չափորոշիչներ'!$G$6:$GE$68,4,FALSE),0)</f>
        <v>0</v>
      </c>
      <c r="AH414" s="27">
        <f>IFERROR(VLOOKUP(Q414,'Վարկանիշային չափորոշիչներ'!$G$6:$GE$68,4,FALSE),0)</f>
        <v>0</v>
      </c>
      <c r="AI414" s="27">
        <f>IFERROR(VLOOKUP(R414,'Վարկանիշային չափորոշիչներ'!$G$6:$GE$68,4,FALSE),0)</f>
        <v>0</v>
      </c>
      <c r="AJ414" s="27">
        <f>IFERROR(VLOOKUP(S414,'Վարկանիշային չափորոշիչներ'!$G$6:$GE$68,4,FALSE),0)</f>
        <v>0</v>
      </c>
      <c r="AK414" s="27">
        <f>IFERROR(VLOOKUP(T414,'Վարկանիշային չափորոշիչներ'!$G$6:$GE$68,4,FALSE),0)</f>
        <v>0</v>
      </c>
      <c r="AL414" s="27">
        <f>IFERROR(VLOOKUP(U414,'Վարկանիշային չափորոշիչներ'!$G$6:$GE$68,4,FALSE),0)</f>
        <v>0</v>
      </c>
      <c r="AM414" s="27">
        <f>IFERROR(VLOOKUP(V414,'Վարկանիշային չափորոշիչներ'!$G$6:$GE$68,4,FALSE),0)</f>
        <v>0</v>
      </c>
      <c r="AN414" s="27">
        <f t="shared" si="115"/>
        <v>0</v>
      </c>
    </row>
    <row r="415" spans="1:40" ht="27" hidden="1" outlineLevel="2" x14ac:dyDescent="0.3">
      <c r="A415" s="120">
        <v>1120</v>
      </c>
      <c r="B415" s="120">
        <v>31003</v>
      </c>
      <c r="C415" s="207" t="s">
        <v>502</v>
      </c>
      <c r="D415" s="121"/>
      <c r="E415" s="121"/>
      <c r="F415" s="122"/>
      <c r="G415" s="123"/>
      <c r="H415" s="123"/>
      <c r="I415" s="45"/>
      <c r="J415" s="45"/>
      <c r="K415" s="28"/>
      <c r="L415" s="28"/>
      <c r="M415" s="28"/>
      <c r="N415" s="28"/>
      <c r="O415" s="28"/>
      <c r="P415" s="28"/>
      <c r="Q415" s="28"/>
      <c r="R415" s="28"/>
      <c r="S415" s="28"/>
      <c r="T415" s="28"/>
      <c r="U415" s="28"/>
      <c r="V415" s="28"/>
      <c r="W415" s="27">
        <f t="shared" si="123"/>
        <v>0</v>
      </c>
      <c r="X415" s="41"/>
      <c r="Y415" s="41"/>
      <c r="Z415" s="41"/>
      <c r="AA415" s="41"/>
      <c r="AB415" s="27">
        <f>IFERROR(VLOOKUP(K415,'Վարկանիշային չափորոշիչներ'!$G$6:$GE$68,4,FALSE),0)</f>
        <v>0</v>
      </c>
      <c r="AC415" s="27">
        <f>IFERROR(VLOOKUP(L415,'Վարկանիշային չափորոշիչներ'!$G$6:$GE$68,4,FALSE),0)</f>
        <v>0</v>
      </c>
      <c r="AD415" s="27">
        <f>IFERROR(VLOOKUP(M415,'Վարկանիշային չափորոշիչներ'!$G$6:$GE$68,4,FALSE),0)</f>
        <v>0</v>
      </c>
      <c r="AE415" s="27">
        <f>IFERROR(VLOOKUP(N415,'Վարկանիշային չափորոշիչներ'!$G$6:$GE$68,4,FALSE),0)</f>
        <v>0</v>
      </c>
      <c r="AF415" s="27">
        <f>IFERROR(VLOOKUP(O415,'Վարկանիշային չափորոշիչներ'!$G$6:$GE$68,4,FALSE),0)</f>
        <v>0</v>
      </c>
      <c r="AG415" s="27">
        <f>IFERROR(VLOOKUP(P415,'Վարկանիշային չափորոշիչներ'!$G$6:$GE$68,4,FALSE),0)</f>
        <v>0</v>
      </c>
      <c r="AH415" s="27">
        <f>IFERROR(VLOOKUP(Q415,'Վարկանիշային չափորոշիչներ'!$G$6:$GE$68,4,FALSE),0)</f>
        <v>0</v>
      </c>
      <c r="AI415" s="27">
        <f>IFERROR(VLOOKUP(R415,'Վարկանիշային չափորոշիչներ'!$G$6:$GE$68,4,FALSE),0)</f>
        <v>0</v>
      </c>
      <c r="AJ415" s="27">
        <f>IFERROR(VLOOKUP(S415,'Վարկանիշային չափորոշիչներ'!$G$6:$GE$68,4,FALSE),0)</f>
        <v>0</v>
      </c>
      <c r="AK415" s="27">
        <f>IFERROR(VLOOKUP(T415,'Վարկանիշային չափորոշիչներ'!$G$6:$GE$68,4,FALSE),0)</f>
        <v>0</v>
      </c>
      <c r="AL415" s="27">
        <f>IFERROR(VLOOKUP(U415,'Վարկանիշային չափորոշիչներ'!$G$6:$GE$68,4,FALSE),0)</f>
        <v>0</v>
      </c>
      <c r="AM415" s="27">
        <f>IFERROR(VLOOKUP(V415,'Վարկանիշային չափորոշիչներ'!$G$6:$GE$68,4,FALSE),0)</f>
        <v>0</v>
      </c>
      <c r="AN415" s="27">
        <f t="shared" si="115"/>
        <v>0</v>
      </c>
    </row>
    <row r="416" spans="1:40" ht="27" hidden="1" outlineLevel="2" x14ac:dyDescent="0.3">
      <c r="A416" s="120">
        <v>1120</v>
      </c>
      <c r="B416" s="120">
        <v>31004</v>
      </c>
      <c r="C416" s="207" t="s">
        <v>503</v>
      </c>
      <c r="D416" s="121"/>
      <c r="E416" s="121"/>
      <c r="F416" s="122"/>
      <c r="G416" s="123"/>
      <c r="H416" s="123"/>
      <c r="I416" s="45"/>
      <c r="J416" s="45"/>
      <c r="K416" s="28"/>
      <c r="L416" s="28"/>
      <c r="M416" s="28"/>
      <c r="N416" s="28"/>
      <c r="O416" s="28"/>
      <c r="P416" s="28"/>
      <c r="Q416" s="28"/>
      <c r="R416" s="28"/>
      <c r="S416" s="28"/>
      <c r="T416" s="28"/>
      <c r="U416" s="28"/>
      <c r="V416" s="28"/>
      <c r="W416" s="27">
        <f t="shared" si="123"/>
        <v>0</v>
      </c>
      <c r="X416" s="41"/>
      <c r="Y416" s="41"/>
      <c r="Z416" s="41"/>
      <c r="AA416" s="41"/>
      <c r="AB416" s="27">
        <f>IFERROR(VLOOKUP(K416,'Վարկանիշային չափորոշիչներ'!$G$6:$GE$68,4,FALSE),0)</f>
        <v>0</v>
      </c>
      <c r="AC416" s="27">
        <f>IFERROR(VLOOKUP(L416,'Վարկանիշային չափորոշիչներ'!$G$6:$GE$68,4,FALSE),0)</f>
        <v>0</v>
      </c>
      <c r="AD416" s="27">
        <f>IFERROR(VLOOKUP(M416,'Վարկանիշային չափորոշիչներ'!$G$6:$GE$68,4,FALSE),0)</f>
        <v>0</v>
      </c>
      <c r="AE416" s="27">
        <f>IFERROR(VLOOKUP(N416,'Վարկանիշային չափորոշիչներ'!$G$6:$GE$68,4,FALSE),0)</f>
        <v>0</v>
      </c>
      <c r="AF416" s="27">
        <f>IFERROR(VLOOKUP(O416,'Վարկանիշային չափորոշիչներ'!$G$6:$GE$68,4,FALSE),0)</f>
        <v>0</v>
      </c>
      <c r="AG416" s="27">
        <f>IFERROR(VLOOKUP(P416,'Վարկանիշային չափորոշիչներ'!$G$6:$GE$68,4,FALSE),0)</f>
        <v>0</v>
      </c>
      <c r="AH416" s="27">
        <f>IFERROR(VLOOKUP(Q416,'Վարկանիշային չափորոշիչներ'!$G$6:$GE$68,4,FALSE),0)</f>
        <v>0</v>
      </c>
      <c r="AI416" s="27">
        <f>IFERROR(VLOOKUP(R416,'Վարկանիշային չափորոշիչներ'!$G$6:$GE$68,4,FALSE),0)</f>
        <v>0</v>
      </c>
      <c r="AJ416" s="27">
        <f>IFERROR(VLOOKUP(S416,'Վարկանիշային չափորոշիչներ'!$G$6:$GE$68,4,FALSE),0)</f>
        <v>0</v>
      </c>
      <c r="AK416" s="27">
        <f>IFERROR(VLOOKUP(T416,'Վարկանիշային չափորոշիչներ'!$G$6:$GE$68,4,FALSE),0)</f>
        <v>0</v>
      </c>
      <c r="AL416" s="27">
        <f>IFERROR(VLOOKUP(U416,'Վարկանիշային չափորոշիչներ'!$G$6:$GE$68,4,FALSE),0)</f>
        <v>0</v>
      </c>
      <c r="AM416" s="27">
        <f>IFERROR(VLOOKUP(V416,'Վարկանիշային չափորոշիչներ'!$G$6:$GE$68,4,FALSE),0)</f>
        <v>0</v>
      </c>
      <c r="AN416" s="27">
        <f t="shared" si="115"/>
        <v>0</v>
      </c>
    </row>
    <row r="417" spans="1:40" ht="40.5" hidden="1" outlineLevel="2" x14ac:dyDescent="0.3">
      <c r="A417" s="120">
        <v>1120</v>
      </c>
      <c r="B417" s="120">
        <v>31005</v>
      </c>
      <c r="C417" s="207" t="s">
        <v>504</v>
      </c>
      <c r="D417" s="121"/>
      <c r="E417" s="121"/>
      <c r="F417" s="122"/>
      <c r="G417" s="123"/>
      <c r="H417" s="123"/>
      <c r="I417" s="45"/>
      <c r="J417" s="45"/>
      <c r="K417" s="28"/>
      <c r="L417" s="28"/>
      <c r="M417" s="28"/>
      <c r="N417" s="28"/>
      <c r="O417" s="28"/>
      <c r="P417" s="28"/>
      <c r="Q417" s="28"/>
      <c r="R417" s="28"/>
      <c r="S417" s="28"/>
      <c r="T417" s="28"/>
      <c r="U417" s="28"/>
      <c r="V417" s="28"/>
      <c r="W417" s="27">
        <f t="shared" si="123"/>
        <v>0</v>
      </c>
      <c r="X417" s="41"/>
      <c r="Y417" s="41"/>
      <c r="Z417" s="41"/>
      <c r="AA417" s="41"/>
      <c r="AB417" s="27">
        <f>IFERROR(VLOOKUP(K417,'Վարկանիշային չափորոշիչներ'!$G$6:$GE$68,4,FALSE),0)</f>
        <v>0</v>
      </c>
      <c r="AC417" s="27">
        <f>IFERROR(VLOOKUP(L417,'Վարկանիշային չափորոշիչներ'!$G$6:$GE$68,4,FALSE),0)</f>
        <v>0</v>
      </c>
      <c r="AD417" s="27">
        <f>IFERROR(VLOOKUP(M417,'Վարկանիշային չափորոշիչներ'!$G$6:$GE$68,4,FALSE),0)</f>
        <v>0</v>
      </c>
      <c r="AE417" s="27">
        <f>IFERROR(VLOOKUP(N417,'Վարկանիշային չափորոշիչներ'!$G$6:$GE$68,4,FALSE),0)</f>
        <v>0</v>
      </c>
      <c r="AF417" s="27">
        <f>IFERROR(VLOOKUP(O417,'Վարկանիշային չափորոշիչներ'!$G$6:$GE$68,4,FALSE),0)</f>
        <v>0</v>
      </c>
      <c r="AG417" s="27">
        <f>IFERROR(VLOOKUP(P417,'Վարկանիշային չափորոշիչներ'!$G$6:$GE$68,4,FALSE),0)</f>
        <v>0</v>
      </c>
      <c r="AH417" s="27">
        <f>IFERROR(VLOOKUP(Q417,'Վարկանիշային չափորոշիչներ'!$G$6:$GE$68,4,FALSE),0)</f>
        <v>0</v>
      </c>
      <c r="AI417" s="27">
        <f>IFERROR(VLOOKUP(R417,'Վարկանիշային չափորոշիչներ'!$G$6:$GE$68,4,FALSE),0)</f>
        <v>0</v>
      </c>
      <c r="AJ417" s="27">
        <f>IFERROR(VLOOKUP(S417,'Վարկանիշային չափորոշիչներ'!$G$6:$GE$68,4,FALSE),0)</f>
        <v>0</v>
      </c>
      <c r="AK417" s="27">
        <f>IFERROR(VLOOKUP(T417,'Վարկանիշային չափորոշիչներ'!$G$6:$GE$68,4,FALSE),0)</f>
        <v>0</v>
      </c>
      <c r="AL417" s="27">
        <f>IFERROR(VLOOKUP(U417,'Վարկանիշային չափորոշիչներ'!$G$6:$GE$68,4,FALSE),0)</f>
        <v>0</v>
      </c>
      <c r="AM417" s="27">
        <f>IFERROR(VLOOKUP(V417,'Վարկանիշային չափորոշիչներ'!$G$6:$GE$68,4,FALSE),0)</f>
        <v>0</v>
      </c>
      <c r="AN417" s="27">
        <f t="shared" si="115"/>
        <v>0</v>
      </c>
    </row>
    <row r="418" spans="1:40" ht="27" hidden="1" outlineLevel="2" x14ac:dyDescent="0.3">
      <c r="A418" s="120">
        <v>1120</v>
      </c>
      <c r="B418" s="120">
        <v>31006</v>
      </c>
      <c r="C418" s="207" t="s">
        <v>505</v>
      </c>
      <c r="D418" s="121"/>
      <c r="E418" s="121"/>
      <c r="F418" s="122"/>
      <c r="G418" s="123"/>
      <c r="H418" s="123"/>
      <c r="I418" s="45"/>
      <c r="J418" s="45"/>
      <c r="K418" s="28"/>
      <c r="L418" s="28"/>
      <c r="M418" s="28"/>
      <c r="N418" s="28"/>
      <c r="O418" s="28"/>
      <c r="P418" s="28"/>
      <c r="Q418" s="28"/>
      <c r="R418" s="28"/>
      <c r="S418" s="28"/>
      <c r="T418" s="28"/>
      <c r="U418" s="28"/>
      <c r="V418" s="28"/>
      <c r="W418" s="27">
        <f t="shared" si="123"/>
        <v>0</v>
      </c>
      <c r="X418" s="41"/>
      <c r="Y418" s="41"/>
      <c r="Z418" s="41"/>
      <c r="AA418" s="41"/>
      <c r="AB418" s="27">
        <f>IFERROR(VLOOKUP(K418,'Վարկանիշային չափորոշիչներ'!$G$6:$GE$68,4,FALSE),0)</f>
        <v>0</v>
      </c>
      <c r="AC418" s="27">
        <f>IFERROR(VLOOKUP(L418,'Վարկանիշային չափորոշիչներ'!$G$6:$GE$68,4,FALSE),0)</f>
        <v>0</v>
      </c>
      <c r="AD418" s="27">
        <f>IFERROR(VLOOKUP(M418,'Վարկանիշային չափորոշիչներ'!$G$6:$GE$68,4,FALSE),0)</f>
        <v>0</v>
      </c>
      <c r="AE418" s="27">
        <f>IFERROR(VLOOKUP(N418,'Վարկանիշային չափորոշիչներ'!$G$6:$GE$68,4,FALSE),0)</f>
        <v>0</v>
      </c>
      <c r="AF418" s="27">
        <f>IFERROR(VLOOKUP(O418,'Վարկանիշային չափորոշիչներ'!$G$6:$GE$68,4,FALSE),0)</f>
        <v>0</v>
      </c>
      <c r="AG418" s="27">
        <f>IFERROR(VLOOKUP(P418,'Վարկանիշային չափորոշիչներ'!$G$6:$GE$68,4,FALSE),0)</f>
        <v>0</v>
      </c>
      <c r="AH418" s="27">
        <f>IFERROR(VLOOKUP(Q418,'Վարկանիշային չափորոշիչներ'!$G$6:$GE$68,4,FALSE),0)</f>
        <v>0</v>
      </c>
      <c r="AI418" s="27">
        <f>IFERROR(VLOOKUP(R418,'Վարկանիշային չափորոշիչներ'!$G$6:$GE$68,4,FALSE),0)</f>
        <v>0</v>
      </c>
      <c r="AJ418" s="27">
        <f>IFERROR(VLOOKUP(S418,'Վարկանիշային չափորոշիչներ'!$G$6:$GE$68,4,FALSE),0)</f>
        <v>0</v>
      </c>
      <c r="AK418" s="27">
        <f>IFERROR(VLOOKUP(T418,'Վարկանիշային չափորոշիչներ'!$G$6:$GE$68,4,FALSE),0)</f>
        <v>0</v>
      </c>
      <c r="AL418" s="27">
        <f>IFERROR(VLOOKUP(U418,'Վարկանիշային չափորոշիչներ'!$G$6:$GE$68,4,FALSE),0)</f>
        <v>0</v>
      </c>
      <c r="AM418" s="27">
        <f>IFERROR(VLOOKUP(V418,'Վարկանիշային չափորոշիչներ'!$G$6:$GE$68,4,FALSE),0)</f>
        <v>0</v>
      </c>
      <c r="AN418" s="27">
        <f t="shared" si="115"/>
        <v>0</v>
      </c>
    </row>
    <row r="419" spans="1:40" ht="27" hidden="1" outlineLevel="2" x14ac:dyDescent="0.3">
      <c r="A419" s="120">
        <v>1120</v>
      </c>
      <c r="B419" s="120">
        <v>31008</v>
      </c>
      <c r="C419" s="207" t="s">
        <v>506</v>
      </c>
      <c r="D419" s="121"/>
      <c r="E419" s="121"/>
      <c r="F419" s="122"/>
      <c r="G419" s="123"/>
      <c r="H419" s="123"/>
      <c r="I419" s="45"/>
      <c r="J419" s="45"/>
      <c r="K419" s="28"/>
      <c r="L419" s="28"/>
      <c r="M419" s="28"/>
      <c r="N419" s="28"/>
      <c r="O419" s="28"/>
      <c r="P419" s="28"/>
      <c r="Q419" s="28"/>
      <c r="R419" s="28"/>
      <c r="S419" s="28"/>
      <c r="T419" s="28"/>
      <c r="U419" s="28"/>
      <c r="V419" s="28"/>
      <c r="W419" s="27">
        <f t="shared" si="123"/>
        <v>0</v>
      </c>
      <c r="X419" s="41"/>
      <c r="Y419" s="41"/>
      <c r="Z419" s="41"/>
      <c r="AA419" s="41"/>
      <c r="AB419" s="27">
        <f>IFERROR(VLOOKUP(K419,'Վարկանիշային չափորոշիչներ'!$G$6:$GE$68,4,FALSE),0)</f>
        <v>0</v>
      </c>
      <c r="AC419" s="27">
        <f>IFERROR(VLOOKUP(L419,'Վարկանիշային չափորոշիչներ'!$G$6:$GE$68,4,FALSE),0)</f>
        <v>0</v>
      </c>
      <c r="AD419" s="27">
        <f>IFERROR(VLOOKUP(M419,'Վարկանիշային չափորոշիչներ'!$G$6:$GE$68,4,FALSE),0)</f>
        <v>0</v>
      </c>
      <c r="AE419" s="27">
        <f>IFERROR(VLOOKUP(N419,'Վարկանիշային չափորոշիչներ'!$G$6:$GE$68,4,FALSE),0)</f>
        <v>0</v>
      </c>
      <c r="AF419" s="27">
        <f>IFERROR(VLOOKUP(O419,'Վարկանիշային չափորոշիչներ'!$G$6:$GE$68,4,FALSE),0)</f>
        <v>0</v>
      </c>
      <c r="AG419" s="27">
        <f>IFERROR(VLOOKUP(P419,'Վարկանիշային չափորոշիչներ'!$G$6:$GE$68,4,FALSE),0)</f>
        <v>0</v>
      </c>
      <c r="AH419" s="27">
        <f>IFERROR(VLOOKUP(Q419,'Վարկանիշային չափորոշիչներ'!$G$6:$GE$68,4,FALSE),0)</f>
        <v>0</v>
      </c>
      <c r="AI419" s="27">
        <f>IFERROR(VLOOKUP(R419,'Վարկանիշային չափորոշիչներ'!$G$6:$GE$68,4,FALSE),0)</f>
        <v>0</v>
      </c>
      <c r="AJ419" s="27">
        <f>IFERROR(VLOOKUP(S419,'Վարկանիշային չափորոշիչներ'!$G$6:$GE$68,4,FALSE),0)</f>
        <v>0</v>
      </c>
      <c r="AK419" s="27">
        <f>IFERROR(VLOOKUP(T419,'Վարկանիշային չափորոշիչներ'!$G$6:$GE$68,4,FALSE),0)</f>
        <v>0</v>
      </c>
      <c r="AL419" s="27">
        <f>IFERROR(VLOOKUP(U419,'Վարկանիշային չափորոշիչներ'!$G$6:$GE$68,4,FALSE),0)</f>
        <v>0</v>
      </c>
      <c r="AM419" s="27">
        <f>IFERROR(VLOOKUP(V419,'Վարկանիշային չափորոշիչներ'!$G$6:$GE$68,4,FALSE),0)</f>
        <v>0</v>
      </c>
      <c r="AN419" s="27">
        <f t="shared" si="115"/>
        <v>0</v>
      </c>
    </row>
    <row r="420" spans="1:40" hidden="1" outlineLevel="1" x14ac:dyDescent="0.3">
      <c r="A420" s="117">
        <v>1123</v>
      </c>
      <c r="B420" s="117"/>
      <c r="C420" s="222" t="s">
        <v>507</v>
      </c>
      <c r="D420" s="159">
        <f>SUM(D421:D423)</f>
        <v>0</v>
      </c>
      <c r="E420" s="159">
        <f>SUM(E421:E423)</f>
        <v>0</v>
      </c>
      <c r="F420" s="160">
        <f t="shared" ref="F420:H420" si="124">SUM(F421:F423)</f>
        <v>0</v>
      </c>
      <c r="G420" s="160">
        <f t="shared" si="124"/>
        <v>0</v>
      </c>
      <c r="H420" s="160">
        <f t="shared" si="124"/>
        <v>0</v>
      </c>
      <c r="I420" s="61" t="s">
        <v>74</v>
      </c>
      <c r="J420" s="61" t="s">
        <v>74</v>
      </c>
      <c r="K420" s="61" t="s">
        <v>74</v>
      </c>
      <c r="L420" s="61" t="s">
        <v>74</v>
      </c>
      <c r="M420" s="61" t="s">
        <v>74</v>
      </c>
      <c r="N420" s="61" t="s">
        <v>74</v>
      </c>
      <c r="O420" s="61" t="s">
        <v>74</v>
      </c>
      <c r="P420" s="61" t="s">
        <v>74</v>
      </c>
      <c r="Q420" s="61" t="s">
        <v>74</v>
      </c>
      <c r="R420" s="61" t="s">
        <v>74</v>
      </c>
      <c r="S420" s="61" t="s">
        <v>74</v>
      </c>
      <c r="T420" s="61" t="s">
        <v>74</v>
      </c>
      <c r="U420" s="61" t="s">
        <v>74</v>
      </c>
      <c r="V420" s="61" t="s">
        <v>74</v>
      </c>
      <c r="W420" s="47" t="s">
        <v>74</v>
      </c>
      <c r="X420" s="41"/>
      <c r="Y420" s="41"/>
      <c r="Z420" s="41"/>
      <c r="AA420" s="41"/>
      <c r="AB420" s="27">
        <f>IFERROR(VLOOKUP(K420,'Վարկանիշային չափորոշիչներ'!$G$6:$GE$68,4,FALSE),0)</f>
        <v>0</v>
      </c>
      <c r="AC420" s="27">
        <f>IFERROR(VLOOKUP(L420,'Վարկանիշային չափորոշիչներ'!$G$6:$GE$68,4,FALSE),0)</f>
        <v>0</v>
      </c>
      <c r="AD420" s="27">
        <f>IFERROR(VLOOKUP(M420,'Վարկանիշային չափորոշիչներ'!$G$6:$GE$68,4,FALSE),0)</f>
        <v>0</v>
      </c>
      <c r="AE420" s="27">
        <f>IFERROR(VLOOKUP(N420,'Վարկանիշային չափորոշիչներ'!$G$6:$GE$68,4,FALSE),0)</f>
        <v>0</v>
      </c>
      <c r="AF420" s="27">
        <f>IFERROR(VLOOKUP(O420,'Վարկանիշային չափորոշիչներ'!$G$6:$GE$68,4,FALSE),0)</f>
        <v>0</v>
      </c>
      <c r="AG420" s="27">
        <f>IFERROR(VLOOKUP(P420,'Վարկանիշային չափորոշիչներ'!$G$6:$GE$68,4,FALSE),0)</f>
        <v>0</v>
      </c>
      <c r="AH420" s="27">
        <f>IFERROR(VLOOKUP(Q420,'Վարկանիշային չափորոշիչներ'!$G$6:$GE$68,4,FALSE),0)</f>
        <v>0</v>
      </c>
      <c r="AI420" s="27">
        <f>IFERROR(VLOOKUP(R420,'Վարկանիշային չափորոշիչներ'!$G$6:$GE$68,4,FALSE),0)</f>
        <v>0</v>
      </c>
      <c r="AJ420" s="27">
        <f>IFERROR(VLOOKUP(S420,'Վարկանիշային չափորոշիչներ'!$G$6:$GE$68,4,FALSE),0)</f>
        <v>0</v>
      </c>
      <c r="AK420" s="27">
        <f>IFERROR(VLOOKUP(T420,'Վարկանիշային չափորոշիչներ'!$G$6:$GE$68,4,FALSE),0)</f>
        <v>0</v>
      </c>
      <c r="AL420" s="27">
        <f>IFERROR(VLOOKUP(U420,'Վարկանիշային չափորոշիչներ'!$G$6:$GE$68,4,FALSE),0)</f>
        <v>0</v>
      </c>
      <c r="AM420" s="27">
        <f>IFERROR(VLOOKUP(V420,'Վարկանիշային չափորոշիչներ'!$G$6:$GE$68,4,FALSE),0)</f>
        <v>0</v>
      </c>
      <c r="AN420" s="27">
        <f t="shared" si="115"/>
        <v>0</v>
      </c>
    </row>
    <row r="421" spans="1:40" hidden="1" outlineLevel="2" x14ac:dyDescent="0.3">
      <c r="A421" s="120">
        <v>1123</v>
      </c>
      <c r="B421" s="120">
        <v>11001</v>
      </c>
      <c r="C421" s="207" t="s">
        <v>508</v>
      </c>
      <c r="D421" s="121"/>
      <c r="E421" s="121"/>
      <c r="F421" s="122"/>
      <c r="G421" s="123"/>
      <c r="H421" s="123"/>
      <c r="I421" s="45"/>
      <c r="J421" s="45"/>
      <c r="K421" s="28"/>
      <c r="L421" s="28"/>
      <c r="M421" s="28"/>
      <c r="N421" s="28"/>
      <c r="O421" s="28"/>
      <c r="P421" s="28"/>
      <c r="Q421" s="28"/>
      <c r="R421" s="28"/>
      <c r="S421" s="28"/>
      <c r="T421" s="28"/>
      <c r="U421" s="28"/>
      <c r="V421" s="28"/>
      <c r="W421" s="27">
        <f>AN421</f>
        <v>0</v>
      </c>
      <c r="X421" s="41"/>
      <c r="Y421" s="41"/>
      <c r="Z421" s="41"/>
      <c r="AA421" s="41"/>
      <c r="AB421" s="27">
        <f>IFERROR(VLOOKUP(K421,'Վարկանիշային չափորոշիչներ'!$G$6:$GE$68,4,FALSE),0)</f>
        <v>0</v>
      </c>
      <c r="AC421" s="27">
        <f>IFERROR(VLOOKUP(L421,'Վարկանիշային չափորոշիչներ'!$G$6:$GE$68,4,FALSE),0)</f>
        <v>0</v>
      </c>
      <c r="AD421" s="27">
        <f>IFERROR(VLOOKUP(M421,'Վարկանիշային չափորոշիչներ'!$G$6:$GE$68,4,FALSE),0)</f>
        <v>0</v>
      </c>
      <c r="AE421" s="27">
        <f>IFERROR(VLOOKUP(N421,'Վարկանիշային չափորոշիչներ'!$G$6:$GE$68,4,FALSE),0)</f>
        <v>0</v>
      </c>
      <c r="AF421" s="27">
        <f>IFERROR(VLOOKUP(O421,'Վարկանիշային չափորոշիչներ'!$G$6:$GE$68,4,FALSE),0)</f>
        <v>0</v>
      </c>
      <c r="AG421" s="27">
        <f>IFERROR(VLOOKUP(P421,'Վարկանիշային չափորոշիչներ'!$G$6:$GE$68,4,FALSE),0)</f>
        <v>0</v>
      </c>
      <c r="AH421" s="27">
        <f>IFERROR(VLOOKUP(Q421,'Վարկանիշային չափորոշիչներ'!$G$6:$GE$68,4,FALSE),0)</f>
        <v>0</v>
      </c>
      <c r="AI421" s="27">
        <f>IFERROR(VLOOKUP(R421,'Վարկանիշային չափորոշիչներ'!$G$6:$GE$68,4,FALSE),0)</f>
        <v>0</v>
      </c>
      <c r="AJ421" s="27">
        <f>IFERROR(VLOOKUP(S421,'Վարկանիշային չափորոշիչներ'!$G$6:$GE$68,4,FALSE),0)</f>
        <v>0</v>
      </c>
      <c r="AK421" s="27">
        <f>IFERROR(VLOOKUP(T421,'Վարկանիշային չափորոշիչներ'!$G$6:$GE$68,4,FALSE),0)</f>
        <v>0</v>
      </c>
      <c r="AL421" s="27">
        <f>IFERROR(VLOOKUP(U421,'Վարկանիշային չափորոշիչներ'!$G$6:$GE$68,4,FALSE),0)</f>
        <v>0</v>
      </c>
      <c r="AM421" s="27">
        <f>IFERROR(VLOOKUP(V421,'Վարկանիշային չափորոշիչներ'!$G$6:$GE$68,4,FALSE),0)</f>
        <v>0</v>
      </c>
      <c r="AN421" s="27">
        <f t="shared" si="115"/>
        <v>0</v>
      </c>
    </row>
    <row r="422" spans="1:40" hidden="1" outlineLevel="2" x14ac:dyDescent="0.3">
      <c r="A422" s="120">
        <v>1123</v>
      </c>
      <c r="B422" s="120">
        <v>11002</v>
      </c>
      <c r="C422" s="207" t="s">
        <v>509</v>
      </c>
      <c r="D422" s="121"/>
      <c r="E422" s="121"/>
      <c r="F422" s="122"/>
      <c r="G422" s="123"/>
      <c r="H422" s="123"/>
      <c r="I422" s="45"/>
      <c r="J422" s="45"/>
      <c r="K422" s="28"/>
      <c r="L422" s="28"/>
      <c r="M422" s="28"/>
      <c r="N422" s="28"/>
      <c r="O422" s="28"/>
      <c r="P422" s="28"/>
      <c r="Q422" s="28"/>
      <c r="R422" s="28"/>
      <c r="S422" s="28"/>
      <c r="T422" s="28"/>
      <c r="U422" s="28"/>
      <c r="V422" s="28"/>
      <c r="W422" s="27">
        <f>AN422</f>
        <v>0</v>
      </c>
      <c r="X422" s="41"/>
      <c r="Y422" s="41"/>
      <c r="Z422" s="41"/>
      <c r="AA422" s="41"/>
      <c r="AB422" s="27">
        <f>IFERROR(VLOOKUP(K422,'Վարկանիշային չափորոշիչներ'!$G$6:$GE$68,4,FALSE),0)</f>
        <v>0</v>
      </c>
      <c r="AC422" s="27">
        <f>IFERROR(VLOOKUP(L422,'Վարկանիշային չափորոշիչներ'!$G$6:$GE$68,4,FALSE),0)</f>
        <v>0</v>
      </c>
      <c r="AD422" s="27">
        <f>IFERROR(VLOOKUP(M422,'Վարկանիշային չափորոշիչներ'!$G$6:$GE$68,4,FALSE),0)</f>
        <v>0</v>
      </c>
      <c r="AE422" s="27">
        <f>IFERROR(VLOOKUP(N422,'Վարկանիշային չափորոշիչներ'!$G$6:$GE$68,4,FALSE),0)</f>
        <v>0</v>
      </c>
      <c r="AF422" s="27">
        <f>IFERROR(VLOOKUP(O422,'Վարկանիշային չափորոշիչներ'!$G$6:$GE$68,4,FALSE),0)</f>
        <v>0</v>
      </c>
      <c r="AG422" s="27">
        <f>IFERROR(VLOOKUP(P422,'Վարկանիշային չափորոշիչներ'!$G$6:$GE$68,4,FALSE),0)</f>
        <v>0</v>
      </c>
      <c r="AH422" s="27">
        <f>IFERROR(VLOOKUP(Q422,'Վարկանիշային չափորոշիչներ'!$G$6:$GE$68,4,FALSE),0)</f>
        <v>0</v>
      </c>
      <c r="AI422" s="27">
        <f>IFERROR(VLOOKUP(R422,'Վարկանիշային չափորոշիչներ'!$G$6:$GE$68,4,FALSE),0)</f>
        <v>0</v>
      </c>
      <c r="AJ422" s="27">
        <f>IFERROR(VLOOKUP(S422,'Վարկանիշային չափորոշիչներ'!$G$6:$GE$68,4,FALSE),0)</f>
        <v>0</v>
      </c>
      <c r="AK422" s="27">
        <f>IFERROR(VLOOKUP(T422,'Վարկանիշային չափորոշիչներ'!$G$6:$GE$68,4,FALSE),0)</f>
        <v>0</v>
      </c>
      <c r="AL422" s="27">
        <f>IFERROR(VLOOKUP(U422,'Վարկանիշային չափորոշիչներ'!$G$6:$GE$68,4,FALSE),0)</f>
        <v>0</v>
      </c>
      <c r="AM422" s="27">
        <f>IFERROR(VLOOKUP(V422,'Վարկանիշային չափորոշիչներ'!$G$6:$GE$68,4,FALSE),0)</f>
        <v>0</v>
      </c>
      <c r="AN422" s="27">
        <f t="shared" si="115"/>
        <v>0</v>
      </c>
    </row>
    <row r="423" spans="1:40" hidden="1" outlineLevel="2" x14ac:dyDescent="0.3">
      <c r="A423" s="120">
        <v>1123</v>
      </c>
      <c r="B423" s="120">
        <v>11003</v>
      </c>
      <c r="C423" s="207" t="s">
        <v>510</v>
      </c>
      <c r="D423" s="121"/>
      <c r="E423" s="121"/>
      <c r="F423" s="122"/>
      <c r="G423" s="123"/>
      <c r="H423" s="123"/>
      <c r="I423" s="45"/>
      <c r="J423" s="45"/>
      <c r="K423" s="28"/>
      <c r="L423" s="28"/>
      <c r="M423" s="28"/>
      <c r="N423" s="28"/>
      <c r="O423" s="28"/>
      <c r="P423" s="28"/>
      <c r="Q423" s="28"/>
      <c r="R423" s="28"/>
      <c r="S423" s="28"/>
      <c r="T423" s="28"/>
      <c r="U423" s="28"/>
      <c r="V423" s="28"/>
      <c r="W423" s="27">
        <f>AN423</f>
        <v>0</v>
      </c>
      <c r="X423" s="41"/>
      <c r="Y423" s="41"/>
      <c r="Z423" s="41"/>
      <c r="AA423" s="41"/>
      <c r="AB423" s="27">
        <f>IFERROR(VLOOKUP(K423,'Վարկանիշային չափորոշիչներ'!$G$6:$GE$68,4,FALSE),0)</f>
        <v>0</v>
      </c>
      <c r="AC423" s="27">
        <f>IFERROR(VLOOKUP(L423,'Վարկանիշային չափորոշիչներ'!$G$6:$GE$68,4,FALSE),0)</f>
        <v>0</v>
      </c>
      <c r="AD423" s="27">
        <f>IFERROR(VLOOKUP(M423,'Վարկանիշային չափորոշիչներ'!$G$6:$GE$68,4,FALSE),0)</f>
        <v>0</v>
      </c>
      <c r="AE423" s="27">
        <f>IFERROR(VLOOKUP(N423,'Վարկանիշային չափորոշիչներ'!$G$6:$GE$68,4,FALSE),0)</f>
        <v>0</v>
      </c>
      <c r="AF423" s="27">
        <f>IFERROR(VLOOKUP(O423,'Վարկանիշային չափորոշիչներ'!$G$6:$GE$68,4,FALSE),0)</f>
        <v>0</v>
      </c>
      <c r="AG423" s="27">
        <f>IFERROR(VLOOKUP(P423,'Վարկանիշային չափորոշիչներ'!$G$6:$GE$68,4,FALSE),0)</f>
        <v>0</v>
      </c>
      <c r="AH423" s="27">
        <f>IFERROR(VLOOKUP(Q423,'Վարկանիշային չափորոշիչներ'!$G$6:$GE$68,4,FALSE),0)</f>
        <v>0</v>
      </c>
      <c r="AI423" s="27">
        <f>IFERROR(VLOOKUP(R423,'Վարկանիշային չափորոշիչներ'!$G$6:$GE$68,4,FALSE),0)</f>
        <v>0</v>
      </c>
      <c r="AJ423" s="27">
        <f>IFERROR(VLOOKUP(S423,'Վարկանիշային չափորոշիչներ'!$G$6:$GE$68,4,FALSE),0)</f>
        <v>0</v>
      </c>
      <c r="AK423" s="27">
        <f>IFERROR(VLOOKUP(T423,'Վարկանիշային չափորոշիչներ'!$G$6:$GE$68,4,FALSE),0)</f>
        <v>0</v>
      </c>
      <c r="AL423" s="27">
        <f>IFERROR(VLOOKUP(U423,'Վարկանիշային չափորոշիչներ'!$G$6:$GE$68,4,FALSE),0)</f>
        <v>0</v>
      </c>
      <c r="AM423" s="27">
        <f>IFERROR(VLOOKUP(V423,'Վարկանիշային չափորոշիչներ'!$G$6:$GE$68,4,FALSE),0)</f>
        <v>0</v>
      </c>
      <c r="AN423" s="27">
        <f t="shared" si="115"/>
        <v>0</v>
      </c>
    </row>
    <row r="424" spans="1:40" ht="27" hidden="1" outlineLevel="1" x14ac:dyDescent="0.3">
      <c r="A424" s="117">
        <v>1149</v>
      </c>
      <c r="B424" s="117"/>
      <c r="C424" s="214" t="s">
        <v>511</v>
      </c>
      <c r="D424" s="118">
        <f>SUM(D425:D427)</f>
        <v>0</v>
      </c>
      <c r="E424" s="118">
        <f>SUM(E425:E427)</f>
        <v>0</v>
      </c>
      <c r="F424" s="119">
        <f t="shared" ref="F424:H424" si="125">SUM(F425:F427)</f>
        <v>0</v>
      </c>
      <c r="G424" s="119">
        <f t="shared" si="125"/>
        <v>0</v>
      </c>
      <c r="H424" s="119">
        <f t="shared" si="125"/>
        <v>0</v>
      </c>
      <c r="I424" s="47" t="s">
        <v>74</v>
      </c>
      <c r="J424" s="47" t="s">
        <v>74</v>
      </c>
      <c r="K424" s="47" t="s">
        <v>74</v>
      </c>
      <c r="L424" s="47" t="s">
        <v>74</v>
      </c>
      <c r="M424" s="47" t="s">
        <v>74</v>
      </c>
      <c r="N424" s="47" t="s">
        <v>74</v>
      </c>
      <c r="O424" s="47" t="s">
        <v>74</v>
      </c>
      <c r="P424" s="47" t="s">
        <v>74</v>
      </c>
      <c r="Q424" s="47" t="s">
        <v>74</v>
      </c>
      <c r="R424" s="47" t="s">
        <v>74</v>
      </c>
      <c r="S424" s="47" t="s">
        <v>74</v>
      </c>
      <c r="T424" s="47" t="s">
        <v>74</v>
      </c>
      <c r="U424" s="47" t="s">
        <v>74</v>
      </c>
      <c r="V424" s="47" t="s">
        <v>74</v>
      </c>
      <c r="W424" s="47" t="s">
        <v>74</v>
      </c>
      <c r="X424" s="41"/>
      <c r="Y424" s="41"/>
      <c r="Z424" s="41"/>
      <c r="AA424" s="41"/>
      <c r="AB424" s="27">
        <f>IFERROR(VLOOKUP(K424,'Վարկանիշային չափորոշիչներ'!$G$6:$GE$68,4,FALSE),0)</f>
        <v>0</v>
      </c>
      <c r="AC424" s="27">
        <f>IFERROR(VLOOKUP(L424,'Վարկանիշային չափորոշիչներ'!$G$6:$GE$68,4,FALSE),0)</f>
        <v>0</v>
      </c>
      <c r="AD424" s="27">
        <f>IFERROR(VLOOKUP(M424,'Վարկանիշային չափորոշիչներ'!$G$6:$GE$68,4,FALSE),0)</f>
        <v>0</v>
      </c>
      <c r="AE424" s="27">
        <f>IFERROR(VLOOKUP(N424,'Վարկանիշային չափորոշիչներ'!$G$6:$GE$68,4,FALSE),0)</f>
        <v>0</v>
      </c>
      <c r="AF424" s="27">
        <f>IFERROR(VLOOKUP(O424,'Վարկանիշային չափորոշիչներ'!$G$6:$GE$68,4,FALSE),0)</f>
        <v>0</v>
      </c>
      <c r="AG424" s="27">
        <f>IFERROR(VLOOKUP(P424,'Վարկանիշային չափորոշիչներ'!$G$6:$GE$68,4,FALSE),0)</f>
        <v>0</v>
      </c>
      <c r="AH424" s="27">
        <f>IFERROR(VLOOKUP(Q424,'Վարկանիշային չափորոշիչներ'!$G$6:$GE$68,4,FALSE),0)</f>
        <v>0</v>
      </c>
      <c r="AI424" s="27">
        <f>IFERROR(VLOOKUP(R424,'Վարկանիշային չափորոշիչներ'!$G$6:$GE$68,4,FALSE),0)</f>
        <v>0</v>
      </c>
      <c r="AJ424" s="27">
        <f>IFERROR(VLOOKUP(S424,'Վարկանիշային չափորոշիչներ'!$G$6:$GE$68,4,FALSE),0)</f>
        <v>0</v>
      </c>
      <c r="AK424" s="27">
        <f>IFERROR(VLOOKUP(T424,'Վարկանիշային չափորոշիչներ'!$G$6:$GE$68,4,FALSE),0)</f>
        <v>0</v>
      </c>
      <c r="AL424" s="27">
        <f>IFERROR(VLOOKUP(U424,'Վարկանիշային չափորոշիչներ'!$G$6:$GE$68,4,FALSE),0)</f>
        <v>0</v>
      </c>
      <c r="AM424" s="27">
        <f>IFERROR(VLOOKUP(V424,'Վարկանիշային չափորոշիչներ'!$G$6:$GE$68,4,FALSE),0)</f>
        <v>0</v>
      </c>
      <c r="AN424" s="27">
        <f t="shared" si="115"/>
        <v>0</v>
      </c>
    </row>
    <row r="425" spans="1:40" hidden="1" outlineLevel="2" x14ac:dyDescent="0.3">
      <c r="A425" s="120">
        <v>1149</v>
      </c>
      <c r="B425" s="120">
        <v>11001</v>
      </c>
      <c r="C425" s="207" t="s">
        <v>512</v>
      </c>
      <c r="D425" s="121"/>
      <c r="E425" s="121"/>
      <c r="F425" s="122"/>
      <c r="G425" s="123"/>
      <c r="H425" s="123"/>
      <c r="I425" s="45"/>
      <c r="J425" s="45"/>
      <c r="K425" s="28"/>
      <c r="L425" s="28"/>
      <c r="M425" s="28"/>
      <c r="N425" s="28"/>
      <c r="O425" s="28"/>
      <c r="P425" s="28"/>
      <c r="Q425" s="28"/>
      <c r="R425" s="28"/>
      <c r="S425" s="28"/>
      <c r="T425" s="28"/>
      <c r="U425" s="28"/>
      <c r="V425" s="28"/>
      <c r="W425" s="27">
        <f>AN425</f>
        <v>0</v>
      </c>
      <c r="X425" s="41"/>
      <c r="Y425" s="41"/>
      <c r="Z425" s="41"/>
      <c r="AA425" s="41"/>
      <c r="AB425" s="27">
        <f>IFERROR(VLOOKUP(K425,'Վարկանիշային չափորոշիչներ'!$G$6:$GE$68,4,FALSE),0)</f>
        <v>0</v>
      </c>
      <c r="AC425" s="27">
        <f>IFERROR(VLOOKUP(L425,'Վարկանիշային չափորոշիչներ'!$G$6:$GE$68,4,FALSE),0)</f>
        <v>0</v>
      </c>
      <c r="AD425" s="27">
        <f>IFERROR(VLOOKUP(M425,'Վարկանիշային չափորոշիչներ'!$G$6:$GE$68,4,FALSE),0)</f>
        <v>0</v>
      </c>
      <c r="AE425" s="27">
        <f>IFERROR(VLOOKUP(N425,'Վարկանիշային չափորոշիչներ'!$G$6:$GE$68,4,FALSE),0)</f>
        <v>0</v>
      </c>
      <c r="AF425" s="27">
        <f>IFERROR(VLOOKUP(O425,'Վարկանիշային չափորոշիչներ'!$G$6:$GE$68,4,FALSE),0)</f>
        <v>0</v>
      </c>
      <c r="AG425" s="27">
        <f>IFERROR(VLOOKUP(P425,'Վարկանիշային չափորոշիչներ'!$G$6:$GE$68,4,FALSE),0)</f>
        <v>0</v>
      </c>
      <c r="AH425" s="27">
        <f>IFERROR(VLOOKUP(Q425,'Վարկանիշային չափորոշիչներ'!$G$6:$GE$68,4,FALSE),0)</f>
        <v>0</v>
      </c>
      <c r="AI425" s="27">
        <f>IFERROR(VLOOKUP(R425,'Վարկանիշային չափորոշիչներ'!$G$6:$GE$68,4,FALSE),0)</f>
        <v>0</v>
      </c>
      <c r="AJ425" s="27">
        <f>IFERROR(VLOOKUP(S425,'Վարկանիշային չափորոշիչներ'!$G$6:$GE$68,4,FALSE),0)</f>
        <v>0</v>
      </c>
      <c r="AK425" s="27">
        <f>IFERROR(VLOOKUP(T425,'Վարկանիշային չափորոշիչներ'!$G$6:$GE$68,4,FALSE),0)</f>
        <v>0</v>
      </c>
      <c r="AL425" s="27">
        <f>IFERROR(VLOOKUP(U425,'Վարկանիշային չափորոշիչներ'!$G$6:$GE$68,4,FALSE),0)</f>
        <v>0</v>
      </c>
      <c r="AM425" s="27">
        <f>IFERROR(VLOOKUP(V425,'Վարկանիշային չափորոշիչներ'!$G$6:$GE$68,4,FALSE),0)</f>
        <v>0</v>
      </c>
      <c r="AN425" s="27">
        <f t="shared" si="115"/>
        <v>0</v>
      </c>
    </row>
    <row r="426" spans="1:40" ht="67.5" hidden="1" outlineLevel="2" x14ac:dyDescent="0.3">
      <c r="A426" s="120">
        <v>1149</v>
      </c>
      <c r="B426" s="120">
        <v>11002</v>
      </c>
      <c r="C426" s="207" t="s">
        <v>513</v>
      </c>
      <c r="D426" s="121"/>
      <c r="E426" s="121"/>
      <c r="F426" s="122"/>
      <c r="G426" s="123"/>
      <c r="H426" s="123"/>
      <c r="I426" s="45"/>
      <c r="J426" s="45"/>
      <c r="K426" s="28"/>
      <c r="L426" s="28"/>
      <c r="M426" s="28"/>
      <c r="N426" s="28"/>
      <c r="O426" s="28"/>
      <c r="P426" s="28"/>
      <c r="Q426" s="28"/>
      <c r="R426" s="28"/>
      <c r="S426" s="28"/>
      <c r="T426" s="28"/>
      <c r="U426" s="28"/>
      <c r="V426" s="28"/>
      <c r="W426" s="27">
        <f>AN426</f>
        <v>0</v>
      </c>
      <c r="X426" s="41"/>
      <c r="Y426" s="41"/>
      <c r="Z426" s="41"/>
      <c r="AA426" s="41"/>
      <c r="AB426" s="27">
        <f>IFERROR(VLOOKUP(K426,'Վարկանիշային չափորոշիչներ'!$G$6:$GE$68,4,FALSE),0)</f>
        <v>0</v>
      </c>
      <c r="AC426" s="27">
        <f>IFERROR(VLOOKUP(L426,'Վարկանիշային չափորոշիչներ'!$G$6:$GE$68,4,FALSE),0)</f>
        <v>0</v>
      </c>
      <c r="AD426" s="27">
        <f>IFERROR(VLOOKUP(M426,'Վարկանիշային չափորոշիչներ'!$G$6:$GE$68,4,FALSE),0)</f>
        <v>0</v>
      </c>
      <c r="AE426" s="27">
        <f>IFERROR(VLOOKUP(N426,'Վարկանիշային չափորոշիչներ'!$G$6:$GE$68,4,FALSE),0)</f>
        <v>0</v>
      </c>
      <c r="AF426" s="27">
        <f>IFERROR(VLOOKUP(O426,'Վարկանիշային չափորոշիչներ'!$G$6:$GE$68,4,FALSE),0)</f>
        <v>0</v>
      </c>
      <c r="AG426" s="27">
        <f>IFERROR(VLOOKUP(P426,'Վարկանիշային չափորոշիչներ'!$G$6:$GE$68,4,FALSE),0)</f>
        <v>0</v>
      </c>
      <c r="AH426" s="27">
        <f>IFERROR(VLOOKUP(Q426,'Վարկանիշային չափորոշիչներ'!$G$6:$GE$68,4,FALSE),0)</f>
        <v>0</v>
      </c>
      <c r="AI426" s="27">
        <f>IFERROR(VLOOKUP(R426,'Վարկանիշային չափորոշիչներ'!$G$6:$GE$68,4,FALSE),0)</f>
        <v>0</v>
      </c>
      <c r="AJ426" s="27">
        <f>IFERROR(VLOOKUP(S426,'Վարկանիշային չափորոշիչներ'!$G$6:$GE$68,4,FALSE),0)</f>
        <v>0</v>
      </c>
      <c r="AK426" s="27">
        <f>IFERROR(VLOOKUP(T426,'Վարկանիշային չափորոշիչներ'!$G$6:$GE$68,4,FALSE),0)</f>
        <v>0</v>
      </c>
      <c r="AL426" s="27">
        <f>IFERROR(VLOOKUP(U426,'Վարկանիշային չափորոշիչներ'!$G$6:$GE$68,4,FALSE),0)</f>
        <v>0</v>
      </c>
      <c r="AM426" s="27">
        <f>IFERROR(VLOOKUP(V426,'Վարկանիշային չափորոշիչներ'!$G$6:$GE$68,4,FALSE),0)</f>
        <v>0</v>
      </c>
      <c r="AN426" s="27">
        <f t="shared" si="115"/>
        <v>0</v>
      </c>
    </row>
    <row r="427" spans="1:40" ht="27" hidden="1" outlineLevel="2" x14ac:dyDescent="0.3">
      <c r="A427" s="120">
        <v>1149</v>
      </c>
      <c r="B427" s="120">
        <v>12001</v>
      </c>
      <c r="C427" s="207" t="s">
        <v>514</v>
      </c>
      <c r="D427" s="121"/>
      <c r="E427" s="121"/>
      <c r="F427" s="145"/>
      <c r="G427" s="123"/>
      <c r="H427" s="123"/>
      <c r="I427" s="45"/>
      <c r="J427" s="45"/>
      <c r="K427" s="28"/>
      <c r="L427" s="28"/>
      <c r="M427" s="28"/>
      <c r="N427" s="28"/>
      <c r="O427" s="28"/>
      <c r="P427" s="28"/>
      <c r="Q427" s="28"/>
      <c r="R427" s="28"/>
      <c r="S427" s="28"/>
      <c r="T427" s="28"/>
      <c r="U427" s="28"/>
      <c r="V427" s="28"/>
      <c r="W427" s="27">
        <f>AN427</f>
        <v>0</v>
      </c>
      <c r="X427" s="41"/>
      <c r="Y427" s="41"/>
      <c r="Z427" s="41"/>
      <c r="AA427" s="41"/>
      <c r="AB427" s="27">
        <f>IFERROR(VLOOKUP(K427,'Վարկանիշային չափորոշիչներ'!$G$6:$GE$68,4,FALSE),0)</f>
        <v>0</v>
      </c>
      <c r="AC427" s="27">
        <f>IFERROR(VLOOKUP(L427,'Վարկանիշային չափորոշիչներ'!$G$6:$GE$68,4,FALSE),0)</f>
        <v>0</v>
      </c>
      <c r="AD427" s="27">
        <f>IFERROR(VLOOKUP(M427,'Վարկանիշային չափորոշիչներ'!$G$6:$GE$68,4,FALSE),0)</f>
        <v>0</v>
      </c>
      <c r="AE427" s="27">
        <f>IFERROR(VLOOKUP(N427,'Վարկանիշային չափորոշիչներ'!$G$6:$GE$68,4,FALSE),0)</f>
        <v>0</v>
      </c>
      <c r="AF427" s="27">
        <f>IFERROR(VLOOKUP(O427,'Վարկանիշային չափորոշիչներ'!$G$6:$GE$68,4,FALSE),0)</f>
        <v>0</v>
      </c>
      <c r="AG427" s="27">
        <f>IFERROR(VLOOKUP(P427,'Վարկանիշային չափորոշիչներ'!$G$6:$GE$68,4,FALSE),0)</f>
        <v>0</v>
      </c>
      <c r="AH427" s="27">
        <f>IFERROR(VLOOKUP(Q427,'Վարկանիշային չափորոշիչներ'!$G$6:$GE$68,4,FALSE),0)</f>
        <v>0</v>
      </c>
      <c r="AI427" s="27">
        <f>IFERROR(VLOOKUP(R427,'Վարկանիշային չափորոշիչներ'!$G$6:$GE$68,4,FALSE),0)</f>
        <v>0</v>
      </c>
      <c r="AJ427" s="27">
        <f>IFERROR(VLOOKUP(S427,'Վարկանիշային չափորոշիչներ'!$G$6:$GE$68,4,FALSE),0)</f>
        <v>0</v>
      </c>
      <c r="AK427" s="27">
        <f>IFERROR(VLOOKUP(T427,'Վարկանիշային չափորոշիչներ'!$G$6:$GE$68,4,FALSE),0)</f>
        <v>0</v>
      </c>
      <c r="AL427" s="27">
        <f>IFERROR(VLOOKUP(U427,'Վարկանիշային չափորոշիչներ'!$G$6:$GE$68,4,FALSE),0)</f>
        <v>0</v>
      </c>
      <c r="AM427" s="27">
        <f>IFERROR(VLOOKUP(V427,'Վարկանիշային չափորոշիչներ'!$G$6:$GE$68,4,FALSE),0)</f>
        <v>0</v>
      </c>
      <c r="AN427" s="27">
        <f t="shared" si="115"/>
        <v>0</v>
      </c>
    </row>
    <row r="428" spans="1:40" hidden="1" outlineLevel="1" x14ac:dyDescent="0.3">
      <c r="A428" s="117">
        <v>1182</v>
      </c>
      <c r="B428" s="117"/>
      <c r="C428" s="214" t="s">
        <v>515</v>
      </c>
      <c r="D428" s="118">
        <f>SUM(D429:D431)</f>
        <v>0</v>
      </c>
      <c r="E428" s="118">
        <f>SUM(E429:E431)</f>
        <v>0</v>
      </c>
      <c r="F428" s="119">
        <f t="shared" ref="F428:H428" si="126">SUM(F429:F431)</f>
        <v>0</v>
      </c>
      <c r="G428" s="119">
        <f t="shared" si="126"/>
        <v>0</v>
      </c>
      <c r="H428" s="119">
        <f t="shared" si="126"/>
        <v>0</v>
      </c>
      <c r="I428" s="47" t="s">
        <v>74</v>
      </c>
      <c r="J428" s="47" t="s">
        <v>74</v>
      </c>
      <c r="K428" s="47" t="s">
        <v>74</v>
      </c>
      <c r="L428" s="47" t="s">
        <v>74</v>
      </c>
      <c r="M428" s="47" t="s">
        <v>74</v>
      </c>
      <c r="N428" s="47" t="s">
        <v>74</v>
      </c>
      <c r="O428" s="47" t="s">
        <v>74</v>
      </c>
      <c r="P428" s="47" t="s">
        <v>74</v>
      </c>
      <c r="Q428" s="47" t="s">
        <v>74</v>
      </c>
      <c r="R428" s="47" t="s">
        <v>74</v>
      </c>
      <c r="S428" s="47" t="s">
        <v>74</v>
      </c>
      <c r="T428" s="47" t="s">
        <v>74</v>
      </c>
      <c r="U428" s="47" t="s">
        <v>74</v>
      </c>
      <c r="V428" s="47" t="s">
        <v>74</v>
      </c>
      <c r="W428" s="47" t="s">
        <v>74</v>
      </c>
      <c r="X428" s="41"/>
      <c r="Y428" s="41"/>
      <c r="Z428" s="41"/>
      <c r="AA428" s="41"/>
      <c r="AB428" s="27">
        <f>IFERROR(VLOOKUP(K428,'Վարկանիշային չափորոշիչներ'!$G$6:$GE$68,4,FALSE),0)</f>
        <v>0</v>
      </c>
      <c r="AC428" s="27">
        <f>IFERROR(VLOOKUP(L428,'Վարկանիշային չափորոշիչներ'!$G$6:$GE$68,4,FALSE),0)</f>
        <v>0</v>
      </c>
      <c r="AD428" s="27">
        <f>IFERROR(VLOOKUP(M428,'Վարկանիշային չափորոշիչներ'!$G$6:$GE$68,4,FALSE),0)</f>
        <v>0</v>
      </c>
      <c r="AE428" s="27">
        <f>IFERROR(VLOOKUP(N428,'Վարկանիշային չափորոշիչներ'!$G$6:$GE$68,4,FALSE),0)</f>
        <v>0</v>
      </c>
      <c r="AF428" s="27">
        <f>IFERROR(VLOOKUP(O428,'Վարկանիշային չափորոշիչներ'!$G$6:$GE$68,4,FALSE),0)</f>
        <v>0</v>
      </c>
      <c r="AG428" s="27">
        <f>IFERROR(VLOOKUP(P428,'Վարկանիշային չափորոշիչներ'!$G$6:$GE$68,4,FALSE),0)</f>
        <v>0</v>
      </c>
      <c r="AH428" s="27">
        <f>IFERROR(VLOOKUP(Q428,'Վարկանիշային չափորոշիչներ'!$G$6:$GE$68,4,FALSE),0)</f>
        <v>0</v>
      </c>
      <c r="AI428" s="27">
        <f>IFERROR(VLOOKUP(R428,'Վարկանիշային չափորոշիչներ'!$G$6:$GE$68,4,FALSE),0)</f>
        <v>0</v>
      </c>
      <c r="AJ428" s="27">
        <f>IFERROR(VLOOKUP(S428,'Վարկանիշային չափորոշիչներ'!$G$6:$GE$68,4,FALSE),0)</f>
        <v>0</v>
      </c>
      <c r="AK428" s="27">
        <f>IFERROR(VLOOKUP(T428,'Վարկանիշային չափորոշիչներ'!$G$6:$GE$68,4,FALSE),0)</f>
        <v>0</v>
      </c>
      <c r="AL428" s="27">
        <f>IFERROR(VLOOKUP(U428,'Վարկանիշային չափորոշիչներ'!$G$6:$GE$68,4,FALSE),0)</f>
        <v>0</v>
      </c>
      <c r="AM428" s="27">
        <f>IFERROR(VLOOKUP(V428,'Վարկանիշային չափորոշիչներ'!$G$6:$GE$68,4,FALSE),0)</f>
        <v>0</v>
      </c>
      <c r="AN428" s="27">
        <f t="shared" si="115"/>
        <v>0</v>
      </c>
    </row>
    <row r="429" spans="1:40" ht="27" hidden="1" outlineLevel="2" x14ac:dyDescent="0.3">
      <c r="A429" s="120">
        <v>1182</v>
      </c>
      <c r="B429" s="120">
        <v>11001</v>
      </c>
      <c r="C429" s="207" t="s">
        <v>516</v>
      </c>
      <c r="D429" s="128"/>
      <c r="E429" s="136"/>
      <c r="F429" s="122"/>
      <c r="G429" s="123"/>
      <c r="H429" s="123"/>
      <c r="I429" s="45"/>
      <c r="J429" s="45"/>
      <c r="K429" s="28"/>
      <c r="L429" s="28"/>
      <c r="M429" s="28"/>
      <c r="N429" s="28"/>
      <c r="O429" s="28"/>
      <c r="P429" s="28"/>
      <c r="Q429" s="28"/>
      <c r="R429" s="28"/>
      <c r="S429" s="28"/>
      <c r="T429" s="28"/>
      <c r="U429" s="28"/>
      <c r="V429" s="28"/>
      <c r="W429" s="27">
        <f>AN429</f>
        <v>0</v>
      </c>
      <c r="X429" s="41"/>
      <c r="Y429" s="41"/>
      <c r="Z429" s="41"/>
      <c r="AA429" s="41"/>
      <c r="AB429" s="27">
        <f>IFERROR(VLOOKUP(K429,'Վարկանիշային չափորոշիչներ'!$G$6:$GE$68,4,FALSE),0)</f>
        <v>0</v>
      </c>
      <c r="AC429" s="27">
        <f>IFERROR(VLOOKUP(L429,'Վարկանիշային չափորոշիչներ'!$G$6:$GE$68,4,FALSE),0)</f>
        <v>0</v>
      </c>
      <c r="AD429" s="27">
        <f>IFERROR(VLOOKUP(M429,'Վարկանիշային չափորոշիչներ'!$G$6:$GE$68,4,FALSE),0)</f>
        <v>0</v>
      </c>
      <c r="AE429" s="27">
        <f>IFERROR(VLOOKUP(N429,'Վարկանիշային չափորոշիչներ'!$G$6:$GE$68,4,FALSE),0)</f>
        <v>0</v>
      </c>
      <c r="AF429" s="27">
        <f>IFERROR(VLOOKUP(O429,'Վարկանիշային չափորոշիչներ'!$G$6:$GE$68,4,FALSE),0)</f>
        <v>0</v>
      </c>
      <c r="AG429" s="27">
        <f>IFERROR(VLOOKUP(P429,'Վարկանիշային չափորոշիչներ'!$G$6:$GE$68,4,FALSE),0)</f>
        <v>0</v>
      </c>
      <c r="AH429" s="27">
        <f>IFERROR(VLOOKUP(Q429,'Վարկանիշային չափորոշիչներ'!$G$6:$GE$68,4,FALSE),0)</f>
        <v>0</v>
      </c>
      <c r="AI429" s="27">
        <f>IFERROR(VLOOKUP(R429,'Վարկանիշային չափորոշիչներ'!$G$6:$GE$68,4,FALSE),0)</f>
        <v>0</v>
      </c>
      <c r="AJ429" s="27">
        <f>IFERROR(VLOOKUP(S429,'Վարկանիշային չափորոշիչներ'!$G$6:$GE$68,4,FALSE),0)</f>
        <v>0</v>
      </c>
      <c r="AK429" s="27">
        <f>IFERROR(VLOOKUP(T429,'Վարկանիշային չափորոշիչներ'!$G$6:$GE$68,4,FALSE),0)</f>
        <v>0</v>
      </c>
      <c r="AL429" s="27">
        <f>IFERROR(VLOOKUP(U429,'Վարկանիշային չափորոշիչներ'!$G$6:$GE$68,4,FALSE),0)</f>
        <v>0</v>
      </c>
      <c r="AM429" s="27">
        <f>IFERROR(VLOOKUP(V429,'Վարկանիշային չափորոշիչներ'!$G$6:$GE$68,4,FALSE),0)</f>
        <v>0</v>
      </c>
      <c r="AN429" s="27">
        <f t="shared" si="115"/>
        <v>0</v>
      </c>
    </row>
    <row r="430" spans="1:40" ht="27" hidden="1" outlineLevel="2" x14ac:dyDescent="0.3">
      <c r="A430" s="120">
        <v>1182</v>
      </c>
      <c r="B430" s="120">
        <v>31001</v>
      </c>
      <c r="C430" s="207" t="s">
        <v>517</v>
      </c>
      <c r="D430" s="128"/>
      <c r="E430" s="128"/>
      <c r="F430" s="122"/>
      <c r="G430" s="123"/>
      <c r="H430" s="123"/>
      <c r="I430" s="45"/>
      <c r="J430" s="45"/>
      <c r="K430" s="28"/>
      <c r="L430" s="28"/>
      <c r="M430" s="28"/>
      <c r="N430" s="28"/>
      <c r="O430" s="28"/>
      <c r="P430" s="28"/>
      <c r="Q430" s="28"/>
      <c r="R430" s="28"/>
      <c r="S430" s="28"/>
      <c r="T430" s="28"/>
      <c r="U430" s="28"/>
      <c r="V430" s="28"/>
      <c r="W430" s="27">
        <f>AN430</f>
        <v>0</v>
      </c>
      <c r="X430" s="41"/>
      <c r="Y430" s="41"/>
      <c r="Z430" s="41"/>
      <c r="AA430" s="41"/>
      <c r="AB430" s="27">
        <f>IFERROR(VLOOKUP(K430,'Վարկանիշային չափորոշիչներ'!$G$6:$GE$68,4,FALSE),0)</f>
        <v>0</v>
      </c>
      <c r="AC430" s="27">
        <f>IFERROR(VLOOKUP(L430,'Վարկանիշային չափորոշիչներ'!$G$6:$GE$68,4,FALSE),0)</f>
        <v>0</v>
      </c>
      <c r="AD430" s="27">
        <f>IFERROR(VLOOKUP(M430,'Վարկանիշային չափորոշիչներ'!$G$6:$GE$68,4,FALSE),0)</f>
        <v>0</v>
      </c>
      <c r="AE430" s="27">
        <f>IFERROR(VLOOKUP(N430,'Վարկանիշային չափորոշիչներ'!$G$6:$GE$68,4,FALSE),0)</f>
        <v>0</v>
      </c>
      <c r="AF430" s="27">
        <f>IFERROR(VLOOKUP(O430,'Վարկանիշային չափորոշիչներ'!$G$6:$GE$68,4,FALSE),0)</f>
        <v>0</v>
      </c>
      <c r="AG430" s="27">
        <f>IFERROR(VLOOKUP(P430,'Վարկանիշային չափորոշիչներ'!$G$6:$GE$68,4,FALSE),0)</f>
        <v>0</v>
      </c>
      <c r="AH430" s="27">
        <f>IFERROR(VLOOKUP(Q430,'Վարկանիշային չափորոշիչներ'!$G$6:$GE$68,4,FALSE),0)</f>
        <v>0</v>
      </c>
      <c r="AI430" s="27">
        <f>IFERROR(VLOOKUP(R430,'Վարկանիշային չափորոշիչներ'!$G$6:$GE$68,4,FALSE),0)</f>
        <v>0</v>
      </c>
      <c r="AJ430" s="27">
        <f>IFERROR(VLOOKUP(S430,'Վարկանիշային չափորոշիչներ'!$G$6:$GE$68,4,FALSE),0)</f>
        <v>0</v>
      </c>
      <c r="AK430" s="27">
        <f>IFERROR(VLOOKUP(T430,'Վարկանիշային չափորոշիչներ'!$G$6:$GE$68,4,FALSE),0)</f>
        <v>0</v>
      </c>
      <c r="AL430" s="27">
        <f>IFERROR(VLOOKUP(U430,'Վարկանիշային չափորոշիչներ'!$G$6:$GE$68,4,FALSE),0)</f>
        <v>0</v>
      </c>
      <c r="AM430" s="27">
        <f>IFERROR(VLOOKUP(V430,'Վարկանիշային չափորոշիչներ'!$G$6:$GE$68,4,FALSE),0)</f>
        <v>0</v>
      </c>
      <c r="AN430" s="27">
        <f t="shared" si="115"/>
        <v>0</v>
      </c>
    </row>
    <row r="431" spans="1:40" ht="27" hidden="1" outlineLevel="2" x14ac:dyDescent="0.3">
      <c r="A431" s="120">
        <v>1182</v>
      </c>
      <c r="B431" s="120">
        <v>31002</v>
      </c>
      <c r="C431" s="207" t="s">
        <v>518</v>
      </c>
      <c r="D431" s="128"/>
      <c r="E431" s="128"/>
      <c r="F431" s="134"/>
      <c r="G431" s="123"/>
      <c r="H431" s="123"/>
      <c r="I431" s="45"/>
      <c r="J431" s="45"/>
      <c r="K431" s="28"/>
      <c r="L431" s="28"/>
      <c r="M431" s="28"/>
      <c r="N431" s="28"/>
      <c r="O431" s="28"/>
      <c r="P431" s="28"/>
      <c r="Q431" s="28"/>
      <c r="R431" s="28"/>
      <c r="S431" s="28"/>
      <c r="T431" s="28"/>
      <c r="U431" s="28"/>
      <c r="V431" s="28"/>
      <c r="W431" s="27">
        <f>AN431</f>
        <v>0</v>
      </c>
      <c r="X431" s="41"/>
      <c r="Y431" s="41"/>
      <c r="Z431" s="41"/>
      <c r="AA431" s="41"/>
      <c r="AB431" s="27">
        <f>IFERROR(VLOOKUP(K431,'Վարկանիշային չափորոշիչներ'!$G$6:$GE$68,4,FALSE),0)</f>
        <v>0</v>
      </c>
      <c r="AC431" s="27">
        <f>IFERROR(VLOOKUP(L431,'Վարկանիշային չափորոշիչներ'!$G$6:$GE$68,4,FALSE),0)</f>
        <v>0</v>
      </c>
      <c r="AD431" s="27">
        <f>IFERROR(VLOOKUP(M431,'Վարկանիշային չափորոշիչներ'!$G$6:$GE$68,4,FALSE),0)</f>
        <v>0</v>
      </c>
      <c r="AE431" s="27">
        <f>IFERROR(VLOOKUP(N431,'Վարկանիշային չափորոշիչներ'!$G$6:$GE$68,4,FALSE),0)</f>
        <v>0</v>
      </c>
      <c r="AF431" s="27">
        <f>IFERROR(VLOOKUP(O431,'Վարկանիշային չափորոշիչներ'!$G$6:$GE$68,4,FALSE),0)</f>
        <v>0</v>
      </c>
      <c r="AG431" s="27">
        <f>IFERROR(VLOOKUP(P431,'Վարկանիշային չափորոշիչներ'!$G$6:$GE$68,4,FALSE),0)</f>
        <v>0</v>
      </c>
      <c r="AH431" s="27">
        <f>IFERROR(VLOOKUP(Q431,'Վարկանիշային չափորոշիչներ'!$G$6:$GE$68,4,FALSE),0)</f>
        <v>0</v>
      </c>
      <c r="AI431" s="27">
        <f>IFERROR(VLOOKUP(R431,'Վարկանիշային չափորոշիչներ'!$G$6:$GE$68,4,FALSE),0)</f>
        <v>0</v>
      </c>
      <c r="AJ431" s="27">
        <f>IFERROR(VLOOKUP(S431,'Վարկանիշային չափորոշիչներ'!$G$6:$GE$68,4,FALSE),0)</f>
        <v>0</v>
      </c>
      <c r="AK431" s="27">
        <f>IFERROR(VLOOKUP(T431,'Վարկանիշային չափորոշիչներ'!$G$6:$GE$68,4,FALSE),0)</f>
        <v>0</v>
      </c>
      <c r="AL431" s="27">
        <f>IFERROR(VLOOKUP(U431,'Վարկանիշային չափորոշիչներ'!$G$6:$GE$68,4,FALSE),0)</f>
        <v>0</v>
      </c>
      <c r="AM431" s="27">
        <f>IFERROR(VLOOKUP(V431,'Վարկանիշային չափորոշիչներ'!$G$6:$GE$68,4,FALSE),0)</f>
        <v>0</v>
      </c>
      <c r="AN431" s="27">
        <f t="shared" si="115"/>
        <v>0</v>
      </c>
    </row>
    <row r="432" spans="1:40" ht="27" hidden="1" outlineLevel="1" x14ac:dyDescent="0.3">
      <c r="A432" s="117">
        <v>1228</v>
      </c>
      <c r="B432" s="117"/>
      <c r="C432" s="214" t="s">
        <v>519</v>
      </c>
      <c r="D432" s="118">
        <f>SUM(D433:D437)</f>
        <v>0</v>
      </c>
      <c r="E432" s="118">
        <f>SUM(E433:E437)</f>
        <v>0</v>
      </c>
      <c r="F432" s="119">
        <f t="shared" ref="F432:H432" si="127">SUM(F433:F437)</f>
        <v>0</v>
      </c>
      <c r="G432" s="119">
        <f t="shared" si="127"/>
        <v>0</v>
      </c>
      <c r="H432" s="119">
        <f t="shared" si="127"/>
        <v>0</v>
      </c>
      <c r="I432" s="47" t="s">
        <v>74</v>
      </c>
      <c r="J432" s="47" t="s">
        <v>74</v>
      </c>
      <c r="K432" s="47" t="s">
        <v>74</v>
      </c>
      <c r="L432" s="47" t="s">
        <v>74</v>
      </c>
      <c r="M432" s="47" t="s">
        <v>74</v>
      </c>
      <c r="N432" s="47" t="s">
        <v>74</v>
      </c>
      <c r="O432" s="47" t="s">
        <v>74</v>
      </c>
      <c r="P432" s="47" t="s">
        <v>74</v>
      </c>
      <c r="Q432" s="47" t="s">
        <v>74</v>
      </c>
      <c r="R432" s="47" t="s">
        <v>74</v>
      </c>
      <c r="S432" s="47" t="s">
        <v>74</v>
      </c>
      <c r="T432" s="47" t="s">
        <v>74</v>
      </c>
      <c r="U432" s="47" t="s">
        <v>74</v>
      </c>
      <c r="V432" s="47" t="s">
        <v>74</v>
      </c>
      <c r="W432" s="47" t="s">
        <v>74</v>
      </c>
      <c r="X432" s="41"/>
      <c r="Y432" s="41"/>
      <c r="Z432" s="41"/>
      <c r="AA432" s="41"/>
      <c r="AB432" s="27">
        <f>IFERROR(VLOOKUP(K432,'Վարկանիշային չափորոշիչներ'!$G$6:$GE$68,4,FALSE),0)</f>
        <v>0</v>
      </c>
      <c r="AC432" s="27">
        <f>IFERROR(VLOOKUP(L432,'Վարկանիշային չափորոշիչներ'!$G$6:$GE$68,4,FALSE),0)</f>
        <v>0</v>
      </c>
      <c r="AD432" s="27">
        <f>IFERROR(VLOOKUP(M432,'Վարկանիշային չափորոշիչներ'!$G$6:$GE$68,4,FALSE),0)</f>
        <v>0</v>
      </c>
      <c r="AE432" s="27">
        <f>IFERROR(VLOOKUP(N432,'Վարկանիշային չափորոշիչներ'!$G$6:$GE$68,4,FALSE),0)</f>
        <v>0</v>
      </c>
      <c r="AF432" s="27">
        <f>IFERROR(VLOOKUP(O432,'Վարկանիշային չափորոշիչներ'!$G$6:$GE$68,4,FALSE),0)</f>
        <v>0</v>
      </c>
      <c r="AG432" s="27">
        <f>IFERROR(VLOOKUP(P432,'Վարկանիշային չափորոշիչներ'!$G$6:$GE$68,4,FALSE),0)</f>
        <v>0</v>
      </c>
      <c r="AH432" s="27">
        <f>IFERROR(VLOOKUP(Q432,'Վարկանիշային չափորոշիչներ'!$G$6:$GE$68,4,FALSE),0)</f>
        <v>0</v>
      </c>
      <c r="AI432" s="27">
        <f>IFERROR(VLOOKUP(R432,'Վարկանիշային չափորոշիչներ'!$G$6:$GE$68,4,FALSE),0)</f>
        <v>0</v>
      </c>
      <c r="AJ432" s="27">
        <f>IFERROR(VLOOKUP(S432,'Վարկանիշային չափորոշիչներ'!$G$6:$GE$68,4,FALSE),0)</f>
        <v>0</v>
      </c>
      <c r="AK432" s="27">
        <f>IFERROR(VLOOKUP(T432,'Վարկանիշային չափորոշիչներ'!$G$6:$GE$68,4,FALSE),0)</f>
        <v>0</v>
      </c>
      <c r="AL432" s="27">
        <f>IFERROR(VLOOKUP(U432,'Վարկանիշային չափորոշիչներ'!$G$6:$GE$68,4,FALSE),0)</f>
        <v>0</v>
      </c>
      <c r="AM432" s="27">
        <f>IFERROR(VLOOKUP(V432,'Վարկանիշային չափորոշիչներ'!$G$6:$GE$68,4,FALSE),0)</f>
        <v>0</v>
      </c>
      <c r="AN432" s="27">
        <f t="shared" si="115"/>
        <v>0</v>
      </c>
    </row>
    <row r="433" spans="1:40" hidden="1" outlineLevel="2" x14ac:dyDescent="0.3">
      <c r="A433" s="117">
        <v>1228</v>
      </c>
      <c r="B433" s="120">
        <v>31002</v>
      </c>
      <c r="C433" s="207" t="s">
        <v>520</v>
      </c>
      <c r="D433" s="121"/>
      <c r="E433" s="121"/>
      <c r="F433" s="122"/>
      <c r="G433" s="123"/>
      <c r="H433" s="123"/>
      <c r="I433" s="45"/>
      <c r="J433" s="45"/>
      <c r="K433" s="28"/>
      <c r="L433" s="28"/>
      <c r="M433" s="28"/>
      <c r="N433" s="28"/>
      <c r="O433" s="28"/>
      <c r="P433" s="28"/>
      <c r="Q433" s="28"/>
      <c r="R433" s="28"/>
      <c r="S433" s="28"/>
      <c r="T433" s="28"/>
      <c r="U433" s="28"/>
      <c r="V433" s="28"/>
      <c r="W433" s="27">
        <f t="shared" ref="W433:W438" si="128">AN433</f>
        <v>0</v>
      </c>
      <c r="X433" s="41"/>
      <c r="Y433" s="41"/>
      <c r="Z433" s="41"/>
      <c r="AA433" s="41"/>
      <c r="AB433" s="27">
        <f>IFERROR(VLOOKUP(K433,'Վարկանիշային չափորոշիչներ'!$G$6:$GE$68,4,FALSE),0)</f>
        <v>0</v>
      </c>
      <c r="AC433" s="27">
        <f>IFERROR(VLOOKUP(L433,'Վարկանիշային չափորոշիչներ'!$G$6:$GE$68,4,FALSE),0)</f>
        <v>0</v>
      </c>
      <c r="AD433" s="27">
        <f>IFERROR(VLOOKUP(M433,'Վարկանիշային չափորոշիչներ'!$G$6:$GE$68,4,FALSE),0)</f>
        <v>0</v>
      </c>
      <c r="AE433" s="27">
        <f>IFERROR(VLOOKUP(N433,'Վարկանիշային չափորոշիչներ'!$G$6:$GE$68,4,FALSE),0)</f>
        <v>0</v>
      </c>
      <c r="AF433" s="27">
        <f>IFERROR(VLOOKUP(O433,'Վարկանիշային չափորոշիչներ'!$G$6:$GE$68,4,FALSE),0)</f>
        <v>0</v>
      </c>
      <c r="AG433" s="27">
        <f>IFERROR(VLOOKUP(P433,'Վարկանիշային չափորոշիչներ'!$G$6:$GE$68,4,FALSE),0)</f>
        <v>0</v>
      </c>
      <c r="AH433" s="27">
        <f>IFERROR(VLOOKUP(Q433,'Վարկանիշային չափորոշիչներ'!$G$6:$GE$68,4,FALSE),0)</f>
        <v>0</v>
      </c>
      <c r="AI433" s="27">
        <f>IFERROR(VLOOKUP(R433,'Վարկանիշային չափորոշիչներ'!$G$6:$GE$68,4,FALSE),0)</f>
        <v>0</v>
      </c>
      <c r="AJ433" s="27">
        <f>IFERROR(VLOOKUP(S433,'Վարկանիշային չափորոշիչներ'!$G$6:$GE$68,4,FALSE),0)</f>
        <v>0</v>
      </c>
      <c r="AK433" s="27">
        <f>IFERROR(VLOOKUP(T433,'Վարկանիշային չափորոշիչներ'!$G$6:$GE$68,4,FALSE),0)</f>
        <v>0</v>
      </c>
      <c r="AL433" s="27">
        <f>IFERROR(VLOOKUP(U433,'Վարկանիշային չափորոշիչներ'!$G$6:$GE$68,4,FALSE),0)</f>
        <v>0</v>
      </c>
      <c r="AM433" s="27">
        <f>IFERROR(VLOOKUP(V433,'Վարկանիշային չափորոշիչներ'!$G$6:$GE$68,4,FALSE),0)</f>
        <v>0</v>
      </c>
      <c r="AN433" s="27">
        <f t="shared" si="115"/>
        <v>0</v>
      </c>
    </row>
    <row r="434" spans="1:40" ht="27" hidden="1" outlineLevel="2" x14ac:dyDescent="0.3">
      <c r="A434" s="117">
        <v>1228</v>
      </c>
      <c r="B434" s="120">
        <v>31007</v>
      </c>
      <c r="C434" s="207" t="s">
        <v>521</v>
      </c>
      <c r="D434" s="121"/>
      <c r="E434" s="121"/>
      <c r="F434" s="122"/>
      <c r="G434" s="123"/>
      <c r="H434" s="123"/>
      <c r="I434" s="45"/>
      <c r="J434" s="45"/>
      <c r="K434" s="28"/>
      <c r="L434" s="28"/>
      <c r="M434" s="28"/>
      <c r="N434" s="28"/>
      <c r="O434" s="28"/>
      <c r="P434" s="28"/>
      <c r="Q434" s="28"/>
      <c r="R434" s="28"/>
      <c r="S434" s="28"/>
      <c r="T434" s="28"/>
      <c r="U434" s="28"/>
      <c r="V434" s="28"/>
      <c r="W434" s="27">
        <f t="shared" si="128"/>
        <v>0</v>
      </c>
      <c r="X434" s="41"/>
      <c r="Y434" s="41"/>
      <c r="Z434" s="41"/>
      <c r="AA434" s="41"/>
      <c r="AB434" s="27">
        <f>IFERROR(VLOOKUP(K434,'Վարկանիշային չափորոշիչներ'!$G$6:$GE$68,4,FALSE),0)</f>
        <v>0</v>
      </c>
      <c r="AC434" s="27">
        <f>IFERROR(VLOOKUP(L434,'Վարկանիշային չափորոշիչներ'!$G$6:$GE$68,4,FALSE),0)</f>
        <v>0</v>
      </c>
      <c r="AD434" s="27">
        <f>IFERROR(VLOOKUP(M434,'Վարկանիշային չափորոշիչներ'!$G$6:$GE$68,4,FALSE),0)</f>
        <v>0</v>
      </c>
      <c r="AE434" s="27">
        <f>IFERROR(VLOOKUP(N434,'Վարկանիշային չափորոշիչներ'!$G$6:$GE$68,4,FALSE),0)</f>
        <v>0</v>
      </c>
      <c r="AF434" s="27">
        <f>IFERROR(VLOOKUP(O434,'Վարկանիշային չափորոշիչներ'!$G$6:$GE$68,4,FALSE),0)</f>
        <v>0</v>
      </c>
      <c r="AG434" s="27">
        <f>IFERROR(VLOOKUP(P434,'Վարկանիշային չափորոշիչներ'!$G$6:$GE$68,4,FALSE),0)</f>
        <v>0</v>
      </c>
      <c r="AH434" s="27">
        <f>IFERROR(VLOOKUP(Q434,'Վարկանիշային չափորոշիչներ'!$G$6:$GE$68,4,FALSE),0)</f>
        <v>0</v>
      </c>
      <c r="AI434" s="27">
        <f>IFERROR(VLOOKUP(R434,'Վարկանիշային չափորոշիչներ'!$G$6:$GE$68,4,FALSE),0)</f>
        <v>0</v>
      </c>
      <c r="AJ434" s="27">
        <f>IFERROR(VLOOKUP(S434,'Վարկանիշային չափորոշիչներ'!$G$6:$GE$68,4,FALSE),0)</f>
        <v>0</v>
      </c>
      <c r="AK434" s="27">
        <f>IFERROR(VLOOKUP(T434,'Վարկանիշային չափորոշիչներ'!$G$6:$GE$68,4,FALSE),0)</f>
        <v>0</v>
      </c>
      <c r="AL434" s="27">
        <f>IFERROR(VLOOKUP(U434,'Վարկանիշային չափորոշիչներ'!$G$6:$GE$68,4,FALSE),0)</f>
        <v>0</v>
      </c>
      <c r="AM434" s="27">
        <f>IFERROR(VLOOKUP(V434,'Վարկանիշային չափորոշիչներ'!$G$6:$GE$68,4,FALSE),0)</f>
        <v>0</v>
      </c>
      <c r="AN434" s="27">
        <f t="shared" si="115"/>
        <v>0</v>
      </c>
    </row>
    <row r="435" spans="1:40" ht="27" hidden="1" outlineLevel="2" x14ac:dyDescent="0.3">
      <c r="A435" s="120">
        <v>1228</v>
      </c>
      <c r="B435" s="206">
        <v>11001</v>
      </c>
      <c r="C435" s="224" t="s">
        <v>522</v>
      </c>
      <c r="D435" s="121"/>
      <c r="E435" s="121"/>
      <c r="F435" s="122"/>
      <c r="G435" s="123"/>
      <c r="H435" s="123"/>
      <c r="I435" s="45"/>
      <c r="J435" s="45"/>
      <c r="K435" s="28"/>
      <c r="L435" s="28"/>
      <c r="M435" s="28"/>
      <c r="N435" s="28"/>
      <c r="O435" s="28"/>
      <c r="P435" s="28"/>
      <c r="Q435" s="28"/>
      <c r="R435" s="28"/>
      <c r="S435" s="28"/>
      <c r="T435" s="28"/>
      <c r="U435" s="28"/>
      <c r="V435" s="28"/>
      <c r="W435" s="27">
        <f t="shared" si="128"/>
        <v>0</v>
      </c>
      <c r="X435" s="41"/>
      <c r="Y435" s="41"/>
      <c r="Z435" s="41"/>
      <c r="AA435" s="41"/>
      <c r="AB435" s="27">
        <f>IFERROR(VLOOKUP(K435,'Վարկանիշային չափորոշիչներ'!$G$6:$GE$68,4,FALSE),0)</f>
        <v>0</v>
      </c>
      <c r="AC435" s="27">
        <f>IFERROR(VLOOKUP(L435,'Վարկանիշային չափորոշիչներ'!$G$6:$GE$68,4,FALSE),0)</f>
        <v>0</v>
      </c>
      <c r="AD435" s="27">
        <f>IFERROR(VLOOKUP(M435,'Վարկանիշային չափորոշիչներ'!$G$6:$GE$68,4,FALSE),0)</f>
        <v>0</v>
      </c>
      <c r="AE435" s="27">
        <f>IFERROR(VLOOKUP(N435,'Վարկանիշային չափորոշիչներ'!$G$6:$GE$68,4,FALSE),0)</f>
        <v>0</v>
      </c>
      <c r="AF435" s="27">
        <f>IFERROR(VLOOKUP(O435,'Վարկանիշային չափորոշիչներ'!$G$6:$GE$68,4,FALSE),0)</f>
        <v>0</v>
      </c>
      <c r="AG435" s="27">
        <f>IFERROR(VLOOKUP(P435,'Վարկանիշային չափորոշիչներ'!$G$6:$GE$68,4,FALSE),0)</f>
        <v>0</v>
      </c>
      <c r="AH435" s="27">
        <f>IFERROR(VLOOKUP(Q435,'Վարկանիշային չափորոշիչներ'!$G$6:$GE$68,4,FALSE),0)</f>
        <v>0</v>
      </c>
      <c r="AI435" s="27">
        <f>IFERROR(VLOOKUP(R435,'Վարկանիշային չափորոշիչներ'!$G$6:$GE$68,4,FALSE),0)</f>
        <v>0</v>
      </c>
      <c r="AJ435" s="27">
        <f>IFERROR(VLOOKUP(S435,'Վարկանիշային չափորոշիչներ'!$G$6:$GE$68,4,FALSE),0)</f>
        <v>0</v>
      </c>
      <c r="AK435" s="27">
        <f>IFERROR(VLOOKUP(T435,'Վարկանիշային չափորոշիչներ'!$G$6:$GE$68,4,FALSE),0)</f>
        <v>0</v>
      </c>
      <c r="AL435" s="27">
        <f>IFERROR(VLOOKUP(U435,'Վարկանիշային չափորոշիչներ'!$G$6:$GE$68,4,FALSE),0)</f>
        <v>0</v>
      </c>
      <c r="AM435" s="27">
        <f>IFERROR(VLOOKUP(V435,'Վարկանիշային չափորոշիչներ'!$G$6:$GE$68,4,FALSE),0)</f>
        <v>0</v>
      </c>
      <c r="AN435" s="27">
        <f t="shared" si="115"/>
        <v>0</v>
      </c>
    </row>
    <row r="436" spans="1:40" ht="27" hidden="1" outlineLevel="2" x14ac:dyDescent="0.3">
      <c r="A436" s="120">
        <v>1228</v>
      </c>
      <c r="B436" s="206">
        <v>11002</v>
      </c>
      <c r="C436" s="224" t="s">
        <v>523</v>
      </c>
      <c r="D436" s="121"/>
      <c r="E436" s="121"/>
      <c r="F436" s="122"/>
      <c r="G436" s="123"/>
      <c r="H436" s="123"/>
      <c r="I436" s="45"/>
      <c r="J436" s="45"/>
      <c r="K436" s="28"/>
      <c r="L436" s="28"/>
      <c r="M436" s="28"/>
      <c r="N436" s="28"/>
      <c r="O436" s="28"/>
      <c r="P436" s="28"/>
      <c r="Q436" s="28"/>
      <c r="R436" s="28"/>
      <c r="S436" s="28"/>
      <c r="T436" s="28"/>
      <c r="U436" s="28"/>
      <c r="V436" s="28"/>
      <c r="W436" s="27">
        <f t="shared" si="128"/>
        <v>0</v>
      </c>
      <c r="X436" s="41"/>
      <c r="Y436" s="41"/>
      <c r="Z436" s="41"/>
      <c r="AA436" s="41"/>
      <c r="AB436" s="27">
        <f>IFERROR(VLOOKUP(K436,'Վարկանիշային չափորոշիչներ'!$G$6:$GE$68,4,FALSE),0)</f>
        <v>0</v>
      </c>
      <c r="AC436" s="27">
        <f>IFERROR(VLOOKUP(L436,'Վարկանիշային չափորոշիչներ'!$G$6:$GE$68,4,FALSE),0)</f>
        <v>0</v>
      </c>
      <c r="AD436" s="27">
        <f>IFERROR(VLOOKUP(M436,'Վարկանիշային չափորոշիչներ'!$G$6:$GE$68,4,FALSE),0)</f>
        <v>0</v>
      </c>
      <c r="AE436" s="27">
        <f>IFERROR(VLOOKUP(N436,'Վարկանիշային չափորոշիչներ'!$G$6:$GE$68,4,FALSE),0)</f>
        <v>0</v>
      </c>
      <c r="AF436" s="27">
        <f>IFERROR(VLOOKUP(O436,'Վարկանիշային չափորոշիչներ'!$G$6:$GE$68,4,FALSE),0)</f>
        <v>0</v>
      </c>
      <c r="AG436" s="27">
        <f>IFERROR(VLOOKUP(P436,'Վարկանիշային չափորոշիչներ'!$G$6:$GE$68,4,FALSE),0)</f>
        <v>0</v>
      </c>
      <c r="AH436" s="27">
        <f>IFERROR(VLOOKUP(Q436,'Վարկանիշային չափորոշիչներ'!$G$6:$GE$68,4,FALSE),0)</f>
        <v>0</v>
      </c>
      <c r="AI436" s="27">
        <f>IFERROR(VLOOKUP(R436,'Վարկանիշային չափորոշիչներ'!$G$6:$GE$68,4,FALSE),0)</f>
        <v>0</v>
      </c>
      <c r="AJ436" s="27">
        <f>IFERROR(VLOOKUP(S436,'Վարկանիշային չափորոշիչներ'!$G$6:$GE$68,4,FALSE),0)</f>
        <v>0</v>
      </c>
      <c r="AK436" s="27">
        <f>IFERROR(VLOOKUP(T436,'Վարկանիշային չափորոշիչներ'!$G$6:$GE$68,4,FALSE),0)</f>
        <v>0</v>
      </c>
      <c r="AL436" s="27">
        <f>IFERROR(VLOOKUP(U436,'Վարկանիշային չափորոշիչներ'!$G$6:$GE$68,4,FALSE),0)</f>
        <v>0</v>
      </c>
      <c r="AM436" s="27">
        <f>IFERROR(VLOOKUP(V436,'Վարկանիշային չափորոշիչներ'!$G$6:$GE$68,4,FALSE),0)</f>
        <v>0</v>
      </c>
      <c r="AN436" s="27">
        <f t="shared" si="115"/>
        <v>0</v>
      </c>
    </row>
    <row r="437" spans="1:40" ht="40.5" hidden="1" outlineLevel="2" x14ac:dyDescent="0.3">
      <c r="A437" s="120">
        <v>1228</v>
      </c>
      <c r="B437" s="206">
        <v>31008</v>
      </c>
      <c r="C437" s="224" t="s">
        <v>524</v>
      </c>
      <c r="D437" s="121"/>
      <c r="E437" s="121"/>
      <c r="F437" s="122"/>
      <c r="G437" s="123"/>
      <c r="H437" s="123"/>
      <c r="I437" s="45"/>
      <c r="J437" s="45"/>
      <c r="K437" s="28"/>
      <c r="L437" s="28"/>
      <c r="M437" s="28"/>
      <c r="N437" s="28"/>
      <c r="O437" s="28"/>
      <c r="P437" s="28"/>
      <c r="Q437" s="28"/>
      <c r="R437" s="28"/>
      <c r="S437" s="28"/>
      <c r="T437" s="28"/>
      <c r="U437" s="28"/>
      <c r="V437" s="28"/>
      <c r="W437" s="27">
        <f t="shared" si="128"/>
        <v>0</v>
      </c>
      <c r="X437" s="41"/>
      <c r="Y437" s="41"/>
      <c r="Z437" s="41"/>
      <c r="AA437" s="41"/>
      <c r="AB437" s="27">
        <f>IFERROR(VLOOKUP(K437,'Վարկանիշային չափորոշիչներ'!$G$6:$GE$68,4,FALSE),0)</f>
        <v>0</v>
      </c>
      <c r="AC437" s="27">
        <f>IFERROR(VLOOKUP(L437,'Վարկանիշային չափորոշիչներ'!$G$6:$GE$68,4,FALSE),0)</f>
        <v>0</v>
      </c>
      <c r="AD437" s="27">
        <f>IFERROR(VLOOKUP(M437,'Վարկանիշային չափորոշիչներ'!$G$6:$GE$68,4,FALSE),0)</f>
        <v>0</v>
      </c>
      <c r="AE437" s="27">
        <f>IFERROR(VLOOKUP(N437,'Վարկանիշային չափորոշիչներ'!$G$6:$GE$68,4,FALSE),0)</f>
        <v>0</v>
      </c>
      <c r="AF437" s="27">
        <f>IFERROR(VLOOKUP(O437,'Վարկանիշային չափորոշիչներ'!$G$6:$GE$68,4,FALSE),0)</f>
        <v>0</v>
      </c>
      <c r="AG437" s="27">
        <f>IFERROR(VLOOKUP(P437,'Վարկանիշային չափորոշիչներ'!$G$6:$GE$68,4,FALSE),0)</f>
        <v>0</v>
      </c>
      <c r="AH437" s="27">
        <f>IFERROR(VLOOKUP(Q437,'Վարկանիշային չափորոշիչներ'!$G$6:$GE$68,4,FALSE),0)</f>
        <v>0</v>
      </c>
      <c r="AI437" s="27">
        <f>IFERROR(VLOOKUP(R437,'Վարկանիշային չափորոշիչներ'!$G$6:$GE$68,4,FALSE),0)</f>
        <v>0</v>
      </c>
      <c r="AJ437" s="27">
        <f>IFERROR(VLOOKUP(S437,'Վարկանիշային չափորոշիչներ'!$G$6:$GE$68,4,FALSE),0)</f>
        <v>0</v>
      </c>
      <c r="AK437" s="27">
        <f>IFERROR(VLOOKUP(T437,'Վարկանիշային չափորոշիչներ'!$G$6:$GE$68,4,FALSE),0)</f>
        <v>0</v>
      </c>
      <c r="AL437" s="27">
        <f>IFERROR(VLOOKUP(U437,'Վարկանիշային չափորոշիչներ'!$G$6:$GE$68,4,FALSE),0)</f>
        <v>0</v>
      </c>
      <c r="AM437" s="27">
        <f>IFERROR(VLOOKUP(V437,'Վարկանիշային չափորոշիչներ'!$G$6:$GE$68,4,FALSE),0)</f>
        <v>0</v>
      </c>
      <c r="AN437" s="27">
        <f t="shared" si="115"/>
        <v>0</v>
      </c>
    </row>
    <row r="438" spans="1:40" hidden="1" outlineLevel="1" x14ac:dyDescent="0.3">
      <c r="A438" s="124">
        <v>9999</v>
      </c>
      <c r="B438" s="124"/>
      <c r="C438" s="207" t="s">
        <v>97</v>
      </c>
      <c r="D438" s="121"/>
      <c r="E438" s="121"/>
      <c r="F438" s="122"/>
      <c r="G438" s="123"/>
      <c r="H438" s="123"/>
      <c r="I438" s="45"/>
      <c r="J438" s="45"/>
      <c r="K438" s="28"/>
      <c r="L438" s="28"/>
      <c r="M438" s="28"/>
      <c r="N438" s="28"/>
      <c r="O438" s="28"/>
      <c r="P438" s="28"/>
      <c r="Q438" s="28"/>
      <c r="R438" s="28"/>
      <c r="S438" s="28"/>
      <c r="T438" s="28"/>
      <c r="U438" s="28"/>
      <c r="V438" s="28"/>
      <c r="W438" s="27">
        <f t="shared" si="128"/>
        <v>0</v>
      </c>
      <c r="X438" s="41"/>
      <c r="Y438" s="41"/>
      <c r="Z438" s="41"/>
      <c r="AA438" s="41"/>
      <c r="AB438" s="27">
        <f>IFERROR(VLOOKUP(K438,'Վարկանիշային չափորոշիչներ'!$G$6:$GE$68,4,FALSE),0)</f>
        <v>0</v>
      </c>
      <c r="AC438" s="27">
        <f>IFERROR(VLOOKUP(L438,'Վարկանիշային չափորոշիչներ'!$G$6:$GE$68,4,FALSE),0)</f>
        <v>0</v>
      </c>
      <c r="AD438" s="27">
        <f>IFERROR(VLOOKUP(M438,'Վարկանիշային չափորոշիչներ'!$G$6:$GE$68,4,FALSE),0)</f>
        <v>0</v>
      </c>
      <c r="AE438" s="27">
        <f>IFERROR(VLOOKUP(N438,'Վարկանիշային չափորոշիչներ'!$G$6:$GE$68,4,FALSE),0)</f>
        <v>0</v>
      </c>
      <c r="AF438" s="27">
        <f>IFERROR(VLOOKUP(O438,'Վարկանիշային չափորոշիչներ'!$G$6:$GE$68,4,FALSE),0)</f>
        <v>0</v>
      </c>
      <c r="AG438" s="27">
        <f>IFERROR(VLOOKUP(P438,'Վարկանիշային չափորոշիչներ'!$G$6:$GE$68,4,FALSE),0)</f>
        <v>0</v>
      </c>
      <c r="AH438" s="27">
        <f>IFERROR(VLOOKUP(Q438,'Վարկանիշային չափորոշիչներ'!$G$6:$GE$68,4,FALSE),0)</f>
        <v>0</v>
      </c>
      <c r="AI438" s="27">
        <f>IFERROR(VLOOKUP(R438,'Վարկանիշային չափորոշիչներ'!$G$6:$GE$68,4,FALSE),0)</f>
        <v>0</v>
      </c>
      <c r="AJ438" s="27">
        <f>IFERROR(VLOOKUP(S438,'Վարկանիշային չափորոշիչներ'!$G$6:$GE$68,4,FALSE),0)</f>
        <v>0</v>
      </c>
      <c r="AK438" s="27">
        <f>IFERROR(VLOOKUP(T438,'Վարկանիշային չափորոշիչներ'!$G$6:$GE$68,4,FALSE),0)</f>
        <v>0</v>
      </c>
      <c r="AL438" s="27">
        <f>IFERROR(VLOOKUP(U438,'Վարկանիշային չափորոշիչներ'!$G$6:$GE$68,4,FALSE),0)</f>
        <v>0</v>
      </c>
      <c r="AM438" s="27">
        <f>IFERROR(VLOOKUP(V438,'Վարկանիշային չափորոշիչներ'!$G$6:$GE$68,4,FALSE),0)</f>
        <v>0</v>
      </c>
      <c r="AN438" s="27">
        <f t="shared" si="115"/>
        <v>0</v>
      </c>
    </row>
    <row r="439" spans="1:40" hidden="1" collapsed="1" x14ac:dyDescent="0.3">
      <c r="A439" s="125" t="s">
        <v>0</v>
      </c>
      <c r="B439" s="125"/>
      <c r="C439" s="215" t="s">
        <v>525</v>
      </c>
      <c r="D439" s="126">
        <f>D440+D452+D460+D466+D470+D478+D486+D490+D494+D511+D528+D535</f>
        <v>0</v>
      </c>
      <c r="E439" s="126">
        <f>E440+E452+E460+E466+E470+E478+E486+E490+E494+E511+E528+E535</f>
        <v>0</v>
      </c>
      <c r="F439" s="127">
        <f t="shared" ref="F439:H439" si="129">F440+F452+F460+F466+F470+F478+F486+F490+F494+F511+F528+F535</f>
        <v>0</v>
      </c>
      <c r="G439" s="127">
        <f t="shared" si="129"/>
        <v>0</v>
      </c>
      <c r="H439" s="127">
        <f t="shared" si="129"/>
        <v>0</v>
      </c>
      <c r="I439" s="46" t="s">
        <v>74</v>
      </c>
      <c r="J439" s="46" t="s">
        <v>74</v>
      </c>
      <c r="K439" s="46" t="s">
        <v>74</v>
      </c>
      <c r="L439" s="46" t="s">
        <v>74</v>
      </c>
      <c r="M439" s="46" t="s">
        <v>74</v>
      </c>
      <c r="N439" s="46" t="s">
        <v>74</v>
      </c>
      <c r="O439" s="46" t="s">
        <v>74</v>
      </c>
      <c r="P439" s="46" t="s">
        <v>74</v>
      </c>
      <c r="Q439" s="46" t="s">
        <v>74</v>
      </c>
      <c r="R439" s="46" t="s">
        <v>74</v>
      </c>
      <c r="S439" s="46" t="s">
        <v>74</v>
      </c>
      <c r="T439" s="46" t="s">
        <v>74</v>
      </c>
      <c r="U439" s="46" t="s">
        <v>74</v>
      </c>
      <c r="V439" s="46" t="s">
        <v>74</v>
      </c>
      <c r="W439" s="46" t="s">
        <v>74</v>
      </c>
      <c r="X439" s="41"/>
      <c r="Y439" s="41"/>
      <c r="Z439" s="41"/>
      <c r="AA439" s="41"/>
      <c r="AB439" s="27">
        <f>IFERROR(VLOOKUP(K439,'Վարկանիշային չափորոշիչներ'!$G$6:$GE$68,4,FALSE),0)</f>
        <v>0</v>
      </c>
      <c r="AC439" s="27">
        <f>IFERROR(VLOOKUP(L439,'Վարկանիշային չափորոշիչներ'!$G$6:$GE$68,4,FALSE),0)</f>
        <v>0</v>
      </c>
      <c r="AD439" s="27">
        <f>IFERROR(VLOOKUP(M439,'Վարկանիշային չափորոշիչներ'!$G$6:$GE$68,4,FALSE),0)</f>
        <v>0</v>
      </c>
      <c r="AE439" s="27">
        <f>IFERROR(VLOOKUP(N439,'Վարկանիշային չափորոշիչներ'!$G$6:$GE$68,4,FALSE),0)</f>
        <v>0</v>
      </c>
      <c r="AF439" s="27">
        <f>IFERROR(VLOOKUP(O439,'Վարկանիշային չափորոշիչներ'!$G$6:$GE$68,4,FALSE),0)</f>
        <v>0</v>
      </c>
      <c r="AG439" s="27">
        <f>IFERROR(VLOOKUP(P439,'Վարկանիշային չափորոշիչներ'!$G$6:$GE$68,4,FALSE),0)</f>
        <v>0</v>
      </c>
      <c r="AH439" s="27">
        <f>IFERROR(VLOOKUP(Q439,'Վարկանիշային չափորոշիչներ'!$G$6:$GE$68,4,FALSE),0)</f>
        <v>0</v>
      </c>
      <c r="AI439" s="27">
        <f>IFERROR(VLOOKUP(R439,'Վարկանիշային չափորոշիչներ'!$G$6:$GE$68,4,FALSE),0)</f>
        <v>0</v>
      </c>
      <c r="AJ439" s="27">
        <f>IFERROR(VLOOKUP(S439,'Վարկանիշային չափորոշիչներ'!$G$6:$GE$68,4,FALSE),0)</f>
        <v>0</v>
      </c>
      <c r="AK439" s="27">
        <f>IFERROR(VLOOKUP(T439,'Վարկանիշային չափորոշիչներ'!$G$6:$GE$68,4,FALSE),0)</f>
        <v>0</v>
      </c>
      <c r="AL439" s="27">
        <f>IFERROR(VLOOKUP(U439,'Վարկանիշային չափորոշիչներ'!$G$6:$GE$68,4,FALSE),0)</f>
        <v>0</v>
      </c>
      <c r="AM439" s="27">
        <f>IFERROR(VLOOKUP(V439,'Վարկանիշային չափորոշիչներ'!$G$6:$GE$68,4,FALSE),0)</f>
        <v>0</v>
      </c>
      <c r="AN439" s="27">
        <f t="shared" si="115"/>
        <v>0</v>
      </c>
    </row>
    <row r="440" spans="1:40" hidden="1" outlineLevel="1" x14ac:dyDescent="0.3">
      <c r="A440" s="117">
        <v>1022</v>
      </c>
      <c r="B440" s="117"/>
      <c r="C440" s="222" t="s">
        <v>526</v>
      </c>
      <c r="D440" s="159">
        <f>SUM(D441:D451)</f>
        <v>0</v>
      </c>
      <c r="E440" s="159">
        <f>SUM(E441:E451)</f>
        <v>0</v>
      </c>
      <c r="F440" s="160">
        <f t="shared" ref="F440:H440" si="130">SUM(F441:F451)</f>
        <v>0</v>
      </c>
      <c r="G440" s="160">
        <f t="shared" si="130"/>
        <v>0</v>
      </c>
      <c r="H440" s="160">
        <f t="shared" si="130"/>
        <v>0</v>
      </c>
      <c r="I440" s="61" t="s">
        <v>74</v>
      </c>
      <c r="J440" s="61" t="s">
        <v>74</v>
      </c>
      <c r="K440" s="61" t="s">
        <v>74</v>
      </c>
      <c r="L440" s="61" t="s">
        <v>74</v>
      </c>
      <c r="M440" s="61" t="s">
        <v>74</v>
      </c>
      <c r="N440" s="61" t="s">
        <v>74</v>
      </c>
      <c r="O440" s="61" t="s">
        <v>74</v>
      </c>
      <c r="P440" s="61" t="s">
        <v>74</v>
      </c>
      <c r="Q440" s="61" t="s">
        <v>74</v>
      </c>
      <c r="R440" s="61" t="s">
        <v>74</v>
      </c>
      <c r="S440" s="61" t="s">
        <v>74</v>
      </c>
      <c r="T440" s="61" t="s">
        <v>74</v>
      </c>
      <c r="U440" s="61" t="s">
        <v>74</v>
      </c>
      <c r="V440" s="61" t="s">
        <v>74</v>
      </c>
      <c r="W440" s="47" t="s">
        <v>74</v>
      </c>
      <c r="X440" s="41"/>
      <c r="Y440" s="41"/>
      <c r="Z440" s="41"/>
      <c r="AA440" s="41"/>
      <c r="AB440" s="27">
        <f>IFERROR(VLOOKUP(K440,'Վարկանիշային չափորոշիչներ'!$G$6:$GE$68,4,FALSE),0)</f>
        <v>0</v>
      </c>
      <c r="AC440" s="27">
        <f>IFERROR(VLOOKUP(L440,'Վարկանիշային չափորոշիչներ'!$G$6:$GE$68,4,FALSE),0)</f>
        <v>0</v>
      </c>
      <c r="AD440" s="27">
        <f>IFERROR(VLOOKUP(M440,'Վարկանիշային չափորոշիչներ'!$G$6:$GE$68,4,FALSE),0)</f>
        <v>0</v>
      </c>
      <c r="AE440" s="27">
        <f>IFERROR(VLOOKUP(N440,'Վարկանիշային չափորոշիչներ'!$G$6:$GE$68,4,FALSE),0)</f>
        <v>0</v>
      </c>
      <c r="AF440" s="27">
        <f>IFERROR(VLOOKUP(O440,'Վարկանիշային չափորոշիչներ'!$G$6:$GE$68,4,FALSE),0)</f>
        <v>0</v>
      </c>
      <c r="AG440" s="27">
        <f>IFERROR(VLOOKUP(P440,'Վարկանիշային չափորոշիչներ'!$G$6:$GE$68,4,FALSE),0)</f>
        <v>0</v>
      </c>
      <c r="AH440" s="27">
        <f>IFERROR(VLOOKUP(Q440,'Վարկանիշային չափորոշիչներ'!$G$6:$GE$68,4,FALSE),0)</f>
        <v>0</v>
      </c>
      <c r="AI440" s="27">
        <f>IFERROR(VLOOKUP(R440,'Վարկանիշային չափորոշիչներ'!$G$6:$GE$68,4,FALSE),0)</f>
        <v>0</v>
      </c>
      <c r="AJ440" s="27">
        <f>IFERROR(VLOOKUP(S440,'Վարկանիշային չափորոշիչներ'!$G$6:$GE$68,4,FALSE),0)</f>
        <v>0</v>
      </c>
      <c r="AK440" s="27">
        <f>IFERROR(VLOOKUP(T440,'Վարկանիշային չափորոշիչներ'!$G$6:$GE$68,4,FALSE),0)</f>
        <v>0</v>
      </c>
      <c r="AL440" s="27">
        <f>IFERROR(VLOOKUP(U440,'Վարկանիշային չափորոշիչներ'!$G$6:$GE$68,4,FALSE),0)</f>
        <v>0</v>
      </c>
      <c r="AM440" s="27">
        <f>IFERROR(VLOOKUP(V440,'Վարկանիշային չափորոշիչներ'!$G$6:$GE$68,4,FALSE),0)</f>
        <v>0</v>
      </c>
      <c r="AN440" s="27">
        <f t="shared" si="115"/>
        <v>0</v>
      </c>
    </row>
    <row r="441" spans="1:40" ht="67.5" hidden="1" outlineLevel="2" x14ac:dyDescent="0.3">
      <c r="A441" s="120">
        <v>1022</v>
      </c>
      <c r="B441" s="120">
        <v>11001</v>
      </c>
      <c r="C441" s="207" t="s">
        <v>527</v>
      </c>
      <c r="D441" s="128"/>
      <c r="E441" s="128"/>
      <c r="F441" s="122"/>
      <c r="G441" s="123"/>
      <c r="H441" s="123"/>
      <c r="I441" s="45"/>
      <c r="J441" s="45"/>
      <c r="K441" s="28"/>
      <c r="L441" s="28"/>
      <c r="M441" s="28"/>
      <c r="N441" s="28"/>
      <c r="O441" s="28"/>
      <c r="P441" s="28"/>
      <c r="Q441" s="28"/>
      <c r="R441" s="28"/>
      <c r="S441" s="28"/>
      <c r="T441" s="28"/>
      <c r="U441" s="28"/>
      <c r="V441" s="28"/>
      <c r="W441" s="27">
        <f t="shared" ref="W441:W451" si="131">AN441</f>
        <v>0</v>
      </c>
      <c r="X441" s="41"/>
      <c r="Y441" s="41"/>
      <c r="Z441" s="41"/>
      <c r="AA441" s="41"/>
      <c r="AB441" s="27">
        <f>IFERROR(VLOOKUP(K441,'Վարկանիշային չափորոշիչներ'!$G$6:$GE$68,4,FALSE),0)</f>
        <v>0</v>
      </c>
      <c r="AC441" s="27">
        <f>IFERROR(VLOOKUP(L441,'Վարկանիշային չափորոշիչներ'!$G$6:$GE$68,4,FALSE),0)</f>
        <v>0</v>
      </c>
      <c r="AD441" s="27">
        <f>IFERROR(VLOOKUP(M441,'Վարկանիշային չափորոշիչներ'!$G$6:$GE$68,4,FALSE),0)</f>
        <v>0</v>
      </c>
      <c r="AE441" s="27">
        <f>IFERROR(VLOOKUP(N441,'Վարկանիշային չափորոշիչներ'!$G$6:$GE$68,4,FALSE),0)</f>
        <v>0</v>
      </c>
      <c r="AF441" s="27">
        <f>IFERROR(VLOOKUP(O441,'Վարկանիշային չափորոշիչներ'!$G$6:$GE$68,4,FALSE),0)</f>
        <v>0</v>
      </c>
      <c r="AG441" s="27">
        <f>IFERROR(VLOOKUP(P441,'Վարկանիշային չափորոշիչներ'!$G$6:$GE$68,4,FALSE),0)</f>
        <v>0</v>
      </c>
      <c r="AH441" s="27">
        <f>IFERROR(VLOOKUP(Q441,'Վարկանիշային չափորոշիչներ'!$G$6:$GE$68,4,FALSE),0)</f>
        <v>0</v>
      </c>
      <c r="AI441" s="27">
        <f>IFERROR(VLOOKUP(R441,'Վարկանիշային չափորոշիչներ'!$G$6:$GE$68,4,FALSE),0)</f>
        <v>0</v>
      </c>
      <c r="AJ441" s="27">
        <f>IFERROR(VLOOKUP(S441,'Վարկանիշային չափորոշիչներ'!$G$6:$GE$68,4,FALSE),0)</f>
        <v>0</v>
      </c>
      <c r="AK441" s="27">
        <f>IFERROR(VLOOKUP(T441,'Վարկանիշային չափորոշիչներ'!$G$6:$GE$68,4,FALSE),0)</f>
        <v>0</v>
      </c>
      <c r="AL441" s="27">
        <f>IFERROR(VLOOKUP(U441,'Վարկանիշային չափորոշիչներ'!$G$6:$GE$68,4,FALSE),0)</f>
        <v>0</v>
      </c>
      <c r="AM441" s="27">
        <f>IFERROR(VLOOKUP(V441,'Վարկանիշային չափորոշիչներ'!$G$6:$GE$68,4,FALSE),0)</f>
        <v>0</v>
      </c>
      <c r="AN441" s="27">
        <f t="shared" si="115"/>
        <v>0</v>
      </c>
    </row>
    <row r="442" spans="1:40" ht="27" hidden="1" outlineLevel="2" x14ac:dyDescent="0.3">
      <c r="A442" s="120">
        <v>1022</v>
      </c>
      <c r="B442" s="120">
        <v>11002</v>
      </c>
      <c r="C442" s="207" t="s">
        <v>528</v>
      </c>
      <c r="D442" s="128"/>
      <c r="E442" s="128"/>
      <c r="F442" s="145"/>
      <c r="G442" s="145"/>
      <c r="H442" s="140"/>
      <c r="I442" s="49"/>
      <c r="J442" s="49"/>
      <c r="K442" s="33"/>
      <c r="L442" s="33"/>
      <c r="M442" s="33"/>
      <c r="N442" s="33"/>
      <c r="O442" s="33"/>
      <c r="P442" s="33"/>
      <c r="Q442" s="33"/>
      <c r="R442" s="33"/>
      <c r="S442" s="33"/>
      <c r="T442" s="33"/>
      <c r="U442" s="33"/>
      <c r="V442" s="33"/>
      <c r="W442" s="27">
        <f t="shared" si="131"/>
        <v>0</v>
      </c>
      <c r="X442" s="41"/>
      <c r="Y442" s="41"/>
      <c r="Z442" s="41"/>
      <c r="AA442" s="41"/>
      <c r="AB442" s="27">
        <f>IFERROR(VLOOKUP(K442,'Վարկանիշային չափորոշիչներ'!$G$6:$GE$68,4,FALSE),0)</f>
        <v>0</v>
      </c>
      <c r="AC442" s="27">
        <f>IFERROR(VLOOKUP(L442,'Վարկանիշային չափորոշիչներ'!$G$6:$GE$68,4,FALSE),0)</f>
        <v>0</v>
      </c>
      <c r="AD442" s="27">
        <f>IFERROR(VLOOKUP(M442,'Վարկանիշային չափորոշիչներ'!$G$6:$GE$68,4,FALSE),0)</f>
        <v>0</v>
      </c>
      <c r="AE442" s="27">
        <f>IFERROR(VLOOKUP(N442,'Վարկանիշային չափորոշիչներ'!$G$6:$GE$68,4,FALSE),0)</f>
        <v>0</v>
      </c>
      <c r="AF442" s="27">
        <f>IFERROR(VLOOKUP(O442,'Վարկանիշային չափորոշիչներ'!$G$6:$GE$68,4,FALSE),0)</f>
        <v>0</v>
      </c>
      <c r="AG442" s="27">
        <f>IFERROR(VLOOKUP(P442,'Վարկանիշային չափորոշիչներ'!$G$6:$GE$68,4,FALSE),0)</f>
        <v>0</v>
      </c>
      <c r="AH442" s="27">
        <f>IFERROR(VLOOKUP(Q442,'Վարկանիշային չափորոշիչներ'!$G$6:$GE$68,4,FALSE),0)</f>
        <v>0</v>
      </c>
      <c r="AI442" s="27">
        <f>IFERROR(VLOOKUP(R442,'Վարկանիշային չափորոշիչներ'!$G$6:$GE$68,4,FALSE),0)</f>
        <v>0</v>
      </c>
      <c r="AJ442" s="27">
        <f>IFERROR(VLOOKUP(S442,'Վարկանիշային չափորոշիչներ'!$G$6:$GE$68,4,FALSE),0)</f>
        <v>0</v>
      </c>
      <c r="AK442" s="27">
        <f>IFERROR(VLOOKUP(T442,'Վարկանիշային չափորոշիչներ'!$G$6:$GE$68,4,FALSE),0)</f>
        <v>0</v>
      </c>
      <c r="AL442" s="27">
        <f>IFERROR(VLOOKUP(U442,'Վարկանիշային չափորոշիչներ'!$G$6:$GE$68,4,FALSE),0)</f>
        <v>0</v>
      </c>
      <c r="AM442" s="27">
        <f>IFERROR(VLOOKUP(V442,'Վարկանիշային չափորոշիչներ'!$G$6:$GE$68,4,FALSE),0)</f>
        <v>0</v>
      </c>
      <c r="AN442" s="27">
        <f t="shared" ref="AN442:AN484" si="132">SUM(AB442:AM442)</f>
        <v>0</v>
      </c>
    </row>
    <row r="443" spans="1:40" hidden="1" outlineLevel="2" x14ac:dyDescent="0.3">
      <c r="A443" s="120">
        <v>1022</v>
      </c>
      <c r="B443" s="120">
        <v>11004</v>
      </c>
      <c r="C443" s="207" t="s">
        <v>529</v>
      </c>
      <c r="D443" s="128"/>
      <c r="E443" s="128"/>
      <c r="F443" s="122"/>
      <c r="G443" s="123"/>
      <c r="H443" s="123"/>
      <c r="I443" s="45"/>
      <c r="J443" s="45"/>
      <c r="K443" s="28"/>
      <c r="L443" s="28"/>
      <c r="M443" s="28"/>
      <c r="N443" s="28"/>
      <c r="O443" s="28"/>
      <c r="P443" s="28"/>
      <c r="Q443" s="28"/>
      <c r="R443" s="28"/>
      <c r="S443" s="28"/>
      <c r="T443" s="28"/>
      <c r="U443" s="28"/>
      <c r="V443" s="28"/>
      <c r="W443" s="27">
        <f t="shared" si="131"/>
        <v>0</v>
      </c>
      <c r="X443" s="41"/>
      <c r="Y443" s="41"/>
      <c r="Z443" s="41"/>
      <c r="AA443" s="41"/>
      <c r="AB443" s="27">
        <f>IFERROR(VLOOKUP(K443,'Վարկանիշային չափորոշիչներ'!$G$6:$GE$68,4,FALSE),0)</f>
        <v>0</v>
      </c>
      <c r="AC443" s="27">
        <f>IFERROR(VLOOKUP(L443,'Վարկանիշային չափորոշիչներ'!$G$6:$GE$68,4,FALSE),0)</f>
        <v>0</v>
      </c>
      <c r="AD443" s="27">
        <f>IFERROR(VLOOKUP(M443,'Վարկանիշային չափորոշիչներ'!$G$6:$GE$68,4,FALSE),0)</f>
        <v>0</v>
      </c>
      <c r="AE443" s="27">
        <f>IFERROR(VLOOKUP(N443,'Վարկանիշային չափորոշիչներ'!$G$6:$GE$68,4,FALSE),0)</f>
        <v>0</v>
      </c>
      <c r="AF443" s="27">
        <f>IFERROR(VLOOKUP(O443,'Վարկանիշային չափորոշիչներ'!$G$6:$GE$68,4,FALSE),0)</f>
        <v>0</v>
      </c>
      <c r="AG443" s="27">
        <f>IFERROR(VLOOKUP(P443,'Վարկանիշային չափորոշիչներ'!$G$6:$GE$68,4,FALSE),0)</f>
        <v>0</v>
      </c>
      <c r="AH443" s="27">
        <f>IFERROR(VLOOKUP(Q443,'Վարկանիշային չափորոշիչներ'!$G$6:$GE$68,4,FALSE),0)</f>
        <v>0</v>
      </c>
      <c r="AI443" s="27">
        <f>IFERROR(VLOOKUP(R443,'Վարկանիշային չափորոշիչներ'!$G$6:$GE$68,4,FALSE),0)</f>
        <v>0</v>
      </c>
      <c r="AJ443" s="27">
        <f>IFERROR(VLOOKUP(S443,'Վարկանիշային չափորոշիչներ'!$G$6:$GE$68,4,FALSE),0)</f>
        <v>0</v>
      </c>
      <c r="AK443" s="27">
        <f>IFERROR(VLOOKUP(T443,'Վարկանիշային չափորոշիչներ'!$G$6:$GE$68,4,FALSE),0)</f>
        <v>0</v>
      </c>
      <c r="AL443" s="27">
        <f>IFERROR(VLOOKUP(U443,'Վարկանիշային չափորոշիչներ'!$G$6:$GE$68,4,FALSE),0)</f>
        <v>0</v>
      </c>
      <c r="AM443" s="27">
        <f>IFERROR(VLOOKUP(V443,'Վարկանիշային չափորոշիչներ'!$G$6:$GE$68,4,FALSE),0)</f>
        <v>0</v>
      </c>
      <c r="AN443" s="27">
        <f t="shared" si="132"/>
        <v>0</v>
      </c>
    </row>
    <row r="444" spans="1:40" hidden="1" outlineLevel="2" x14ac:dyDescent="0.3">
      <c r="A444" s="120">
        <v>1022</v>
      </c>
      <c r="B444" s="120">
        <v>12001</v>
      </c>
      <c r="C444" s="207" t="s">
        <v>530</v>
      </c>
      <c r="D444" s="128"/>
      <c r="E444" s="128"/>
      <c r="F444" s="154"/>
      <c r="G444" s="123"/>
      <c r="H444" s="137"/>
      <c r="I444" s="52"/>
      <c r="J444" s="52"/>
      <c r="K444" s="29"/>
      <c r="L444" s="29"/>
      <c r="M444" s="29"/>
      <c r="N444" s="29"/>
      <c r="O444" s="29"/>
      <c r="P444" s="29"/>
      <c r="Q444" s="29"/>
      <c r="R444" s="29"/>
      <c r="S444" s="29"/>
      <c r="T444" s="29"/>
      <c r="U444" s="29"/>
      <c r="V444" s="29"/>
      <c r="W444" s="27">
        <f t="shared" si="131"/>
        <v>0</v>
      </c>
      <c r="X444" s="41"/>
      <c r="Y444" s="41"/>
      <c r="Z444" s="41"/>
      <c r="AA444" s="41"/>
      <c r="AB444" s="27">
        <f>IFERROR(VLOOKUP(K444,'Վարկանիշային չափորոշիչներ'!$G$6:$GE$68,4,FALSE),0)</f>
        <v>0</v>
      </c>
      <c r="AC444" s="27">
        <f>IFERROR(VLOOKUP(L444,'Վարկանիշային չափորոշիչներ'!$G$6:$GE$68,4,FALSE),0)</f>
        <v>0</v>
      </c>
      <c r="AD444" s="27">
        <f>IFERROR(VLOOKUP(M444,'Վարկանիշային չափորոշիչներ'!$G$6:$GE$68,4,FALSE),0)</f>
        <v>0</v>
      </c>
      <c r="AE444" s="27">
        <f>IFERROR(VLOOKUP(N444,'Վարկանիշային չափորոշիչներ'!$G$6:$GE$68,4,FALSE),0)</f>
        <v>0</v>
      </c>
      <c r="AF444" s="27">
        <f>IFERROR(VLOOKUP(O444,'Վարկանիշային չափորոշիչներ'!$G$6:$GE$68,4,FALSE),0)</f>
        <v>0</v>
      </c>
      <c r="AG444" s="27">
        <f>IFERROR(VLOOKUP(P444,'Վարկանիշային չափորոշիչներ'!$G$6:$GE$68,4,FALSE),0)</f>
        <v>0</v>
      </c>
      <c r="AH444" s="27">
        <f>IFERROR(VLOOKUP(Q444,'Վարկանիշային չափորոշիչներ'!$G$6:$GE$68,4,FALSE),0)</f>
        <v>0</v>
      </c>
      <c r="AI444" s="27">
        <f>IFERROR(VLOOKUP(R444,'Վարկանիշային չափորոշիչներ'!$G$6:$GE$68,4,FALSE),0)</f>
        <v>0</v>
      </c>
      <c r="AJ444" s="27">
        <f>IFERROR(VLOOKUP(S444,'Վարկանիշային չափորոշիչներ'!$G$6:$GE$68,4,FALSE),0)</f>
        <v>0</v>
      </c>
      <c r="AK444" s="27">
        <f>IFERROR(VLOOKUP(T444,'Վարկանիշային չափորոշիչներ'!$G$6:$GE$68,4,FALSE),0)</f>
        <v>0</v>
      </c>
      <c r="AL444" s="27">
        <f>IFERROR(VLOOKUP(U444,'Վարկանիշային չափորոշիչներ'!$G$6:$GE$68,4,FALSE),0)</f>
        <v>0</v>
      </c>
      <c r="AM444" s="27">
        <f>IFERROR(VLOOKUP(V444,'Վարկանիշային չափորոշիչներ'!$G$6:$GE$68,4,FALSE),0)</f>
        <v>0</v>
      </c>
      <c r="AN444" s="27">
        <f t="shared" si="132"/>
        <v>0</v>
      </c>
    </row>
    <row r="445" spans="1:40" ht="27" hidden="1" outlineLevel="2" x14ac:dyDescent="0.3">
      <c r="A445" s="120">
        <v>1022</v>
      </c>
      <c r="B445" s="120">
        <v>12004</v>
      </c>
      <c r="C445" s="207" t="s">
        <v>531</v>
      </c>
      <c r="D445" s="128"/>
      <c r="E445" s="128"/>
      <c r="F445" s="154"/>
      <c r="G445" s="123"/>
      <c r="H445" s="137"/>
      <c r="I445" s="52"/>
      <c r="J445" s="52"/>
      <c r="K445" s="29"/>
      <c r="L445" s="29"/>
      <c r="M445" s="29"/>
      <c r="N445" s="29"/>
      <c r="O445" s="29"/>
      <c r="P445" s="29"/>
      <c r="Q445" s="29"/>
      <c r="R445" s="29"/>
      <c r="S445" s="29"/>
      <c r="T445" s="29"/>
      <c r="U445" s="29"/>
      <c r="V445" s="29"/>
      <c r="W445" s="27">
        <f t="shared" si="131"/>
        <v>0</v>
      </c>
      <c r="X445" s="41"/>
      <c r="Y445" s="41"/>
      <c r="Z445" s="41"/>
      <c r="AA445" s="41"/>
      <c r="AB445" s="27">
        <f>IFERROR(VLOOKUP(K445,'Վարկանիշային չափորոշիչներ'!$G$6:$GE$68,4,FALSE),0)</f>
        <v>0</v>
      </c>
      <c r="AC445" s="27">
        <f>IFERROR(VLOOKUP(L445,'Վարկանիշային չափորոշիչներ'!$G$6:$GE$68,4,FALSE),0)</f>
        <v>0</v>
      </c>
      <c r="AD445" s="27">
        <f>IFERROR(VLOOKUP(M445,'Վարկանիշային չափորոշիչներ'!$G$6:$GE$68,4,FALSE),0)</f>
        <v>0</v>
      </c>
      <c r="AE445" s="27">
        <f>IFERROR(VLOOKUP(N445,'Վարկանիշային չափորոշիչներ'!$G$6:$GE$68,4,FALSE),0)</f>
        <v>0</v>
      </c>
      <c r="AF445" s="27">
        <f>IFERROR(VLOOKUP(O445,'Վարկանիշային չափորոշիչներ'!$G$6:$GE$68,4,FALSE),0)</f>
        <v>0</v>
      </c>
      <c r="AG445" s="27">
        <f>IFERROR(VLOOKUP(P445,'Վարկանիշային չափորոշիչներ'!$G$6:$GE$68,4,FALSE),0)</f>
        <v>0</v>
      </c>
      <c r="AH445" s="27">
        <f>IFERROR(VLOOKUP(Q445,'Վարկանիշային չափորոշիչներ'!$G$6:$GE$68,4,FALSE),0)</f>
        <v>0</v>
      </c>
      <c r="AI445" s="27">
        <f>IFERROR(VLOOKUP(R445,'Վարկանիշային չափորոշիչներ'!$G$6:$GE$68,4,FALSE),0)</f>
        <v>0</v>
      </c>
      <c r="AJ445" s="27">
        <f>IFERROR(VLOOKUP(S445,'Վարկանիշային չափորոշիչներ'!$G$6:$GE$68,4,FALSE),0)</f>
        <v>0</v>
      </c>
      <c r="AK445" s="27">
        <f>IFERROR(VLOOKUP(T445,'Վարկանիշային չափորոշիչներ'!$G$6:$GE$68,4,FALSE),0)</f>
        <v>0</v>
      </c>
      <c r="AL445" s="27">
        <f>IFERROR(VLOOKUP(U445,'Վարկանիշային չափորոշիչներ'!$G$6:$GE$68,4,FALSE),0)</f>
        <v>0</v>
      </c>
      <c r="AM445" s="27">
        <f>IFERROR(VLOOKUP(V445,'Վարկանիշային չափորոշիչներ'!$G$6:$GE$68,4,FALSE),0)</f>
        <v>0</v>
      </c>
      <c r="AN445" s="27">
        <f t="shared" si="132"/>
        <v>0</v>
      </c>
    </row>
    <row r="446" spans="1:40" ht="40.5" hidden="1" outlineLevel="2" x14ac:dyDescent="0.3">
      <c r="A446" s="120">
        <v>1022</v>
      </c>
      <c r="B446" s="120">
        <v>12005</v>
      </c>
      <c r="C446" s="207" t="s">
        <v>532</v>
      </c>
      <c r="D446" s="129"/>
      <c r="E446" s="143"/>
      <c r="F446" s="154"/>
      <c r="G446" s="123"/>
      <c r="H446" s="123"/>
      <c r="I446" s="45"/>
      <c r="J446" s="45"/>
      <c r="K446" s="28"/>
      <c r="L446" s="28"/>
      <c r="M446" s="28"/>
      <c r="N446" s="28"/>
      <c r="O446" s="28"/>
      <c r="P446" s="28"/>
      <c r="Q446" s="28"/>
      <c r="R446" s="28"/>
      <c r="S446" s="28"/>
      <c r="T446" s="28"/>
      <c r="U446" s="28"/>
      <c r="V446" s="28"/>
      <c r="W446" s="27">
        <f t="shared" si="131"/>
        <v>0</v>
      </c>
      <c r="X446" s="41"/>
      <c r="Y446" s="41"/>
      <c r="Z446" s="41"/>
      <c r="AA446" s="41"/>
      <c r="AB446" s="27">
        <f>IFERROR(VLOOKUP(K446,'Վարկանիշային չափորոշիչներ'!$G$6:$GE$68,4,FALSE),0)</f>
        <v>0</v>
      </c>
      <c r="AC446" s="27">
        <f>IFERROR(VLOOKUP(L446,'Վարկանիշային չափորոշիչներ'!$G$6:$GE$68,4,FALSE),0)</f>
        <v>0</v>
      </c>
      <c r="AD446" s="27">
        <f>IFERROR(VLOOKUP(M446,'Վարկանիշային չափորոշիչներ'!$G$6:$GE$68,4,FALSE),0)</f>
        <v>0</v>
      </c>
      <c r="AE446" s="27">
        <f>IFERROR(VLOOKUP(N446,'Վարկանիշային չափորոշիչներ'!$G$6:$GE$68,4,FALSE),0)</f>
        <v>0</v>
      </c>
      <c r="AF446" s="27">
        <f>IFERROR(VLOOKUP(O446,'Վարկանիշային չափորոշիչներ'!$G$6:$GE$68,4,FALSE),0)</f>
        <v>0</v>
      </c>
      <c r="AG446" s="27">
        <f>IFERROR(VLOOKUP(P446,'Վարկանիշային չափորոշիչներ'!$G$6:$GE$68,4,FALSE),0)</f>
        <v>0</v>
      </c>
      <c r="AH446" s="27">
        <f>IFERROR(VLOOKUP(Q446,'Վարկանիշային չափորոշիչներ'!$G$6:$GE$68,4,FALSE),0)</f>
        <v>0</v>
      </c>
      <c r="AI446" s="27">
        <f>IFERROR(VLOOKUP(R446,'Վարկանիշային չափորոշիչներ'!$G$6:$GE$68,4,FALSE),0)</f>
        <v>0</v>
      </c>
      <c r="AJ446" s="27">
        <f>IFERROR(VLOOKUP(S446,'Վարկանիշային չափորոշիչներ'!$G$6:$GE$68,4,FALSE),0)</f>
        <v>0</v>
      </c>
      <c r="AK446" s="27">
        <f>IFERROR(VLOOKUP(T446,'Վարկանիշային չափորոշիչներ'!$G$6:$GE$68,4,FALSE),0)</f>
        <v>0</v>
      </c>
      <c r="AL446" s="27">
        <f>IFERROR(VLOOKUP(U446,'Վարկանիշային չափորոշիչներ'!$G$6:$GE$68,4,FALSE),0)</f>
        <v>0</v>
      </c>
      <c r="AM446" s="27">
        <f>IFERROR(VLOOKUP(V446,'Վարկանիշային չափորոշիչներ'!$G$6:$GE$68,4,FALSE),0)</f>
        <v>0</v>
      </c>
      <c r="AN446" s="27">
        <f t="shared" si="132"/>
        <v>0</v>
      </c>
    </row>
    <row r="447" spans="1:40" ht="27" hidden="1" outlineLevel="2" x14ac:dyDescent="0.3">
      <c r="A447" s="120">
        <v>1022</v>
      </c>
      <c r="B447" s="120">
        <v>12010</v>
      </c>
      <c r="C447" s="207" t="s">
        <v>533</v>
      </c>
      <c r="D447" s="128"/>
      <c r="E447" s="136"/>
      <c r="F447" s="154"/>
      <c r="G447" s="123"/>
      <c r="H447" s="164"/>
      <c r="I447" s="64"/>
      <c r="J447" s="64"/>
      <c r="K447" s="28"/>
      <c r="L447" s="28"/>
      <c r="M447" s="28"/>
      <c r="N447" s="28"/>
      <c r="O447" s="28"/>
      <c r="P447" s="28"/>
      <c r="Q447" s="28"/>
      <c r="R447" s="28"/>
      <c r="S447" s="28"/>
      <c r="T447" s="28"/>
      <c r="U447" s="28"/>
      <c r="V447" s="28"/>
      <c r="W447" s="27">
        <f t="shared" si="131"/>
        <v>0</v>
      </c>
      <c r="X447" s="41"/>
      <c r="Y447" s="41"/>
      <c r="Z447" s="41"/>
      <c r="AA447" s="41"/>
      <c r="AB447" s="27">
        <f>IFERROR(VLOOKUP(K447,'Վարկանիշային չափորոշիչներ'!$G$6:$GE$68,4,FALSE),0)</f>
        <v>0</v>
      </c>
      <c r="AC447" s="27">
        <f>IFERROR(VLOOKUP(L447,'Վարկանիշային չափորոշիչներ'!$G$6:$GE$68,4,FALSE),0)</f>
        <v>0</v>
      </c>
      <c r="AD447" s="27">
        <f>IFERROR(VLOOKUP(M447,'Վարկանիշային չափորոշիչներ'!$G$6:$GE$68,4,FALSE),0)</f>
        <v>0</v>
      </c>
      <c r="AE447" s="27">
        <f>IFERROR(VLOOKUP(N447,'Վարկանիշային չափորոշիչներ'!$G$6:$GE$68,4,FALSE),0)</f>
        <v>0</v>
      </c>
      <c r="AF447" s="27">
        <f>IFERROR(VLOOKUP(O447,'Վարկանիշային չափորոշիչներ'!$G$6:$GE$68,4,FALSE),0)</f>
        <v>0</v>
      </c>
      <c r="AG447" s="27">
        <f>IFERROR(VLOOKUP(P447,'Վարկանիշային չափորոշիչներ'!$G$6:$GE$68,4,FALSE),0)</f>
        <v>0</v>
      </c>
      <c r="AH447" s="27">
        <f>IFERROR(VLOOKUP(Q447,'Վարկանիշային չափորոշիչներ'!$G$6:$GE$68,4,FALSE),0)</f>
        <v>0</v>
      </c>
      <c r="AI447" s="27">
        <f>IFERROR(VLOOKUP(R447,'Վարկանիշային չափորոշիչներ'!$G$6:$GE$68,4,FALSE),0)</f>
        <v>0</v>
      </c>
      <c r="AJ447" s="27">
        <f>IFERROR(VLOOKUP(S447,'Վարկանիշային չափորոշիչներ'!$G$6:$GE$68,4,FALSE),0)</f>
        <v>0</v>
      </c>
      <c r="AK447" s="27">
        <f>IFERROR(VLOOKUP(T447,'Վարկանիշային չափորոշիչներ'!$G$6:$GE$68,4,FALSE),0)</f>
        <v>0</v>
      </c>
      <c r="AL447" s="27">
        <f>IFERROR(VLOOKUP(U447,'Վարկանիշային չափորոշիչներ'!$G$6:$GE$68,4,FALSE),0)</f>
        <v>0</v>
      </c>
      <c r="AM447" s="27">
        <f>IFERROR(VLOOKUP(V447,'Վարկանիշային չափորոշիչներ'!$G$6:$GE$68,4,FALSE),0)</f>
        <v>0</v>
      </c>
      <c r="AN447" s="27">
        <f t="shared" si="132"/>
        <v>0</v>
      </c>
    </row>
    <row r="448" spans="1:40" ht="27" hidden="1" outlineLevel="2" x14ac:dyDescent="0.3">
      <c r="A448" s="120">
        <v>1022</v>
      </c>
      <c r="B448" s="120">
        <v>12011</v>
      </c>
      <c r="C448" s="207" t="s">
        <v>534</v>
      </c>
      <c r="D448" s="128"/>
      <c r="E448" s="136"/>
      <c r="F448" s="154"/>
      <c r="G448" s="123"/>
      <c r="H448" s="164"/>
      <c r="I448" s="64"/>
      <c r="J448" s="64"/>
      <c r="K448" s="28"/>
      <c r="L448" s="28"/>
      <c r="M448" s="28"/>
      <c r="N448" s="28"/>
      <c r="O448" s="28"/>
      <c r="P448" s="28"/>
      <c r="Q448" s="28"/>
      <c r="R448" s="28"/>
      <c r="S448" s="28"/>
      <c r="T448" s="28"/>
      <c r="U448" s="28"/>
      <c r="V448" s="28"/>
      <c r="W448" s="27">
        <f t="shared" si="131"/>
        <v>0</v>
      </c>
      <c r="X448" s="41"/>
      <c r="Y448" s="41"/>
      <c r="Z448" s="41"/>
      <c r="AA448" s="41"/>
      <c r="AB448" s="27">
        <f>IFERROR(VLOOKUP(K448,'Վարկանիշային չափորոշիչներ'!$G$6:$GE$68,4,FALSE),0)</f>
        <v>0</v>
      </c>
      <c r="AC448" s="27">
        <f>IFERROR(VLOOKUP(L448,'Վարկանիշային չափորոշիչներ'!$G$6:$GE$68,4,FALSE),0)</f>
        <v>0</v>
      </c>
      <c r="AD448" s="27">
        <f>IFERROR(VLOOKUP(M448,'Վարկանիշային չափորոշիչներ'!$G$6:$GE$68,4,FALSE),0)</f>
        <v>0</v>
      </c>
      <c r="AE448" s="27">
        <f>IFERROR(VLOOKUP(N448,'Վարկանիշային չափորոշիչներ'!$G$6:$GE$68,4,FALSE),0)</f>
        <v>0</v>
      </c>
      <c r="AF448" s="27">
        <f>IFERROR(VLOOKUP(O448,'Վարկանիշային չափորոշիչներ'!$G$6:$GE$68,4,FALSE),0)</f>
        <v>0</v>
      </c>
      <c r="AG448" s="27">
        <f>IFERROR(VLOOKUP(P448,'Վարկանիշային չափորոշիչներ'!$G$6:$GE$68,4,FALSE),0)</f>
        <v>0</v>
      </c>
      <c r="AH448" s="27">
        <f>IFERROR(VLOOKUP(Q448,'Վարկանիշային չափորոշիչներ'!$G$6:$GE$68,4,FALSE),0)</f>
        <v>0</v>
      </c>
      <c r="AI448" s="27">
        <f>IFERROR(VLOOKUP(R448,'Վարկանիշային չափորոշիչներ'!$G$6:$GE$68,4,FALSE),0)</f>
        <v>0</v>
      </c>
      <c r="AJ448" s="27">
        <f>IFERROR(VLOOKUP(S448,'Վարկանիշային չափորոշիչներ'!$G$6:$GE$68,4,FALSE),0)</f>
        <v>0</v>
      </c>
      <c r="AK448" s="27">
        <f>IFERROR(VLOOKUP(T448,'Վարկանիշային չափորոշիչներ'!$G$6:$GE$68,4,FALSE),0)</f>
        <v>0</v>
      </c>
      <c r="AL448" s="27">
        <f>IFERROR(VLOOKUP(U448,'Վարկանիշային չափորոշիչներ'!$G$6:$GE$68,4,FALSE),0)</f>
        <v>0</v>
      </c>
      <c r="AM448" s="27">
        <f>IFERROR(VLOOKUP(V448,'Վարկանիշային չափորոշիչներ'!$G$6:$GE$68,4,FALSE),0)</f>
        <v>0</v>
      </c>
      <c r="AN448" s="27">
        <f t="shared" si="132"/>
        <v>0</v>
      </c>
    </row>
    <row r="449" spans="1:40" hidden="1" outlineLevel="2" x14ac:dyDescent="0.3">
      <c r="A449" s="120">
        <v>1022</v>
      </c>
      <c r="B449" s="120">
        <v>12012</v>
      </c>
      <c r="C449" s="221" t="s">
        <v>535</v>
      </c>
      <c r="D449" s="136"/>
      <c r="E449" s="136"/>
      <c r="F449" s="154"/>
      <c r="G449" s="123"/>
      <c r="H449" s="123"/>
      <c r="I449" s="45"/>
      <c r="J449" s="45"/>
      <c r="K449" s="28"/>
      <c r="L449" s="28"/>
      <c r="M449" s="28"/>
      <c r="N449" s="28"/>
      <c r="O449" s="28"/>
      <c r="P449" s="28"/>
      <c r="Q449" s="28"/>
      <c r="R449" s="28"/>
      <c r="S449" s="28"/>
      <c r="T449" s="28"/>
      <c r="U449" s="28"/>
      <c r="V449" s="28"/>
      <c r="W449" s="27">
        <f t="shared" si="131"/>
        <v>0</v>
      </c>
      <c r="X449" s="41"/>
      <c r="Y449" s="41"/>
      <c r="Z449" s="41"/>
      <c r="AA449" s="41"/>
      <c r="AB449" s="27">
        <f>IFERROR(VLOOKUP(K449,'Վարկանիշային չափորոշիչներ'!$G$6:$GE$68,4,FALSE),0)</f>
        <v>0</v>
      </c>
      <c r="AC449" s="27">
        <f>IFERROR(VLOOKUP(L449,'Վարկանիշային չափորոշիչներ'!$G$6:$GE$68,4,FALSE),0)</f>
        <v>0</v>
      </c>
      <c r="AD449" s="27">
        <f>IFERROR(VLOOKUP(M449,'Վարկանիշային չափորոշիչներ'!$G$6:$GE$68,4,FALSE),0)</f>
        <v>0</v>
      </c>
      <c r="AE449" s="27">
        <f>IFERROR(VLOOKUP(N449,'Վարկանիշային չափորոշիչներ'!$G$6:$GE$68,4,FALSE),0)</f>
        <v>0</v>
      </c>
      <c r="AF449" s="27">
        <f>IFERROR(VLOOKUP(O449,'Վարկանիշային չափորոշիչներ'!$G$6:$GE$68,4,FALSE),0)</f>
        <v>0</v>
      </c>
      <c r="AG449" s="27">
        <f>IFERROR(VLOOKUP(P449,'Վարկանիշային չափորոշիչներ'!$G$6:$GE$68,4,FALSE),0)</f>
        <v>0</v>
      </c>
      <c r="AH449" s="27">
        <f>IFERROR(VLOOKUP(Q449,'Վարկանիշային չափորոշիչներ'!$G$6:$GE$68,4,FALSE),0)</f>
        <v>0</v>
      </c>
      <c r="AI449" s="27">
        <f>IFERROR(VLOOKUP(R449,'Վարկանիշային չափորոշիչներ'!$G$6:$GE$68,4,FALSE),0)</f>
        <v>0</v>
      </c>
      <c r="AJ449" s="27">
        <f>IFERROR(VLOOKUP(S449,'Վարկանիշային չափորոշիչներ'!$G$6:$GE$68,4,FALSE),0)</f>
        <v>0</v>
      </c>
      <c r="AK449" s="27">
        <f>IFERROR(VLOOKUP(T449,'Վարկանիշային չափորոշիչներ'!$G$6:$GE$68,4,FALSE),0)</f>
        <v>0</v>
      </c>
      <c r="AL449" s="27">
        <f>IFERROR(VLOOKUP(U449,'Վարկանիշային չափորոշիչներ'!$G$6:$GE$68,4,FALSE),0)</f>
        <v>0</v>
      </c>
      <c r="AM449" s="27">
        <f>IFERROR(VLOOKUP(V449,'Վարկանիշային չափորոշիչներ'!$G$6:$GE$68,4,FALSE),0)</f>
        <v>0</v>
      </c>
      <c r="AN449" s="27">
        <f t="shared" si="132"/>
        <v>0</v>
      </c>
    </row>
    <row r="450" spans="1:40" ht="27" hidden="1" outlineLevel="2" x14ac:dyDescent="0.3">
      <c r="A450" s="120">
        <v>1022</v>
      </c>
      <c r="B450" s="120">
        <v>12013</v>
      </c>
      <c r="C450" s="207" t="s">
        <v>536</v>
      </c>
      <c r="D450" s="129"/>
      <c r="E450" s="129"/>
      <c r="F450" s="154"/>
      <c r="G450" s="123"/>
      <c r="H450" s="123"/>
      <c r="I450" s="45"/>
      <c r="J450" s="45"/>
      <c r="K450" s="28"/>
      <c r="L450" s="28"/>
      <c r="M450" s="28"/>
      <c r="N450" s="28"/>
      <c r="O450" s="28"/>
      <c r="P450" s="28"/>
      <c r="Q450" s="28"/>
      <c r="R450" s="28"/>
      <c r="S450" s="28"/>
      <c r="T450" s="28"/>
      <c r="U450" s="28"/>
      <c r="V450" s="28"/>
      <c r="W450" s="27">
        <f t="shared" si="131"/>
        <v>0</v>
      </c>
      <c r="X450" s="41"/>
      <c r="Y450" s="41"/>
      <c r="Z450" s="41"/>
      <c r="AA450" s="41"/>
      <c r="AB450" s="27">
        <f>IFERROR(VLOOKUP(K450,'Վարկանիշային չափորոշիչներ'!$G$6:$GE$68,4,FALSE),0)</f>
        <v>0</v>
      </c>
      <c r="AC450" s="27">
        <f>IFERROR(VLOOKUP(L450,'Վարկանիշային չափորոշիչներ'!$G$6:$GE$68,4,FALSE),0)</f>
        <v>0</v>
      </c>
      <c r="AD450" s="27">
        <f>IFERROR(VLOOKUP(M450,'Վարկանիշային չափորոշիչներ'!$G$6:$GE$68,4,FALSE),0)</f>
        <v>0</v>
      </c>
      <c r="AE450" s="27">
        <f>IFERROR(VLOOKUP(N450,'Վարկանիշային չափորոշիչներ'!$G$6:$GE$68,4,FALSE),0)</f>
        <v>0</v>
      </c>
      <c r="AF450" s="27">
        <f>IFERROR(VLOOKUP(O450,'Վարկանիշային չափորոշիչներ'!$G$6:$GE$68,4,FALSE),0)</f>
        <v>0</v>
      </c>
      <c r="AG450" s="27">
        <f>IFERROR(VLOOKUP(P450,'Վարկանիշային չափորոշիչներ'!$G$6:$GE$68,4,FALSE),0)</f>
        <v>0</v>
      </c>
      <c r="AH450" s="27">
        <f>IFERROR(VLOOKUP(Q450,'Վարկանիշային չափորոշիչներ'!$G$6:$GE$68,4,FALSE),0)</f>
        <v>0</v>
      </c>
      <c r="AI450" s="27">
        <f>IFERROR(VLOOKUP(R450,'Վարկանիշային չափորոշիչներ'!$G$6:$GE$68,4,FALSE),0)</f>
        <v>0</v>
      </c>
      <c r="AJ450" s="27">
        <f>IFERROR(VLOOKUP(S450,'Վարկանիշային չափորոշիչներ'!$G$6:$GE$68,4,FALSE),0)</f>
        <v>0</v>
      </c>
      <c r="AK450" s="27">
        <f>IFERROR(VLOOKUP(T450,'Վարկանիշային չափորոշիչներ'!$G$6:$GE$68,4,FALSE),0)</f>
        <v>0</v>
      </c>
      <c r="AL450" s="27">
        <f>IFERROR(VLOOKUP(U450,'Վարկանիշային չափորոշիչներ'!$G$6:$GE$68,4,FALSE),0)</f>
        <v>0</v>
      </c>
      <c r="AM450" s="27">
        <f>IFERROR(VLOOKUP(V450,'Վարկանիշային չափորոշիչներ'!$G$6:$GE$68,4,FALSE),0)</f>
        <v>0</v>
      </c>
      <c r="AN450" s="27">
        <f t="shared" si="132"/>
        <v>0</v>
      </c>
    </row>
    <row r="451" spans="1:40" hidden="1" outlineLevel="2" x14ac:dyDescent="0.3">
      <c r="A451" s="120">
        <v>1022</v>
      </c>
      <c r="B451" s="120">
        <v>32001</v>
      </c>
      <c r="C451" s="207" t="s">
        <v>537</v>
      </c>
      <c r="D451" s="129"/>
      <c r="E451" s="129"/>
      <c r="F451" s="123"/>
      <c r="G451" s="123"/>
      <c r="H451" s="123"/>
      <c r="I451" s="45"/>
      <c r="J451" s="45"/>
      <c r="K451" s="28"/>
      <c r="L451" s="28"/>
      <c r="M451" s="28"/>
      <c r="N451" s="28"/>
      <c r="O451" s="28"/>
      <c r="P451" s="28"/>
      <c r="Q451" s="28"/>
      <c r="R451" s="28"/>
      <c r="S451" s="28"/>
      <c r="T451" s="28"/>
      <c r="U451" s="28"/>
      <c r="V451" s="28"/>
      <c r="W451" s="27">
        <f t="shared" si="131"/>
        <v>0</v>
      </c>
      <c r="X451" s="41"/>
      <c r="Y451" s="41"/>
      <c r="Z451" s="41"/>
      <c r="AA451" s="41"/>
      <c r="AB451" s="27">
        <f>IFERROR(VLOOKUP(K451,'Վարկանիշային չափորոշիչներ'!$G$6:$GE$68,4,FALSE),0)</f>
        <v>0</v>
      </c>
      <c r="AC451" s="27">
        <f>IFERROR(VLOOKUP(L451,'Վարկանիշային չափորոշիչներ'!$G$6:$GE$68,4,FALSE),0)</f>
        <v>0</v>
      </c>
      <c r="AD451" s="27">
        <f>IFERROR(VLOOKUP(M451,'Վարկանիշային չափորոշիչներ'!$G$6:$GE$68,4,FALSE),0)</f>
        <v>0</v>
      </c>
      <c r="AE451" s="27">
        <f>IFERROR(VLOOKUP(N451,'Վարկանիշային չափորոշիչներ'!$G$6:$GE$68,4,FALSE),0)</f>
        <v>0</v>
      </c>
      <c r="AF451" s="27">
        <f>IFERROR(VLOOKUP(O451,'Վարկանիշային չափորոշիչներ'!$G$6:$GE$68,4,FALSE),0)</f>
        <v>0</v>
      </c>
      <c r="AG451" s="27">
        <f>IFERROR(VLOOKUP(P451,'Վարկանիշային չափորոշիչներ'!$G$6:$GE$68,4,FALSE),0)</f>
        <v>0</v>
      </c>
      <c r="AH451" s="27">
        <f>IFERROR(VLOOKUP(Q451,'Վարկանիշային չափորոշիչներ'!$G$6:$GE$68,4,FALSE),0)</f>
        <v>0</v>
      </c>
      <c r="AI451" s="27">
        <f>IFERROR(VLOOKUP(R451,'Վարկանիշային չափորոշիչներ'!$G$6:$GE$68,4,FALSE),0)</f>
        <v>0</v>
      </c>
      <c r="AJ451" s="27">
        <f>IFERROR(VLOOKUP(S451,'Վարկանիշային չափորոշիչներ'!$G$6:$GE$68,4,FALSE),0)</f>
        <v>0</v>
      </c>
      <c r="AK451" s="27">
        <f>IFERROR(VLOOKUP(T451,'Վարկանիշային չափորոշիչներ'!$G$6:$GE$68,4,FALSE),0)</f>
        <v>0</v>
      </c>
      <c r="AL451" s="27">
        <f>IFERROR(VLOOKUP(U451,'Վարկանիշային չափորոշիչներ'!$G$6:$GE$68,4,FALSE),0)</f>
        <v>0</v>
      </c>
      <c r="AM451" s="27">
        <f>IFERROR(VLOOKUP(V451,'Վարկանիշային չափորոշիչներ'!$G$6:$GE$68,4,FALSE),0)</f>
        <v>0</v>
      </c>
      <c r="AN451" s="27">
        <f t="shared" si="132"/>
        <v>0</v>
      </c>
    </row>
    <row r="452" spans="1:40" ht="27" hidden="1" outlineLevel="1" x14ac:dyDescent="0.3">
      <c r="A452" s="117">
        <v>1058</v>
      </c>
      <c r="B452" s="117"/>
      <c r="C452" s="214" t="s">
        <v>538</v>
      </c>
      <c r="D452" s="118">
        <f>SUM(D453:D459)</f>
        <v>0</v>
      </c>
      <c r="E452" s="118">
        <f>SUM(E453:E459)</f>
        <v>0</v>
      </c>
      <c r="F452" s="119">
        <f t="shared" ref="F452:H452" si="133">SUM(F453:F459)</f>
        <v>0</v>
      </c>
      <c r="G452" s="119">
        <f t="shared" si="133"/>
        <v>0</v>
      </c>
      <c r="H452" s="119">
        <f t="shared" si="133"/>
        <v>0</v>
      </c>
      <c r="I452" s="47" t="s">
        <v>74</v>
      </c>
      <c r="J452" s="47" t="s">
        <v>74</v>
      </c>
      <c r="K452" s="47" t="s">
        <v>74</v>
      </c>
      <c r="L452" s="47" t="s">
        <v>74</v>
      </c>
      <c r="M452" s="47" t="s">
        <v>74</v>
      </c>
      <c r="N452" s="47" t="s">
        <v>74</v>
      </c>
      <c r="O452" s="47" t="s">
        <v>74</v>
      </c>
      <c r="P452" s="47" t="s">
        <v>74</v>
      </c>
      <c r="Q452" s="47" t="s">
        <v>74</v>
      </c>
      <c r="R452" s="47" t="s">
        <v>74</v>
      </c>
      <c r="S452" s="47" t="s">
        <v>74</v>
      </c>
      <c r="T452" s="47" t="s">
        <v>74</v>
      </c>
      <c r="U452" s="47" t="s">
        <v>74</v>
      </c>
      <c r="V452" s="47" t="s">
        <v>74</v>
      </c>
      <c r="W452" s="47" t="s">
        <v>74</v>
      </c>
      <c r="X452" s="41"/>
      <c r="Y452" s="41"/>
      <c r="Z452" s="41"/>
      <c r="AA452" s="41"/>
      <c r="AB452" s="27">
        <f>IFERROR(VLOOKUP(K452,'Վարկանիշային չափորոշիչներ'!$G$6:$GE$68,4,FALSE),0)</f>
        <v>0</v>
      </c>
      <c r="AC452" s="27">
        <f>IFERROR(VLOOKUP(L452,'Վարկանիշային չափորոշիչներ'!$G$6:$GE$68,4,FALSE),0)</f>
        <v>0</v>
      </c>
      <c r="AD452" s="27">
        <f>IFERROR(VLOOKUP(M452,'Վարկանիշային չափորոշիչներ'!$G$6:$GE$68,4,FALSE),0)</f>
        <v>0</v>
      </c>
      <c r="AE452" s="27">
        <f>IFERROR(VLOOKUP(N452,'Վարկանիշային չափորոշիչներ'!$G$6:$GE$68,4,FALSE),0)</f>
        <v>0</v>
      </c>
      <c r="AF452" s="27">
        <f>IFERROR(VLOOKUP(O452,'Վարկանիշային չափորոշիչներ'!$G$6:$GE$68,4,FALSE),0)</f>
        <v>0</v>
      </c>
      <c r="AG452" s="27">
        <f>IFERROR(VLOOKUP(P452,'Վարկանիշային չափորոշիչներ'!$G$6:$GE$68,4,FALSE),0)</f>
        <v>0</v>
      </c>
      <c r="AH452" s="27">
        <f>IFERROR(VLOOKUP(Q452,'Վարկանիշային չափորոշիչներ'!$G$6:$GE$68,4,FALSE),0)</f>
        <v>0</v>
      </c>
      <c r="AI452" s="27">
        <f>IFERROR(VLOOKUP(R452,'Վարկանիշային չափորոշիչներ'!$G$6:$GE$68,4,FALSE),0)</f>
        <v>0</v>
      </c>
      <c r="AJ452" s="27">
        <f>IFERROR(VLOOKUP(S452,'Վարկանիշային չափորոշիչներ'!$G$6:$GE$68,4,FALSE),0)</f>
        <v>0</v>
      </c>
      <c r="AK452" s="27">
        <f>IFERROR(VLOOKUP(T452,'Վարկանիշային չափորոշիչներ'!$G$6:$GE$68,4,FALSE),0)</f>
        <v>0</v>
      </c>
      <c r="AL452" s="27">
        <f>IFERROR(VLOOKUP(U452,'Վարկանիշային չափորոշիչներ'!$G$6:$GE$68,4,FALSE),0)</f>
        <v>0</v>
      </c>
      <c r="AM452" s="27">
        <f>IFERROR(VLOOKUP(V452,'Վարկանիշային չափորոշիչներ'!$G$6:$GE$68,4,FALSE),0)</f>
        <v>0</v>
      </c>
      <c r="AN452" s="27">
        <f t="shared" si="132"/>
        <v>0</v>
      </c>
    </row>
    <row r="453" spans="1:40" ht="27" hidden="1" outlineLevel="2" x14ac:dyDescent="0.3">
      <c r="A453" s="120">
        <v>1058</v>
      </c>
      <c r="B453" s="120">
        <v>11001</v>
      </c>
      <c r="C453" s="207" t="s">
        <v>539</v>
      </c>
      <c r="D453" s="128"/>
      <c r="E453" s="150"/>
      <c r="F453" s="122"/>
      <c r="G453" s="123"/>
      <c r="H453" s="137"/>
      <c r="I453" s="52"/>
      <c r="J453" s="52"/>
      <c r="K453" s="29"/>
      <c r="L453" s="29"/>
      <c r="M453" s="29"/>
      <c r="N453" s="29"/>
      <c r="O453" s="29"/>
      <c r="P453" s="29"/>
      <c r="Q453" s="29"/>
      <c r="R453" s="29"/>
      <c r="S453" s="29"/>
      <c r="T453" s="29"/>
      <c r="U453" s="29"/>
      <c r="V453" s="29"/>
      <c r="W453" s="27">
        <f t="shared" ref="W453:W459" si="134">AN453</f>
        <v>0</v>
      </c>
      <c r="X453" s="41"/>
      <c r="Y453" s="41"/>
      <c r="Z453" s="41"/>
      <c r="AA453" s="41"/>
      <c r="AB453" s="27">
        <f>IFERROR(VLOOKUP(K453,'Վարկանիշային չափորոշիչներ'!$G$6:$GE$68,4,FALSE),0)</f>
        <v>0</v>
      </c>
      <c r="AC453" s="27">
        <f>IFERROR(VLOOKUP(L453,'Վարկանիշային չափորոշիչներ'!$G$6:$GE$68,4,FALSE),0)</f>
        <v>0</v>
      </c>
      <c r="AD453" s="27">
        <f>IFERROR(VLOOKUP(M453,'Վարկանիշային չափորոշիչներ'!$G$6:$GE$68,4,FALSE),0)</f>
        <v>0</v>
      </c>
      <c r="AE453" s="27">
        <f>IFERROR(VLOOKUP(N453,'Վարկանիշային չափորոշիչներ'!$G$6:$GE$68,4,FALSE),0)</f>
        <v>0</v>
      </c>
      <c r="AF453" s="27">
        <f>IFERROR(VLOOKUP(O453,'Վարկանիշային չափորոշիչներ'!$G$6:$GE$68,4,FALSE),0)</f>
        <v>0</v>
      </c>
      <c r="AG453" s="27">
        <f>IFERROR(VLOOKUP(P453,'Վարկանիշային չափորոշիչներ'!$G$6:$GE$68,4,FALSE),0)</f>
        <v>0</v>
      </c>
      <c r="AH453" s="27">
        <f>IFERROR(VLOOKUP(Q453,'Վարկանիշային չափորոշիչներ'!$G$6:$GE$68,4,FALSE),0)</f>
        <v>0</v>
      </c>
      <c r="AI453" s="27">
        <f>IFERROR(VLOOKUP(R453,'Վարկանիշային չափորոշիչներ'!$G$6:$GE$68,4,FALSE),0)</f>
        <v>0</v>
      </c>
      <c r="AJ453" s="27">
        <f>IFERROR(VLOOKUP(S453,'Վարկանիշային չափորոշիչներ'!$G$6:$GE$68,4,FALSE),0)</f>
        <v>0</v>
      </c>
      <c r="AK453" s="27">
        <f>IFERROR(VLOOKUP(T453,'Վարկանիշային չափորոշիչներ'!$G$6:$GE$68,4,FALSE),0)</f>
        <v>0</v>
      </c>
      <c r="AL453" s="27">
        <f>IFERROR(VLOOKUP(U453,'Վարկանիշային չափորոշիչներ'!$G$6:$GE$68,4,FALSE),0)</f>
        <v>0</v>
      </c>
      <c r="AM453" s="27">
        <f>IFERROR(VLOOKUP(V453,'Վարկանիշային չափորոշիչներ'!$G$6:$GE$68,4,FALSE),0)</f>
        <v>0</v>
      </c>
      <c r="AN453" s="27">
        <f t="shared" si="132"/>
        <v>0</v>
      </c>
    </row>
    <row r="454" spans="1:40" ht="27" hidden="1" outlineLevel="2" x14ac:dyDescent="0.3">
      <c r="A454" s="120">
        <v>1058</v>
      </c>
      <c r="B454" s="120">
        <v>11002</v>
      </c>
      <c r="C454" s="207" t="s">
        <v>540</v>
      </c>
      <c r="D454" s="143"/>
      <c r="E454" s="143"/>
      <c r="F454" s="140"/>
      <c r="G454" s="123"/>
      <c r="H454" s="137"/>
      <c r="I454" s="52"/>
      <c r="J454" s="52"/>
      <c r="K454" s="29"/>
      <c r="L454" s="29"/>
      <c r="M454" s="29"/>
      <c r="N454" s="29"/>
      <c r="O454" s="29"/>
      <c r="P454" s="29"/>
      <c r="Q454" s="29"/>
      <c r="R454" s="29"/>
      <c r="S454" s="29"/>
      <c r="T454" s="29"/>
      <c r="U454" s="29"/>
      <c r="V454" s="29"/>
      <c r="W454" s="27">
        <f t="shared" si="134"/>
        <v>0</v>
      </c>
      <c r="X454" s="41"/>
      <c r="Y454" s="41"/>
      <c r="Z454" s="41"/>
      <c r="AA454" s="41"/>
      <c r="AB454" s="27">
        <f>IFERROR(VLOOKUP(K454,'Վարկանիշային չափորոշիչներ'!$G$6:$GE$68,4,FALSE),0)</f>
        <v>0</v>
      </c>
      <c r="AC454" s="27">
        <f>IFERROR(VLOOKUP(L454,'Վարկանիշային չափորոշիչներ'!$G$6:$GE$68,4,FALSE),0)</f>
        <v>0</v>
      </c>
      <c r="AD454" s="27">
        <f>IFERROR(VLOOKUP(M454,'Վարկանիշային չափորոշիչներ'!$G$6:$GE$68,4,FALSE),0)</f>
        <v>0</v>
      </c>
      <c r="AE454" s="27">
        <f>IFERROR(VLOOKUP(N454,'Վարկանիշային չափորոշիչներ'!$G$6:$GE$68,4,FALSE),0)</f>
        <v>0</v>
      </c>
      <c r="AF454" s="27">
        <f>IFERROR(VLOOKUP(O454,'Վարկանիշային չափորոշիչներ'!$G$6:$GE$68,4,FALSE),0)</f>
        <v>0</v>
      </c>
      <c r="AG454" s="27">
        <f>IFERROR(VLOOKUP(P454,'Վարկանիշային չափորոշիչներ'!$G$6:$GE$68,4,FALSE),0)</f>
        <v>0</v>
      </c>
      <c r="AH454" s="27">
        <f>IFERROR(VLOOKUP(Q454,'Վարկանիշային չափորոշիչներ'!$G$6:$GE$68,4,FALSE),0)</f>
        <v>0</v>
      </c>
      <c r="AI454" s="27">
        <f>IFERROR(VLOOKUP(R454,'Վարկանիշային չափորոշիչներ'!$G$6:$GE$68,4,FALSE),0)</f>
        <v>0</v>
      </c>
      <c r="AJ454" s="27">
        <f>IFERROR(VLOOKUP(S454,'Վարկանիշային չափորոշիչներ'!$G$6:$GE$68,4,FALSE),0)</f>
        <v>0</v>
      </c>
      <c r="AK454" s="27">
        <f>IFERROR(VLOOKUP(T454,'Վարկանիշային չափորոշիչներ'!$G$6:$GE$68,4,FALSE),0)</f>
        <v>0</v>
      </c>
      <c r="AL454" s="27">
        <f>IFERROR(VLOOKUP(U454,'Վարկանիշային չափորոշիչներ'!$G$6:$GE$68,4,FALSE),0)</f>
        <v>0</v>
      </c>
      <c r="AM454" s="27">
        <f>IFERROR(VLOOKUP(V454,'Վարկանիշային չափորոշիչներ'!$G$6:$GE$68,4,FALSE),0)</f>
        <v>0</v>
      </c>
      <c r="AN454" s="27">
        <f t="shared" si="132"/>
        <v>0</v>
      </c>
    </row>
    <row r="455" spans="1:40" hidden="1" outlineLevel="2" x14ac:dyDescent="0.3">
      <c r="A455" s="120">
        <v>1058</v>
      </c>
      <c r="B455" s="120">
        <v>11003</v>
      </c>
      <c r="C455" s="207" t="s">
        <v>541</v>
      </c>
      <c r="D455" s="129"/>
      <c r="E455" s="129"/>
      <c r="F455" s="140"/>
      <c r="G455" s="123"/>
      <c r="H455" s="123"/>
      <c r="I455" s="45"/>
      <c r="J455" s="45"/>
      <c r="K455" s="28"/>
      <c r="L455" s="28"/>
      <c r="M455" s="28"/>
      <c r="N455" s="28"/>
      <c r="O455" s="28"/>
      <c r="P455" s="28"/>
      <c r="Q455" s="28"/>
      <c r="R455" s="28"/>
      <c r="S455" s="28"/>
      <c r="T455" s="28"/>
      <c r="U455" s="28"/>
      <c r="V455" s="28"/>
      <c r="W455" s="27">
        <f t="shared" si="134"/>
        <v>0</v>
      </c>
      <c r="X455" s="41"/>
      <c r="Y455" s="41"/>
      <c r="Z455" s="41"/>
      <c r="AA455" s="41"/>
      <c r="AB455" s="27">
        <f>IFERROR(VLOOKUP(K455,'Վարկանիշային չափորոշիչներ'!$G$6:$GE$68,4,FALSE),0)</f>
        <v>0</v>
      </c>
      <c r="AC455" s="27">
        <f>IFERROR(VLOOKUP(L455,'Վարկանիշային չափորոշիչներ'!$G$6:$GE$68,4,FALSE),0)</f>
        <v>0</v>
      </c>
      <c r="AD455" s="27">
        <f>IFERROR(VLOOKUP(M455,'Վարկանիշային չափորոշիչներ'!$G$6:$GE$68,4,FALSE),0)</f>
        <v>0</v>
      </c>
      <c r="AE455" s="27">
        <f>IFERROR(VLOOKUP(N455,'Վարկանիշային չափորոշիչներ'!$G$6:$GE$68,4,FALSE),0)</f>
        <v>0</v>
      </c>
      <c r="AF455" s="27">
        <f>IFERROR(VLOOKUP(O455,'Վարկանիշային չափորոշիչներ'!$G$6:$GE$68,4,FALSE),0)</f>
        <v>0</v>
      </c>
      <c r="AG455" s="27">
        <f>IFERROR(VLOOKUP(P455,'Վարկանիշային չափորոշիչներ'!$G$6:$GE$68,4,FALSE),0)</f>
        <v>0</v>
      </c>
      <c r="AH455" s="27">
        <f>IFERROR(VLOOKUP(Q455,'Վարկանիշային չափորոշիչներ'!$G$6:$GE$68,4,FALSE),0)</f>
        <v>0</v>
      </c>
      <c r="AI455" s="27">
        <f>IFERROR(VLOOKUP(R455,'Վարկանիշային չափորոշիչներ'!$G$6:$GE$68,4,FALSE),0)</f>
        <v>0</v>
      </c>
      <c r="AJ455" s="27">
        <f>IFERROR(VLOOKUP(S455,'Վարկանիշային չափորոշիչներ'!$G$6:$GE$68,4,FALSE),0)</f>
        <v>0</v>
      </c>
      <c r="AK455" s="27">
        <f>IFERROR(VLOOKUP(T455,'Վարկանիշային չափորոշիչներ'!$G$6:$GE$68,4,FALSE),0)</f>
        <v>0</v>
      </c>
      <c r="AL455" s="27">
        <f>IFERROR(VLOOKUP(U455,'Վարկանիշային չափորոշիչներ'!$G$6:$GE$68,4,FALSE),0)</f>
        <v>0</v>
      </c>
      <c r="AM455" s="27">
        <f>IFERROR(VLOOKUP(V455,'Վարկանիշային չափորոշիչներ'!$G$6:$GE$68,4,FALSE),0)</f>
        <v>0</v>
      </c>
      <c r="AN455" s="27">
        <f t="shared" si="132"/>
        <v>0</v>
      </c>
    </row>
    <row r="456" spans="1:40" ht="27" hidden="1" outlineLevel="2" x14ac:dyDescent="0.3">
      <c r="A456" s="120">
        <v>1058</v>
      </c>
      <c r="B456" s="120">
        <v>11007</v>
      </c>
      <c r="C456" s="207" t="s">
        <v>542</v>
      </c>
      <c r="D456" s="129"/>
      <c r="E456" s="129"/>
      <c r="F456" s="140"/>
      <c r="G456" s="123"/>
      <c r="H456" s="123"/>
      <c r="I456" s="45"/>
      <c r="J456" s="45"/>
      <c r="K456" s="28"/>
      <c r="L456" s="28"/>
      <c r="M456" s="28"/>
      <c r="N456" s="28"/>
      <c r="O456" s="28"/>
      <c r="P456" s="28"/>
      <c r="Q456" s="28"/>
      <c r="R456" s="28"/>
      <c r="S456" s="28"/>
      <c r="T456" s="28"/>
      <c r="U456" s="28"/>
      <c r="V456" s="28"/>
      <c r="W456" s="27">
        <f t="shared" si="134"/>
        <v>0</v>
      </c>
      <c r="X456" s="41"/>
      <c r="Y456" s="41"/>
      <c r="Z456" s="41"/>
      <c r="AA456" s="41"/>
      <c r="AB456" s="27">
        <f>IFERROR(VLOOKUP(K456,'Վարկանիշային չափորոշիչներ'!$G$6:$GE$68,4,FALSE),0)</f>
        <v>0</v>
      </c>
      <c r="AC456" s="27">
        <f>IFERROR(VLOOKUP(L456,'Վարկանիշային չափորոշիչներ'!$G$6:$GE$68,4,FALSE),0)</f>
        <v>0</v>
      </c>
      <c r="AD456" s="27">
        <f>IFERROR(VLOOKUP(M456,'Վարկանիշային չափորոշիչներ'!$G$6:$GE$68,4,FALSE),0)</f>
        <v>0</v>
      </c>
      <c r="AE456" s="27">
        <f>IFERROR(VLOOKUP(N456,'Վարկանիշային չափորոշիչներ'!$G$6:$GE$68,4,FALSE),0)</f>
        <v>0</v>
      </c>
      <c r="AF456" s="27">
        <f>IFERROR(VLOOKUP(O456,'Վարկանիշային չափորոշիչներ'!$G$6:$GE$68,4,FALSE),0)</f>
        <v>0</v>
      </c>
      <c r="AG456" s="27">
        <f>IFERROR(VLOOKUP(P456,'Վարկանիշային չափորոշիչներ'!$G$6:$GE$68,4,FALSE),0)</f>
        <v>0</v>
      </c>
      <c r="AH456" s="27">
        <f>IFERROR(VLOOKUP(Q456,'Վարկանիշային չափորոշիչներ'!$G$6:$GE$68,4,FALSE),0)</f>
        <v>0</v>
      </c>
      <c r="AI456" s="27">
        <f>IFERROR(VLOOKUP(R456,'Վարկանիշային չափորոշիչներ'!$G$6:$GE$68,4,FALSE),0)</f>
        <v>0</v>
      </c>
      <c r="AJ456" s="27">
        <f>IFERROR(VLOOKUP(S456,'Վարկանիշային չափորոշիչներ'!$G$6:$GE$68,4,FALSE),0)</f>
        <v>0</v>
      </c>
      <c r="AK456" s="27">
        <f>IFERROR(VLOOKUP(T456,'Վարկանիշային չափորոշիչներ'!$G$6:$GE$68,4,FALSE),0)</f>
        <v>0</v>
      </c>
      <c r="AL456" s="27">
        <f>IFERROR(VLOOKUP(U456,'Վարկանիշային չափորոշիչներ'!$G$6:$GE$68,4,FALSE),0)</f>
        <v>0</v>
      </c>
      <c r="AM456" s="27">
        <f>IFERROR(VLOOKUP(V456,'Վարկանիշային չափորոշիչներ'!$G$6:$GE$68,4,FALSE),0)</f>
        <v>0</v>
      </c>
      <c r="AN456" s="27">
        <f t="shared" si="132"/>
        <v>0</v>
      </c>
    </row>
    <row r="457" spans="1:40" hidden="1" outlineLevel="2" x14ac:dyDescent="0.3">
      <c r="A457" s="120">
        <v>1058</v>
      </c>
      <c r="B457" s="120">
        <v>11008</v>
      </c>
      <c r="C457" s="207" t="s">
        <v>543</v>
      </c>
      <c r="D457" s="165"/>
      <c r="E457" s="144"/>
      <c r="F457" s="140"/>
      <c r="G457" s="123"/>
      <c r="H457" s="137"/>
      <c r="I457" s="52"/>
      <c r="J457" s="52"/>
      <c r="K457" s="29"/>
      <c r="L457" s="29"/>
      <c r="M457" s="29"/>
      <c r="N457" s="29"/>
      <c r="O457" s="29"/>
      <c r="P457" s="29"/>
      <c r="Q457" s="29"/>
      <c r="R457" s="29"/>
      <c r="S457" s="29"/>
      <c r="T457" s="29"/>
      <c r="U457" s="29"/>
      <c r="V457" s="29"/>
      <c r="W457" s="27">
        <f t="shared" si="134"/>
        <v>0</v>
      </c>
      <c r="X457" s="41"/>
      <c r="Y457" s="41"/>
      <c r="Z457" s="41"/>
      <c r="AA457" s="41"/>
      <c r="AB457" s="27">
        <f>IFERROR(VLOOKUP(K457,'Վարկանիշային չափորոշիչներ'!$G$6:$GE$68,4,FALSE),0)</f>
        <v>0</v>
      </c>
      <c r="AC457" s="27">
        <f>IFERROR(VLOOKUP(L457,'Վարկանիշային չափորոշիչներ'!$G$6:$GE$68,4,FALSE),0)</f>
        <v>0</v>
      </c>
      <c r="AD457" s="27">
        <f>IFERROR(VLOOKUP(M457,'Վարկանիշային չափորոշիչներ'!$G$6:$GE$68,4,FALSE),0)</f>
        <v>0</v>
      </c>
      <c r="AE457" s="27">
        <f>IFERROR(VLOOKUP(N457,'Վարկանիշային չափորոշիչներ'!$G$6:$GE$68,4,FALSE),0)</f>
        <v>0</v>
      </c>
      <c r="AF457" s="27">
        <f>IFERROR(VLOOKUP(O457,'Վարկանիշային չափորոշիչներ'!$G$6:$GE$68,4,FALSE),0)</f>
        <v>0</v>
      </c>
      <c r="AG457" s="27">
        <f>IFERROR(VLOOKUP(P457,'Վարկանիշային չափորոշիչներ'!$G$6:$GE$68,4,FALSE),0)</f>
        <v>0</v>
      </c>
      <c r="AH457" s="27">
        <f>IFERROR(VLOOKUP(Q457,'Վարկանիշային չափորոշիչներ'!$G$6:$GE$68,4,FALSE),0)</f>
        <v>0</v>
      </c>
      <c r="AI457" s="27">
        <f>IFERROR(VLOOKUP(R457,'Վարկանիշային չափորոշիչներ'!$G$6:$GE$68,4,FALSE),0)</f>
        <v>0</v>
      </c>
      <c r="AJ457" s="27">
        <f>IFERROR(VLOOKUP(S457,'Վարկանիշային չափորոշիչներ'!$G$6:$GE$68,4,FALSE),0)</f>
        <v>0</v>
      </c>
      <c r="AK457" s="27">
        <f>IFERROR(VLOOKUP(T457,'Վարկանիշային չափորոշիչներ'!$G$6:$GE$68,4,FALSE),0)</f>
        <v>0</v>
      </c>
      <c r="AL457" s="27">
        <f>IFERROR(VLOOKUP(U457,'Վարկանիշային չափորոշիչներ'!$G$6:$GE$68,4,FALSE),0)</f>
        <v>0</v>
      </c>
      <c r="AM457" s="27">
        <f>IFERROR(VLOOKUP(V457,'Վարկանիշային չափորոշիչներ'!$G$6:$GE$68,4,FALSE),0)</f>
        <v>0</v>
      </c>
      <c r="AN457" s="27">
        <f t="shared" si="132"/>
        <v>0</v>
      </c>
    </row>
    <row r="458" spans="1:40" ht="27" hidden="1" outlineLevel="2" x14ac:dyDescent="0.3">
      <c r="A458" s="120">
        <v>1058</v>
      </c>
      <c r="B458" s="120">
        <v>31001</v>
      </c>
      <c r="C458" s="207" t="s">
        <v>544</v>
      </c>
      <c r="D458" s="129"/>
      <c r="E458" s="129"/>
      <c r="F458" s="140"/>
      <c r="G458" s="122"/>
      <c r="H458" s="137"/>
      <c r="I458" s="52"/>
      <c r="J458" s="52"/>
      <c r="K458" s="29"/>
      <c r="L458" s="29"/>
      <c r="M458" s="29"/>
      <c r="N458" s="29"/>
      <c r="O458" s="29"/>
      <c r="P458" s="29"/>
      <c r="Q458" s="29"/>
      <c r="R458" s="29"/>
      <c r="S458" s="29"/>
      <c r="T458" s="29"/>
      <c r="U458" s="29"/>
      <c r="V458" s="29"/>
      <c r="W458" s="27">
        <f t="shared" si="134"/>
        <v>0</v>
      </c>
      <c r="X458" s="41"/>
      <c r="Y458" s="41"/>
      <c r="Z458" s="41"/>
      <c r="AA458" s="41"/>
      <c r="AB458" s="27">
        <f>IFERROR(VLOOKUP(K458,'Վարկանիշային չափորոշիչներ'!$G$6:$GE$68,4,FALSE),0)</f>
        <v>0</v>
      </c>
      <c r="AC458" s="27">
        <f>IFERROR(VLOOKUP(L458,'Վարկանիշային չափորոշիչներ'!$G$6:$GE$68,4,FALSE),0)</f>
        <v>0</v>
      </c>
      <c r="AD458" s="27">
        <f>IFERROR(VLOOKUP(M458,'Վարկանիշային չափորոշիչներ'!$G$6:$GE$68,4,FALSE),0)</f>
        <v>0</v>
      </c>
      <c r="AE458" s="27">
        <f>IFERROR(VLOOKUP(N458,'Վարկանիշային չափորոշիչներ'!$G$6:$GE$68,4,FALSE),0)</f>
        <v>0</v>
      </c>
      <c r="AF458" s="27">
        <f>IFERROR(VLOOKUP(O458,'Վարկանիշային չափորոշիչներ'!$G$6:$GE$68,4,FALSE),0)</f>
        <v>0</v>
      </c>
      <c r="AG458" s="27">
        <f>IFERROR(VLOOKUP(P458,'Վարկանիշային չափորոշիչներ'!$G$6:$GE$68,4,FALSE),0)</f>
        <v>0</v>
      </c>
      <c r="AH458" s="27">
        <f>IFERROR(VLOOKUP(Q458,'Վարկանիշային չափորոշիչներ'!$G$6:$GE$68,4,FALSE),0)</f>
        <v>0</v>
      </c>
      <c r="AI458" s="27">
        <f>IFERROR(VLOOKUP(R458,'Վարկանիշային չափորոշիչներ'!$G$6:$GE$68,4,FALSE),0)</f>
        <v>0</v>
      </c>
      <c r="AJ458" s="27">
        <f>IFERROR(VLOOKUP(S458,'Վարկանիշային չափորոշիչներ'!$G$6:$GE$68,4,FALSE),0)</f>
        <v>0</v>
      </c>
      <c r="AK458" s="27">
        <f>IFERROR(VLOOKUP(T458,'Վարկանիշային չափորոշիչներ'!$G$6:$GE$68,4,FALSE),0)</f>
        <v>0</v>
      </c>
      <c r="AL458" s="27">
        <f>IFERROR(VLOOKUP(U458,'Վարկանիշային չափորոշիչներ'!$G$6:$GE$68,4,FALSE),0)</f>
        <v>0</v>
      </c>
      <c r="AM458" s="27">
        <f>IFERROR(VLOOKUP(V458,'Վարկանիշային չափորոշիչներ'!$G$6:$GE$68,4,FALSE),0)</f>
        <v>0</v>
      </c>
      <c r="AN458" s="27">
        <f t="shared" si="132"/>
        <v>0</v>
      </c>
    </row>
    <row r="459" spans="1:40" hidden="1" outlineLevel="2" x14ac:dyDescent="0.3">
      <c r="A459" s="120">
        <v>1058</v>
      </c>
      <c r="B459" s="120">
        <v>31002</v>
      </c>
      <c r="C459" s="207" t="s">
        <v>545</v>
      </c>
      <c r="D459" s="129"/>
      <c r="E459" s="143"/>
      <c r="F459" s="122"/>
      <c r="G459" s="123"/>
      <c r="H459" s="123"/>
      <c r="I459" s="45"/>
      <c r="J459" s="45"/>
      <c r="K459" s="28"/>
      <c r="L459" s="28"/>
      <c r="M459" s="28"/>
      <c r="N459" s="28"/>
      <c r="O459" s="28"/>
      <c r="P459" s="28"/>
      <c r="Q459" s="28"/>
      <c r="R459" s="28"/>
      <c r="S459" s="28"/>
      <c r="T459" s="28"/>
      <c r="U459" s="28"/>
      <c r="V459" s="28"/>
      <c r="W459" s="27">
        <f t="shared" si="134"/>
        <v>0</v>
      </c>
      <c r="X459" s="41"/>
      <c r="Y459" s="41"/>
      <c r="Z459" s="41"/>
      <c r="AA459" s="41"/>
      <c r="AB459" s="27">
        <f>IFERROR(VLOOKUP(K459,'Վարկանիշային չափորոշիչներ'!$G$6:$GE$68,4,FALSE),0)</f>
        <v>0</v>
      </c>
      <c r="AC459" s="27">
        <f>IFERROR(VLOOKUP(L459,'Վարկանիշային չափորոշիչներ'!$G$6:$GE$68,4,FALSE),0)</f>
        <v>0</v>
      </c>
      <c r="AD459" s="27">
        <f>IFERROR(VLOOKUP(M459,'Վարկանիշային չափորոշիչներ'!$G$6:$GE$68,4,FALSE),0)</f>
        <v>0</v>
      </c>
      <c r="AE459" s="27">
        <f>IFERROR(VLOOKUP(N459,'Վարկանիշային չափորոշիչներ'!$G$6:$GE$68,4,FALSE),0)</f>
        <v>0</v>
      </c>
      <c r="AF459" s="27">
        <f>IFERROR(VLOOKUP(O459,'Վարկանիշային չափորոշիչներ'!$G$6:$GE$68,4,FALSE),0)</f>
        <v>0</v>
      </c>
      <c r="AG459" s="27">
        <f>IFERROR(VLOOKUP(P459,'Վարկանիշային չափորոշիչներ'!$G$6:$GE$68,4,FALSE),0)</f>
        <v>0</v>
      </c>
      <c r="AH459" s="27">
        <f>IFERROR(VLOOKUP(Q459,'Վարկանիշային չափորոշիչներ'!$G$6:$GE$68,4,FALSE),0)</f>
        <v>0</v>
      </c>
      <c r="AI459" s="27">
        <f>IFERROR(VLOOKUP(R459,'Վարկանիշային չափորոշիչներ'!$G$6:$GE$68,4,FALSE),0)</f>
        <v>0</v>
      </c>
      <c r="AJ459" s="27">
        <f>IFERROR(VLOOKUP(S459,'Վարկանիշային չափորոշիչներ'!$G$6:$GE$68,4,FALSE),0)</f>
        <v>0</v>
      </c>
      <c r="AK459" s="27">
        <f>IFERROR(VLOOKUP(T459,'Վարկանիշային չափորոշիչներ'!$G$6:$GE$68,4,FALSE),0)</f>
        <v>0</v>
      </c>
      <c r="AL459" s="27">
        <f>IFERROR(VLOOKUP(U459,'Վարկանիշային չափորոշիչներ'!$G$6:$GE$68,4,FALSE),0)</f>
        <v>0</v>
      </c>
      <c r="AM459" s="27">
        <f>IFERROR(VLOOKUP(V459,'Վարկանիշային չափորոշիչներ'!$G$6:$GE$68,4,FALSE),0)</f>
        <v>0</v>
      </c>
      <c r="AN459" s="27">
        <f t="shared" si="132"/>
        <v>0</v>
      </c>
    </row>
    <row r="460" spans="1:40" hidden="1" outlineLevel="1" x14ac:dyDescent="0.3">
      <c r="A460" s="117">
        <v>1059</v>
      </c>
      <c r="B460" s="117"/>
      <c r="C460" s="214" t="s">
        <v>546</v>
      </c>
      <c r="D460" s="118">
        <f>SUM(D461:D465)</f>
        <v>0</v>
      </c>
      <c r="E460" s="118">
        <f>SUM(E461:E465)</f>
        <v>0</v>
      </c>
      <c r="F460" s="119">
        <f t="shared" ref="F460:H460" si="135">SUM(F461:F465)</f>
        <v>0</v>
      </c>
      <c r="G460" s="119">
        <f t="shared" si="135"/>
        <v>0</v>
      </c>
      <c r="H460" s="119">
        <f t="shared" si="135"/>
        <v>0</v>
      </c>
      <c r="I460" s="47" t="s">
        <v>74</v>
      </c>
      <c r="J460" s="47" t="s">
        <v>74</v>
      </c>
      <c r="K460" s="47" t="s">
        <v>74</v>
      </c>
      <c r="L460" s="47" t="s">
        <v>74</v>
      </c>
      <c r="M460" s="47" t="s">
        <v>74</v>
      </c>
      <c r="N460" s="47" t="s">
        <v>74</v>
      </c>
      <c r="O460" s="47" t="s">
        <v>74</v>
      </c>
      <c r="P460" s="47" t="s">
        <v>74</v>
      </c>
      <c r="Q460" s="47" t="s">
        <v>74</v>
      </c>
      <c r="R460" s="47" t="s">
        <v>74</v>
      </c>
      <c r="S460" s="47" t="s">
        <v>74</v>
      </c>
      <c r="T460" s="47" t="s">
        <v>74</v>
      </c>
      <c r="U460" s="47" t="s">
        <v>74</v>
      </c>
      <c r="V460" s="47" t="s">
        <v>74</v>
      </c>
      <c r="W460" s="47" t="s">
        <v>74</v>
      </c>
      <c r="X460" s="41"/>
      <c r="Y460" s="41"/>
      <c r="Z460" s="41"/>
      <c r="AA460" s="41"/>
      <c r="AB460" s="27">
        <f>IFERROR(VLOOKUP(K460,'Վարկանիշային չափորոշիչներ'!$G$6:$GE$68,4,FALSE),0)</f>
        <v>0</v>
      </c>
      <c r="AC460" s="27">
        <f>IFERROR(VLOOKUP(L460,'Վարկանիշային չափորոշիչներ'!$G$6:$GE$68,4,FALSE),0)</f>
        <v>0</v>
      </c>
      <c r="AD460" s="27">
        <f>IFERROR(VLOOKUP(M460,'Վարկանիշային չափորոշիչներ'!$G$6:$GE$68,4,FALSE),0)</f>
        <v>0</v>
      </c>
      <c r="AE460" s="27">
        <f>IFERROR(VLOOKUP(N460,'Վարկանիշային չափորոշիչներ'!$G$6:$GE$68,4,FALSE),0)</f>
        <v>0</v>
      </c>
      <c r="AF460" s="27">
        <f>IFERROR(VLOOKUP(O460,'Վարկանիշային չափորոշիչներ'!$G$6:$GE$68,4,FALSE),0)</f>
        <v>0</v>
      </c>
      <c r="AG460" s="27">
        <f>IFERROR(VLOOKUP(P460,'Վարկանիշային չափորոշիչներ'!$G$6:$GE$68,4,FALSE),0)</f>
        <v>0</v>
      </c>
      <c r="AH460" s="27">
        <f>IFERROR(VLOOKUP(Q460,'Վարկանիշային չափորոշիչներ'!$G$6:$GE$68,4,FALSE),0)</f>
        <v>0</v>
      </c>
      <c r="AI460" s="27">
        <f>IFERROR(VLOOKUP(R460,'Վարկանիշային չափորոշիչներ'!$G$6:$GE$68,4,FALSE),0)</f>
        <v>0</v>
      </c>
      <c r="AJ460" s="27">
        <f>IFERROR(VLOOKUP(S460,'Վարկանիշային չափորոշիչներ'!$G$6:$GE$68,4,FALSE),0)</f>
        <v>0</v>
      </c>
      <c r="AK460" s="27">
        <f>IFERROR(VLOOKUP(T460,'Վարկանիշային չափորոշիչներ'!$G$6:$GE$68,4,FALSE),0)</f>
        <v>0</v>
      </c>
      <c r="AL460" s="27">
        <f>IFERROR(VLOOKUP(U460,'Վարկանիշային չափորոշիչներ'!$G$6:$GE$68,4,FALSE),0)</f>
        <v>0</v>
      </c>
      <c r="AM460" s="27">
        <f>IFERROR(VLOOKUP(V460,'Վարկանիշային չափորոշիչներ'!$G$6:$GE$68,4,FALSE),0)</f>
        <v>0</v>
      </c>
      <c r="AN460" s="27">
        <f t="shared" si="132"/>
        <v>0</v>
      </c>
    </row>
    <row r="461" spans="1:40" ht="40.5" hidden="1" outlineLevel="2" x14ac:dyDescent="0.3">
      <c r="A461" s="120">
        <v>1059</v>
      </c>
      <c r="B461" s="120">
        <v>11001</v>
      </c>
      <c r="C461" s="207" t="s">
        <v>547</v>
      </c>
      <c r="D461" s="128"/>
      <c r="E461" s="128"/>
      <c r="F461" s="140"/>
      <c r="G461" s="145"/>
      <c r="H461" s="145"/>
      <c r="I461" s="44"/>
      <c r="J461" s="44"/>
      <c r="K461" s="31"/>
      <c r="L461" s="31"/>
      <c r="M461" s="31"/>
      <c r="N461" s="31"/>
      <c r="O461" s="31"/>
      <c r="P461" s="31"/>
      <c r="Q461" s="31"/>
      <c r="R461" s="31"/>
      <c r="S461" s="31"/>
      <c r="T461" s="31"/>
      <c r="U461" s="31"/>
      <c r="V461" s="31"/>
      <c r="W461" s="27">
        <f t="shared" ref="W461:W465" si="136">AN461</f>
        <v>0</v>
      </c>
      <c r="X461" s="41"/>
      <c r="Y461" s="41"/>
      <c r="Z461" s="41"/>
      <c r="AA461" s="41"/>
      <c r="AB461" s="27">
        <f>IFERROR(VLOOKUP(K461,'Վարկանիշային չափորոշիչներ'!$G$6:$GE$68,4,FALSE),0)</f>
        <v>0</v>
      </c>
      <c r="AC461" s="27">
        <f>IFERROR(VLOOKUP(L461,'Վարկանիշային չափորոշիչներ'!$G$6:$GE$68,4,FALSE),0)</f>
        <v>0</v>
      </c>
      <c r="AD461" s="27">
        <f>IFERROR(VLOOKUP(M461,'Վարկանիշային չափորոշիչներ'!$G$6:$GE$68,4,FALSE),0)</f>
        <v>0</v>
      </c>
      <c r="AE461" s="27">
        <f>IFERROR(VLOOKUP(N461,'Վարկանիշային չափորոշիչներ'!$G$6:$GE$68,4,FALSE),0)</f>
        <v>0</v>
      </c>
      <c r="AF461" s="27">
        <f>IFERROR(VLOOKUP(O461,'Վարկանիշային չափորոշիչներ'!$G$6:$GE$68,4,FALSE),0)</f>
        <v>0</v>
      </c>
      <c r="AG461" s="27">
        <f>IFERROR(VLOOKUP(P461,'Վարկանիշային չափորոշիչներ'!$G$6:$GE$68,4,FALSE),0)</f>
        <v>0</v>
      </c>
      <c r="AH461" s="27">
        <f>IFERROR(VLOOKUP(Q461,'Վարկանիշային չափորոշիչներ'!$G$6:$GE$68,4,FALSE),0)</f>
        <v>0</v>
      </c>
      <c r="AI461" s="27">
        <f>IFERROR(VLOOKUP(R461,'Վարկանիշային չափորոշիչներ'!$G$6:$GE$68,4,FALSE),0)</f>
        <v>0</v>
      </c>
      <c r="AJ461" s="27">
        <f>IFERROR(VLOOKUP(S461,'Վարկանիշային չափորոշիչներ'!$G$6:$GE$68,4,FALSE),0)</f>
        <v>0</v>
      </c>
      <c r="AK461" s="27">
        <f>IFERROR(VLOOKUP(T461,'Վարկանիշային չափորոշիչներ'!$G$6:$GE$68,4,FALSE),0)</f>
        <v>0</v>
      </c>
      <c r="AL461" s="27">
        <f>IFERROR(VLOOKUP(U461,'Վարկանիշային չափորոշիչներ'!$G$6:$GE$68,4,FALSE),0)</f>
        <v>0</v>
      </c>
      <c r="AM461" s="27">
        <f>IFERROR(VLOOKUP(V461,'Վարկանիշային չափորոշիչներ'!$G$6:$GE$68,4,FALSE),0)</f>
        <v>0</v>
      </c>
      <c r="AN461" s="27">
        <f t="shared" si="132"/>
        <v>0</v>
      </c>
    </row>
    <row r="462" spans="1:40" hidden="1" outlineLevel="2" x14ac:dyDescent="0.3">
      <c r="A462" s="120">
        <v>1059</v>
      </c>
      <c r="B462" s="120">
        <v>11002</v>
      </c>
      <c r="C462" s="207" t="s">
        <v>548</v>
      </c>
      <c r="D462" s="128"/>
      <c r="E462" s="128"/>
      <c r="F462" s="140"/>
      <c r="G462" s="145"/>
      <c r="H462" s="145"/>
      <c r="I462" s="44"/>
      <c r="J462" s="44"/>
      <c r="K462" s="31"/>
      <c r="L462" s="31"/>
      <c r="M462" s="31"/>
      <c r="N462" s="31"/>
      <c r="O462" s="31"/>
      <c r="P462" s="31"/>
      <c r="Q462" s="31"/>
      <c r="R462" s="31"/>
      <c r="S462" s="31"/>
      <c r="T462" s="31"/>
      <c r="U462" s="31"/>
      <c r="V462" s="31"/>
      <c r="W462" s="27">
        <f t="shared" si="136"/>
        <v>0</v>
      </c>
      <c r="X462" s="41"/>
      <c r="Y462" s="41"/>
      <c r="Z462" s="41"/>
      <c r="AA462" s="41"/>
      <c r="AB462" s="27">
        <f>IFERROR(VLOOKUP(K462,'Վարկանիշային չափորոշիչներ'!$G$6:$GE$68,4,FALSE),0)</f>
        <v>0</v>
      </c>
      <c r="AC462" s="27">
        <f>IFERROR(VLOOKUP(L462,'Վարկանիշային չափորոշիչներ'!$G$6:$GE$68,4,FALSE),0)</f>
        <v>0</v>
      </c>
      <c r="AD462" s="27">
        <f>IFERROR(VLOOKUP(M462,'Վարկանիշային չափորոշիչներ'!$G$6:$GE$68,4,FALSE),0)</f>
        <v>0</v>
      </c>
      <c r="AE462" s="27">
        <f>IFERROR(VLOOKUP(N462,'Վարկանիշային չափորոշիչներ'!$G$6:$GE$68,4,FALSE),0)</f>
        <v>0</v>
      </c>
      <c r="AF462" s="27">
        <f>IFERROR(VLOOKUP(O462,'Վարկանիշային չափորոշիչներ'!$G$6:$GE$68,4,FALSE),0)</f>
        <v>0</v>
      </c>
      <c r="AG462" s="27">
        <f>IFERROR(VLOOKUP(P462,'Վարկանիշային չափորոշիչներ'!$G$6:$GE$68,4,FALSE),0)</f>
        <v>0</v>
      </c>
      <c r="AH462" s="27">
        <f>IFERROR(VLOOKUP(Q462,'Վարկանիշային չափորոշիչներ'!$G$6:$GE$68,4,FALSE),0)</f>
        <v>0</v>
      </c>
      <c r="AI462" s="27">
        <f>IFERROR(VLOOKUP(R462,'Վարկանիշային չափորոշիչներ'!$G$6:$GE$68,4,FALSE),0)</f>
        <v>0</v>
      </c>
      <c r="AJ462" s="27">
        <f>IFERROR(VLOOKUP(S462,'Վարկանիշային չափորոշիչներ'!$G$6:$GE$68,4,FALSE),0)</f>
        <v>0</v>
      </c>
      <c r="AK462" s="27">
        <f>IFERROR(VLOOKUP(T462,'Վարկանիշային չափորոշիչներ'!$G$6:$GE$68,4,FALSE),0)</f>
        <v>0</v>
      </c>
      <c r="AL462" s="27">
        <f>IFERROR(VLOOKUP(U462,'Վարկանիշային չափորոշիչներ'!$G$6:$GE$68,4,FALSE),0)</f>
        <v>0</v>
      </c>
      <c r="AM462" s="27">
        <f>IFERROR(VLOOKUP(V462,'Վարկանիշային չափորոշիչներ'!$G$6:$GE$68,4,FALSE),0)</f>
        <v>0</v>
      </c>
      <c r="AN462" s="27">
        <f t="shared" si="132"/>
        <v>0</v>
      </c>
    </row>
    <row r="463" spans="1:40" ht="27" hidden="1" outlineLevel="2" x14ac:dyDescent="0.3">
      <c r="A463" s="120">
        <v>1059</v>
      </c>
      <c r="B463" s="120">
        <v>11003</v>
      </c>
      <c r="C463" s="207" t="s">
        <v>549</v>
      </c>
      <c r="D463" s="128"/>
      <c r="E463" s="128"/>
      <c r="F463" s="145"/>
      <c r="G463" s="145"/>
      <c r="H463" s="145"/>
      <c r="I463" s="44"/>
      <c r="J463" s="44"/>
      <c r="K463" s="31"/>
      <c r="L463" s="31"/>
      <c r="M463" s="31"/>
      <c r="N463" s="31"/>
      <c r="O463" s="31"/>
      <c r="P463" s="31"/>
      <c r="Q463" s="31"/>
      <c r="R463" s="31"/>
      <c r="S463" s="31"/>
      <c r="T463" s="31"/>
      <c r="U463" s="31"/>
      <c r="V463" s="31"/>
      <c r="W463" s="27">
        <f t="shared" si="136"/>
        <v>0</v>
      </c>
      <c r="X463" s="41"/>
      <c r="Y463" s="41"/>
      <c r="Z463" s="41"/>
      <c r="AA463" s="41"/>
      <c r="AB463" s="27">
        <f>IFERROR(VLOOKUP(K463,'Վարկանիշային չափորոշիչներ'!$G$6:$GE$68,4,FALSE),0)</f>
        <v>0</v>
      </c>
      <c r="AC463" s="27">
        <f>IFERROR(VLOOKUP(L463,'Վարկանիշային չափորոշիչներ'!$G$6:$GE$68,4,FALSE),0)</f>
        <v>0</v>
      </c>
      <c r="AD463" s="27">
        <f>IFERROR(VLOOKUP(M463,'Վարկանիշային չափորոշիչներ'!$G$6:$GE$68,4,FALSE),0)</f>
        <v>0</v>
      </c>
      <c r="AE463" s="27">
        <f>IFERROR(VLOOKUP(N463,'Վարկանիշային չափորոշիչներ'!$G$6:$GE$68,4,FALSE),0)</f>
        <v>0</v>
      </c>
      <c r="AF463" s="27">
        <f>IFERROR(VLOOKUP(O463,'Վարկանիշային չափորոշիչներ'!$G$6:$GE$68,4,FALSE),0)</f>
        <v>0</v>
      </c>
      <c r="AG463" s="27">
        <f>IFERROR(VLOOKUP(P463,'Վարկանիշային չափորոշիչներ'!$G$6:$GE$68,4,FALSE),0)</f>
        <v>0</v>
      </c>
      <c r="AH463" s="27">
        <f>IFERROR(VLOOKUP(Q463,'Վարկանիշային չափորոշիչներ'!$G$6:$GE$68,4,FALSE),0)</f>
        <v>0</v>
      </c>
      <c r="AI463" s="27">
        <f>IFERROR(VLOOKUP(R463,'Վարկանիշային չափորոշիչներ'!$G$6:$GE$68,4,FALSE),0)</f>
        <v>0</v>
      </c>
      <c r="AJ463" s="27">
        <f>IFERROR(VLOOKUP(S463,'Վարկանիշային չափորոշիչներ'!$G$6:$GE$68,4,FALSE),0)</f>
        <v>0</v>
      </c>
      <c r="AK463" s="27">
        <f>IFERROR(VLOOKUP(T463,'Վարկանիշային չափորոշիչներ'!$G$6:$GE$68,4,FALSE),0)</f>
        <v>0</v>
      </c>
      <c r="AL463" s="27">
        <f>IFERROR(VLOOKUP(U463,'Վարկանիշային չափորոշիչներ'!$G$6:$GE$68,4,FALSE),0)</f>
        <v>0</v>
      </c>
      <c r="AM463" s="27">
        <f>IFERROR(VLOOKUP(V463,'Վարկանիշային չափորոշիչներ'!$G$6:$GE$68,4,FALSE),0)</f>
        <v>0</v>
      </c>
      <c r="AN463" s="27">
        <f t="shared" si="132"/>
        <v>0</v>
      </c>
    </row>
    <row r="464" spans="1:40" ht="27" hidden="1" outlineLevel="2" x14ac:dyDescent="0.3">
      <c r="A464" s="120">
        <v>1059</v>
      </c>
      <c r="B464" s="120">
        <v>11009</v>
      </c>
      <c r="C464" s="207" t="s">
        <v>550</v>
      </c>
      <c r="D464" s="129"/>
      <c r="E464" s="129"/>
      <c r="F464" s="122"/>
      <c r="G464" s="123"/>
      <c r="H464" s="123"/>
      <c r="I464" s="45"/>
      <c r="J464" s="45"/>
      <c r="K464" s="28"/>
      <c r="L464" s="28"/>
      <c r="M464" s="28"/>
      <c r="N464" s="28"/>
      <c r="O464" s="28"/>
      <c r="P464" s="28"/>
      <c r="Q464" s="28"/>
      <c r="R464" s="28"/>
      <c r="S464" s="28"/>
      <c r="T464" s="28"/>
      <c r="U464" s="28"/>
      <c r="V464" s="28"/>
      <c r="W464" s="27">
        <f t="shared" si="136"/>
        <v>0</v>
      </c>
      <c r="X464" s="41"/>
      <c r="Y464" s="41"/>
      <c r="Z464" s="41"/>
      <c r="AA464" s="41"/>
      <c r="AB464" s="27">
        <f>IFERROR(VLOOKUP(K464,'Վարկանիշային չափորոշիչներ'!$G$6:$GE$68,4,FALSE),0)</f>
        <v>0</v>
      </c>
      <c r="AC464" s="27">
        <f>IFERROR(VLOOKUP(L464,'Վարկանիշային չափորոշիչներ'!$G$6:$GE$68,4,FALSE),0)</f>
        <v>0</v>
      </c>
      <c r="AD464" s="27">
        <f>IFERROR(VLOOKUP(M464,'Վարկանիշային չափորոշիչներ'!$G$6:$GE$68,4,FALSE),0)</f>
        <v>0</v>
      </c>
      <c r="AE464" s="27">
        <f>IFERROR(VLOOKUP(N464,'Վարկանիշային չափորոշիչներ'!$G$6:$GE$68,4,FALSE),0)</f>
        <v>0</v>
      </c>
      <c r="AF464" s="27">
        <f>IFERROR(VLOOKUP(O464,'Վարկանիշային չափորոշիչներ'!$G$6:$GE$68,4,FALSE),0)</f>
        <v>0</v>
      </c>
      <c r="AG464" s="27">
        <f>IFERROR(VLOOKUP(P464,'Վարկանիշային չափորոշիչներ'!$G$6:$GE$68,4,FALSE),0)</f>
        <v>0</v>
      </c>
      <c r="AH464" s="27">
        <f>IFERROR(VLOOKUP(Q464,'Վարկանիշային չափորոշիչներ'!$G$6:$GE$68,4,FALSE),0)</f>
        <v>0</v>
      </c>
      <c r="AI464" s="27">
        <f>IFERROR(VLOOKUP(R464,'Վարկանիշային չափորոշիչներ'!$G$6:$GE$68,4,FALSE),0)</f>
        <v>0</v>
      </c>
      <c r="AJ464" s="27">
        <f>IFERROR(VLOOKUP(S464,'Վարկանիշային չափորոշիչներ'!$G$6:$GE$68,4,FALSE),0)</f>
        <v>0</v>
      </c>
      <c r="AK464" s="27">
        <f>IFERROR(VLOOKUP(T464,'Վարկանիշային չափորոշիչներ'!$G$6:$GE$68,4,FALSE),0)</f>
        <v>0</v>
      </c>
      <c r="AL464" s="27">
        <f>IFERROR(VLOOKUP(U464,'Վարկանիշային չափորոշիչներ'!$G$6:$GE$68,4,FALSE),0)</f>
        <v>0</v>
      </c>
      <c r="AM464" s="27">
        <f>IFERROR(VLOOKUP(V464,'Վարկանիշային չափորոշիչներ'!$G$6:$GE$68,4,FALSE),0)</f>
        <v>0</v>
      </c>
      <c r="AN464" s="27">
        <f t="shared" si="132"/>
        <v>0</v>
      </c>
    </row>
    <row r="465" spans="1:40" ht="27" hidden="1" outlineLevel="2" x14ac:dyDescent="0.3">
      <c r="A465" s="120">
        <v>1059</v>
      </c>
      <c r="B465" s="120">
        <v>12002</v>
      </c>
      <c r="C465" s="207" t="s">
        <v>551</v>
      </c>
      <c r="D465" s="129"/>
      <c r="E465" s="129"/>
      <c r="F465" s="122"/>
      <c r="G465" s="122"/>
      <c r="H465" s="140"/>
      <c r="I465" s="49"/>
      <c r="J465" s="49"/>
      <c r="K465" s="33"/>
      <c r="L465" s="33"/>
      <c r="M465" s="33"/>
      <c r="N465" s="33"/>
      <c r="O465" s="33"/>
      <c r="P465" s="33"/>
      <c r="Q465" s="33"/>
      <c r="R465" s="33"/>
      <c r="S465" s="33"/>
      <c r="T465" s="33"/>
      <c r="U465" s="33"/>
      <c r="V465" s="33"/>
      <c r="W465" s="27">
        <f t="shared" si="136"/>
        <v>0</v>
      </c>
      <c r="X465" s="41"/>
      <c r="Y465" s="41"/>
      <c r="Z465" s="41"/>
      <c r="AA465" s="41"/>
      <c r="AB465" s="27">
        <f>IFERROR(VLOOKUP(K465,'Վարկանիշային չափորոշիչներ'!$G$6:$GE$68,4,FALSE),0)</f>
        <v>0</v>
      </c>
      <c r="AC465" s="27">
        <f>IFERROR(VLOOKUP(L465,'Վարկանիշային չափորոշիչներ'!$G$6:$GE$68,4,FALSE),0)</f>
        <v>0</v>
      </c>
      <c r="AD465" s="27">
        <f>IFERROR(VLOOKUP(M465,'Վարկանիշային չափորոշիչներ'!$G$6:$GE$68,4,FALSE),0)</f>
        <v>0</v>
      </c>
      <c r="AE465" s="27">
        <f>IFERROR(VLOOKUP(N465,'Վարկանիշային չափորոշիչներ'!$G$6:$GE$68,4,FALSE),0)</f>
        <v>0</v>
      </c>
      <c r="AF465" s="27">
        <f>IFERROR(VLOOKUP(O465,'Վարկանիշային չափորոշիչներ'!$G$6:$GE$68,4,FALSE),0)</f>
        <v>0</v>
      </c>
      <c r="AG465" s="27">
        <f>IFERROR(VLOOKUP(P465,'Վարկանիշային չափորոշիչներ'!$G$6:$GE$68,4,FALSE),0)</f>
        <v>0</v>
      </c>
      <c r="AH465" s="27">
        <f>IFERROR(VLOOKUP(Q465,'Վարկանիշային չափորոշիչներ'!$G$6:$GE$68,4,FALSE),0)</f>
        <v>0</v>
      </c>
      <c r="AI465" s="27">
        <f>IFERROR(VLOOKUP(R465,'Վարկանիշային չափորոշիչներ'!$G$6:$GE$68,4,FALSE),0)</f>
        <v>0</v>
      </c>
      <c r="AJ465" s="27">
        <f>IFERROR(VLOOKUP(S465,'Վարկանիշային չափորոշիչներ'!$G$6:$GE$68,4,FALSE),0)</f>
        <v>0</v>
      </c>
      <c r="AK465" s="27">
        <f>IFERROR(VLOOKUP(T465,'Վարկանիշային չափորոշիչներ'!$G$6:$GE$68,4,FALSE),0)</f>
        <v>0</v>
      </c>
      <c r="AL465" s="27">
        <f>IFERROR(VLOOKUP(U465,'Վարկանիշային չափորոշիչներ'!$G$6:$GE$68,4,FALSE),0)</f>
        <v>0</v>
      </c>
      <c r="AM465" s="27">
        <f>IFERROR(VLOOKUP(V465,'Վարկանիշային չափորոշիչներ'!$G$6:$GE$68,4,FALSE),0)</f>
        <v>0</v>
      </c>
      <c r="AN465" s="27">
        <f t="shared" si="132"/>
        <v>0</v>
      </c>
    </row>
    <row r="466" spans="1:40" hidden="1" outlineLevel="1" x14ac:dyDescent="0.3">
      <c r="A466" s="117">
        <v>1067</v>
      </c>
      <c r="B466" s="117"/>
      <c r="C466" s="214" t="s">
        <v>552</v>
      </c>
      <c r="D466" s="118">
        <f>SUM(D467:D469)</f>
        <v>0</v>
      </c>
      <c r="E466" s="118">
        <f>SUM(E467:E469)</f>
        <v>0</v>
      </c>
      <c r="F466" s="119">
        <f t="shared" ref="F466:H466" si="137">SUM(F467:F469)</f>
        <v>0</v>
      </c>
      <c r="G466" s="119">
        <f t="shared" si="137"/>
        <v>0</v>
      </c>
      <c r="H466" s="119">
        <f t="shared" si="137"/>
        <v>0</v>
      </c>
      <c r="I466" s="47" t="s">
        <v>74</v>
      </c>
      <c r="J466" s="47" t="s">
        <v>74</v>
      </c>
      <c r="K466" s="47" t="s">
        <v>74</v>
      </c>
      <c r="L466" s="47" t="s">
        <v>74</v>
      </c>
      <c r="M466" s="47" t="s">
        <v>74</v>
      </c>
      <c r="N466" s="47" t="s">
        <v>74</v>
      </c>
      <c r="O466" s="47" t="s">
        <v>74</v>
      </c>
      <c r="P466" s="47" t="s">
        <v>74</v>
      </c>
      <c r="Q466" s="47" t="s">
        <v>74</v>
      </c>
      <c r="R466" s="47" t="s">
        <v>74</v>
      </c>
      <c r="S466" s="47" t="s">
        <v>74</v>
      </c>
      <c r="T466" s="47" t="s">
        <v>74</v>
      </c>
      <c r="U466" s="47" t="s">
        <v>74</v>
      </c>
      <c r="V466" s="47" t="s">
        <v>74</v>
      </c>
      <c r="W466" s="47" t="s">
        <v>74</v>
      </c>
      <c r="X466" s="41"/>
      <c r="Y466" s="41"/>
      <c r="Z466" s="41"/>
      <c r="AA466" s="41"/>
      <c r="AB466" s="27">
        <f>IFERROR(VLOOKUP(K466,'Վարկանիշային չափորոշիչներ'!$G$6:$GE$68,4,FALSE),0)</f>
        <v>0</v>
      </c>
      <c r="AC466" s="27">
        <f>IFERROR(VLOOKUP(L466,'Վարկանիշային չափորոշիչներ'!$G$6:$GE$68,4,FALSE),0)</f>
        <v>0</v>
      </c>
      <c r="AD466" s="27">
        <f>IFERROR(VLOOKUP(M466,'Վարկանիշային չափորոշիչներ'!$G$6:$GE$68,4,FALSE),0)</f>
        <v>0</v>
      </c>
      <c r="AE466" s="27">
        <f>IFERROR(VLOOKUP(N466,'Վարկանիշային չափորոշիչներ'!$G$6:$GE$68,4,FALSE),0)</f>
        <v>0</v>
      </c>
      <c r="AF466" s="27">
        <f>IFERROR(VLOOKUP(O466,'Վարկանիշային չափորոշիչներ'!$G$6:$GE$68,4,FALSE),0)</f>
        <v>0</v>
      </c>
      <c r="AG466" s="27">
        <f>IFERROR(VLOOKUP(P466,'Վարկանիշային չափորոշիչներ'!$G$6:$GE$68,4,FALSE),0)</f>
        <v>0</v>
      </c>
      <c r="AH466" s="27">
        <f>IFERROR(VLOOKUP(Q466,'Վարկանիշային չափորոշիչներ'!$G$6:$GE$68,4,FALSE),0)</f>
        <v>0</v>
      </c>
      <c r="AI466" s="27">
        <f>IFERROR(VLOOKUP(R466,'Վարկանիշային չափորոշիչներ'!$G$6:$GE$68,4,FALSE),0)</f>
        <v>0</v>
      </c>
      <c r="AJ466" s="27">
        <f>IFERROR(VLOOKUP(S466,'Վարկանիշային չափորոշիչներ'!$G$6:$GE$68,4,FALSE),0)</f>
        <v>0</v>
      </c>
      <c r="AK466" s="27">
        <f>IFERROR(VLOOKUP(T466,'Վարկանիշային չափորոշիչներ'!$G$6:$GE$68,4,FALSE),0)</f>
        <v>0</v>
      </c>
      <c r="AL466" s="27">
        <f>IFERROR(VLOOKUP(U466,'Վարկանիշային չափորոշիչներ'!$G$6:$GE$68,4,FALSE),0)</f>
        <v>0</v>
      </c>
      <c r="AM466" s="27">
        <f>IFERROR(VLOOKUP(V466,'Վարկանիշային չափորոշիչներ'!$G$6:$GE$68,4,FALSE),0)</f>
        <v>0</v>
      </c>
      <c r="AN466" s="27">
        <f t="shared" si="132"/>
        <v>0</v>
      </c>
    </row>
    <row r="467" spans="1:40" hidden="1" outlineLevel="2" x14ac:dyDescent="0.3">
      <c r="A467" s="120">
        <v>1067</v>
      </c>
      <c r="B467" s="120">
        <v>11001</v>
      </c>
      <c r="C467" s="207" t="s">
        <v>553</v>
      </c>
      <c r="D467" s="129"/>
      <c r="E467" s="129"/>
      <c r="F467" s="145"/>
      <c r="G467" s="145"/>
      <c r="H467" s="145"/>
      <c r="I467" s="44"/>
      <c r="J467" s="44"/>
      <c r="K467" s="31"/>
      <c r="L467" s="31"/>
      <c r="M467" s="31"/>
      <c r="N467" s="31"/>
      <c r="O467" s="31"/>
      <c r="P467" s="31"/>
      <c r="Q467" s="31"/>
      <c r="R467" s="31"/>
      <c r="S467" s="31"/>
      <c r="T467" s="31"/>
      <c r="U467" s="31"/>
      <c r="V467" s="31"/>
      <c r="W467" s="27">
        <f>AN467</f>
        <v>0</v>
      </c>
      <c r="X467" s="41"/>
      <c r="Y467" s="41"/>
      <c r="Z467" s="41"/>
      <c r="AA467" s="41"/>
      <c r="AB467" s="27">
        <f>IFERROR(VLOOKUP(K467,'Վարկանիշային չափորոշիչներ'!$G$6:$GE$68,4,FALSE),0)</f>
        <v>0</v>
      </c>
      <c r="AC467" s="27">
        <f>IFERROR(VLOOKUP(L467,'Վարկանիշային չափորոշիչներ'!$G$6:$GE$68,4,FALSE),0)</f>
        <v>0</v>
      </c>
      <c r="AD467" s="27">
        <f>IFERROR(VLOOKUP(M467,'Վարկանիշային չափորոշիչներ'!$G$6:$GE$68,4,FALSE),0)</f>
        <v>0</v>
      </c>
      <c r="AE467" s="27">
        <f>IFERROR(VLOOKUP(N467,'Վարկանիշային չափորոշիչներ'!$G$6:$GE$68,4,FALSE),0)</f>
        <v>0</v>
      </c>
      <c r="AF467" s="27">
        <f>IFERROR(VLOOKUP(O467,'Վարկանիշային չափորոշիչներ'!$G$6:$GE$68,4,FALSE),0)</f>
        <v>0</v>
      </c>
      <c r="AG467" s="27">
        <f>IFERROR(VLOOKUP(P467,'Վարկանիշային չափորոշիչներ'!$G$6:$GE$68,4,FALSE),0)</f>
        <v>0</v>
      </c>
      <c r="AH467" s="27">
        <f>IFERROR(VLOOKUP(Q467,'Վարկանիշային չափորոշիչներ'!$G$6:$GE$68,4,FALSE),0)</f>
        <v>0</v>
      </c>
      <c r="AI467" s="27">
        <f>IFERROR(VLOOKUP(R467,'Վարկանիշային չափորոշիչներ'!$G$6:$GE$68,4,FALSE),0)</f>
        <v>0</v>
      </c>
      <c r="AJ467" s="27">
        <f>IFERROR(VLOOKUP(S467,'Վարկանիշային չափորոշիչներ'!$G$6:$GE$68,4,FALSE),0)</f>
        <v>0</v>
      </c>
      <c r="AK467" s="27">
        <f>IFERROR(VLOOKUP(T467,'Վարկանիշային չափորոշիչներ'!$G$6:$GE$68,4,FALSE),0)</f>
        <v>0</v>
      </c>
      <c r="AL467" s="27">
        <f>IFERROR(VLOOKUP(U467,'Վարկանիշային չափորոշիչներ'!$G$6:$GE$68,4,FALSE),0)</f>
        <v>0</v>
      </c>
      <c r="AM467" s="27">
        <f>IFERROR(VLOOKUP(V467,'Վարկանիշային չափորոշիչներ'!$G$6:$GE$68,4,FALSE),0)</f>
        <v>0</v>
      </c>
      <c r="AN467" s="27">
        <f t="shared" si="132"/>
        <v>0</v>
      </c>
    </row>
    <row r="468" spans="1:40" hidden="1" outlineLevel="2" x14ac:dyDescent="0.3">
      <c r="A468" s="120">
        <v>1067</v>
      </c>
      <c r="B468" s="120">
        <v>11002</v>
      </c>
      <c r="C468" s="207" t="s">
        <v>554</v>
      </c>
      <c r="D468" s="129"/>
      <c r="E468" s="129"/>
      <c r="F468" s="140"/>
      <c r="G468" s="145"/>
      <c r="H468" s="145"/>
      <c r="I468" s="44"/>
      <c r="J468" s="44"/>
      <c r="K468" s="31"/>
      <c r="L468" s="31"/>
      <c r="M468" s="31"/>
      <c r="N468" s="31"/>
      <c r="O468" s="31"/>
      <c r="P468" s="31"/>
      <c r="Q468" s="31"/>
      <c r="R468" s="31"/>
      <c r="S468" s="31"/>
      <c r="T468" s="31"/>
      <c r="U468" s="31"/>
      <c r="V468" s="31"/>
      <c r="W468" s="27">
        <f>AN468</f>
        <v>0</v>
      </c>
      <c r="X468" s="41"/>
      <c r="Y468" s="41"/>
      <c r="Z468" s="41"/>
      <c r="AA468" s="41"/>
      <c r="AB468" s="27">
        <f>IFERROR(VLOOKUP(K468,'Վարկանիշային չափորոշիչներ'!$G$6:$GE$68,4,FALSE),0)</f>
        <v>0</v>
      </c>
      <c r="AC468" s="27">
        <f>IFERROR(VLOOKUP(L468,'Վարկանիշային չափորոշիչներ'!$G$6:$GE$68,4,FALSE),0)</f>
        <v>0</v>
      </c>
      <c r="AD468" s="27">
        <f>IFERROR(VLOOKUP(M468,'Վարկանիշային չափորոշիչներ'!$G$6:$GE$68,4,FALSE),0)</f>
        <v>0</v>
      </c>
      <c r="AE468" s="27">
        <f>IFERROR(VLOOKUP(N468,'Վարկանիշային չափորոշիչներ'!$G$6:$GE$68,4,FALSE),0)</f>
        <v>0</v>
      </c>
      <c r="AF468" s="27">
        <f>IFERROR(VLOOKUP(O468,'Վարկանիշային չափորոշիչներ'!$G$6:$GE$68,4,FALSE),0)</f>
        <v>0</v>
      </c>
      <c r="AG468" s="27">
        <f>IFERROR(VLOOKUP(P468,'Վարկանիշային չափորոշիչներ'!$G$6:$GE$68,4,FALSE),0)</f>
        <v>0</v>
      </c>
      <c r="AH468" s="27">
        <f>IFERROR(VLOOKUP(Q468,'Վարկանիշային չափորոշիչներ'!$G$6:$GE$68,4,FALSE),0)</f>
        <v>0</v>
      </c>
      <c r="AI468" s="27">
        <f>IFERROR(VLOOKUP(R468,'Վարկանիշային չափորոշիչներ'!$G$6:$GE$68,4,FALSE),0)</f>
        <v>0</v>
      </c>
      <c r="AJ468" s="27">
        <f>IFERROR(VLOOKUP(S468,'Վարկանիշային չափորոշիչներ'!$G$6:$GE$68,4,FALSE),0)</f>
        <v>0</v>
      </c>
      <c r="AK468" s="27">
        <f>IFERROR(VLOOKUP(T468,'Վարկանիշային չափորոշիչներ'!$G$6:$GE$68,4,FALSE),0)</f>
        <v>0</v>
      </c>
      <c r="AL468" s="27">
        <f>IFERROR(VLOOKUP(U468,'Վարկանիշային չափորոշիչներ'!$G$6:$GE$68,4,FALSE),0)</f>
        <v>0</v>
      </c>
      <c r="AM468" s="27">
        <f>IFERROR(VLOOKUP(V468,'Վարկանիշային չափորոշիչներ'!$G$6:$GE$68,4,FALSE),0)</f>
        <v>0</v>
      </c>
      <c r="AN468" s="27">
        <f t="shared" si="132"/>
        <v>0</v>
      </c>
    </row>
    <row r="469" spans="1:40" hidden="1" outlineLevel="2" x14ac:dyDescent="0.3">
      <c r="A469" s="120">
        <v>1067</v>
      </c>
      <c r="B469" s="120">
        <v>32002</v>
      </c>
      <c r="C469" s="207" t="s">
        <v>555</v>
      </c>
      <c r="D469" s="129"/>
      <c r="E469" s="129"/>
      <c r="F469" s="140"/>
      <c r="G469" s="123"/>
      <c r="H469" s="123"/>
      <c r="I469" s="45"/>
      <c r="J469" s="45"/>
      <c r="K469" s="28"/>
      <c r="L469" s="28"/>
      <c r="M469" s="28"/>
      <c r="N469" s="28"/>
      <c r="O469" s="28"/>
      <c r="P469" s="28"/>
      <c r="Q469" s="28"/>
      <c r="R469" s="28"/>
      <c r="S469" s="28"/>
      <c r="T469" s="28"/>
      <c r="U469" s="28"/>
      <c r="V469" s="28"/>
      <c r="W469" s="27">
        <f>AN469</f>
        <v>0</v>
      </c>
      <c r="X469" s="41"/>
      <c r="Y469" s="41"/>
      <c r="Z469" s="41"/>
      <c r="AA469" s="41"/>
      <c r="AB469" s="27">
        <f>IFERROR(VLOOKUP(K469,'Վարկանիշային չափորոշիչներ'!$G$6:$GE$68,4,FALSE),0)</f>
        <v>0</v>
      </c>
      <c r="AC469" s="27">
        <f>IFERROR(VLOOKUP(L469,'Վարկանիշային չափորոշիչներ'!$G$6:$GE$68,4,FALSE),0)</f>
        <v>0</v>
      </c>
      <c r="AD469" s="27">
        <f>IFERROR(VLOOKUP(M469,'Վարկանիշային չափորոշիչներ'!$G$6:$GE$68,4,FALSE),0)</f>
        <v>0</v>
      </c>
      <c r="AE469" s="27">
        <f>IFERROR(VLOOKUP(N469,'Վարկանիշային չափորոշիչներ'!$G$6:$GE$68,4,FALSE),0)</f>
        <v>0</v>
      </c>
      <c r="AF469" s="27">
        <f>IFERROR(VLOOKUP(O469,'Վարկանիշային չափորոշիչներ'!$G$6:$GE$68,4,FALSE),0)</f>
        <v>0</v>
      </c>
      <c r="AG469" s="27">
        <f>IFERROR(VLOOKUP(P469,'Վարկանիշային չափորոշիչներ'!$G$6:$GE$68,4,FALSE),0)</f>
        <v>0</v>
      </c>
      <c r="AH469" s="27">
        <f>IFERROR(VLOOKUP(Q469,'Վարկանիշային չափորոշիչներ'!$G$6:$GE$68,4,FALSE),0)</f>
        <v>0</v>
      </c>
      <c r="AI469" s="27">
        <f>IFERROR(VLOOKUP(R469,'Վարկանիշային չափորոշիչներ'!$G$6:$GE$68,4,FALSE),0)</f>
        <v>0</v>
      </c>
      <c r="AJ469" s="27">
        <f>IFERROR(VLOOKUP(S469,'Վարկանիշային չափորոշիչներ'!$G$6:$GE$68,4,FALSE),0)</f>
        <v>0</v>
      </c>
      <c r="AK469" s="27">
        <f>IFERROR(VLOOKUP(T469,'Վարկանիշային չափորոշիչներ'!$G$6:$GE$68,4,FALSE),0)</f>
        <v>0</v>
      </c>
      <c r="AL469" s="27">
        <f>IFERROR(VLOOKUP(U469,'Վարկանիշային չափորոշիչներ'!$G$6:$GE$68,4,FALSE),0)</f>
        <v>0</v>
      </c>
      <c r="AM469" s="27">
        <f>IFERROR(VLOOKUP(V469,'Վարկանիշային չափորոշիչներ'!$G$6:$GE$68,4,FALSE),0)</f>
        <v>0</v>
      </c>
      <c r="AN469" s="27">
        <f t="shared" si="132"/>
        <v>0</v>
      </c>
    </row>
    <row r="470" spans="1:40" hidden="1" outlineLevel="1" x14ac:dyDescent="0.3">
      <c r="A470" s="117">
        <v>1086</v>
      </c>
      <c r="B470" s="117"/>
      <c r="C470" s="214" t="s">
        <v>556</v>
      </c>
      <c r="D470" s="118">
        <f>SUM(D471:D477)</f>
        <v>0</v>
      </c>
      <c r="E470" s="118">
        <f>SUM(E471:E477)</f>
        <v>0</v>
      </c>
      <c r="F470" s="119">
        <f t="shared" ref="F470:H470" si="138">SUM(F471:F477)</f>
        <v>0</v>
      </c>
      <c r="G470" s="119">
        <f t="shared" si="138"/>
        <v>0</v>
      </c>
      <c r="H470" s="119">
        <f t="shared" si="138"/>
        <v>0</v>
      </c>
      <c r="I470" s="47" t="s">
        <v>74</v>
      </c>
      <c r="J470" s="47" t="s">
        <v>74</v>
      </c>
      <c r="K470" s="47" t="s">
        <v>74</v>
      </c>
      <c r="L470" s="47" t="s">
        <v>74</v>
      </c>
      <c r="M470" s="47" t="s">
        <v>74</v>
      </c>
      <c r="N470" s="47" t="s">
        <v>74</v>
      </c>
      <c r="O470" s="47" t="s">
        <v>74</v>
      </c>
      <c r="P470" s="47" t="s">
        <v>74</v>
      </c>
      <c r="Q470" s="47" t="s">
        <v>74</v>
      </c>
      <c r="R470" s="47" t="s">
        <v>74</v>
      </c>
      <c r="S470" s="47" t="s">
        <v>74</v>
      </c>
      <c r="T470" s="47" t="s">
        <v>74</v>
      </c>
      <c r="U470" s="47" t="s">
        <v>74</v>
      </c>
      <c r="V470" s="47" t="s">
        <v>74</v>
      </c>
      <c r="W470" s="47" t="s">
        <v>74</v>
      </c>
      <c r="X470" s="41"/>
      <c r="Y470" s="41"/>
      <c r="Z470" s="41"/>
      <c r="AA470" s="41"/>
      <c r="AB470" s="27">
        <f>IFERROR(VLOOKUP(K470,'Վարկանիշային չափորոշիչներ'!$G$6:$GE$68,4,FALSE),0)</f>
        <v>0</v>
      </c>
      <c r="AC470" s="27">
        <f>IFERROR(VLOOKUP(L470,'Վարկանիշային չափորոշիչներ'!$G$6:$GE$68,4,FALSE),0)</f>
        <v>0</v>
      </c>
      <c r="AD470" s="27">
        <f>IFERROR(VLOOKUP(M470,'Վարկանիշային չափորոշիչներ'!$G$6:$GE$68,4,FALSE),0)</f>
        <v>0</v>
      </c>
      <c r="AE470" s="27">
        <f>IFERROR(VLOOKUP(N470,'Վարկանիշային չափորոշիչներ'!$G$6:$GE$68,4,FALSE),0)</f>
        <v>0</v>
      </c>
      <c r="AF470" s="27">
        <f>IFERROR(VLOOKUP(O470,'Վարկանիշային չափորոշիչներ'!$G$6:$GE$68,4,FALSE),0)</f>
        <v>0</v>
      </c>
      <c r="AG470" s="27">
        <f>IFERROR(VLOOKUP(P470,'Վարկանիշային չափորոշիչներ'!$G$6:$GE$68,4,FALSE),0)</f>
        <v>0</v>
      </c>
      <c r="AH470" s="27">
        <f>IFERROR(VLOOKUP(Q470,'Վարկանիշային չափորոշիչներ'!$G$6:$GE$68,4,FALSE),0)</f>
        <v>0</v>
      </c>
      <c r="AI470" s="27">
        <f>IFERROR(VLOOKUP(R470,'Վարկանիշային չափորոշիչներ'!$G$6:$GE$68,4,FALSE),0)</f>
        <v>0</v>
      </c>
      <c r="AJ470" s="27">
        <f>IFERROR(VLOOKUP(S470,'Վարկանիշային չափորոշիչներ'!$G$6:$GE$68,4,FALSE),0)</f>
        <v>0</v>
      </c>
      <c r="AK470" s="27">
        <f>IFERROR(VLOOKUP(T470,'Վարկանիշային չափորոշիչներ'!$G$6:$GE$68,4,FALSE),0)</f>
        <v>0</v>
      </c>
      <c r="AL470" s="27">
        <f>IFERROR(VLOOKUP(U470,'Վարկանիշային չափորոշիչներ'!$G$6:$GE$68,4,FALSE),0)</f>
        <v>0</v>
      </c>
      <c r="AM470" s="27">
        <f>IFERROR(VLOOKUP(V470,'Վարկանիշային չափորոշիչներ'!$G$6:$GE$68,4,FALSE),0)</f>
        <v>0</v>
      </c>
      <c r="AN470" s="27">
        <f t="shared" si="132"/>
        <v>0</v>
      </c>
    </row>
    <row r="471" spans="1:40" ht="40.5" hidden="1" outlineLevel="2" x14ac:dyDescent="0.3">
      <c r="A471" s="120">
        <v>1086</v>
      </c>
      <c r="B471" s="120">
        <v>11001</v>
      </c>
      <c r="C471" s="207" t="s">
        <v>557</v>
      </c>
      <c r="D471" s="121"/>
      <c r="E471" s="121"/>
      <c r="F471" s="122"/>
      <c r="G471" s="123"/>
      <c r="H471" s="123"/>
      <c r="I471" s="45"/>
      <c r="J471" s="45"/>
      <c r="K471" s="28"/>
      <c r="L471" s="28"/>
      <c r="M471" s="28"/>
      <c r="N471" s="28"/>
      <c r="O471" s="28"/>
      <c r="P471" s="28"/>
      <c r="Q471" s="28"/>
      <c r="R471" s="28"/>
      <c r="S471" s="28"/>
      <c r="T471" s="28"/>
      <c r="U471" s="28"/>
      <c r="V471" s="28"/>
      <c r="W471" s="27">
        <f t="shared" ref="W471:W477" si="139">AN471</f>
        <v>0</v>
      </c>
      <c r="X471" s="41"/>
      <c r="Y471" s="41"/>
      <c r="Z471" s="41"/>
      <c r="AA471" s="41"/>
      <c r="AB471" s="27">
        <f>IFERROR(VLOOKUP(K471,'Վարկանիշային չափորոշիչներ'!$G$6:$GE$68,4,FALSE),0)</f>
        <v>0</v>
      </c>
      <c r="AC471" s="27">
        <f>IFERROR(VLOOKUP(L471,'Վարկանիշային չափորոշիչներ'!$G$6:$GE$68,4,FALSE),0)</f>
        <v>0</v>
      </c>
      <c r="AD471" s="27">
        <f>IFERROR(VLOOKUP(M471,'Վարկանիշային չափորոշիչներ'!$G$6:$GE$68,4,FALSE),0)</f>
        <v>0</v>
      </c>
      <c r="AE471" s="27">
        <f>IFERROR(VLOOKUP(N471,'Վարկանիշային չափորոշիչներ'!$G$6:$GE$68,4,FALSE),0)</f>
        <v>0</v>
      </c>
      <c r="AF471" s="27">
        <f>IFERROR(VLOOKUP(O471,'Վարկանիշային չափորոշիչներ'!$G$6:$GE$68,4,FALSE),0)</f>
        <v>0</v>
      </c>
      <c r="AG471" s="27">
        <f>IFERROR(VLOOKUP(P471,'Վարկանիշային չափորոշիչներ'!$G$6:$GE$68,4,FALSE),0)</f>
        <v>0</v>
      </c>
      <c r="AH471" s="27">
        <f>IFERROR(VLOOKUP(Q471,'Վարկանիշային չափորոշիչներ'!$G$6:$GE$68,4,FALSE),0)</f>
        <v>0</v>
      </c>
      <c r="AI471" s="27">
        <f>IFERROR(VLOOKUP(R471,'Վարկանիշային չափորոշիչներ'!$G$6:$GE$68,4,FALSE),0)</f>
        <v>0</v>
      </c>
      <c r="AJ471" s="27">
        <f>IFERROR(VLOOKUP(S471,'Վարկանիշային չափորոշիչներ'!$G$6:$GE$68,4,FALSE),0)</f>
        <v>0</v>
      </c>
      <c r="AK471" s="27">
        <f>IFERROR(VLOOKUP(T471,'Վարկանիշային չափորոշիչներ'!$G$6:$GE$68,4,FALSE),0)</f>
        <v>0</v>
      </c>
      <c r="AL471" s="27">
        <f>IFERROR(VLOOKUP(U471,'Վարկանիշային չափորոշիչներ'!$G$6:$GE$68,4,FALSE),0)</f>
        <v>0</v>
      </c>
      <c r="AM471" s="27">
        <f>IFERROR(VLOOKUP(V471,'Վարկանիշային չափորոշիչներ'!$G$6:$GE$68,4,FALSE),0)</f>
        <v>0</v>
      </c>
      <c r="AN471" s="27">
        <f t="shared" si="132"/>
        <v>0</v>
      </c>
    </row>
    <row r="472" spans="1:40" ht="40.5" hidden="1" outlineLevel="2" x14ac:dyDescent="0.3">
      <c r="A472" s="120">
        <v>1086</v>
      </c>
      <c r="B472" s="120">
        <v>11003</v>
      </c>
      <c r="C472" s="207" t="s">
        <v>558</v>
      </c>
      <c r="D472" s="121"/>
      <c r="E472" s="121"/>
      <c r="F472" s="122"/>
      <c r="G472" s="123"/>
      <c r="H472" s="123"/>
      <c r="I472" s="45"/>
      <c r="J472" s="45"/>
      <c r="K472" s="28"/>
      <c r="L472" s="28"/>
      <c r="M472" s="28"/>
      <c r="N472" s="28"/>
      <c r="O472" s="28"/>
      <c r="P472" s="28"/>
      <c r="Q472" s="28"/>
      <c r="R472" s="28"/>
      <c r="S472" s="28"/>
      <c r="T472" s="28"/>
      <c r="U472" s="28"/>
      <c r="V472" s="28"/>
      <c r="W472" s="27">
        <f t="shared" si="139"/>
        <v>0</v>
      </c>
      <c r="X472" s="41"/>
      <c r="Y472" s="41"/>
      <c r="Z472" s="41"/>
      <c r="AA472" s="41"/>
      <c r="AB472" s="27">
        <f>IFERROR(VLOOKUP(K472,'Վարկանիշային չափորոշիչներ'!$G$6:$GE$68,4,FALSE),0)</f>
        <v>0</v>
      </c>
      <c r="AC472" s="27">
        <f>IFERROR(VLOOKUP(L472,'Վարկանիշային չափորոշիչներ'!$G$6:$GE$68,4,FALSE),0)</f>
        <v>0</v>
      </c>
      <c r="AD472" s="27">
        <f>IFERROR(VLOOKUP(M472,'Վարկանիշային չափորոշիչներ'!$G$6:$GE$68,4,FALSE),0)</f>
        <v>0</v>
      </c>
      <c r="AE472" s="27">
        <f>IFERROR(VLOOKUP(N472,'Վարկանիշային չափորոշիչներ'!$G$6:$GE$68,4,FALSE),0)</f>
        <v>0</v>
      </c>
      <c r="AF472" s="27">
        <f>IFERROR(VLOOKUP(O472,'Վարկանիշային չափորոշիչներ'!$G$6:$GE$68,4,FALSE),0)</f>
        <v>0</v>
      </c>
      <c r="AG472" s="27">
        <f>IFERROR(VLOOKUP(P472,'Վարկանիշային չափորոշիչներ'!$G$6:$GE$68,4,FALSE),0)</f>
        <v>0</v>
      </c>
      <c r="AH472" s="27">
        <f>IFERROR(VLOOKUP(Q472,'Վարկանիշային չափորոշիչներ'!$G$6:$GE$68,4,FALSE),0)</f>
        <v>0</v>
      </c>
      <c r="AI472" s="27">
        <f>IFERROR(VLOOKUP(R472,'Վարկանիշային չափորոշիչներ'!$G$6:$GE$68,4,FALSE),0)</f>
        <v>0</v>
      </c>
      <c r="AJ472" s="27">
        <f>IFERROR(VLOOKUP(S472,'Վարկանիշային չափորոշիչներ'!$G$6:$GE$68,4,FALSE),0)</f>
        <v>0</v>
      </c>
      <c r="AK472" s="27">
        <f>IFERROR(VLOOKUP(T472,'Վարկանիշային չափորոշիչներ'!$G$6:$GE$68,4,FALSE),0)</f>
        <v>0</v>
      </c>
      <c r="AL472" s="27">
        <f>IFERROR(VLOOKUP(U472,'Վարկանիշային չափորոշիչներ'!$G$6:$GE$68,4,FALSE),0)</f>
        <v>0</v>
      </c>
      <c r="AM472" s="27">
        <f>IFERROR(VLOOKUP(V472,'Վարկանիշային չափորոշիչներ'!$G$6:$GE$68,4,FALSE),0)</f>
        <v>0</v>
      </c>
      <c r="AN472" s="27">
        <f t="shared" si="132"/>
        <v>0</v>
      </c>
    </row>
    <row r="473" spans="1:40" ht="54" hidden="1" outlineLevel="2" x14ac:dyDescent="0.3">
      <c r="A473" s="120">
        <v>1086</v>
      </c>
      <c r="B473" s="120">
        <v>11004</v>
      </c>
      <c r="C473" s="207" t="s">
        <v>559</v>
      </c>
      <c r="D473" s="121"/>
      <c r="E473" s="121"/>
      <c r="F473" s="122"/>
      <c r="G473" s="123"/>
      <c r="H473" s="123"/>
      <c r="I473" s="45"/>
      <c r="J473" s="45"/>
      <c r="K473" s="28"/>
      <c r="L473" s="28"/>
      <c r="M473" s="28"/>
      <c r="N473" s="28"/>
      <c r="O473" s="28"/>
      <c r="P473" s="28"/>
      <c r="Q473" s="28"/>
      <c r="R473" s="28"/>
      <c r="S473" s="28"/>
      <c r="T473" s="28"/>
      <c r="U473" s="28"/>
      <c r="V473" s="28"/>
      <c r="W473" s="27">
        <f t="shared" si="139"/>
        <v>0</v>
      </c>
      <c r="X473" s="41"/>
      <c r="Y473" s="41"/>
      <c r="Z473" s="41"/>
      <c r="AA473" s="41"/>
      <c r="AB473" s="27">
        <f>IFERROR(VLOOKUP(K473,'Վարկանիշային չափորոշիչներ'!$G$6:$GE$68,4,FALSE),0)</f>
        <v>0</v>
      </c>
      <c r="AC473" s="27">
        <f>IFERROR(VLOOKUP(L473,'Վարկանիշային չափորոշիչներ'!$G$6:$GE$68,4,FALSE),0)</f>
        <v>0</v>
      </c>
      <c r="AD473" s="27">
        <f>IFERROR(VLOOKUP(M473,'Վարկանիշային չափորոշիչներ'!$G$6:$GE$68,4,FALSE),0)</f>
        <v>0</v>
      </c>
      <c r="AE473" s="27">
        <f>IFERROR(VLOOKUP(N473,'Վարկանիշային չափորոշիչներ'!$G$6:$GE$68,4,FALSE),0)</f>
        <v>0</v>
      </c>
      <c r="AF473" s="27">
        <f>IFERROR(VLOOKUP(O473,'Վարկանիշային չափորոշիչներ'!$G$6:$GE$68,4,FALSE),0)</f>
        <v>0</v>
      </c>
      <c r="AG473" s="27">
        <f>IFERROR(VLOOKUP(P473,'Վարկանիշային չափորոշիչներ'!$G$6:$GE$68,4,FALSE),0)</f>
        <v>0</v>
      </c>
      <c r="AH473" s="27">
        <f>IFERROR(VLOOKUP(Q473,'Վարկանիշային չափորոշիչներ'!$G$6:$GE$68,4,FALSE),0)</f>
        <v>0</v>
      </c>
      <c r="AI473" s="27">
        <f>IFERROR(VLOOKUP(R473,'Վարկանիշային չափորոշիչներ'!$G$6:$GE$68,4,FALSE),0)</f>
        <v>0</v>
      </c>
      <c r="AJ473" s="27">
        <f>IFERROR(VLOOKUP(S473,'Վարկանիշային չափորոշիչներ'!$G$6:$GE$68,4,FALSE),0)</f>
        <v>0</v>
      </c>
      <c r="AK473" s="27">
        <f>IFERROR(VLOOKUP(T473,'Վարկանիշային չափորոշիչներ'!$G$6:$GE$68,4,FALSE),0)</f>
        <v>0</v>
      </c>
      <c r="AL473" s="27">
        <f>IFERROR(VLOOKUP(U473,'Վարկանիշային չափորոշիչներ'!$G$6:$GE$68,4,FALSE),0)</f>
        <v>0</v>
      </c>
      <c r="AM473" s="27">
        <f>IFERROR(VLOOKUP(V473,'Վարկանիշային չափորոշիչներ'!$G$6:$GE$68,4,FALSE),0)</f>
        <v>0</v>
      </c>
      <c r="AN473" s="27">
        <f t="shared" si="132"/>
        <v>0</v>
      </c>
    </row>
    <row r="474" spans="1:40" ht="54" hidden="1" outlineLevel="2" x14ac:dyDescent="0.3">
      <c r="A474" s="120">
        <v>1086</v>
      </c>
      <c r="B474" s="120">
        <v>12003</v>
      </c>
      <c r="C474" s="207" t="s">
        <v>560</v>
      </c>
      <c r="D474" s="121"/>
      <c r="E474" s="121"/>
      <c r="F474" s="122"/>
      <c r="G474" s="123"/>
      <c r="H474" s="123"/>
      <c r="I474" s="45"/>
      <c r="J474" s="45"/>
      <c r="K474" s="28"/>
      <c r="L474" s="28"/>
      <c r="M474" s="28"/>
      <c r="N474" s="28"/>
      <c r="O474" s="28"/>
      <c r="P474" s="28"/>
      <c r="Q474" s="28"/>
      <c r="R474" s="28"/>
      <c r="S474" s="28"/>
      <c r="T474" s="28"/>
      <c r="U474" s="28"/>
      <c r="V474" s="28"/>
      <c r="W474" s="27">
        <f t="shared" si="139"/>
        <v>0</v>
      </c>
      <c r="X474" s="41"/>
      <c r="Y474" s="41"/>
      <c r="Z474" s="41"/>
      <c r="AA474" s="41"/>
      <c r="AB474" s="27">
        <f>IFERROR(VLOOKUP(K474,'Վարկանիշային չափորոշիչներ'!$G$6:$GE$68,4,FALSE),0)</f>
        <v>0</v>
      </c>
      <c r="AC474" s="27">
        <f>IFERROR(VLOOKUP(L474,'Վարկանիշային չափորոշիչներ'!$G$6:$GE$68,4,FALSE),0)</f>
        <v>0</v>
      </c>
      <c r="AD474" s="27">
        <f>IFERROR(VLOOKUP(M474,'Վարկանիշային չափորոշիչներ'!$G$6:$GE$68,4,FALSE),0)</f>
        <v>0</v>
      </c>
      <c r="AE474" s="27">
        <f>IFERROR(VLOOKUP(N474,'Վարկանիշային չափորոշիչներ'!$G$6:$GE$68,4,FALSE),0)</f>
        <v>0</v>
      </c>
      <c r="AF474" s="27">
        <f>IFERROR(VLOOKUP(O474,'Վարկանիշային չափորոշիչներ'!$G$6:$GE$68,4,FALSE),0)</f>
        <v>0</v>
      </c>
      <c r="AG474" s="27">
        <f>IFERROR(VLOOKUP(P474,'Վարկանիշային չափորոշիչներ'!$G$6:$GE$68,4,FALSE),0)</f>
        <v>0</v>
      </c>
      <c r="AH474" s="27">
        <f>IFERROR(VLOOKUP(Q474,'Վարկանիշային չափորոշիչներ'!$G$6:$GE$68,4,FALSE),0)</f>
        <v>0</v>
      </c>
      <c r="AI474" s="27">
        <f>IFERROR(VLOOKUP(R474,'Վարկանիշային չափորոշիչներ'!$G$6:$GE$68,4,FALSE),0)</f>
        <v>0</v>
      </c>
      <c r="AJ474" s="27">
        <f>IFERROR(VLOOKUP(S474,'Վարկանիշային չափորոշիչներ'!$G$6:$GE$68,4,FALSE),0)</f>
        <v>0</v>
      </c>
      <c r="AK474" s="27">
        <f>IFERROR(VLOOKUP(T474,'Վարկանիշային չափորոշիչներ'!$G$6:$GE$68,4,FALSE),0)</f>
        <v>0</v>
      </c>
      <c r="AL474" s="27">
        <f>IFERROR(VLOOKUP(U474,'Վարկանիշային չափորոշիչներ'!$G$6:$GE$68,4,FALSE),0)</f>
        <v>0</v>
      </c>
      <c r="AM474" s="27">
        <f>IFERROR(VLOOKUP(V474,'Վարկանիշային չափորոշիչներ'!$G$6:$GE$68,4,FALSE),0)</f>
        <v>0</v>
      </c>
      <c r="AN474" s="27">
        <f t="shared" si="132"/>
        <v>0</v>
      </c>
    </row>
    <row r="475" spans="1:40" ht="40.5" hidden="1" outlineLevel="2" x14ac:dyDescent="0.3">
      <c r="A475" s="120">
        <v>1086</v>
      </c>
      <c r="B475" s="120">
        <v>31001</v>
      </c>
      <c r="C475" s="207" t="s">
        <v>561</v>
      </c>
      <c r="D475" s="121"/>
      <c r="E475" s="121"/>
      <c r="F475" s="122"/>
      <c r="G475" s="123"/>
      <c r="H475" s="123"/>
      <c r="I475" s="45"/>
      <c r="J475" s="45"/>
      <c r="K475" s="28"/>
      <c r="L475" s="28"/>
      <c r="M475" s="28"/>
      <c r="N475" s="28"/>
      <c r="O475" s="28"/>
      <c r="P475" s="28"/>
      <c r="Q475" s="28"/>
      <c r="R475" s="28"/>
      <c r="S475" s="28"/>
      <c r="T475" s="28"/>
      <c r="U475" s="28"/>
      <c r="V475" s="28"/>
      <c r="W475" s="27">
        <f t="shared" si="139"/>
        <v>0</v>
      </c>
      <c r="X475" s="41"/>
      <c r="Y475" s="41"/>
      <c r="Z475" s="41"/>
      <c r="AA475" s="41"/>
      <c r="AB475" s="27">
        <f>IFERROR(VLOOKUP(K475,'Վարկանիշային չափորոշիչներ'!$G$6:$GE$68,4,FALSE),0)</f>
        <v>0</v>
      </c>
      <c r="AC475" s="27">
        <f>IFERROR(VLOOKUP(L475,'Վարկանիշային չափորոշիչներ'!$G$6:$GE$68,4,FALSE),0)</f>
        <v>0</v>
      </c>
      <c r="AD475" s="27">
        <f>IFERROR(VLOOKUP(M475,'Վարկանիշային չափորոշիչներ'!$G$6:$GE$68,4,FALSE),0)</f>
        <v>0</v>
      </c>
      <c r="AE475" s="27">
        <f>IFERROR(VLOOKUP(N475,'Վարկանիշային չափորոշիչներ'!$G$6:$GE$68,4,FALSE),0)</f>
        <v>0</v>
      </c>
      <c r="AF475" s="27">
        <f>IFERROR(VLOOKUP(O475,'Վարկանիշային չափորոշիչներ'!$G$6:$GE$68,4,FALSE),0)</f>
        <v>0</v>
      </c>
      <c r="AG475" s="27">
        <f>IFERROR(VLOOKUP(P475,'Վարկանիշային չափորոշիչներ'!$G$6:$GE$68,4,FALSE),0)</f>
        <v>0</v>
      </c>
      <c r="AH475" s="27">
        <f>IFERROR(VLOOKUP(Q475,'Վարկանիշային չափորոշիչներ'!$G$6:$GE$68,4,FALSE),0)</f>
        <v>0</v>
      </c>
      <c r="AI475" s="27">
        <f>IFERROR(VLOOKUP(R475,'Վարկանիշային չափորոշիչներ'!$G$6:$GE$68,4,FALSE),0)</f>
        <v>0</v>
      </c>
      <c r="AJ475" s="27">
        <f>IFERROR(VLOOKUP(S475,'Վարկանիշային չափորոշիչներ'!$G$6:$GE$68,4,FALSE),0)</f>
        <v>0</v>
      </c>
      <c r="AK475" s="27">
        <f>IFERROR(VLOOKUP(T475,'Վարկանիշային չափորոշիչներ'!$G$6:$GE$68,4,FALSE),0)</f>
        <v>0</v>
      </c>
      <c r="AL475" s="27">
        <f>IFERROR(VLOOKUP(U475,'Վարկանիշային չափորոշիչներ'!$G$6:$GE$68,4,FALSE),0)</f>
        <v>0</v>
      </c>
      <c r="AM475" s="27">
        <f>IFERROR(VLOOKUP(V475,'Վարկանիշային չափորոշիչներ'!$G$6:$GE$68,4,FALSE),0)</f>
        <v>0</v>
      </c>
      <c r="AN475" s="27">
        <f t="shared" si="132"/>
        <v>0</v>
      </c>
    </row>
    <row r="476" spans="1:40" ht="54" hidden="1" outlineLevel="2" x14ac:dyDescent="0.3">
      <c r="A476" s="120">
        <v>1086</v>
      </c>
      <c r="B476" s="120">
        <v>11005</v>
      </c>
      <c r="C476" s="207" t="s">
        <v>562</v>
      </c>
      <c r="D476" s="121"/>
      <c r="E476" s="121"/>
      <c r="F476" s="122"/>
      <c r="G476" s="123"/>
      <c r="H476" s="123"/>
      <c r="I476" s="45"/>
      <c r="J476" s="45"/>
      <c r="K476" s="28"/>
      <c r="L476" s="28"/>
      <c r="M476" s="28"/>
      <c r="N476" s="28"/>
      <c r="O476" s="28"/>
      <c r="P476" s="28"/>
      <c r="Q476" s="28"/>
      <c r="R476" s="28"/>
      <c r="S476" s="28"/>
      <c r="T476" s="28"/>
      <c r="U476" s="28"/>
      <c r="V476" s="28"/>
      <c r="W476" s="27">
        <f t="shared" si="139"/>
        <v>0</v>
      </c>
      <c r="X476" s="41"/>
      <c r="Y476" s="41"/>
      <c r="Z476" s="41"/>
      <c r="AA476" s="41"/>
      <c r="AB476" s="27">
        <f>IFERROR(VLOOKUP(K476,'Վարկանիշային չափորոշիչներ'!$G$6:$GE$68,4,FALSE),0)</f>
        <v>0</v>
      </c>
      <c r="AC476" s="27">
        <f>IFERROR(VLOOKUP(L476,'Վարկանիշային չափորոշիչներ'!$G$6:$GE$68,4,FALSE),0)</f>
        <v>0</v>
      </c>
      <c r="AD476" s="27">
        <f>IFERROR(VLOOKUP(M476,'Վարկանիշային չափորոշիչներ'!$G$6:$GE$68,4,FALSE),0)</f>
        <v>0</v>
      </c>
      <c r="AE476" s="27">
        <f>IFERROR(VLOOKUP(N476,'Վարկանիշային չափորոշիչներ'!$G$6:$GE$68,4,FALSE),0)</f>
        <v>0</v>
      </c>
      <c r="AF476" s="27">
        <f>IFERROR(VLOOKUP(O476,'Վարկանիշային չափորոշիչներ'!$G$6:$GE$68,4,FALSE),0)</f>
        <v>0</v>
      </c>
      <c r="AG476" s="27">
        <f>IFERROR(VLOOKUP(P476,'Վարկանիշային չափորոշիչներ'!$G$6:$GE$68,4,FALSE),0)</f>
        <v>0</v>
      </c>
      <c r="AH476" s="27">
        <f>IFERROR(VLOOKUP(Q476,'Վարկանիշային չափորոշիչներ'!$G$6:$GE$68,4,FALSE),0)</f>
        <v>0</v>
      </c>
      <c r="AI476" s="27">
        <f>IFERROR(VLOOKUP(R476,'Վարկանիշային չափորոշիչներ'!$G$6:$GE$68,4,FALSE),0)</f>
        <v>0</v>
      </c>
      <c r="AJ476" s="27">
        <f>IFERROR(VLOOKUP(S476,'Վարկանիշային չափորոշիչներ'!$G$6:$GE$68,4,FALSE),0)</f>
        <v>0</v>
      </c>
      <c r="AK476" s="27">
        <f>IFERROR(VLOOKUP(T476,'Վարկանիշային չափորոշիչներ'!$G$6:$GE$68,4,FALSE),0)</f>
        <v>0</v>
      </c>
      <c r="AL476" s="27">
        <f>IFERROR(VLOOKUP(U476,'Վարկանիշային չափորոշիչներ'!$G$6:$GE$68,4,FALSE),0)</f>
        <v>0</v>
      </c>
      <c r="AM476" s="27">
        <f>IFERROR(VLOOKUP(V476,'Վարկանիշային չափորոշիչներ'!$G$6:$GE$68,4,FALSE),0)</f>
        <v>0</v>
      </c>
      <c r="AN476" s="27">
        <f t="shared" si="132"/>
        <v>0</v>
      </c>
    </row>
    <row r="477" spans="1:40" ht="40.5" hidden="1" outlineLevel="2" x14ac:dyDescent="0.3">
      <c r="A477" s="120">
        <v>1086</v>
      </c>
      <c r="B477" s="120">
        <v>12004</v>
      </c>
      <c r="C477" s="207" t="s">
        <v>563</v>
      </c>
      <c r="D477" s="121"/>
      <c r="E477" s="121"/>
      <c r="F477" s="122"/>
      <c r="G477" s="123"/>
      <c r="H477" s="123"/>
      <c r="I477" s="45"/>
      <c r="J477" s="45"/>
      <c r="K477" s="28"/>
      <c r="L477" s="28"/>
      <c r="M477" s="28"/>
      <c r="N477" s="28"/>
      <c r="O477" s="28"/>
      <c r="P477" s="28"/>
      <c r="Q477" s="28"/>
      <c r="R477" s="28"/>
      <c r="S477" s="28"/>
      <c r="T477" s="28"/>
      <c r="U477" s="28"/>
      <c r="V477" s="28"/>
      <c r="W477" s="27">
        <f t="shared" si="139"/>
        <v>0</v>
      </c>
      <c r="X477" s="41"/>
      <c r="Y477" s="41"/>
      <c r="Z477" s="41"/>
      <c r="AA477" s="41"/>
      <c r="AB477" s="27">
        <f>IFERROR(VLOOKUP(K477,'Վարկանիշային չափորոշիչներ'!$G$6:$GE$68,4,FALSE),0)</f>
        <v>0</v>
      </c>
      <c r="AC477" s="27">
        <f>IFERROR(VLOOKUP(L477,'Վարկանիշային չափորոշիչներ'!$G$6:$GE$68,4,FALSE),0)</f>
        <v>0</v>
      </c>
      <c r="AD477" s="27">
        <f>IFERROR(VLOOKUP(M477,'Վարկանիշային չափորոշիչներ'!$G$6:$GE$68,4,FALSE),0)</f>
        <v>0</v>
      </c>
      <c r="AE477" s="27">
        <f>IFERROR(VLOOKUP(N477,'Վարկանիշային չափորոշիչներ'!$G$6:$GE$68,4,FALSE),0)</f>
        <v>0</v>
      </c>
      <c r="AF477" s="27">
        <f>IFERROR(VLOOKUP(O477,'Վարկանիշային չափորոշիչներ'!$G$6:$GE$68,4,FALSE),0)</f>
        <v>0</v>
      </c>
      <c r="AG477" s="27">
        <f>IFERROR(VLOOKUP(P477,'Վարկանիշային չափորոշիչներ'!$G$6:$GE$68,4,FALSE),0)</f>
        <v>0</v>
      </c>
      <c r="AH477" s="27">
        <f>IFERROR(VLOOKUP(Q477,'Վարկանիշային չափորոշիչներ'!$G$6:$GE$68,4,FALSE),0)</f>
        <v>0</v>
      </c>
      <c r="AI477" s="27">
        <f>IFERROR(VLOOKUP(R477,'Վարկանիշային չափորոշիչներ'!$G$6:$GE$68,4,FALSE),0)</f>
        <v>0</v>
      </c>
      <c r="AJ477" s="27">
        <f>IFERROR(VLOOKUP(S477,'Վարկանիշային չափորոշիչներ'!$G$6:$GE$68,4,FALSE),0)</f>
        <v>0</v>
      </c>
      <c r="AK477" s="27">
        <f>IFERROR(VLOOKUP(T477,'Վարկանիշային չափորոշիչներ'!$G$6:$GE$68,4,FALSE),0)</f>
        <v>0</v>
      </c>
      <c r="AL477" s="27">
        <f>IFERROR(VLOOKUP(U477,'Վարկանիշային չափորոշիչներ'!$G$6:$GE$68,4,FALSE),0)</f>
        <v>0</v>
      </c>
      <c r="AM477" s="27">
        <f>IFERROR(VLOOKUP(V477,'Վարկանիշային չափորոշիչներ'!$G$6:$GE$68,4,FALSE),0)</f>
        <v>0</v>
      </c>
      <c r="AN477" s="27">
        <f t="shared" si="132"/>
        <v>0</v>
      </c>
    </row>
    <row r="478" spans="1:40" ht="27" hidden="1" outlineLevel="1" x14ac:dyDescent="0.3">
      <c r="A478" s="117">
        <v>1104</v>
      </c>
      <c r="B478" s="117"/>
      <c r="C478" s="214" t="s">
        <v>564</v>
      </c>
      <c r="D478" s="166">
        <f>SUM(D479:D485)</f>
        <v>0</v>
      </c>
      <c r="E478" s="118">
        <f>SUM(E479:E485)</f>
        <v>0</v>
      </c>
      <c r="F478" s="119">
        <f t="shared" ref="F478:H478" si="140">SUM(F479:F485)</f>
        <v>0</v>
      </c>
      <c r="G478" s="119">
        <f t="shared" si="140"/>
        <v>0</v>
      </c>
      <c r="H478" s="119">
        <f t="shared" si="140"/>
        <v>0</v>
      </c>
      <c r="I478" s="47" t="s">
        <v>74</v>
      </c>
      <c r="J478" s="47" t="s">
        <v>74</v>
      </c>
      <c r="K478" s="47" t="s">
        <v>74</v>
      </c>
      <c r="L478" s="47" t="s">
        <v>74</v>
      </c>
      <c r="M478" s="47" t="s">
        <v>74</v>
      </c>
      <c r="N478" s="47" t="s">
        <v>74</v>
      </c>
      <c r="O478" s="47" t="s">
        <v>74</v>
      </c>
      <c r="P478" s="47" t="s">
        <v>74</v>
      </c>
      <c r="Q478" s="47" t="s">
        <v>74</v>
      </c>
      <c r="R478" s="47" t="s">
        <v>74</v>
      </c>
      <c r="S478" s="47" t="s">
        <v>74</v>
      </c>
      <c r="T478" s="47" t="s">
        <v>74</v>
      </c>
      <c r="U478" s="47" t="s">
        <v>74</v>
      </c>
      <c r="V478" s="47" t="s">
        <v>74</v>
      </c>
      <c r="W478" s="47" t="s">
        <v>74</v>
      </c>
      <c r="X478" s="41"/>
      <c r="Y478" s="41"/>
      <c r="Z478" s="41"/>
      <c r="AA478" s="41"/>
      <c r="AB478" s="27">
        <f>IFERROR(VLOOKUP(K478,'Վարկանիշային չափորոշիչներ'!$G$6:$GE$68,4,FALSE),0)</f>
        <v>0</v>
      </c>
      <c r="AC478" s="27">
        <f>IFERROR(VLOOKUP(L478,'Վարկանիշային չափորոշիչներ'!$G$6:$GE$68,4,FALSE),0)</f>
        <v>0</v>
      </c>
      <c r="AD478" s="27">
        <f>IFERROR(VLOOKUP(M478,'Վարկանիշային չափորոշիչներ'!$G$6:$GE$68,4,FALSE),0)</f>
        <v>0</v>
      </c>
      <c r="AE478" s="27">
        <f>IFERROR(VLOOKUP(N478,'Վարկանիշային չափորոշիչներ'!$G$6:$GE$68,4,FALSE),0)</f>
        <v>0</v>
      </c>
      <c r="AF478" s="27">
        <f>IFERROR(VLOOKUP(O478,'Վարկանիշային չափորոշիչներ'!$G$6:$GE$68,4,FALSE),0)</f>
        <v>0</v>
      </c>
      <c r="AG478" s="27">
        <f>IFERROR(VLOOKUP(P478,'Վարկանիշային չափորոշիչներ'!$G$6:$GE$68,4,FALSE),0)</f>
        <v>0</v>
      </c>
      <c r="AH478" s="27">
        <f>IFERROR(VLOOKUP(Q478,'Վարկանիշային չափորոշիչներ'!$G$6:$GE$68,4,FALSE),0)</f>
        <v>0</v>
      </c>
      <c r="AI478" s="27">
        <f>IFERROR(VLOOKUP(R478,'Վարկանիշային չափորոշիչներ'!$G$6:$GE$68,4,FALSE),0)</f>
        <v>0</v>
      </c>
      <c r="AJ478" s="27">
        <f>IFERROR(VLOOKUP(S478,'Վարկանիշային չափորոշիչներ'!$G$6:$GE$68,4,FALSE),0)</f>
        <v>0</v>
      </c>
      <c r="AK478" s="27">
        <f>IFERROR(VLOOKUP(T478,'Վարկանիշային չափորոշիչներ'!$G$6:$GE$68,4,FALSE),0)</f>
        <v>0</v>
      </c>
      <c r="AL478" s="27">
        <f>IFERROR(VLOOKUP(U478,'Վարկանիշային չափորոշիչներ'!$G$6:$GE$68,4,FALSE),0)</f>
        <v>0</v>
      </c>
      <c r="AM478" s="27">
        <f>IFERROR(VLOOKUP(V478,'Վարկանիշային չափորոշիչներ'!$G$6:$GE$68,4,FALSE),0)</f>
        <v>0</v>
      </c>
      <c r="AN478" s="27">
        <f t="shared" si="132"/>
        <v>0</v>
      </c>
    </row>
    <row r="479" spans="1:40" ht="27" hidden="1" outlineLevel="2" x14ac:dyDescent="0.3">
      <c r="A479" s="120">
        <v>1104</v>
      </c>
      <c r="B479" s="120">
        <v>11001</v>
      </c>
      <c r="C479" s="207" t="s">
        <v>565</v>
      </c>
      <c r="D479" s="121"/>
      <c r="E479" s="121"/>
      <c r="F479" s="122"/>
      <c r="G479" s="123"/>
      <c r="H479" s="137"/>
      <c r="I479" s="52"/>
      <c r="J479" s="52"/>
      <c r="K479" s="29"/>
      <c r="L479" s="29"/>
      <c r="M479" s="29"/>
      <c r="N479" s="29"/>
      <c r="O479" s="29"/>
      <c r="P479" s="29"/>
      <c r="Q479" s="29"/>
      <c r="R479" s="29"/>
      <c r="S479" s="29"/>
      <c r="T479" s="29"/>
      <c r="U479" s="29"/>
      <c r="V479" s="29"/>
      <c r="W479" s="27">
        <f t="shared" ref="W479:W485" si="141">AN479</f>
        <v>0</v>
      </c>
      <c r="X479" s="41"/>
      <c r="Y479" s="41"/>
      <c r="Z479" s="41"/>
      <c r="AA479" s="41"/>
      <c r="AB479" s="27">
        <f>IFERROR(VLOOKUP(K479,'Վարկանիշային չափորոշիչներ'!$G$6:$GE$68,4,FALSE),0)</f>
        <v>0</v>
      </c>
      <c r="AC479" s="27">
        <f>IFERROR(VLOOKUP(L479,'Վարկանիշային չափորոշիչներ'!$G$6:$GE$68,4,FALSE),0)</f>
        <v>0</v>
      </c>
      <c r="AD479" s="27">
        <f>IFERROR(VLOOKUP(M479,'Վարկանիշային չափորոշիչներ'!$G$6:$GE$68,4,FALSE),0)</f>
        <v>0</v>
      </c>
      <c r="AE479" s="27">
        <f>IFERROR(VLOOKUP(N479,'Վարկանիշային չափորոշիչներ'!$G$6:$GE$68,4,FALSE),0)</f>
        <v>0</v>
      </c>
      <c r="AF479" s="27">
        <f>IFERROR(VLOOKUP(O479,'Վարկանիշային չափորոշիչներ'!$G$6:$GE$68,4,FALSE),0)</f>
        <v>0</v>
      </c>
      <c r="AG479" s="27">
        <f>IFERROR(VLOOKUP(P479,'Վարկանիշային չափորոշիչներ'!$G$6:$GE$68,4,FALSE),0)</f>
        <v>0</v>
      </c>
      <c r="AH479" s="27">
        <f>IFERROR(VLOOKUP(Q479,'Վարկանիշային չափորոշիչներ'!$G$6:$GE$68,4,FALSE),0)</f>
        <v>0</v>
      </c>
      <c r="AI479" s="27">
        <f>IFERROR(VLOOKUP(R479,'Վարկանիշային չափորոշիչներ'!$G$6:$GE$68,4,FALSE),0)</f>
        <v>0</v>
      </c>
      <c r="AJ479" s="27">
        <f>IFERROR(VLOOKUP(S479,'Վարկանիշային չափորոշիչներ'!$G$6:$GE$68,4,FALSE),0)</f>
        <v>0</v>
      </c>
      <c r="AK479" s="27">
        <f>IFERROR(VLOOKUP(T479,'Վարկանիշային չափորոշիչներ'!$G$6:$GE$68,4,FALSE),0)</f>
        <v>0</v>
      </c>
      <c r="AL479" s="27">
        <f>IFERROR(VLOOKUP(U479,'Վարկանիշային չափորոշիչներ'!$G$6:$GE$68,4,FALSE),0)</f>
        <v>0</v>
      </c>
      <c r="AM479" s="27">
        <f>IFERROR(VLOOKUP(V479,'Վարկանիշային չափորոշիչներ'!$G$6:$GE$68,4,FALSE),0)</f>
        <v>0</v>
      </c>
      <c r="AN479" s="27">
        <f t="shared" si="132"/>
        <v>0</v>
      </c>
    </row>
    <row r="480" spans="1:40" ht="27" hidden="1" outlineLevel="2" x14ac:dyDescent="0.3">
      <c r="A480" s="120">
        <v>1104</v>
      </c>
      <c r="B480" s="120">
        <v>11002</v>
      </c>
      <c r="C480" s="207" t="s">
        <v>566</v>
      </c>
      <c r="D480" s="121"/>
      <c r="E480" s="121"/>
      <c r="F480" s="122"/>
      <c r="G480" s="122"/>
      <c r="H480" s="137"/>
      <c r="I480" s="52"/>
      <c r="J480" s="52"/>
      <c r="K480" s="29"/>
      <c r="L480" s="29"/>
      <c r="M480" s="29"/>
      <c r="N480" s="29"/>
      <c r="O480" s="29"/>
      <c r="P480" s="29"/>
      <c r="Q480" s="29"/>
      <c r="R480" s="29"/>
      <c r="S480" s="29"/>
      <c r="T480" s="29"/>
      <c r="U480" s="29"/>
      <c r="V480" s="29"/>
      <c r="W480" s="27">
        <f t="shared" si="141"/>
        <v>0</v>
      </c>
      <c r="X480" s="41"/>
      <c r="Y480" s="41"/>
      <c r="Z480" s="41"/>
      <c r="AA480" s="41"/>
      <c r="AB480" s="27">
        <f>IFERROR(VLOOKUP(K480,'Վարկանիշային չափորոշիչներ'!$G$6:$GE$68,4,FALSE),0)</f>
        <v>0</v>
      </c>
      <c r="AC480" s="27">
        <f>IFERROR(VLOOKUP(L480,'Վարկանիշային չափորոշիչներ'!$G$6:$GE$68,4,FALSE),0)</f>
        <v>0</v>
      </c>
      <c r="AD480" s="27">
        <f>IFERROR(VLOOKUP(M480,'Վարկանիշային չափորոշիչներ'!$G$6:$GE$68,4,FALSE),0)</f>
        <v>0</v>
      </c>
      <c r="AE480" s="27">
        <f>IFERROR(VLOOKUP(N480,'Վարկանիշային չափորոշիչներ'!$G$6:$GE$68,4,FALSE),0)</f>
        <v>0</v>
      </c>
      <c r="AF480" s="27">
        <f>IFERROR(VLOOKUP(O480,'Վարկանիշային չափորոշիչներ'!$G$6:$GE$68,4,FALSE),0)</f>
        <v>0</v>
      </c>
      <c r="AG480" s="27">
        <f>IFERROR(VLOOKUP(P480,'Վարկանիշային չափորոշիչներ'!$G$6:$GE$68,4,FALSE),0)</f>
        <v>0</v>
      </c>
      <c r="AH480" s="27">
        <f>IFERROR(VLOOKUP(Q480,'Վարկանիշային չափորոշիչներ'!$G$6:$GE$68,4,FALSE),0)</f>
        <v>0</v>
      </c>
      <c r="AI480" s="27">
        <f>IFERROR(VLOOKUP(R480,'Վարկանիշային չափորոշիչներ'!$G$6:$GE$68,4,FALSE),0)</f>
        <v>0</v>
      </c>
      <c r="AJ480" s="27">
        <f>IFERROR(VLOOKUP(S480,'Վարկանիշային չափորոշիչներ'!$G$6:$GE$68,4,FALSE),0)</f>
        <v>0</v>
      </c>
      <c r="AK480" s="27">
        <f>IFERROR(VLOOKUP(T480,'Վարկանիշային չափորոշիչներ'!$G$6:$GE$68,4,FALSE),0)</f>
        <v>0</v>
      </c>
      <c r="AL480" s="27">
        <f>IFERROR(VLOOKUP(U480,'Վարկանիշային չափորոշիչներ'!$G$6:$GE$68,4,FALSE),0)</f>
        <v>0</v>
      </c>
      <c r="AM480" s="27">
        <f>IFERROR(VLOOKUP(V480,'Վարկանիշային չափորոշիչներ'!$G$6:$GE$68,4,FALSE),0)</f>
        <v>0</v>
      </c>
      <c r="AN480" s="27">
        <f t="shared" si="132"/>
        <v>0</v>
      </c>
    </row>
    <row r="481" spans="1:40" ht="27" hidden="1" outlineLevel="2" x14ac:dyDescent="0.3">
      <c r="A481" s="120">
        <v>1104</v>
      </c>
      <c r="B481" s="120">
        <v>11003</v>
      </c>
      <c r="C481" s="207" t="s">
        <v>567</v>
      </c>
      <c r="D481" s="121"/>
      <c r="E481" s="121"/>
      <c r="F481" s="122"/>
      <c r="G481" s="123"/>
      <c r="H481" s="123"/>
      <c r="I481" s="45"/>
      <c r="J481" s="45"/>
      <c r="K481" s="28"/>
      <c r="L481" s="28"/>
      <c r="M481" s="28"/>
      <c r="N481" s="28"/>
      <c r="O481" s="28"/>
      <c r="P481" s="28"/>
      <c r="Q481" s="28"/>
      <c r="R481" s="28"/>
      <c r="S481" s="28"/>
      <c r="T481" s="28"/>
      <c r="U481" s="28"/>
      <c r="V481" s="28"/>
      <c r="W481" s="27">
        <f t="shared" si="141"/>
        <v>0</v>
      </c>
      <c r="X481" s="41"/>
      <c r="Y481" s="41"/>
      <c r="Z481" s="41"/>
      <c r="AA481" s="41"/>
      <c r="AB481" s="27">
        <f>IFERROR(VLOOKUP(K481,'Վարկանիշային չափորոշիչներ'!$G$6:$GE$68,4,FALSE),0)</f>
        <v>0</v>
      </c>
      <c r="AC481" s="27">
        <f>IFERROR(VLOOKUP(L481,'Վարկանիշային չափորոշիչներ'!$G$6:$GE$68,4,FALSE),0)</f>
        <v>0</v>
      </c>
      <c r="AD481" s="27">
        <f>IFERROR(VLOOKUP(M481,'Վարկանիշային չափորոշիչներ'!$G$6:$GE$68,4,FALSE),0)</f>
        <v>0</v>
      </c>
      <c r="AE481" s="27">
        <f>IFERROR(VLOOKUP(N481,'Վարկանիշային չափորոշիչներ'!$G$6:$GE$68,4,FALSE),0)</f>
        <v>0</v>
      </c>
      <c r="AF481" s="27">
        <f>IFERROR(VLOOKUP(O481,'Վարկանիշային չափորոշիչներ'!$G$6:$GE$68,4,FALSE),0)</f>
        <v>0</v>
      </c>
      <c r="AG481" s="27">
        <f>IFERROR(VLOOKUP(P481,'Վարկանիշային չափորոշիչներ'!$G$6:$GE$68,4,FALSE),0)</f>
        <v>0</v>
      </c>
      <c r="AH481" s="27">
        <f>IFERROR(VLOOKUP(Q481,'Վարկանիշային չափորոշիչներ'!$G$6:$GE$68,4,FALSE),0)</f>
        <v>0</v>
      </c>
      <c r="AI481" s="27">
        <f>IFERROR(VLOOKUP(R481,'Վարկանիշային չափորոշիչներ'!$G$6:$GE$68,4,FALSE),0)</f>
        <v>0</v>
      </c>
      <c r="AJ481" s="27">
        <f>IFERROR(VLOOKUP(S481,'Վարկանիշային չափորոշիչներ'!$G$6:$GE$68,4,FALSE),0)</f>
        <v>0</v>
      </c>
      <c r="AK481" s="27">
        <f>IFERROR(VLOOKUP(T481,'Վարկանիշային չափորոշիչներ'!$G$6:$GE$68,4,FALSE),0)</f>
        <v>0</v>
      </c>
      <c r="AL481" s="27">
        <f>IFERROR(VLOOKUP(U481,'Վարկանիշային չափորոշիչներ'!$G$6:$GE$68,4,FALSE),0)</f>
        <v>0</v>
      </c>
      <c r="AM481" s="27">
        <f>IFERROR(VLOOKUP(V481,'Վարկանիշային չափորոշիչներ'!$G$6:$GE$68,4,FALSE),0)</f>
        <v>0</v>
      </c>
      <c r="AN481" s="27">
        <f t="shared" si="132"/>
        <v>0</v>
      </c>
    </row>
    <row r="482" spans="1:40" hidden="1" outlineLevel="2" x14ac:dyDescent="0.3">
      <c r="A482" s="120">
        <v>1104</v>
      </c>
      <c r="B482" s="120">
        <v>12001</v>
      </c>
      <c r="C482" s="207" t="s">
        <v>568</v>
      </c>
      <c r="D482" s="121"/>
      <c r="E482" s="121"/>
      <c r="F482" s="122"/>
      <c r="G482" s="123"/>
      <c r="H482" s="137"/>
      <c r="I482" s="52"/>
      <c r="J482" s="52"/>
      <c r="K482" s="29"/>
      <c r="L482" s="29"/>
      <c r="M482" s="29"/>
      <c r="N482" s="29"/>
      <c r="O482" s="29"/>
      <c r="P482" s="29"/>
      <c r="Q482" s="29"/>
      <c r="R482" s="29"/>
      <c r="S482" s="29"/>
      <c r="T482" s="29"/>
      <c r="U482" s="29"/>
      <c r="V482" s="29"/>
      <c r="W482" s="27">
        <f t="shared" si="141"/>
        <v>0</v>
      </c>
      <c r="X482" s="41"/>
      <c r="Y482" s="41"/>
      <c r="Z482" s="41"/>
      <c r="AA482" s="41"/>
      <c r="AB482" s="27">
        <f>IFERROR(VLOOKUP(K482,'Վարկանիշային չափորոշիչներ'!$G$6:$GE$68,4,FALSE),0)</f>
        <v>0</v>
      </c>
      <c r="AC482" s="27">
        <f>IFERROR(VLOOKUP(L482,'Վարկանիշային չափորոշիչներ'!$G$6:$GE$68,4,FALSE),0)</f>
        <v>0</v>
      </c>
      <c r="AD482" s="27">
        <f>IFERROR(VLOOKUP(M482,'Վարկանիշային չափորոշիչներ'!$G$6:$GE$68,4,FALSE),0)</f>
        <v>0</v>
      </c>
      <c r="AE482" s="27">
        <f>IFERROR(VLOOKUP(N482,'Վարկանիշային չափորոշիչներ'!$G$6:$GE$68,4,FALSE),0)</f>
        <v>0</v>
      </c>
      <c r="AF482" s="27">
        <f>IFERROR(VLOOKUP(O482,'Վարկանիշային չափորոշիչներ'!$G$6:$GE$68,4,FALSE),0)</f>
        <v>0</v>
      </c>
      <c r="AG482" s="27">
        <f>IFERROR(VLOOKUP(P482,'Վարկանիշային չափորոշիչներ'!$G$6:$GE$68,4,FALSE),0)</f>
        <v>0</v>
      </c>
      <c r="AH482" s="27">
        <f>IFERROR(VLOOKUP(Q482,'Վարկանիշային չափորոշիչներ'!$G$6:$GE$68,4,FALSE),0)</f>
        <v>0</v>
      </c>
      <c r="AI482" s="27">
        <f>IFERROR(VLOOKUP(R482,'Վարկանիշային չափորոշիչներ'!$G$6:$GE$68,4,FALSE),0)</f>
        <v>0</v>
      </c>
      <c r="AJ482" s="27">
        <f>IFERROR(VLOOKUP(S482,'Վարկանիշային չափորոշիչներ'!$G$6:$GE$68,4,FALSE),0)</f>
        <v>0</v>
      </c>
      <c r="AK482" s="27">
        <f>IFERROR(VLOOKUP(T482,'Վարկանիշային չափորոշիչներ'!$G$6:$GE$68,4,FALSE),0)</f>
        <v>0</v>
      </c>
      <c r="AL482" s="27">
        <f>IFERROR(VLOOKUP(U482,'Վարկանիշային չափորոշիչներ'!$G$6:$GE$68,4,FALSE),0)</f>
        <v>0</v>
      </c>
      <c r="AM482" s="27">
        <f>IFERROR(VLOOKUP(V482,'Վարկանիշային չափորոշիչներ'!$G$6:$GE$68,4,FALSE),0)</f>
        <v>0</v>
      </c>
      <c r="AN482" s="27">
        <f t="shared" si="132"/>
        <v>0</v>
      </c>
    </row>
    <row r="483" spans="1:40" ht="27" hidden="1" outlineLevel="2" x14ac:dyDescent="0.3">
      <c r="A483" s="120">
        <v>1104</v>
      </c>
      <c r="B483" s="120">
        <v>12003</v>
      </c>
      <c r="C483" s="207" t="s">
        <v>569</v>
      </c>
      <c r="D483" s="121"/>
      <c r="E483" s="121"/>
      <c r="F483" s="123"/>
      <c r="G483" s="123"/>
      <c r="H483" s="137"/>
      <c r="I483" s="52"/>
      <c r="J483" s="52"/>
      <c r="K483" s="29"/>
      <c r="L483" s="29"/>
      <c r="M483" s="29"/>
      <c r="N483" s="29"/>
      <c r="O483" s="29"/>
      <c r="P483" s="29"/>
      <c r="Q483" s="29"/>
      <c r="R483" s="29"/>
      <c r="S483" s="29"/>
      <c r="T483" s="29"/>
      <c r="U483" s="29"/>
      <c r="V483" s="29"/>
      <c r="W483" s="27">
        <f t="shared" si="141"/>
        <v>0</v>
      </c>
      <c r="X483" s="41"/>
      <c r="Y483" s="41"/>
      <c r="Z483" s="41"/>
      <c r="AA483" s="41"/>
      <c r="AB483" s="27">
        <f>IFERROR(VLOOKUP(K483,'Վարկանիշային չափորոշիչներ'!$G$6:$GE$68,4,FALSE),0)</f>
        <v>0</v>
      </c>
      <c r="AC483" s="27">
        <f>IFERROR(VLOOKUP(L483,'Վարկանիշային չափորոշիչներ'!$G$6:$GE$68,4,FALSE),0)</f>
        <v>0</v>
      </c>
      <c r="AD483" s="27">
        <f>IFERROR(VLOOKUP(M483,'Վարկանիշային չափորոշիչներ'!$G$6:$GE$68,4,FALSE),0)</f>
        <v>0</v>
      </c>
      <c r="AE483" s="27">
        <f>IFERROR(VLOOKUP(N483,'Վարկանիշային չափորոշիչներ'!$G$6:$GE$68,4,FALSE),0)</f>
        <v>0</v>
      </c>
      <c r="AF483" s="27">
        <f>IFERROR(VLOOKUP(O483,'Վարկանիշային չափորոշիչներ'!$G$6:$GE$68,4,FALSE),0)</f>
        <v>0</v>
      </c>
      <c r="AG483" s="27">
        <f>IFERROR(VLOOKUP(P483,'Վարկանիշային չափորոշիչներ'!$G$6:$GE$68,4,FALSE),0)</f>
        <v>0</v>
      </c>
      <c r="AH483" s="27">
        <f>IFERROR(VLOOKUP(Q483,'Վարկանիշային չափորոշիչներ'!$G$6:$GE$68,4,FALSE),0)</f>
        <v>0</v>
      </c>
      <c r="AI483" s="27">
        <f>IFERROR(VLOOKUP(R483,'Վարկանիշային չափորոշիչներ'!$G$6:$GE$68,4,FALSE),0)</f>
        <v>0</v>
      </c>
      <c r="AJ483" s="27">
        <f>IFERROR(VLOOKUP(S483,'Վարկանիշային չափորոշիչներ'!$G$6:$GE$68,4,FALSE),0)</f>
        <v>0</v>
      </c>
      <c r="AK483" s="27">
        <f>IFERROR(VLOOKUP(T483,'Վարկանիշային չափորոշիչներ'!$G$6:$GE$68,4,FALSE),0)</f>
        <v>0</v>
      </c>
      <c r="AL483" s="27">
        <f>IFERROR(VLOOKUP(U483,'Վարկանիշային չափորոշիչներ'!$G$6:$GE$68,4,FALSE),0)</f>
        <v>0</v>
      </c>
      <c r="AM483" s="27">
        <f>IFERROR(VLOOKUP(V483,'Վարկանիշային չափորոշիչներ'!$G$6:$GE$68,4,FALSE),0)</f>
        <v>0</v>
      </c>
      <c r="AN483" s="27">
        <f t="shared" si="132"/>
        <v>0</v>
      </c>
    </row>
    <row r="484" spans="1:40" ht="27" hidden="1" outlineLevel="2" x14ac:dyDescent="0.3">
      <c r="A484" s="120">
        <v>1104</v>
      </c>
      <c r="B484" s="120">
        <v>11005</v>
      </c>
      <c r="C484" s="207" t="s">
        <v>570</v>
      </c>
      <c r="D484" s="121"/>
      <c r="E484" s="121"/>
      <c r="F484" s="123"/>
      <c r="G484" s="123"/>
      <c r="H484" s="137"/>
      <c r="I484" s="52"/>
      <c r="J484" s="52"/>
      <c r="K484" s="29"/>
      <c r="L484" s="29"/>
      <c r="M484" s="29"/>
      <c r="N484" s="29"/>
      <c r="O484" s="29"/>
      <c r="P484" s="29"/>
      <c r="Q484" s="29"/>
      <c r="R484" s="29"/>
      <c r="S484" s="29"/>
      <c r="T484" s="29"/>
      <c r="U484" s="29"/>
      <c r="V484" s="29"/>
      <c r="W484" s="27">
        <f t="shared" si="141"/>
        <v>0</v>
      </c>
      <c r="X484" s="41"/>
      <c r="Y484" s="41"/>
      <c r="Z484" s="41"/>
      <c r="AA484" s="41"/>
      <c r="AB484" s="27">
        <f>IFERROR(VLOOKUP(K484,'Վարկանիշային չափորոշիչներ'!$G$6:$GE$68,4,FALSE),0)</f>
        <v>0</v>
      </c>
      <c r="AC484" s="27">
        <f>IFERROR(VLOOKUP(L484,'Վարկանիշային չափորոշիչներ'!$G$6:$GE$68,4,FALSE),0)</f>
        <v>0</v>
      </c>
      <c r="AD484" s="27">
        <f>IFERROR(VLOOKUP(M484,'Վարկանիշային չափորոշիչներ'!$G$6:$GE$68,4,FALSE),0)</f>
        <v>0</v>
      </c>
      <c r="AE484" s="27">
        <f>IFERROR(VLOOKUP(N484,'Վարկանիշային չափորոշիչներ'!$G$6:$GE$68,4,FALSE),0)</f>
        <v>0</v>
      </c>
      <c r="AF484" s="27">
        <f>IFERROR(VLOOKUP(O484,'Վարկանիշային չափորոշիչներ'!$G$6:$GE$68,4,FALSE),0)</f>
        <v>0</v>
      </c>
      <c r="AG484" s="27">
        <f>IFERROR(VLOOKUP(P484,'Վարկանիշային չափորոշիչներ'!$G$6:$GE$68,4,FALSE),0)</f>
        <v>0</v>
      </c>
      <c r="AH484" s="27">
        <f>IFERROR(VLOOKUP(Q484,'Վարկանիշային չափորոշիչներ'!$G$6:$GE$68,4,FALSE),0)</f>
        <v>0</v>
      </c>
      <c r="AI484" s="27">
        <f>IFERROR(VLOOKUP(R484,'Վարկանիշային չափորոշիչներ'!$G$6:$GE$68,4,FALSE),0)</f>
        <v>0</v>
      </c>
      <c r="AJ484" s="27">
        <f>IFERROR(VLOOKUP(S484,'Վարկանիշային չափորոշիչներ'!$G$6:$GE$68,4,FALSE),0)</f>
        <v>0</v>
      </c>
      <c r="AK484" s="27">
        <f>IFERROR(VLOOKUP(T484,'Վարկանիշային չափորոշիչներ'!$G$6:$GE$68,4,FALSE),0)</f>
        <v>0</v>
      </c>
      <c r="AL484" s="27">
        <f>IFERROR(VLOOKUP(U484,'Վարկանիշային չափորոշիչներ'!$G$6:$GE$68,4,FALSE),0)</f>
        <v>0</v>
      </c>
      <c r="AM484" s="27">
        <f>IFERROR(VLOOKUP(V484,'Վարկանիշային չափորոշիչներ'!$G$6:$GE$68,4,FALSE),0)</f>
        <v>0</v>
      </c>
      <c r="AN484" s="27">
        <f t="shared" si="132"/>
        <v>0</v>
      </c>
    </row>
    <row r="485" spans="1:40" hidden="1" outlineLevel="2" x14ac:dyDescent="0.3">
      <c r="A485" s="120">
        <v>1104</v>
      </c>
      <c r="B485" s="120">
        <v>11004</v>
      </c>
      <c r="C485" s="207" t="s">
        <v>571</v>
      </c>
      <c r="D485" s="121"/>
      <c r="E485" s="121"/>
      <c r="F485" s="122"/>
      <c r="G485" s="123"/>
      <c r="H485" s="123"/>
      <c r="I485" s="45"/>
      <c r="J485" s="45"/>
      <c r="K485" s="28"/>
      <c r="L485" s="28"/>
      <c r="M485" s="28"/>
      <c r="N485" s="28"/>
      <c r="O485" s="28"/>
      <c r="P485" s="28"/>
      <c r="Q485" s="28"/>
      <c r="R485" s="28"/>
      <c r="S485" s="28"/>
      <c r="T485" s="28"/>
      <c r="U485" s="28"/>
      <c r="V485" s="28"/>
      <c r="W485" s="27">
        <f t="shared" si="141"/>
        <v>0</v>
      </c>
      <c r="X485" s="41"/>
      <c r="Y485" s="41"/>
      <c r="Z485" s="41"/>
      <c r="AA485" s="41"/>
      <c r="AB485" s="27">
        <f>IFERROR(VLOOKUP(K485,'Վարկանիշային չափորոշիչներ'!$G$6:$GE$68,4,FALSE),0)</f>
        <v>0</v>
      </c>
      <c r="AC485" s="27">
        <f>IFERROR(VLOOKUP(L485,'Վարկանիշային չափորոշիչներ'!$G$6:$GE$68,4,FALSE),0)</f>
        <v>0</v>
      </c>
      <c r="AD485" s="27">
        <f>IFERROR(VLOOKUP(M485,'Վարկանիշային չափորոշիչներ'!$G$6:$GE$68,4,FALSE),0)</f>
        <v>0</v>
      </c>
      <c r="AE485" s="27">
        <f>IFERROR(VLOOKUP(N485,'Վարկանիշային չափորոշիչներ'!$G$6:$GE$68,4,FALSE),0)</f>
        <v>0</v>
      </c>
      <c r="AF485" s="27">
        <f>IFERROR(VLOOKUP(O485,'Վարկանիշային չափորոշիչներ'!$G$6:$GE$68,4,FALSE),0)</f>
        <v>0</v>
      </c>
      <c r="AG485" s="27">
        <f>IFERROR(VLOOKUP(P485,'Վարկանիշային չափորոշիչներ'!$G$6:$GE$68,4,FALSE),0)</f>
        <v>0</v>
      </c>
      <c r="AH485" s="27">
        <f>IFERROR(VLOOKUP(Q485,'Վարկանիշային չափորոշիչներ'!$G$6:$GE$68,4,FALSE),0)</f>
        <v>0</v>
      </c>
      <c r="AI485" s="27">
        <f>IFERROR(VLOOKUP(R485,'Վարկանիշային չափորոշիչներ'!$G$6:$GE$68,4,FALSE),0)</f>
        <v>0</v>
      </c>
      <c r="AJ485" s="27">
        <f>IFERROR(VLOOKUP(S485,'Վարկանիշային չափորոշիչներ'!$G$6:$GE$68,4,FALSE),0)</f>
        <v>0</v>
      </c>
      <c r="AK485" s="27">
        <f>IFERROR(VLOOKUP(T485,'Վարկանիշային չափորոշիչներ'!$G$6:$GE$68,4,FALSE),0)</f>
        <v>0</v>
      </c>
      <c r="AL485" s="27">
        <f>IFERROR(VLOOKUP(U485,'Վարկանիշային չափորոշիչներ'!$G$6:$GE$68,4,FALSE),0)</f>
        <v>0</v>
      </c>
      <c r="AM485" s="27">
        <f>IFERROR(VLOOKUP(V485,'Վարկանիշային չափորոշիչներ'!$G$6:$GE$68,4,FALSE),0)</f>
        <v>0</v>
      </c>
      <c r="AN485" s="27">
        <f t="shared" ref="AN485:AN533" si="142">SUM(AB485:AM485)</f>
        <v>0</v>
      </c>
    </row>
    <row r="486" spans="1:40" hidden="1" outlineLevel="1" x14ac:dyDescent="0.3">
      <c r="A486" s="117">
        <v>1116</v>
      </c>
      <c r="B486" s="117"/>
      <c r="C486" s="214" t="s">
        <v>572</v>
      </c>
      <c r="D486" s="118">
        <f>SUM(D487:D489)</f>
        <v>0</v>
      </c>
      <c r="E486" s="118">
        <f>SUM(E487:E489)</f>
        <v>0</v>
      </c>
      <c r="F486" s="119">
        <f t="shared" ref="F486:H486" si="143">SUM(F487:F489)</f>
        <v>0</v>
      </c>
      <c r="G486" s="119">
        <f t="shared" si="143"/>
        <v>0</v>
      </c>
      <c r="H486" s="119">
        <f t="shared" si="143"/>
        <v>0</v>
      </c>
      <c r="I486" s="47" t="s">
        <v>74</v>
      </c>
      <c r="J486" s="47" t="s">
        <v>74</v>
      </c>
      <c r="K486" s="47" t="s">
        <v>74</v>
      </c>
      <c r="L486" s="47" t="s">
        <v>74</v>
      </c>
      <c r="M486" s="47" t="s">
        <v>74</v>
      </c>
      <c r="N486" s="47" t="s">
        <v>74</v>
      </c>
      <c r="O486" s="47" t="s">
        <v>74</v>
      </c>
      <c r="P486" s="47" t="s">
        <v>74</v>
      </c>
      <c r="Q486" s="47" t="s">
        <v>74</v>
      </c>
      <c r="R486" s="47" t="s">
        <v>74</v>
      </c>
      <c r="S486" s="47" t="s">
        <v>74</v>
      </c>
      <c r="T486" s="47" t="s">
        <v>74</v>
      </c>
      <c r="U486" s="47" t="s">
        <v>74</v>
      </c>
      <c r="V486" s="47" t="s">
        <v>74</v>
      </c>
      <c r="W486" s="47" t="s">
        <v>74</v>
      </c>
      <c r="X486" s="41"/>
      <c r="Y486" s="41"/>
      <c r="Z486" s="41"/>
      <c r="AA486" s="41"/>
      <c r="AB486" s="27">
        <f>IFERROR(VLOOKUP(K486,'Վարկանիշային չափորոշիչներ'!$G$6:$GE$68,4,FALSE),0)</f>
        <v>0</v>
      </c>
      <c r="AC486" s="27">
        <f>IFERROR(VLOOKUP(L486,'Վարկանիշային չափորոշիչներ'!$G$6:$GE$68,4,FALSE),0)</f>
        <v>0</v>
      </c>
      <c r="AD486" s="27">
        <f>IFERROR(VLOOKUP(M486,'Վարկանիշային չափորոշիչներ'!$G$6:$GE$68,4,FALSE),0)</f>
        <v>0</v>
      </c>
      <c r="AE486" s="27">
        <f>IFERROR(VLOOKUP(N486,'Վարկանիշային չափորոշիչներ'!$G$6:$GE$68,4,FALSE),0)</f>
        <v>0</v>
      </c>
      <c r="AF486" s="27">
        <f>IFERROR(VLOOKUP(O486,'Վարկանիշային չափորոշիչներ'!$G$6:$GE$68,4,FALSE),0)</f>
        <v>0</v>
      </c>
      <c r="AG486" s="27">
        <f>IFERROR(VLOOKUP(P486,'Վարկանիշային չափորոշիչներ'!$G$6:$GE$68,4,FALSE),0)</f>
        <v>0</v>
      </c>
      <c r="AH486" s="27">
        <f>IFERROR(VLOOKUP(Q486,'Վարկանիշային չափորոշիչներ'!$G$6:$GE$68,4,FALSE),0)</f>
        <v>0</v>
      </c>
      <c r="AI486" s="27">
        <f>IFERROR(VLOOKUP(R486,'Վարկանիշային չափորոշիչներ'!$G$6:$GE$68,4,FALSE),0)</f>
        <v>0</v>
      </c>
      <c r="AJ486" s="27">
        <f>IFERROR(VLOOKUP(S486,'Վարկանիշային չափորոշիչներ'!$G$6:$GE$68,4,FALSE),0)</f>
        <v>0</v>
      </c>
      <c r="AK486" s="27">
        <f>IFERROR(VLOOKUP(T486,'Վարկանիշային չափորոշիչներ'!$G$6:$GE$68,4,FALSE),0)</f>
        <v>0</v>
      </c>
      <c r="AL486" s="27">
        <f>IFERROR(VLOOKUP(U486,'Վարկանիշային չափորոշիչներ'!$G$6:$GE$68,4,FALSE),0)</f>
        <v>0</v>
      </c>
      <c r="AM486" s="27">
        <f>IFERROR(VLOOKUP(V486,'Վարկանիշային չափորոշիչներ'!$G$6:$GE$68,4,FALSE),0)</f>
        <v>0</v>
      </c>
      <c r="AN486" s="27">
        <f t="shared" si="142"/>
        <v>0</v>
      </c>
    </row>
    <row r="487" spans="1:40" hidden="1" outlineLevel="2" x14ac:dyDescent="0.3">
      <c r="A487" s="120">
        <v>1116</v>
      </c>
      <c r="B487" s="120">
        <v>11001</v>
      </c>
      <c r="C487" s="207" t="s">
        <v>573</v>
      </c>
      <c r="D487" s="128"/>
      <c r="E487" s="136"/>
      <c r="F487" s="122"/>
      <c r="G487" s="123"/>
      <c r="H487" s="153"/>
      <c r="I487" s="55"/>
      <c r="J487" s="55"/>
      <c r="K487" s="29"/>
      <c r="L487" s="29"/>
      <c r="M487" s="29"/>
      <c r="N487" s="29"/>
      <c r="O487" s="29"/>
      <c r="P487" s="29"/>
      <c r="Q487" s="29"/>
      <c r="R487" s="29"/>
      <c r="S487" s="29"/>
      <c r="T487" s="29"/>
      <c r="U487" s="29"/>
      <c r="V487" s="29"/>
      <c r="W487" s="27">
        <f t="shared" ref="W487:W489" si="144">AN487</f>
        <v>0</v>
      </c>
      <c r="X487" s="41"/>
      <c r="Y487" s="41"/>
      <c r="Z487" s="41"/>
      <c r="AA487" s="41"/>
      <c r="AB487" s="27">
        <f>IFERROR(VLOOKUP(K487,'Վարկանիշային չափորոշիչներ'!$G$6:$GE$68,4,FALSE),0)</f>
        <v>0</v>
      </c>
      <c r="AC487" s="27">
        <f>IFERROR(VLOOKUP(L487,'Վարկանիշային չափորոշիչներ'!$G$6:$GE$68,4,FALSE),0)</f>
        <v>0</v>
      </c>
      <c r="AD487" s="27">
        <f>IFERROR(VLOOKUP(M487,'Վարկանիշային չափորոշիչներ'!$G$6:$GE$68,4,FALSE),0)</f>
        <v>0</v>
      </c>
      <c r="AE487" s="27">
        <f>IFERROR(VLOOKUP(N487,'Վարկանիշային չափորոշիչներ'!$G$6:$GE$68,4,FALSE),0)</f>
        <v>0</v>
      </c>
      <c r="AF487" s="27">
        <f>IFERROR(VLOOKUP(O487,'Վարկանիշային չափորոշիչներ'!$G$6:$GE$68,4,FALSE),0)</f>
        <v>0</v>
      </c>
      <c r="AG487" s="27">
        <f>IFERROR(VLOOKUP(P487,'Վարկանիշային չափորոշիչներ'!$G$6:$GE$68,4,FALSE),0)</f>
        <v>0</v>
      </c>
      <c r="AH487" s="27">
        <f>IFERROR(VLOOKUP(Q487,'Վարկանիշային չափորոշիչներ'!$G$6:$GE$68,4,FALSE),0)</f>
        <v>0</v>
      </c>
      <c r="AI487" s="27">
        <f>IFERROR(VLOOKUP(R487,'Վարկանիշային չափորոշիչներ'!$G$6:$GE$68,4,FALSE),0)</f>
        <v>0</v>
      </c>
      <c r="AJ487" s="27">
        <f>IFERROR(VLOOKUP(S487,'Վարկանիշային չափորոշիչներ'!$G$6:$GE$68,4,FALSE),0)</f>
        <v>0</v>
      </c>
      <c r="AK487" s="27">
        <f>IFERROR(VLOOKUP(T487,'Վարկանիշային չափորոշիչներ'!$G$6:$GE$68,4,FALSE),0)</f>
        <v>0</v>
      </c>
      <c r="AL487" s="27">
        <f>IFERROR(VLOOKUP(U487,'Վարկանիշային չափորոշիչներ'!$G$6:$GE$68,4,FALSE),0)</f>
        <v>0</v>
      </c>
      <c r="AM487" s="27">
        <f>IFERROR(VLOOKUP(V487,'Վարկանիշային չափորոշիչներ'!$G$6:$GE$68,4,FALSE),0)</f>
        <v>0</v>
      </c>
      <c r="AN487" s="27">
        <f t="shared" si="142"/>
        <v>0</v>
      </c>
    </row>
    <row r="488" spans="1:40" ht="27" hidden="1" outlineLevel="2" x14ac:dyDescent="0.3">
      <c r="A488" s="120">
        <v>1116</v>
      </c>
      <c r="B488" s="120">
        <v>11005</v>
      </c>
      <c r="C488" s="207" t="s">
        <v>574</v>
      </c>
      <c r="D488" s="128"/>
      <c r="E488" s="128"/>
      <c r="F488" s="122"/>
      <c r="G488" s="145"/>
      <c r="H488" s="145"/>
      <c r="I488" s="44"/>
      <c r="J488" s="44"/>
      <c r="K488" s="31"/>
      <c r="L488" s="31"/>
      <c r="M488" s="31"/>
      <c r="N488" s="31"/>
      <c r="O488" s="31"/>
      <c r="P488" s="31"/>
      <c r="Q488" s="31"/>
      <c r="R488" s="31"/>
      <c r="S488" s="31"/>
      <c r="T488" s="31"/>
      <c r="U488" s="31"/>
      <c r="V488" s="31"/>
      <c r="W488" s="27">
        <f t="shared" si="144"/>
        <v>0</v>
      </c>
      <c r="X488" s="41"/>
      <c r="Y488" s="41"/>
      <c r="Z488" s="41"/>
      <c r="AA488" s="41"/>
      <c r="AB488" s="27">
        <f>IFERROR(VLOOKUP(K488,'Վարկանիշային չափորոշիչներ'!$G$6:$GE$68,4,FALSE),0)</f>
        <v>0</v>
      </c>
      <c r="AC488" s="27">
        <f>IFERROR(VLOOKUP(L488,'Վարկանիշային չափորոշիչներ'!$G$6:$GE$68,4,FALSE),0)</f>
        <v>0</v>
      </c>
      <c r="AD488" s="27">
        <f>IFERROR(VLOOKUP(M488,'Վարկանիշային չափորոշիչներ'!$G$6:$GE$68,4,FALSE),0)</f>
        <v>0</v>
      </c>
      <c r="AE488" s="27">
        <f>IFERROR(VLOOKUP(N488,'Վարկանիշային չափորոշիչներ'!$G$6:$GE$68,4,FALSE),0)</f>
        <v>0</v>
      </c>
      <c r="AF488" s="27">
        <f>IFERROR(VLOOKUP(O488,'Վարկանիշային չափորոշիչներ'!$G$6:$GE$68,4,FALSE),0)</f>
        <v>0</v>
      </c>
      <c r="AG488" s="27">
        <f>IFERROR(VLOOKUP(P488,'Վարկանիշային չափորոշիչներ'!$G$6:$GE$68,4,FALSE),0)</f>
        <v>0</v>
      </c>
      <c r="AH488" s="27">
        <f>IFERROR(VLOOKUP(Q488,'Վարկանիշային չափորոշիչներ'!$G$6:$GE$68,4,FALSE),0)</f>
        <v>0</v>
      </c>
      <c r="AI488" s="27">
        <f>IFERROR(VLOOKUP(R488,'Վարկանիշային չափորոշիչներ'!$G$6:$GE$68,4,FALSE),0)</f>
        <v>0</v>
      </c>
      <c r="AJ488" s="27">
        <f>IFERROR(VLOOKUP(S488,'Վարկանիշային չափորոշիչներ'!$G$6:$GE$68,4,FALSE),0)</f>
        <v>0</v>
      </c>
      <c r="AK488" s="27">
        <f>IFERROR(VLOOKUP(T488,'Վարկանիշային չափորոշիչներ'!$G$6:$GE$68,4,FALSE),0)</f>
        <v>0</v>
      </c>
      <c r="AL488" s="27">
        <f>IFERROR(VLOOKUP(U488,'Վարկանիշային չափորոշիչներ'!$G$6:$GE$68,4,FALSE),0)</f>
        <v>0</v>
      </c>
      <c r="AM488" s="27">
        <f>IFERROR(VLOOKUP(V488,'Վարկանիշային չափորոշիչներ'!$G$6:$GE$68,4,FALSE),0)</f>
        <v>0</v>
      </c>
      <c r="AN488" s="27">
        <f t="shared" si="142"/>
        <v>0</v>
      </c>
    </row>
    <row r="489" spans="1:40" hidden="1" outlineLevel="2" x14ac:dyDescent="0.3">
      <c r="A489" s="120">
        <v>1116</v>
      </c>
      <c r="B489" s="120">
        <v>11006</v>
      </c>
      <c r="C489" s="207" t="s">
        <v>575</v>
      </c>
      <c r="D489" s="156"/>
      <c r="E489" s="144"/>
      <c r="F489" s="153"/>
      <c r="G489" s="123"/>
      <c r="H489" s="123"/>
      <c r="I489" s="45"/>
      <c r="J489" s="45"/>
      <c r="K489" s="28"/>
      <c r="L489" s="28"/>
      <c r="M489" s="28"/>
      <c r="N489" s="28"/>
      <c r="O489" s="28"/>
      <c r="P489" s="28"/>
      <c r="Q489" s="28"/>
      <c r="R489" s="28"/>
      <c r="S489" s="28"/>
      <c r="T489" s="28"/>
      <c r="U489" s="28"/>
      <c r="V489" s="28"/>
      <c r="W489" s="27">
        <f t="shared" si="144"/>
        <v>0</v>
      </c>
      <c r="X489" s="41"/>
      <c r="Y489" s="41"/>
      <c r="Z489" s="41"/>
      <c r="AA489" s="41"/>
      <c r="AB489" s="27">
        <f>IFERROR(VLOOKUP(K489,'Վարկանիշային չափորոշիչներ'!$G$6:$GE$68,4,FALSE),0)</f>
        <v>0</v>
      </c>
      <c r="AC489" s="27">
        <f>IFERROR(VLOOKUP(L489,'Վարկանիշային չափորոշիչներ'!$G$6:$GE$68,4,FALSE),0)</f>
        <v>0</v>
      </c>
      <c r="AD489" s="27">
        <f>IFERROR(VLOOKUP(M489,'Վարկանիշային չափորոշիչներ'!$G$6:$GE$68,4,FALSE),0)</f>
        <v>0</v>
      </c>
      <c r="AE489" s="27">
        <f>IFERROR(VLOOKUP(N489,'Վարկանիշային չափորոշիչներ'!$G$6:$GE$68,4,FALSE),0)</f>
        <v>0</v>
      </c>
      <c r="AF489" s="27">
        <f>IFERROR(VLOOKUP(O489,'Վարկանիշային չափորոշիչներ'!$G$6:$GE$68,4,FALSE),0)</f>
        <v>0</v>
      </c>
      <c r="AG489" s="27">
        <f>IFERROR(VLOOKUP(P489,'Վարկանիշային չափորոշիչներ'!$G$6:$GE$68,4,FALSE),0)</f>
        <v>0</v>
      </c>
      <c r="AH489" s="27">
        <f>IFERROR(VLOOKUP(Q489,'Վարկանիշային չափորոշիչներ'!$G$6:$GE$68,4,FALSE),0)</f>
        <v>0</v>
      </c>
      <c r="AI489" s="27">
        <f>IFERROR(VLOOKUP(R489,'Վարկանիշային չափորոշիչներ'!$G$6:$GE$68,4,FALSE),0)</f>
        <v>0</v>
      </c>
      <c r="AJ489" s="27">
        <f>IFERROR(VLOOKUP(S489,'Վարկանիշային չափորոշիչներ'!$G$6:$GE$68,4,FALSE),0)</f>
        <v>0</v>
      </c>
      <c r="AK489" s="27">
        <f>IFERROR(VLOOKUP(T489,'Վարկանիշային չափորոշիչներ'!$G$6:$GE$68,4,FALSE),0)</f>
        <v>0</v>
      </c>
      <c r="AL489" s="27">
        <f>IFERROR(VLOOKUP(U489,'Վարկանիշային չափորոշիչներ'!$G$6:$GE$68,4,FALSE),0)</f>
        <v>0</v>
      </c>
      <c r="AM489" s="27">
        <f>IFERROR(VLOOKUP(V489,'Վարկանիշային չափորոշիչներ'!$G$6:$GE$68,4,FALSE),0)</f>
        <v>0</v>
      </c>
      <c r="AN489" s="27">
        <f t="shared" si="142"/>
        <v>0</v>
      </c>
    </row>
    <row r="490" spans="1:40" hidden="1" outlineLevel="1" x14ac:dyDescent="0.3">
      <c r="A490" s="117">
        <v>1134</v>
      </c>
      <c r="B490" s="117"/>
      <c r="C490" s="214" t="s">
        <v>576</v>
      </c>
      <c r="D490" s="118">
        <f>SUM(D491:D493)</f>
        <v>0</v>
      </c>
      <c r="E490" s="118">
        <f>SUM(E491:E493)</f>
        <v>0</v>
      </c>
      <c r="F490" s="119">
        <f t="shared" ref="F490:H490" si="145">SUM(F491:F493)</f>
        <v>0</v>
      </c>
      <c r="G490" s="119">
        <f t="shared" si="145"/>
        <v>0</v>
      </c>
      <c r="H490" s="119">
        <f t="shared" si="145"/>
        <v>0</v>
      </c>
      <c r="I490" s="47" t="s">
        <v>74</v>
      </c>
      <c r="J490" s="47" t="s">
        <v>74</v>
      </c>
      <c r="K490" s="47" t="s">
        <v>74</v>
      </c>
      <c r="L490" s="47" t="s">
        <v>74</v>
      </c>
      <c r="M490" s="47" t="s">
        <v>74</v>
      </c>
      <c r="N490" s="47" t="s">
        <v>74</v>
      </c>
      <c r="O490" s="47" t="s">
        <v>74</v>
      </c>
      <c r="P490" s="47" t="s">
        <v>74</v>
      </c>
      <c r="Q490" s="47" t="s">
        <v>74</v>
      </c>
      <c r="R490" s="47" t="s">
        <v>74</v>
      </c>
      <c r="S490" s="47" t="s">
        <v>74</v>
      </c>
      <c r="T490" s="47" t="s">
        <v>74</v>
      </c>
      <c r="U490" s="47" t="s">
        <v>74</v>
      </c>
      <c r="V490" s="47" t="s">
        <v>74</v>
      </c>
      <c r="W490" s="47" t="s">
        <v>74</v>
      </c>
      <c r="X490" s="41"/>
      <c r="Y490" s="41"/>
      <c r="Z490" s="41"/>
      <c r="AA490" s="41"/>
      <c r="AB490" s="27">
        <f>IFERROR(VLOOKUP(K490,'Վարկանիշային չափորոշիչներ'!$G$6:$GE$68,4,FALSE),0)</f>
        <v>0</v>
      </c>
      <c r="AC490" s="27">
        <f>IFERROR(VLOOKUP(L490,'Վարկանիշային չափորոշիչներ'!$G$6:$GE$68,4,FALSE),0)</f>
        <v>0</v>
      </c>
      <c r="AD490" s="27">
        <f>IFERROR(VLOOKUP(M490,'Վարկանիշային չափորոշիչներ'!$G$6:$GE$68,4,FALSE),0)</f>
        <v>0</v>
      </c>
      <c r="AE490" s="27">
        <f>IFERROR(VLOOKUP(N490,'Վարկանիշային չափորոշիչներ'!$G$6:$GE$68,4,FALSE),0)</f>
        <v>0</v>
      </c>
      <c r="AF490" s="27">
        <f>IFERROR(VLOOKUP(O490,'Վարկանիշային չափորոշիչներ'!$G$6:$GE$68,4,FALSE),0)</f>
        <v>0</v>
      </c>
      <c r="AG490" s="27">
        <f>IFERROR(VLOOKUP(P490,'Վարկանիշային չափորոշիչներ'!$G$6:$GE$68,4,FALSE),0)</f>
        <v>0</v>
      </c>
      <c r="AH490" s="27">
        <f>IFERROR(VLOOKUP(Q490,'Վարկանիշային չափորոշիչներ'!$G$6:$GE$68,4,FALSE),0)</f>
        <v>0</v>
      </c>
      <c r="AI490" s="27">
        <f>IFERROR(VLOOKUP(R490,'Վարկանիշային չափորոշիչներ'!$G$6:$GE$68,4,FALSE),0)</f>
        <v>0</v>
      </c>
      <c r="AJ490" s="27">
        <f>IFERROR(VLOOKUP(S490,'Վարկանիշային չափորոշիչներ'!$G$6:$GE$68,4,FALSE),0)</f>
        <v>0</v>
      </c>
      <c r="AK490" s="27">
        <f>IFERROR(VLOOKUP(T490,'Վարկանիշային չափորոշիչներ'!$G$6:$GE$68,4,FALSE),0)</f>
        <v>0</v>
      </c>
      <c r="AL490" s="27">
        <f>IFERROR(VLOOKUP(U490,'Վարկանիշային չափորոշիչներ'!$G$6:$GE$68,4,FALSE),0)</f>
        <v>0</v>
      </c>
      <c r="AM490" s="27">
        <f>IFERROR(VLOOKUP(V490,'Վարկանիշային չափորոշիչներ'!$G$6:$GE$68,4,FALSE),0)</f>
        <v>0</v>
      </c>
      <c r="AN490" s="27">
        <f t="shared" si="142"/>
        <v>0</v>
      </c>
    </row>
    <row r="491" spans="1:40" ht="40.5" hidden="1" outlineLevel="2" x14ac:dyDescent="0.3">
      <c r="A491" s="120">
        <v>1134</v>
      </c>
      <c r="B491" s="120">
        <v>11001</v>
      </c>
      <c r="C491" s="207" t="s">
        <v>577</v>
      </c>
      <c r="D491" s="121"/>
      <c r="E491" s="121"/>
      <c r="F491" s="122"/>
      <c r="G491" s="123"/>
      <c r="H491" s="123"/>
      <c r="I491" s="45"/>
      <c r="J491" s="45"/>
      <c r="K491" s="28"/>
      <c r="L491" s="28"/>
      <c r="M491" s="28"/>
      <c r="N491" s="28"/>
      <c r="O491" s="28"/>
      <c r="P491" s="28"/>
      <c r="Q491" s="28"/>
      <c r="R491" s="28"/>
      <c r="S491" s="28"/>
      <c r="T491" s="28"/>
      <c r="U491" s="28"/>
      <c r="V491" s="28"/>
      <c r="W491" s="27">
        <f t="shared" ref="W491:W493" si="146">AN491</f>
        <v>0</v>
      </c>
      <c r="X491" s="41"/>
      <c r="Y491" s="41"/>
      <c r="Z491" s="41"/>
      <c r="AA491" s="41"/>
      <c r="AB491" s="27">
        <f>IFERROR(VLOOKUP(K491,'Վարկանիշային չափորոշիչներ'!$G$6:$GE$68,4,FALSE),0)</f>
        <v>0</v>
      </c>
      <c r="AC491" s="27">
        <f>IFERROR(VLOOKUP(L491,'Վարկանիշային չափորոշիչներ'!$G$6:$GE$68,4,FALSE),0)</f>
        <v>0</v>
      </c>
      <c r="AD491" s="27">
        <f>IFERROR(VLOOKUP(M491,'Վարկանիշային չափորոշիչներ'!$G$6:$GE$68,4,FALSE),0)</f>
        <v>0</v>
      </c>
      <c r="AE491" s="27">
        <f>IFERROR(VLOOKUP(N491,'Վարկանիշային չափորոշիչներ'!$G$6:$GE$68,4,FALSE),0)</f>
        <v>0</v>
      </c>
      <c r="AF491" s="27">
        <f>IFERROR(VLOOKUP(O491,'Վարկանիշային չափորոշիչներ'!$G$6:$GE$68,4,FALSE),0)</f>
        <v>0</v>
      </c>
      <c r="AG491" s="27">
        <f>IFERROR(VLOOKUP(P491,'Վարկանիշային չափորոշիչներ'!$G$6:$GE$68,4,FALSE),0)</f>
        <v>0</v>
      </c>
      <c r="AH491" s="27">
        <f>IFERROR(VLOOKUP(Q491,'Վարկանիշային չափորոշիչներ'!$G$6:$GE$68,4,FALSE),0)</f>
        <v>0</v>
      </c>
      <c r="AI491" s="27">
        <f>IFERROR(VLOOKUP(R491,'Վարկանիշային չափորոշիչներ'!$G$6:$GE$68,4,FALSE),0)</f>
        <v>0</v>
      </c>
      <c r="AJ491" s="27">
        <f>IFERROR(VLOOKUP(S491,'Վարկանիշային չափորոշիչներ'!$G$6:$GE$68,4,FALSE),0)</f>
        <v>0</v>
      </c>
      <c r="AK491" s="27">
        <f>IFERROR(VLOOKUP(T491,'Վարկանիշային չափորոշիչներ'!$G$6:$GE$68,4,FALSE),0)</f>
        <v>0</v>
      </c>
      <c r="AL491" s="27">
        <f>IFERROR(VLOOKUP(U491,'Վարկանիշային չափորոշիչներ'!$G$6:$GE$68,4,FALSE),0)</f>
        <v>0</v>
      </c>
      <c r="AM491" s="27">
        <f>IFERROR(VLOOKUP(V491,'Վարկանիշային չափորոշիչներ'!$G$6:$GE$68,4,FALSE),0)</f>
        <v>0</v>
      </c>
      <c r="AN491" s="27">
        <f t="shared" si="142"/>
        <v>0</v>
      </c>
    </row>
    <row r="492" spans="1:40" ht="54" hidden="1" outlineLevel="2" x14ac:dyDescent="0.3">
      <c r="A492" s="120">
        <v>1134</v>
      </c>
      <c r="B492" s="120">
        <v>12002</v>
      </c>
      <c r="C492" s="207" t="s">
        <v>578</v>
      </c>
      <c r="D492" s="121"/>
      <c r="E492" s="121"/>
      <c r="F492" s="122"/>
      <c r="G492" s="123"/>
      <c r="H492" s="123"/>
      <c r="I492" s="45"/>
      <c r="J492" s="45"/>
      <c r="K492" s="28"/>
      <c r="L492" s="28"/>
      <c r="M492" s="28"/>
      <c r="N492" s="28"/>
      <c r="O492" s="28"/>
      <c r="P492" s="28"/>
      <c r="Q492" s="28"/>
      <c r="R492" s="28"/>
      <c r="S492" s="28"/>
      <c r="T492" s="28"/>
      <c r="U492" s="28"/>
      <c r="V492" s="28"/>
      <c r="W492" s="27">
        <f t="shared" si="146"/>
        <v>0</v>
      </c>
      <c r="X492" s="41"/>
      <c r="Y492" s="41"/>
      <c r="Z492" s="41"/>
      <c r="AA492" s="41"/>
      <c r="AB492" s="27">
        <f>IFERROR(VLOOKUP(K492,'Վարկանիշային չափորոշիչներ'!$G$6:$GE$68,4,FALSE),0)</f>
        <v>0</v>
      </c>
      <c r="AC492" s="27">
        <f>IFERROR(VLOOKUP(L492,'Վարկանիշային չափորոշիչներ'!$G$6:$GE$68,4,FALSE),0)</f>
        <v>0</v>
      </c>
      <c r="AD492" s="27">
        <f>IFERROR(VLOOKUP(M492,'Վարկանիշային չափորոշիչներ'!$G$6:$GE$68,4,FALSE),0)</f>
        <v>0</v>
      </c>
      <c r="AE492" s="27">
        <f>IFERROR(VLOOKUP(N492,'Վարկանիշային չափորոշիչներ'!$G$6:$GE$68,4,FALSE),0)</f>
        <v>0</v>
      </c>
      <c r="AF492" s="27">
        <f>IFERROR(VLOOKUP(O492,'Վարկանիշային չափորոշիչներ'!$G$6:$GE$68,4,FALSE),0)</f>
        <v>0</v>
      </c>
      <c r="AG492" s="27">
        <f>IFERROR(VLOOKUP(P492,'Վարկանիշային չափորոշիչներ'!$G$6:$GE$68,4,FALSE),0)</f>
        <v>0</v>
      </c>
      <c r="AH492" s="27">
        <f>IFERROR(VLOOKUP(Q492,'Վարկանիշային չափորոշիչներ'!$G$6:$GE$68,4,FALSE),0)</f>
        <v>0</v>
      </c>
      <c r="AI492" s="27">
        <f>IFERROR(VLOOKUP(R492,'Վարկանիշային չափորոշիչներ'!$G$6:$GE$68,4,FALSE),0)</f>
        <v>0</v>
      </c>
      <c r="AJ492" s="27">
        <f>IFERROR(VLOOKUP(S492,'Վարկանիշային չափորոշիչներ'!$G$6:$GE$68,4,FALSE),0)</f>
        <v>0</v>
      </c>
      <c r="AK492" s="27">
        <f>IFERROR(VLOOKUP(T492,'Վարկանիշային չափորոշիչներ'!$G$6:$GE$68,4,FALSE),0)</f>
        <v>0</v>
      </c>
      <c r="AL492" s="27">
        <f>IFERROR(VLOOKUP(U492,'Վարկանիշային չափորոշիչներ'!$G$6:$GE$68,4,FALSE),0)</f>
        <v>0</v>
      </c>
      <c r="AM492" s="27">
        <f>IFERROR(VLOOKUP(V492,'Վարկանիշային չափորոշիչներ'!$G$6:$GE$68,4,FALSE),0)</f>
        <v>0</v>
      </c>
      <c r="AN492" s="27">
        <f t="shared" si="142"/>
        <v>0</v>
      </c>
    </row>
    <row r="493" spans="1:40" ht="40.5" hidden="1" outlineLevel="2" x14ac:dyDescent="0.3">
      <c r="A493" s="120">
        <v>1134</v>
      </c>
      <c r="B493" s="120">
        <v>12004</v>
      </c>
      <c r="C493" s="207" t="s">
        <v>579</v>
      </c>
      <c r="D493" s="121"/>
      <c r="E493" s="121"/>
      <c r="F493" s="122"/>
      <c r="G493" s="123"/>
      <c r="H493" s="123"/>
      <c r="I493" s="45"/>
      <c r="J493" s="45"/>
      <c r="K493" s="28"/>
      <c r="L493" s="28"/>
      <c r="M493" s="28"/>
      <c r="N493" s="28"/>
      <c r="O493" s="28"/>
      <c r="P493" s="28"/>
      <c r="Q493" s="28"/>
      <c r="R493" s="28"/>
      <c r="S493" s="28"/>
      <c r="T493" s="28"/>
      <c r="U493" s="28"/>
      <c r="V493" s="28"/>
      <c r="W493" s="27">
        <f t="shared" si="146"/>
        <v>0</v>
      </c>
      <c r="X493" s="41"/>
      <c r="Y493" s="41"/>
      <c r="Z493" s="41"/>
      <c r="AA493" s="41"/>
      <c r="AB493" s="27">
        <f>IFERROR(VLOOKUP(K493,'Վարկանիշային չափորոշիչներ'!$G$6:$GE$68,4,FALSE),0)</f>
        <v>0</v>
      </c>
      <c r="AC493" s="27">
        <f>IFERROR(VLOOKUP(L493,'Վարկանիշային չափորոշիչներ'!$G$6:$GE$68,4,FALSE),0)</f>
        <v>0</v>
      </c>
      <c r="AD493" s="27">
        <f>IFERROR(VLOOKUP(M493,'Վարկանիշային չափորոշիչներ'!$G$6:$GE$68,4,FALSE),0)</f>
        <v>0</v>
      </c>
      <c r="AE493" s="27">
        <f>IFERROR(VLOOKUP(N493,'Վարկանիշային չափորոշիչներ'!$G$6:$GE$68,4,FALSE),0)</f>
        <v>0</v>
      </c>
      <c r="AF493" s="27">
        <f>IFERROR(VLOOKUP(O493,'Վարկանիշային չափորոշիչներ'!$G$6:$GE$68,4,FALSE),0)</f>
        <v>0</v>
      </c>
      <c r="AG493" s="27">
        <f>IFERROR(VLOOKUP(P493,'Վարկանիշային չափորոշիչներ'!$G$6:$GE$68,4,FALSE),0)</f>
        <v>0</v>
      </c>
      <c r="AH493" s="27">
        <f>IFERROR(VLOOKUP(Q493,'Վարկանիշային չափորոշիչներ'!$G$6:$GE$68,4,FALSE),0)</f>
        <v>0</v>
      </c>
      <c r="AI493" s="27">
        <f>IFERROR(VLOOKUP(R493,'Վարկանիշային չափորոշիչներ'!$G$6:$GE$68,4,FALSE),0)</f>
        <v>0</v>
      </c>
      <c r="AJ493" s="27">
        <f>IFERROR(VLOOKUP(S493,'Վարկանիշային չափորոշիչներ'!$G$6:$GE$68,4,FALSE),0)</f>
        <v>0</v>
      </c>
      <c r="AK493" s="27">
        <f>IFERROR(VLOOKUP(T493,'Վարկանիշային չափորոշիչներ'!$G$6:$GE$68,4,FALSE),0)</f>
        <v>0</v>
      </c>
      <c r="AL493" s="27">
        <f>IFERROR(VLOOKUP(U493,'Վարկանիշային չափորոշիչներ'!$G$6:$GE$68,4,FALSE),0)</f>
        <v>0</v>
      </c>
      <c r="AM493" s="27">
        <f>IFERROR(VLOOKUP(V493,'Վարկանիշային չափորոշիչներ'!$G$6:$GE$68,4,FALSE),0)</f>
        <v>0</v>
      </c>
      <c r="AN493" s="27">
        <f t="shared" si="142"/>
        <v>0</v>
      </c>
    </row>
    <row r="494" spans="1:40" hidden="1" outlineLevel="1" x14ac:dyDescent="0.3">
      <c r="A494" s="117">
        <v>1165</v>
      </c>
      <c r="B494" s="117"/>
      <c r="C494" s="214" t="s">
        <v>580</v>
      </c>
      <c r="D494" s="118">
        <f>SUM(D495:D510)</f>
        <v>0</v>
      </c>
      <c r="E494" s="118">
        <f>SUM(E495:E510)</f>
        <v>0</v>
      </c>
      <c r="F494" s="119">
        <f t="shared" ref="F494:H494" si="147">SUM(F495:F510)</f>
        <v>0</v>
      </c>
      <c r="G494" s="119">
        <f t="shared" si="147"/>
        <v>0</v>
      </c>
      <c r="H494" s="119">
        <f t="shared" si="147"/>
        <v>0</v>
      </c>
      <c r="I494" s="47" t="s">
        <v>74</v>
      </c>
      <c r="J494" s="47" t="s">
        <v>74</v>
      </c>
      <c r="K494" s="47" t="s">
        <v>74</v>
      </c>
      <c r="L494" s="47" t="s">
        <v>74</v>
      </c>
      <c r="M494" s="47" t="s">
        <v>74</v>
      </c>
      <c r="N494" s="47" t="s">
        <v>74</v>
      </c>
      <c r="O494" s="47" t="s">
        <v>74</v>
      </c>
      <c r="P494" s="47" t="s">
        <v>74</v>
      </c>
      <c r="Q494" s="47" t="s">
        <v>74</v>
      </c>
      <c r="R494" s="47" t="s">
        <v>74</v>
      </c>
      <c r="S494" s="47" t="s">
        <v>74</v>
      </c>
      <c r="T494" s="47" t="s">
        <v>74</v>
      </c>
      <c r="U494" s="47" t="s">
        <v>74</v>
      </c>
      <c r="V494" s="47" t="s">
        <v>74</v>
      </c>
      <c r="W494" s="47" t="s">
        <v>74</v>
      </c>
      <c r="X494" s="41"/>
      <c r="Y494" s="41"/>
      <c r="Z494" s="41"/>
      <c r="AA494" s="41"/>
      <c r="AB494" s="27">
        <f>IFERROR(VLOOKUP(K494,'Վարկանիշային չափորոշիչներ'!$G$6:$GE$68,4,FALSE),0)</f>
        <v>0</v>
      </c>
      <c r="AC494" s="27">
        <f>IFERROR(VLOOKUP(L494,'Վարկանիշային չափորոշիչներ'!$G$6:$GE$68,4,FALSE),0)</f>
        <v>0</v>
      </c>
      <c r="AD494" s="27">
        <f>IFERROR(VLOOKUP(M494,'Վարկանիշային չափորոշիչներ'!$G$6:$GE$68,4,FALSE),0)</f>
        <v>0</v>
      </c>
      <c r="AE494" s="27">
        <f>IFERROR(VLOOKUP(N494,'Վարկանիշային չափորոշիչներ'!$G$6:$GE$68,4,FALSE),0)</f>
        <v>0</v>
      </c>
      <c r="AF494" s="27">
        <f>IFERROR(VLOOKUP(O494,'Վարկանիշային չափորոշիչներ'!$G$6:$GE$68,4,FALSE),0)</f>
        <v>0</v>
      </c>
      <c r="AG494" s="27">
        <f>IFERROR(VLOOKUP(P494,'Վարկանիշային չափորոշիչներ'!$G$6:$GE$68,4,FALSE),0)</f>
        <v>0</v>
      </c>
      <c r="AH494" s="27">
        <f>IFERROR(VLOOKUP(Q494,'Վարկանիշային չափորոշիչներ'!$G$6:$GE$68,4,FALSE),0)</f>
        <v>0</v>
      </c>
      <c r="AI494" s="27">
        <f>IFERROR(VLOOKUP(R494,'Վարկանիշային չափորոշիչներ'!$G$6:$GE$68,4,FALSE),0)</f>
        <v>0</v>
      </c>
      <c r="AJ494" s="27">
        <f>IFERROR(VLOOKUP(S494,'Վարկանիշային չափորոշիչներ'!$G$6:$GE$68,4,FALSE),0)</f>
        <v>0</v>
      </c>
      <c r="AK494" s="27">
        <f>IFERROR(VLOOKUP(T494,'Վարկանիշային չափորոշիչներ'!$G$6:$GE$68,4,FALSE),0)</f>
        <v>0</v>
      </c>
      <c r="AL494" s="27">
        <f>IFERROR(VLOOKUP(U494,'Վարկանիշային չափորոշիչներ'!$G$6:$GE$68,4,FALSE),0)</f>
        <v>0</v>
      </c>
      <c r="AM494" s="27">
        <f>IFERROR(VLOOKUP(V494,'Վարկանիշային չափորոշիչներ'!$G$6:$GE$68,4,FALSE),0)</f>
        <v>0</v>
      </c>
      <c r="AN494" s="27">
        <f t="shared" si="142"/>
        <v>0</v>
      </c>
    </row>
    <row r="495" spans="1:40" ht="27" hidden="1" outlineLevel="2" x14ac:dyDescent="0.3">
      <c r="A495" s="120">
        <v>1165</v>
      </c>
      <c r="B495" s="120">
        <v>11002</v>
      </c>
      <c r="C495" s="207" t="s">
        <v>581</v>
      </c>
      <c r="D495" s="121"/>
      <c r="E495" s="121"/>
      <c r="F495" s="122"/>
      <c r="G495" s="123"/>
      <c r="H495" s="122"/>
      <c r="I495" s="45"/>
      <c r="J495" s="45"/>
      <c r="K495" s="28"/>
      <c r="L495" s="28"/>
      <c r="M495" s="28"/>
      <c r="N495" s="28"/>
      <c r="O495" s="28"/>
      <c r="P495" s="28"/>
      <c r="Q495" s="28"/>
      <c r="R495" s="28"/>
      <c r="S495" s="28"/>
      <c r="T495" s="28"/>
      <c r="U495" s="28"/>
      <c r="V495" s="28"/>
      <c r="W495" s="27">
        <f t="shared" ref="W495:W510" si="148">AN495</f>
        <v>0</v>
      </c>
      <c r="X495" s="41"/>
      <c r="Y495" s="41"/>
      <c r="Z495" s="41"/>
      <c r="AA495" s="41"/>
      <c r="AB495" s="27">
        <f>IFERROR(VLOOKUP(K495,'Վարկանիշային չափորոշիչներ'!$G$6:$GE$68,4,FALSE),0)</f>
        <v>0</v>
      </c>
      <c r="AC495" s="27">
        <f>IFERROR(VLOOKUP(L495,'Վարկանիշային չափորոշիչներ'!$G$6:$GE$68,4,FALSE),0)</f>
        <v>0</v>
      </c>
      <c r="AD495" s="27">
        <f>IFERROR(VLOOKUP(M495,'Վարկանիշային չափորոշիչներ'!$G$6:$GE$68,4,FALSE),0)</f>
        <v>0</v>
      </c>
      <c r="AE495" s="27">
        <f>IFERROR(VLOOKUP(N495,'Վարկանիշային չափորոշիչներ'!$G$6:$GE$68,4,FALSE),0)</f>
        <v>0</v>
      </c>
      <c r="AF495" s="27">
        <f>IFERROR(VLOOKUP(O495,'Վարկանիշային չափորոշիչներ'!$G$6:$GE$68,4,FALSE),0)</f>
        <v>0</v>
      </c>
      <c r="AG495" s="27">
        <f>IFERROR(VLOOKUP(P495,'Վարկանիշային չափորոշիչներ'!$G$6:$GE$68,4,FALSE),0)</f>
        <v>0</v>
      </c>
      <c r="AH495" s="27">
        <f>IFERROR(VLOOKUP(Q495,'Վարկանիշային չափորոշիչներ'!$G$6:$GE$68,4,FALSE),0)</f>
        <v>0</v>
      </c>
      <c r="AI495" s="27">
        <f>IFERROR(VLOOKUP(R495,'Վարկանիշային չափորոշիչներ'!$G$6:$GE$68,4,FALSE),0)</f>
        <v>0</v>
      </c>
      <c r="AJ495" s="27">
        <f>IFERROR(VLOOKUP(S495,'Վարկանիշային չափորոշիչներ'!$G$6:$GE$68,4,FALSE),0)</f>
        <v>0</v>
      </c>
      <c r="AK495" s="27">
        <f>IFERROR(VLOOKUP(T495,'Վարկանիշային չափորոշիչներ'!$G$6:$GE$68,4,FALSE),0)</f>
        <v>0</v>
      </c>
      <c r="AL495" s="27">
        <f>IFERROR(VLOOKUP(U495,'Վարկանիշային չափորոշիչներ'!$G$6:$GE$68,4,FALSE),0)</f>
        <v>0</v>
      </c>
      <c r="AM495" s="27">
        <f>IFERROR(VLOOKUP(V495,'Վարկանիշային չափորոշիչներ'!$G$6:$GE$68,4,FALSE),0)</f>
        <v>0</v>
      </c>
      <c r="AN495" s="27">
        <f t="shared" si="142"/>
        <v>0</v>
      </c>
    </row>
    <row r="496" spans="1:40" ht="27" hidden="1" outlineLevel="2" x14ac:dyDescent="0.3">
      <c r="A496" s="120">
        <v>1165</v>
      </c>
      <c r="B496" s="120">
        <v>11003</v>
      </c>
      <c r="C496" s="207" t="s">
        <v>582</v>
      </c>
      <c r="D496" s="121"/>
      <c r="E496" s="121"/>
      <c r="F496" s="122"/>
      <c r="G496" s="123"/>
      <c r="H496" s="123"/>
      <c r="I496" s="45"/>
      <c r="J496" s="45"/>
      <c r="K496" s="28"/>
      <c r="L496" s="28"/>
      <c r="M496" s="28"/>
      <c r="N496" s="28"/>
      <c r="O496" s="28"/>
      <c r="P496" s="28"/>
      <c r="Q496" s="28"/>
      <c r="R496" s="28"/>
      <c r="S496" s="28"/>
      <c r="T496" s="28"/>
      <c r="U496" s="28"/>
      <c r="V496" s="28"/>
      <c r="W496" s="27">
        <f t="shared" si="148"/>
        <v>0</v>
      </c>
      <c r="X496" s="41"/>
      <c r="Y496" s="41"/>
      <c r="Z496" s="41"/>
      <c r="AA496" s="41"/>
      <c r="AB496" s="27">
        <f>IFERROR(VLOOKUP(K496,'Վարկանիշային չափորոշիչներ'!$G$6:$GE$68,4,FALSE),0)</f>
        <v>0</v>
      </c>
      <c r="AC496" s="27">
        <f>IFERROR(VLOOKUP(L496,'Վարկանիշային չափորոշիչներ'!$G$6:$GE$68,4,FALSE),0)</f>
        <v>0</v>
      </c>
      <c r="AD496" s="27">
        <f>IFERROR(VLOOKUP(M496,'Վարկանիշային չափորոշիչներ'!$G$6:$GE$68,4,FALSE),0)</f>
        <v>0</v>
      </c>
      <c r="AE496" s="27">
        <f>IFERROR(VLOOKUP(N496,'Վարկանիշային չափորոշիչներ'!$G$6:$GE$68,4,FALSE),0)</f>
        <v>0</v>
      </c>
      <c r="AF496" s="27">
        <f>IFERROR(VLOOKUP(O496,'Վարկանիշային չափորոշիչներ'!$G$6:$GE$68,4,FALSE),0)</f>
        <v>0</v>
      </c>
      <c r="AG496" s="27">
        <f>IFERROR(VLOOKUP(P496,'Վարկանիշային չափորոշիչներ'!$G$6:$GE$68,4,FALSE),0)</f>
        <v>0</v>
      </c>
      <c r="AH496" s="27">
        <f>IFERROR(VLOOKUP(Q496,'Վարկանիշային չափորոշիչներ'!$G$6:$GE$68,4,FALSE),0)</f>
        <v>0</v>
      </c>
      <c r="AI496" s="27">
        <f>IFERROR(VLOOKUP(R496,'Վարկանիշային չափորոշիչներ'!$G$6:$GE$68,4,FALSE),0)</f>
        <v>0</v>
      </c>
      <c r="AJ496" s="27">
        <f>IFERROR(VLOOKUP(S496,'Վարկանիշային չափորոշիչներ'!$G$6:$GE$68,4,FALSE),0)</f>
        <v>0</v>
      </c>
      <c r="AK496" s="27">
        <f>IFERROR(VLOOKUP(T496,'Վարկանիշային չափորոշիչներ'!$G$6:$GE$68,4,FALSE),0)</f>
        <v>0</v>
      </c>
      <c r="AL496" s="27">
        <f>IFERROR(VLOOKUP(U496,'Վարկանիշային չափորոշիչներ'!$G$6:$GE$68,4,FALSE),0)</f>
        <v>0</v>
      </c>
      <c r="AM496" s="27">
        <f>IFERROR(VLOOKUP(V496,'Վարկանիշային չափորոշիչներ'!$G$6:$GE$68,4,FALSE),0)</f>
        <v>0</v>
      </c>
      <c r="AN496" s="27">
        <f t="shared" si="142"/>
        <v>0</v>
      </c>
    </row>
    <row r="497" spans="1:40" ht="40.5" hidden="1" outlineLevel="2" x14ac:dyDescent="0.3">
      <c r="A497" s="120">
        <v>1165</v>
      </c>
      <c r="B497" s="120">
        <v>11004</v>
      </c>
      <c r="C497" s="207" t="s">
        <v>583</v>
      </c>
      <c r="D497" s="121"/>
      <c r="E497" s="121"/>
      <c r="F497" s="122"/>
      <c r="G497" s="122"/>
      <c r="H497" s="122"/>
      <c r="I497" s="45"/>
      <c r="J497" s="45"/>
      <c r="K497" s="28"/>
      <c r="L497" s="28"/>
      <c r="M497" s="28"/>
      <c r="N497" s="28"/>
      <c r="O497" s="28"/>
      <c r="P497" s="28"/>
      <c r="Q497" s="28"/>
      <c r="R497" s="28"/>
      <c r="S497" s="28"/>
      <c r="T497" s="28"/>
      <c r="U497" s="28"/>
      <c r="V497" s="28"/>
      <c r="W497" s="27">
        <f t="shared" si="148"/>
        <v>0</v>
      </c>
      <c r="X497" s="41"/>
      <c r="Y497" s="41"/>
      <c r="Z497" s="41"/>
      <c r="AA497" s="41"/>
      <c r="AB497" s="27">
        <f>IFERROR(VLOOKUP(K497,'Վարկանիշային չափորոշիչներ'!$G$6:$GE$68,4,FALSE),0)</f>
        <v>0</v>
      </c>
      <c r="AC497" s="27">
        <f>IFERROR(VLOOKUP(L497,'Վարկանիշային չափորոշիչներ'!$G$6:$GE$68,4,FALSE),0)</f>
        <v>0</v>
      </c>
      <c r="AD497" s="27">
        <f>IFERROR(VLOOKUP(M497,'Վարկանիշային չափորոշիչներ'!$G$6:$GE$68,4,FALSE),0)</f>
        <v>0</v>
      </c>
      <c r="AE497" s="27">
        <f>IFERROR(VLOOKUP(N497,'Վարկանիշային չափորոշիչներ'!$G$6:$GE$68,4,FALSE),0)</f>
        <v>0</v>
      </c>
      <c r="AF497" s="27">
        <f>IFERROR(VLOOKUP(O497,'Վարկանիշային չափորոշիչներ'!$G$6:$GE$68,4,FALSE),0)</f>
        <v>0</v>
      </c>
      <c r="AG497" s="27">
        <f>IFERROR(VLOOKUP(P497,'Վարկանիշային չափորոշիչներ'!$G$6:$GE$68,4,FALSE),0)</f>
        <v>0</v>
      </c>
      <c r="AH497" s="27">
        <f>IFERROR(VLOOKUP(Q497,'Վարկանիշային չափորոշիչներ'!$G$6:$GE$68,4,FALSE),0)</f>
        <v>0</v>
      </c>
      <c r="AI497" s="27">
        <f>IFERROR(VLOOKUP(R497,'Վարկանիշային չափորոշիչներ'!$G$6:$GE$68,4,FALSE),0)</f>
        <v>0</v>
      </c>
      <c r="AJ497" s="27">
        <f>IFERROR(VLOOKUP(S497,'Վարկանիշային չափորոշիչներ'!$G$6:$GE$68,4,FALSE),0)</f>
        <v>0</v>
      </c>
      <c r="AK497" s="27">
        <f>IFERROR(VLOOKUP(T497,'Վարկանիշային չափորոշիչներ'!$G$6:$GE$68,4,FALSE),0)</f>
        <v>0</v>
      </c>
      <c r="AL497" s="27">
        <f>IFERROR(VLOOKUP(U497,'Վարկանիշային չափորոշիչներ'!$G$6:$GE$68,4,FALSE),0)</f>
        <v>0</v>
      </c>
      <c r="AM497" s="27">
        <f>IFERROR(VLOOKUP(V497,'Վարկանիշային չափորոշիչներ'!$G$6:$GE$68,4,FALSE),0)</f>
        <v>0</v>
      </c>
      <c r="AN497" s="27">
        <f t="shared" si="142"/>
        <v>0</v>
      </c>
    </row>
    <row r="498" spans="1:40" ht="27" hidden="1" outlineLevel="2" x14ac:dyDescent="0.3">
      <c r="A498" s="120">
        <v>1165</v>
      </c>
      <c r="B498" s="120">
        <v>11007</v>
      </c>
      <c r="C498" s="207" t="s">
        <v>584</v>
      </c>
      <c r="D498" s="121"/>
      <c r="E498" s="121"/>
      <c r="F498" s="122"/>
      <c r="G498" s="123"/>
      <c r="H498" s="123"/>
      <c r="I498" s="45"/>
      <c r="J498" s="45"/>
      <c r="K498" s="28"/>
      <c r="L498" s="28"/>
      <c r="M498" s="28"/>
      <c r="N498" s="28"/>
      <c r="O498" s="28"/>
      <c r="P498" s="28"/>
      <c r="Q498" s="28"/>
      <c r="R498" s="28"/>
      <c r="S498" s="28"/>
      <c r="T498" s="28"/>
      <c r="U498" s="28"/>
      <c r="V498" s="28"/>
      <c r="W498" s="27">
        <f t="shared" si="148"/>
        <v>0</v>
      </c>
      <c r="X498" s="41"/>
      <c r="Y498" s="41"/>
      <c r="Z498" s="41"/>
      <c r="AA498" s="41"/>
      <c r="AB498" s="27">
        <f>IFERROR(VLOOKUP(K498,'Վարկանիշային չափորոշիչներ'!$G$6:$GE$68,4,FALSE),0)</f>
        <v>0</v>
      </c>
      <c r="AC498" s="27">
        <f>IFERROR(VLOOKUP(L498,'Վարկանիշային չափորոշիչներ'!$G$6:$GE$68,4,FALSE),0)</f>
        <v>0</v>
      </c>
      <c r="AD498" s="27">
        <f>IFERROR(VLOOKUP(M498,'Վարկանիշային չափորոշիչներ'!$G$6:$GE$68,4,FALSE),0)</f>
        <v>0</v>
      </c>
      <c r="AE498" s="27">
        <f>IFERROR(VLOOKUP(N498,'Վարկանիշային չափորոշիչներ'!$G$6:$GE$68,4,FALSE),0)</f>
        <v>0</v>
      </c>
      <c r="AF498" s="27">
        <f>IFERROR(VLOOKUP(O498,'Վարկանիշային չափորոշիչներ'!$G$6:$GE$68,4,FALSE),0)</f>
        <v>0</v>
      </c>
      <c r="AG498" s="27">
        <f>IFERROR(VLOOKUP(P498,'Վարկանիշային չափորոշիչներ'!$G$6:$GE$68,4,FALSE),0)</f>
        <v>0</v>
      </c>
      <c r="AH498" s="27">
        <f>IFERROR(VLOOKUP(Q498,'Վարկանիշային չափորոշիչներ'!$G$6:$GE$68,4,FALSE),0)</f>
        <v>0</v>
      </c>
      <c r="AI498" s="27">
        <f>IFERROR(VLOOKUP(R498,'Վարկանիշային չափորոշիչներ'!$G$6:$GE$68,4,FALSE),0)</f>
        <v>0</v>
      </c>
      <c r="AJ498" s="27">
        <f>IFERROR(VLOOKUP(S498,'Վարկանիշային չափորոշիչներ'!$G$6:$GE$68,4,FALSE),0)</f>
        <v>0</v>
      </c>
      <c r="AK498" s="27">
        <f>IFERROR(VLOOKUP(T498,'Վարկանիշային չափորոշիչներ'!$G$6:$GE$68,4,FALSE),0)</f>
        <v>0</v>
      </c>
      <c r="AL498" s="27">
        <f>IFERROR(VLOOKUP(U498,'Վարկանիշային չափորոշիչներ'!$G$6:$GE$68,4,FALSE),0)</f>
        <v>0</v>
      </c>
      <c r="AM498" s="27">
        <f>IFERROR(VLOOKUP(V498,'Վարկանիշային չափորոշիչներ'!$G$6:$GE$68,4,FALSE),0)</f>
        <v>0</v>
      </c>
      <c r="AN498" s="27">
        <f t="shared" si="142"/>
        <v>0</v>
      </c>
    </row>
    <row r="499" spans="1:40" ht="27" hidden="1" outlineLevel="2" x14ac:dyDescent="0.3">
      <c r="A499" s="120">
        <v>1165</v>
      </c>
      <c r="B499" s="120">
        <v>11009</v>
      </c>
      <c r="C499" s="207" t="s">
        <v>585</v>
      </c>
      <c r="D499" s="121"/>
      <c r="E499" s="121"/>
      <c r="F499" s="122"/>
      <c r="G499" s="123"/>
      <c r="H499" s="122"/>
      <c r="I499" s="45"/>
      <c r="J499" s="45"/>
      <c r="K499" s="28"/>
      <c r="L499" s="28"/>
      <c r="M499" s="28"/>
      <c r="N499" s="28"/>
      <c r="O499" s="28"/>
      <c r="P499" s="28"/>
      <c r="Q499" s="28"/>
      <c r="R499" s="28"/>
      <c r="S499" s="28"/>
      <c r="T499" s="28"/>
      <c r="U499" s="28"/>
      <c r="V499" s="28"/>
      <c r="W499" s="27">
        <f t="shared" si="148"/>
        <v>0</v>
      </c>
      <c r="X499" s="41"/>
      <c r="Y499" s="41"/>
      <c r="Z499" s="41"/>
      <c r="AA499" s="41"/>
      <c r="AB499" s="27">
        <f>IFERROR(VLOOKUP(K499,'Վարկանիշային չափորոշիչներ'!$G$6:$GE$68,4,FALSE),0)</f>
        <v>0</v>
      </c>
      <c r="AC499" s="27">
        <f>IFERROR(VLOOKUP(L499,'Վարկանիշային չափորոշիչներ'!$G$6:$GE$68,4,FALSE),0)</f>
        <v>0</v>
      </c>
      <c r="AD499" s="27">
        <f>IFERROR(VLOOKUP(M499,'Վարկանիշային չափորոշիչներ'!$G$6:$GE$68,4,FALSE),0)</f>
        <v>0</v>
      </c>
      <c r="AE499" s="27">
        <f>IFERROR(VLOOKUP(N499,'Վարկանիշային չափորոշիչներ'!$G$6:$GE$68,4,FALSE),0)</f>
        <v>0</v>
      </c>
      <c r="AF499" s="27">
        <f>IFERROR(VLOOKUP(O499,'Վարկանիշային չափորոշիչներ'!$G$6:$GE$68,4,FALSE),0)</f>
        <v>0</v>
      </c>
      <c r="AG499" s="27">
        <f>IFERROR(VLOOKUP(P499,'Վարկանիշային չափորոշիչներ'!$G$6:$GE$68,4,FALSE),0)</f>
        <v>0</v>
      </c>
      <c r="AH499" s="27">
        <f>IFERROR(VLOOKUP(Q499,'Վարկանիշային չափորոշիչներ'!$G$6:$GE$68,4,FALSE),0)</f>
        <v>0</v>
      </c>
      <c r="AI499" s="27">
        <f>IFERROR(VLOOKUP(R499,'Վարկանիշային չափորոշիչներ'!$G$6:$GE$68,4,FALSE),0)</f>
        <v>0</v>
      </c>
      <c r="AJ499" s="27">
        <f>IFERROR(VLOOKUP(S499,'Վարկանիշային չափորոշիչներ'!$G$6:$GE$68,4,FALSE),0)</f>
        <v>0</v>
      </c>
      <c r="AK499" s="27">
        <f>IFERROR(VLOOKUP(T499,'Վարկանիշային չափորոշիչներ'!$G$6:$GE$68,4,FALSE),0)</f>
        <v>0</v>
      </c>
      <c r="AL499" s="27">
        <f>IFERROR(VLOOKUP(U499,'Վարկանիշային չափորոշիչներ'!$G$6:$GE$68,4,FALSE),0)</f>
        <v>0</v>
      </c>
      <c r="AM499" s="27">
        <f>IFERROR(VLOOKUP(V499,'Վարկանիշային չափորոշիչներ'!$G$6:$GE$68,4,FALSE),0)</f>
        <v>0</v>
      </c>
      <c r="AN499" s="27">
        <f t="shared" si="142"/>
        <v>0</v>
      </c>
    </row>
    <row r="500" spans="1:40" ht="40.5" hidden="1" outlineLevel="2" x14ac:dyDescent="0.3">
      <c r="A500" s="120">
        <v>1165</v>
      </c>
      <c r="B500" s="120">
        <v>11010</v>
      </c>
      <c r="C500" s="207" t="s">
        <v>586</v>
      </c>
      <c r="D500" s="129"/>
      <c r="E500" s="129"/>
      <c r="F500" s="139"/>
      <c r="G500" s="123"/>
      <c r="H500" s="154"/>
      <c r="I500" s="52"/>
      <c r="J500" s="52"/>
      <c r="K500" s="29"/>
      <c r="L500" s="29"/>
      <c r="M500" s="29"/>
      <c r="N500" s="29"/>
      <c r="O500" s="29"/>
      <c r="P500" s="29"/>
      <c r="Q500" s="29"/>
      <c r="R500" s="29"/>
      <c r="S500" s="29"/>
      <c r="T500" s="29"/>
      <c r="U500" s="29"/>
      <c r="V500" s="29"/>
      <c r="W500" s="27">
        <f t="shared" si="148"/>
        <v>0</v>
      </c>
      <c r="X500" s="41"/>
      <c r="Y500" s="41"/>
      <c r="Z500" s="41"/>
      <c r="AA500" s="41"/>
      <c r="AB500" s="27">
        <f>IFERROR(VLOOKUP(K500,'Վարկանիշային չափորոշիչներ'!$G$6:$GE$68,4,FALSE),0)</f>
        <v>0</v>
      </c>
      <c r="AC500" s="27">
        <f>IFERROR(VLOOKUP(L500,'Վարկանիշային չափորոշիչներ'!$G$6:$GE$68,4,FALSE),0)</f>
        <v>0</v>
      </c>
      <c r="AD500" s="27">
        <f>IFERROR(VLOOKUP(M500,'Վարկանիշային չափորոշիչներ'!$G$6:$GE$68,4,FALSE),0)</f>
        <v>0</v>
      </c>
      <c r="AE500" s="27">
        <f>IFERROR(VLOOKUP(N500,'Վարկանիշային չափորոշիչներ'!$G$6:$GE$68,4,FALSE),0)</f>
        <v>0</v>
      </c>
      <c r="AF500" s="27">
        <f>IFERROR(VLOOKUP(O500,'Վարկանիշային չափորոշիչներ'!$G$6:$GE$68,4,FALSE),0)</f>
        <v>0</v>
      </c>
      <c r="AG500" s="27">
        <f>IFERROR(VLOOKUP(P500,'Վարկանիշային չափորոշիչներ'!$G$6:$GE$68,4,FALSE),0)</f>
        <v>0</v>
      </c>
      <c r="AH500" s="27">
        <f>IFERROR(VLOOKUP(Q500,'Վարկանիշային չափորոշիչներ'!$G$6:$GE$68,4,FALSE),0)</f>
        <v>0</v>
      </c>
      <c r="AI500" s="27">
        <f>IFERROR(VLOOKUP(R500,'Վարկանիշային չափորոշիչներ'!$G$6:$GE$68,4,FALSE),0)</f>
        <v>0</v>
      </c>
      <c r="AJ500" s="27">
        <f>IFERROR(VLOOKUP(S500,'Վարկանիշային չափորոշիչներ'!$G$6:$GE$68,4,FALSE),0)</f>
        <v>0</v>
      </c>
      <c r="AK500" s="27">
        <f>IFERROR(VLOOKUP(T500,'Վարկանիշային չափորոշիչներ'!$G$6:$GE$68,4,FALSE),0)</f>
        <v>0</v>
      </c>
      <c r="AL500" s="27">
        <f>IFERROR(VLOOKUP(U500,'Վարկանիշային չափորոշիչներ'!$G$6:$GE$68,4,FALSE),0)</f>
        <v>0</v>
      </c>
      <c r="AM500" s="27">
        <f>IFERROR(VLOOKUP(V500,'Վարկանիշային չափորոշիչներ'!$G$6:$GE$68,4,FALSE),0)</f>
        <v>0</v>
      </c>
      <c r="AN500" s="27">
        <f t="shared" si="142"/>
        <v>0</v>
      </c>
    </row>
    <row r="501" spans="1:40" ht="27" hidden="1" outlineLevel="2" x14ac:dyDescent="0.3">
      <c r="A501" s="120">
        <v>1165</v>
      </c>
      <c r="B501" s="120">
        <v>12001</v>
      </c>
      <c r="C501" s="207" t="s">
        <v>587</v>
      </c>
      <c r="D501" s="129"/>
      <c r="E501" s="129"/>
      <c r="F501" s="122"/>
      <c r="G501" s="145"/>
      <c r="H501" s="123"/>
      <c r="I501" s="45"/>
      <c r="J501" s="45"/>
      <c r="K501" s="28"/>
      <c r="L501" s="28"/>
      <c r="M501" s="28"/>
      <c r="N501" s="28"/>
      <c r="O501" s="28"/>
      <c r="P501" s="28"/>
      <c r="Q501" s="28"/>
      <c r="R501" s="28"/>
      <c r="S501" s="28"/>
      <c r="T501" s="28"/>
      <c r="U501" s="28"/>
      <c r="V501" s="28"/>
      <c r="W501" s="27">
        <f t="shared" si="148"/>
        <v>0</v>
      </c>
      <c r="X501" s="41"/>
      <c r="Y501" s="41"/>
      <c r="Z501" s="41"/>
      <c r="AA501" s="41"/>
      <c r="AB501" s="27">
        <f>IFERROR(VLOOKUP(K501,'Վարկանիշային չափորոշիչներ'!$G$6:$GE$68,4,FALSE),0)</f>
        <v>0</v>
      </c>
      <c r="AC501" s="27">
        <f>IFERROR(VLOOKUP(L501,'Վարկանիշային չափորոշիչներ'!$G$6:$GE$68,4,FALSE),0)</f>
        <v>0</v>
      </c>
      <c r="AD501" s="27">
        <f>IFERROR(VLOOKUP(M501,'Վարկանիշային չափորոշիչներ'!$G$6:$GE$68,4,FALSE),0)</f>
        <v>0</v>
      </c>
      <c r="AE501" s="27">
        <f>IFERROR(VLOOKUP(N501,'Վարկանիշային չափորոշիչներ'!$G$6:$GE$68,4,FALSE),0)</f>
        <v>0</v>
      </c>
      <c r="AF501" s="27">
        <f>IFERROR(VLOOKUP(O501,'Վարկանիշային չափորոշիչներ'!$G$6:$GE$68,4,FALSE),0)</f>
        <v>0</v>
      </c>
      <c r="AG501" s="27">
        <f>IFERROR(VLOOKUP(P501,'Վարկանիշային չափորոշիչներ'!$G$6:$GE$68,4,FALSE),0)</f>
        <v>0</v>
      </c>
      <c r="AH501" s="27">
        <f>IFERROR(VLOOKUP(Q501,'Վարկանիշային չափորոշիչներ'!$G$6:$GE$68,4,FALSE),0)</f>
        <v>0</v>
      </c>
      <c r="AI501" s="27">
        <f>IFERROR(VLOOKUP(R501,'Վարկանիշային չափորոշիչներ'!$G$6:$GE$68,4,FALSE),0)</f>
        <v>0</v>
      </c>
      <c r="AJ501" s="27">
        <f>IFERROR(VLOOKUP(S501,'Վարկանիշային չափորոշիչներ'!$G$6:$GE$68,4,FALSE),0)</f>
        <v>0</v>
      </c>
      <c r="AK501" s="27">
        <f>IFERROR(VLOOKUP(T501,'Վարկանիշային չափորոշիչներ'!$G$6:$GE$68,4,FALSE),0)</f>
        <v>0</v>
      </c>
      <c r="AL501" s="27">
        <f>IFERROR(VLOOKUP(U501,'Վարկանիշային չափորոշիչներ'!$G$6:$GE$68,4,FALSE),0)</f>
        <v>0</v>
      </c>
      <c r="AM501" s="27">
        <f>IFERROR(VLOOKUP(V501,'Վարկանիշային չափորոշիչներ'!$G$6:$GE$68,4,FALSE),0)</f>
        <v>0</v>
      </c>
      <c r="AN501" s="27">
        <f t="shared" si="142"/>
        <v>0</v>
      </c>
    </row>
    <row r="502" spans="1:40" ht="40.5" hidden="1" outlineLevel="2" x14ac:dyDescent="0.3">
      <c r="A502" s="120">
        <v>1165</v>
      </c>
      <c r="B502" s="120">
        <v>12002</v>
      </c>
      <c r="C502" s="207" t="s">
        <v>588</v>
      </c>
      <c r="D502" s="129"/>
      <c r="E502" s="129"/>
      <c r="F502" s="122"/>
      <c r="G502" s="145"/>
      <c r="H502" s="123"/>
      <c r="I502" s="45"/>
      <c r="J502" s="45"/>
      <c r="K502" s="28"/>
      <c r="L502" s="28"/>
      <c r="M502" s="28"/>
      <c r="N502" s="28"/>
      <c r="O502" s="28"/>
      <c r="P502" s="28"/>
      <c r="Q502" s="28"/>
      <c r="R502" s="28"/>
      <c r="S502" s="28"/>
      <c r="T502" s="28"/>
      <c r="U502" s="28"/>
      <c r="V502" s="28"/>
      <c r="W502" s="27">
        <f t="shared" si="148"/>
        <v>0</v>
      </c>
      <c r="X502" s="41"/>
      <c r="Y502" s="41"/>
      <c r="Z502" s="41"/>
      <c r="AA502" s="41"/>
      <c r="AB502" s="27">
        <f>IFERROR(VLOOKUP(K502,'Վարկանիշային չափորոշիչներ'!$G$6:$GE$68,4,FALSE),0)</f>
        <v>0</v>
      </c>
      <c r="AC502" s="27">
        <f>IFERROR(VLOOKUP(L502,'Վարկանիշային չափորոշիչներ'!$G$6:$GE$68,4,FALSE),0)</f>
        <v>0</v>
      </c>
      <c r="AD502" s="27">
        <f>IFERROR(VLOOKUP(M502,'Վարկանիշային չափորոշիչներ'!$G$6:$GE$68,4,FALSE),0)</f>
        <v>0</v>
      </c>
      <c r="AE502" s="27">
        <f>IFERROR(VLOOKUP(N502,'Վարկանիշային չափորոշիչներ'!$G$6:$GE$68,4,FALSE),0)</f>
        <v>0</v>
      </c>
      <c r="AF502" s="27">
        <f>IFERROR(VLOOKUP(O502,'Վարկանիշային չափորոշիչներ'!$G$6:$GE$68,4,FALSE),0)</f>
        <v>0</v>
      </c>
      <c r="AG502" s="27">
        <f>IFERROR(VLOOKUP(P502,'Վարկանիշային չափորոշիչներ'!$G$6:$GE$68,4,FALSE),0)</f>
        <v>0</v>
      </c>
      <c r="AH502" s="27">
        <f>IFERROR(VLOOKUP(Q502,'Վարկանիշային չափորոշիչներ'!$G$6:$GE$68,4,FALSE),0)</f>
        <v>0</v>
      </c>
      <c r="AI502" s="27">
        <f>IFERROR(VLOOKUP(R502,'Վարկանիշային չափորոշիչներ'!$G$6:$GE$68,4,FALSE),0)</f>
        <v>0</v>
      </c>
      <c r="AJ502" s="27">
        <f>IFERROR(VLOOKUP(S502,'Վարկանիշային չափորոշիչներ'!$G$6:$GE$68,4,FALSE),0)</f>
        <v>0</v>
      </c>
      <c r="AK502" s="27">
        <f>IFERROR(VLOOKUP(T502,'Վարկանիշային չափորոշիչներ'!$G$6:$GE$68,4,FALSE),0)</f>
        <v>0</v>
      </c>
      <c r="AL502" s="27">
        <f>IFERROR(VLOOKUP(U502,'Վարկանիշային չափորոշիչներ'!$G$6:$GE$68,4,FALSE),0)</f>
        <v>0</v>
      </c>
      <c r="AM502" s="27">
        <f>IFERROR(VLOOKUP(V502,'Վարկանիշային չափորոշիչներ'!$G$6:$GE$68,4,FALSE),0)</f>
        <v>0</v>
      </c>
      <c r="AN502" s="27">
        <f t="shared" si="142"/>
        <v>0</v>
      </c>
    </row>
    <row r="503" spans="1:40" ht="27" hidden="1" outlineLevel="2" x14ac:dyDescent="0.3">
      <c r="A503" s="120">
        <v>1165</v>
      </c>
      <c r="B503" s="120">
        <v>11013</v>
      </c>
      <c r="C503" s="207" t="s">
        <v>589</v>
      </c>
      <c r="D503" s="165"/>
      <c r="E503" s="144"/>
      <c r="F503" s="122"/>
      <c r="G503" s="123"/>
      <c r="H503" s="123"/>
      <c r="I503" s="45"/>
      <c r="J503" s="45"/>
      <c r="K503" s="28"/>
      <c r="L503" s="28"/>
      <c r="M503" s="28"/>
      <c r="N503" s="28"/>
      <c r="O503" s="28"/>
      <c r="P503" s="28"/>
      <c r="Q503" s="28"/>
      <c r="R503" s="28"/>
      <c r="S503" s="28"/>
      <c r="T503" s="28"/>
      <c r="U503" s="28"/>
      <c r="V503" s="28"/>
      <c r="W503" s="27">
        <f t="shared" si="148"/>
        <v>0</v>
      </c>
      <c r="X503" s="41"/>
      <c r="Y503" s="41"/>
      <c r="Z503" s="41"/>
      <c r="AA503" s="41"/>
      <c r="AB503" s="27">
        <f>IFERROR(VLOOKUP(K503,'Վարկանիշային չափորոշիչներ'!$G$6:$GE$68,4,FALSE),0)</f>
        <v>0</v>
      </c>
      <c r="AC503" s="27">
        <f>IFERROR(VLOOKUP(L503,'Վարկանիշային չափորոշիչներ'!$G$6:$GE$68,4,FALSE),0)</f>
        <v>0</v>
      </c>
      <c r="AD503" s="27">
        <f>IFERROR(VLOOKUP(M503,'Վարկանիշային չափորոշիչներ'!$G$6:$GE$68,4,FALSE),0)</f>
        <v>0</v>
      </c>
      <c r="AE503" s="27">
        <f>IFERROR(VLOOKUP(N503,'Վարկանիշային չափորոշիչներ'!$G$6:$GE$68,4,FALSE),0)</f>
        <v>0</v>
      </c>
      <c r="AF503" s="27">
        <f>IFERROR(VLOOKUP(O503,'Վարկանիշային չափորոշիչներ'!$G$6:$GE$68,4,FALSE),0)</f>
        <v>0</v>
      </c>
      <c r="AG503" s="27">
        <f>IFERROR(VLOOKUP(P503,'Վարկանիշային չափորոշիչներ'!$G$6:$GE$68,4,FALSE),0)</f>
        <v>0</v>
      </c>
      <c r="AH503" s="27">
        <f>IFERROR(VLOOKUP(Q503,'Վարկանիշային չափորոշիչներ'!$G$6:$GE$68,4,FALSE),0)</f>
        <v>0</v>
      </c>
      <c r="AI503" s="27">
        <f>IFERROR(VLOOKUP(R503,'Վարկանիշային չափորոշիչներ'!$G$6:$GE$68,4,FALSE),0)</f>
        <v>0</v>
      </c>
      <c r="AJ503" s="27">
        <f>IFERROR(VLOOKUP(S503,'Վարկանիշային չափորոշիչներ'!$G$6:$GE$68,4,FALSE),0)</f>
        <v>0</v>
      </c>
      <c r="AK503" s="27">
        <f>IFERROR(VLOOKUP(T503,'Վարկանիշային չափորոշիչներ'!$G$6:$GE$68,4,FALSE),0)</f>
        <v>0</v>
      </c>
      <c r="AL503" s="27">
        <f>IFERROR(VLOOKUP(U503,'Վարկանիշային չափորոշիչներ'!$G$6:$GE$68,4,FALSE),0)</f>
        <v>0</v>
      </c>
      <c r="AM503" s="27">
        <f>IFERROR(VLOOKUP(V503,'Վարկանիշային չափորոշիչներ'!$G$6:$GE$68,4,FALSE),0)</f>
        <v>0</v>
      </c>
      <c r="AN503" s="27">
        <f t="shared" si="142"/>
        <v>0</v>
      </c>
    </row>
    <row r="504" spans="1:40" ht="40.5" hidden="1" outlineLevel="2" x14ac:dyDescent="0.3">
      <c r="A504" s="120">
        <v>1165</v>
      </c>
      <c r="B504" s="120">
        <v>12006</v>
      </c>
      <c r="C504" s="207" t="s">
        <v>590</v>
      </c>
      <c r="D504" s="165"/>
      <c r="E504" s="144"/>
      <c r="F504" s="122"/>
      <c r="G504" s="123"/>
      <c r="H504" s="123"/>
      <c r="I504" s="45"/>
      <c r="J504" s="45"/>
      <c r="K504" s="28"/>
      <c r="L504" s="28"/>
      <c r="M504" s="28"/>
      <c r="N504" s="28"/>
      <c r="O504" s="28"/>
      <c r="P504" s="28"/>
      <c r="Q504" s="28"/>
      <c r="R504" s="28"/>
      <c r="S504" s="28"/>
      <c r="T504" s="28"/>
      <c r="U504" s="28"/>
      <c r="V504" s="28"/>
      <c r="W504" s="27">
        <f t="shared" si="148"/>
        <v>0</v>
      </c>
      <c r="X504" s="41"/>
      <c r="Y504" s="41"/>
      <c r="Z504" s="41"/>
      <c r="AA504" s="41"/>
      <c r="AB504" s="27">
        <f>IFERROR(VLOOKUP(K504,'Վարկանիշային չափորոշիչներ'!$G$6:$GE$68,4,FALSE),0)</f>
        <v>0</v>
      </c>
      <c r="AC504" s="27">
        <f>IFERROR(VLOOKUP(L504,'Վարկանիշային չափորոշիչներ'!$G$6:$GE$68,4,FALSE),0)</f>
        <v>0</v>
      </c>
      <c r="AD504" s="27">
        <f>IFERROR(VLOOKUP(M504,'Վարկանիշային չափորոշիչներ'!$G$6:$GE$68,4,FALSE),0)</f>
        <v>0</v>
      </c>
      <c r="AE504" s="27">
        <f>IFERROR(VLOOKUP(N504,'Վարկանիշային չափորոշիչներ'!$G$6:$GE$68,4,FALSE),0)</f>
        <v>0</v>
      </c>
      <c r="AF504" s="27">
        <f>IFERROR(VLOOKUP(O504,'Վարկանիշային չափորոշիչներ'!$G$6:$GE$68,4,FALSE),0)</f>
        <v>0</v>
      </c>
      <c r="AG504" s="27">
        <f>IFERROR(VLOOKUP(P504,'Վարկանիշային չափորոշիչներ'!$G$6:$GE$68,4,FALSE),0)</f>
        <v>0</v>
      </c>
      <c r="AH504" s="27">
        <f>IFERROR(VLOOKUP(Q504,'Վարկանիշային չափորոշիչներ'!$G$6:$GE$68,4,FALSE),0)</f>
        <v>0</v>
      </c>
      <c r="AI504" s="27">
        <f>IFERROR(VLOOKUP(R504,'Վարկանիշային չափորոշիչներ'!$G$6:$GE$68,4,FALSE),0)</f>
        <v>0</v>
      </c>
      <c r="AJ504" s="27">
        <f>IFERROR(VLOOKUP(S504,'Վարկանիշային չափորոշիչներ'!$G$6:$GE$68,4,FALSE),0)</f>
        <v>0</v>
      </c>
      <c r="AK504" s="27">
        <f>IFERROR(VLOOKUP(T504,'Վարկանիշային չափորոշիչներ'!$G$6:$GE$68,4,FALSE),0)</f>
        <v>0</v>
      </c>
      <c r="AL504" s="27">
        <f>IFERROR(VLOOKUP(U504,'Վարկանիշային չափորոշիչներ'!$G$6:$GE$68,4,FALSE),0)</f>
        <v>0</v>
      </c>
      <c r="AM504" s="27">
        <f>IFERROR(VLOOKUP(V504,'Վարկանիշային չափորոշիչներ'!$G$6:$GE$68,4,FALSE),0)</f>
        <v>0</v>
      </c>
      <c r="AN504" s="27">
        <f t="shared" si="142"/>
        <v>0</v>
      </c>
    </row>
    <row r="505" spans="1:40" s="16" customFormat="1" hidden="1" outlineLevel="2" x14ac:dyDescent="0.3">
      <c r="A505" s="120">
        <v>1165</v>
      </c>
      <c r="B505" s="120">
        <v>11012</v>
      </c>
      <c r="C505" s="207" t="s">
        <v>591</v>
      </c>
      <c r="D505" s="121"/>
      <c r="E505" s="121"/>
      <c r="F505" s="122"/>
      <c r="G505" s="123"/>
      <c r="H505" s="123"/>
      <c r="I505" s="45"/>
      <c r="J505" s="45"/>
      <c r="K505" s="28"/>
      <c r="L505" s="28"/>
      <c r="M505" s="28"/>
      <c r="N505" s="28"/>
      <c r="O505" s="28"/>
      <c r="P505" s="28"/>
      <c r="Q505" s="28"/>
      <c r="R505" s="28"/>
      <c r="S505" s="28"/>
      <c r="T505" s="28"/>
      <c r="U505" s="28"/>
      <c r="V505" s="28"/>
      <c r="W505" s="27">
        <f t="shared" si="148"/>
        <v>0</v>
      </c>
      <c r="X505" s="57"/>
      <c r="Y505" s="57"/>
      <c r="Z505" s="57"/>
      <c r="AA505" s="57"/>
      <c r="AB505" s="27">
        <f>IFERROR(VLOOKUP(K505,'Վարկանիշային չափորոշիչներ'!$G$6:$GE$68,4,FALSE),0)</f>
        <v>0</v>
      </c>
      <c r="AC505" s="27">
        <f>IFERROR(VLOOKUP(L505,'Վարկանիշային չափորոշիչներ'!$G$6:$GE$68,4,FALSE),0)</f>
        <v>0</v>
      </c>
      <c r="AD505" s="27">
        <f>IFERROR(VLOOKUP(M505,'Վարկանիշային չափորոշիչներ'!$G$6:$GE$68,4,FALSE),0)</f>
        <v>0</v>
      </c>
      <c r="AE505" s="27">
        <f>IFERROR(VLOOKUP(N505,'Վարկանիշային չափորոշիչներ'!$G$6:$GE$68,4,FALSE),0)</f>
        <v>0</v>
      </c>
      <c r="AF505" s="27">
        <f>IFERROR(VLOOKUP(O505,'Վարկանիշային չափորոշիչներ'!$G$6:$GE$68,4,FALSE),0)</f>
        <v>0</v>
      </c>
      <c r="AG505" s="27">
        <f>IFERROR(VLOOKUP(P505,'Վարկանիշային չափորոշիչներ'!$G$6:$GE$68,4,FALSE),0)</f>
        <v>0</v>
      </c>
      <c r="AH505" s="27">
        <f>IFERROR(VLOOKUP(Q505,'Վարկանիշային չափորոշիչներ'!$G$6:$GE$68,4,FALSE),0)</f>
        <v>0</v>
      </c>
      <c r="AI505" s="27">
        <f>IFERROR(VLOOKUP(R505,'Վարկանիշային չափորոշիչներ'!$G$6:$GE$68,4,FALSE),0)</f>
        <v>0</v>
      </c>
      <c r="AJ505" s="27">
        <f>IFERROR(VLOOKUP(S505,'Վարկանիշային չափորոշիչներ'!$G$6:$GE$68,4,FALSE),0)</f>
        <v>0</v>
      </c>
      <c r="AK505" s="27">
        <f>IFERROR(VLOOKUP(T505,'Վարկանիշային չափորոշիչներ'!$G$6:$GE$68,4,FALSE),0)</f>
        <v>0</v>
      </c>
      <c r="AL505" s="27">
        <f>IFERROR(VLOOKUP(U505,'Վարկանիշային չափորոշիչներ'!$G$6:$GE$68,4,FALSE),0)</f>
        <v>0</v>
      </c>
      <c r="AM505" s="27">
        <f>IFERROR(VLOOKUP(V505,'Վարկանիշային չափորոշիչներ'!$G$6:$GE$68,4,FALSE),0)</f>
        <v>0</v>
      </c>
      <c r="AN505" s="27">
        <f t="shared" si="142"/>
        <v>0</v>
      </c>
    </row>
    <row r="506" spans="1:40" hidden="1" outlineLevel="2" x14ac:dyDescent="0.3">
      <c r="A506" s="120">
        <v>1165</v>
      </c>
      <c r="B506" s="120">
        <v>12003</v>
      </c>
      <c r="C506" s="207" t="s">
        <v>592</v>
      </c>
      <c r="D506" s="165"/>
      <c r="E506" s="144"/>
      <c r="F506" s="122"/>
      <c r="G506" s="123"/>
      <c r="H506" s="123"/>
      <c r="I506" s="45"/>
      <c r="J506" s="45"/>
      <c r="K506" s="28"/>
      <c r="L506" s="28"/>
      <c r="M506" s="28"/>
      <c r="N506" s="28"/>
      <c r="O506" s="28"/>
      <c r="P506" s="28"/>
      <c r="Q506" s="28"/>
      <c r="R506" s="28"/>
      <c r="S506" s="28"/>
      <c r="T506" s="28"/>
      <c r="U506" s="28"/>
      <c r="V506" s="28"/>
      <c r="W506" s="27">
        <f t="shared" si="148"/>
        <v>0</v>
      </c>
      <c r="X506" s="41"/>
      <c r="Y506" s="41"/>
      <c r="Z506" s="41"/>
      <c r="AA506" s="41"/>
      <c r="AB506" s="27">
        <f>IFERROR(VLOOKUP(K506,'Վարկանիշային չափորոշիչներ'!$G$6:$GE$68,4,FALSE),0)</f>
        <v>0</v>
      </c>
      <c r="AC506" s="27">
        <f>IFERROR(VLOOKUP(L506,'Վարկանիշային չափորոշիչներ'!$G$6:$GE$68,4,FALSE),0)</f>
        <v>0</v>
      </c>
      <c r="AD506" s="27">
        <f>IFERROR(VLOOKUP(M506,'Վարկանիշային չափորոշիչներ'!$G$6:$GE$68,4,FALSE),0)</f>
        <v>0</v>
      </c>
      <c r="AE506" s="27">
        <f>IFERROR(VLOOKUP(N506,'Վարկանիշային չափորոշիչներ'!$G$6:$GE$68,4,FALSE),0)</f>
        <v>0</v>
      </c>
      <c r="AF506" s="27">
        <f>IFERROR(VLOOKUP(O506,'Վարկանիշային չափորոշիչներ'!$G$6:$GE$68,4,FALSE),0)</f>
        <v>0</v>
      </c>
      <c r="AG506" s="27">
        <f>IFERROR(VLOOKUP(P506,'Վարկանիշային չափորոշիչներ'!$G$6:$GE$68,4,FALSE),0)</f>
        <v>0</v>
      </c>
      <c r="AH506" s="27">
        <f>IFERROR(VLOOKUP(Q506,'Վարկանիշային չափորոշիչներ'!$G$6:$GE$68,4,FALSE),0)</f>
        <v>0</v>
      </c>
      <c r="AI506" s="27">
        <f>IFERROR(VLOOKUP(R506,'Վարկանիշային չափորոշիչներ'!$G$6:$GE$68,4,FALSE),0)</f>
        <v>0</v>
      </c>
      <c r="AJ506" s="27">
        <f>IFERROR(VLOOKUP(S506,'Վարկանիշային չափորոշիչներ'!$G$6:$GE$68,4,FALSE),0)</f>
        <v>0</v>
      </c>
      <c r="AK506" s="27">
        <f>IFERROR(VLOOKUP(T506,'Վարկանիշային չափորոշիչներ'!$G$6:$GE$68,4,FALSE),0)</f>
        <v>0</v>
      </c>
      <c r="AL506" s="27">
        <f>IFERROR(VLOOKUP(U506,'Վարկանիշային չափորոշիչներ'!$G$6:$GE$68,4,FALSE),0)</f>
        <v>0</v>
      </c>
      <c r="AM506" s="27">
        <f>IFERROR(VLOOKUP(V506,'Վարկանիշային չափորոշիչներ'!$G$6:$GE$68,4,FALSE),0)</f>
        <v>0</v>
      </c>
      <c r="AN506" s="27">
        <f t="shared" si="142"/>
        <v>0</v>
      </c>
    </row>
    <row r="507" spans="1:40" ht="27" hidden="1" outlineLevel="2" x14ac:dyDescent="0.3">
      <c r="A507" s="120">
        <v>1165</v>
      </c>
      <c r="B507" s="133">
        <v>11014</v>
      </c>
      <c r="C507" s="207" t="s">
        <v>593</v>
      </c>
      <c r="D507" s="165"/>
      <c r="E507" s="144"/>
      <c r="F507" s="122"/>
      <c r="G507" s="123"/>
      <c r="H507" s="123"/>
      <c r="I507" s="45"/>
      <c r="J507" s="45"/>
      <c r="K507" s="28"/>
      <c r="L507" s="28"/>
      <c r="M507" s="28"/>
      <c r="N507" s="28"/>
      <c r="O507" s="28"/>
      <c r="P507" s="28"/>
      <c r="Q507" s="28"/>
      <c r="R507" s="28"/>
      <c r="S507" s="28"/>
      <c r="T507" s="28"/>
      <c r="U507" s="28"/>
      <c r="V507" s="28"/>
      <c r="W507" s="27">
        <f t="shared" si="148"/>
        <v>0</v>
      </c>
      <c r="X507" s="41"/>
      <c r="Y507" s="41"/>
      <c r="Z507" s="41"/>
      <c r="AA507" s="41"/>
      <c r="AB507" s="27">
        <f>IFERROR(VLOOKUP(K507,'Վարկանիշային չափորոշիչներ'!$G$6:$GE$68,4,FALSE),0)</f>
        <v>0</v>
      </c>
      <c r="AC507" s="27">
        <f>IFERROR(VLOOKUP(L507,'Վարկանիշային չափորոշիչներ'!$G$6:$GE$68,4,FALSE),0)</f>
        <v>0</v>
      </c>
      <c r="AD507" s="27">
        <f>IFERROR(VLOOKUP(M507,'Վարկանիշային չափորոշիչներ'!$G$6:$GE$68,4,FALSE),0)</f>
        <v>0</v>
      </c>
      <c r="AE507" s="27">
        <f>IFERROR(VLOOKUP(N507,'Վարկանիշային չափորոշիչներ'!$G$6:$GE$68,4,FALSE),0)</f>
        <v>0</v>
      </c>
      <c r="AF507" s="27">
        <f>IFERROR(VLOOKUP(O507,'Վարկանիշային չափորոշիչներ'!$G$6:$GE$68,4,FALSE),0)</f>
        <v>0</v>
      </c>
      <c r="AG507" s="27">
        <f>IFERROR(VLOOKUP(P507,'Վարկանիշային չափորոշիչներ'!$G$6:$GE$68,4,FALSE),0)</f>
        <v>0</v>
      </c>
      <c r="AH507" s="27">
        <f>IFERROR(VLOOKUP(Q507,'Վարկանիշային չափորոշիչներ'!$G$6:$GE$68,4,FALSE),0)</f>
        <v>0</v>
      </c>
      <c r="AI507" s="27">
        <f>IFERROR(VLOOKUP(R507,'Վարկանիշային չափորոշիչներ'!$G$6:$GE$68,4,FALSE),0)</f>
        <v>0</v>
      </c>
      <c r="AJ507" s="27">
        <f>IFERROR(VLOOKUP(S507,'Վարկանիշային չափորոշիչներ'!$G$6:$GE$68,4,FALSE),0)</f>
        <v>0</v>
      </c>
      <c r="AK507" s="27">
        <f>IFERROR(VLOOKUP(T507,'Վարկանիշային չափորոշիչներ'!$G$6:$GE$68,4,FALSE),0)</f>
        <v>0</v>
      </c>
      <c r="AL507" s="27">
        <f>IFERROR(VLOOKUP(U507,'Վարկանիշային չափորոշիչներ'!$G$6:$GE$68,4,FALSE),0)</f>
        <v>0</v>
      </c>
      <c r="AM507" s="27">
        <f>IFERROR(VLOOKUP(V507,'Վարկանիշային չափորոշիչներ'!$G$6:$GE$68,4,FALSE),0)</f>
        <v>0</v>
      </c>
      <c r="AN507" s="27">
        <f t="shared" si="142"/>
        <v>0</v>
      </c>
    </row>
    <row r="508" spans="1:40" ht="27" hidden="1" outlineLevel="2" x14ac:dyDescent="0.3">
      <c r="A508" s="120">
        <v>1165</v>
      </c>
      <c r="B508" s="133">
        <v>12004</v>
      </c>
      <c r="C508" s="207" t="s">
        <v>594</v>
      </c>
      <c r="D508" s="165"/>
      <c r="E508" s="144"/>
      <c r="F508" s="122"/>
      <c r="G508" s="123"/>
      <c r="H508" s="123"/>
      <c r="I508" s="45"/>
      <c r="J508" s="45"/>
      <c r="K508" s="28"/>
      <c r="L508" s="28"/>
      <c r="M508" s="28"/>
      <c r="N508" s="28"/>
      <c r="O508" s="28"/>
      <c r="P508" s="28"/>
      <c r="Q508" s="28"/>
      <c r="R508" s="28"/>
      <c r="S508" s="28"/>
      <c r="T508" s="28"/>
      <c r="U508" s="28"/>
      <c r="V508" s="28"/>
      <c r="W508" s="27">
        <f t="shared" si="148"/>
        <v>0</v>
      </c>
      <c r="X508" s="41"/>
      <c r="Y508" s="41"/>
      <c r="Z508" s="41"/>
      <c r="AA508" s="41"/>
      <c r="AB508" s="27">
        <f>IFERROR(VLOOKUP(K508,'Վարկանիշային չափորոշիչներ'!$G$6:$GE$68,4,FALSE),0)</f>
        <v>0</v>
      </c>
      <c r="AC508" s="27">
        <f>IFERROR(VLOOKUP(L508,'Վարկանիշային չափորոշիչներ'!$G$6:$GE$68,4,FALSE),0)</f>
        <v>0</v>
      </c>
      <c r="AD508" s="27">
        <f>IFERROR(VLOOKUP(M508,'Վարկանիշային չափորոշիչներ'!$G$6:$GE$68,4,FALSE),0)</f>
        <v>0</v>
      </c>
      <c r="AE508" s="27">
        <f>IFERROR(VLOOKUP(N508,'Վարկանիշային չափորոշիչներ'!$G$6:$GE$68,4,FALSE),0)</f>
        <v>0</v>
      </c>
      <c r="AF508" s="27">
        <f>IFERROR(VLOOKUP(O508,'Վարկանիշային չափորոշիչներ'!$G$6:$GE$68,4,FALSE),0)</f>
        <v>0</v>
      </c>
      <c r="AG508" s="27">
        <f>IFERROR(VLOOKUP(P508,'Վարկանիշային չափորոշիչներ'!$G$6:$GE$68,4,FALSE),0)</f>
        <v>0</v>
      </c>
      <c r="AH508" s="27">
        <f>IFERROR(VLOOKUP(Q508,'Վարկանիշային չափորոշիչներ'!$G$6:$GE$68,4,FALSE),0)</f>
        <v>0</v>
      </c>
      <c r="AI508" s="27">
        <f>IFERROR(VLOOKUP(R508,'Վարկանիշային չափորոշիչներ'!$G$6:$GE$68,4,FALSE),0)</f>
        <v>0</v>
      </c>
      <c r="AJ508" s="27">
        <f>IFERROR(VLOOKUP(S508,'Վարկանիշային չափորոշիչներ'!$G$6:$GE$68,4,FALSE),0)</f>
        <v>0</v>
      </c>
      <c r="AK508" s="27">
        <f>IFERROR(VLOOKUP(T508,'Վարկանիշային չափորոշիչներ'!$G$6:$GE$68,4,FALSE),0)</f>
        <v>0</v>
      </c>
      <c r="AL508" s="27">
        <f>IFERROR(VLOOKUP(U508,'Վարկանիշային չափորոշիչներ'!$G$6:$GE$68,4,FALSE),0)</f>
        <v>0</v>
      </c>
      <c r="AM508" s="27">
        <f>IFERROR(VLOOKUP(V508,'Վարկանիշային չափորոշիչներ'!$G$6:$GE$68,4,FALSE),0)</f>
        <v>0</v>
      </c>
      <c r="AN508" s="27">
        <f t="shared" si="142"/>
        <v>0</v>
      </c>
    </row>
    <row r="509" spans="1:40" hidden="1" outlineLevel="2" x14ac:dyDescent="0.3">
      <c r="A509" s="120">
        <v>1165</v>
      </c>
      <c r="B509" s="133">
        <v>12005</v>
      </c>
      <c r="C509" s="207" t="s">
        <v>595</v>
      </c>
      <c r="D509" s="165"/>
      <c r="E509" s="144"/>
      <c r="F509" s="122"/>
      <c r="G509" s="123"/>
      <c r="H509" s="123"/>
      <c r="I509" s="45"/>
      <c r="J509" s="45"/>
      <c r="K509" s="28"/>
      <c r="L509" s="28"/>
      <c r="M509" s="28"/>
      <c r="N509" s="28"/>
      <c r="O509" s="28"/>
      <c r="P509" s="28"/>
      <c r="Q509" s="28"/>
      <c r="R509" s="28"/>
      <c r="S509" s="28"/>
      <c r="T509" s="28"/>
      <c r="U509" s="28"/>
      <c r="V509" s="28"/>
      <c r="W509" s="27">
        <f t="shared" si="148"/>
        <v>0</v>
      </c>
      <c r="X509" s="41"/>
      <c r="Y509" s="41"/>
      <c r="Z509" s="41"/>
      <c r="AA509" s="41"/>
      <c r="AB509" s="27">
        <f>IFERROR(VLOOKUP(K509,'Վարկանիշային չափորոշիչներ'!$G$6:$GE$68,4,FALSE),0)</f>
        <v>0</v>
      </c>
      <c r="AC509" s="27">
        <f>IFERROR(VLOOKUP(L509,'Վարկանիշային չափորոշիչներ'!$G$6:$GE$68,4,FALSE),0)</f>
        <v>0</v>
      </c>
      <c r="AD509" s="27">
        <f>IFERROR(VLOOKUP(M509,'Վարկանիշային չափորոշիչներ'!$G$6:$GE$68,4,FALSE),0)</f>
        <v>0</v>
      </c>
      <c r="AE509" s="27">
        <f>IFERROR(VLOOKUP(N509,'Վարկանիշային չափորոշիչներ'!$G$6:$GE$68,4,FALSE),0)</f>
        <v>0</v>
      </c>
      <c r="AF509" s="27">
        <f>IFERROR(VLOOKUP(O509,'Վարկանիշային չափորոշիչներ'!$G$6:$GE$68,4,FALSE),0)</f>
        <v>0</v>
      </c>
      <c r="AG509" s="27">
        <f>IFERROR(VLOOKUP(P509,'Վարկանիշային չափորոշիչներ'!$G$6:$GE$68,4,FALSE),0)</f>
        <v>0</v>
      </c>
      <c r="AH509" s="27">
        <f>IFERROR(VLOOKUP(Q509,'Վարկանիշային չափորոշիչներ'!$G$6:$GE$68,4,FALSE),0)</f>
        <v>0</v>
      </c>
      <c r="AI509" s="27">
        <f>IFERROR(VLOOKUP(R509,'Վարկանիշային չափորոշիչներ'!$G$6:$GE$68,4,FALSE),0)</f>
        <v>0</v>
      </c>
      <c r="AJ509" s="27">
        <f>IFERROR(VLOOKUP(S509,'Վարկանիշային չափորոշիչներ'!$G$6:$GE$68,4,FALSE),0)</f>
        <v>0</v>
      </c>
      <c r="AK509" s="27">
        <f>IFERROR(VLOOKUP(T509,'Վարկանիշային չափորոշիչներ'!$G$6:$GE$68,4,FALSE),0)</f>
        <v>0</v>
      </c>
      <c r="AL509" s="27">
        <f>IFERROR(VLOOKUP(U509,'Վարկանիշային չափորոշիչներ'!$G$6:$GE$68,4,FALSE),0)</f>
        <v>0</v>
      </c>
      <c r="AM509" s="27">
        <f>IFERROR(VLOOKUP(V509,'Վարկանիշային չափորոշիչներ'!$G$6:$GE$68,4,FALSE),0)</f>
        <v>0</v>
      </c>
      <c r="AN509" s="27">
        <f t="shared" si="142"/>
        <v>0</v>
      </c>
    </row>
    <row r="510" spans="1:40" hidden="1" outlineLevel="2" x14ac:dyDescent="0.3">
      <c r="A510" s="120">
        <v>1165</v>
      </c>
      <c r="B510" s="133">
        <v>31003</v>
      </c>
      <c r="C510" s="225" t="s">
        <v>596</v>
      </c>
      <c r="D510" s="121"/>
      <c r="E510" s="121"/>
      <c r="F510" s="123"/>
      <c r="G510" s="123"/>
      <c r="H510" s="137"/>
      <c r="I510" s="52"/>
      <c r="J510" s="52"/>
      <c r="K510" s="29"/>
      <c r="L510" s="29"/>
      <c r="M510" s="29"/>
      <c r="N510" s="29"/>
      <c r="O510" s="29"/>
      <c r="P510" s="29"/>
      <c r="Q510" s="29"/>
      <c r="R510" s="29"/>
      <c r="S510" s="29"/>
      <c r="T510" s="29"/>
      <c r="U510" s="29"/>
      <c r="V510" s="29"/>
      <c r="W510" s="27">
        <f t="shared" si="148"/>
        <v>0</v>
      </c>
      <c r="X510" s="41"/>
      <c r="Y510" s="41"/>
      <c r="Z510" s="41"/>
      <c r="AA510" s="41"/>
      <c r="AB510" s="27">
        <f>IFERROR(VLOOKUP(K510,'Վարկանիշային չափորոշիչներ'!$G$6:$GE$68,4,FALSE),0)</f>
        <v>0</v>
      </c>
      <c r="AC510" s="27">
        <f>IFERROR(VLOOKUP(L510,'Վարկանիշային չափորոշիչներ'!$G$6:$GE$68,4,FALSE),0)</f>
        <v>0</v>
      </c>
      <c r="AD510" s="27">
        <f>IFERROR(VLOOKUP(M510,'Վարկանիշային չափորոշիչներ'!$G$6:$GE$68,4,FALSE),0)</f>
        <v>0</v>
      </c>
      <c r="AE510" s="27">
        <f>IFERROR(VLOOKUP(N510,'Վարկանիշային չափորոշիչներ'!$G$6:$GE$68,4,FALSE),0)</f>
        <v>0</v>
      </c>
      <c r="AF510" s="27">
        <f>IFERROR(VLOOKUP(O510,'Վարկանիշային չափորոշիչներ'!$G$6:$GE$68,4,FALSE),0)</f>
        <v>0</v>
      </c>
      <c r="AG510" s="27">
        <f>IFERROR(VLOOKUP(P510,'Վարկանիշային չափորոշիչներ'!$G$6:$GE$68,4,FALSE),0)</f>
        <v>0</v>
      </c>
      <c r="AH510" s="27">
        <f>IFERROR(VLOOKUP(Q510,'Վարկանիշային չափորոշիչներ'!$G$6:$GE$68,4,FALSE),0)</f>
        <v>0</v>
      </c>
      <c r="AI510" s="27">
        <f>IFERROR(VLOOKUP(R510,'Վարկանիշային չափորոշիչներ'!$G$6:$GE$68,4,FALSE),0)</f>
        <v>0</v>
      </c>
      <c r="AJ510" s="27">
        <f>IFERROR(VLOOKUP(S510,'Վարկանիշային չափորոշիչներ'!$G$6:$GE$68,4,FALSE),0)</f>
        <v>0</v>
      </c>
      <c r="AK510" s="27">
        <f>IFERROR(VLOOKUP(T510,'Վարկանիշային չափորոշիչներ'!$G$6:$GE$68,4,FALSE),0)</f>
        <v>0</v>
      </c>
      <c r="AL510" s="27">
        <f>IFERROR(VLOOKUP(U510,'Վարկանիշային չափորոշիչներ'!$G$6:$GE$68,4,FALSE),0)</f>
        <v>0</v>
      </c>
      <c r="AM510" s="27">
        <f>IFERROR(VLOOKUP(V510,'Վարկանիշային չափորոշիչներ'!$G$6:$GE$68,4,FALSE),0)</f>
        <v>0</v>
      </c>
      <c r="AN510" s="27">
        <f t="shared" si="142"/>
        <v>0</v>
      </c>
    </row>
    <row r="511" spans="1:40" hidden="1" outlineLevel="1" x14ac:dyDescent="0.3">
      <c r="A511" s="117">
        <v>1187</v>
      </c>
      <c r="B511" s="117"/>
      <c r="C511" s="214" t="s">
        <v>597</v>
      </c>
      <c r="D511" s="118">
        <f>SUM(D512:D527)</f>
        <v>0</v>
      </c>
      <c r="E511" s="118">
        <f>SUM(E512:E527)</f>
        <v>0</v>
      </c>
      <c r="F511" s="119">
        <f t="shared" ref="F511:H511" si="149">SUM(F512:F527)</f>
        <v>0</v>
      </c>
      <c r="G511" s="119">
        <f t="shared" si="149"/>
        <v>0</v>
      </c>
      <c r="H511" s="119">
        <f t="shared" si="149"/>
        <v>0</v>
      </c>
      <c r="I511" s="47" t="s">
        <v>74</v>
      </c>
      <c r="J511" s="47" t="s">
        <v>74</v>
      </c>
      <c r="K511" s="47" t="s">
        <v>74</v>
      </c>
      <c r="L511" s="47" t="s">
        <v>74</v>
      </c>
      <c r="M511" s="47" t="s">
        <v>74</v>
      </c>
      <c r="N511" s="47" t="s">
        <v>74</v>
      </c>
      <c r="O511" s="47" t="s">
        <v>74</v>
      </c>
      <c r="P511" s="47" t="s">
        <v>74</v>
      </c>
      <c r="Q511" s="47" t="s">
        <v>74</v>
      </c>
      <c r="R511" s="47" t="s">
        <v>74</v>
      </c>
      <c r="S511" s="47" t="s">
        <v>74</v>
      </c>
      <c r="T511" s="47" t="s">
        <v>74</v>
      </c>
      <c r="U511" s="47" t="s">
        <v>74</v>
      </c>
      <c r="V511" s="47" t="s">
        <v>74</v>
      </c>
      <c r="W511" s="47" t="s">
        <v>74</v>
      </c>
      <c r="X511" s="41"/>
      <c r="Y511" s="41"/>
      <c r="Z511" s="41"/>
      <c r="AA511" s="41"/>
      <c r="AB511" s="27">
        <f>IFERROR(VLOOKUP(K511,'Վարկանիշային չափորոշիչներ'!$G$6:$GE$68,4,FALSE),0)</f>
        <v>0</v>
      </c>
      <c r="AC511" s="27">
        <f>IFERROR(VLOOKUP(L511,'Վարկանիշային չափորոշիչներ'!$G$6:$GE$68,4,FALSE),0)</f>
        <v>0</v>
      </c>
      <c r="AD511" s="27">
        <f>IFERROR(VLOOKUP(M511,'Վարկանիշային չափորոշիչներ'!$G$6:$GE$68,4,FALSE),0)</f>
        <v>0</v>
      </c>
      <c r="AE511" s="27">
        <f>IFERROR(VLOOKUP(N511,'Վարկանիշային չափորոշիչներ'!$G$6:$GE$68,4,FALSE),0)</f>
        <v>0</v>
      </c>
      <c r="AF511" s="27">
        <f>IFERROR(VLOOKUP(O511,'Վարկանիշային չափորոշիչներ'!$G$6:$GE$68,4,FALSE),0)</f>
        <v>0</v>
      </c>
      <c r="AG511" s="27">
        <f>IFERROR(VLOOKUP(P511,'Վարկանիշային չափորոշիչներ'!$G$6:$GE$68,4,FALSE),0)</f>
        <v>0</v>
      </c>
      <c r="AH511" s="27">
        <f>IFERROR(VLOOKUP(Q511,'Վարկանիշային չափորոշիչներ'!$G$6:$GE$68,4,FALSE),0)</f>
        <v>0</v>
      </c>
      <c r="AI511" s="27">
        <f>IFERROR(VLOOKUP(R511,'Վարկանիշային չափորոշիչներ'!$G$6:$GE$68,4,FALSE),0)</f>
        <v>0</v>
      </c>
      <c r="AJ511" s="27">
        <f>IFERROR(VLOOKUP(S511,'Վարկանիշային չափորոշիչներ'!$G$6:$GE$68,4,FALSE),0)</f>
        <v>0</v>
      </c>
      <c r="AK511" s="27">
        <f>IFERROR(VLOOKUP(T511,'Վարկանիշային չափորոշիչներ'!$G$6:$GE$68,4,FALSE),0)</f>
        <v>0</v>
      </c>
      <c r="AL511" s="27">
        <f>IFERROR(VLOOKUP(U511,'Վարկանիշային չափորոշիչներ'!$G$6:$GE$68,4,FALSE),0)</f>
        <v>0</v>
      </c>
      <c r="AM511" s="27">
        <f>IFERROR(VLOOKUP(V511,'Վարկանիշային չափորոշիչներ'!$G$6:$GE$68,4,FALSE),0)</f>
        <v>0</v>
      </c>
      <c r="AN511" s="27">
        <f t="shared" si="142"/>
        <v>0</v>
      </c>
    </row>
    <row r="512" spans="1:40" ht="54" hidden="1" outlineLevel="2" x14ac:dyDescent="0.3">
      <c r="A512" s="120">
        <v>1187</v>
      </c>
      <c r="B512" s="120">
        <v>12002</v>
      </c>
      <c r="C512" s="207" t="s">
        <v>598</v>
      </c>
      <c r="D512" s="128"/>
      <c r="E512" s="128"/>
      <c r="F512" s="122"/>
      <c r="G512" s="123"/>
      <c r="H512" s="137"/>
      <c r="I512" s="52"/>
      <c r="J512" s="52"/>
      <c r="K512" s="29"/>
      <c r="L512" s="29"/>
      <c r="M512" s="29"/>
      <c r="N512" s="29"/>
      <c r="O512" s="29"/>
      <c r="P512" s="29"/>
      <c r="Q512" s="29"/>
      <c r="R512" s="29"/>
      <c r="S512" s="29"/>
      <c r="T512" s="29"/>
      <c r="U512" s="29"/>
      <c r="V512" s="29"/>
      <c r="W512" s="27">
        <f t="shared" ref="W512:W527" si="150">AN512</f>
        <v>0</v>
      </c>
      <c r="X512" s="41"/>
      <c r="Y512" s="41"/>
      <c r="Z512" s="41"/>
      <c r="AA512" s="41"/>
      <c r="AB512" s="27">
        <f>IFERROR(VLOOKUP(K512,'Վարկանիշային չափորոշիչներ'!$G$6:$GE$68,4,FALSE),0)</f>
        <v>0</v>
      </c>
      <c r="AC512" s="27">
        <f>IFERROR(VLOOKUP(L512,'Վարկանիշային չափորոշիչներ'!$G$6:$GE$68,4,FALSE),0)</f>
        <v>0</v>
      </c>
      <c r="AD512" s="27">
        <f>IFERROR(VLOOKUP(M512,'Վարկանիշային չափորոշիչներ'!$G$6:$GE$68,4,FALSE),0)</f>
        <v>0</v>
      </c>
      <c r="AE512" s="27">
        <f>IFERROR(VLOOKUP(N512,'Վարկանիշային չափորոշիչներ'!$G$6:$GE$68,4,FALSE),0)</f>
        <v>0</v>
      </c>
      <c r="AF512" s="27">
        <f>IFERROR(VLOOKUP(O512,'Վարկանիշային չափորոշիչներ'!$G$6:$GE$68,4,FALSE),0)</f>
        <v>0</v>
      </c>
      <c r="AG512" s="27">
        <f>IFERROR(VLOOKUP(P512,'Վարկանիշային չափորոշիչներ'!$G$6:$GE$68,4,FALSE),0)</f>
        <v>0</v>
      </c>
      <c r="AH512" s="27">
        <f>IFERROR(VLOOKUP(Q512,'Վարկանիշային չափորոշիչներ'!$G$6:$GE$68,4,FALSE),0)</f>
        <v>0</v>
      </c>
      <c r="AI512" s="27">
        <f>IFERROR(VLOOKUP(R512,'Վարկանիշային չափորոշիչներ'!$G$6:$GE$68,4,FALSE),0)</f>
        <v>0</v>
      </c>
      <c r="AJ512" s="27">
        <f>IFERROR(VLOOKUP(S512,'Վարկանիշային չափորոշիչներ'!$G$6:$GE$68,4,FALSE),0)</f>
        <v>0</v>
      </c>
      <c r="AK512" s="27">
        <f>IFERROR(VLOOKUP(T512,'Վարկանիշային չափորոշիչներ'!$G$6:$GE$68,4,FALSE),0)</f>
        <v>0</v>
      </c>
      <c r="AL512" s="27">
        <f>IFERROR(VLOOKUP(U512,'Վարկանիշային չափորոշիչներ'!$G$6:$GE$68,4,FALSE),0)</f>
        <v>0</v>
      </c>
      <c r="AM512" s="27">
        <f>IFERROR(VLOOKUP(V512,'Վարկանիշային չափորոշիչներ'!$G$6:$GE$68,4,FALSE),0)</f>
        <v>0</v>
      </c>
      <c r="AN512" s="27">
        <f t="shared" si="142"/>
        <v>0</v>
      </c>
    </row>
    <row r="513" spans="1:40" ht="27" hidden="1" outlineLevel="2" x14ac:dyDescent="0.3">
      <c r="A513" s="120">
        <v>1187</v>
      </c>
      <c r="B513" s="120">
        <v>12003</v>
      </c>
      <c r="C513" s="207" t="s">
        <v>599</v>
      </c>
      <c r="D513" s="128"/>
      <c r="E513" s="128"/>
      <c r="F513" s="122"/>
      <c r="G513" s="122"/>
      <c r="H513" s="137"/>
      <c r="I513" s="52"/>
      <c r="J513" s="52"/>
      <c r="K513" s="29"/>
      <c r="L513" s="29"/>
      <c r="M513" s="29"/>
      <c r="N513" s="29"/>
      <c r="O513" s="29"/>
      <c r="P513" s="29"/>
      <c r="Q513" s="29"/>
      <c r="R513" s="29"/>
      <c r="S513" s="29"/>
      <c r="T513" s="29"/>
      <c r="U513" s="29"/>
      <c r="V513" s="29"/>
      <c r="W513" s="27">
        <f t="shared" si="150"/>
        <v>0</v>
      </c>
      <c r="X513" s="41"/>
      <c r="Y513" s="41"/>
      <c r="Z513" s="41"/>
      <c r="AA513" s="41"/>
      <c r="AB513" s="27">
        <f>IFERROR(VLOOKUP(K513,'Վարկանիշային չափորոշիչներ'!$G$6:$GE$68,4,FALSE),0)</f>
        <v>0</v>
      </c>
      <c r="AC513" s="27">
        <f>IFERROR(VLOOKUP(L513,'Վարկանիշային չափորոշիչներ'!$G$6:$GE$68,4,FALSE),0)</f>
        <v>0</v>
      </c>
      <c r="AD513" s="27">
        <f>IFERROR(VLOOKUP(M513,'Վարկանիշային չափորոշիչներ'!$G$6:$GE$68,4,FALSE),0)</f>
        <v>0</v>
      </c>
      <c r="AE513" s="27">
        <f>IFERROR(VLOOKUP(N513,'Վարկանիշային չափորոշիչներ'!$G$6:$GE$68,4,FALSE),0)</f>
        <v>0</v>
      </c>
      <c r="AF513" s="27">
        <f>IFERROR(VLOOKUP(O513,'Վարկանիշային չափորոշիչներ'!$G$6:$GE$68,4,FALSE),0)</f>
        <v>0</v>
      </c>
      <c r="AG513" s="27">
        <f>IFERROR(VLOOKUP(P513,'Վարկանիշային չափորոշիչներ'!$G$6:$GE$68,4,FALSE),0)</f>
        <v>0</v>
      </c>
      <c r="AH513" s="27">
        <f>IFERROR(VLOOKUP(Q513,'Վարկանիշային չափորոշիչներ'!$G$6:$GE$68,4,FALSE),0)</f>
        <v>0</v>
      </c>
      <c r="AI513" s="27">
        <f>IFERROR(VLOOKUP(R513,'Վարկանիշային չափորոշիչներ'!$G$6:$GE$68,4,FALSE),0)</f>
        <v>0</v>
      </c>
      <c r="AJ513" s="27">
        <f>IFERROR(VLOOKUP(S513,'Վարկանիշային չափորոշիչներ'!$G$6:$GE$68,4,FALSE),0)</f>
        <v>0</v>
      </c>
      <c r="AK513" s="27">
        <f>IFERROR(VLOOKUP(T513,'Վարկանիշային չափորոշիչներ'!$G$6:$GE$68,4,FALSE),0)</f>
        <v>0</v>
      </c>
      <c r="AL513" s="27">
        <f>IFERROR(VLOOKUP(U513,'Վարկանիշային չափորոշիչներ'!$G$6:$GE$68,4,FALSE),0)</f>
        <v>0</v>
      </c>
      <c r="AM513" s="27">
        <f>IFERROR(VLOOKUP(V513,'Վարկանիշային չափորոշիչներ'!$G$6:$GE$68,4,FALSE),0)</f>
        <v>0</v>
      </c>
      <c r="AN513" s="27">
        <f t="shared" si="142"/>
        <v>0</v>
      </c>
    </row>
    <row r="514" spans="1:40" ht="27" hidden="1" outlineLevel="2" x14ac:dyDescent="0.3">
      <c r="A514" s="120">
        <v>1187</v>
      </c>
      <c r="B514" s="120">
        <v>12004</v>
      </c>
      <c r="C514" s="207" t="s">
        <v>600</v>
      </c>
      <c r="D514" s="128"/>
      <c r="E514" s="128"/>
      <c r="F514" s="122"/>
      <c r="G514" s="122"/>
      <c r="H514" s="137"/>
      <c r="I514" s="52"/>
      <c r="J514" s="52"/>
      <c r="K514" s="29"/>
      <c r="L514" s="29"/>
      <c r="M514" s="29"/>
      <c r="N514" s="29"/>
      <c r="O514" s="29"/>
      <c r="P514" s="29"/>
      <c r="Q514" s="29"/>
      <c r="R514" s="29"/>
      <c r="S514" s="29"/>
      <c r="T514" s="29"/>
      <c r="U514" s="29"/>
      <c r="V514" s="29"/>
      <c r="W514" s="27">
        <f t="shared" si="150"/>
        <v>0</v>
      </c>
      <c r="X514" s="41"/>
      <c r="Y514" s="41"/>
      <c r="Z514" s="41"/>
      <c r="AA514" s="41"/>
      <c r="AB514" s="27">
        <f>IFERROR(VLOOKUP(K514,'Վարկանիշային չափորոշիչներ'!$G$6:$GE$68,4,FALSE),0)</f>
        <v>0</v>
      </c>
      <c r="AC514" s="27">
        <f>IFERROR(VLOOKUP(L514,'Վարկանիշային չափորոշիչներ'!$G$6:$GE$68,4,FALSE),0)</f>
        <v>0</v>
      </c>
      <c r="AD514" s="27">
        <f>IFERROR(VLOOKUP(M514,'Վարկանիշային չափորոշիչներ'!$G$6:$GE$68,4,FALSE),0)</f>
        <v>0</v>
      </c>
      <c r="AE514" s="27">
        <f>IFERROR(VLOOKUP(N514,'Վարկանիշային չափորոշիչներ'!$G$6:$GE$68,4,FALSE),0)</f>
        <v>0</v>
      </c>
      <c r="AF514" s="27">
        <f>IFERROR(VLOOKUP(O514,'Վարկանիշային չափորոշիչներ'!$G$6:$GE$68,4,FALSE),0)</f>
        <v>0</v>
      </c>
      <c r="AG514" s="27">
        <f>IFERROR(VLOOKUP(P514,'Վարկանիշային չափորոշիչներ'!$G$6:$GE$68,4,FALSE),0)</f>
        <v>0</v>
      </c>
      <c r="AH514" s="27">
        <f>IFERROR(VLOOKUP(Q514,'Վարկանիշային չափորոշիչներ'!$G$6:$GE$68,4,FALSE),0)</f>
        <v>0</v>
      </c>
      <c r="AI514" s="27">
        <f>IFERROR(VLOOKUP(R514,'Վարկանիշային չափորոշիչներ'!$G$6:$GE$68,4,FALSE),0)</f>
        <v>0</v>
      </c>
      <c r="AJ514" s="27">
        <f>IFERROR(VLOOKUP(S514,'Վարկանիշային չափորոշիչներ'!$G$6:$GE$68,4,FALSE),0)</f>
        <v>0</v>
      </c>
      <c r="AK514" s="27">
        <f>IFERROR(VLOOKUP(T514,'Վարկանիշային չափորոշիչներ'!$G$6:$GE$68,4,FALSE),0)</f>
        <v>0</v>
      </c>
      <c r="AL514" s="27">
        <f>IFERROR(VLOOKUP(U514,'Վարկանիշային չափորոշիչներ'!$G$6:$GE$68,4,FALSE),0)</f>
        <v>0</v>
      </c>
      <c r="AM514" s="27">
        <f>IFERROR(VLOOKUP(V514,'Վարկանիշային չափորոշիչներ'!$G$6:$GE$68,4,FALSE),0)</f>
        <v>0</v>
      </c>
      <c r="AN514" s="27">
        <f t="shared" si="142"/>
        <v>0</v>
      </c>
    </row>
    <row r="515" spans="1:40" ht="27" hidden="1" outlineLevel="2" x14ac:dyDescent="0.3">
      <c r="A515" s="120">
        <v>1187</v>
      </c>
      <c r="B515" s="120">
        <v>12005</v>
      </c>
      <c r="C515" s="207" t="s">
        <v>601</v>
      </c>
      <c r="D515" s="128"/>
      <c r="E515" s="128"/>
      <c r="F515" s="122"/>
      <c r="G515" s="123"/>
      <c r="H515" s="123"/>
      <c r="I515" s="45"/>
      <c r="J515" s="45"/>
      <c r="K515" s="28"/>
      <c r="L515" s="28"/>
      <c r="M515" s="28"/>
      <c r="N515" s="28"/>
      <c r="O515" s="28"/>
      <c r="P515" s="28"/>
      <c r="Q515" s="28"/>
      <c r="R515" s="28"/>
      <c r="S515" s="28"/>
      <c r="T515" s="28"/>
      <c r="U515" s="28"/>
      <c r="V515" s="28"/>
      <c r="W515" s="27">
        <f t="shared" si="150"/>
        <v>0</v>
      </c>
      <c r="X515" s="41"/>
      <c r="Y515" s="41"/>
      <c r="Z515" s="41"/>
      <c r="AA515" s="41"/>
      <c r="AB515" s="27">
        <f>IFERROR(VLOOKUP(K515,'Վարկանիշային չափորոշիչներ'!$G$6:$GE$68,4,FALSE),0)</f>
        <v>0</v>
      </c>
      <c r="AC515" s="27">
        <f>IFERROR(VLOOKUP(L515,'Վարկանիշային չափորոշիչներ'!$G$6:$GE$68,4,FALSE),0)</f>
        <v>0</v>
      </c>
      <c r="AD515" s="27">
        <f>IFERROR(VLOOKUP(M515,'Վարկանիշային չափորոշիչներ'!$G$6:$GE$68,4,FALSE),0)</f>
        <v>0</v>
      </c>
      <c r="AE515" s="27">
        <f>IFERROR(VLOOKUP(N515,'Վարկանիշային չափորոշիչներ'!$G$6:$GE$68,4,FALSE),0)</f>
        <v>0</v>
      </c>
      <c r="AF515" s="27">
        <f>IFERROR(VLOOKUP(O515,'Վարկանիշային չափորոշիչներ'!$G$6:$GE$68,4,FALSE),0)</f>
        <v>0</v>
      </c>
      <c r="AG515" s="27">
        <f>IFERROR(VLOOKUP(P515,'Վարկանիշային չափորոշիչներ'!$G$6:$GE$68,4,FALSE),0)</f>
        <v>0</v>
      </c>
      <c r="AH515" s="27">
        <f>IFERROR(VLOOKUP(Q515,'Վարկանիշային չափորոշիչներ'!$G$6:$GE$68,4,FALSE),0)</f>
        <v>0</v>
      </c>
      <c r="AI515" s="27">
        <f>IFERROR(VLOOKUP(R515,'Վարկանիշային չափորոշիչներ'!$G$6:$GE$68,4,FALSE),0)</f>
        <v>0</v>
      </c>
      <c r="AJ515" s="27">
        <f>IFERROR(VLOOKUP(S515,'Վարկանիշային չափորոշիչներ'!$G$6:$GE$68,4,FALSE),0)</f>
        <v>0</v>
      </c>
      <c r="AK515" s="27">
        <f>IFERROR(VLOOKUP(T515,'Վարկանիշային չափորոշիչներ'!$G$6:$GE$68,4,FALSE),0)</f>
        <v>0</v>
      </c>
      <c r="AL515" s="27">
        <f>IFERROR(VLOOKUP(U515,'Վարկանիշային չափորոշիչներ'!$G$6:$GE$68,4,FALSE),0)</f>
        <v>0</v>
      </c>
      <c r="AM515" s="27">
        <f>IFERROR(VLOOKUP(V515,'Վարկանիշային չափորոշիչներ'!$G$6:$GE$68,4,FALSE),0)</f>
        <v>0</v>
      </c>
      <c r="AN515" s="27">
        <f t="shared" si="142"/>
        <v>0</v>
      </c>
    </row>
    <row r="516" spans="1:40" ht="40.5" hidden="1" outlineLevel="2" x14ac:dyDescent="0.3">
      <c r="A516" s="120">
        <v>1187</v>
      </c>
      <c r="B516" s="120">
        <v>12006</v>
      </c>
      <c r="C516" s="207" t="s">
        <v>602</v>
      </c>
      <c r="D516" s="128"/>
      <c r="E516" s="128"/>
      <c r="F516" s="122"/>
      <c r="G516" s="123"/>
      <c r="H516" s="137"/>
      <c r="I516" s="52"/>
      <c r="J516" s="52"/>
      <c r="K516" s="29"/>
      <c r="L516" s="29"/>
      <c r="M516" s="29"/>
      <c r="N516" s="29"/>
      <c r="O516" s="29"/>
      <c r="P516" s="29"/>
      <c r="Q516" s="29"/>
      <c r="R516" s="29"/>
      <c r="S516" s="29"/>
      <c r="T516" s="29"/>
      <c r="U516" s="29"/>
      <c r="V516" s="29"/>
      <c r="W516" s="27">
        <f t="shared" si="150"/>
        <v>0</v>
      </c>
      <c r="X516" s="41"/>
      <c r="Y516" s="41"/>
      <c r="Z516" s="41"/>
      <c r="AA516" s="41"/>
      <c r="AB516" s="27">
        <f>IFERROR(VLOOKUP(K516,'Վարկանիշային չափորոշիչներ'!$G$6:$GE$68,4,FALSE),0)</f>
        <v>0</v>
      </c>
      <c r="AC516" s="27">
        <f>IFERROR(VLOOKUP(L516,'Վարկանիշային չափորոշիչներ'!$G$6:$GE$68,4,FALSE),0)</f>
        <v>0</v>
      </c>
      <c r="AD516" s="27">
        <f>IFERROR(VLOOKUP(M516,'Վարկանիշային չափորոշիչներ'!$G$6:$GE$68,4,FALSE),0)</f>
        <v>0</v>
      </c>
      <c r="AE516" s="27">
        <f>IFERROR(VLOOKUP(N516,'Վարկանիշային չափորոշիչներ'!$G$6:$GE$68,4,FALSE),0)</f>
        <v>0</v>
      </c>
      <c r="AF516" s="27">
        <f>IFERROR(VLOOKUP(O516,'Վարկանիշային չափորոշիչներ'!$G$6:$GE$68,4,FALSE),0)</f>
        <v>0</v>
      </c>
      <c r="AG516" s="27">
        <f>IFERROR(VLOOKUP(P516,'Վարկանիշային չափորոշիչներ'!$G$6:$GE$68,4,FALSE),0)</f>
        <v>0</v>
      </c>
      <c r="AH516" s="27">
        <f>IFERROR(VLOOKUP(Q516,'Վարկանիշային չափորոշիչներ'!$G$6:$GE$68,4,FALSE),0)</f>
        <v>0</v>
      </c>
      <c r="AI516" s="27">
        <f>IFERROR(VLOOKUP(R516,'Վարկանիշային չափորոշիչներ'!$G$6:$GE$68,4,FALSE),0)</f>
        <v>0</v>
      </c>
      <c r="AJ516" s="27">
        <f>IFERROR(VLOOKUP(S516,'Վարկանիշային չափորոշիչներ'!$G$6:$GE$68,4,FALSE),0)</f>
        <v>0</v>
      </c>
      <c r="AK516" s="27">
        <f>IFERROR(VLOOKUP(T516,'Վարկանիշային չափորոշիչներ'!$G$6:$GE$68,4,FALSE),0)</f>
        <v>0</v>
      </c>
      <c r="AL516" s="27">
        <f>IFERROR(VLOOKUP(U516,'Վարկանիշային չափորոշիչներ'!$G$6:$GE$68,4,FALSE),0)</f>
        <v>0</v>
      </c>
      <c r="AM516" s="27">
        <f>IFERROR(VLOOKUP(V516,'Վարկանիշային չափորոշիչներ'!$G$6:$GE$68,4,FALSE),0)</f>
        <v>0</v>
      </c>
      <c r="AN516" s="27">
        <f t="shared" si="142"/>
        <v>0</v>
      </c>
    </row>
    <row r="517" spans="1:40" ht="27" hidden="1" outlineLevel="2" x14ac:dyDescent="0.3">
      <c r="A517" s="120">
        <v>1187</v>
      </c>
      <c r="B517" s="120">
        <v>12007</v>
      </c>
      <c r="C517" s="207" t="s">
        <v>603</v>
      </c>
      <c r="D517" s="128"/>
      <c r="E517" s="128"/>
      <c r="F517" s="122"/>
      <c r="G517" s="123"/>
      <c r="H517" s="123"/>
      <c r="I517" s="45"/>
      <c r="J517" s="45"/>
      <c r="K517" s="28"/>
      <c r="L517" s="28"/>
      <c r="M517" s="28"/>
      <c r="N517" s="28"/>
      <c r="O517" s="28"/>
      <c r="P517" s="28"/>
      <c r="Q517" s="28"/>
      <c r="R517" s="28"/>
      <c r="S517" s="28"/>
      <c r="T517" s="28"/>
      <c r="U517" s="28"/>
      <c r="V517" s="28"/>
      <c r="W517" s="27">
        <f t="shared" si="150"/>
        <v>0</v>
      </c>
      <c r="X517" s="41"/>
      <c r="Y517" s="41"/>
      <c r="Z517" s="41"/>
      <c r="AA517" s="41"/>
      <c r="AB517" s="27">
        <f>IFERROR(VLOOKUP(K517,'Վարկանիշային չափորոշիչներ'!$G$6:$GE$68,4,FALSE),0)</f>
        <v>0</v>
      </c>
      <c r="AC517" s="27">
        <f>IFERROR(VLOOKUP(L517,'Վարկանիշային չափորոշիչներ'!$G$6:$GE$68,4,FALSE),0)</f>
        <v>0</v>
      </c>
      <c r="AD517" s="27">
        <f>IFERROR(VLOOKUP(M517,'Վարկանիշային չափորոշիչներ'!$G$6:$GE$68,4,FALSE),0)</f>
        <v>0</v>
      </c>
      <c r="AE517" s="27">
        <f>IFERROR(VLOOKUP(N517,'Վարկանիշային չափորոշիչներ'!$G$6:$GE$68,4,FALSE),0)</f>
        <v>0</v>
      </c>
      <c r="AF517" s="27">
        <f>IFERROR(VLOOKUP(O517,'Վարկանիշային չափորոշիչներ'!$G$6:$GE$68,4,FALSE),0)</f>
        <v>0</v>
      </c>
      <c r="AG517" s="27">
        <f>IFERROR(VLOOKUP(P517,'Վարկանիշային չափորոշիչներ'!$G$6:$GE$68,4,FALSE),0)</f>
        <v>0</v>
      </c>
      <c r="AH517" s="27">
        <f>IFERROR(VLOOKUP(Q517,'Վարկանիշային չափորոշիչներ'!$G$6:$GE$68,4,FALSE),0)</f>
        <v>0</v>
      </c>
      <c r="AI517" s="27">
        <f>IFERROR(VLOOKUP(R517,'Վարկանիշային չափորոշիչներ'!$G$6:$GE$68,4,FALSE),0)</f>
        <v>0</v>
      </c>
      <c r="AJ517" s="27">
        <f>IFERROR(VLOOKUP(S517,'Վարկանիշային չափորոշիչներ'!$G$6:$GE$68,4,FALSE),0)</f>
        <v>0</v>
      </c>
      <c r="AK517" s="27">
        <f>IFERROR(VLOOKUP(T517,'Վարկանիշային չափորոշիչներ'!$G$6:$GE$68,4,FALSE),0)</f>
        <v>0</v>
      </c>
      <c r="AL517" s="27">
        <f>IFERROR(VLOOKUP(U517,'Վարկանիշային չափորոշիչներ'!$G$6:$GE$68,4,FALSE),0)</f>
        <v>0</v>
      </c>
      <c r="AM517" s="27">
        <f>IFERROR(VLOOKUP(V517,'Վարկանիշային չափորոշիչներ'!$G$6:$GE$68,4,FALSE),0)</f>
        <v>0</v>
      </c>
      <c r="AN517" s="27">
        <f t="shared" si="142"/>
        <v>0</v>
      </c>
    </row>
    <row r="518" spans="1:40" ht="27" hidden="1" outlineLevel="2" x14ac:dyDescent="0.3">
      <c r="A518" s="120">
        <v>1187</v>
      </c>
      <c r="B518" s="120">
        <v>12008</v>
      </c>
      <c r="C518" s="207" t="s">
        <v>604</v>
      </c>
      <c r="D518" s="128"/>
      <c r="E518" s="128"/>
      <c r="F518" s="122"/>
      <c r="G518" s="123"/>
      <c r="H518" s="137"/>
      <c r="I518" s="52"/>
      <c r="J518" s="52"/>
      <c r="K518" s="29"/>
      <c r="L518" s="29"/>
      <c r="M518" s="29"/>
      <c r="N518" s="29"/>
      <c r="O518" s="29"/>
      <c r="P518" s="29"/>
      <c r="Q518" s="29"/>
      <c r="R518" s="29"/>
      <c r="S518" s="29"/>
      <c r="T518" s="29"/>
      <c r="U518" s="29"/>
      <c r="V518" s="29"/>
      <c r="W518" s="27">
        <f t="shared" si="150"/>
        <v>0</v>
      </c>
      <c r="X518" s="41"/>
      <c r="Y518" s="41"/>
      <c r="Z518" s="41"/>
      <c r="AA518" s="41"/>
      <c r="AB518" s="27">
        <f>IFERROR(VLOOKUP(K518,'Վարկանիշային չափորոշիչներ'!$G$6:$GE$68,4,FALSE),0)</f>
        <v>0</v>
      </c>
      <c r="AC518" s="27">
        <f>IFERROR(VLOOKUP(L518,'Վարկանիշային չափորոշիչներ'!$G$6:$GE$68,4,FALSE),0)</f>
        <v>0</v>
      </c>
      <c r="AD518" s="27">
        <f>IFERROR(VLOOKUP(M518,'Վարկանիշային չափորոշիչներ'!$G$6:$GE$68,4,FALSE),0)</f>
        <v>0</v>
      </c>
      <c r="AE518" s="27">
        <f>IFERROR(VLOOKUP(N518,'Վարկանիշային չափորոշիչներ'!$G$6:$GE$68,4,FALSE),0)</f>
        <v>0</v>
      </c>
      <c r="AF518" s="27">
        <f>IFERROR(VLOOKUP(O518,'Վարկանիշային չափորոշիչներ'!$G$6:$GE$68,4,FALSE),0)</f>
        <v>0</v>
      </c>
      <c r="AG518" s="27">
        <f>IFERROR(VLOOKUP(P518,'Վարկանիշային չափորոշիչներ'!$G$6:$GE$68,4,FALSE),0)</f>
        <v>0</v>
      </c>
      <c r="AH518" s="27">
        <f>IFERROR(VLOOKUP(Q518,'Վարկանիշային չափորոշիչներ'!$G$6:$GE$68,4,FALSE),0)</f>
        <v>0</v>
      </c>
      <c r="AI518" s="27">
        <f>IFERROR(VLOOKUP(R518,'Վարկանիշային չափորոշիչներ'!$G$6:$GE$68,4,FALSE),0)</f>
        <v>0</v>
      </c>
      <c r="AJ518" s="27">
        <f>IFERROR(VLOOKUP(S518,'Վարկանիշային չափորոշիչներ'!$G$6:$GE$68,4,FALSE),0)</f>
        <v>0</v>
      </c>
      <c r="AK518" s="27">
        <f>IFERROR(VLOOKUP(T518,'Վարկանիշային չափորոշիչներ'!$G$6:$GE$68,4,FALSE),0)</f>
        <v>0</v>
      </c>
      <c r="AL518" s="27">
        <f>IFERROR(VLOOKUP(U518,'Վարկանիշային չափորոշիչներ'!$G$6:$GE$68,4,FALSE),0)</f>
        <v>0</v>
      </c>
      <c r="AM518" s="27">
        <f>IFERROR(VLOOKUP(V518,'Վարկանիշային չափորոշիչներ'!$G$6:$GE$68,4,FALSE),0)</f>
        <v>0</v>
      </c>
      <c r="AN518" s="27">
        <f t="shared" si="142"/>
        <v>0</v>
      </c>
    </row>
    <row r="519" spans="1:40" ht="40.5" hidden="1" outlineLevel="2" x14ac:dyDescent="0.3">
      <c r="A519" s="120">
        <v>1187</v>
      </c>
      <c r="B519" s="120">
        <v>12009</v>
      </c>
      <c r="C519" s="207" t="s">
        <v>605</v>
      </c>
      <c r="D519" s="128"/>
      <c r="E519" s="128"/>
      <c r="F519" s="122"/>
      <c r="G519" s="123"/>
      <c r="H519" s="123"/>
      <c r="I519" s="45"/>
      <c r="J519" s="45"/>
      <c r="K519" s="28"/>
      <c r="L519" s="28"/>
      <c r="M519" s="28"/>
      <c r="N519" s="28"/>
      <c r="O519" s="28"/>
      <c r="P519" s="28"/>
      <c r="Q519" s="28"/>
      <c r="R519" s="28"/>
      <c r="S519" s="28"/>
      <c r="T519" s="28"/>
      <c r="U519" s="28"/>
      <c r="V519" s="28"/>
      <c r="W519" s="27">
        <f t="shared" si="150"/>
        <v>0</v>
      </c>
      <c r="X519" s="41"/>
      <c r="Y519" s="41"/>
      <c r="Z519" s="41"/>
      <c r="AA519" s="41"/>
      <c r="AB519" s="27">
        <f>IFERROR(VLOOKUP(K519,'Վարկանիշային չափորոշիչներ'!$G$6:$GE$68,4,FALSE),0)</f>
        <v>0</v>
      </c>
      <c r="AC519" s="27">
        <f>IFERROR(VLOOKUP(L519,'Վարկանիշային չափորոշիչներ'!$G$6:$GE$68,4,FALSE),0)</f>
        <v>0</v>
      </c>
      <c r="AD519" s="27">
        <f>IFERROR(VLOOKUP(M519,'Վարկանիշային չափորոշիչներ'!$G$6:$GE$68,4,FALSE),0)</f>
        <v>0</v>
      </c>
      <c r="AE519" s="27">
        <f>IFERROR(VLOOKUP(N519,'Վարկանիշային չափորոշիչներ'!$G$6:$GE$68,4,FALSE),0)</f>
        <v>0</v>
      </c>
      <c r="AF519" s="27">
        <f>IFERROR(VLOOKUP(O519,'Վարկանիշային չափորոշիչներ'!$G$6:$GE$68,4,FALSE),0)</f>
        <v>0</v>
      </c>
      <c r="AG519" s="27">
        <f>IFERROR(VLOOKUP(P519,'Վարկանիշային չափորոշիչներ'!$G$6:$GE$68,4,FALSE),0)</f>
        <v>0</v>
      </c>
      <c r="AH519" s="27">
        <f>IFERROR(VLOOKUP(Q519,'Վարկանիշային չափորոշիչներ'!$G$6:$GE$68,4,FALSE),0)</f>
        <v>0</v>
      </c>
      <c r="AI519" s="27">
        <f>IFERROR(VLOOKUP(R519,'Վարկանիշային չափորոշիչներ'!$G$6:$GE$68,4,FALSE),0)</f>
        <v>0</v>
      </c>
      <c r="AJ519" s="27">
        <f>IFERROR(VLOOKUP(S519,'Վարկանիշային չափորոշիչներ'!$G$6:$GE$68,4,FALSE),0)</f>
        <v>0</v>
      </c>
      <c r="AK519" s="27">
        <f>IFERROR(VLOOKUP(T519,'Վարկանիշային չափորոշիչներ'!$G$6:$GE$68,4,FALSE),0)</f>
        <v>0</v>
      </c>
      <c r="AL519" s="27">
        <f>IFERROR(VLOOKUP(U519,'Վարկանիշային չափորոշիչներ'!$G$6:$GE$68,4,FALSE),0)</f>
        <v>0</v>
      </c>
      <c r="AM519" s="27">
        <f>IFERROR(VLOOKUP(V519,'Վարկանիշային չափորոշիչներ'!$G$6:$GE$68,4,FALSE),0)</f>
        <v>0</v>
      </c>
      <c r="AN519" s="27">
        <f t="shared" si="142"/>
        <v>0</v>
      </c>
    </row>
    <row r="520" spans="1:40" ht="27" hidden="1" outlineLevel="2" x14ac:dyDescent="0.3">
      <c r="A520" s="120">
        <v>1187</v>
      </c>
      <c r="B520" s="120">
        <v>12011</v>
      </c>
      <c r="C520" s="207" t="s">
        <v>606</v>
      </c>
      <c r="D520" s="128"/>
      <c r="E520" s="128"/>
      <c r="F520" s="122"/>
      <c r="G520" s="123"/>
      <c r="H520" s="123"/>
      <c r="I520" s="45"/>
      <c r="J520" s="45"/>
      <c r="K520" s="28"/>
      <c r="L520" s="28"/>
      <c r="M520" s="28"/>
      <c r="N520" s="28"/>
      <c r="O520" s="28"/>
      <c r="P520" s="28"/>
      <c r="Q520" s="28"/>
      <c r="R520" s="28"/>
      <c r="S520" s="28"/>
      <c r="T520" s="28"/>
      <c r="U520" s="28"/>
      <c r="V520" s="28"/>
      <c r="W520" s="27">
        <f t="shared" si="150"/>
        <v>0</v>
      </c>
      <c r="X520" s="41"/>
      <c r="Y520" s="41"/>
      <c r="Z520" s="41"/>
      <c r="AA520" s="41"/>
      <c r="AB520" s="27">
        <f>IFERROR(VLOOKUP(K520,'Վարկանիշային չափորոշիչներ'!$G$6:$GE$68,4,FALSE),0)</f>
        <v>0</v>
      </c>
      <c r="AC520" s="27">
        <f>IFERROR(VLOOKUP(L520,'Վարկանիշային չափորոշիչներ'!$G$6:$GE$68,4,FALSE),0)</f>
        <v>0</v>
      </c>
      <c r="AD520" s="27">
        <f>IFERROR(VLOOKUP(M520,'Վարկանիշային չափորոշիչներ'!$G$6:$GE$68,4,FALSE),0)</f>
        <v>0</v>
      </c>
      <c r="AE520" s="27">
        <f>IFERROR(VLOOKUP(N520,'Վարկանիշային չափորոշիչներ'!$G$6:$GE$68,4,FALSE),0)</f>
        <v>0</v>
      </c>
      <c r="AF520" s="27">
        <f>IFERROR(VLOOKUP(O520,'Վարկանիշային չափորոշիչներ'!$G$6:$GE$68,4,FALSE),0)</f>
        <v>0</v>
      </c>
      <c r="AG520" s="27">
        <f>IFERROR(VLOOKUP(P520,'Վարկանիշային չափորոշիչներ'!$G$6:$GE$68,4,FALSE),0)</f>
        <v>0</v>
      </c>
      <c r="AH520" s="27">
        <f>IFERROR(VLOOKUP(Q520,'Վարկանիշային չափորոշիչներ'!$G$6:$GE$68,4,FALSE),0)</f>
        <v>0</v>
      </c>
      <c r="AI520" s="27">
        <f>IFERROR(VLOOKUP(R520,'Վարկանիշային չափորոշիչներ'!$G$6:$GE$68,4,FALSE),0)</f>
        <v>0</v>
      </c>
      <c r="AJ520" s="27">
        <f>IFERROR(VLOOKUP(S520,'Վարկանիշային չափորոշիչներ'!$G$6:$GE$68,4,FALSE),0)</f>
        <v>0</v>
      </c>
      <c r="AK520" s="27">
        <f>IFERROR(VLOOKUP(T520,'Վարկանիշային չափորոշիչներ'!$G$6:$GE$68,4,FALSE),0)</f>
        <v>0</v>
      </c>
      <c r="AL520" s="27">
        <f>IFERROR(VLOOKUP(U520,'Վարկանիշային չափորոշիչներ'!$G$6:$GE$68,4,FALSE),0)</f>
        <v>0</v>
      </c>
      <c r="AM520" s="27">
        <f>IFERROR(VLOOKUP(V520,'Վարկանիշային չափորոշիչներ'!$G$6:$GE$68,4,FALSE),0)</f>
        <v>0</v>
      </c>
      <c r="AN520" s="27">
        <f t="shared" si="142"/>
        <v>0</v>
      </c>
    </row>
    <row r="521" spans="1:40" ht="27" hidden="1" outlineLevel="2" x14ac:dyDescent="0.3">
      <c r="A521" s="120">
        <v>1187</v>
      </c>
      <c r="B521" s="120">
        <v>12012</v>
      </c>
      <c r="C521" s="207" t="s">
        <v>607</v>
      </c>
      <c r="D521" s="128"/>
      <c r="E521" s="128"/>
      <c r="F521" s="122"/>
      <c r="G521" s="123"/>
      <c r="H521" s="123"/>
      <c r="I521" s="45"/>
      <c r="J521" s="45"/>
      <c r="K521" s="28"/>
      <c r="L521" s="28"/>
      <c r="M521" s="28"/>
      <c r="N521" s="28"/>
      <c r="O521" s="28"/>
      <c r="P521" s="28"/>
      <c r="Q521" s="28"/>
      <c r="R521" s="28"/>
      <c r="S521" s="28"/>
      <c r="T521" s="28"/>
      <c r="U521" s="28"/>
      <c r="V521" s="28"/>
      <c r="W521" s="27">
        <f t="shared" si="150"/>
        <v>0</v>
      </c>
      <c r="X521" s="41"/>
      <c r="Y521" s="41"/>
      <c r="Z521" s="41"/>
      <c r="AA521" s="41"/>
      <c r="AB521" s="27">
        <f>IFERROR(VLOOKUP(K521,'Վարկանիշային չափորոշիչներ'!$G$6:$GE$68,4,FALSE),0)</f>
        <v>0</v>
      </c>
      <c r="AC521" s="27">
        <f>IFERROR(VLOOKUP(L521,'Վարկանիշային չափորոշիչներ'!$G$6:$GE$68,4,FALSE),0)</f>
        <v>0</v>
      </c>
      <c r="AD521" s="27">
        <f>IFERROR(VLOOKUP(M521,'Վարկանիշային չափորոշիչներ'!$G$6:$GE$68,4,FALSE),0)</f>
        <v>0</v>
      </c>
      <c r="AE521" s="27">
        <f>IFERROR(VLOOKUP(N521,'Վարկանիշային չափորոշիչներ'!$G$6:$GE$68,4,FALSE),0)</f>
        <v>0</v>
      </c>
      <c r="AF521" s="27">
        <f>IFERROR(VLOOKUP(O521,'Վարկանիշային չափորոշիչներ'!$G$6:$GE$68,4,FALSE),0)</f>
        <v>0</v>
      </c>
      <c r="AG521" s="27">
        <f>IFERROR(VLOOKUP(P521,'Վարկանիշային չափորոշիչներ'!$G$6:$GE$68,4,FALSE),0)</f>
        <v>0</v>
      </c>
      <c r="AH521" s="27">
        <f>IFERROR(VLOOKUP(Q521,'Վարկանիշային չափորոշիչներ'!$G$6:$GE$68,4,FALSE),0)</f>
        <v>0</v>
      </c>
      <c r="AI521" s="27">
        <f>IFERROR(VLOOKUP(R521,'Վարկանիշային չափորոշիչներ'!$G$6:$GE$68,4,FALSE),0)</f>
        <v>0</v>
      </c>
      <c r="AJ521" s="27">
        <f>IFERROR(VLOOKUP(S521,'Վարկանիշային չափորոշիչներ'!$G$6:$GE$68,4,FALSE),0)</f>
        <v>0</v>
      </c>
      <c r="AK521" s="27">
        <f>IFERROR(VLOOKUP(T521,'Վարկանիշային չափորոշիչներ'!$G$6:$GE$68,4,FALSE),0)</f>
        <v>0</v>
      </c>
      <c r="AL521" s="27">
        <f>IFERROR(VLOOKUP(U521,'Վարկանիշային չափորոշիչներ'!$G$6:$GE$68,4,FALSE),0)</f>
        <v>0</v>
      </c>
      <c r="AM521" s="27">
        <f>IFERROR(VLOOKUP(V521,'Վարկանիշային չափորոշիչներ'!$G$6:$GE$68,4,FALSE),0)</f>
        <v>0</v>
      </c>
      <c r="AN521" s="27">
        <f t="shared" si="142"/>
        <v>0</v>
      </c>
    </row>
    <row r="522" spans="1:40" ht="27" hidden="1" outlineLevel="2" x14ac:dyDescent="0.3">
      <c r="A522" s="120">
        <v>1187</v>
      </c>
      <c r="B522" s="120">
        <v>12013</v>
      </c>
      <c r="C522" s="207" t="s">
        <v>608</v>
      </c>
      <c r="D522" s="128"/>
      <c r="E522" s="128"/>
      <c r="F522" s="122"/>
      <c r="G522" s="123"/>
      <c r="H522" s="123"/>
      <c r="I522" s="45"/>
      <c r="J522" s="45"/>
      <c r="K522" s="28"/>
      <c r="L522" s="28"/>
      <c r="M522" s="28"/>
      <c r="N522" s="28"/>
      <c r="O522" s="28"/>
      <c r="P522" s="28"/>
      <c r="Q522" s="28"/>
      <c r="R522" s="28"/>
      <c r="S522" s="28"/>
      <c r="T522" s="28"/>
      <c r="U522" s="28"/>
      <c r="V522" s="28"/>
      <c r="W522" s="27">
        <f t="shared" si="150"/>
        <v>0</v>
      </c>
      <c r="X522" s="41"/>
      <c r="Y522" s="41"/>
      <c r="Z522" s="41"/>
      <c r="AA522" s="41"/>
      <c r="AB522" s="27">
        <f>IFERROR(VLOOKUP(K522,'Վարկանիշային չափորոշիչներ'!$G$6:$GE$68,4,FALSE),0)</f>
        <v>0</v>
      </c>
      <c r="AC522" s="27">
        <f>IFERROR(VLOOKUP(L522,'Վարկանիշային չափորոշիչներ'!$G$6:$GE$68,4,FALSE),0)</f>
        <v>0</v>
      </c>
      <c r="AD522" s="27">
        <f>IFERROR(VLOOKUP(M522,'Վարկանիշային չափորոշիչներ'!$G$6:$GE$68,4,FALSE),0)</f>
        <v>0</v>
      </c>
      <c r="AE522" s="27">
        <f>IFERROR(VLOOKUP(N522,'Վարկանիշային չափորոշիչներ'!$G$6:$GE$68,4,FALSE),0)</f>
        <v>0</v>
      </c>
      <c r="AF522" s="27">
        <f>IFERROR(VLOOKUP(O522,'Վարկանիշային չափորոշիչներ'!$G$6:$GE$68,4,FALSE),0)</f>
        <v>0</v>
      </c>
      <c r="AG522" s="27">
        <f>IFERROR(VLOOKUP(P522,'Վարկանիշային չափորոշիչներ'!$G$6:$GE$68,4,FALSE),0)</f>
        <v>0</v>
      </c>
      <c r="AH522" s="27">
        <f>IFERROR(VLOOKUP(Q522,'Վարկանիշային չափորոշիչներ'!$G$6:$GE$68,4,FALSE),0)</f>
        <v>0</v>
      </c>
      <c r="AI522" s="27">
        <f>IFERROR(VLOOKUP(R522,'Վարկանիշային չափորոշիչներ'!$G$6:$GE$68,4,FALSE),0)</f>
        <v>0</v>
      </c>
      <c r="AJ522" s="27">
        <f>IFERROR(VLOOKUP(S522,'Վարկանիշային չափորոշիչներ'!$G$6:$GE$68,4,FALSE),0)</f>
        <v>0</v>
      </c>
      <c r="AK522" s="27">
        <f>IFERROR(VLOOKUP(T522,'Վարկանիշային չափորոշիչներ'!$G$6:$GE$68,4,FALSE),0)</f>
        <v>0</v>
      </c>
      <c r="AL522" s="27">
        <f>IFERROR(VLOOKUP(U522,'Վարկանիշային չափորոշիչներ'!$G$6:$GE$68,4,FALSE),0)</f>
        <v>0</v>
      </c>
      <c r="AM522" s="27">
        <f>IFERROR(VLOOKUP(V522,'Վարկանիշային չափորոշիչներ'!$G$6:$GE$68,4,FALSE),0)</f>
        <v>0</v>
      </c>
      <c r="AN522" s="27">
        <f t="shared" si="142"/>
        <v>0</v>
      </c>
    </row>
    <row r="523" spans="1:40" ht="27" hidden="1" outlineLevel="2" x14ac:dyDescent="0.3">
      <c r="A523" s="120">
        <v>1187</v>
      </c>
      <c r="B523" s="120">
        <v>12014</v>
      </c>
      <c r="C523" s="207" t="s">
        <v>609</v>
      </c>
      <c r="D523" s="128"/>
      <c r="E523" s="128"/>
      <c r="F523" s="122"/>
      <c r="G523" s="123"/>
      <c r="H523" s="137"/>
      <c r="I523" s="52"/>
      <c r="J523" s="52"/>
      <c r="K523" s="29"/>
      <c r="L523" s="29"/>
      <c r="M523" s="29"/>
      <c r="N523" s="29"/>
      <c r="O523" s="29"/>
      <c r="P523" s="29"/>
      <c r="Q523" s="29"/>
      <c r="R523" s="29"/>
      <c r="S523" s="29"/>
      <c r="T523" s="29"/>
      <c r="U523" s="29"/>
      <c r="V523" s="29"/>
      <c r="W523" s="27">
        <f t="shared" si="150"/>
        <v>0</v>
      </c>
      <c r="X523" s="41"/>
      <c r="Y523" s="41"/>
      <c r="Z523" s="41"/>
      <c r="AA523" s="41"/>
      <c r="AB523" s="27">
        <f>IFERROR(VLOOKUP(K523,'Վարկանիշային չափորոշիչներ'!$G$6:$GE$68,4,FALSE),0)</f>
        <v>0</v>
      </c>
      <c r="AC523" s="27">
        <f>IFERROR(VLOOKUP(L523,'Վարկանիշային չափորոշիչներ'!$G$6:$GE$68,4,FALSE),0)</f>
        <v>0</v>
      </c>
      <c r="AD523" s="27">
        <f>IFERROR(VLOOKUP(M523,'Վարկանիշային չափորոշիչներ'!$G$6:$GE$68,4,FALSE),0)</f>
        <v>0</v>
      </c>
      <c r="AE523" s="27">
        <f>IFERROR(VLOOKUP(N523,'Վարկանիշային չափորոշիչներ'!$G$6:$GE$68,4,FALSE),0)</f>
        <v>0</v>
      </c>
      <c r="AF523" s="27">
        <f>IFERROR(VLOOKUP(O523,'Վարկանիշային չափորոշիչներ'!$G$6:$GE$68,4,FALSE),0)</f>
        <v>0</v>
      </c>
      <c r="AG523" s="27">
        <f>IFERROR(VLOOKUP(P523,'Վարկանիշային չափորոշիչներ'!$G$6:$GE$68,4,FALSE),0)</f>
        <v>0</v>
      </c>
      <c r="AH523" s="27">
        <f>IFERROR(VLOOKUP(Q523,'Վարկանիշային չափորոշիչներ'!$G$6:$GE$68,4,FALSE),0)</f>
        <v>0</v>
      </c>
      <c r="AI523" s="27">
        <f>IFERROR(VLOOKUP(R523,'Վարկանիշային չափորոշիչներ'!$G$6:$GE$68,4,FALSE),0)</f>
        <v>0</v>
      </c>
      <c r="AJ523" s="27">
        <f>IFERROR(VLOOKUP(S523,'Վարկանիշային չափորոշիչներ'!$G$6:$GE$68,4,FALSE),0)</f>
        <v>0</v>
      </c>
      <c r="AK523" s="27">
        <f>IFERROR(VLOOKUP(T523,'Վարկանիշային չափորոշիչներ'!$G$6:$GE$68,4,FALSE),0)</f>
        <v>0</v>
      </c>
      <c r="AL523" s="27">
        <f>IFERROR(VLOOKUP(U523,'Վարկանիշային չափորոշիչներ'!$G$6:$GE$68,4,FALSE),0)</f>
        <v>0</v>
      </c>
      <c r="AM523" s="27">
        <f>IFERROR(VLOOKUP(V523,'Վարկանիշային չափորոշիչներ'!$G$6:$GE$68,4,FALSE),0)</f>
        <v>0</v>
      </c>
      <c r="AN523" s="27">
        <f t="shared" si="142"/>
        <v>0</v>
      </c>
    </row>
    <row r="524" spans="1:40" ht="27" hidden="1" outlineLevel="2" x14ac:dyDescent="0.3">
      <c r="A524" s="120">
        <v>1187</v>
      </c>
      <c r="B524" s="120">
        <v>12015</v>
      </c>
      <c r="C524" s="207" t="s">
        <v>610</v>
      </c>
      <c r="D524" s="128"/>
      <c r="E524" s="136"/>
      <c r="F524" s="122"/>
      <c r="G524" s="123"/>
      <c r="H524" s="123"/>
      <c r="I524" s="45"/>
      <c r="J524" s="45"/>
      <c r="K524" s="28"/>
      <c r="L524" s="28"/>
      <c r="M524" s="28"/>
      <c r="N524" s="28"/>
      <c r="O524" s="28"/>
      <c r="P524" s="28"/>
      <c r="Q524" s="28"/>
      <c r="R524" s="28"/>
      <c r="S524" s="28"/>
      <c r="T524" s="28"/>
      <c r="U524" s="28"/>
      <c r="V524" s="28"/>
      <c r="W524" s="27">
        <f t="shared" si="150"/>
        <v>0</v>
      </c>
      <c r="X524" s="41"/>
      <c r="Y524" s="41"/>
      <c r="Z524" s="41"/>
      <c r="AA524" s="41"/>
      <c r="AB524" s="27">
        <f>IFERROR(VLOOKUP(K524,'Վարկանիշային չափորոշիչներ'!$G$6:$GE$68,4,FALSE),0)</f>
        <v>0</v>
      </c>
      <c r="AC524" s="27">
        <f>IFERROR(VLOOKUP(L524,'Վարկանիշային չափորոշիչներ'!$G$6:$GE$68,4,FALSE),0)</f>
        <v>0</v>
      </c>
      <c r="AD524" s="27">
        <f>IFERROR(VLOOKUP(M524,'Վարկանիշային չափորոշիչներ'!$G$6:$GE$68,4,FALSE),0)</f>
        <v>0</v>
      </c>
      <c r="AE524" s="27">
        <f>IFERROR(VLOOKUP(N524,'Վարկանիշային չափորոշիչներ'!$G$6:$GE$68,4,FALSE),0)</f>
        <v>0</v>
      </c>
      <c r="AF524" s="27">
        <f>IFERROR(VLOOKUP(O524,'Վարկանիշային չափորոշիչներ'!$G$6:$GE$68,4,FALSE),0)</f>
        <v>0</v>
      </c>
      <c r="AG524" s="27">
        <f>IFERROR(VLOOKUP(P524,'Վարկանիշային չափորոշիչներ'!$G$6:$GE$68,4,FALSE),0)</f>
        <v>0</v>
      </c>
      <c r="AH524" s="27">
        <f>IFERROR(VLOOKUP(Q524,'Վարկանիշային չափորոշիչներ'!$G$6:$GE$68,4,FALSE),0)</f>
        <v>0</v>
      </c>
      <c r="AI524" s="27">
        <f>IFERROR(VLOOKUP(R524,'Վարկանիշային չափորոշիչներ'!$G$6:$GE$68,4,FALSE),0)</f>
        <v>0</v>
      </c>
      <c r="AJ524" s="27">
        <f>IFERROR(VLOOKUP(S524,'Վարկանիշային չափորոշիչներ'!$G$6:$GE$68,4,FALSE),0)</f>
        <v>0</v>
      </c>
      <c r="AK524" s="27">
        <f>IFERROR(VLOOKUP(T524,'Վարկանիշային չափորոշիչներ'!$G$6:$GE$68,4,FALSE),0)</f>
        <v>0</v>
      </c>
      <c r="AL524" s="27">
        <f>IFERROR(VLOOKUP(U524,'Վարկանիշային չափորոշիչներ'!$G$6:$GE$68,4,FALSE),0)</f>
        <v>0</v>
      </c>
      <c r="AM524" s="27">
        <f>IFERROR(VLOOKUP(V524,'Վարկանիշային չափորոշիչներ'!$G$6:$GE$68,4,FALSE),0)</f>
        <v>0</v>
      </c>
      <c r="AN524" s="27">
        <f t="shared" si="142"/>
        <v>0</v>
      </c>
    </row>
    <row r="525" spans="1:40" ht="27" hidden="1" outlineLevel="2" x14ac:dyDescent="0.3">
      <c r="A525" s="120">
        <v>1187</v>
      </c>
      <c r="B525" s="120">
        <v>12016</v>
      </c>
      <c r="C525" s="207" t="s">
        <v>611</v>
      </c>
      <c r="D525" s="129"/>
      <c r="E525" s="143"/>
      <c r="F525" s="122"/>
      <c r="G525" s="123"/>
      <c r="H525" s="123"/>
      <c r="I525" s="45"/>
      <c r="J525" s="45"/>
      <c r="K525" s="28"/>
      <c r="L525" s="28"/>
      <c r="M525" s="28"/>
      <c r="N525" s="28"/>
      <c r="O525" s="28"/>
      <c r="P525" s="28"/>
      <c r="Q525" s="28"/>
      <c r="R525" s="28"/>
      <c r="S525" s="28"/>
      <c r="T525" s="28"/>
      <c r="U525" s="28"/>
      <c r="V525" s="28"/>
      <c r="W525" s="27">
        <f t="shared" si="150"/>
        <v>0</v>
      </c>
      <c r="X525" s="41"/>
      <c r="Y525" s="41"/>
      <c r="Z525" s="41"/>
      <c r="AA525" s="41"/>
      <c r="AB525" s="27">
        <f>IFERROR(VLOOKUP(K525,'Վարկանիշային չափորոշիչներ'!$G$6:$GE$68,4,FALSE),0)</f>
        <v>0</v>
      </c>
      <c r="AC525" s="27">
        <f>IFERROR(VLOOKUP(L525,'Վարկանիշային չափորոշիչներ'!$G$6:$GE$68,4,FALSE),0)</f>
        <v>0</v>
      </c>
      <c r="AD525" s="27">
        <f>IFERROR(VLOOKUP(M525,'Վարկանիշային չափորոշիչներ'!$G$6:$GE$68,4,FALSE),0)</f>
        <v>0</v>
      </c>
      <c r="AE525" s="27">
        <f>IFERROR(VLOOKUP(N525,'Վարկանիշային չափորոշիչներ'!$G$6:$GE$68,4,FALSE),0)</f>
        <v>0</v>
      </c>
      <c r="AF525" s="27">
        <f>IFERROR(VLOOKUP(O525,'Վարկանիշային չափորոշիչներ'!$G$6:$GE$68,4,FALSE),0)</f>
        <v>0</v>
      </c>
      <c r="AG525" s="27">
        <f>IFERROR(VLOOKUP(P525,'Վարկանիշային չափորոշիչներ'!$G$6:$GE$68,4,FALSE),0)</f>
        <v>0</v>
      </c>
      <c r="AH525" s="27">
        <f>IFERROR(VLOOKUP(Q525,'Վարկանիշային չափորոշիչներ'!$G$6:$GE$68,4,FALSE),0)</f>
        <v>0</v>
      </c>
      <c r="AI525" s="27">
        <f>IFERROR(VLOOKUP(R525,'Վարկանիշային չափորոշիչներ'!$G$6:$GE$68,4,FALSE),0)</f>
        <v>0</v>
      </c>
      <c r="AJ525" s="27">
        <f>IFERROR(VLOOKUP(S525,'Վարկանիշային չափորոշիչներ'!$G$6:$GE$68,4,FALSE),0)</f>
        <v>0</v>
      </c>
      <c r="AK525" s="27">
        <f>IFERROR(VLOOKUP(T525,'Վարկանիշային չափորոշիչներ'!$G$6:$GE$68,4,FALSE),0)</f>
        <v>0</v>
      </c>
      <c r="AL525" s="27">
        <f>IFERROR(VLOOKUP(U525,'Վարկանիշային չափորոշիչներ'!$G$6:$GE$68,4,FALSE),0)</f>
        <v>0</v>
      </c>
      <c r="AM525" s="27">
        <f>IFERROR(VLOOKUP(V525,'Վարկանիշային չափորոշիչներ'!$G$6:$GE$68,4,FALSE),0)</f>
        <v>0</v>
      </c>
      <c r="AN525" s="27">
        <f t="shared" si="142"/>
        <v>0</v>
      </c>
    </row>
    <row r="526" spans="1:40" ht="27" hidden="1" outlineLevel="2" x14ac:dyDescent="0.3">
      <c r="A526" s="120">
        <v>1187</v>
      </c>
      <c r="B526" s="120">
        <v>12017</v>
      </c>
      <c r="C526" s="207" t="s">
        <v>612</v>
      </c>
      <c r="D526" s="165"/>
      <c r="E526" s="144"/>
      <c r="F526" s="122"/>
      <c r="G526" s="123"/>
      <c r="H526" s="123"/>
      <c r="I526" s="45"/>
      <c r="J526" s="45"/>
      <c r="K526" s="28"/>
      <c r="L526" s="28"/>
      <c r="M526" s="28"/>
      <c r="N526" s="28"/>
      <c r="O526" s="28"/>
      <c r="P526" s="28"/>
      <c r="Q526" s="28"/>
      <c r="R526" s="28"/>
      <c r="S526" s="28"/>
      <c r="T526" s="28"/>
      <c r="U526" s="28"/>
      <c r="V526" s="28"/>
      <c r="W526" s="27">
        <f t="shared" si="150"/>
        <v>0</v>
      </c>
      <c r="X526" s="41"/>
      <c r="Y526" s="41"/>
      <c r="Z526" s="41"/>
      <c r="AA526" s="41"/>
      <c r="AB526" s="27">
        <f>IFERROR(VLOOKUP(K526,'Վարկանիշային չափորոշիչներ'!$G$6:$GE$68,4,FALSE),0)</f>
        <v>0</v>
      </c>
      <c r="AC526" s="27">
        <f>IFERROR(VLOOKUP(L526,'Վարկանիշային չափորոշիչներ'!$G$6:$GE$68,4,FALSE),0)</f>
        <v>0</v>
      </c>
      <c r="AD526" s="27">
        <f>IFERROR(VLOOKUP(M526,'Վարկանիշային չափորոշիչներ'!$G$6:$GE$68,4,FALSE),0)</f>
        <v>0</v>
      </c>
      <c r="AE526" s="27">
        <f>IFERROR(VLOOKUP(N526,'Վարկանիշային չափորոշիչներ'!$G$6:$GE$68,4,FALSE),0)</f>
        <v>0</v>
      </c>
      <c r="AF526" s="27">
        <f>IFERROR(VLOOKUP(O526,'Վարկանիշային չափորոշիչներ'!$G$6:$GE$68,4,FALSE),0)</f>
        <v>0</v>
      </c>
      <c r="AG526" s="27">
        <f>IFERROR(VLOOKUP(P526,'Վարկանիշային չափորոշիչներ'!$G$6:$GE$68,4,FALSE),0)</f>
        <v>0</v>
      </c>
      <c r="AH526" s="27">
        <f>IFERROR(VLOOKUP(Q526,'Վարկանիշային չափորոշիչներ'!$G$6:$GE$68,4,FALSE),0)</f>
        <v>0</v>
      </c>
      <c r="AI526" s="27">
        <f>IFERROR(VLOOKUP(R526,'Վարկանիշային չափորոշիչներ'!$G$6:$GE$68,4,FALSE),0)</f>
        <v>0</v>
      </c>
      <c r="AJ526" s="27">
        <f>IFERROR(VLOOKUP(S526,'Վարկանիշային չափորոշիչներ'!$G$6:$GE$68,4,FALSE),0)</f>
        <v>0</v>
      </c>
      <c r="AK526" s="27">
        <f>IFERROR(VLOOKUP(T526,'Վարկանիշային չափորոշիչներ'!$G$6:$GE$68,4,FALSE),0)</f>
        <v>0</v>
      </c>
      <c r="AL526" s="27">
        <f>IFERROR(VLOOKUP(U526,'Վարկանիշային չափորոշիչներ'!$G$6:$GE$68,4,FALSE),0)</f>
        <v>0</v>
      </c>
      <c r="AM526" s="27">
        <f>IFERROR(VLOOKUP(V526,'Վարկանիշային չափորոշիչներ'!$G$6:$GE$68,4,FALSE),0)</f>
        <v>0</v>
      </c>
      <c r="AN526" s="27">
        <f t="shared" si="142"/>
        <v>0</v>
      </c>
    </row>
    <row r="527" spans="1:40" ht="27" hidden="1" outlineLevel="2" x14ac:dyDescent="0.3">
      <c r="A527" s="120">
        <v>1187</v>
      </c>
      <c r="B527" s="120">
        <v>12018</v>
      </c>
      <c r="C527" s="207" t="s">
        <v>613</v>
      </c>
      <c r="D527" s="128"/>
      <c r="E527" s="128"/>
      <c r="F527" s="167"/>
      <c r="G527" s="123"/>
      <c r="H527" s="123"/>
      <c r="I527" s="45"/>
      <c r="J527" s="45"/>
      <c r="K527" s="28"/>
      <c r="L527" s="28"/>
      <c r="M527" s="28"/>
      <c r="N527" s="28"/>
      <c r="O527" s="28"/>
      <c r="P527" s="28"/>
      <c r="Q527" s="28"/>
      <c r="R527" s="28"/>
      <c r="S527" s="28"/>
      <c r="T527" s="28"/>
      <c r="U527" s="28"/>
      <c r="V527" s="28"/>
      <c r="W527" s="27">
        <f t="shared" si="150"/>
        <v>0</v>
      </c>
      <c r="X527" s="41"/>
      <c r="Y527" s="41"/>
      <c r="Z527" s="41"/>
      <c r="AA527" s="41"/>
      <c r="AB527" s="27">
        <f>IFERROR(VLOOKUP(K527,'Վարկանիշային չափորոշիչներ'!$G$6:$GE$68,4,FALSE),0)</f>
        <v>0</v>
      </c>
      <c r="AC527" s="27">
        <f>IFERROR(VLOOKUP(L527,'Վարկանիշային չափորոշիչներ'!$G$6:$GE$68,4,FALSE),0)</f>
        <v>0</v>
      </c>
      <c r="AD527" s="27">
        <f>IFERROR(VLOOKUP(M527,'Վարկանիշային չափորոշիչներ'!$G$6:$GE$68,4,FALSE),0)</f>
        <v>0</v>
      </c>
      <c r="AE527" s="27">
        <f>IFERROR(VLOOKUP(N527,'Վարկանիշային չափորոշիչներ'!$G$6:$GE$68,4,FALSE),0)</f>
        <v>0</v>
      </c>
      <c r="AF527" s="27">
        <f>IFERROR(VLOOKUP(O527,'Վարկանիշային չափորոշիչներ'!$G$6:$GE$68,4,FALSE),0)</f>
        <v>0</v>
      </c>
      <c r="AG527" s="27">
        <f>IFERROR(VLOOKUP(P527,'Վարկանիշային չափորոշիչներ'!$G$6:$GE$68,4,FALSE),0)</f>
        <v>0</v>
      </c>
      <c r="AH527" s="27">
        <f>IFERROR(VLOOKUP(Q527,'Վարկանիշային չափորոշիչներ'!$G$6:$GE$68,4,FALSE),0)</f>
        <v>0</v>
      </c>
      <c r="AI527" s="27">
        <f>IFERROR(VLOOKUP(R527,'Վարկանիշային չափորոշիչներ'!$G$6:$GE$68,4,FALSE),0)</f>
        <v>0</v>
      </c>
      <c r="AJ527" s="27">
        <f>IFERROR(VLOOKUP(S527,'Վարկանիշային չափորոշիչներ'!$G$6:$GE$68,4,FALSE),0)</f>
        <v>0</v>
      </c>
      <c r="AK527" s="27">
        <f>IFERROR(VLOOKUP(T527,'Վարկանիշային չափորոշիչներ'!$G$6:$GE$68,4,FALSE),0)</f>
        <v>0</v>
      </c>
      <c r="AL527" s="27">
        <f>IFERROR(VLOOKUP(U527,'Վարկանիշային չափորոշիչներ'!$G$6:$GE$68,4,FALSE),0)</f>
        <v>0</v>
      </c>
      <c r="AM527" s="27">
        <f>IFERROR(VLOOKUP(V527,'Վարկանիշային չափորոշիչներ'!$G$6:$GE$68,4,FALSE),0)</f>
        <v>0</v>
      </c>
      <c r="AN527" s="27">
        <f t="shared" si="142"/>
        <v>0</v>
      </c>
    </row>
    <row r="528" spans="1:40" hidden="1" outlineLevel="1" x14ac:dyDescent="0.3">
      <c r="A528" s="117">
        <v>1190</v>
      </c>
      <c r="B528" s="117"/>
      <c r="C528" s="214" t="s">
        <v>614</v>
      </c>
      <c r="D528" s="118">
        <f>SUM(D529:D534)</f>
        <v>0</v>
      </c>
      <c r="E528" s="118">
        <f>SUM(E529:E534)</f>
        <v>0</v>
      </c>
      <c r="F528" s="119">
        <f t="shared" ref="F528:H528" si="151">SUM(F529:F534)</f>
        <v>0</v>
      </c>
      <c r="G528" s="119">
        <f t="shared" si="151"/>
        <v>0</v>
      </c>
      <c r="H528" s="119">
        <f t="shared" si="151"/>
        <v>0</v>
      </c>
      <c r="I528" s="47" t="s">
        <v>74</v>
      </c>
      <c r="J528" s="47" t="s">
        <v>74</v>
      </c>
      <c r="K528" s="47" t="s">
        <v>74</v>
      </c>
      <c r="L528" s="47" t="s">
        <v>74</v>
      </c>
      <c r="M528" s="47" t="s">
        <v>74</v>
      </c>
      <c r="N528" s="47" t="s">
        <v>74</v>
      </c>
      <c r="O528" s="47" t="s">
        <v>74</v>
      </c>
      <c r="P528" s="47" t="s">
        <v>74</v>
      </c>
      <c r="Q528" s="47" t="s">
        <v>74</v>
      </c>
      <c r="R528" s="47" t="s">
        <v>74</v>
      </c>
      <c r="S528" s="47" t="s">
        <v>74</v>
      </c>
      <c r="T528" s="47" t="s">
        <v>74</v>
      </c>
      <c r="U528" s="47" t="s">
        <v>74</v>
      </c>
      <c r="V528" s="47" t="s">
        <v>74</v>
      </c>
      <c r="W528" s="47" t="s">
        <v>74</v>
      </c>
      <c r="X528" s="41"/>
      <c r="Y528" s="41"/>
      <c r="Z528" s="41"/>
      <c r="AA528" s="41"/>
      <c r="AB528" s="27">
        <f>IFERROR(VLOOKUP(K528,'Վարկանիշային չափորոշիչներ'!$G$6:$GE$68,4,FALSE),0)</f>
        <v>0</v>
      </c>
      <c r="AC528" s="27">
        <f>IFERROR(VLOOKUP(L528,'Վարկանիշային չափորոշիչներ'!$G$6:$GE$68,4,FALSE),0)</f>
        <v>0</v>
      </c>
      <c r="AD528" s="27">
        <f>IFERROR(VLOOKUP(M528,'Վարկանիշային չափորոշիչներ'!$G$6:$GE$68,4,FALSE),0)</f>
        <v>0</v>
      </c>
      <c r="AE528" s="27">
        <f>IFERROR(VLOOKUP(N528,'Վարկանիշային չափորոշիչներ'!$G$6:$GE$68,4,FALSE),0)</f>
        <v>0</v>
      </c>
      <c r="AF528" s="27">
        <f>IFERROR(VLOOKUP(O528,'Վարկանիշային չափորոշիչներ'!$G$6:$GE$68,4,FALSE),0)</f>
        <v>0</v>
      </c>
      <c r="AG528" s="27">
        <f>IFERROR(VLOOKUP(P528,'Վարկանիշային չափորոշիչներ'!$G$6:$GE$68,4,FALSE),0)</f>
        <v>0</v>
      </c>
      <c r="AH528" s="27">
        <f>IFERROR(VLOOKUP(Q528,'Վարկանիշային չափորոշիչներ'!$G$6:$GE$68,4,FALSE),0)</f>
        <v>0</v>
      </c>
      <c r="AI528" s="27">
        <f>IFERROR(VLOOKUP(R528,'Վարկանիշային չափորոշիչներ'!$G$6:$GE$68,4,FALSE),0)</f>
        <v>0</v>
      </c>
      <c r="AJ528" s="27">
        <f>IFERROR(VLOOKUP(S528,'Վարկանիշային չափորոշիչներ'!$G$6:$GE$68,4,FALSE),0)</f>
        <v>0</v>
      </c>
      <c r="AK528" s="27">
        <f>IFERROR(VLOOKUP(T528,'Վարկանիշային չափորոշիչներ'!$G$6:$GE$68,4,FALSE),0)</f>
        <v>0</v>
      </c>
      <c r="AL528" s="27">
        <f>IFERROR(VLOOKUP(U528,'Վարկանիշային չափորոշիչներ'!$G$6:$GE$68,4,FALSE),0)</f>
        <v>0</v>
      </c>
      <c r="AM528" s="27">
        <f>IFERROR(VLOOKUP(V528,'Վարկանիշային չափորոշիչներ'!$G$6:$GE$68,4,FALSE),0)</f>
        <v>0</v>
      </c>
      <c r="AN528" s="27">
        <f t="shared" si="142"/>
        <v>0</v>
      </c>
    </row>
    <row r="529" spans="1:40" ht="54" hidden="1" outlineLevel="2" x14ac:dyDescent="0.3">
      <c r="A529" s="120">
        <v>1190</v>
      </c>
      <c r="B529" s="120">
        <v>11001</v>
      </c>
      <c r="C529" s="207" t="s">
        <v>615</v>
      </c>
      <c r="D529" s="129"/>
      <c r="E529" s="129"/>
      <c r="F529" s="145"/>
      <c r="G529" s="123"/>
      <c r="H529" s="123"/>
      <c r="I529" s="45"/>
      <c r="J529" s="45"/>
      <c r="K529" s="28"/>
      <c r="L529" s="28"/>
      <c r="M529" s="28"/>
      <c r="N529" s="28"/>
      <c r="O529" s="28"/>
      <c r="P529" s="28"/>
      <c r="Q529" s="28"/>
      <c r="R529" s="28"/>
      <c r="S529" s="28"/>
      <c r="T529" s="28"/>
      <c r="U529" s="28"/>
      <c r="V529" s="28"/>
      <c r="W529" s="27">
        <f t="shared" ref="W529:W534" si="152">AN529</f>
        <v>0</v>
      </c>
      <c r="X529" s="41"/>
      <c r="Y529" s="41"/>
      <c r="Z529" s="41"/>
      <c r="AA529" s="41"/>
      <c r="AB529" s="27">
        <f>IFERROR(VLOOKUP(K529,'Վարկանիշային չափորոշիչներ'!$G$6:$GE$68,4,FALSE),0)</f>
        <v>0</v>
      </c>
      <c r="AC529" s="27">
        <f>IFERROR(VLOOKUP(L529,'Վարկանիշային չափորոշիչներ'!$G$6:$GE$68,4,FALSE),0)</f>
        <v>0</v>
      </c>
      <c r="AD529" s="27">
        <f>IFERROR(VLOOKUP(M529,'Վարկանիշային չափորոշիչներ'!$G$6:$GE$68,4,FALSE),0)</f>
        <v>0</v>
      </c>
      <c r="AE529" s="27">
        <f>IFERROR(VLOOKUP(N529,'Վարկանիշային չափորոշիչներ'!$G$6:$GE$68,4,FALSE),0)</f>
        <v>0</v>
      </c>
      <c r="AF529" s="27">
        <f>IFERROR(VLOOKUP(O529,'Վարկանիշային չափորոշիչներ'!$G$6:$GE$68,4,FALSE),0)</f>
        <v>0</v>
      </c>
      <c r="AG529" s="27">
        <f>IFERROR(VLOOKUP(P529,'Վարկանիշային չափորոշիչներ'!$G$6:$GE$68,4,FALSE),0)</f>
        <v>0</v>
      </c>
      <c r="AH529" s="27">
        <f>IFERROR(VLOOKUP(Q529,'Վարկանիշային չափորոշիչներ'!$G$6:$GE$68,4,FALSE),0)</f>
        <v>0</v>
      </c>
      <c r="AI529" s="27">
        <f>IFERROR(VLOOKUP(R529,'Վարկանիշային չափորոշիչներ'!$G$6:$GE$68,4,FALSE),0)</f>
        <v>0</v>
      </c>
      <c r="AJ529" s="27">
        <f>IFERROR(VLOOKUP(S529,'Վարկանիշային չափորոշիչներ'!$G$6:$GE$68,4,FALSE),0)</f>
        <v>0</v>
      </c>
      <c r="AK529" s="27">
        <f>IFERROR(VLOOKUP(T529,'Վարկանիշային չափորոշիչներ'!$G$6:$GE$68,4,FALSE),0)</f>
        <v>0</v>
      </c>
      <c r="AL529" s="27">
        <f>IFERROR(VLOOKUP(U529,'Վարկանիշային չափորոշիչներ'!$G$6:$GE$68,4,FALSE),0)</f>
        <v>0</v>
      </c>
      <c r="AM529" s="27">
        <f>IFERROR(VLOOKUP(V529,'Վարկանիշային չափորոշիչներ'!$G$6:$GE$68,4,FALSE),0)</f>
        <v>0</v>
      </c>
      <c r="AN529" s="27">
        <f t="shared" si="142"/>
        <v>0</v>
      </c>
    </row>
    <row r="530" spans="1:40" hidden="1" outlineLevel="2" x14ac:dyDescent="0.3">
      <c r="A530" s="120">
        <v>1190</v>
      </c>
      <c r="B530" s="120">
        <v>11002</v>
      </c>
      <c r="C530" s="207" t="s">
        <v>616</v>
      </c>
      <c r="D530" s="129"/>
      <c r="E530" s="129"/>
      <c r="F530" s="145"/>
      <c r="G530" s="123"/>
      <c r="H530" s="140"/>
      <c r="I530" s="49"/>
      <c r="J530" s="49"/>
      <c r="K530" s="33"/>
      <c r="L530" s="33"/>
      <c r="M530" s="33"/>
      <c r="N530" s="33"/>
      <c r="O530" s="33"/>
      <c r="P530" s="33"/>
      <c r="Q530" s="33"/>
      <c r="R530" s="33"/>
      <c r="S530" s="33"/>
      <c r="T530" s="33"/>
      <c r="U530" s="33"/>
      <c r="V530" s="33"/>
      <c r="W530" s="27">
        <f t="shared" si="152"/>
        <v>0</v>
      </c>
      <c r="X530" s="41"/>
      <c r="Y530" s="41"/>
      <c r="Z530" s="41"/>
      <c r="AA530" s="41"/>
      <c r="AB530" s="27">
        <f>IFERROR(VLOOKUP(K530,'Վարկանիշային չափորոշիչներ'!$G$6:$GE$68,4,FALSE),0)</f>
        <v>0</v>
      </c>
      <c r="AC530" s="27">
        <f>IFERROR(VLOOKUP(L530,'Վարկանիշային չափորոշիչներ'!$G$6:$GE$68,4,FALSE),0)</f>
        <v>0</v>
      </c>
      <c r="AD530" s="27">
        <f>IFERROR(VLOOKUP(M530,'Վարկանիշային չափորոշիչներ'!$G$6:$GE$68,4,FALSE),0)</f>
        <v>0</v>
      </c>
      <c r="AE530" s="27">
        <f>IFERROR(VLOOKUP(N530,'Վարկանիշային չափորոշիչներ'!$G$6:$GE$68,4,FALSE),0)</f>
        <v>0</v>
      </c>
      <c r="AF530" s="27">
        <f>IFERROR(VLOOKUP(O530,'Վարկանիշային չափորոշիչներ'!$G$6:$GE$68,4,FALSE),0)</f>
        <v>0</v>
      </c>
      <c r="AG530" s="27">
        <f>IFERROR(VLOOKUP(P530,'Վարկանիշային չափորոշիչներ'!$G$6:$GE$68,4,FALSE),0)</f>
        <v>0</v>
      </c>
      <c r="AH530" s="27">
        <f>IFERROR(VLOOKUP(Q530,'Վարկանիշային չափորոշիչներ'!$G$6:$GE$68,4,FALSE),0)</f>
        <v>0</v>
      </c>
      <c r="AI530" s="27">
        <f>IFERROR(VLOOKUP(R530,'Վարկանիշային չափորոշիչներ'!$G$6:$GE$68,4,FALSE),0)</f>
        <v>0</v>
      </c>
      <c r="AJ530" s="27">
        <f>IFERROR(VLOOKUP(S530,'Վարկանիշային չափորոշիչներ'!$G$6:$GE$68,4,FALSE),0)</f>
        <v>0</v>
      </c>
      <c r="AK530" s="27">
        <f>IFERROR(VLOOKUP(T530,'Վարկանիշային չափորոշիչներ'!$G$6:$GE$68,4,FALSE),0)</f>
        <v>0</v>
      </c>
      <c r="AL530" s="27">
        <f>IFERROR(VLOOKUP(U530,'Վարկանիշային չափորոշիչներ'!$G$6:$GE$68,4,FALSE),0)</f>
        <v>0</v>
      </c>
      <c r="AM530" s="27">
        <f>IFERROR(VLOOKUP(V530,'Վարկանիշային չափորոշիչներ'!$G$6:$GE$68,4,FALSE),0)</f>
        <v>0</v>
      </c>
      <c r="AN530" s="27">
        <f t="shared" si="142"/>
        <v>0</v>
      </c>
    </row>
    <row r="531" spans="1:40" s="16" customFormat="1" ht="27" hidden="1" outlineLevel="2" x14ac:dyDescent="0.3">
      <c r="A531" s="120">
        <v>1190</v>
      </c>
      <c r="B531" s="120">
        <v>11004</v>
      </c>
      <c r="C531" s="207" t="s">
        <v>617</v>
      </c>
      <c r="D531" s="129"/>
      <c r="E531" s="129"/>
      <c r="F531" s="122"/>
      <c r="G531" s="123"/>
      <c r="H531" s="123"/>
      <c r="I531" s="45"/>
      <c r="J531" s="45"/>
      <c r="K531" s="28"/>
      <c r="L531" s="28"/>
      <c r="M531" s="28"/>
      <c r="N531" s="28"/>
      <c r="O531" s="28"/>
      <c r="P531" s="28"/>
      <c r="Q531" s="28"/>
      <c r="R531" s="28"/>
      <c r="S531" s="28"/>
      <c r="T531" s="28"/>
      <c r="U531" s="28"/>
      <c r="V531" s="28"/>
      <c r="W531" s="27">
        <f t="shared" si="152"/>
        <v>0</v>
      </c>
      <c r="X531" s="57"/>
      <c r="Y531" s="57"/>
      <c r="Z531" s="57"/>
      <c r="AA531" s="57"/>
      <c r="AB531" s="27">
        <f>IFERROR(VLOOKUP(K531,'Վարկանիշային չափորոշիչներ'!$G$6:$GE$68,4,FALSE),0)</f>
        <v>0</v>
      </c>
      <c r="AC531" s="27">
        <f>IFERROR(VLOOKUP(L531,'Վարկանիշային չափորոշիչներ'!$G$6:$GE$68,4,FALSE),0)</f>
        <v>0</v>
      </c>
      <c r="AD531" s="27">
        <f>IFERROR(VLOOKUP(M531,'Վարկանիշային չափորոշիչներ'!$G$6:$GE$68,4,FALSE),0)</f>
        <v>0</v>
      </c>
      <c r="AE531" s="27">
        <f>IFERROR(VLOOKUP(N531,'Վարկանիշային չափորոշիչներ'!$G$6:$GE$68,4,FALSE),0)</f>
        <v>0</v>
      </c>
      <c r="AF531" s="27">
        <f>IFERROR(VLOOKUP(O531,'Վարկանիշային չափորոշիչներ'!$G$6:$GE$68,4,FALSE),0)</f>
        <v>0</v>
      </c>
      <c r="AG531" s="27">
        <f>IFERROR(VLOOKUP(P531,'Վարկանիշային չափորոշիչներ'!$G$6:$GE$68,4,FALSE),0)</f>
        <v>0</v>
      </c>
      <c r="AH531" s="27">
        <f>IFERROR(VLOOKUP(Q531,'Վարկանիշային չափորոշիչներ'!$G$6:$GE$68,4,FALSE),0)</f>
        <v>0</v>
      </c>
      <c r="AI531" s="27">
        <f>IFERROR(VLOOKUP(R531,'Վարկանիշային չափորոշիչներ'!$G$6:$GE$68,4,FALSE),0)</f>
        <v>0</v>
      </c>
      <c r="AJ531" s="27">
        <f>IFERROR(VLOOKUP(S531,'Վարկանիշային չափորոշիչներ'!$G$6:$GE$68,4,FALSE),0)</f>
        <v>0</v>
      </c>
      <c r="AK531" s="27">
        <f>IFERROR(VLOOKUP(T531,'Վարկանիշային չափորոշիչներ'!$G$6:$GE$68,4,FALSE),0)</f>
        <v>0</v>
      </c>
      <c r="AL531" s="27">
        <f>IFERROR(VLOOKUP(U531,'Վարկանիշային չափորոշիչներ'!$G$6:$GE$68,4,FALSE),0)</f>
        <v>0</v>
      </c>
      <c r="AM531" s="27">
        <f>IFERROR(VLOOKUP(V531,'Վարկանիշային չափորոշիչներ'!$G$6:$GE$68,4,FALSE),0)</f>
        <v>0</v>
      </c>
      <c r="AN531" s="27">
        <f t="shared" si="142"/>
        <v>0</v>
      </c>
    </row>
    <row r="532" spans="1:40" s="16" customFormat="1" ht="54" hidden="1" outlineLevel="2" x14ac:dyDescent="0.3">
      <c r="A532" s="120">
        <v>1190</v>
      </c>
      <c r="B532" s="120">
        <v>11007</v>
      </c>
      <c r="C532" s="207" t="s">
        <v>618</v>
      </c>
      <c r="D532" s="129"/>
      <c r="E532" s="129"/>
      <c r="F532" s="122"/>
      <c r="G532" s="123"/>
      <c r="H532" s="123"/>
      <c r="I532" s="45"/>
      <c r="J532" s="45"/>
      <c r="K532" s="28"/>
      <c r="L532" s="28"/>
      <c r="M532" s="28"/>
      <c r="N532" s="28"/>
      <c r="O532" s="28"/>
      <c r="P532" s="28"/>
      <c r="Q532" s="28"/>
      <c r="R532" s="28"/>
      <c r="S532" s="28"/>
      <c r="T532" s="28"/>
      <c r="U532" s="28"/>
      <c r="V532" s="28"/>
      <c r="W532" s="27">
        <f t="shared" si="152"/>
        <v>0</v>
      </c>
      <c r="X532" s="57"/>
      <c r="Y532" s="57"/>
      <c r="Z532" s="57"/>
      <c r="AA532" s="57"/>
      <c r="AB532" s="27">
        <f>IFERROR(VLOOKUP(K532,'Վարկանիշային չափորոշիչներ'!$G$6:$GE$68,4,FALSE),0)</f>
        <v>0</v>
      </c>
      <c r="AC532" s="27">
        <f>IFERROR(VLOOKUP(L532,'Վարկանիշային չափորոշիչներ'!$G$6:$GE$68,4,FALSE),0)</f>
        <v>0</v>
      </c>
      <c r="AD532" s="27">
        <f>IFERROR(VLOOKUP(M532,'Վարկանիշային չափորոշիչներ'!$G$6:$GE$68,4,FALSE),0)</f>
        <v>0</v>
      </c>
      <c r="AE532" s="27">
        <f>IFERROR(VLOOKUP(N532,'Վարկանիշային չափորոշիչներ'!$G$6:$GE$68,4,FALSE),0)</f>
        <v>0</v>
      </c>
      <c r="AF532" s="27">
        <f>IFERROR(VLOOKUP(O532,'Վարկանիշային չափորոշիչներ'!$G$6:$GE$68,4,FALSE),0)</f>
        <v>0</v>
      </c>
      <c r="AG532" s="27">
        <f>IFERROR(VLOOKUP(P532,'Վարկանիշային չափորոշիչներ'!$G$6:$GE$68,4,FALSE),0)</f>
        <v>0</v>
      </c>
      <c r="AH532" s="27">
        <f>IFERROR(VLOOKUP(Q532,'Վարկանիշային չափորոշիչներ'!$G$6:$GE$68,4,FALSE),0)</f>
        <v>0</v>
      </c>
      <c r="AI532" s="27">
        <f>IFERROR(VLOOKUP(R532,'Վարկանիշային չափորոշիչներ'!$G$6:$GE$68,4,FALSE),0)</f>
        <v>0</v>
      </c>
      <c r="AJ532" s="27">
        <f>IFERROR(VLOOKUP(S532,'Վարկանիշային չափորոշիչներ'!$G$6:$GE$68,4,FALSE),0)</f>
        <v>0</v>
      </c>
      <c r="AK532" s="27">
        <f>IFERROR(VLOOKUP(T532,'Վարկանիշային չափորոշիչներ'!$G$6:$GE$68,4,FALSE),0)</f>
        <v>0</v>
      </c>
      <c r="AL532" s="27">
        <f>IFERROR(VLOOKUP(U532,'Վարկանիշային չափորոշիչներ'!$G$6:$GE$68,4,FALSE),0)</f>
        <v>0</v>
      </c>
      <c r="AM532" s="27">
        <f>IFERROR(VLOOKUP(V532,'Վարկանիշային չափորոշիչներ'!$G$6:$GE$68,4,FALSE),0)</f>
        <v>0</v>
      </c>
      <c r="AN532" s="27">
        <f t="shared" si="142"/>
        <v>0</v>
      </c>
    </row>
    <row r="533" spans="1:40" s="16" customFormat="1" ht="27" hidden="1" outlineLevel="2" x14ac:dyDescent="0.3">
      <c r="A533" s="120">
        <v>1190</v>
      </c>
      <c r="B533" s="120">
        <v>12002</v>
      </c>
      <c r="C533" s="207" t="s">
        <v>619</v>
      </c>
      <c r="D533" s="129"/>
      <c r="E533" s="129"/>
      <c r="F533" s="122"/>
      <c r="G533" s="123"/>
      <c r="H533" s="123"/>
      <c r="I533" s="45"/>
      <c r="J533" s="45"/>
      <c r="K533" s="28"/>
      <c r="L533" s="28"/>
      <c r="M533" s="28"/>
      <c r="N533" s="28"/>
      <c r="O533" s="28"/>
      <c r="P533" s="28"/>
      <c r="Q533" s="28"/>
      <c r="R533" s="28"/>
      <c r="S533" s="28"/>
      <c r="T533" s="28"/>
      <c r="U533" s="28"/>
      <c r="V533" s="28"/>
      <c r="W533" s="27">
        <f t="shared" si="152"/>
        <v>0</v>
      </c>
      <c r="X533" s="57"/>
      <c r="Y533" s="57"/>
      <c r="Z533" s="57"/>
      <c r="AA533" s="57"/>
      <c r="AB533" s="27">
        <f>IFERROR(VLOOKUP(K533,'Վարկանիշային չափորոշիչներ'!$G$6:$GE$68,4,FALSE),0)</f>
        <v>0</v>
      </c>
      <c r="AC533" s="27">
        <f>IFERROR(VLOOKUP(L533,'Վարկանիշային չափորոշիչներ'!$G$6:$GE$68,4,FALSE),0)</f>
        <v>0</v>
      </c>
      <c r="AD533" s="27">
        <f>IFERROR(VLOOKUP(M533,'Վարկանիշային չափորոշիչներ'!$G$6:$GE$68,4,FALSE),0)</f>
        <v>0</v>
      </c>
      <c r="AE533" s="27">
        <f>IFERROR(VLOOKUP(N533,'Վարկանիշային չափորոշիչներ'!$G$6:$GE$68,4,FALSE),0)</f>
        <v>0</v>
      </c>
      <c r="AF533" s="27">
        <f>IFERROR(VLOOKUP(O533,'Վարկանիշային չափորոշիչներ'!$G$6:$GE$68,4,FALSE),0)</f>
        <v>0</v>
      </c>
      <c r="AG533" s="27">
        <f>IFERROR(VLOOKUP(P533,'Վարկանիշային չափորոշիչներ'!$G$6:$GE$68,4,FALSE),0)</f>
        <v>0</v>
      </c>
      <c r="AH533" s="27">
        <f>IFERROR(VLOOKUP(Q533,'Վարկանիշային չափորոշիչներ'!$G$6:$GE$68,4,FALSE),0)</f>
        <v>0</v>
      </c>
      <c r="AI533" s="27">
        <f>IFERROR(VLOOKUP(R533,'Վարկանիշային չափորոշիչներ'!$G$6:$GE$68,4,FALSE),0)</f>
        <v>0</v>
      </c>
      <c r="AJ533" s="27">
        <f>IFERROR(VLOOKUP(S533,'Վարկանիշային չափորոշիչներ'!$G$6:$GE$68,4,FALSE),0)</f>
        <v>0</v>
      </c>
      <c r="AK533" s="27">
        <f>IFERROR(VLOOKUP(T533,'Վարկանիշային չափորոշիչներ'!$G$6:$GE$68,4,FALSE),0)</f>
        <v>0</v>
      </c>
      <c r="AL533" s="27">
        <f>IFERROR(VLOOKUP(U533,'Վարկանիշային չափորոշիչներ'!$G$6:$GE$68,4,FALSE),0)</f>
        <v>0</v>
      </c>
      <c r="AM533" s="27">
        <f>IFERROR(VLOOKUP(V533,'Վարկանիշային չափորոշիչներ'!$G$6:$GE$68,4,FALSE),0)</f>
        <v>0</v>
      </c>
      <c r="AN533" s="27">
        <f t="shared" si="142"/>
        <v>0</v>
      </c>
    </row>
    <row r="534" spans="1:40" s="16" customFormat="1" ht="54" hidden="1" outlineLevel="2" x14ac:dyDescent="0.3">
      <c r="A534" s="120">
        <v>1190</v>
      </c>
      <c r="B534" s="120">
        <v>12001</v>
      </c>
      <c r="C534" s="207" t="s">
        <v>620</v>
      </c>
      <c r="D534" s="129"/>
      <c r="E534" s="129"/>
      <c r="F534" s="122"/>
      <c r="G534" s="123"/>
      <c r="H534" s="123"/>
      <c r="I534" s="45"/>
      <c r="J534" s="45"/>
      <c r="K534" s="28"/>
      <c r="L534" s="28"/>
      <c r="M534" s="28"/>
      <c r="N534" s="28"/>
      <c r="O534" s="28"/>
      <c r="P534" s="28"/>
      <c r="Q534" s="28"/>
      <c r="R534" s="28"/>
      <c r="S534" s="28"/>
      <c r="T534" s="28"/>
      <c r="U534" s="28"/>
      <c r="V534" s="28"/>
      <c r="W534" s="27">
        <f t="shared" si="152"/>
        <v>0</v>
      </c>
      <c r="X534" s="57"/>
      <c r="Y534" s="57"/>
      <c r="Z534" s="57"/>
      <c r="AA534" s="57"/>
      <c r="AB534" s="27">
        <f>IFERROR(VLOOKUP(K534,'Վարկանիշային չափորոշիչներ'!$G$6:$GE$68,4,FALSE),0)</f>
        <v>0</v>
      </c>
      <c r="AC534" s="27">
        <f>IFERROR(VLOOKUP(L534,'Վարկանիշային չափորոշիչներ'!$G$6:$GE$68,4,FALSE),0)</f>
        <v>0</v>
      </c>
      <c r="AD534" s="27">
        <f>IFERROR(VLOOKUP(M534,'Վարկանիշային չափորոշիչներ'!$G$6:$GE$68,4,FALSE),0)</f>
        <v>0</v>
      </c>
      <c r="AE534" s="27">
        <f>IFERROR(VLOOKUP(N534,'Վարկանիշային չափորոշիչներ'!$G$6:$GE$68,4,FALSE),0)</f>
        <v>0</v>
      </c>
      <c r="AF534" s="27">
        <f>IFERROR(VLOOKUP(O534,'Վարկանիշային չափորոշիչներ'!$G$6:$GE$68,4,FALSE),0)</f>
        <v>0</v>
      </c>
      <c r="AG534" s="27">
        <f>IFERROR(VLOOKUP(P534,'Վարկանիշային չափորոշիչներ'!$G$6:$GE$68,4,FALSE),0)</f>
        <v>0</v>
      </c>
      <c r="AH534" s="27">
        <f>IFERROR(VLOOKUP(Q534,'Վարկանիշային չափորոշիչներ'!$G$6:$GE$68,4,FALSE),0)</f>
        <v>0</v>
      </c>
      <c r="AI534" s="27">
        <f>IFERROR(VLOOKUP(R534,'Վարկանիշային չափորոշիչներ'!$G$6:$GE$68,4,FALSE),0)</f>
        <v>0</v>
      </c>
      <c r="AJ534" s="27">
        <f>IFERROR(VLOOKUP(S534,'Վարկանիշային չափորոշիչներ'!$G$6:$GE$68,4,FALSE),0)</f>
        <v>0</v>
      </c>
      <c r="AK534" s="27">
        <f>IFERROR(VLOOKUP(T534,'Վարկանիշային չափորոշիչներ'!$G$6:$GE$68,4,FALSE),0)</f>
        <v>0</v>
      </c>
      <c r="AL534" s="27">
        <f>IFERROR(VLOOKUP(U534,'Վարկանիշային չափորոշիչներ'!$G$6:$GE$68,4,FALSE),0)</f>
        <v>0</v>
      </c>
      <c r="AM534" s="27">
        <f>IFERROR(VLOOKUP(V534,'Վարկանիշային չափորոշիչներ'!$G$6:$GE$68,4,FALSE),0)</f>
        <v>0</v>
      </c>
      <c r="AN534" s="27">
        <f t="shared" ref="AN534:AN571" si="153">SUM(AB534:AM534)</f>
        <v>0</v>
      </c>
    </row>
    <row r="535" spans="1:40" hidden="1" outlineLevel="1" x14ac:dyDescent="0.3">
      <c r="A535" s="124">
        <v>9999</v>
      </c>
      <c r="B535" s="124"/>
      <c r="C535" s="207" t="s">
        <v>97</v>
      </c>
      <c r="D535" s="121"/>
      <c r="E535" s="121"/>
      <c r="F535" s="122"/>
      <c r="G535" s="123"/>
      <c r="H535" s="123"/>
      <c r="I535" s="45"/>
      <c r="J535" s="45"/>
      <c r="K535" s="28"/>
      <c r="L535" s="28"/>
      <c r="M535" s="28"/>
      <c r="N535" s="28"/>
      <c r="O535" s="28"/>
      <c r="P535" s="28"/>
      <c r="Q535" s="28"/>
      <c r="R535" s="28"/>
      <c r="S535" s="28"/>
      <c r="T535" s="28"/>
      <c r="U535" s="28"/>
      <c r="V535" s="28"/>
      <c r="W535" s="27">
        <f>AN535</f>
        <v>0</v>
      </c>
      <c r="X535" s="41"/>
      <c r="Y535" s="41"/>
      <c r="Z535" s="41"/>
      <c r="AA535" s="41"/>
      <c r="AB535" s="27">
        <f>IFERROR(VLOOKUP(K535,'Վարկանիշային չափորոշիչներ'!$G$6:$GE$68,4,FALSE),0)</f>
        <v>0</v>
      </c>
      <c r="AC535" s="27">
        <f>IFERROR(VLOOKUP(L535,'Վարկանիշային չափորոշիչներ'!$G$6:$GE$68,4,FALSE),0)</f>
        <v>0</v>
      </c>
      <c r="AD535" s="27">
        <f>IFERROR(VLOOKUP(M535,'Վարկանիշային չափորոշիչներ'!$G$6:$GE$68,4,FALSE),0)</f>
        <v>0</v>
      </c>
      <c r="AE535" s="27">
        <f>IFERROR(VLOOKUP(N535,'Վարկանիշային չափորոշիչներ'!$G$6:$GE$68,4,FALSE),0)</f>
        <v>0</v>
      </c>
      <c r="AF535" s="27">
        <f>IFERROR(VLOOKUP(O535,'Վարկանիշային չափորոշիչներ'!$G$6:$GE$68,4,FALSE),0)</f>
        <v>0</v>
      </c>
      <c r="AG535" s="27">
        <f>IFERROR(VLOOKUP(P535,'Վարկանիշային չափորոշիչներ'!$G$6:$GE$68,4,FALSE),0)</f>
        <v>0</v>
      </c>
      <c r="AH535" s="27">
        <f>IFERROR(VLOOKUP(Q535,'Վարկանիշային չափորոշիչներ'!$G$6:$GE$68,4,FALSE),0)</f>
        <v>0</v>
      </c>
      <c r="AI535" s="27">
        <f>IFERROR(VLOOKUP(R535,'Վարկանիշային չափորոշիչներ'!$G$6:$GE$68,4,FALSE),0)</f>
        <v>0</v>
      </c>
      <c r="AJ535" s="27">
        <f>IFERROR(VLOOKUP(S535,'Վարկանիշային չափորոշիչներ'!$G$6:$GE$68,4,FALSE),0)</f>
        <v>0</v>
      </c>
      <c r="AK535" s="27">
        <f>IFERROR(VLOOKUP(T535,'Վարկանիշային չափորոշիչներ'!$G$6:$GE$68,4,FALSE),0)</f>
        <v>0</v>
      </c>
      <c r="AL535" s="27">
        <f>IFERROR(VLOOKUP(U535,'Վարկանիշային չափորոշիչներ'!$G$6:$GE$68,4,FALSE),0)</f>
        <v>0</v>
      </c>
      <c r="AM535" s="27">
        <f>IFERROR(VLOOKUP(V535,'Վարկանիշային չափորոշիչներ'!$G$6:$GE$68,4,FALSE),0)</f>
        <v>0</v>
      </c>
      <c r="AN535" s="27">
        <f t="shared" si="153"/>
        <v>0</v>
      </c>
    </row>
    <row r="536" spans="1:40" hidden="1" collapsed="1" x14ac:dyDescent="0.3">
      <c r="A536" s="125" t="s">
        <v>0</v>
      </c>
      <c r="B536" s="125"/>
      <c r="C536" s="215" t="s">
        <v>621</v>
      </c>
      <c r="D536" s="126">
        <f>D537+D539+D545+D548+D552+D555</f>
        <v>0</v>
      </c>
      <c r="E536" s="126">
        <f>E537+E539+E545+E548+E552+E555</f>
        <v>0</v>
      </c>
      <c r="F536" s="127">
        <f t="shared" ref="F536:H536" si="154">F537+F539+F545+F548+F552+F555</f>
        <v>0</v>
      </c>
      <c r="G536" s="127">
        <f t="shared" si="154"/>
        <v>0</v>
      </c>
      <c r="H536" s="127">
        <f t="shared" si="154"/>
        <v>0</v>
      </c>
      <c r="I536" s="46" t="s">
        <v>74</v>
      </c>
      <c r="J536" s="46" t="s">
        <v>74</v>
      </c>
      <c r="K536" s="46" t="s">
        <v>74</v>
      </c>
      <c r="L536" s="46" t="s">
        <v>74</v>
      </c>
      <c r="M536" s="46" t="s">
        <v>74</v>
      </c>
      <c r="N536" s="46" t="s">
        <v>74</v>
      </c>
      <c r="O536" s="46" t="s">
        <v>74</v>
      </c>
      <c r="P536" s="46" t="s">
        <v>74</v>
      </c>
      <c r="Q536" s="46" t="s">
        <v>74</v>
      </c>
      <c r="R536" s="46" t="s">
        <v>74</v>
      </c>
      <c r="S536" s="46" t="s">
        <v>74</v>
      </c>
      <c r="T536" s="46" t="s">
        <v>74</v>
      </c>
      <c r="U536" s="46" t="s">
        <v>74</v>
      </c>
      <c r="V536" s="46" t="s">
        <v>74</v>
      </c>
      <c r="W536" s="46" t="s">
        <v>74</v>
      </c>
      <c r="X536" s="41"/>
      <c r="Y536" s="41"/>
      <c r="Z536" s="41"/>
      <c r="AA536" s="41"/>
      <c r="AB536" s="27">
        <f>IFERROR(VLOOKUP(K536,'Վարկանիշային չափորոշիչներ'!$G$6:$GE$68,4,FALSE),0)</f>
        <v>0</v>
      </c>
      <c r="AC536" s="27">
        <f>IFERROR(VLOOKUP(L536,'Վարկանիշային չափորոշիչներ'!$G$6:$GE$68,4,FALSE),0)</f>
        <v>0</v>
      </c>
      <c r="AD536" s="27">
        <f>IFERROR(VLOOKUP(M536,'Վարկանիշային չափորոշիչներ'!$G$6:$GE$68,4,FALSE),0)</f>
        <v>0</v>
      </c>
      <c r="AE536" s="27">
        <f>IFERROR(VLOOKUP(N536,'Վարկանիշային չափորոշիչներ'!$G$6:$GE$68,4,FALSE),0)</f>
        <v>0</v>
      </c>
      <c r="AF536" s="27">
        <f>IFERROR(VLOOKUP(O536,'Վարկանիշային չափորոշիչներ'!$G$6:$GE$68,4,FALSE),0)</f>
        <v>0</v>
      </c>
      <c r="AG536" s="27">
        <f>IFERROR(VLOOKUP(P536,'Վարկանիշային չափորոշիչներ'!$G$6:$GE$68,4,FALSE),0)</f>
        <v>0</v>
      </c>
      <c r="AH536" s="27">
        <f>IFERROR(VLOOKUP(Q536,'Վարկանիշային չափորոշիչներ'!$G$6:$GE$68,4,FALSE),0)</f>
        <v>0</v>
      </c>
      <c r="AI536" s="27">
        <f>IFERROR(VLOOKUP(R536,'Վարկանիշային չափորոշիչներ'!$G$6:$GE$68,4,FALSE),0)</f>
        <v>0</v>
      </c>
      <c r="AJ536" s="27">
        <f>IFERROR(VLOOKUP(S536,'Վարկանիշային չափորոշիչներ'!$G$6:$GE$68,4,FALSE),0)</f>
        <v>0</v>
      </c>
      <c r="AK536" s="27">
        <f>IFERROR(VLOOKUP(T536,'Վարկանիշային չափորոշիչներ'!$G$6:$GE$68,4,FALSE),0)</f>
        <v>0</v>
      </c>
      <c r="AL536" s="27">
        <f>IFERROR(VLOOKUP(U536,'Վարկանիշային չափորոշիչներ'!$G$6:$GE$68,4,FALSE),0)</f>
        <v>0</v>
      </c>
      <c r="AM536" s="27">
        <f>IFERROR(VLOOKUP(V536,'Վարկանիշային չափորոշիչներ'!$G$6:$GE$68,4,FALSE),0)</f>
        <v>0</v>
      </c>
      <c r="AN536" s="27">
        <f t="shared" si="153"/>
        <v>0</v>
      </c>
    </row>
    <row r="537" spans="1:40" ht="27" hidden="1" outlineLevel="1" x14ac:dyDescent="0.3">
      <c r="A537" s="117">
        <v>1050</v>
      </c>
      <c r="B537" s="117"/>
      <c r="C537" s="214" t="s">
        <v>622</v>
      </c>
      <c r="D537" s="118">
        <f>SUM(D538)</f>
        <v>0</v>
      </c>
      <c r="E537" s="118">
        <f>SUM(E538)</f>
        <v>0</v>
      </c>
      <c r="F537" s="119">
        <f t="shared" ref="F537:H537" si="155">SUM(F538)</f>
        <v>0</v>
      </c>
      <c r="G537" s="119">
        <f t="shared" si="155"/>
        <v>0</v>
      </c>
      <c r="H537" s="119">
        <f t="shared" si="155"/>
        <v>0</v>
      </c>
      <c r="I537" s="47" t="s">
        <v>74</v>
      </c>
      <c r="J537" s="47" t="s">
        <v>74</v>
      </c>
      <c r="K537" s="47" t="s">
        <v>74</v>
      </c>
      <c r="L537" s="47" t="s">
        <v>74</v>
      </c>
      <c r="M537" s="47" t="s">
        <v>74</v>
      </c>
      <c r="N537" s="47" t="s">
        <v>74</v>
      </c>
      <c r="O537" s="47" t="s">
        <v>74</v>
      </c>
      <c r="P537" s="47" t="s">
        <v>74</v>
      </c>
      <c r="Q537" s="47" t="s">
        <v>74</v>
      </c>
      <c r="R537" s="47" t="s">
        <v>74</v>
      </c>
      <c r="S537" s="47" t="s">
        <v>74</v>
      </c>
      <c r="T537" s="47" t="s">
        <v>74</v>
      </c>
      <c r="U537" s="47" t="s">
        <v>74</v>
      </c>
      <c r="V537" s="47" t="s">
        <v>74</v>
      </c>
      <c r="W537" s="47" t="s">
        <v>74</v>
      </c>
      <c r="X537" s="41"/>
      <c r="Y537" s="41"/>
      <c r="Z537" s="41"/>
      <c r="AA537" s="41"/>
      <c r="AB537" s="27">
        <f>IFERROR(VLOOKUP(K537,'Վարկանիշային չափորոշիչներ'!$G$6:$GE$68,4,FALSE),0)</f>
        <v>0</v>
      </c>
      <c r="AC537" s="27">
        <f>IFERROR(VLOOKUP(L537,'Վարկանիշային չափորոշիչներ'!$G$6:$GE$68,4,FALSE),0)</f>
        <v>0</v>
      </c>
      <c r="AD537" s="27">
        <f>IFERROR(VLOOKUP(M537,'Վարկանիշային չափորոշիչներ'!$G$6:$GE$68,4,FALSE),0)</f>
        <v>0</v>
      </c>
      <c r="AE537" s="27">
        <f>IFERROR(VLOOKUP(N537,'Վարկանիշային չափորոշիչներ'!$G$6:$GE$68,4,FALSE),0)</f>
        <v>0</v>
      </c>
      <c r="AF537" s="27">
        <f>IFERROR(VLOOKUP(O537,'Վարկանիշային չափորոշիչներ'!$G$6:$GE$68,4,FALSE),0)</f>
        <v>0</v>
      </c>
      <c r="AG537" s="27">
        <f>IFERROR(VLOOKUP(P537,'Վարկանիշային չափորոշիչներ'!$G$6:$GE$68,4,FALSE),0)</f>
        <v>0</v>
      </c>
      <c r="AH537" s="27">
        <f>IFERROR(VLOOKUP(Q537,'Վարկանիշային չափորոշիչներ'!$G$6:$GE$68,4,FALSE),0)</f>
        <v>0</v>
      </c>
      <c r="AI537" s="27">
        <f>IFERROR(VLOOKUP(R537,'Վարկանիշային չափորոշիչներ'!$G$6:$GE$68,4,FALSE),0)</f>
        <v>0</v>
      </c>
      <c r="AJ537" s="27">
        <f>IFERROR(VLOOKUP(S537,'Վարկանիշային չափորոշիչներ'!$G$6:$GE$68,4,FALSE),0)</f>
        <v>0</v>
      </c>
      <c r="AK537" s="27">
        <f>IFERROR(VLOOKUP(T537,'Վարկանիշային չափորոշիչներ'!$G$6:$GE$68,4,FALSE),0)</f>
        <v>0</v>
      </c>
      <c r="AL537" s="27">
        <f>IFERROR(VLOOKUP(U537,'Վարկանիշային չափորոշիչներ'!$G$6:$GE$68,4,FALSE),0)</f>
        <v>0</v>
      </c>
      <c r="AM537" s="27">
        <f>IFERROR(VLOOKUP(V537,'Վարկանիշային չափորոշիչներ'!$G$6:$GE$68,4,FALSE),0)</f>
        <v>0</v>
      </c>
      <c r="AN537" s="27">
        <f t="shared" si="153"/>
        <v>0</v>
      </c>
    </row>
    <row r="538" spans="1:40" ht="27" hidden="1" outlineLevel="2" x14ac:dyDescent="0.3">
      <c r="A538" s="120">
        <v>1050</v>
      </c>
      <c r="B538" s="120">
        <v>11001</v>
      </c>
      <c r="C538" s="207" t="s">
        <v>622</v>
      </c>
      <c r="D538" s="129"/>
      <c r="E538" s="129"/>
      <c r="F538" s="122"/>
      <c r="G538" s="123"/>
      <c r="H538" s="123"/>
      <c r="I538" s="45"/>
      <c r="J538" s="45"/>
      <c r="K538" s="28"/>
      <c r="L538" s="28"/>
      <c r="M538" s="28"/>
      <c r="N538" s="28"/>
      <c r="O538" s="28"/>
      <c r="P538" s="28"/>
      <c r="Q538" s="28"/>
      <c r="R538" s="28"/>
      <c r="S538" s="28"/>
      <c r="T538" s="28"/>
      <c r="U538" s="28"/>
      <c r="V538" s="28"/>
      <c r="W538" s="27">
        <f>AN538</f>
        <v>0</v>
      </c>
      <c r="X538" s="41"/>
      <c r="Y538" s="41"/>
      <c r="Z538" s="41"/>
      <c r="AA538" s="41"/>
      <c r="AB538" s="27">
        <f>IFERROR(VLOOKUP(K538,'Վարկանիշային չափորոշիչներ'!$G$6:$GE$68,4,FALSE),0)</f>
        <v>0</v>
      </c>
      <c r="AC538" s="27">
        <f>IFERROR(VLOOKUP(L538,'Վարկանիշային չափորոշիչներ'!$G$6:$GE$68,4,FALSE),0)</f>
        <v>0</v>
      </c>
      <c r="AD538" s="27">
        <f>IFERROR(VLOOKUP(M538,'Վարկանիշային չափորոշիչներ'!$G$6:$GE$68,4,FALSE),0)</f>
        <v>0</v>
      </c>
      <c r="AE538" s="27">
        <f>IFERROR(VLOOKUP(N538,'Վարկանիշային չափորոշիչներ'!$G$6:$GE$68,4,FALSE),0)</f>
        <v>0</v>
      </c>
      <c r="AF538" s="27">
        <f>IFERROR(VLOOKUP(O538,'Վարկանիշային չափորոշիչներ'!$G$6:$GE$68,4,FALSE),0)</f>
        <v>0</v>
      </c>
      <c r="AG538" s="27">
        <f>IFERROR(VLOOKUP(P538,'Վարկանիշային չափորոշիչներ'!$G$6:$GE$68,4,FALSE),0)</f>
        <v>0</v>
      </c>
      <c r="AH538" s="27">
        <f>IFERROR(VLOOKUP(Q538,'Վարկանիշային չափորոշիչներ'!$G$6:$GE$68,4,FALSE),0)</f>
        <v>0</v>
      </c>
      <c r="AI538" s="27">
        <f>IFERROR(VLOOKUP(R538,'Վարկանիշային չափորոշիչներ'!$G$6:$GE$68,4,FALSE),0)</f>
        <v>0</v>
      </c>
      <c r="AJ538" s="27">
        <f>IFERROR(VLOOKUP(S538,'Վարկանիշային չափորոշիչներ'!$G$6:$GE$68,4,FALSE),0)</f>
        <v>0</v>
      </c>
      <c r="AK538" s="27">
        <f>IFERROR(VLOOKUP(T538,'Վարկանիշային չափորոշիչներ'!$G$6:$GE$68,4,FALSE),0)</f>
        <v>0</v>
      </c>
      <c r="AL538" s="27">
        <f>IFERROR(VLOOKUP(U538,'Վարկանիշային չափորոշիչներ'!$G$6:$GE$68,4,FALSE),0)</f>
        <v>0</v>
      </c>
      <c r="AM538" s="27">
        <f>IFERROR(VLOOKUP(V538,'Վարկանիշային չափորոշիչներ'!$G$6:$GE$68,4,FALSE),0)</f>
        <v>0</v>
      </c>
      <c r="AN538" s="27">
        <f t="shared" si="153"/>
        <v>0</v>
      </c>
    </row>
    <row r="539" spans="1:40" ht="27" hidden="1" outlineLevel="1" x14ac:dyDescent="0.3">
      <c r="A539" s="117">
        <v>1061</v>
      </c>
      <c r="B539" s="117"/>
      <c r="C539" s="214" t="s">
        <v>623</v>
      </c>
      <c r="D539" s="118">
        <f>SUM(D540:D544)</f>
        <v>0</v>
      </c>
      <c r="E539" s="118">
        <f>SUM(E540:E544)</f>
        <v>0</v>
      </c>
      <c r="F539" s="119">
        <f t="shared" ref="F539:H539" si="156">SUM(F540:F544)</f>
        <v>0</v>
      </c>
      <c r="G539" s="119">
        <f t="shared" si="156"/>
        <v>0</v>
      </c>
      <c r="H539" s="119">
        <f t="shared" si="156"/>
        <v>0</v>
      </c>
      <c r="I539" s="47" t="s">
        <v>74</v>
      </c>
      <c r="J539" s="47" t="s">
        <v>74</v>
      </c>
      <c r="K539" s="47" t="s">
        <v>74</v>
      </c>
      <c r="L539" s="47" t="s">
        <v>74</v>
      </c>
      <c r="M539" s="47" t="s">
        <v>74</v>
      </c>
      <c r="N539" s="47" t="s">
        <v>74</v>
      </c>
      <c r="O539" s="47" t="s">
        <v>74</v>
      </c>
      <c r="P539" s="47" t="s">
        <v>74</v>
      </c>
      <c r="Q539" s="47" t="s">
        <v>74</v>
      </c>
      <c r="R539" s="47" t="s">
        <v>74</v>
      </c>
      <c r="S539" s="47" t="s">
        <v>74</v>
      </c>
      <c r="T539" s="47" t="s">
        <v>74</v>
      </c>
      <c r="U539" s="47" t="s">
        <v>74</v>
      </c>
      <c r="V539" s="47" t="s">
        <v>74</v>
      </c>
      <c r="W539" s="47" t="s">
        <v>74</v>
      </c>
      <c r="X539" s="41"/>
      <c r="Y539" s="41"/>
      <c r="Z539" s="41"/>
      <c r="AA539" s="41"/>
      <c r="AB539" s="27">
        <f>IFERROR(VLOOKUP(K539,'Վարկանիշային չափորոշիչներ'!$G$6:$GE$68,4,FALSE),0)</f>
        <v>0</v>
      </c>
      <c r="AC539" s="27">
        <f>IFERROR(VLOOKUP(L539,'Վարկանիշային չափորոշիչներ'!$G$6:$GE$68,4,FALSE),0)</f>
        <v>0</v>
      </c>
      <c r="AD539" s="27">
        <f>IFERROR(VLOOKUP(M539,'Վարկանիշային չափորոշիչներ'!$G$6:$GE$68,4,FALSE),0)</f>
        <v>0</v>
      </c>
      <c r="AE539" s="27">
        <f>IFERROR(VLOOKUP(N539,'Վարկանիշային չափորոշիչներ'!$G$6:$GE$68,4,FALSE),0)</f>
        <v>0</v>
      </c>
      <c r="AF539" s="27">
        <f>IFERROR(VLOOKUP(O539,'Վարկանիշային չափորոշիչներ'!$G$6:$GE$68,4,FALSE),0)</f>
        <v>0</v>
      </c>
      <c r="AG539" s="27">
        <f>IFERROR(VLOOKUP(P539,'Վարկանիշային չափորոշիչներ'!$G$6:$GE$68,4,FALSE),0)</f>
        <v>0</v>
      </c>
      <c r="AH539" s="27">
        <f>IFERROR(VLOOKUP(Q539,'Վարկանիշային չափորոշիչներ'!$G$6:$GE$68,4,FALSE),0)</f>
        <v>0</v>
      </c>
      <c r="AI539" s="27">
        <f>IFERROR(VLOOKUP(R539,'Վարկանիշային չափորոշիչներ'!$G$6:$GE$68,4,FALSE),0)</f>
        <v>0</v>
      </c>
      <c r="AJ539" s="27">
        <f>IFERROR(VLOOKUP(S539,'Վարկանիշային չափորոշիչներ'!$G$6:$GE$68,4,FALSE),0)</f>
        <v>0</v>
      </c>
      <c r="AK539" s="27">
        <f>IFERROR(VLOOKUP(T539,'Վարկանիշային չափորոշիչներ'!$G$6:$GE$68,4,FALSE),0)</f>
        <v>0</v>
      </c>
      <c r="AL539" s="27">
        <f>IFERROR(VLOOKUP(U539,'Վարկանիշային չափորոշիչներ'!$G$6:$GE$68,4,FALSE),0)</f>
        <v>0</v>
      </c>
      <c r="AM539" s="27">
        <f>IFERROR(VLOOKUP(V539,'Վարկանիշային չափորոշիչներ'!$G$6:$GE$68,4,FALSE),0)</f>
        <v>0</v>
      </c>
      <c r="AN539" s="27">
        <f t="shared" si="153"/>
        <v>0</v>
      </c>
    </row>
    <row r="540" spans="1:40" ht="27" hidden="1" outlineLevel="2" x14ac:dyDescent="0.3">
      <c r="A540" s="120">
        <v>1061</v>
      </c>
      <c r="B540" s="120">
        <v>11001</v>
      </c>
      <c r="C540" s="207" t="s">
        <v>624</v>
      </c>
      <c r="D540" s="128"/>
      <c r="E540" s="143"/>
      <c r="F540" s="122"/>
      <c r="G540" s="123"/>
      <c r="H540" s="123"/>
      <c r="I540" s="45"/>
      <c r="J540" s="45"/>
      <c r="K540" s="28"/>
      <c r="L540" s="28"/>
      <c r="M540" s="28"/>
      <c r="N540" s="28"/>
      <c r="O540" s="28"/>
      <c r="P540" s="28"/>
      <c r="Q540" s="28"/>
      <c r="R540" s="28"/>
      <c r="S540" s="28"/>
      <c r="T540" s="28"/>
      <c r="U540" s="28"/>
      <c r="V540" s="28"/>
      <c r="W540" s="27">
        <f t="shared" ref="W540:W544" si="157">AN540</f>
        <v>0</v>
      </c>
      <c r="X540" s="41"/>
      <c r="Y540" s="41"/>
      <c r="Z540" s="41"/>
      <c r="AA540" s="41"/>
      <c r="AB540" s="27">
        <f>IFERROR(VLOOKUP(K540,'Վարկանիշային չափորոշիչներ'!$G$6:$GE$68,4,FALSE),0)</f>
        <v>0</v>
      </c>
      <c r="AC540" s="27">
        <f>IFERROR(VLOOKUP(L540,'Վարկանիշային չափորոշիչներ'!$G$6:$GE$68,4,FALSE),0)</f>
        <v>0</v>
      </c>
      <c r="AD540" s="27">
        <f>IFERROR(VLOOKUP(M540,'Վարկանիշային չափորոշիչներ'!$G$6:$GE$68,4,FALSE),0)</f>
        <v>0</v>
      </c>
      <c r="AE540" s="27">
        <f>IFERROR(VLOOKUP(N540,'Վարկանիշային չափորոշիչներ'!$G$6:$GE$68,4,FALSE),0)</f>
        <v>0</v>
      </c>
      <c r="AF540" s="27">
        <f>IFERROR(VLOOKUP(O540,'Վարկանիշային չափորոշիչներ'!$G$6:$GE$68,4,FALSE),0)</f>
        <v>0</v>
      </c>
      <c r="AG540" s="27">
        <f>IFERROR(VLOOKUP(P540,'Վարկանիշային չափորոշիչներ'!$G$6:$GE$68,4,FALSE),0)</f>
        <v>0</v>
      </c>
      <c r="AH540" s="27">
        <f>IFERROR(VLOOKUP(Q540,'Վարկանիշային չափորոշիչներ'!$G$6:$GE$68,4,FALSE),0)</f>
        <v>0</v>
      </c>
      <c r="AI540" s="27">
        <f>IFERROR(VLOOKUP(R540,'Վարկանիշային չափորոշիչներ'!$G$6:$GE$68,4,FALSE),0)</f>
        <v>0</v>
      </c>
      <c r="AJ540" s="27">
        <f>IFERROR(VLOOKUP(S540,'Վարկանիշային չափորոշիչներ'!$G$6:$GE$68,4,FALSE),0)</f>
        <v>0</v>
      </c>
      <c r="AK540" s="27">
        <f>IFERROR(VLOOKUP(T540,'Վարկանիշային չափորոշիչներ'!$G$6:$GE$68,4,FALSE),0)</f>
        <v>0</v>
      </c>
      <c r="AL540" s="27">
        <f>IFERROR(VLOOKUP(U540,'Վարկանիշային չափորոշիչներ'!$G$6:$GE$68,4,FALSE),0)</f>
        <v>0</v>
      </c>
      <c r="AM540" s="27">
        <f>IFERROR(VLOOKUP(V540,'Վարկանիշային չափորոշիչներ'!$G$6:$GE$68,4,FALSE),0)</f>
        <v>0</v>
      </c>
      <c r="AN540" s="27">
        <f t="shared" si="153"/>
        <v>0</v>
      </c>
    </row>
    <row r="541" spans="1:40" hidden="1" outlineLevel="2" x14ac:dyDescent="0.3">
      <c r="A541" s="120">
        <v>1061</v>
      </c>
      <c r="B541" s="133">
        <v>11008</v>
      </c>
      <c r="C541" s="207" t="s">
        <v>625</v>
      </c>
      <c r="D541" s="121"/>
      <c r="E541" s="121"/>
      <c r="F541" s="122"/>
      <c r="G541" s="123"/>
      <c r="H541" s="123"/>
      <c r="I541" s="45"/>
      <c r="J541" s="45"/>
      <c r="K541" s="28"/>
      <c r="L541" s="28"/>
      <c r="M541" s="28"/>
      <c r="N541" s="28"/>
      <c r="O541" s="28"/>
      <c r="P541" s="28"/>
      <c r="Q541" s="28"/>
      <c r="R541" s="28"/>
      <c r="S541" s="28"/>
      <c r="T541" s="28"/>
      <c r="U541" s="28"/>
      <c r="V541" s="28"/>
      <c r="W541" s="27">
        <f t="shared" si="157"/>
        <v>0</v>
      </c>
      <c r="X541" s="41"/>
      <c r="Y541" s="41"/>
      <c r="Z541" s="41"/>
      <c r="AA541" s="41"/>
      <c r="AB541" s="27">
        <f>IFERROR(VLOOKUP(K541,'Վարկանիշային չափորոշիչներ'!$G$6:$GE$68,4,FALSE),0)</f>
        <v>0</v>
      </c>
      <c r="AC541" s="27">
        <f>IFERROR(VLOOKUP(L541,'Վարկանիշային չափորոշիչներ'!$G$6:$GE$68,4,FALSE),0)</f>
        <v>0</v>
      </c>
      <c r="AD541" s="27">
        <f>IFERROR(VLOOKUP(M541,'Վարկանիշային չափորոշիչներ'!$G$6:$GE$68,4,FALSE),0)</f>
        <v>0</v>
      </c>
      <c r="AE541" s="27">
        <f>IFERROR(VLOOKUP(N541,'Վարկանիշային չափորոշիչներ'!$G$6:$GE$68,4,FALSE),0)</f>
        <v>0</v>
      </c>
      <c r="AF541" s="27">
        <f>IFERROR(VLOOKUP(O541,'Վարկանիշային չափորոշիչներ'!$G$6:$GE$68,4,FALSE),0)</f>
        <v>0</v>
      </c>
      <c r="AG541" s="27">
        <f>IFERROR(VLOOKUP(P541,'Վարկանիշային չափորոշիչներ'!$G$6:$GE$68,4,FALSE),0)</f>
        <v>0</v>
      </c>
      <c r="AH541" s="27">
        <f>IFERROR(VLOOKUP(Q541,'Վարկանիշային չափորոշիչներ'!$G$6:$GE$68,4,FALSE),0)</f>
        <v>0</v>
      </c>
      <c r="AI541" s="27">
        <f>IFERROR(VLOOKUP(R541,'Վարկանիշային չափորոշիչներ'!$G$6:$GE$68,4,FALSE),0)</f>
        <v>0</v>
      </c>
      <c r="AJ541" s="27">
        <f>IFERROR(VLOOKUP(S541,'Վարկանիշային չափորոշիչներ'!$G$6:$GE$68,4,FALSE),0)</f>
        <v>0</v>
      </c>
      <c r="AK541" s="27">
        <f>IFERROR(VLOOKUP(T541,'Վարկանիշային չափորոշիչներ'!$G$6:$GE$68,4,FALSE),0)</f>
        <v>0</v>
      </c>
      <c r="AL541" s="27">
        <f>IFERROR(VLOOKUP(U541,'Վարկանիշային չափորոշիչներ'!$G$6:$GE$68,4,FALSE),0)</f>
        <v>0</v>
      </c>
      <c r="AM541" s="27">
        <f>IFERROR(VLOOKUP(V541,'Վարկանիշային չափորոշիչներ'!$G$6:$GE$68,4,FALSE),0)</f>
        <v>0</v>
      </c>
      <c r="AN541" s="27">
        <f t="shared" si="153"/>
        <v>0</v>
      </c>
    </row>
    <row r="542" spans="1:40" ht="27" hidden="1" outlineLevel="2" x14ac:dyDescent="0.3">
      <c r="A542" s="120">
        <v>1061</v>
      </c>
      <c r="B542" s="120">
        <v>11009</v>
      </c>
      <c r="C542" s="207" t="s">
        <v>626</v>
      </c>
      <c r="D542" s="128"/>
      <c r="E542" s="150"/>
      <c r="F542" s="122"/>
      <c r="G542" s="123"/>
      <c r="H542" s="123"/>
      <c r="I542" s="45"/>
      <c r="J542" s="45"/>
      <c r="K542" s="28"/>
      <c r="L542" s="28"/>
      <c r="M542" s="28"/>
      <c r="N542" s="28"/>
      <c r="O542" s="28"/>
      <c r="P542" s="28"/>
      <c r="Q542" s="28"/>
      <c r="R542" s="28"/>
      <c r="S542" s="28"/>
      <c r="T542" s="28"/>
      <c r="U542" s="28"/>
      <c r="V542" s="28"/>
      <c r="W542" s="27">
        <f t="shared" si="157"/>
        <v>0</v>
      </c>
      <c r="X542" s="41"/>
      <c r="Y542" s="41"/>
      <c r="Z542" s="41"/>
      <c r="AA542" s="41"/>
      <c r="AB542" s="27">
        <f>IFERROR(VLOOKUP(K542,'Վարկանիշային չափորոշիչներ'!$G$6:$GE$68,4,FALSE),0)</f>
        <v>0</v>
      </c>
      <c r="AC542" s="27">
        <f>IFERROR(VLOOKUP(L542,'Վարկանիշային չափորոշիչներ'!$G$6:$GE$68,4,FALSE),0)</f>
        <v>0</v>
      </c>
      <c r="AD542" s="27">
        <f>IFERROR(VLOOKUP(M542,'Վարկանիշային չափորոշիչներ'!$G$6:$GE$68,4,FALSE),0)</f>
        <v>0</v>
      </c>
      <c r="AE542" s="27">
        <f>IFERROR(VLOOKUP(N542,'Վարկանիշային չափորոշիչներ'!$G$6:$GE$68,4,FALSE),0)</f>
        <v>0</v>
      </c>
      <c r="AF542" s="27">
        <f>IFERROR(VLOOKUP(O542,'Վարկանիշային չափորոշիչներ'!$G$6:$GE$68,4,FALSE),0)</f>
        <v>0</v>
      </c>
      <c r="AG542" s="27">
        <f>IFERROR(VLOOKUP(P542,'Վարկանիշային չափորոշիչներ'!$G$6:$GE$68,4,FALSE),0)</f>
        <v>0</v>
      </c>
      <c r="AH542" s="27">
        <f>IFERROR(VLOOKUP(Q542,'Վարկանիշային չափորոշիչներ'!$G$6:$GE$68,4,FALSE),0)</f>
        <v>0</v>
      </c>
      <c r="AI542" s="27">
        <f>IFERROR(VLOOKUP(R542,'Վարկանիշային չափորոշիչներ'!$G$6:$GE$68,4,FALSE),0)</f>
        <v>0</v>
      </c>
      <c r="AJ542" s="27">
        <f>IFERROR(VLOOKUP(S542,'Վարկանիշային չափորոշիչներ'!$G$6:$GE$68,4,FALSE),0)</f>
        <v>0</v>
      </c>
      <c r="AK542" s="27">
        <f>IFERROR(VLOOKUP(T542,'Վարկանիշային չափորոշիչներ'!$G$6:$GE$68,4,FALSE),0)</f>
        <v>0</v>
      </c>
      <c r="AL542" s="27">
        <f>IFERROR(VLOOKUP(U542,'Վարկանիշային չափորոշիչներ'!$G$6:$GE$68,4,FALSE),0)</f>
        <v>0</v>
      </c>
      <c r="AM542" s="27">
        <f>IFERROR(VLOOKUP(V542,'Վարկանիշային չափորոշիչներ'!$G$6:$GE$68,4,FALSE),0)</f>
        <v>0</v>
      </c>
      <c r="AN542" s="27">
        <f t="shared" si="153"/>
        <v>0</v>
      </c>
    </row>
    <row r="543" spans="1:40" ht="27" hidden="1" outlineLevel="2" x14ac:dyDescent="0.3">
      <c r="A543" s="120">
        <v>1061</v>
      </c>
      <c r="B543" s="120">
        <v>31001</v>
      </c>
      <c r="C543" s="207" t="s">
        <v>627</v>
      </c>
      <c r="D543" s="128"/>
      <c r="E543" s="128"/>
      <c r="F543" s="122"/>
      <c r="G543" s="123"/>
      <c r="H543" s="123"/>
      <c r="I543" s="45"/>
      <c r="J543" s="45"/>
      <c r="K543" s="28"/>
      <c r="L543" s="28"/>
      <c r="M543" s="28"/>
      <c r="N543" s="28"/>
      <c r="O543" s="28"/>
      <c r="P543" s="28"/>
      <c r="Q543" s="28"/>
      <c r="R543" s="28"/>
      <c r="S543" s="28"/>
      <c r="T543" s="28"/>
      <c r="U543" s="28"/>
      <c r="V543" s="28"/>
      <c r="W543" s="27">
        <f t="shared" si="157"/>
        <v>0</v>
      </c>
      <c r="X543" s="41"/>
      <c r="Y543" s="41"/>
      <c r="Z543" s="41"/>
      <c r="AA543" s="41"/>
      <c r="AB543" s="27">
        <f>IFERROR(VLOOKUP(K543,'Վարկանիշային չափորոշիչներ'!$G$6:$GE$68,4,FALSE),0)</f>
        <v>0</v>
      </c>
      <c r="AC543" s="27">
        <f>IFERROR(VLOOKUP(L543,'Վարկանիշային չափորոշիչներ'!$G$6:$GE$68,4,FALSE),0)</f>
        <v>0</v>
      </c>
      <c r="AD543" s="27">
        <f>IFERROR(VLOOKUP(M543,'Վարկանիշային չափորոշիչներ'!$G$6:$GE$68,4,FALSE),0)</f>
        <v>0</v>
      </c>
      <c r="AE543" s="27">
        <f>IFERROR(VLOOKUP(N543,'Վարկանիշային չափորոշիչներ'!$G$6:$GE$68,4,FALSE),0)</f>
        <v>0</v>
      </c>
      <c r="AF543" s="27">
        <f>IFERROR(VLOOKUP(O543,'Վարկանիշային չափորոշիչներ'!$G$6:$GE$68,4,FALSE),0)</f>
        <v>0</v>
      </c>
      <c r="AG543" s="27">
        <f>IFERROR(VLOOKUP(P543,'Վարկանիշային չափորոշիչներ'!$G$6:$GE$68,4,FALSE),0)</f>
        <v>0</v>
      </c>
      <c r="AH543" s="27">
        <f>IFERROR(VLOOKUP(Q543,'Վարկանիշային չափորոշիչներ'!$G$6:$GE$68,4,FALSE),0)</f>
        <v>0</v>
      </c>
      <c r="AI543" s="27">
        <f>IFERROR(VLOOKUP(R543,'Վարկանիշային չափորոշիչներ'!$G$6:$GE$68,4,FALSE),0)</f>
        <v>0</v>
      </c>
      <c r="AJ543" s="27">
        <f>IFERROR(VLOOKUP(S543,'Վարկանիշային չափորոշիչներ'!$G$6:$GE$68,4,FALSE),0)</f>
        <v>0</v>
      </c>
      <c r="AK543" s="27">
        <f>IFERROR(VLOOKUP(T543,'Վարկանիշային չափորոշիչներ'!$G$6:$GE$68,4,FALSE),0)</f>
        <v>0</v>
      </c>
      <c r="AL543" s="27">
        <f>IFERROR(VLOOKUP(U543,'Վարկանիշային չափորոշիչներ'!$G$6:$GE$68,4,FALSE),0)</f>
        <v>0</v>
      </c>
      <c r="AM543" s="27">
        <f>IFERROR(VLOOKUP(V543,'Վարկանիշային չափորոշիչներ'!$G$6:$GE$68,4,FALSE),0)</f>
        <v>0</v>
      </c>
      <c r="AN543" s="27">
        <f t="shared" si="153"/>
        <v>0</v>
      </c>
    </row>
    <row r="544" spans="1:40" hidden="1" outlineLevel="2" x14ac:dyDescent="0.3">
      <c r="A544" s="120">
        <v>1061</v>
      </c>
      <c r="B544" s="120">
        <v>31004</v>
      </c>
      <c r="C544" s="207" t="s">
        <v>628</v>
      </c>
      <c r="D544" s="128"/>
      <c r="E544" s="128"/>
      <c r="F544" s="122"/>
      <c r="G544" s="123"/>
      <c r="H544" s="123"/>
      <c r="I544" s="45"/>
      <c r="J544" s="45"/>
      <c r="K544" s="28"/>
      <c r="L544" s="28"/>
      <c r="M544" s="28"/>
      <c r="N544" s="28"/>
      <c r="O544" s="28"/>
      <c r="P544" s="28"/>
      <c r="Q544" s="28"/>
      <c r="R544" s="28"/>
      <c r="S544" s="28"/>
      <c r="T544" s="28"/>
      <c r="U544" s="28"/>
      <c r="V544" s="28"/>
      <c r="W544" s="27">
        <f t="shared" si="157"/>
        <v>0</v>
      </c>
      <c r="X544" s="41"/>
      <c r="Y544" s="41"/>
      <c r="Z544" s="41"/>
      <c r="AA544" s="41"/>
      <c r="AB544" s="27">
        <f>IFERROR(VLOOKUP(K544,'Վարկանիշային չափորոշիչներ'!$G$6:$GE$68,4,FALSE),0)</f>
        <v>0</v>
      </c>
      <c r="AC544" s="27">
        <f>IFERROR(VLOOKUP(L544,'Վարկանիշային չափորոշիչներ'!$G$6:$GE$68,4,FALSE),0)</f>
        <v>0</v>
      </c>
      <c r="AD544" s="27">
        <f>IFERROR(VLOOKUP(M544,'Վարկանիշային չափորոշիչներ'!$G$6:$GE$68,4,FALSE),0)</f>
        <v>0</v>
      </c>
      <c r="AE544" s="27">
        <f>IFERROR(VLOOKUP(N544,'Վարկանիշային չափորոշիչներ'!$G$6:$GE$68,4,FALSE),0)</f>
        <v>0</v>
      </c>
      <c r="AF544" s="27">
        <f>IFERROR(VLOOKUP(O544,'Վարկանիշային չափորոշիչներ'!$G$6:$GE$68,4,FALSE),0)</f>
        <v>0</v>
      </c>
      <c r="AG544" s="27">
        <f>IFERROR(VLOOKUP(P544,'Վարկանիշային չափորոշիչներ'!$G$6:$GE$68,4,FALSE),0)</f>
        <v>0</v>
      </c>
      <c r="AH544" s="27">
        <f>IFERROR(VLOOKUP(Q544,'Վարկանիշային չափորոշիչներ'!$G$6:$GE$68,4,FALSE),0)</f>
        <v>0</v>
      </c>
      <c r="AI544" s="27">
        <f>IFERROR(VLOOKUP(R544,'Վարկանիշային չափորոշիչներ'!$G$6:$GE$68,4,FALSE),0)</f>
        <v>0</v>
      </c>
      <c r="AJ544" s="27">
        <f>IFERROR(VLOOKUP(S544,'Վարկանիշային չափորոշիչներ'!$G$6:$GE$68,4,FALSE),0)</f>
        <v>0</v>
      </c>
      <c r="AK544" s="27">
        <f>IFERROR(VLOOKUP(T544,'Վարկանիշային չափորոշիչներ'!$G$6:$GE$68,4,FALSE),0)</f>
        <v>0</v>
      </c>
      <c r="AL544" s="27">
        <f>IFERROR(VLOOKUP(U544,'Վարկանիշային չափորոշիչներ'!$G$6:$GE$68,4,FALSE),0)</f>
        <v>0</v>
      </c>
      <c r="AM544" s="27">
        <f>IFERROR(VLOOKUP(V544,'Վարկանիշային չափորոշիչներ'!$G$6:$GE$68,4,FALSE),0)</f>
        <v>0</v>
      </c>
      <c r="AN544" s="27">
        <f t="shared" si="153"/>
        <v>0</v>
      </c>
    </row>
    <row r="545" spans="1:40" hidden="1" outlineLevel="1" x14ac:dyDescent="0.3">
      <c r="A545" s="117">
        <v>1118</v>
      </c>
      <c r="B545" s="117"/>
      <c r="C545" s="214" t="s">
        <v>629</v>
      </c>
      <c r="D545" s="118">
        <f>SUM(D546:D547)</f>
        <v>0</v>
      </c>
      <c r="E545" s="118">
        <f>SUM(E546:E547)</f>
        <v>0</v>
      </c>
      <c r="F545" s="119">
        <f t="shared" ref="F545:H545" si="158">SUM(F546:F547)</f>
        <v>0</v>
      </c>
      <c r="G545" s="119">
        <f t="shared" si="158"/>
        <v>0</v>
      </c>
      <c r="H545" s="119">
        <f t="shared" si="158"/>
        <v>0</v>
      </c>
      <c r="I545" s="47" t="s">
        <v>74</v>
      </c>
      <c r="J545" s="47" t="s">
        <v>74</v>
      </c>
      <c r="K545" s="47" t="s">
        <v>74</v>
      </c>
      <c r="L545" s="47" t="s">
        <v>74</v>
      </c>
      <c r="M545" s="47" t="s">
        <v>74</v>
      </c>
      <c r="N545" s="47" t="s">
        <v>74</v>
      </c>
      <c r="O545" s="47" t="s">
        <v>74</v>
      </c>
      <c r="P545" s="47" t="s">
        <v>74</v>
      </c>
      <c r="Q545" s="47" t="s">
        <v>74</v>
      </c>
      <c r="R545" s="47" t="s">
        <v>74</v>
      </c>
      <c r="S545" s="47" t="s">
        <v>74</v>
      </c>
      <c r="T545" s="47" t="s">
        <v>74</v>
      </c>
      <c r="U545" s="47" t="s">
        <v>74</v>
      </c>
      <c r="V545" s="47" t="s">
        <v>74</v>
      </c>
      <c r="W545" s="47" t="s">
        <v>74</v>
      </c>
      <c r="X545" s="41"/>
      <c r="Y545" s="41"/>
      <c r="Z545" s="41"/>
      <c r="AA545" s="41"/>
      <c r="AB545" s="27">
        <f>IFERROR(VLOOKUP(K545,'Վարկանիշային չափորոշիչներ'!$G$6:$GE$68,4,FALSE),0)</f>
        <v>0</v>
      </c>
      <c r="AC545" s="27">
        <f>IFERROR(VLOOKUP(L545,'Վարկանիշային չափորոշիչներ'!$G$6:$GE$68,4,FALSE),0)</f>
        <v>0</v>
      </c>
      <c r="AD545" s="27">
        <f>IFERROR(VLOOKUP(M545,'Վարկանիշային չափորոշիչներ'!$G$6:$GE$68,4,FALSE),0)</f>
        <v>0</v>
      </c>
      <c r="AE545" s="27">
        <f>IFERROR(VLOOKUP(N545,'Վարկանիշային չափորոշիչներ'!$G$6:$GE$68,4,FALSE),0)</f>
        <v>0</v>
      </c>
      <c r="AF545" s="27">
        <f>IFERROR(VLOOKUP(O545,'Վարկանիշային չափորոշիչներ'!$G$6:$GE$68,4,FALSE),0)</f>
        <v>0</v>
      </c>
      <c r="AG545" s="27">
        <f>IFERROR(VLOOKUP(P545,'Վարկանիշային չափորոշիչներ'!$G$6:$GE$68,4,FALSE),0)</f>
        <v>0</v>
      </c>
      <c r="AH545" s="27">
        <f>IFERROR(VLOOKUP(Q545,'Վարկանիշային չափորոշիչներ'!$G$6:$GE$68,4,FALSE),0)</f>
        <v>0</v>
      </c>
      <c r="AI545" s="27">
        <f>IFERROR(VLOOKUP(R545,'Վարկանիշային չափորոշիչներ'!$G$6:$GE$68,4,FALSE),0)</f>
        <v>0</v>
      </c>
      <c r="AJ545" s="27">
        <f>IFERROR(VLOOKUP(S545,'Վարկանիշային չափորոշիչներ'!$G$6:$GE$68,4,FALSE),0)</f>
        <v>0</v>
      </c>
      <c r="AK545" s="27">
        <f>IFERROR(VLOOKUP(T545,'Վարկանիշային չափորոշիչներ'!$G$6:$GE$68,4,FALSE),0)</f>
        <v>0</v>
      </c>
      <c r="AL545" s="27">
        <f>IFERROR(VLOOKUP(U545,'Վարկանիշային չափորոշիչներ'!$G$6:$GE$68,4,FALSE),0)</f>
        <v>0</v>
      </c>
      <c r="AM545" s="27">
        <f>IFERROR(VLOOKUP(V545,'Վարկանիշային չափորոշիչներ'!$G$6:$GE$68,4,FALSE),0)</f>
        <v>0</v>
      </c>
      <c r="AN545" s="27">
        <f t="shared" si="153"/>
        <v>0</v>
      </c>
    </row>
    <row r="546" spans="1:40" hidden="1" outlineLevel="2" x14ac:dyDescent="0.3">
      <c r="A546" s="120">
        <v>1118</v>
      </c>
      <c r="B546" s="133">
        <v>12001</v>
      </c>
      <c r="C546" s="207" t="s">
        <v>630</v>
      </c>
      <c r="D546" s="121"/>
      <c r="E546" s="121"/>
      <c r="F546" s="123"/>
      <c r="G546" s="123"/>
      <c r="H546" s="123"/>
      <c r="I546" s="45"/>
      <c r="J546" s="45"/>
      <c r="K546" s="28"/>
      <c r="L546" s="28"/>
      <c r="M546" s="28"/>
      <c r="N546" s="28"/>
      <c r="O546" s="28"/>
      <c r="P546" s="28"/>
      <c r="Q546" s="28"/>
      <c r="R546" s="28"/>
      <c r="S546" s="28"/>
      <c r="T546" s="28"/>
      <c r="U546" s="28"/>
      <c r="V546" s="28"/>
      <c r="W546" s="27">
        <f>AN546</f>
        <v>0</v>
      </c>
      <c r="X546" s="41"/>
      <c r="Y546" s="41"/>
      <c r="Z546" s="41"/>
      <c r="AA546" s="41"/>
      <c r="AB546" s="27">
        <f>IFERROR(VLOOKUP(K546,'Վարկանիշային չափորոշիչներ'!$G$6:$GE$68,4,FALSE),0)</f>
        <v>0</v>
      </c>
      <c r="AC546" s="27">
        <f>IFERROR(VLOOKUP(L546,'Վարկանիշային չափորոշիչներ'!$G$6:$GE$68,4,FALSE),0)</f>
        <v>0</v>
      </c>
      <c r="AD546" s="27">
        <f>IFERROR(VLOOKUP(M546,'Վարկանիշային չափորոշիչներ'!$G$6:$GE$68,4,FALSE),0)</f>
        <v>0</v>
      </c>
      <c r="AE546" s="27">
        <f>IFERROR(VLOOKUP(N546,'Վարկանիշային չափորոշիչներ'!$G$6:$GE$68,4,FALSE),0)</f>
        <v>0</v>
      </c>
      <c r="AF546" s="27">
        <f>IFERROR(VLOOKUP(O546,'Վարկանիշային չափորոշիչներ'!$G$6:$GE$68,4,FALSE),0)</f>
        <v>0</v>
      </c>
      <c r="AG546" s="27">
        <f>IFERROR(VLOOKUP(P546,'Վարկանիշային չափորոշիչներ'!$G$6:$GE$68,4,FALSE),0)</f>
        <v>0</v>
      </c>
      <c r="AH546" s="27">
        <f>IFERROR(VLOOKUP(Q546,'Վարկանիշային չափորոշիչներ'!$G$6:$GE$68,4,FALSE),0)</f>
        <v>0</v>
      </c>
      <c r="AI546" s="27">
        <f>IFERROR(VLOOKUP(R546,'Վարկանիշային չափորոշիչներ'!$G$6:$GE$68,4,FALSE),0)</f>
        <v>0</v>
      </c>
      <c r="AJ546" s="27">
        <f>IFERROR(VLOOKUP(S546,'Վարկանիշային չափորոշիչներ'!$G$6:$GE$68,4,FALSE),0)</f>
        <v>0</v>
      </c>
      <c r="AK546" s="27">
        <f>IFERROR(VLOOKUP(T546,'Վարկանիշային չափորոշիչներ'!$G$6:$GE$68,4,FALSE),0)</f>
        <v>0</v>
      </c>
      <c r="AL546" s="27">
        <f>IFERROR(VLOOKUP(U546,'Վարկանիշային չափորոշիչներ'!$G$6:$GE$68,4,FALSE),0)</f>
        <v>0</v>
      </c>
      <c r="AM546" s="27">
        <f>IFERROR(VLOOKUP(V546,'Վարկանիշային չափորոշիչներ'!$G$6:$GE$68,4,FALSE),0)</f>
        <v>0</v>
      </c>
      <c r="AN546" s="27">
        <f t="shared" si="153"/>
        <v>0</v>
      </c>
    </row>
    <row r="547" spans="1:40" ht="27" hidden="1" outlineLevel="2" x14ac:dyDescent="0.3">
      <c r="A547" s="120">
        <v>1118</v>
      </c>
      <c r="B547" s="120">
        <v>12002</v>
      </c>
      <c r="C547" s="207" t="s">
        <v>631</v>
      </c>
      <c r="D547" s="128"/>
      <c r="E547" s="128"/>
      <c r="F547" s="123"/>
      <c r="G547" s="123"/>
      <c r="H547" s="123"/>
      <c r="I547" s="45"/>
      <c r="J547" s="45"/>
      <c r="K547" s="28"/>
      <c r="L547" s="28"/>
      <c r="M547" s="28"/>
      <c r="N547" s="28"/>
      <c r="O547" s="28"/>
      <c r="P547" s="28"/>
      <c r="Q547" s="28"/>
      <c r="R547" s="28"/>
      <c r="S547" s="28"/>
      <c r="T547" s="28"/>
      <c r="U547" s="28"/>
      <c r="V547" s="28"/>
      <c r="W547" s="27">
        <f>AN547</f>
        <v>0</v>
      </c>
      <c r="X547" s="41"/>
      <c r="Y547" s="41"/>
      <c r="Z547" s="41"/>
      <c r="AA547" s="41"/>
      <c r="AB547" s="27">
        <f>IFERROR(VLOOKUP(K547,'Վարկանիշային չափորոշիչներ'!$G$6:$GE$68,4,FALSE),0)</f>
        <v>0</v>
      </c>
      <c r="AC547" s="27">
        <f>IFERROR(VLOOKUP(L547,'Վարկանիշային չափորոշիչներ'!$G$6:$GE$68,4,FALSE),0)</f>
        <v>0</v>
      </c>
      <c r="AD547" s="27">
        <f>IFERROR(VLOOKUP(M547,'Վարկանիշային չափորոշիչներ'!$G$6:$GE$68,4,FALSE),0)</f>
        <v>0</v>
      </c>
      <c r="AE547" s="27">
        <f>IFERROR(VLOOKUP(N547,'Վարկանիշային չափորոշիչներ'!$G$6:$GE$68,4,FALSE),0)</f>
        <v>0</v>
      </c>
      <c r="AF547" s="27">
        <f>IFERROR(VLOOKUP(O547,'Վարկանիշային չափորոշիչներ'!$G$6:$GE$68,4,FALSE),0)</f>
        <v>0</v>
      </c>
      <c r="AG547" s="27">
        <f>IFERROR(VLOOKUP(P547,'Վարկանիշային չափորոշիչներ'!$G$6:$GE$68,4,FALSE),0)</f>
        <v>0</v>
      </c>
      <c r="AH547" s="27">
        <f>IFERROR(VLOOKUP(Q547,'Վարկանիշային չափորոշիչներ'!$G$6:$GE$68,4,FALSE),0)</f>
        <v>0</v>
      </c>
      <c r="AI547" s="27">
        <f>IFERROR(VLOOKUP(R547,'Վարկանիշային չափորոշիչներ'!$G$6:$GE$68,4,FALSE),0)</f>
        <v>0</v>
      </c>
      <c r="AJ547" s="27">
        <f>IFERROR(VLOOKUP(S547,'Վարկանիշային չափորոշիչներ'!$G$6:$GE$68,4,FALSE),0)</f>
        <v>0</v>
      </c>
      <c r="AK547" s="27">
        <f>IFERROR(VLOOKUP(T547,'Վարկանիշային չափորոշիչներ'!$G$6:$GE$68,4,FALSE),0)</f>
        <v>0</v>
      </c>
      <c r="AL547" s="27">
        <f>IFERROR(VLOOKUP(U547,'Վարկանիշային չափորոշիչներ'!$G$6:$GE$68,4,FALSE),0)</f>
        <v>0</v>
      </c>
      <c r="AM547" s="27">
        <f>IFERROR(VLOOKUP(V547,'Վարկանիշային չափորոշիչներ'!$G$6:$GE$68,4,FALSE),0)</f>
        <v>0</v>
      </c>
      <c r="AN547" s="27">
        <f t="shared" si="153"/>
        <v>0</v>
      </c>
    </row>
    <row r="548" spans="1:40" ht="27" hidden="1" outlineLevel="1" x14ac:dyDescent="0.3">
      <c r="A548" s="117">
        <v>1128</v>
      </c>
      <c r="B548" s="117"/>
      <c r="C548" s="214" t="s">
        <v>632</v>
      </c>
      <c r="D548" s="118">
        <f>SUM(D549:D551)</f>
        <v>0</v>
      </c>
      <c r="E548" s="118">
        <f>SUM(E549:E551)</f>
        <v>0</v>
      </c>
      <c r="F548" s="119">
        <f t="shared" ref="F548:H548" si="159">SUM(F549:F551)</f>
        <v>0</v>
      </c>
      <c r="G548" s="119">
        <f t="shared" si="159"/>
        <v>0</v>
      </c>
      <c r="H548" s="119">
        <f t="shared" si="159"/>
        <v>0</v>
      </c>
      <c r="I548" s="47" t="s">
        <v>74</v>
      </c>
      <c r="J548" s="47" t="s">
        <v>74</v>
      </c>
      <c r="K548" s="47" t="s">
        <v>74</v>
      </c>
      <c r="L548" s="47" t="s">
        <v>74</v>
      </c>
      <c r="M548" s="47" t="s">
        <v>74</v>
      </c>
      <c r="N548" s="47" t="s">
        <v>74</v>
      </c>
      <c r="O548" s="47" t="s">
        <v>74</v>
      </c>
      <c r="P548" s="47" t="s">
        <v>74</v>
      </c>
      <c r="Q548" s="47" t="s">
        <v>74</v>
      </c>
      <c r="R548" s="47" t="s">
        <v>74</v>
      </c>
      <c r="S548" s="47" t="s">
        <v>74</v>
      </c>
      <c r="T548" s="47" t="s">
        <v>74</v>
      </c>
      <c r="U548" s="47" t="s">
        <v>74</v>
      </c>
      <c r="V548" s="47" t="s">
        <v>74</v>
      </c>
      <c r="W548" s="47" t="s">
        <v>74</v>
      </c>
      <c r="X548" s="41"/>
      <c r="Y548" s="41"/>
      <c r="Z548" s="41"/>
      <c r="AA548" s="41"/>
      <c r="AB548" s="27">
        <f>IFERROR(VLOOKUP(K548,'Վարկանիշային չափորոշիչներ'!$G$6:$GE$68,4,FALSE),0)</f>
        <v>0</v>
      </c>
      <c r="AC548" s="27">
        <f>IFERROR(VLOOKUP(L548,'Վարկանիշային չափորոշիչներ'!$G$6:$GE$68,4,FALSE),0)</f>
        <v>0</v>
      </c>
      <c r="AD548" s="27">
        <f>IFERROR(VLOOKUP(M548,'Վարկանիշային չափորոշիչներ'!$G$6:$GE$68,4,FALSE),0)</f>
        <v>0</v>
      </c>
      <c r="AE548" s="27">
        <f>IFERROR(VLOOKUP(N548,'Վարկանիշային չափորոշիչներ'!$G$6:$GE$68,4,FALSE),0)</f>
        <v>0</v>
      </c>
      <c r="AF548" s="27">
        <f>IFERROR(VLOOKUP(O548,'Վարկանիշային չափորոշիչներ'!$G$6:$GE$68,4,FALSE),0)</f>
        <v>0</v>
      </c>
      <c r="AG548" s="27">
        <f>IFERROR(VLOOKUP(P548,'Վարկանիշային չափորոշիչներ'!$G$6:$GE$68,4,FALSE),0)</f>
        <v>0</v>
      </c>
      <c r="AH548" s="27">
        <f>IFERROR(VLOOKUP(Q548,'Վարկանիշային չափորոշիչներ'!$G$6:$GE$68,4,FALSE),0)</f>
        <v>0</v>
      </c>
      <c r="AI548" s="27">
        <f>IFERROR(VLOOKUP(R548,'Վարկանիշային չափորոշիչներ'!$G$6:$GE$68,4,FALSE),0)</f>
        <v>0</v>
      </c>
      <c r="AJ548" s="27">
        <f>IFERROR(VLOOKUP(S548,'Վարկանիշային չափորոշիչներ'!$G$6:$GE$68,4,FALSE),0)</f>
        <v>0</v>
      </c>
      <c r="AK548" s="27">
        <f>IFERROR(VLOOKUP(T548,'Վարկանիշային չափորոշիչներ'!$G$6:$GE$68,4,FALSE),0)</f>
        <v>0</v>
      </c>
      <c r="AL548" s="27">
        <f>IFERROR(VLOOKUP(U548,'Վարկանիշային չափորոշիչներ'!$G$6:$GE$68,4,FALSE),0)</f>
        <v>0</v>
      </c>
      <c r="AM548" s="27">
        <f>IFERROR(VLOOKUP(V548,'Վարկանիշային չափորոշիչներ'!$G$6:$GE$68,4,FALSE),0)</f>
        <v>0</v>
      </c>
      <c r="AN548" s="27">
        <f t="shared" si="153"/>
        <v>0</v>
      </c>
    </row>
    <row r="549" spans="1:40" ht="40.5" hidden="1" outlineLevel="2" x14ac:dyDescent="0.3">
      <c r="A549" s="120">
        <v>1128</v>
      </c>
      <c r="B549" s="120">
        <v>11001</v>
      </c>
      <c r="C549" s="207" t="s">
        <v>633</v>
      </c>
      <c r="D549" s="128"/>
      <c r="E549" s="143"/>
      <c r="F549" s="122"/>
      <c r="G549" s="123"/>
      <c r="H549" s="122"/>
      <c r="I549" s="45"/>
      <c r="J549" s="45"/>
      <c r="K549" s="28"/>
      <c r="L549" s="28"/>
      <c r="M549" s="28"/>
      <c r="N549" s="28"/>
      <c r="O549" s="28"/>
      <c r="P549" s="28"/>
      <c r="Q549" s="28"/>
      <c r="R549" s="28"/>
      <c r="S549" s="28"/>
      <c r="T549" s="28"/>
      <c r="U549" s="28"/>
      <c r="V549" s="28"/>
      <c r="W549" s="27">
        <f>AN549</f>
        <v>0</v>
      </c>
      <c r="X549" s="41"/>
      <c r="Y549" s="41"/>
      <c r="Z549" s="41"/>
      <c r="AA549" s="41"/>
      <c r="AB549" s="27">
        <f>IFERROR(VLOOKUP(K549,'Վարկանիշային չափորոշիչներ'!$G$6:$GE$68,4,FALSE),0)</f>
        <v>0</v>
      </c>
      <c r="AC549" s="27">
        <f>IFERROR(VLOOKUP(L549,'Վարկանիշային չափորոշիչներ'!$G$6:$GE$68,4,FALSE),0)</f>
        <v>0</v>
      </c>
      <c r="AD549" s="27">
        <f>IFERROR(VLOOKUP(M549,'Վարկանիշային չափորոշիչներ'!$G$6:$GE$68,4,FALSE),0)</f>
        <v>0</v>
      </c>
      <c r="AE549" s="27">
        <f>IFERROR(VLOOKUP(N549,'Վարկանիշային չափորոշիչներ'!$G$6:$GE$68,4,FALSE),0)</f>
        <v>0</v>
      </c>
      <c r="AF549" s="27">
        <f>IFERROR(VLOOKUP(O549,'Վարկանիշային չափորոշիչներ'!$G$6:$GE$68,4,FALSE),0)</f>
        <v>0</v>
      </c>
      <c r="AG549" s="27">
        <f>IFERROR(VLOOKUP(P549,'Վարկանիշային չափորոշիչներ'!$G$6:$GE$68,4,FALSE),0)</f>
        <v>0</v>
      </c>
      <c r="AH549" s="27">
        <f>IFERROR(VLOOKUP(Q549,'Վարկանիշային չափորոշիչներ'!$G$6:$GE$68,4,FALSE),0)</f>
        <v>0</v>
      </c>
      <c r="AI549" s="27">
        <f>IFERROR(VLOOKUP(R549,'Վարկանիշային չափորոշիչներ'!$G$6:$GE$68,4,FALSE),0)</f>
        <v>0</v>
      </c>
      <c r="AJ549" s="27">
        <f>IFERROR(VLOOKUP(S549,'Վարկանիշային չափորոշիչներ'!$G$6:$GE$68,4,FALSE),0)</f>
        <v>0</v>
      </c>
      <c r="AK549" s="27">
        <f>IFERROR(VLOOKUP(T549,'Վարկանիշային չափորոշիչներ'!$G$6:$GE$68,4,FALSE),0)</f>
        <v>0</v>
      </c>
      <c r="AL549" s="27">
        <f>IFERROR(VLOOKUP(U549,'Վարկանիշային չափորոշիչներ'!$G$6:$GE$68,4,FALSE),0)</f>
        <v>0</v>
      </c>
      <c r="AM549" s="27">
        <f>IFERROR(VLOOKUP(V549,'Վարկանիշային չափորոշիչներ'!$G$6:$GE$68,4,FALSE),0)</f>
        <v>0</v>
      </c>
      <c r="AN549" s="27">
        <f t="shared" si="153"/>
        <v>0</v>
      </c>
    </row>
    <row r="550" spans="1:40" hidden="1" outlineLevel="2" x14ac:dyDescent="0.3">
      <c r="A550" s="120">
        <v>1128</v>
      </c>
      <c r="B550" s="120">
        <v>12001</v>
      </c>
      <c r="C550" s="207" t="s">
        <v>634</v>
      </c>
      <c r="D550" s="121"/>
      <c r="E550" s="121"/>
      <c r="F550" s="122"/>
      <c r="G550" s="123"/>
      <c r="H550" s="123"/>
      <c r="I550" s="45"/>
      <c r="J550" s="45"/>
      <c r="K550" s="28"/>
      <c r="L550" s="28"/>
      <c r="M550" s="28"/>
      <c r="N550" s="28"/>
      <c r="O550" s="28"/>
      <c r="P550" s="28"/>
      <c r="Q550" s="28"/>
      <c r="R550" s="28"/>
      <c r="S550" s="28"/>
      <c r="T550" s="28"/>
      <c r="U550" s="28"/>
      <c r="V550" s="28"/>
      <c r="W550" s="27">
        <f>AN550</f>
        <v>0</v>
      </c>
      <c r="X550" s="41"/>
      <c r="Y550" s="41"/>
      <c r="Z550" s="41"/>
      <c r="AA550" s="41"/>
      <c r="AB550" s="27">
        <f>IFERROR(VLOOKUP(K550,'Վարկանիշային չափորոշիչներ'!$G$6:$GE$68,4,FALSE),0)</f>
        <v>0</v>
      </c>
      <c r="AC550" s="27">
        <f>IFERROR(VLOOKUP(L550,'Վարկանիշային չափորոշիչներ'!$G$6:$GE$68,4,FALSE),0)</f>
        <v>0</v>
      </c>
      <c r="AD550" s="27">
        <f>IFERROR(VLOOKUP(M550,'Վարկանիշային չափորոշիչներ'!$G$6:$GE$68,4,FALSE),0)</f>
        <v>0</v>
      </c>
      <c r="AE550" s="27">
        <f>IFERROR(VLOOKUP(N550,'Վարկանիշային չափորոշիչներ'!$G$6:$GE$68,4,FALSE),0)</f>
        <v>0</v>
      </c>
      <c r="AF550" s="27">
        <f>IFERROR(VLOOKUP(O550,'Վարկանիշային չափորոշիչներ'!$G$6:$GE$68,4,FALSE),0)</f>
        <v>0</v>
      </c>
      <c r="AG550" s="27">
        <f>IFERROR(VLOOKUP(P550,'Վարկանիշային չափորոշիչներ'!$G$6:$GE$68,4,FALSE),0)</f>
        <v>0</v>
      </c>
      <c r="AH550" s="27">
        <f>IFERROR(VLOOKUP(Q550,'Վարկանիշային չափորոշիչներ'!$G$6:$GE$68,4,FALSE),0)</f>
        <v>0</v>
      </c>
      <c r="AI550" s="27">
        <f>IFERROR(VLOOKUP(R550,'Վարկանիշային չափորոշիչներ'!$G$6:$GE$68,4,FALSE),0)</f>
        <v>0</v>
      </c>
      <c r="AJ550" s="27">
        <f>IFERROR(VLOOKUP(S550,'Վարկանիշային չափորոշիչներ'!$G$6:$GE$68,4,FALSE),0)</f>
        <v>0</v>
      </c>
      <c r="AK550" s="27">
        <f>IFERROR(VLOOKUP(T550,'Վարկանիշային չափորոշիչներ'!$G$6:$GE$68,4,FALSE),0)</f>
        <v>0</v>
      </c>
      <c r="AL550" s="27">
        <f>IFERROR(VLOOKUP(U550,'Վարկանիշային չափորոշիչներ'!$G$6:$GE$68,4,FALSE),0)</f>
        <v>0</v>
      </c>
      <c r="AM550" s="27">
        <f>IFERROR(VLOOKUP(V550,'Վարկանիշային չափորոշիչներ'!$G$6:$GE$68,4,FALSE),0)</f>
        <v>0</v>
      </c>
      <c r="AN550" s="27">
        <f t="shared" si="153"/>
        <v>0</v>
      </c>
    </row>
    <row r="551" spans="1:40" hidden="1" outlineLevel="2" x14ac:dyDescent="0.3">
      <c r="A551" s="120">
        <v>1128</v>
      </c>
      <c r="B551" s="120">
        <v>31001</v>
      </c>
      <c r="C551" s="207" t="s">
        <v>635</v>
      </c>
      <c r="D551" s="121"/>
      <c r="E551" s="121"/>
      <c r="F551" s="122"/>
      <c r="G551" s="123"/>
      <c r="H551" s="123"/>
      <c r="I551" s="45"/>
      <c r="J551" s="45"/>
      <c r="K551" s="28"/>
      <c r="L551" s="28"/>
      <c r="M551" s="28"/>
      <c r="N551" s="28"/>
      <c r="O551" s="28"/>
      <c r="P551" s="28"/>
      <c r="Q551" s="28"/>
      <c r="R551" s="28"/>
      <c r="S551" s="28"/>
      <c r="T551" s="28"/>
      <c r="U551" s="28"/>
      <c r="V551" s="28"/>
      <c r="W551" s="27">
        <f>AN551</f>
        <v>0</v>
      </c>
      <c r="X551" s="41"/>
      <c r="Y551" s="41"/>
      <c r="Z551" s="41"/>
      <c r="AA551" s="41"/>
      <c r="AB551" s="27">
        <f>IFERROR(VLOOKUP(K551,'Վարկանիշային չափորոշիչներ'!$G$6:$GE$68,4,FALSE),0)</f>
        <v>0</v>
      </c>
      <c r="AC551" s="27">
        <f>IFERROR(VLOOKUP(L551,'Վարկանիշային չափորոշիչներ'!$G$6:$GE$68,4,FALSE),0)</f>
        <v>0</v>
      </c>
      <c r="AD551" s="27">
        <f>IFERROR(VLOOKUP(M551,'Վարկանիշային չափորոշիչներ'!$G$6:$GE$68,4,FALSE),0)</f>
        <v>0</v>
      </c>
      <c r="AE551" s="27">
        <f>IFERROR(VLOOKUP(N551,'Վարկանիշային չափորոշիչներ'!$G$6:$GE$68,4,FALSE),0)</f>
        <v>0</v>
      </c>
      <c r="AF551" s="27">
        <f>IFERROR(VLOOKUP(O551,'Վարկանիշային չափորոշիչներ'!$G$6:$GE$68,4,FALSE),0)</f>
        <v>0</v>
      </c>
      <c r="AG551" s="27">
        <f>IFERROR(VLOOKUP(P551,'Վարկանիշային չափորոշիչներ'!$G$6:$GE$68,4,FALSE),0)</f>
        <v>0</v>
      </c>
      <c r="AH551" s="27">
        <f>IFERROR(VLOOKUP(Q551,'Վարկանիշային չափորոշիչներ'!$G$6:$GE$68,4,FALSE),0)</f>
        <v>0</v>
      </c>
      <c r="AI551" s="27">
        <f>IFERROR(VLOOKUP(R551,'Վարկանիշային չափորոշիչներ'!$G$6:$GE$68,4,FALSE),0)</f>
        <v>0</v>
      </c>
      <c r="AJ551" s="27">
        <f>IFERROR(VLOOKUP(S551,'Վարկանիշային չափորոշիչներ'!$G$6:$GE$68,4,FALSE),0)</f>
        <v>0</v>
      </c>
      <c r="AK551" s="27">
        <f>IFERROR(VLOOKUP(T551,'Վարկանիշային չափորոշիչներ'!$G$6:$GE$68,4,FALSE),0)</f>
        <v>0</v>
      </c>
      <c r="AL551" s="27">
        <f>IFERROR(VLOOKUP(U551,'Վարկանիշային չափորոշիչներ'!$G$6:$GE$68,4,FALSE),0)</f>
        <v>0</v>
      </c>
      <c r="AM551" s="27">
        <f>IFERROR(VLOOKUP(V551,'Վարկանիշային չափորոշիչներ'!$G$6:$GE$68,4,FALSE),0)</f>
        <v>0</v>
      </c>
      <c r="AN551" s="27">
        <f t="shared" si="153"/>
        <v>0</v>
      </c>
    </row>
    <row r="552" spans="1:40" ht="27" hidden="1" outlineLevel="1" x14ac:dyDescent="0.3">
      <c r="A552" s="117">
        <v>1178</v>
      </c>
      <c r="B552" s="117"/>
      <c r="C552" s="214" t="s">
        <v>636</v>
      </c>
      <c r="D552" s="118">
        <f>SUM(D553:D554)</f>
        <v>0</v>
      </c>
      <c r="E552" s="118">
        <f>SUM(E553:E554)</f>
        <v>0</v>
      </c>
      <c r="F552" s="119">
        <f t="shared" ref="F552:H552" si="160">SUM(F553:F554)</f>
        <v>0</v>
      </c>
      <c r="G552" s="119">
        <f t="shared" si="160"/>
        <v>0</v>
      </c>
      <c r="H552" s="119">
        <f t="shared" si="160"/>
        <v>0</v>
      </c>
      <c r="I552" s="47" t="s">
        <v>74</v>
      </c>
      <c r="J552" s="47" t="s">
        <v>74</v>
      </c>
      <c r="K552" s="47" t="s">
        <v>74</v>
      </c>
      <c r="L552" s="47" t="s">
        <v>74</v>
      </c>
      <c r="M552" s="47" t="s">
        <v>74</v>
      </c>
      <c r="N552" s="47" t="s">
        <v>74</v>
      </c>
      <c r="O552" s="47" t="s">
        <v>74</v>
      </c>
      <c r="P552" s="47" t="s">
        <v>74</v>
      </c>
      <c r="Q552" s="47" t="s">
        <v>74</v>
      </c>
      <c r="R552" s="47" t="s">
        <v>74</v>
      </c>
      <c r="S552" s="47" t="s">
        <v>74</v>
      </c>
      <c r="T552" s="47" t="s">
        <v>74</v>
      </c>
      <c r="U552" s="47" t="s">
        <v>74</v>
      </c>
      <c r="V552" s="47" t="s">
        <v>74</v>
      </c>
      <c r="W552" s="47" t="s">
        <v>74</v>
      </c>
      <c r="X552" s="41"/>
      <c r="Y552" s="41"/>
      <c r="Z552" s="41"/>
      <c r="AA552" s="41"/>
      <c r="AB552" s="27">
        <f>IFERROR(VLOOKUP(K552,'Վարկանիշային չափորոշիչներ'!$G$6:$GE$68,4,FALSE),0)</f>
        <v>0</v>
      </c>
      <c r="AC552" s="27">
        <f>IFERROR(VLOOKUP(L552,'Վարկանիշային չափորոշիչներ'!$G$6:$GE$68,4,FALSE),0)</f>
        <v>0</v>
      </c>
      <c r="AD552" s="27">
        <f>IFERROR(VLOOKUP(M552,'Վարկանիշային չափորոշիչներ'!$G$6:$GE$68,4,FALSE),0)</f>
        <v>0</v>
      </c>
      <c r="AE552" s="27">
        <f>IFERROR(VLOOKUP(N552,'Վարկանիշային չափորոշիչներ'!$G$6:$GE$68,4,FALSE),0)</f>
        <v>0</v>
      </c>
      <c r="AF552" s="27">
        <f>IFERROR(VLOOKUP(O552,'Վարկանիշային չափորոշիչներ'!$G$6:$GE$68,4,FALSE),0)</f>
        <v>0</v>
      </c>
      <c r="AG552" s="27">
        <f>IFERROR(VLOOKUP(P552,'Վարկանիշային չափորոշիչներ'!$G$6:$GE$68,4,FALSE),0)</f>
        <v>0</v>
      </c>
      <c r="AH552" s="27">
        <f>IFERROR(VLOOKUP(Q552,'Վարկանիշային չափորոշիչներ'!$G$6:$GE$68,4,FALSE),0)</f>
        <v>0</v>
      </c>
      <c r="AI552" s="27">
        <f>IFERROR(VLOOKUP(R552,'Վարկանիշային չափորոշիչներ'!$G$6:$GE$68,4,FALSE),0)</f>
        <v>0</v>
      </c>
      <c r="AJ552" s="27">
        <f>IFERROR(VLOOKUP(S552,'Վարկանիշային չափորոշիչներ'!$G$6:$GE$68,4,FALSE),0)</f>
        <v>0</v>
      </c>
      <c r="AK552" s="27">
        <f>IFERROR(VLOOKUP(T552,'Վարկանիշային չափորոշիչներ'!$G$6:$GE$68,4,FALSE),0)</f>
        <v>0</v>
      </c>
      <c r="AL552" s="27">
        <f>IFERROR(VLOOKUP(U552,'Վարկանիշային չափորոշիչներ'!$G$6:$GE$68,4,FALSE),0)</f>
        <v>0</v>
      </c>
      <c r="AM552" s="27">
        <f>IFERROR(VLOOKUP(V552,'Վարկանիշային չափորոշիչներ'!$G$6:$GE$68,4,FALSE),0)</f>
        <v>0</v>
      </c>
      <c r="AN552" s="27">
        <f t="shared" si="153"/>
        <v>0</v>
      </c>
    </row>
    <row r="553" spans="1:40" ht="27" hidden="1" outlineLevel="2" x14ac:dyDescent="0.3">
      <c r="A553" s="120">
        <v>1178</v>
      </c>
      <c r="B553" s="120">
        <v>11001</v>
      </c>
      <c r="C553" s="207" t="s">
        <v>636</v>
      </c>
      <c r="D553" s="121"/>
      <c r="E553" s="121"/>
      <c r="F553" s="122"/>
      <c r="G553" s="123"/>
      <c r="H553" s="123"/>
      <c r="I553" s="45"/>
      <c r="J553" s="45"/>
      <c r="K553" s="28"/>
      <c r="L553" s="28"/>
      <c r="M553" s="28"/>
      <c r="N553" s="28"/>
      <c r="O553" s="28"/>
      <c r="P553" s="28"/>
      <c r="Q553" s="28"/>
      <c r="R553" s="28"/>
      <c r="S553" s="28"/>
      <c r="T553" s="28"/>
      <c r="U553" s="28"/>
      <c r="V553" s="28"/>
      <c r="W553" s="27">
        <f>AN553</f>
        <v>0</v>
      </c>
      <c r="X553" s="41"/>
      <c r="Y553" s="41"/>
      <c r="Z553" s="41"/>
      <c r="AA553" s="41"/>
      <c r="AB553" s="27">
        <f>IFERROR(VLOOKUP(K553,'Վարկանիշային չափորոշիչներ'!$G$6:$GE$68,4,FALSE),0)</f>
        <v>0</v>
      </c>
      <c r="AC553" s="27">
        <f>IFERROR(VLOOKUP(L553,'Վարկանիշային չափորոշիչներ'!$G$6:$GE$68,4,FALSE),0)</f>
        <v>0</v>
      </c>
      <c r="AD553" s="27">
        <f>IFERROR(VLOOKUP(M553,'Վարկանիշային չափորոշիչներ'!$G$6:$GE$68,4,FALSE),0)</f>
        <v>0</v>
      </c>
      <c r="AE553" s="27">
        <f>IFERROR(VLOOKUP(N553,'Վարկանիշային չափորոշիչներ'!$G$6:$GE$68,4,FALSE),0)</f>
        <v>0</v>
      </c>
      <c r="AF553" s="27">
        <f>IFERROR(VLOOKUP(O553,'Վարկանիշային չափորոշիչներ'!$G$6:$GE$68,4,FALSE),0)</f>
        <v>0</v>
      </c>
      <c r="AG553" s="27">
        <f>IFERROR(VLOOKUP(P553,'Վարկանիշային չափորոշիչներ'!$G$6:$GE$68,4,FALSE),0)</f>
        <v>0</v>
      </c>
      <c r="AH553" s="27">
        <f>IFERROR(VLOOKUP(Q553,'Վարկանիշային չափորոշիչներ'!$G$6:$GE$68,4,FALSE),0)</f>
        <v>0</v>
      </c>
      <c r="AI553" s="27">
        <f>IFERROR(VLOOKUP(R553,'Վարկանիշային չափորոշիչներ'!$G$6:$GE$68,4,FALSE),0)</f>
        <v>0</v>
      </c>
      <c r="AJ553" s="27">
        <f>IFERROR(VLOOKUP(S553,'Վարկանիշային չափորոշիչներ'!$G$6:$GE$68,4,FALSE),0)</f>
        <v>0</v>
      </c>
      <c r="AK553" s="27">
        <f>IFERROR(VLOOKUP(T553,'Վարկանիշային չափորոշիչներ'!$G$6:$GE$68,4,FALSE),0)</f>
        <v>0</v>
      </c>
      <c r="AL553" s="27">
        <f>IFERROR(VLOOKUP(U553,'Վարկանիշային չափորոշիչներ'!$G$6:$GE$68,4,FALSE),0)</f>
        <v>0</v>
      </c>
      <c r="AM553" s="27">
        <f>IFERROR(VLOOKUP(V553,'Վարկանիշային չափորոշիչներ'!$G$6:$GE$68,4,FALSE),0)</f>
        <v>0</v>
      </c>
      <c r="AN553" s="27">
        <f t="shared" si="153"/>
        <v>0</v>
      </c>
    </row>
    <row r="554" spans="1:40" ht="27" hidden="1" outlineLevel="2" x14ac:dyDescent="0.3">
      <c r="A554" s="120">
        <v>1178</v>
      </c>
      <c r="B554" s="120">
        <v>31001</v>
      </c>
      <c r="C554" s="207" t="s">
        <v>637</v>
      </c>
      <c r="D554" s="121"/>
      <c r="E554" s="121"/>
      <c r="F554" s="122"/>
      <c r="G554" s="123"/>
      <c r="H554" s="123"/>
      <c r="I554" s="45"/>
      <c r="J554" s="45"/>
      <c r="K554" s="28"/>
      <c r="L554" s="28"/>
      <c r="M554" s="28"/>
      <c r="N554" s="28"/>
      <c r="O554" s="28"/>
      <c r="P554" s="28"/>
      <c r="Q554" s="28"/>
      <c r="R554" s="28"/>
      <c r="S554" s="28"/>
      <c r="T554" s="28"/>
      <c r="U554" s="28"/>
      <c r="V554" s="28"/>
      <c r="W554" s="27">
        <f>AN554</f>
        <v>0</v>
      </c>
      <c r="X554" s="41"/>
      <c r="Y554" s="41"/>
      <c r="Z554" s="41"/>
      <c r="AA554" s="41"/>
      <c r="AB554" s="27">
        <f>IFERROR(VLOOKUP(K554,'Վարկանիշային չափորոշիչներ'!$G$6:$GE$68,4,FALSE),0)</f>
        <v>0</v>
      </c>
      <c r="AC554" s="27">
        <f>IFERROR(VLOOKUP(L554,'Վարկանիշային չափորոշիչներ'!$G$6:$GE$68,4,FALSE),0)</f>
        <v>0</v>
      </c>
      <c r="AD554" s="27">
        <f>IFERROR(VLOOKUP(M554,'Վարկանիշային չափորոշիչներ'!$G$6:$GE$68,4,FALSE),0)</f>
        <v>0</v>
      </c>
      <c r="AE554" s="27">
        <f>IFERROR(VLOOKUP(N554,'Վարկանիշային չափորոշիչներ'!$G$6:$GE$68,4,FALSE),0)</f>
        <v>0</v>
      </c>
      <c r="AF554" s="27">
        <f>IFERROR(VLOOKUP(O554,'Վարկանիշային չափորոշիչներ'!$G$6:$GE$68,4,FALSE),0)</f>
        <v>0</v>
      </c>
      <c r="AG554" s="27">
        <f>IFERROR(VLOOKUP(P554,'Վարկանիշային չափորոշիչներ'!$G$6:$GE$68,4,FALSE),0)</f>
        <v>0</v>
      </c>
      <c r="AH554" s="27">
        <f>IFERROR(VLOOKUP(Q554,'Վարկանիշային չափորոշիչներ'!$G$6:$GE$68,4,FALSE),0)</f>
        <v>0</v>
      </c>
      <c r="AI554" s="27">
        <f>IFERROR(VLOOKUP(R554,'Վարկանիշային չափորոշիչներ'!$G$6:$GE$68,4,FALSE),0)</f>
        <v>0</v>
      </c>
      <c r="AJ554" s="27">
        <f>IFERROR(VLOOKUP(S554,'Վարկանիշային չափորոշիչներ'!$G$6:$GE$68,4,FALSE),0)</f>
        <v>0</v>
      </c>
      <c r="AK554" s="27">
        <f>IFERROR(VLOOKUP(T554,'Վարկանիշային չափորոշիչներ'!$G$6:$GE$68,4,FALSE),0)</f>
        <v>0</v>
      </c>
      <c r="AL554" s="27">
        <f>IFERROR(VLOOKUP(U554,'Վարկանիշային չափորոշիչներ'!$G$6:$GE$68,4,FALSE),0)</f>
        <v>0</v>
      </c>
      <c r="AM554" s="27">
        <f>IFERROR(VLOOKUP(V554,'Վարկանիշային չափորոշիչներ'!$G$6:$GE$68,4,FALSE),0)</f>
        <v>0</v>
      </c>
      <c r="AN554" s="27">
        <f t="shared" si="153"/>
        <v>0</v>
      </c>
    </row>
    <row r="555" spans="1:40" hidden="1" outlineLevel="1" x14ac:dyDescent="0.3">
      <c r="A555" s="124">
        <v>9999</v>
      </c>
      <c r="B555" s="124"/>
      <c r="C555" s="207" t="s">
        <v>97</v>
      </c>
      <c r="D555" s="121"/>
      <c r="E555" s="121"/>
      <c r="F555" s="122"/>
      <c r="G555" s="123"/>
      <c r="H555" s="123"/>
      <c r="I555" s="45"/>
      <c r="J555" s="45"/>
      <c r="K555" s="28"/>
      <c r="L555" s="28"/>
      <c r="M555" s="28"/>
      <c r="N555" s="28"/>
      <c r="O555" s="28"/>
      <c r="P555" s="28"/>
      <c r="Q555" s="28"/>
      <c r="R555" s="28"/>
      <c r="S555" s="28"/>
      <c r="T555" s="28"/>
      <c r="U555" s="28"/>
      <c r="V555" s="28"/>
      <c r="W555" s="27">
        <f>AN555</f>
        <v>0</v>
      </c>
      <c r="X555" s="41"/>
      <c r="Y555" s="41"/>
      <c r="Z555" s="41"/>
      <c r="AA555" s="41"/>
      <c r="AB555" s="27">
        <f>IFERROR(VLOOKUP(K555,'Վարկանիշային չափորոշիչներ'!$G$6:$GE$68,4,FALSE),0)</f>
        <v>0</v>
      </c>
      <c r="AC555" s="27">
        <f>IFERROR(VLOOKUP(L555,'Վարկանիշային չափորոշիչներ'!$G$6:$GE$68,4,FALSE),0)</f>
        <v>0</v>
      </c>
      <c r="AD555" s="27">
        <f>IFERROR(VLOOKUP(M555,'Վարկանիշային չափորոշիչներ'!$G$6:$GE$68,4,FALSE),0)</f>
        <v>0</v>
      </c>
      <c r="AE555" s="27">
        <f>IFERROR(VLOOKUP(N555,'Վարկանիշային չափորոշիչներ'!$G$6:$GE$68,4,FALSE),0)</f>
        <v>0</v>
      </c>
      <c r="AF555" s="27">
        <f>IFERROR(VLOOKUP(O555,'Վարկանիշային չափորոշիչներ'!$G$6:$GE$68,4,FALSE),0)</f>
        <v>0</v>
      </c>
      <c r="AG555" s="27">
        <f>IFERROR(VLOOKUP(P555,'Վարկանիշային չափորոշիչներ'!$G$6:$GE$68,4,FALSE),0)</f>
        <v>0</v>
      </c>
      <c r="AH555" s="27">
        <f>IFERROR(VLOOKUP(Q555,'Վարկանիշային չափորոշիչներ'!$G$6:$GE$68,4,FALSE),0)</f>
        <v>0</v>
      </c>
      <c r="AI555" s="27">
        <f>IFERROR(VLOOKUP(R555,'Վարկանիշային չափորոշիչներ'!$G$6:$GE$68,4,FALSE),0)</f>
        <v>0</v>
      </c>
      <c r="AJ555" s="27">
        <f>IFERROR(VLOOKUP(S555,'Վարկանիշային չափորոշիչներ'!$G$6:$GE$68,4,FALSE),0)</f>
        <v>0</v>
      </c>
      <c r="AK555" s="27">
        <f>IFERROR(VLOOKUP(T555,'Վարկանիշային չափորոշիչներ'!$G$6:$GE$68,4,FALSE),0)</f>
        <v>0</v>
      </c>
      <c r="AL555" s="27">
        <f>IFERROR(VLOOKUP(U555,'Վարկանիշային չափորոշիչներ'!$G$6:$GE$68,4,FALSE),0)</f>
        <v>0</v>
      </c>
      <c r="AM555" s="27">
        <f>IFERROR(VLOOKUP(V555,'Վարկանիշային չափորոշիչներ'!$G$6:$GE$68,4,FALSE),0)</f>
        <v>0</v>
      </c>
      <c r="AN555" s="27">
        <f t="shared" si="153"/>
        <v>0</v>
      </c>
    </row>
    <row r="556" spans="1:40" hidden="1" collapsed="1" x14ac:dyDescent="0.3">
      <c r="A556" s="125" t="s">
        <v>0</v>
      </c>
      <c r="B556" s="125"/>
      <c r="C556" s="215" t="s">
        <v>638</v>
      </c>
      <c r="D556" s="126">
        <f>D557+D564+D569+D571+D587+D595+D598</f>
        <v>0</v>
      </c>
      <c r="E556" s="126">
        <f>E557+E564+E569+E571+E587+E595+E598</f>
        <v>0</v>
      </c>
      <c r="F556" s="127">
        <f t="shared" ref="F556:H556" si="161">F557+F564+F569+F571+F587+F595+F598</f>
        <v>0</v>
      </c>
      <c r="G556" s="127">
        <f t="shared" si="161"/>
        <v>0</v>
      </c>
      <c r="H556" s="127">
        <f t="shared" si="161"/>
        <v>0</v>
      </c>
      <c r="I556" s="46" t="s">
        <v>74</v>
      </c>
      <c r="J556" s="46" t="s">
        <v>74</v>
      </c>
      <c r="K556" s="46" t="s">
        <v>74</v>
      </c>
      <c r="L556" s="46" t="s">
        <v>74</v>
      </c>
      <c r="M556" s="46" t="s">
        <v>74</v>
      </c>
      <c r="N556" s="46" t="s">
        <v>74</v>
      </c>
      <c r="O556" s="46" t="s">
        <v>74</v>
      </c>
      <c r="P556" s="46" t="s">
        <v>74</v>
      </c>
      <c r="Q556" s="46" t="s">
        <v>74</v>
      </c>
      <c r="R556" s="46" t="s">
        <v>74</v>
      </c>
      <c r="S556" s="46" t="s">
        <v>74</v>
      </c>
      <c r="T556" s="46" t="s">
        <v>74</v>
      </c>
      <c r="U556" s="46" t="s">
        <v>74</v>
      </c>
      <c r="V556" s="46" t="s">
        <v>74</v>
      </c>
      <c r="W556" s="46" t="s">
        <v>74</v>
      </c>
      <c r="X556" s="41"/>
      <c r="Y556" s="41"/>
      <c r="Z556" s="41"/>
      <c r="AA556" s="41"/>
      <c r="AB556" s="27">
        <f>IFERROR(VLOOKUP(K556,'Վարկանիշային չափորոշիչներ'!$G$6:$GE$68,4,FALSE),0)</f>
        <v>0</v>
      </c>
      <c r="AC556" s="27">
        <f>IFERROR(VLOOKUP(L556,'Վարկանիշային չափորոշիչներ'!$G$6:$GE$68,4,FALSE),0)</f>
        <v>0</v>
      </c>
      <c r="AD556" s="27">
        <f>IFERROR(VLOOKUP(M556,'Վարկանիշային չափորոշիչներ'!$G$6:$GE$68,4,FALSE),0)</f>
        <v>0</v>
      </c>
      <c r="AE556" s="27">
        <f>IFERROR(VLOOKUP(N556,'Վարկանիշային չափորոշիչներ'!$G$6:$GE$68,4,FALSE),0)</f>
        <v>0</v>
      </c>
      <c r="AF556" s="27">
        <f>IFERROR(VLOOKUP(O556,'Վարկանիշային չափորոշիչներ'!$G$6:$GE$68,4,FALSE),0)</f>
        <v>0</v>
      </c>
      <c r="AG556" s="27">
        <f>IFERROR(VLOOKUP(P556,'Վարկանիշային չափորոշիչներ'!$G$6:$GE$68,4,FALSE),0)</f>
        <v>0</v>
      </c>
      <c r="AH556" s="27">
        <f>IFERROR(VLOOKUP(Q556,'Վարկանիշային չափորոշիչներ'!$G$6:$GE$68,4,FALSE),0)</f>
        <v>0</v>
      </c>
      <c r="AI556" s="27">
        <f>IFERROR(VLOOKUP(R556,'Վարկանիշային չափորոշիչներ'!$G$6:$GE$68,4,FALSE),0)</f>
        <v>0</v>
      </c>
      <c r="AJ556" s="27">
        <f>IFERROR(VLOOKUP(S556,'Վարկանիշային չափորոշիչներ'!$G$6:$GE$68,4,FALSE),0)</f>
        <v>0</v>
      </c>
      <c r="AK556" s="27">
        <f>IFERROR(VLOOKUP(T556,'Վարկանիշային չափորոշիչներ'!$G$6:$GE$68,4,FALSE),0)</f>
        <v>0</v>
      </c>
      <c r="AL556" s="27">
        <f>IFERROR(VLOOKUP(U556,'Վարկանիշային չափորոշիչներ'!$G$6:$GE$68,4,FALSE),0)</f>
        <v>0</v>
      </c>
      <c r="AM556" s="27">
        <f>IFERROR(VLOOKUP(V556,'Վարկանիշային չափորոշիչներ'!$G$6:$GE$68,4,FALSE),0)</f>
        <v>0</v>
      </c>
      <c r="AN556" s="27">
        <f t="shared" si="153"/>
        <v>0</v>
      </c>
    </row>
    <row r="557" spans="1:40" hidden="1" outlineLevel="1" x14ac:dyDescent="0.3">
      <c r="A557" s="117">
        <v>1016</v>
      </c>
      <c r="B557" s="117"/>
      <c r="C557" s="214" t="s">
        <v>639</v>
      </c>
      <c r="D557" s="118">
        <f>SUM(D558:D563)</f>
        <v>0</v>
      </c>
      <c r="E557" s="118">
        <f>SUM(E558:E563)</f>
        <v>0</v>
      </c>
      <c r="F557" s="119">
        <f t="shared" ref="F557:H557" si="162">SUM(F558:F563)</f>
        <v>0</v>
      </c>
      <c r="G557" s="119">
        <f t="shared" si="162"/>
        <v>0</v>
      </c>
      <c r="H557" s="119">
        <f t="shared" si="162"/>
        <v>0</v>
      </c>
      <c r="I557" s="47" t="s">
        <v>74</v>
      </c>
      <c r="J557" s="47" t="s">
        <v>74</v>
      </c>
      <c r="K557" s="47" t="s">
        <v>74</v>
      </c>
      <c r="L557" s="47" t="s">
        <v>74</v>
      </c>
      <c r="M557" s="47" t="s">
        <v>74</v>
      </c>
      <c r="N557" s="47" t="s">
        <v>74</v>
      </c>
      <c r="O557" s="47" t="s">
        <v>74</v>
      </c>
      <c r="P557" s="47" t="s">
        <v>74</v>
      </c>
      <c r="Q557" s="47" t="s">
        <v>74</v>
      </c>
      <c r="R557" s="47" t="s">
        <v>74</v>
      </c>
      <c r="S557" s="47" t="s">
        <v>74</v>
      </c>
      <c r="T557" s="47" t="s">
        <v>74</v>
      </c>
      <c r="U557" s="47" t="s">
        <v>74</v>
      </c>
      <c r="V557" s="47" t="s">
        <v>74</v>
      </c>
      <c r="W557" s="47" t="s">
        <v>74</v>
      </c>
      <c r="X557" s="41"/>
      <c r="Y557" s="41"/>
      <c r="Z557" s="41"/>
      <c r="AA557" s="41"/>
      <c r="AB557" s="27">
        <f>IFERROR(VLOOKUP(K557,'Վարկանիշային չափորոշիչներ'!$G$6:$GE$68,4,FALSE),0)</f>
        <v>0</v>
      </c>
      <c r="AC557" s="27">
        <f>IFERROR(VLOOKUP(L557,'Վարկանիշային չափորոշիչներ'!$G$6:$GE$68,4,FALSE),0)</f>
        <v>0</v>
      </c>
      <c r="AD557" s="27">
        <f>IFERROR(VLOOKUP(M557,'Վարկանիշային չափորոշիչներ'!$G$6:$GE$68,4,FALSE),0)</f>
        <v>0</v>
      </c>
      <c r="AE557" s="27">
        <f>IFERROR(VLOOKUP(N557,'Վարկանիշային չափորոշիչներ'!$G$6:$GE$68,4,FALSE),0)</f>
        <v>0</v>
      </c>
      <c r="AF557" s="27">
        <f>IFERROR(VLOOKUP(O557,'Վարկանիշային չափորոշիչներ'!$G$6:$GE$68,4,FALSE),0)</f>
        <v>0</v>
      </c>
      <c r="AG557" s="27">
        <f>IFERROR(VLOOKUP(P557,'Վարկանիշային չափորոշիչներ'!$G$6:$GE$68,4,FALSE),0)</f>
        <v>0</v>
      </c>
      <c r="AH557" s="27">
        <f>IFERROR(VLOOKUP(Q557,'Վարկանիշային չափորոշիչներ'!$G$6:$GE$68,4,FALSE),0)</f>
        <v>0</v>
      </c>
      <c r="AI557" s="27">
        <f>IFERROR(VLOOKUP(R557,'Վարկանիշային չափորոշիչներ'!$G$6:$GE$68,4,FALSE),0)</f>
        <v>0</v>
      </c>
      <c r="AJ557" s="27">
        <f>IFERROR(VLOOKUP(S557,'Վարկանիշային չափորոշիչներ'!$G$6:$GE$68,4,FALSE),0)</f>
        <v>0</v>
      </c>
      <c r="AK557" s="27">
        <f>IFERROR(VLOOKUP(T557,'Վարկանիշային չափորոշիչներ'!$G$6:$GE$68,4,FALSE),0)</f>
        <v>0</v>
      </c>
      <c r="AL557" s="27">
        <f>IFERROR(VLOOKUP(U557,'Վարկանիշային չափորոշիչներ'!$G$6:$GE$68,4,FALSE),0)</f>
        <v>0</v>
      </c>
      <c r="AM557" s="27">
        <f>IFERROR(VLOOKUP(V557,'Վարկանիշային չափորոշիչներ'!$G$6:$GE$68,4,FALSE),0)</f>
        <v>0</v>
      </c>
      <c r="AN557" s="27">
        <f t="shared" si="153"/>
        <v>0</v>
      </c>
    </row>
    <row r="558" spans="1:40" hidden="1" outlineLevel="2" x14ac:dyDescent="0.3">
      <c r="A558" s="120">
        <v>1016</v>
      </c>
      <c r="B558" s="120">
        <v>11001</v>
      </c>
      <c r="C558" s="207" t="s">
        <v>640</v>
      </c>
      <c r="D558" s="121"/>
      <c r="E558" s="121"/>
      <c r="F558" s="122"/>
      <c r="G558" s="123"/>
      <c r="H558" s="123"/>
      <c r="I558" s="45"/>
      <c r="J558" s="45"/>
      <c r="K558" s="28"/>
      <c r="L558" s="28"/>
      <c r="M558" s="28"/>
      <c r="N558" s="28"/>
      <c r="O558" s="28"/>
      <c r="P558" s="28"/>
      <c r="Q558" s="28"/>
      <c r="R558" s="28"/>
      <c r="S558" s="28"/>
      <c r="T558" s="28"/>
      <c r="U558" s="28"/>
      <c r="V558" s="28"/>
      <c r="W558" s="27">
        <f t="shared" ref="W558:W563" si="163">AN558</f>
        <v>0</v>
      </c>
      <c r="X558" s="41"/>
      <c r="Y558" s="41"/>
      <c r="Z558" s="41"/>
      <c r="AA558" s="41"/>
      <c r="AB558" s="27">
        <f>IFERROR(VLOOKUP(K558,'Վարկանիշային չափորոշիչներ'!$G$6:$GE$68,4,FALSE),0)</f>
        <v>0</v>
      </c>
      <c r="AC558" s="27">
        <f>IFERROR(VLOOKUP(L558,'Վարկանիշային չափորոշիչներ'!$G$6:$GE$68,4,FALSE),0)</f>
        <v>0</v>
      </c>
      <c r="AD558" s="27">
        <f>IFERROR(VLOOKUP(M558,'Վարկանիշային չափորոշիչներ'!$G$6:$GE$68,4,FALSE),0)</f>
        <v>0</v>
      </c>
      <c r="AE558" s="27">
        <f>IFERROR(VLOOKUP(N558,'Վարկանիշային չափորոշիչներ'!$G$6:$GE$68,4,FALSE),0)</f>
        <v>0</v>
      </c>
      <c r="AF558" s="27">
        <f>IFERROR(VLOOKUP(O558,'Վարկանիշային չափորոշիչներ'!$G$6:$GE$68,4,FALSE),0)</f>
        <v>0</v>
      </c>
      <c r="AG558" s="27">
        <f>IFERROR(VLOOKUP(P558,'Վարկանիշային չափորոշիչներ'!$G$6:$GE$68,4,FALSE),0)</f>
        <v>0</v>
      </c>
      <c r="AH558" s="27">
        <f>IFERROR(VLOOKUP(Q558,'Վարկանիշային չափորոշիչներ'!$G$6:$GE$68,4,FALSE),0)</f>
        <v>0</v>
      </c>
      <c r="AI558" s="27">
        <f>IFERROR(VLOOKUP(R558,'Վարկանիշային չափորոշիչներ'!$G$6:$GE$68,4,FALSE),0)</f>
        <v>0</v>
      </c>
      <c r="AJ558" s="27">
        <f>IFERROR(VLOOKUP(S558,'Վարկանիշային չափորոշիչներ'!$G$6:$GE$68,4,FALSE),0)</f>
        <v>0</v>
      </c>
      <c r="AK558" s="27">
        <f>IFERROR(VLOOKUP(T558,'Վարկանիշային չափորոշիչներ'!$G$6:$GE$68,4,FALSE),0)</f>
        <v>0</v>
      </c>
      <c r="AL558" s="27">
        <f>IFERROR(VLOOKUP(U558,'Վարկանիշային չափորոշիչներ'!$G$6:$GE$68,4,FALSE),0)</f>
        <v>0</v>
      </c>
      <c r="AM558" s="27">
        <f>IFERROR(VLOOKUP(V558,'Վարկանիշային չափորոշիչներ'!$G$6:$GE$68,4,FALSE),0)</f>
        <v>0</v>
      </c>
      <c r="AN558" s="27">
        <f t="shared" si="153"/>
        <v>0</v>
      </c>
    </row>
    <row r="559" spans="1:40" ht="27" hidden="1" outlineLevel="2" x14ac:dyDescent="0.3">
      <c r="A559" s="120">
        <v>1016</v>
      </c>
      <c r="B559" s="120">
        <v>11004</v>
      </c>
      <c r="C559" s="207" t="s">
        <v>641</v>
      </c>
      <c r="D559" s="121"/>
      <c r="E559" s="121"/>
      <c r="F559" s="123"/>
      <c r="G559" s="123"/>
      <c r="H559" s="123"/>
      <c r="I559" s="45"/>
      <c r="J559" s="45"/>
      <c r="K559" s="28"/>
      <c r="L559" s="28"/>
      <c r="M559" s="28"/>
      <c r="N559" s="28"/>
      <c r="O559" s="28"/>
      <c r="P559" s="28"/>
      <c r="Q559" s="28"/>
      <c r="R559" s="28"/>
      <c r="S559" s="28"/>
      <c r="T559" s="28"/>
      <c r="U559" s="28"/>
      <c r="V559" s="28"/>
      <c r="W559" s="27">
        <f t="shared" si="163"/>
        <v>0</v>
      </c>
      <c r="X559" s="41"/>
      <c r="Y559" s="41"/>
      <c r="Z559" s="41"/>
      <c r="AA559" s="41"/>
      <c r="AB559" s="27">
        <f>IFERROR(VLOOKUP(K559,'Վարկանիշային չափորոշիչներ'!$G$6:$GE$68,4,FALSE),0)</f>
        <v>0</v>
      </c>
      <c r="AC559" s="27">
        <f>IFERROR(VLOOKUP(L559,'Վարկանիշային չափորոշիչներ'!$G$6:$GE$68,4,FALSE),0)</f>
        <v>0</v>
      </c>
      <c r="AD559" s="27">
        <f>IFERROR(VLOOKUP(M559,'Վարկանիշային չափորոշիչներ'!$G$6:$GE$68,4,FALSE),0)</f>
        <v>0</v>
      </c>
      <c r="AE559" s="27">
        <f>IFERROR(VLOOKUP(N559,'Վարկանիշային չափորոշիչներ'!$G$6:$GE$68,4,FALSE),0)</f>
        <v>0</v>
      </c>
      <c r="AF559" s="27">
        <f>IFERROR(VLOOKUP(O559,'Վարկանիշային չափորոշիչներ'!$G$6:$GE$68,4,FALSE),0)</f>
        <v>0</v>
      </c>
      <c r="AG559" s="27">
        <f>IFERROR(VLOOKUP(P559,'Վարկանիշային չափորոշիչներ'!$G$6:$GE$68,4,FALSE),0)</f>
        <v>0</v>
      </c>
      <c r="AH559" s="27">
        <f>IFERROR(VLOOKUP(Q559,'Վարկանիշային չափորոշիչներ'!$G$6:$GE$68,4,FALSE),0)</f>
        <v>0</v>
      </c>
      <c r="AI559" s="27">
        <f>IFERROR(VLOOKUP(R559,'Վարկանիշային չափորոշիչներ'!$G$6:$GE$68,4,FALSE),0)</f>
        <v>0</v>
      </c>
      <c r="AJ559" s="27">
        <f>IFERROR(VLOOKUP(S559,'Վարկանիշային չափորոշիչներ'!$G$6:$GE$68,4,FALSE),0)</f>
        <v>0</v>
      </c>
      <c r="AK559" s="27">
        <f>IFERROR(VLOOKUP(T559,'Վարկանիշային չափորոշիչներ'!$G$6:$GE$68,4,FALSE),0)</f>
        <v>0</v>
      </c>
      <c r="AL559" s="27">
        <f>IFERROR(VLOOKUP(U559,'Վարկանիշային չափորոշիչներ'!$G$6:$GE$68,4,FALSE),0)</f>
        <v>0</v>
      </c>
      <c r="AM559" s="27">
        <f>IFERROR(VLOOKUP(V559,'Վարկանիշային չափորոշիչներ'!$G$6:$GE$68,4,FALSE),0)</f>
        <v>0</v>
      </c>
      <c r="AN559" s="27">
        <f t="shared" si="153"/>
        <v>0</v>
      </c>
    </row>
    <row r="560" spans="1:40" ht="40.5" hidden="1" outlineLevel="2" x14ac:dyDescent="0.3">
      <c r="A560" s="120">
        <v>1016</v>
      </c>
      <c r="B560" s="120">
        <v>11005</v>
      </c>
      <c r="C560" s="207" t="s">
        <v>642</v>
      </c>
      <c r="D560" s="121"/>
      <c r="E560" s="121"/>
      <c r="F560" s="122"/>
      <c r="G560" s="123"/>
      <c r="H560" s="123"/>
      <c r="I560" s="45"/>
      <c r="J560" s="45"/>
      <c r="K560" s="28"/>
      <c r="L560" s="28"/>
      <c r="M560" s="28"/>
      <c r="N560" s="28"/>
      <c r="O560" s="28"/>
      <c r="P560" s="28"/>
      <c r="Q560" s="28"/>
      <c r="R560" s="28"/>
      <c r="S560" s="28"/>
      <c r="T560" s="28"/>
      <c r="U560" s="28"/>
      <c r="V560" s="28"/>
      <c r="W560" s="27">
        <f t="shared" si="163"/>
        <v>0</v>
      </c>
      <c r="X560" s="41"/>
      <c r="Y560" s="41"/>
      <c r="Z560" s="41"/>
      <c r="AA560" s="41"/>
      <c r="AB560" s="27">
        <f>IFERROR(VLOOKUP(K560,'Վարկանիշային չափորոշիչներ'!$G$6:$GE$68,4,FALSE),0)</f>
        <v>0</v>
      </c>
      <c r="AC560" s="27">
        <f>IFERROR(VLOOKUP(L560,'Վարկանիշային չափորոշիչներ'!$G$6:$GE$68,4,FALSE),0)</f>
        <v>0</v>
      </c>
      <c r="AD560" s="27">
        <f>IFERROR(VLOOKUP(M560,'Վարկանիշային չափորոշիչներ'!$G$6:$GE$68,4,FALSE),0)</f>
        <v>0</v>
      </c>
      <c r="AE560" s="27">
        <f>IFERROR(VLOOKUP(N560,'Վարկանիշային չափորոշիչներ'!$G$6:$GE$68,4,FALSE),0)</f>
        <v>0</v>
      </c>
      <c r="AF560" s="27">
        <f>IFERROR(VLOOKUP(O560,'Վարկանիշային չափորոշիչներ'!$G$6:$GE$68,4,FALSE),0)</f>
        <v>0</v>
      </c>
      <c r="AG560" s="27">
        <f>IFERROR(VLOOKUP(P560,'Վարկանիշային չափորոշիչներ'!$G$6:$GE$68,4,FALSE),0)</f>
        <v>0</v>
      </c>
      <c r="AH560" s="27">
        <f>IFERROR(VLOOKUP(Q560,'Վարկանիշային չափորոշիչներ'!$G$6:$GE$68,4,FALSE),0)</f>
        <v>0</v>
      </c>
      <c r="AI560" s="27">
        <f>IFERROR(VLOOKUP(R560,'Վարկանիշային չափորոշիչներ'!$G$6:$GE$68,4,FALSE),0)</f>
        <v>0</v>
      </c>
      <c r="AJ560" s="27">
        <f>IFERROR(VLOOKUP(S560,'Վարկանիշային չափորոշիչներ'!$G$6:$GE$68,4,FALSE),0)</f>
        <v>0</v>
      </c>
      <c r="AK560" s="27">
        <f>IFERROR(VLOOKUP(T560,'Վարկանիշային չափորոշիչներ'!$G$6:$GE$68,4,FALSE),0)</f>
        <v>0</v>
      </c>
      <c r="AL560" s="27">
        <f>IFERROR(VLOOKUP(U560,'Վարկանիշային չափորոշիչներ'!$G$6:$GE$68,4,FALSE),0)</f>
        <v>0</v>
      </c>
      <c r="AM560" s="27">
        <f>IFERROR(VLOOKUP(V560,'Վարկանիշային չափորոշիչներ'!$G$6:$GE$68,4,FALSE),0)</f>
        <v>0</v>
      </c>
      <c r="AN560" s="27">
        <f t="shared" si="153"/>
        <v>0</v>
      </c>
    </row>
    <row r="561" spans="1:40" ht="40.5" hidden="1" outlineLevel="2" x14ac:dyDescent="0.3">
      <c r="A561" s="120">
        <v>1016</v>
      </c>
      <c r="B561" s="120">
        <v>11006</v>
      </c>
      <c r="C561" s="207" t="s">
        <v>643</v>
      </c>
      <c r="D561" s="121"/>
      <c r="E561" s="121"/>
      <c r="F561" s="122"/>
      <c r="G561" s="123"/>
      <c r="H561" s="123"/>
      <c r="I561" s="45"/>
      <c r="J561" s="45"/>
      <c r="K561" s="28"/>
      <c r="L561" s="28"/>
      <c r="M561" s="28"/>
      <c r="N561" s="28"/>
      <c r="O561" s="28"/>
      <c r="P561" s="28"/>
      <c r="Q561" s="28"/>
      <c r="R561" s="28"/>
      <c r="S561" s="28"/>
      <c r="T561" s="28"/>
      <c r="U561" s="28"/>
      <c r="V561" s="28"/>
      <c r="W561" s="27">
        <f t="shared" si="163"/>
        <v>0</v>
      </c>
      <c r="X561" s="41"/>
      <c r="Y561" s="41"/>
      <c r="Z561" s="41"/>
      <c r="AA561" s="41"/>
      <c r="AB561" s="27">
        <f>IFERROR(VLOOKUP(K561,'Վարկանիշային չափորոշիչներ'!$G$6:$GE$68,4,FALSE),0)</f>
        <v>0</v>
      </c>
      <c r="AC561" s="27">
        <f>IFERROR(VLOOKUP(L561,'Վարկանիշային չափորոշիչներ'!$G$6:$GE$68,4,FALSE),0)</f>
        <v>0</v>
      </c>
      <c r="AD561" s="27">
        <f>IFERROR(VLOOKUP(M561,'Վարկանիշային չափորոշիչներ'!$G$6:$GE$68,4,FALSE),0)</f>
        <v>0</v>
      </c>
      <c r="AE561" s="27">
        <f>IFERROR(VLOOKUP(N561,'Վարկանիշային չափորոշիչներ'!$G$6:$GE$68,4,FALSE),0)</f>
        <v>0</v>
      </c>
      <c r="AF561" s="27">
        <f>IFERROR(VLOOKUP(O561,'Վարկանիշային չափորոշիչներ'!$G$6:$GE$68,4,FALSE),0)</f>
        <v>0</v>
      </c>
      <c r="AG561" s="27">
        <f>IFERROR(VLOOKUP(P561,'Վարկանիշային չափորոշիչներ'!$G$6:$GE$68,4,FALSE),0)</f>
        <v>0</v>
      </c>
      <c r="AH561" s="27">
        <f>IFERROR(VLOOKUP(Q561,'Վարկանիշային չափորոշիչներ'!$G$6:$GE$68,4,FALSE),0)</f>
        <v>0</v>
      </c>
      <c r="AI561" s="27">
        <f>IFERROR(VLOOKUP(R561,'Վարկանիշային չափորոշիչներ'!$G$6:$GE$68,4,FALSE),0)</f>
        <v>0</v>
      </c>
      <c r="AJ561" s="27">
        <f>IFERROR(VLOOKUP(S561,'Վարկանիշային չափորոշիչներ'!$G$6:$GE$68,4,FALSE),0)</f>
        <v>0</v>
      </c>
      <c r="AK561" s="27">
        <f>IFERROR(VLOOKUP(T561,'Վարկանիշային չափորոշիչներ'!$G$6:$GE$68,4,FALSE),0)</f>
        <v>0</v>
      </c>
      <c r="AL561" s="27">
        <f>IFERROR(VLOOKUP(U561,'Վարկանիշային չափորոշիչներ'!$G$6:$GE$68,4,FALSE),0)</f>
        <v>0</v>
      </c>
      <c r="AM561" s="27">
        <f>IFERROR(VLOOKUP(V561,'Վարկանիշային չափորոշիչներ'!$G$6:$GE$68,4,FALSE),0)</f>
        <v>0</v>
      </c>
      <c r="AN561" s="27">
        <f t="shared" si="153"/>
        <v>0</v>
      </c>
    </row>
    <row r="562" spans="1:40" ht="27.75" hidden="1" outlineLevel="2" x14ac:dyDescent="0.3">
      <c r="A562" s="120">
        <v>1016</v>
      </c>
      <c r="B562" s="206">
        <v>32004</v>
      </c>
      <c r="C562" s="225" t="s">
        <v>644</v>
      </c>
      <c r="D562" s="121"/>
      <c r="E562" s="121"/>
      <c r="F562" s="122"/>
      <c r="G562" s="123"/>
      <c r="H562" s="123"/>
      <c r="I562" s="45"/>
      <c r="J562" s="45"/>
      <c r="K562" s="28"/>
      <c r="L562" s="28"/>
      <c r="M562" s="28"/>
      <c r="N562" s="28"/>
      <c r="O562" s="28"/>
      <c r="P562" s="28"/>
      <c r="Q562" s="28"/>
      <c r="R562" s="28"/>
      <c r="S562" s="28"/>
      <c r="T562" s="28"/>
      <c r="U562" s="28"/>
      <c r="V562" s="28"/>
      <c r="W562" s="27">
        <f t="shared" si="163"/>
        <v>0</v>
      </c>
      <c r="X562" s="41"/>
      <c r="Y562" s="41"/>
      <c r="Z562" s="41"/>
      <c r="AA562" s="41"/>
      <c r="AB562" s="27">
        <f>IFERROR(VLOOKUP(K562,'Վարկանիշային չափորոշիչներ'!$G$6:$GE$68,4,FALSE),0)</f>
        <v>0</v>
      </c>
      <c r="AC562" s="27">
        <f>IFERROR(VLOOKUP(L562,'Վարկանիշային չափորոշիչներ'!$G$6:$GE$68,4,FALSE),0)</f>
        <v>0</v>
      </c>
      <c r="AD562" s="27">
        <f>IFERROR(VLOOKUP(M562,'Վարկանիշային չափորոշիչներ'!$G$6:$GE$68,4,FALSE),0)</f>
        <v>0</v>
      </c>
      <c r="AE562" s="27">
        <f>IFERROR(VLOOKUP(N562,'Վարկանիշային չափորոշիչներ'!$G$6:$GE$68,4,FALSE),0)</f>
        <v>0</v>
      </c>
      <c r="AF562" s="27">
        <f>IFERROR(VLOOKUP(O562,'Վարկանիշային չափորոշիչներ'!$G$6:$GE$68,4,FALSE),0)</f>
        <v>0</v>
      </c>
      <c r="AG562" s="27">
        <f>IFERROR(VLOOKUP(P562,'Վարկանիշային չափորոշիչներ'!$G$6:$GE$68,4,FALSE),0)</f>
        <v>0</v>
      </c>
      <c r="AH562" s="27">
        <f>IFERROR(VLOOKUP(Q562,'Վարկանիշային չափորոշիչներ'!$G$6:$GE$68,4,FALSE),0)</f>
        <v>0</v>
      </c>
      <c r="AI562" s="27">
        <f>IFERROR(VLOOKUP(R562,'Վարկանիշային չափորոշիչներ'!$G$6:$GE$68,4,FALSE),0)</f>
        <v>0</v>
      </c>
      <c r="AJ562" s="27">
        <f>IFERROR(VLOOKUP(S562,'Վարկանիշային չափորոշիչներ'!$G$6:$GE$68,4,FALSE),0)</f>
        <v>0</v>
      </c>
      <c r="AK562" s="27">
        <f>IFERROR(VLOOKUP(T562,'Վարկանիշային չափորոշիչներ'!$G$6:$GE$68,4,FALSE),0)</f>
        <v>0</v>
      </c>
      <c r="AL562" s="27">
        <f>IFERROR(VLOOKUP(U562,'Վարկանիշային չափորոշիչներ'!$G$6:$GE$68,4,FALSE),0)</f>
        <v>0</v>
      </c>
      <c r="AM562" s="27">
        <f>IFERROR(VLOOKUP(V562,'Վարկանիշային չափորոշիչներ'!$G$6:$GE$68,4,FALSE),0)</f>
        <v>0</v>
      </c>
      <c r="AN562" s="27">
        <f t="shared" si="153"/>
        <v>0</v>
      </c>
    </row>
    <row r="563" spans="1:40" ht="40.5" hidden="1" outlineLevel="2" x14ac:dyDescent="0.3">
      <c r="A563" s="120">
        <v>1016</v>
      </c>
      <c r="B563" s="120">
        <v>32003</v>
      </c>
      <c r="C563" s="207" t="s">
        <v>645</v>
      </c>
      <c r="D563" s="121"/>
      <c r="E563" s="121"/>
      <c r="F563" s="122"/>
      <c r="G563" s="123"/>
      <c r="H563" s="123"/>
      <c r="I563" s="45"/>
      <c r="J563" s="45"/>
      <c r="K563" s="28"/>
      <c r="L563" s="28"/>
      <c r="M563" s="28"/>
      <c r="N563" s="28"/>
      <c r="O563" s="28"/>
      <c r="P563" s="28"/>
      <c r="Q563" s="28"/>
      <c r="R563" s="28"/>
      <c r="S563" s="28"/>
      <c r="T563" s="28"/>
      <c r="U563" s="28"/>
      <c r="V563" s="28"/>
      <c r="W563" s="27">
        <f t="shared" si="163"/>
        <v>0</v>
      </c>
      <c r="X563" s="41"/>
      <c r="Y563" s="41"/>
      <c r="Z563" s="41"/>
      <c r="AA563" s="41"/>
      <c r="AB563" s="27">
        <f>IFERROR(VLOOKUP(K563,'Վարկանիշային չափորոշիչներ'!$G$6:$GE$68,4,FALSE),0)</f>
        <v>0</v>
      </c>
      <c r="AC563" s="27">
        <f>IFERROR(VLOOKUP(L563,'Վարկանիշային չափորոշիչներ'!$G$6:$GE$68,4,FALSE),0)</f>
        <v>0</v>
      </c>
      <c r="AD563" s="27">
        <f>IFERROR(VLOOKUP(M563,'Վարկանիշային չափորոշիչներ'!$G$6:$GE$68,4,FALSE),0)</f>
        <v>0</v>
      </c>
      <c r="AE563" s="27">
        <f>IFERROR(VLOOKUP(N563,'Վարկանիշային չափորոշիչներ'!$G$6:$GE$68,4,FALSE),0)</f>
        <v>0</v>
      </c>
      <c r="AF563" s="27">
        <f>IFERROR(VLOOKUP(O563,'Վարկանիշային չափորոշիչներ'!$G$6:$GE$68,4,FALSE),0)</f>
        <v>0</v>
      </c>
      <c r="AG563" s="27">
        <f>IFERROR(VLOOKUP(P563,'Վարկանիշային չափորոշիչներ'!$G$6:$GE$68,4,FALSE),0)</f>
        <v>0</v>
      </c>
      <c r="AH563" s="27">
        <f>IFERROR(VLOOKUP(Q563,'Վարկանիշային չափորոշիչներ'!$G$6:$GE$68,4,FALSE),0)</f>
        <v>0</v>
      </c>
      <c r="AI563" s="27">
        <f>IFERROR(VLOOKUP(R563,'Վարկանիշային չափորոշիչներ'!$G$6:$GE$68,4,FALSE),0)</f>
        <v>0</v>
      </c>
      <c r="AJ563" s="27">
        <f>IFERROR(VLOOKUP(S563,'Վարկանիշային չափորոշիչներ'!$G$6:$GE$68,4,FALSE),0)</f>
        <v>0</v>
      </c>
      <c r="AK563" s="27">
        <f>IFERROR(VLOOKUP(T563,'Վարկանիշային չափորոշիչներ'!$G$6:$GE$68,4,FALSE),0)</f>
        <v>0</v>
      </c>
      <c r="AL563" s="27">
        <f>IFERROR(VLOOKUP(U563,'Վարկանիշային չափորոշիչներ'!$G$6:$GE$68,4,FALSE),0)</f>
        <v>0</v>
      </c>
      <c r="AM563" s="27">
        <f>IFERROR(VLOOKUP(V563,'Վարկանիշային չափորոշիչներ'!$G$6:$GE$68,4,FALSE),0)</f>
        <v>0</v>
      </c>
      <c r="AN563" s="27">
        <f t="shared" si="153"/>
        <v>0</v>
      </c>
    </row>
    <row r="564" spans="1:40" ht="27" hidden="1" outlineLevel="1" x14ac:dyDescent="0.3">
      <c r="A564" s="117">
        <v>1071</v>
      </c>
      <c r="B564" s="117"/>
      <c r="C564" s="214" t="s">
        <v>646</v>
      </c>
      <c r="D564" s="118">
        <f>SUM(D565:D568)</f>
        <v>0</v>
      </c>
      <c r="E564" s="118">
        <f>SUM(E565:E568)</f>
        <v>0</v>
      </c>
      <c r="F564" s="119">
        <f t="shared" ref="F564:H564" si="164">SUM(F565:F568)</f>
        <v>0</v>
      </c>
      <c r="G564" s="119">
        <f t="shared" si="164"/>
        <v>0</v>
      </c>
      <c r="H564" s="119">
        <f t="shared" si="164"/>
        <v>0</v>
      </c>
      <c r="I564" s="47" t="s">
        <v>74</v>
      </c>
      <c r="J564" s="47" t="s">
        <v>74</v>
      </c>
      <c r="K564" s="47" t="s">
        <v>74</v>
      </c>
      <c r="L564" s="47" t="s">
        <v>74</v>
      </c>
      <c r="M564" s="47" t="s">
        <v>74</v>
      </c>
      <c r="N564" s="47" t="s">
        <v>74</v>
      </c>
      <c r="O564" s="47" t="s">
        <v>74</v>
      </c>
      <c r="P564" s="47" t="s">
        <v>74</v>
      </c>
      <c r="Q564" s="47" t="s">
        <v>74</v>
      </c>
      <c r="R564" s="47" t="s">
        <v>74</v>
      </c>
      <c r="S564" s="47" t="s">
        <v>74</v>
      </c>
      <c r="T564" s="47" t="s">
        <v>74</v>
      </c>
      <c r="U564" s="47" t="s">
        <v>74</v>
      </c>
      <c r="V564" s="47" t="s">
        <v>74</v>
      </c>
      <c r="W564" s="47" t="s">
        <v>74</v>
      </c>
      <c r="X564" s="41"/>
      <c r="Y564" s="41"/>
      <c r="Z564" s="41"/>
      <c r="AA564" s="41"/>
      <c r="AB564" s="27">
        <f>IFERROR(VLOOKUP(K564,'Վարկանիշային չափորոշիչներ'!$G$6:$GE$68,4,FALSE),0)</f>
        <v>0</v>
      </c>
      <c r="AC564" s="27">
        <f>IFERROR(VLOOKUP(L564,'Վարկանիշային չափորոշիչներ'!$G$6:$GE$68,4,FALSE),0)</f>
        <v>0</v>
      </c>
      <c r="AD564" s="27">
        <f>IFERROR(VLOOKUP(M564,'Վարկանիշային չափորոշիչներ'!$G$6:$GE$68,4,FALSE),0)</f>
        <v>0</v>
      </c>
      <c r="AE564" s="27">
        <f>IFERROR(VLOOKUP(N564,'Վարկանիշային չափորոշիչներ'!$G$6:$GE$68,4,FALSE),0)</f>
        <v>0</v>
      </c>
      <c r="AF564" s="27">
        <f>IFERROR(VLOOKUP(O564,'Վարկանիշային չափորոշիչներ'!$G$6:$GE$68,4,FALSE),0)</f>
        <v>0</v>
      </c>
      <c r="AG564" s="27">
        <f>IFERROR(VLOOKUP(P564,'Վարկանիշային չափորոշիչներ'!$G$6:$GE$68,4,FALSE),0)</f>
        <v>0</v>
      </c>
      <c r="AH564" s="27">
        <f>IFERROR(VLOOKUP(Q564,'Վարկանիշային չափորոշիչներ'!$G$6:$GE$68,4,FALSE),0)</f>
        <v>0</v>
      </c>
      <c r="AI564" s="27">
        <f>IFERROR(VLOOKUP(R564,'Վարկանիշային չափորոշիչներ'!$G$6:$GE$68,4,FALSE),0)</f>
        <v>0</v>
      </c>
      <c r="AJ564" s="27">
        <f>IFERROR(VLOOKUP(S564,'Վարկանիշային չափորոշիչներ'!$G$6:$GE$68,4,FALSE),0)</f>
        <v>0</v>
      </c>
      <c r="AK564" s="27">
        <f>IFERROR(VLOOKUP(T564,'Վարկանիշային չափորոշիչներ'!$G$6:$GE$68,4,FALSE),0)</f>
        <v>0</v>
      </c>
      <c r="AL564" s="27">
        <f>IFERROR(VLOOKUP(U564,'Վարկանիշային չափորոշիչներ'!$G$6:$GE$68,4,FALSE),0)</f>
        <v>0</v>
      </c>
      <c r="AM564" s="27">
        <f>IFERROR(VLOOKUP(V564,'Վարկանիշային չափորոշիչներ'!$G$6:$GE$68,4,FALSE),0)</f>
        <v>0</v>
      </c>
      <c r="AN564" s="27">
        <f t="shared" si="153"/>
        <v>0</v>
      </c>
    </row>
    <row r="565" spans="1:40" ht="27" hidden="1" outlineLevel="2" x14ac:dyDescent="0.3">
      <c r="A565" s="120">
        <v>1071</v>
      </c>
      <c r="B565" s="120">
        <v>11001</v>
      </c>
      <c r="C565" s="207" t="s">
        <v>647</v>
      </c>
      <c r="D565" s="128"/>
      <c r="E565" s="128"/>
      <c r="F565" s="122"/>
      <c r="G565" s="123"/>
      <c r="H565" s="123"/>
      <c r="I565" s="45"/>
      <c r="J565" s="45"/>
      <c r="K565" s="28"/>
      <c r="L565" s="28"/>
      <c r="M565" s="28"/>
      <c r="N565" s="28"/>
      <c r="O565" s="28"/>
      <c r="P565" s="28"/>
      <c r="Q565" s="28"/>
      <c r="R565" s="28"/>
      <c r="S565" s="28"/>
      <c r="T565" s="28"/>
      <c r="U565" s="28"/>
      <c r="V565" s="28"/>
      <c r="W565" s="27">
        <f>AN565</f>
        <v>0</v>
      </c>
      <c r="X565" s="41"/>
      <c r="Y565" s="41"/>
      <c r="Z565" s="41"/>
      <c r="AA565" s="41"/>
      <c r="AB565" s="27">
        <f>IFERROR(VLOOKUP(K565,'Վարկանիշային չափորոշիչներ'!$G$6:$GE$68,4,FALSE),0)</f>
        <v>0</v>
      </c>
      <c r="AC565" s="27">
        <f>IFERROR(VLOOKUP(L565,'Վարկանիշային չափորոշիչներ'!$G$6:$GE$68,4,FALSE),0)</f>
        <v>0</v>
      </c>
      <c r="AD565" s="27">
        <f>IFERROR(VLOOKUP(M565,'Վարկանիշային չափորոշիչներ'!$G$6:$GE$68,4,FALSE),0)</f>
        <v>0</v>
      </c>
      <c r="AE565" s="27">
        <f>IFERROR(VLOOKUP(N565,'Վարկանիշային չափորոշիչներ'!$G$6:$GE$68,4,FALSE),0)</f>
        <v>0</v>
      </c>
      <c r="AF565" s="27">
        <f>IFERROR(VLOOKUP(O565,'Վարկանիշային չափորոշիչներ'!$G$6:$GE$68,4,FALSE),0)</f>
        <v>0</v>
      </c>
      <c r="AG565" s="27">
        <f>IFERROR(VLOOKUP(P565,'Վարկանիշային չափորոշիչներ'!$G$6:$GE$68,4,FALSE),0)</f>
        <v>0</v>
      </c>
      <c r="AH565" s="27">
        <f>IFERROR(VLOOKUP(Q565,'Վարկանիշային չափորոշիչներ'!$G$6:$GE$68,4,FALSE),0)</f>
        <v>0</v>
      </c>
      <c r="AI565" s="27">
        <f>IFERROR(VLOOKUP(R565,'Վարկանիշային չափորոշիչներ'!$G$6:$GE$68,4,FALSE),0)</f>
        <v>0</v>
      </c>
      <c r="AJ565" s="27">
        <f>IFERROR(VLOOKUP(S565,'Վարկանիշային չափորոշիչներ'!$G$6:$GE$68,4,FALSE),0)</f>
        <v>0</v>
      </c>
      <c r="AK565" s="27">
        <f>IFERROR(VLOOKUP(T565,'Վարկանիշային չափորոշիչներ'!$G$6:$GE$68,4,FALSE),0)</f>
        <v>0</v>
      </c>
      <c r="AL565" s="27">
        <f>IFERROR(VLOOKUP(U565,'Վարկանիշային չափորոշիչներ'!$G$6:$GE$68,4,FALSE),0)</f>
        <v>0</v>
      </c>
      <c r="AM565" s="27">
        <f>IFERROR(VLOOKUP(V565,'Վարկանիշային չափորոշիչներ'!$G$6:$GE$68,4,FALSE),0)</f>
        <v>0</v>
      </c>
      <c r="AN565" s="27">
        <f t="shared" si="153"/>
        <v>0</v>
      </c>
    </row>
    <row r="566" spans="1:40" hidden="1" outlineLevel="2" x14ac:dyDescent="0.3">
      <c r="A566" s="120">
        <v>1071</v>
      </c>
      <c r="B566" s="120">
        <v>11002</v>
      </c>
      <c r="C566" s="207" t="s">
        <v>648</v>
      </c>
      <c r="D566" s="128"/>
      <c r="E566" s="128"/>
      <c r="F566" s="122"/>
      <c r="G566" s="123"/>
      <c r="H566" s="123"/>
      <c r="I566" s="45"/>
      <c r="J566" s="45"/>
      <c r="K566" s="28"/>
      <c r="L566" s="28"/>
      <c r="M566" s="28"/>
      <c r="N566" s="28"/>
      <c r="O566" s="28"/>
      <c r="P566" s="28"/>
      <c r="Q566" s="28"/>
      <c r="R566" s="28"/>
      <c r="S566" s="28"/>
      <c r="T566" s="28"/>
      <c r="U566" s="28"/>
      <c r="V566" s="28"/>
      <c r="W566" s="27">
        <f>AN566</f>
        <v>0</v>
      </c>
      <c r="X566" s="41"/>
      <c r="Y566" s="41"/>
      <c r="Z566" s="41"/>
      <c r="AA566" s="41"/>
      <c r="AB566" s="27">
        <f>IFERROR(VLOOKUP(K566,'Վարկանիշային չափորոշիչներ'!$G$6:$GE$68,4,FALSE),0)</f>
        <v>0</v>
      </c>
      <c r="AC566" s="27">
        <f>IFERROR(VLOOKUP(L566,'Վարկանիշային չափորոշիչներ'!$G$6:$GE$68,4,FALSE),0)</f>
        <v>0</v>
      </c>
      <c r="AD566" s="27">
        <f>IFERROR(VLOOKUP(M566,'Վարկանիշային չափորոշիչներ'!$G$6:$GE$68,4,FALSE),0)</f>
        <v>0</v>
      </c>
      <c r="AE566" s="27">
        <f>IFERROR(VLOOKUP(N566,'Վարկանիշային չափորոշիչներ'!$G$6:$GE$68,4,FALSE),0)</f>
        <v>0</v>
      </c>
      <c r="AF566" s="27">
        <f>IFERROR(VLOOKUP(O566,'Վարկանիշային չափորոշիչներ'!$G$6:$GE$68,4,FALSE),0)</f>
        <v>0</v>
      </c>
      <c r="AG566" s="27">
        <f>IFERROR(VLOOKUP(P566,'Վարկանիշային չափորոշիչներ'!$G$6:$GE$68,4,FALSE),0)</f>
        <v>0</v>
      </c>
      <c r="AH566" s="27">
        <f>IFERROR(VLOOKUP(Q566,'Վարկանիշային չափորոշիչներ'!$G$6:$GE$68,4,FALSE),0)</f>
        <v>0</v>
      </c>
      <c r="AI566" s="27">
        <f>IFERROR(VLOOKUP(R566,'Վարկանիշային չափորոշիչներ'!$G$6:$GE$68,4,FALSE),0)</f>
        <v>0</v>
      </c>
      <c r="AJ566" s="27">
        <f>IFERROR(VLOOKUP(S566,'Վարկանիշային չափորոշիչներ'!$G$6:$GE$68,4,FALSE),0)</f>
        <v>0</v>
      </c>
      <c r="AK566" s="27">
        <f>IFERROR(VLOOKUP(T566,'Վարկանիշային չափորոշիչներ'!$G$6:$GE$68,4,FALSE),0)</f>
        <v>0</v>
      </c>
      <c r="AL566" s="27">
        <f>IFERROR(VLOOKUP(U566,'Վարկանիշային չափորոշիչներ'!$G$6:$GE$68,4,FALSE),0)</f>
        <v>0</v>
      </c>
      <c r="AM566" s="27">
        <f>IFERROR(VLOOKUP(V566,'Վարկանիշային չափորոշիչներ'!$G$6:$GE$68,4,FALSE),0)</f>
        <v>0</v>
      </c>
      <c r="AN566" s="27">
        <f t="shared" si="153"/>
        <v>0</v>
      </c>
    </row>
    <row r="567" spans="1:40" ht="27" hidden="1" outlineLevel="2" x14ac:dyDescent="0.3">
      <c r="A567" s="120">
        <v>1071</v>
      </c>
      <c r="B567" s="120">
        <v>31001</v>
      </c>
      <c r="C567" s="207" t="s">
        <v>649</v>
      </c>
      <c r="D567" s="128"/>
      <c r="E567" s="128"/>
      <c r="F567" s="122"/>
      <c r="G567" s="168"/>
      <c r="H567" s="168"/>
      <c r="I567" s="65"/>
      <c r="J567" s="65"/>
      <c r="K567" s="28"/>
      <c r="L567" s="28"/>
      <c r="M567" s="28"/>
      <c r="N567" s="28"/>
      <c r="O567" s="28"/>
      <c r="P567" s="28"/>
      <c r="Q567" s="28"/>
      <c r="R567" s="28"/>
      <c r="S567" s="28"/>
      <c r="T567" s="28"/>
      <c r="U567" s="28"/>
      <c r="V567" s="28"/>
      <c r="W567" s="27">
        <f>AN567</f>
        <v>0</v>
      </c>
      <c r="X567" s="41"/>
      <c r="Y567" s="41"/>
      <c r="Z567" s="41"/>
      <c r="AA567" s="41"/>
      <c r="AB567" s="27">
        <f>IFERROR(VLOOKUP(K567,'Վարկանիշային չափորոշիչներ'!$G$6:$GE$68,4,FALSE),0)</f>
        <v>0</v>
      </c>
      <c r="AC567" s="27">
        <f>IFERROR(VLOOKUP(L567,'Վարկանիշային չափորոշիչներ'!$G$6:$GE$68,4,FALSE),0)</f>
        <v>0</v>
      </c>
      <c r="AD567" s="27">
        <f>IFERROR(VLOOKUP(M567,'Վարկանիշային չափորոշիչներ'!$G$6:$GE$68,4,FALSE),0)</f>
        <v>0</v>
      </c>
      <c r="AE567" s="27">
        <f>IFERROR(VLOOKUP(N567,'Վարկանիշային չափորոշիչներ'!$G$6:$GE$68,4,FALSE),0)</f>
        <v>0</v>
      </c>
      <c r="AF567" s="27">
        <f>IFERROR(VLOOKUP(O567,'Վարկանիշային չափորոշիչներ'!$G$6:$GE$68,4,FALSE),0)</f>
        <v>0</v>
      </c>
      <c r="AG567" s="27">
        <f>IFERROR(VLOOKUP(P567,'Վարկանիշային չափորոշիչներ'!$G$6:$GE$68,4,FALSE),0)</f>
        <v>0</v>
      </c>
      <c r="AH567" s="27">
        <f>IFERROR(VLOOKUP(Q567,'Վարկանիշային չափորոշիչներ'!$G$6:$GE$68,4,FALSE),0)</f>
        <v>0</v>
      </c>
      <c r="AI567" s="27">
        <f>IFERROR(VLOOKUP(R567,'Վարկանիշային չափորոշիչներ'!$G$6:$GE$68,4,FALSE),0)</f>
        <v>0</v>
      </c>
      <c r="AJ567" s="27">
        <f>IFERROR(VLOOKUP(S567,'Վարկանիշային չափորոշիչներ'!$G$6:$GE$68,4,FALSE),0)</f>
        <v>0</v>
      </c>
      <c r="AK567" s="27">
        <f>IFERROR(VLOOKUP(T567,'Վարկանիշային չափորոշիչներ'!$G$6:$GE$68,4,FALSE),0)</f>
        <v>0</v>
      </c>
      <c r="AL567" s="27">
        <f>IFERROR(VLOOKUP(U567,'Վարկանիշային չափորոշիչներ'!$G$6:$GE$68,4,FALSE),0)</f>
        <v>0</v>
      </c>
      <c r="AM567" s="27">
        <f>IFERROR(VLOOKUP(V567,'Վարկանիշային չափորոշիչներ'!$G$6:$GE$68,4,FALSE),0)</f>
        <v>0</v>
      </c>
      <c r="AN567" s="27">
        <f t="shared" si="153"/>
        <v>0</v>
      </c>
    </row>
    <row r="568" spans="1:40" ht="27" hidden="1" outlineLevel="2" x14ac:dyDescent="0.3">
      <c r="A568" s="120">
        <v>1071</v>
      </c>
      <c r="B568" s="120">
        <v>31004</v>
      </c>
      <c r="C568" s="207" t="s">
        <v>650</v>
      </c>
      <c r="D568" s="128"/>
      <c r="E568" s="128"/>
      <c r="F568" s="122"/>
      <c r="G568" s="123"/>
      <c r="H568" s="123"/>
      <c r="I568" s="45"/>
      <c r="J568" s="45"/>
      <c r="K568" s="28"/>
      <c r="L568" s="28"/>
      <c r="M568" s="28"/>
      <c r="N568" s="28"/>
      <c r="O568" s="28"/>
      <c r="P568" s="28"/>
      <c r="Q568" s="28"/>
      <c r="R568" s="28"/>
      <c r="S568" s="28"/>
      <c r="T568" s="28"/>
      <c r="U568" s="28"/>
      <c r="V568" s="28"/>
      <c r="W568" s="27">
        <f>AN568</f>
        <v>0</v>
      </c>
      <c r="X568" s="41"/>
      <c r="Y568" s="41"/>
      <c r="Z568" s="41"/>
      <c r="AA568" s="41"/>
      <c r="AB568" s="27">
        <f>IFERROR(VLOOKUP(K568,'Վարկանիշային չափորոշիչներ'!$G$6:$GE$68,4,FALSE),0)</f>
        <v>0</v>
      </c>
      <c r="AC568" s="27">
        <f>IFERROR(VLOOKUP(L568,'Վարկանիշային չափորոշիչներ'!$G$6:$GE$68,4,FALSE),0)</f>
        <v>0</v>
      </c>
      <c r="AD568" s="27">
        <f>IFERROR(VLOOKUP(M568,'Վարկանիշային չափորոշիչներ'!$G$6:$GE$68,4,FALSE),0)</f>
        <v>0</v>
      </c>
      <c r="AE568" s="27">
        <f>IFERROR(VLOOKUP(N568,'Վարկանիշային չափորոշիչներ'!$G$6:$GE$68,4,FALSE),0)</f>
        <v>0</v>
      </c>
      <c r="AF568" s="27">
        <f>IFERROR(VLOOKUP(O568,'Վարկանիշային չափորոշիչներ'!$G$6:$GE$68,4,FALSE),0)</f>
        <v>0</v>
      </c>
      <c r="AG568" s="27">
        <f>IFERROR(VLOOKUP(P568,'Վարկանիշային չափորոշիչներ'!$G$6:$GE$68,4,FALSE),0)</f>
        <v>0</v>
      </c>
      <c r="AH568" s="27">
        <f>IFERROR(VLOOKUP(Q568,'Վարկանիշային չափորոշիչներ'!$G$6:$GE$68,4,FALSE),0)</f>
        <v>0</v>
      </c>
      <c r="AI568" s="27">
        <f>IFERROR(VLOOKUP(R568,'Վարկանիշային չափորոշիչներ'!$G$6:$GE$68,4,FALSE),0)</f>
        <v>0</v>
      </c>
      <c r="AJ568" s="27">
        <f>IFERROR(VLOOKUP(S568,'Վարկանիշային չափորոշիչներ'!$G$6:$GE$68,4,FALSE),0)</f>
        <v>0</v>
      </c>
      <c r="AK568" s="27">
        <f>IFERROR(VLOOKUP(T568,'Վարկանիշային չափորոշիչներ'!$G$6:$GE$68,4,FALSE),0)</f>
        <v>0</v>
      </c>
      <c r="AL568" s="27">
        <f>IFERROR(VLOOKUP(U568,'Վարկանիշային չափորոշիչներ'!$G$6:$GE$68,4,FALSE),0)</f>
        <v>0</v>
      </c>
      <c r="AM568" s="27">
        <f>IFERROR(VLOOKUP(V568,'Վարկանիշային չափորոշիչներ'!$G$6:$GE$68,4,FALSE),0)</f>
        <v>0</v>
      </c>
      <c r="AN568" s="27">
        <f t="shared" si="153"/>
        <v>0</v>
      </c>
    </row>
    <row r="569" spans="1:40" hidden="1" outlineLevel="1" x14ac:dyDescent="0.3">
      <c r="A569" s="117">
        <v>1133</v>
      </c>
      <c r="B569" s="163"/>
      <c r="C569" s="214" t="s">
        <v>651</v>
      </c>
      <c r="D569" s="118">
        <f>SUM(D570)</f>
        <v>0</v>
      </c>
      <c r="E569" s="118">
        <f>SUM(E570)</f>
        <v>0</v>
      </c>
      <c r="F569" s="119">
        <f t="shared" ref="F569:H569" si="165">SUM(F570)</f>
        <v>0</v>
      </c>
      <c r="G569" s="119">
        <f t="shared" si="165"/>
        <v>0</v>
      </c>
      <c r="H569" s="119">
        <f t="shared" si="165"/>
        <v>0</v>
      </c>
      <c r="I569" s="47" t="s">
        <v>74</v>
      </c>
      <c r="J569" s="47" t="s">
        <v>74</v>
      </c>
      <c r="K569" s="47" t="s">
        <v>74</v>
      </c>
      <c r="L569" s="47" t="s">
        <v>74</v>
      </c>
      <c r="M569" s="47" t="s">
        <v>74</v>
      </c>
      <c r="N569" s="47" t="s">
        <v>74</v>
      </c>
      <c r="O569" s="47" t="s">
        <v>74</v>
      </c>
      <c r="P569" s="47" t="s">
        <v>74</v>
      </c>
      <c r="Q569" s="47" t="s">
        <v>74</v>
      </c>
      <c r="R569" s="47" t="s">
        <v>74</v>
      </c>
      <c r="S569" s="47" t="s">
        <v>74</v>
      </c>
      <c r="T569" s="47" t="s">
        <v>74</v>
      </c>
      <c r="U569" s="47" t="s">
        <v>74</v>
      </c>
      <c r="V569" s="47" t="s">
        <v>74</v>
      </c>
      <c r="W569" s="47" t="s">
        <v>74</v>
      </c>
      <c r="X569" s="41"/>
      <c r="Y569" s="41"/>
      <c r="Z569" s="41"/>
      <c r="AA569" s="41"/>
      <c r="AB569" s="27">
        <f>IFERROR(VLOOKUP(K569,'Վարկանիշային չափորոշիչներ'!$G$6:$GE$68,4,FALSE),0)</f>
        <v>0</v>
      </c>
      <c r="AC569" s="27">
        <f>IFERROR(VLOOKUP(L569,'Վարկանիշային չափորոշիչներ'!$G$6:$GE$68,4,FALSE),0)</f>
        <v>0</v>
      </c>
      <c r="AD569" s="27">
        <f>IFERROR(VLOOKUP(M569,'Վարկանիշային չափորոշիչներ'!$G$6:$GE$68,4,FALSE),0)</f>
        <v>0</v>
      </c>
      <c r="AE569" s="27">
        <f>IFERROR(VLOOKUP(N569,'Վարկանիշային չափորոշիչներ'!$G$6:$GE$68,4,FALSE),0)</f>
        <v>0</v>
      </c>
      <c r="AF569" s="27">
        <f>IFERROR(VLOOKUP(O569,'Վարկանիշային չափորոշիչներ'!$G$6:$GE$68,4,FALSE),0)</f>
        <v>0</v>
      </c>
      <c r="AG569" s="27">
        <f>IFERROR(VLOOKUP(P569,'Վարկանիշային չափորոշիչներ'!$G$6:$GE$68,4,FALSE),0)</f>
        <v>0</v>
      </c>
      <c r="AH569" s="27">
        <f>IFERROR(VLOOKUP(Q569,'Վարկանիշային չափորոշիչներ'!$G$6:$GE$68,4,FALSE),0)</f>
        <v>0</v>
      </c>
      <c r="AI569" s="27">
        <f>IFERROR(VLOOKUP(R569,'Վարկանիշային չափորոշիչներ'!$G$6:$GE$68,4,FALSE),0)</f>
        <v>0</v>
      </c>
      <c r="AJ569" s="27">
        <f>IFERROR(VLOOKUP(S569,'Վարկանիշային չափորոշիչներ'!$G$6:$GE$68,4,FALSE),0)</f>
        <v>0</v>
      </c>
      <c r="AK569" s="27">
        <f>IFERROR(VLOOKUP(T569,'Վարկանիշային չափորոշիչներ'!$G$6:$GE$68,4,FALSE),0)</f>
        <v>0</v>
      </c>
      <c r="AL569" s="27">
        <f>IFERROR(VLOOKUP(U569,'Վարկանիշային չափորոշիչներ'!$G$6:$GE$68,4,FALSE),0)</f>
        <v>0</v>
      </c>
      <c r="AM569" s="27">
        <f>IFERROR(VLOOKUP(V569,'Վարկանիշային չափորոշիչներ'!$G$6:$GE$68,4,FALSE),0)</f>
        <v>0</v>
      </c>
      <c r="AN569" s="27">
        <f t="shared" si="153"/>
        <v>0</v>
      </c>
    </row>
    <row r="570" spans="1:40" hidden="1" outlineLevel="2" x14ac:dyDescent="0.3">
      <c r="A570" s="120">
        <v>1133</v>
      </c>
      <c r="B570" s="120">
        <v>12001</v>
      </c>
      <c r="C570" s="207" t="s">
        <v>652</v>
      </c>
      <c r="D570" s="121"/>
      <c r="E570" s="121"/>
      <c r="F570" s="123"/>
      <c r="G570" s="123"/>
      <c r="H570" s="123"/>
      <c r="I570" s="45"/>
      <c r="J570" s="45"/>
      <c r="K570" s="28"/>
      <c r="L570" s="28"/>
      <c r="M570" s="28"/>
      <c r="N570" s="28"/>
      <c r="O570" s="28"/>
      <c r="P570" s="28"/>
      <c r="Q570" s="28"/>
      <c r="R570" s="28"/>
      <c r="S570" s="28"/>
      <c r="T570" s="28"/>
      <c r="U570" s="28"/>
      <c r="V570" s="28"/>
      <c r="W570" s="27">
        <f>AN570</f>
        <v>0</v>
      </c>
      <c r="X570" s="41"/>
      <c r="Y570" s="41"/>
      <c r="Z570" s="41"/>
      <c r="AA570" s="41"/>
      <c r="AB570" s="27">
        <f>IFERROR(VLOOKUP(K570,'Վարկանիշային չափորոշիչներ'!$G$6:$GE$68,4,FALSE),0)</f>
        <v>0</v>
      </c>
      <c r="AC570" s="27">
        <f>IFERROR(VLOOKUP(L570,'Վարկանիշային չափորոշիչներ'!$G$6:$GE$68,4,FALSE),0)</f>
        <v>0</v>
      </c>
      <c r="AD570" s="27">
        <f>IFERROR(VLOOKUP(M570,'Վարկանիշային չափորոշիչներ'!$G$6:$GE$68,4,FALSE),0)</f>
        <v>0</v>
      </c>
      <c r="AE570" s="27">
        <f>IFERROR(VLOOKUP(N570,'Վարկանիշային չափորոշիչներ'!$G$6:$GE$68,4,FALSE),0)</f>
        <v>0</v>
      </c>
      <c r="AF570" s="27">
        <f>IFERROR(VLOOKUP(O570,'Վարկանիշային չափորոշիչներ'!$G$6:$GE$68,4,FALSE),0)</f>
        <v>0</v>
      </c>
      <c r="AG570" s="27">
        <f>IFERROR(VLOOKUP(P570,'Վարկանիշային չափորոշիչներ'!$G$6:$GE$68,4,FALSE),0)</f>
        <v>0</v>
      </c>
      <c r="AH570" s="27">
        <f>IFERROR(VLOOKUP(Q570,'Վարկանիշային չափորոշիչներ'!$G$6:$GE$68,4,FALSE),0)</f>
        <v>0</v>
      </c>
      <c r="AI570" s="27">
        <f>IFERROR(VLOOKUP(R570,'Վարկանիշային չափորոշիչներ'!$G$6:$GE$68,4,FALSE),0)</f>
        <v>0</v>
      </c>
      <c r="AJ570" s="27">
        <f>IFERROR(VLOOKUP(S570,'Վարկանիշային չափորոշիչներ'!$G$6:$GE$68,4,FALSE),0)</f>
        <v>0</v>
      </c>
      <c r="AK570" s="27">
        <f>IFERROR(VLOOKUP(T570,'Վարկանիշային չափորոշիչներ'!$G$6:$GE$68,4,FALSE),0)</f>
        <v>0</v>
      </c>
      <c r="AL570" s="27">
        <f>IFERROR(VLOOKUP(U570,'Վարկանիշային չափորոշիչներ'!$G$6:$GE$68,4,FALSE),0)</f>
        <v>0</v>
      </c>
      <c r="AM570" s="27">
        <f>IFERROR(VLOOKUP(V570,'Վարկանիշային չափորոշիչներ'!$G$6:$GE$68,4,FALSE),0)</f>
        <v>0</v>
      </c>
      <c r="AN570" s="27">
        <f t="shared" si="153"/>
        <v>0</v>
      </c>
    </row>
    <row r="571" spans="1:40" ht="27" hidden="1" outlineLevel="1" x14ac:dyDescent="0.3">
      <c r="A571" s="117">
        <v>1155</v>
      </c>
      <c r="B571" s="163"/>
      <c r="C571" s="214" t="s">
        <v>653</v>
      </c>
      <c r="D571" s="118">
        <f>SUM(D572:D586)</f>
        <v>0</v>
      </c>
      <c r="E571" s="118">
        <f>SUM(E572:E586)</f>
        <v>0</v>
      </c>
      <c r="F571" s="119">
        <f t="shared" ref="F571:H571" si="166">SUM(F572:F586)</f>
        <v>0</v>
      </c>
      <c r="G571" s="119">
        <f t="shared" si="166"/>
        <v>0</v>
      </c>
      <c r="H571" s="119">
        <f t="shared" si="166"/>
        <v>0</v>
      </c>
      <c r="I571" s="47" t="s">
        <v>74</v>
      </c>
      <c r="J571" s="47" t="s">
        <v>74</v>
      </c>
      <c r="K571" s="47" t="s">
        <v>74</v>
      </c>
      <c r="L571" s="47" t="s">
        <v>74</v>
      </c>
      <c r="M571" s="47" t="s">
        <v>74</v>
      </c>
      <c r="N571" s="47" t="s">
        <v>74</v>
      </c>
      <c r="O571" s="47" t="s">
        <v>74</v>
      </c>
      <c r="P571" s="47" t="s">
        <v>74</v>
      </c>
      <c r="Q571" s="47" t="s">
        <v>74</v>
      </c>
      <c r="R571" s="47" t="s">
        <v>74</v>
      </c>
      <c r="S571" s="47" t="s">
        <v>74</v>
      </c>
      <c r="T571" s="47" t="s">
        <v>74</v>
      </c>
      <c r="U571" s="47" t="s">
        <v>74</v>
      </c>
      <c r="V571" s="47" t="s">
        <v>74</v>
      </c>
      <c r="W571" s="47" t="s">
        <v>74</v>
      </c>
      <c r="X571" s="41"/>
      <c r="Y571" s="41"/>
      <c r="Z571" s="41"/>
      <c r="AA571" s="41"/>
      <c r="AB571" s="27">
        <f>IFERROR(VLOOKUP(K571,'Վարկանիշային չափորոշիչներ'!$G$6:$GE$68,4,FALSE),0)</f>
        <v>0</v>
      </c>
      <c r="AC571" s="27">
        <f>IFERROR(VLOOKUP(L571,'Վարկանիշային չափորոշիչներ'!$G$6:$GE$68,4,FALSE),0)</f>
        <v>0</v>
      </c>
      <c r="AD571" s="27">
        <f>IFERROR(VLOOKUP(M571,'Վարկանիշային չափորոշիչներ'!$G$6:$GE$68,4,FALSE),0)</f>
        <v>0</v>
      </c>
      <c r="AE571" s="27">
        <f>IFERROR(VLOOKUP(N571,'Վարկանիշային չափորոշիչներ'!$G$6:$GE$68,4,FALSE),0)</f>
        <v>0</v>
      </c>
      <c r="AF571" s="27">
        <f>IFERROR(VLOOKUP(O571,'Վարկանիշային չափորոշիչներ'!$G$6:$GE$68,4,FALSE),0)</f>
        <v>0</v>
      </c>
      <c r="AG571" s="27">
        <f>IFERROR(VLOOKUP(P571,'Վարկանիշային չափորոշիչներ'!$G$6:$GE$68,4,FALSE),0)</f>
        <v>0</v>
      </c>
      <c r="AH571" s="27">
        <f>IFERROR(VLOOKUP(Q571,'Վարկանիշային չափորոշիչներ'!$G$6:$GE$68,4,FALSE),0)</f>
        <v>0</v>
      </c>
      <c r="AI571" s="27">
        <f>IFERROR(VLOOKUP(R571,'Վարկանիշային չափորոշիչներ'!$G$6:$GE$68,4,FALSE),0)</f>
        <v>0</v>
      </c>
      <c r="AJ571" s="27">
        <f>IFERROR(VLOOKUP(S571,'Վարկանիշային չափորոշիչներ'!$G$6:$GE$68,4,FALSE),0)</f>
        <v>0</v>
      </c>
      <c r="AK571" s="27">
        <f>IFERROR(VLOOKUP(T571,'Վարկանիշային չափորոշիչներ'!$G$6:$GE$68,4,FALSE),0)</f>
        <v>0</v>
      </c>
      <c r="AL571" s="27">
        <f>IFERROR(VLOOKUP(U571,'Վարկանիշային չափորոշիչներ'!$G$6:$GE$68,4,FALSE),0)</f>
        <v>0</v>
      </c>
      <c r="AM571" s="27">
        <f>IFERROR(VLOOKUP(V571,'Վարկանիշային չափորոշիչներ'!$G$6:$GE$68,4,FALSE),0)</f>
        <v>0</v>
      </c>
      <c r="AN571" s="27">
        <f t="shared" si="153"/>
        <v>0</v>
      </c>
    </row>
    <row r="572" spans="1:40" ht="54" hidden="1" outlineLevel="2" x14ac:dyDescent="0.3">
      <c r="A572" s="120">
        <v>1155</v>
      </c>
      <c r="B572" s="120">
        <v>11001</v>
      </c>
      <c r="C572" s="207" t="s">
        <v>654</v>
      </c>
      <c r="D572" s="121"/>
      <c r="E572" s="121"/>
      <c r="F572" s="122"/>
      <c r="G572" s="123"/>
      <c r="H572" s="123"/>
      <c r="I572" s="45"/>
      <c r="J572" s="45"/>
      <c r="K572" s="28"/>
      <c r="L572" s="28"/>
      <c r="M572" s="28"/>
      <c r="N572" s="28"/>
      <c r="O572" s="28"/>
      <c r="P572" s="28"/>
      <c r="Q572" s="28"/>
      <c r="R572" s="28"/>
      <c r="S572" s="28"/>
      <c r="T572" s="28"/>
      <c r="U572" s="28"/>
      <c r="V572" s="28"/>
      <c r="W572" s="27">
        <f t="shared" ref="W572:W586" si="167">AN572</f>
        <v>0</v>
      </c>
      <c r="X572" s="41"/>
      <c r="Y572" s="41"/>
      <c r="Z572" s="41"/>
      <c r="AA572" s="41"/>
      <c r="AB572" s="27">
        <f>IFERROR(VLOOKUP(K572,'Վարկանիշային չափորոշիչներ'!$G$6:$GE$68,4,FALSE),0)</f>
        <v>0</v>
      </c>
      <c r="AC572" s="27">
        <f>IFERROR(VLOOKUP(L572,'Վարկանիշային չափորոշիչներ'!$G$6:$GE$68,4,FALSE),0)</f>
        <v>0</v>
      </c>
      <c r="AD572" s="27">
        <f>IFERROR(VLOOKUP(M572,'Վարկանիշային չափորոշիչներ'!$G$6:$GE$68,4,FALSE),0)</f>
        <v>0</v>
      </c>
      <c r="AE572" s="27">
        <f>IFERROR(VLOOKUP(N572,'Վարկանիշային չափորոշիչներ'!$G$6:$GE$68,4,FALSE),0)</f>
        <v>0</v>
      </c>
      <c r="AF572" s="27">
        <f>IFERROR(VLOOKUP(O572,'Վարկանիշային չափորոշիչներ'!$G$6:$GE$68,4,FALSE),0)</f>
        <v>0</v>
      </c>
      <c r="AG572" s="27">
        <f>IFERROR(VLOOKUP(P572,'Վարկանիշային չափորոշիչներ'!$G$6:$GE$68,4,FALSE),0)</f>
        <v>0</v>
      </c>
      <c r="AH572" s="27">
        <f>IFERROR(VLOOKUP(Q572,'Վարկանիշային չափորոշիչներ'!$G$6:$GE$68,4,FALSE),0)</f>
        <v>0</v>
      </c>
      <c r="AI572" s="27">
        <f>IFERROR(VLOOKUP(R572,'Վարկանիշային չափորոշիչներ'!$G$6:$GE$68,4,FALSE),0)</f>
        <v>0</v>
      </c>
      <c r="AJ572" s="27">
        <f>IFERROR(VLOOKUP(S572,'Վարկանիշային չափորոշիչներ'!$G$6:$GE$68,4,FALSE),0)</f>
        <v>0</v>
      </c>
      <c r="AK572" s="27">
        <f>IFERROR(VLOOKUP(T572,'Վարկանիշային չափորոշիչներ'!$G$6:$GE$68,4,FALSE),0)</f>
        <v>0</v>
      </c>
      <c r="AL572" s="27">
        <f>IFERROR(VLOOKUP(U572,'Վարկանիշային չափորոշիչներ'!$G$6:$GE$68,4,FALSE),0)</f>
        <v>0</v>
      </c>
      <c r="AM572" s="27">
        <f>IFERROR(VLOOKUP(V572,'Վարկանիշային չափորոշիչներ'!$G$6:$GE$68,4,FALSE),0)</f>
        <v>0</v>
      </c>
      <c r="AN572" s="27">
        <f t="shared" ref="AN572:AN623" si="168">SUM(AB572:AM572)</f>
        <v>0</v>
      </c>
    </row>
    <row r="573" spans="1:40" hidden="1" outlineLevel="2" x14ac:dyDescent="0.3">
      <c r="A573" s="120">
        <v>1155</v>
      </c>
      <c r="B573" s="120">
        <v>11002</v>
      </c>
      <c r="C573" s="207" t="s">
        <v>655</v>
      </c>
      <c r="D573" s="121"/>
      <c r="E573" s="121"/>
      <c r="F573" s="122"/>
      <c r="G573" s="123"/>
      <c r="H573" s="123"/>
      <c r="I573" s="45"/>
      <c r="J573" s="45"/>
      <c r="K573" s="28"/>
      <c r="L573" s="28"/>
      <c r="M573" s="28"/>
      <c r="N573" s="28"/>
      <c r="O573" s="28"/>
      <c r="P573" s="28"/>
      <c r="Q573" s="28"/>
      <c r="R573" s="28"/>
      <c r="S573" s="28"/>
      <c r="T573" s="28"/>
      <c r="U573" s="28"/>
      <c r="V573" s="28"/>
      <c r="W573" s="27">
        <f t="shared" si="167"/>
        <v>0</v>
      </c>
      <c r="X573" s="41"/>
      <c r="Y573" s="41"/>
      <c r="Z573" s="41"/>
      <c r="AA573" s="41"/>
      <c r="AB573" s="27">
        <f>IFERROR(VLOOKUP(K573,'Վարկանիշային չափորոշիչներ'!$G$6:$GE$68,4,FALSE),0)</f>
        <v>0</v>
      </c>
      <c r="AC573" s="27">
        <f>IFERROR(VLOOKUP(L573,'Վարկանիշային չափորոշիչներ'!$G$6:$GE$68,4,FALSE),0)</f>
        <v>0</v>
      </c>
      <c r="AD573" s="27">
        <f>IFERROR(VLOOKUP(M573,'Վարկանիշային չափորոշիչներ'!$G$6:$GE$68,4,FALSE),0)</f>
        <v>0</v>
      </c>
      <c r="AE573" s="27">
        <f>IFERROR(VLOOKUP(N573,'Վարկանիշային չափորոշիչներ'!$G$6:$GE$68,4,FALSE),0)</f>
        <v>0</v>
      </c>
      <c r="AF573" s="27">
        <f>IFERROR(VLOOKUP(O573,'Վարկանիշային չափորոշիչներ'!$G$6:$GE$68,4,FALSE),0)</f>
        <v>0</v>
      </c>
      <c r="AG573" s="27">
        <f>IFERROR(VLOOKUP(P573,'Վարկանիշային չափորոշիչներ'!$G$6:$GE$68,4,FALSE),0)</f>
        <v>0</v>
      </c>
      <c r="AH573" s="27">
        <f>IFERROR(VLOOKUP(Q573,'Վարկանիշային չափորոշիչներ'!$G$6:$GE$68,4,FALSE),0)</f>
        <v>0</v>
      </c>
      <c r="AI573" s="27">
        <f>IFERROR(VLOOKUP(R573,'Վարկանիշային չափորոշիչներ'!$G$6:$GE$68,4,FALSE),0)</f>
        <v>0</v>
      </c>
      <c r="AJ573" s="27">
        <f>IFERROR(VLOOKUP(S573,'Վարկանիշային չափորոշիչներ'!$G$6:$GE$68,4,FALSE),0)</f>
        <v>0</v>
      </c>
      <c r="AK573" s="27">
        <f>IFERROR(VLOOKUP(T573,'Վարկանիշային չափորոշիչներ'!$G$6:$GE$68,4,FALSE),0)</f>
        <v>0</v>
      </c>
      <c r="AL573" s="27">
        <f>IFERROR(VLOOKUP(U573,'Վարկանիշային չափորոշիչներ'!$G$6:$GE$68,4,FALSE),0)</f>
        <v>0</v>
      </c>
      <c r="AM573" s="27">
        <f>IFERROR(VLOOKUP(V573,'Վարկանիշային չափորոշիչներ'!$G$6:$GE$68,4,FALSE),0)</f>
        <v>0</v>
      </c>
      <c r="AN573" s="27">
        <f t="shared" si="168"/>
        <v>0</v>
      </c>
    </row>
    <row r="574" spans="1:40" ht="27" hidden="1" outlineLevel="2" x14ac:dyDescent="0.3">
      <c r="A574" s="120">
        <v>1155</v>
      </c>
      <c r="B574" s="120">
        <v>11003</v>
      </c>
      <c r="C574" s="207" t="s">
        <v>656</v>
      </c>
      <c r="D574" s="121"/>
      <c r="E574" s="121"/>
      <c r="F574" s="123"/>
      <c r="G574" s="123"/>
      <c r="H574" s="123"/>
      <c r="I574" s="45"/>
      <c r="J574" s="45"/>
      <c r="K574" s="28"/>
      <c r="L574" s="28"/>
      <c r="M574" s="28"/>
      <c r="N574" s="28"/>
      <c r="O574" s="28"/>
      <c r="P574" s="28"/>
      <c r="Q574" s="28"/>
      <c r="R574" s="28"/>
      <c r="S574" s="28"/>
      <c r="T574" s="28"/>
      <c r="U574" s="28"/>
      <c r="V574" s="28"/>
      <c r="W574" s="27">
        <f t="shared" si="167"/>
        <v>0</v>
      </c>
      <c r="X574" s="41"/>
      <c r="Y574" s="41"/>
      <c r="Z574" s="41"/>
      <c r="AA574" s="41"/>
      <c r="AB574" s="27">
        <f>IFERROR(VLOOKUP(K574,'Վարկանիշային չափորոշիչներ'!$G$6:$GE$68,4,FALSE),0)</f>
        <v>0</v>
      </c>
      <c r="AC574" s="27">
        <f>IFERROR(VLOOKUP(L574,'Վարկանիշային չափորոշիչներ'!$G$6:$GE$68,4,FALSE),0)</f>
        <v>0</v>
      </c>
      <c r="AD574" s="27">
        <f>IFERROR(VLOOKUP(M574,'Վարկանիշային չափորոշիչներ'!$G$6:$GE$68,4,FALSE),0)</f>
        <v>0</v>
      </c>
      <c r="AE574" s="27">
        <f>IFERROR(VLOOKUP(N574,'Վարկանիշային չափորոշիչներ'!$G$6:$GE$68,4,FALSE),0)</f>
        <v>0</v>
      </c>
      <c r="AF574" s="27">
        <f>IFERROR(VLOOKUP(O574,'Վարկանիշային չափորոշիչներ'!$G$6:$GE$68,4,FALSE),0)</f>
        <v>0</v>
      </c>
      <c r="AG574" s="27">
        <f>IFERROR(VLOOKUP(P574,'Վարկանիշային չափորոշիչներ'!$G$6:$GE$68,4,FALSE),0)</f>
        <v>0</v>
      </c>
      <c r="AH574" s="27">
        <f>IFERROR(VLOOKUP(Q574,'Վարկանիշային չափորոշիչներ'!$G$6:$GE$68,4,FALSE),0)</f>
        <v>0</v>
      </c>
      <c r="AI574" s="27">
        <f>IFERROR(VLOOKUP(R574,'Վարկանիշային չափորոշիչներ'!$G$6:$GE$68,4,FALSE),0)</f>
        <v>0</v>
      </c>
      <c r="AJ574" s="27">
        <f>IFERROR(VLOOKUP(S574,'Վարկանիշային չափորոշիչներ'!$G$6:$GE$68,4,FALSE),0)</f>
        <v>0</v>
      </c>
      <c r="AK574" s="27">
        <f>IFERROR(VLOOKUP(T574,'Վարկանիշային չափորոշիչներ'!$G$6:$GE$68,4,FALSE),0)</f>
        <v>0</v>
      </c>
      <c r="AL574" s="27">
        <f>IFERROR(VLOOKUP(U574,'Վարկանիշային չափորոշիչներ'!$G$6:$GE$68,4,FALSE),0)</f>
        <v>0</v>
      </c>
      <c r="AM574" s="27">
        <f>IFERROR(VLOOKUP(V574,'Վարկանիշային չափորոշիչներ'!$G$6:$GE$68,4,FALSE),0)</f>
        <v>0</v>
      </c>
      <c r="AN574" s="27">
        <f t="shared" si="168"/>
        <v>0</v>
      </c>
    </row>
    <row r="575" spans="1:40" hidden="1" outlineLevel="2" x14ac:dyDescent="0.3">
      <c r="A575" s="120">
        <v>1155</v>
      </c>
      <c r="B575" s="120">
        <v>11004</v>
      </c>
      <c r="C575" s="207" t="s">
        <v>657</v>
      </c>
      <c r="D575" s="121"/>
      <c r="E575" s="121"/>
      <c r="F575" s="123"/>
      <c r="G575" s="123"/>
      <c r="H575" s="123"/>
      <c r="I575" s="45"/>
      <c r="J575" s="45"/>
      <c r="K575" s="28"/>
      <c r="L575" s="28"/>
      <c r="M575" s="28"/>
      <c r="N575" s="28"/>
      <c r="O575" s="28"/>
      <c r="P575" s="28"/>
      <c r="Q575" s="28"/>
      <c r="R575" s="28"/>
      <c r="S575" s="28"/>
      <c r="T575" s="28"/>
      <c r="U575" s="28"/>
      <c r="V575" s="28"/>
      <c r="W575" s="27">
        <f t="shared" si="167"/>
        <v>0</v>
      </c>
      <c r="X575" s="41"/>
      <c r="Y575" s="41"/>
      <c r="Z575" s="41"/>
      <c r="AA575" s="41"/>
      <c r="AB575" s="27">
        <f>IFERROR(VLOOKUP(K575,'Վարկանիշային չափորոշիչներ'!$G$6:$GE$68,4,FALSE),0)</f>
        <v>0</v>
      </c>
      <c r="AC575" s="27">
        <f>IFERROR(VLOOKUP(L575,'Վարկանիշային չափորոշիչներ'!$G$6:$GE$68,4,FALSE),0)</f>
        <v>0</v>
      </c>
      <c r="AD575" s="27">
        <f>IFERROR(VLOOKUP(M575,'Վարկանիշային չափորոշիչներ'!$G$6:$GE$68,4,FALSE),0)</f>
        <v>0</v>
      </c>
      <c r="AE575" s="27">
        <f>IFERROR(VLOOKUP(N575,'Վարկանիշային չափորոշիչներ'!$G$6:$GE$68,4,FALSE),0)</f>
        <v>0</v>
      </c>
      <c r="AF575" s="27">
        <f>IFERROR(VLOOKUP(O575,'Վարկանիշային չափորոշիչներ'!$G$6:$GE$68,4,FALSE),0)</f>
        <v>0</v>
      </c>
      <c r="AG575" s="27">
        <f>IFERROR(VLOOKUP(P575,'Վարկանիշային չափորոշիչներ'!$G$6:$GE$68,4,FALSE),0)</f>
        <v>0</v>
      </c>
      <c r="AH575" s="27">
        <f>IFERROR(VLOOKUP(Q575,'Վարկանիշային չափորոշիչներ'!$G$6:$GE$68,4,FALSE),0)</f>
        <v>0</v>
      </c>
      <c r="AI575" s="27">
        <f>IFERROR(VLOOKUP(R575,'Վարկանիշային չափորոշիչներ'!$G$6:$GE$68,4,FALSE),0)</f>
        <v>0</v>
      </c>
      <c r="AJ575" s="27">
        <f>IFERROR(VLOOKUP(S575,'Վարկանիշային չափորոշիչներ'!$G$6:$GE$68,4,FALSE),0)</f>
        <v>0</v>
      </c>
      <c r="AK575" s="27">
        <f>IFERROR(VLOOKUP(T575,'Վարկանիշային չափորոշիչներ'!$G$6:$GE$68,4,FALSE),0)</f>
        <v>0</v>
      </c>
      <c r="AL575" s="27">
        <f>IFERROR(VLOOKUP(U575,'Վարկանիշային չափորոշիչներ'!$G$6:$GE$68,4,FALSE),0)</f>
        <v>0</v>
      </c>
      <c r="AM575" s="27">
        <f>IFERROR(VLOOKUP(V575,'Վարկանիշային չափորոշիչներ'!$G$6:$GE$68,4,FALSE),0)</f>
        <v>0</v>
      </c>
      <c r="AN575" s="27">
        <f t="shared" si="168"/>
        <v>0</v>
      </c>
    </row>
    <row r="576" spans="1:40" hidden="1" outlineLevel="2" x14ac:dyDescent="0.3">
      <c r="A576" s="120">
        <v>1155</v>
      </c>
      <c r="B576" s="120">
        <v>11005</v>
      </c>
      <c r="C576" s="225" t="s">
        <v>658</v>
      </c>
      <c r="D576" s="121"/>
      <c r="E576" s="121"/>
      <c r="F576" s="123"/>
      <c r="G576" s="123"/>
      <c r="H576" s="123"/>
      <c r="I576" s="45"/>
      <c r="J576" s="45"/>
      <c r="K576" s="28"/>
      <c r="L576" s="28"/>
      <c r="M576" s="28"/>
      <c r="N576" s="28"/>
      <c r="O576" s="28"/>
      <c r="P576" s="28"/>
      <c r="Q576" s="28"/>
      <c r="R576" s="28"/>
      <c r="S576" s="28"/>
      <c r="T576" s="28"/>
      <c r="U576" s="28"/>
      <c r="V576" s="28"/>
      <c r="W576" s="27">
        <f t="shared" si="167"/>
        <v>0</v>
      </c>
      <c r="X576" s="41"/>
      <c r="Y576" s="41"/>
      <c r="Z576" s="41"/>
      <c r="AA576" s="41"/>
      <c r="AB576" s="27">
        <f>IFERROR(VLOOKUP(K576,'Վարկանիշային չափորոշիչներ'!$G$6:$GE$68,4,FALSE),0)</f>
        <v>0</v>
      </c>
      <c r="AC576" s="27">
        <f>IFERROR(VLOOKUP(L576,'Վարկանիշային չափորոշիչներ'!$G$6:$GE$68,4,FALSE),0)</f>
        <v>0</v>
      </c>
      <c r="AD576" s="27">
        <f>IFERROR(VLOOKUP(M576,'Վարկանիշային չափորոշիչներ'!$G$6:$GE$68,4,FALSE),0)</f>
        <v>0</v>
      </c>
      <c r="AE576" s="27">
        <f>IFERROR(VLOOKUP(N576,'Վարկանիշային չափորոշիչներ'!$G$6:$GE$68,4,FALSE),0)</f>
        <v>0</v>
      </c>
      <c r="AF576" s="27">
        <f>IFERROR(VLOOKUP(O576,'Վարկանիշային չափորոշիչներ'!$G$6:$GE$68,4,FALSE),0)</f>
        <v>0</v>
      </c>
      <c r="AG576" s="27">
        <f>IFERROR(VLOOKUP(P576,'Վարկանիշային չափորոշիչներ'!$G$6:$GE$68,4,FALSE),0)</f>
        <v>0</v>
      </c>
      <c r="AH576" s="27">
        <f>IFERROR(VLOOKUP(Q576,'Վարկանիշային չափորոշիչներ'!$G$6:$GE$68,4,FALSE),0)</f>
        <v>0</v>
      </c>
      <c r="AI576" s="27">
        <f>IFERROR(VLOOKUP(R576,'Վարկանիշային չափորոշիչներ'!$G$6:$GE$68,4,FALSE),0)</f>
        <v>0</v>
      </c>
      <c r="AJ576" s="27">
        <f>IFERROR(VLOOKUP(S576,'Վարկանիշային չափորոշիչներ'!$G$6:$GE$68,4,FALSE),0)</f>
        <v>0</v>
      </c>
      <c r="AK576" s="27">
        <f>IFERROR(VLOOKUP(T576,'Վարկանիշային չափորոշիչներ'!$G$6:$GE$68,4,FALSE),0)</f>
        <v>0</v>
      </c>
      <c r="AL576" s="27">
        <f>IFERROR(VLOOKUP(U576,'Վարկանիշային չափորոշիչներ'!$G$6:$GE$68,4,FALSE),0)</f>
        <v>0</v>
      </c>
      <c r="AM576" s="27">
        <f>IFERROR(VLOOKUP(V576,'Վարկանիշային չափորոշիչներ'!$G$6:$GE$68,4,FALSE),0)</f>
        <v>0</v>
      </c>
      <c r="AN576" s="27">
        <f t="shared" si="168"/>
        <v>0</v>
      </c>
    </row>
    <row r="577" spans="1:40" ht="27" hidden="1" outlineLevel="2" x14ac:dyDescent="0.3">
      <c r="A577" s="120">
        <v>1155</v>
      </c>
      <c r="B577" s="120">
        <v>11006</v>
      </c>
      <c r="C577" s="207" t="s">
        <v>659</v>
      </c>
      <c r="D577" s="121"/>
      <c r="E577" s="121"/>
      <c r="F577" s="123"/>
      <c r="G577" s="123"/>
      <c r="H577" s="123"/>
      <c r="I577" s="45"/>
      <c r="J577" s="45"/>
      <c r="K577" s="28"/>
      <c r="L577" s="28"/>
      <c r="M577" s="28"/>
      <c r="N577" s="28"/>
      <c r="O577" s="28"/>
      <c r="P577" s="28"/>
      <c r="Q577" s="28"/>
      <c r="R577" s="28"/>
      <c r="S577" s="28"/>
      <c r="T577" s="28"/>
      <c r="U577" s="28"/>
      <c r="V577" s="28"/>
      <c r="W577" s="27">
        <f t="shared" si="167"/>
        <v>0</v>
      </c>
      <c r="X577" s="41"/>
      <c r="Y577" s="41"/>
      <c r="Z577" s="41"/>
      <c r="AA577" s="41"/>
      <c r="AB577" s="27">
        <f>IFERROR(VLOOKUP(K577,'Վարկանիշային չափորոշիչներ'!$G$6:$GE$68,4,FALSE),0)</f>
        <v>0</v>
      </c>
      <c r="AC577" s="27">
        <f>IFERROR(VLOOKUP(L577,'Վարկանիշային չափորոշիչներ'!$G$6:$GE$68,4,FALSE),0)</f>
        <v>0</v>
      </c>
      <c r="AD577" s="27">
        <f>IFERROR(VLOOKUP(M577,'Վարկանիշային չափորոշիչներ'!$G$6:$GE$68,4,FALSE),0)</f>
        <v>0</v>
      </c>
      <c r="AE577" s="27">
        <f>IFERROR(VLOOKUP(N577,'Վարկանիշային չափորոշիչներ'!$G$6:$GE$68,4,FALSE),0)</f>
        <v>0</v>
      </c>
      <c r="AF577" s="27">
        <f>IFERROR(VLOOKUP(O577,'Վարկանիշային չափորոշիչներ'!$G$6:$GE$68,4,FALSE),0)</f>
        <v>0</v>
      </c>
      <c r="AG577" s="27">
        <f>IFERROR(VLOOKUP(P577,'Վարկանիշային չափորոշիչներ'!$G$6:$GE$68,4,FALSE),0)</f>
        <v>0</v>
      </c>
      <c r="AH577" s="27">
        <f>IFERROR(VLOOKUP(Q577,'Վարկանիշային չափորոշիչներ'!$G$6:$GE$68,4,FALSE),0)</f>
        <v>0</v>
      </c>
      <c r="AI577" s="27">
        <f>IFERROR(VLOOKUP(R577,'Վարկանիշային չափորոշիչներ'!$G$6:$GE$68,4,FALSE),0)</f>
        <v>0</v>
      </c>
      <c r="AJ577" s="27">
        <f>IFERROR(VLOOKUP(S577,'Վարկանիշային չափորոշիչներ'!$G$6:$GE$68,4,FALSE),0)</f>
        <v>0</v>
      </c>
      <c r="AK577" s="27">
        <f>IFERROR(VLOOKUP(T577,'Վարկանիշային չափորոշիչներ'!$G$6:$GE$68,4,FALSE),0)</f>
        <v>0</v>
      </c>
      <c r="AL577" s="27">
        <f>IFERROR(VLOOKUP(U577,'Վարկանիշային չափորոշիչներ'!$G$6:$GE$68,4,FALSE),0)</f>
        <v>0</v>
      </c>
      <c r="AM577" s="27">
        <f>IFERROR(VLOOKUP(V577,'Վարկանիշային չափորոշիչներ'!$G$6:$GE$68,4,FALSE),0)</f>
        <v>0</v>
      </c>
      <c r="AN577" s="27">
        <f t="shared" si="168"/>
        <v>0</v>
      </c>
    </row>
    <row r="578" spans="1:40" hidden="1" outlineLevel="2" x14ac:dyDescent="0.3">
      <c r="A578" s="120">
        <v>1155</v>
      </c>
      <c r="B578" s="120">
        <v>11007</v>
      </c>
      <c r="C578" s="207" t="s">
        <v>660</v>
      </c>
      <c r="D578" s="121"/>
      <c r="E578" s="121"/>
      <c r="F578" s="123"/>
      <c r="G578" s="123"/>
      <c r="H578" s="123"/>
      <c r="I578" s="45"/>
      <c r="J578" s="45"/>
      <c r="K578" s="28"/>
      <c r="L578" s="28"/>
      <c r="M578" s="28"/>
      <c r="N578" s="28"/>
      <c r="O578" s="28"/>
      <c r="P578" s="28"/>
      <c r="Q578" s="28"/>
      <c r="R578" s="28"/>
      <c r="S578" s="28"/>
      <c r="T578" s="28"/>
      <c r="U578" s="28"/>
      <c r="V578" s="28"/>
      <c r="W578" s="27">
        <f t="shared" si="167"/>
        <v>0</v>
      </c>
      <c r="X578" s="41"/>
      <c r="Y578" s="41"/>
      <c r="Z578" s="41"/>
      <c r="AA578" s="41"/>
      <c r="AB578" s="27">
        <f>IFERROR(VLOOKUP(K578,'Վարկանիշային չափորոշիչներ'!$G$6:$GE$68,4,FALSE),0)</f>
        <v>0</v>
      </c>
      <c r="AC578" s="27">
        <f>IFERROR(VLOOKUP(L578,'Վարկանիշային չափորոշիչներ'!$G$6:$GE$68,4,FALSE),0)</f>
        <v>0</v>
      </c>
      <c r="AD578" s="27">
        <f>IFERROR(VLOOKUP(M578,'Վարկանիշային չափորոշիչներ'!$G$6:$GE$68,4,FALSE),0)</f>
        <v>0</v>
      </c>
      <c r="AE578" s="27">
        <f>IFERROR(VLOOKUP(N578,'Վարկանիշային չափորոշիչներ'!$G$6:$GE$68,4,FALSE),0)</f>
        <v>0</v>
      </c>
      <c r="AF578" s="27">
        <f>IFERROR(VLOOKUP(O578,'Վարկանիշային չափորոշիչներ'!$G$6:$GE$68,4,FALSE),0)</f>
        <v>0</v>
      </c>
      <c r="AG578" s="27">
        <f>IFERROR(VLOOKUP(P578,'Վարկանիշային չափորոշիչներ'!$G$6:$GE$68,4,FALSE),0)</f>
        <v>0</v>
      </c>
      <c r="AH578" s="27">
        <f>IFERROR(VLOOKUP(Q578,'Վարկանիշային չափորոշիչներ'!$G$6:$GE$68,4,FALSE),0)</f>
        <v>0</v>
      </c>
      <c r="AI578" s="27">
        <f>IFERROR(VLOOKUP(R578,'Վարկանիշային չափորոշիչներ'!$G$6:$GE$68,4,FALSE),0)</f>
        <v>0</v>
      </c>
      <c r="AJ578" s="27">
        <f>IFERROR(VLOOKUP(S578,'Վարկանիշային չափորոշիչներ'!$G$6:$GE$68,4,FALSE),0)</f>
        <v>0</v>
      </c>
      <c r="AK578" s="27">
        <f>IFERROR(VLOOKUP(T578,'Վարկանիշային չափորոշիչներ'!$G$6:$GE$68,4,FALSE),0)</f>
        <v>0</v>
      </c>
      <c r="AL578" s="27">
        <f>IFERROR(VLOOKUP(U578,'Վարկանիշային չափորոշիչներ'!$G$6:$GE$68,4,FALSE),0)</f>
        <v>0</v>
      </c>
      <c r="AM578" s="27">
        <f>IFERROR(VLOOKUP(V578,'Վարկանիշային չափորոշիչներ'!$G$6:$GE$68,4,FALSE),0)</f>
        <v>0</v>
      </c>
      <c r="AN578" s="27">
        <f t="shared" si="168"/>
        <v>0</v>
      </c>
    </row>
    <row r="579" spans="1:40" hidden="1" outlineLevel="2" x14ac:dyDescent="0.3">
      <c r="A579" s="120">
        <v>1155</v>
      </c>
      <c r="B579" s="120">
        <v>11008</v>
      </c>
      <c r="C579" s="207" t="s">
        <v>661</v>
      </c>
      <c r="D579" s="121"/>
      <c r="E579" s="121"/>
      <c r="F579" s="123"/>
      <c r="G579" s="123"/>
      <c r="H579" s="123"/>
      <c r="I579" s="45"/>
      <c r="J579" s="45"/>
      <c r="K579" s="28"/>
      <c r="L579" s="28"/>
      <c r="M579" s="28"/>
      <c r="N579" s="28"/>
      <c r="O579" s="28"/>
      <c r="P579" s="28"/>
      <c r="Q579" s="28"/>
      <c r="R579" s="28"/>
      <c r="S579" s="28"/>
      <c r="T579" s="28"/>
      <c r="U579" s="28"/>
      <c r="V579" s="28"/>
      <c r="W579" s="27">
        <f t="shared" si="167"/>
        <v>0</v>
      </c>
      <c r="X579" s="41"/>
      <c r="Y579" s="41"/>
      <c r="Z579" s="41"/>
      <c r="AA579" s="41"/>
      <c r="AB579" s="27">
        <f>IFERROR(VLOOKUP(K579,'Վարկանիշային չափորոշիչներ'!$G$6:$GE$68,4,FALSE),0)</f>
        <v>0</v>
      </c>
      <c r="AC579" s="27">
        <f>IFERROR(VLOOKUP(L579,'Վարկանիշային չափորոշիչներ'!$G$6:$GE$68,4,FALSE),0)</f>
        <v>0</v>
      </c>
      <c r="AD579" s="27">
        <f>IFERROR(VLOOKUP(M579,'Վարկանիշային չափորոշիչներ'!$G$6:$GE$68,4,FALSE),0)</f>
        <v>0</v>
      </c>
      <c r="AE579" s="27">
        <f>IFERROR(VLOOKUP(N579,'Վարկանիշային չափորոշիչներ'!$G$6:$GE$68,4,FALSE),0)</f>
        <v>0</v>
      </c>
      <c r="AF579" s="27">
        <f>IFERROR(VLOOKUP(O579,'Վարկանիշային չափորոշիչներ'!$G$6:$GE$68,4,FALSE),0)</f>
        <v>0</v>
      </c>
      <c r="AG579" s="27">
        <f>IFERROR(VLOOKUP(P579,'Վարկանիշային չափորոշիչներ'!$G$6:$GE$68,4,FALSE),0)</f>
        <v>0</v>
      </c>
      <c r="AH579" s="27">
        <f>IFERROR(VLOOKUP(Q579,'Վարկանիշային չափորոշիչներ'!$G$6:$GE$68,4,FALSE),0)</f>
        <v>0</v>
      </c>
      <c r="AI579" s="27">
        <f>IFERROR(VLOOKUP(R579,'Վարկանիշային չափորոշիչներ'!$G$6:$GE$68,4,FALSE),0)</f>
        <v>0</v>
      </c>
      <c r="AJ579" s="27">
        <f>IFERROR(VLOOKUP(S579,'Վարկանիշային չափորոշիչներ'!$G$6:$GE$68,4,FALSE),0)</f>
        <v>0</v>
      </c>
      <c r="AK579" s="27">
        <f>IFERROR(VLOOKUP(T579,'Վարկանիշային չափորոշիչներ'!$G$6:$GE$68,4,FALSE),0)</f>
        <v>0</v>
      </c>
      <c r="AL579" s="27">
        <f>IFERROR(VLOOKUP(U579,'Վարկանիշային չափորոշիչներ'!$G$6:$GE$68,4,FALSE),0)</f>
        <v>0</v>
      </c>
      <c r="AM579" s="27">
        <f>IFERROR(VLOOKUP(V579,'Վարկանիշային չափորոշիչներ'!$G$6:$GE$68,4,FALSE),0)</f>
        <v>0</v>
      </c>
      <c r="AN579" s="27">
        <f t="shared" si="168"/>
        <v>0</v>
      </c>
    </row>
    <row r="580" spans="1:40" ht="27" hidden="1" outlineLevel="2" x14ac:dyDescent="0.3">
      <c r="A580" s="120">
        <v>1155</v>
      </c>
      <c r="B580" s="120">
        <v>11010</v>
      </c>
      <c r="C580" s="207" t="s">
        <v>662</v>
      </c>
      <c r="D580" s="121"/>
      <c r="E580" s="121"/>
      <c r="F580" s="123"/>
      <c r="G580" s="123"/>
      <c r="H580" s="123"/>
      <c r="I580" s="45"/>
      <c r="J580" s="45"/>
      <c r="K580" s="28"/>
      <c r="L580" s="28"/>
      <c r="M580" s="28"/>
      <c r="N580" s="28"/>
      <c r="O580" s="28"/>
      <c r="P580" s="28"/>
      <c r="Q580" s="28"/>
      <c r="R580" s="28"/>
      <c r="S580" s="28"/>
      <c r="T580" s="28"/>
      <c r="U580" s="28"/>
      <c r="V580" s="28"/>
      <c r="W580" s="27">
        <f t="shared" si="167"/>
        <v>0</v>
      </c>
      <c r="X580" s="41"/>
      <c r="Y580" s="41"/>
      <c r="Z580" s="41"/>
      <c r="AA580" s="41"/>
      <c r="AB580" s="27">
        <f>IFERROR(VLOOKUP(K580,'Վարկանիշային չափորոշիչներ'!$G$6:$GE$68,4,FALSE),0)</f>
        <v>0</v>
      </c>
      <c r="AC580" s="27">
        <f>IFERROR(VLOOKUP(L580,'Վարկանիշային չափորոշիչներ'!$G$6:$GE$68,4,FALSE),0)</f>
        <v>0</v>
      </c>
      <c r="AD580" s="27">
        <f>IFERROR(VLOOKUP(M580,'Վարկանիշային չափորոշիչներ'!$G$6:$GE$68,4,FALSE),0)</f>
        <v>0</v>
      </c>
      <c r="AE580" s="27">
        <f>IFERROR(VLOOKUP(N580,'Վարկանիշային չափորոշիչներ'!$G$6:$GE$68,4,FALSE),0)</f>
        <v>0</v>
      </c>
      <c r="AF580" s="27">
        <f>IFERROR(VLOOKUP(O580,'Վարկանիշային չափորոշիչներ'!$G$6:$GE$68,4,FALSE),0)</f>
        <v>0</v>
      </c>
      <c r="AG580" s="27">
        <f>IFERROR(VLOOKUP(P580,'Վարկանիշային չափորոշիչներ'!$G$6:$GE$68,4,FALSE),0)</f>
        <v>0</v>
      </c>
      <c r="AH580" s="27">
        <f>IFERROR(VLOOKUP(Q580,'Վարկանիշային չափորոշիչներ'!$G$6:$GE$68,4,FALSE),0)</f>
        <v>0</v>
      </c>
      <c r="AI580" s="27">
        <f>IFERROR(VLOOKUP(R580,'Վարկանիշային չափորոշիչներ'!$G$6:$GE$68,4,FALSE),0)</f>
        <v>0</v>
      </c>
      <c r="AJ580" s="27">
        <f>IFERROR(VLOOKUP(S580,'Վարկանիշային չափորոշիչներ'!$G$6:$GE$68,4,FALSE),0)</f>
        <v>0</v>
      </c>
      <c r="AK580" s="27">
        <f>IFERROR(VLOOKUP(T580,'Վարկանիշային չափորոշիչներ'!$G$6:$GE$68,4,FALSE),0)</f>
        <v>0</v>
      </c>
      <c r="AL580" s="27">
        <f>IFERROR(VLOOKUP(U580,'Վարկանիշային չափորոշիչներ'!$G$6:$GE$68,4,FALSE),0)</f>
        <v>0</v>
      </c>
      <c r="AM580" s="27">
        <f>IFERROR(VLOOKUP(V580,'Վարկանիշային չափորոշիչներ'!$G$6:$GE$68,4,FALSE),0)</f>
        <v>0</v>
      </c>
      <c r="AN580" s="27">
        <f t="shared" si="168"/>
        <v>0</v>
      </c>
    </row>
    <row r="581" spans="1:40" hidden="1" outlineLevel="2" x14ac:dyDescent="0.3">
      <c r="A581" s="120">
        <v>1155</v>
      </c>
      <c r="B581" s="120">
        <v>11012</v>
      </c>
      <c r="C581" s="207" t="s">
        <v>663</v>
      </c>
      <c r="D581" s="121"/>
      <c r="E581" s="121"/>
      <c r="F581" s="123"/>
      <c r="G581" s="123"/>
      <c r="H581" s="123"/>
      <c r="I581" s="45"/>
      <c r="J581" s="45"/>
      <c r="K581" s="28"/>
      <c r="L581" s="28"/>
      <c r="M581" s="28"/>
      <c r="N581" s="28"/>
      <c r="O581" s="28"/>
      <c r="P581" s="28"/>
      <c r="Q581" s="28"/>
      <c r="R581" s="28"/>
      <c r="S581" s="28"/>
      <c r="T581" s="28"/>
      <c r="U581" s="28"/>
      <c r="V581" s="28"/>
      <c r="W581" s="27">
        <f t="shared" si="167"/>
        <v>0</v>
      </c>
      <c r="X581" s="41"/>
      <c r="Y581" s="41"/>
      <c r="Z581" s="41"/>
      <c r="AA581" s="41"/>
      <c r="AB581" s="27">
        <f>IFERROR(VLOOKUP(K581,'Վարկանիշային չափորոշիչներ'!$G$6:$GE$68,4,FALSE),0)</f>
        <v>0</v>
      </c>
      <c r="AC581" s="27">
        <f>IFERROR(VLOOKUP(L581,'Վարկանիշային չափորոշիչներ'!$G$6:$GE$68,4,FALSE),0)</f>
        <v>0</v>
      </c>
      <c r="AD581" s="27">
        <f>IFERROR(VLOOKUP(M581,'Վարկանիշային չափորոշիչներ'!$G$6:$GE$68,4,FALSE),0)</f>
        <v>0</v>
      </c>
      <c r="AE581" s="27">
        <f>IFERROR(VLOOKUP(N581,'Վարկանիշային չափորոշիչներ'!$G$6:$GE$68,4,FALSE),0)</f>
        <v>0</v>
      </c>
      <c r="AF581" s="27">
        <f>IFERROR(VLOOKUP(O581,'Վարկանիշային չափորոշիչներ'!$G$6:$GE$68,4,FALSE),0)</f>
        <v>0</v>
      </c>
      <c r="AG581" s="27">
        <f>IFERROR(VLOOKUP(P581,'Վարկանիշային չափորոշիչներ'!$G$6:$GE$68,4,FALSE),0)</f>
        <v>0</v>
      </c>
      <c r="AH581" s="27">
        <f>IFERROR(VLOOKUP(Q581,'Վարկանիշային չափորոշիչներ'!$G$6:$GE$68,4,FALSE),0)</f>
        <v>0</v>
      </c>
      <c r="AI581" s="27">
        <f>IFERROR(VLOOKUP(R581,'Վարկանիշային չափորոշիչներ'!$G$6:$GE$68,4,FALSE),0)</f>
        <v>0</v>
      </c>
      <c r="AJ581" s="27">
        <f>IFERROR(VLOOKUP(S581,'Վարկանիշային չափորոշիչներ'!$G$6:$GE$68,4,FALSE),0)</f>
        <v>0</v>
      </c>
      <c r="AK581" s="27">
        <f>IFERROR(VLOOKUP(T581,'Վարկանիշային չափորոշիչներ'!$G$6:$GE$68,4,FALSE),0)</f>
        <v>0</v>
      </c>
      <c r="AL581" s="27">
        <f>IFERROR(VLOOKUP(U581,'Վարկանիշային չափորոշիչներ'!$G$6:$GE$68,4,FALSE),0)</f>
        <v>0</v>
      </c>
      <c r="AM581" s="27">
        <f>IFERROR(VLOOKUP(V581,'Վարկանիշային չափորոշիչներ'!$G$6:$GE$68,4,FALSE),0)</f>
        <v>0</v>
      </c>
      <c r="AN581" s="27">
        <f t="shared" si="168"/>
        <v>0</v>
      </c>
    </row>
    <row r="582" spans="1:40" ht="27" hidden="1" outlineLevel="2" x14ac:dyDescent="0.3">
      <c r="A582" s="120">
        <v>1155</v>
      </c>
      <c r="B582" s="120">
        <v>12001</v>
      </c>
      <c r="C582" s="207" t="s">
        <v>664</v>
      </c>
      <c r="D582" s="121"/>
      <c r="E582" s="121"/>
      <c r="F582" s="123"/>
      <c r="G582" s="123"/>
      <c r="H582" s="123"/>
      <c r="I582" s="45"/>
      <c r="J582" s="45"/>
      <c r="K582" s="28"/>
      <c r="L582" s="28"/>
      <c r="M582" s="28"/>
      <c r="N582" s="28"/>
      <c r="O582" s="28"/>
      <c r="P582" s="28"/>
      <c r="Q582" s="28"/>
      <c r="R582" s="28"/>
      <c r="S582" s="28"/>
      <c r="T582" s="28"/>
      <c r="U582" s="28"/>
      <c r="V582" s="28"/>
      <c r="W582" s="27">
        <f t="shared" si="167"/>
        <v>0</v>
      </c>
      <c r="X582" s="41"/>
      <c r="Y582" s="41"/>
      <c r="Z582" s="41"/>
      <c r="AA582" s="41"/>
      <c r="AB582" s="27">
        <f>IFERROR(VLOOKUP(K582,'Վարկանիշային չափորոշիչներ'!$G$6:$GE$68,4,FALSE),0)</f>
        <v>0</v>
      </c>
      <c r="AC582" s="27">
        <f>IFERROR(VLOOKUP(L582,'Վարկանիշային չափորոշիչներ'!$G$6:$GE$68,4,FALSE),0)</f>
        <v>0</v>
      </c>
      <c r="AD582" s="27">
        <f>IFERROR(VLOOKUP(M582,'Վարկանիշային չափորոշիչներ'!$G$6:$GE$68,4,FALSE),0)</f>
        <v>0</v>
      </c>
      <c r="AE582" s="27">
        <f>IFERROR(VLOOKUP(N582,'Վարկանիշային չափորոշիչներ'!$G$6:$GE$68,4,FALSE),0)</f>
        <v>0</v>
      </c>
      <c r="AF582" s="27">
        <f>IFERROR(VLOOKUP(O582,'Վարկանիշային չափորոշիչներ'!$G$6:$GE$68,4,FALSE),0)</f>
        <v>0</v>
      </c>
      <c r="AG582" s="27">
        <f>IFERROR(VLOOKUP(P582,'Վարկանիշային չափորոշիչներ'!$G$6:$GE$68,4,FALSE),0)</f>
        <v>0</v>
      </c>
      <c r="AH582" s="27">
        <f>IFERROR(VLOOKUP(Q582,'Վարկանիշային չափորոշիչներ'!$G$6:$GE$68,4,FALSE),0)</f>
        <v>0</v>
      </c>
      <c r="AI582" s="27">
        <f>IFERROR(VLOOKUP(R582,'Վարկանիշային չափորոշիչներ'!$G$6:$GE$68,4,FALSE),0)</f>
        <v>0</v>
      </c>
      <c r="AJ582" s="27">
        <f>IFERROR(VLOOKUP(S582,'Վարկանիշային չափորոշիչներ'!$G$6:$GE$68,4,FALSE),0)</f>
        <v>0</v>
      </c>
      <c r="AK582" s="27">
        <f>IFERROR(VLOOKUP(T582,'Վարկանիշային չափորոշիչներ'!$G$6:$GE$68,4,FALSE),0)</f>
        <v>0</v>
      </c>
      <c r="AL582" s="27">
        <f>IFERROR(VLOOKUP(U582,'Վարկանիշային չափորոշիչներ'!$G$6:$GE$68,4,FALSE),0)</f>
        <v>0</v>
      </c>
      <c r="AM582" s="27">
        <f>IFERROR(VLOOKUP(V582,'Վարկանիշային չափորոշիչներ'!$G$6:$GE$68,4,FALSE),0)</f>
        <v>0</v>
      </c>
      <c r="AN582" s="27">
        <f t="shared" si="168"/>
        <v>0</v>
      </c>
    </row>
    <row r="583" spans="1:40" ht="54" hidden="1" outlineLevel="2" x14ac:dyDescent="0.3">
      <c r="A583" s="120">
        <v>1155</v>
      </c>
      <c r="B583" s="120">
        <v>12002</v>
      </c>
      <c r="C583" s="207" t="s">
        <v>665</v>
      </c>
      <c r="D583" s="121"/>
      <c r="E583" s="121"/>
      <c r="F583" s="122"/>
      <c r="G583" s="123"/>
      <c r="H583" s="123"/>
      <c r="I583" s="45"/>
      <c r="J583" s="45"/>
      <c r="K583" s="28"/>
      <c r="L583" s="28"/>
      <c r="M583" s="28"/>
      <c r="N583" s="28"/>
      <c r="O583" s="28"/>
      <c r="P583" s="28"/>
      <c r="Q583" s="28"/>
      <c r="R583" s="28"/>
      <c r="S583" s="28"/>
      <c r="T583" s="28"/>
      <c r="U583" s="28"/>
      <c r="V583" s="28"/>
      <c r="W583" s="27">
        <f t="shared" si="167"/>
        <v>0</v>
      </c>
      <c r="X583" s="41"/>
      <c r="Y583" s="41"/>
      <c r="Z583" s="41"/>
      <c r="AA583" s="41"/>
      <c r="AB583" s="27">
        <f>IFERROR(VLOOKUP(K583,'Վարկանիշային չափորոշիչներ'!$G$6:$GE$68,4,FALSE),0)</f>
        <v>0</v>
      </c>
      <c r="AC583" s="27">
        <f>IFERROR(VLOOKUP(L583,'Վարկանիշային չափորոշիչներ'!$G$6:$GE$68,4,FALSE),0)</f>
        <v>0</v>
      </c>
      <c r="AD583" s="27">
        <f>IFERROR(VLOOKUP(M583,'Վարկանիշային չափորոշիչներ'!$G$6:$GE$68,4,FALSE),0)</f>
        <v>0</v>
      </c>
      <c r="AE583" s="27">
        <f>IFERROR(VLOOKUP(N583,'Վարկանիշային չափորոշիչներ'!$G$6:$GE$68,4,FALSE),0)</f>
        <v>0</v>
      </c>
      <c r="AF583" s="27">
        <f>IFERROR(VLOOKUP(O583,'Վարկանիշային չափորոշիչներ'!$G$6:$GE$68,4,FALSE),0)</f>
        <v>0</v>
      </c>
      <c r="AG583" s="27">
        <f>IFERROR(VLOOKUP(P583,'Վարկանիշային չափորոշիչներ'!$G$6:$GE$68,4,FALSE),0)</f>
        <v>0</v>
      </c>
      <c r="AH583" s="27">
        <f>IFERROR(VLOOKUP(Q583,'Վարկանիշային չափորոշիչներ'!$G$6:$GE$68,4,FALSE),0)</f>
        <v>0</v>
      </c>
      <c r="AI583" s="27">
        <f>IFERROR(VLOOKUP(R583,'Վարկանիշային չափորոշիչներ'!$G$6:$GE$68,4,FALSE),0)</f>
        <v>0</v>
      </c>
      <c r="AJ583" s="27">
        <f>IFERROR(VLOOKUP(S583,'Վարկանիշային չափորոշիչներ'!$G$6:$GE$68,4,FALSE),0)</f>
        <v>0</v>
      </c>
      <c r="AK583" s="27">
        <f>IFERROR(VLOOKUP(T583,'Վարկանիշային չափորոշիչներ'!$G$6:$GE$68,4,FALSE),0)</f>
        <v>0</v>
      </c>
      <c r="AL583" s="27">
        <f>IFERROR(VLOOKUP(U583,'Վարկանիշային չափորոշիչներ'!$G$6:$GE$68,4,FALSE),0)</f>
        <v>0</v>
      </c>
      <c r="AM583" s="27">
        <f>IFERROR(VLOOKUP(V583,'Վարկանիշային չափորոշիչներ'!$G$6:$GE$68,4,FALSE),0)</f>
        <v>0</v>
      </c>
      <c r="AN583" s="27">
        <f t="shared" si="168"/>
        <v>0</v>
      </c>
    </row>
    <row r="584" spans="1:40" ht="54" hidden="1" outlineLevel="2" x14ac:dyDescent="0.3">
      <c r="A584" s="120">
        <v>1155</v>
      </c>
      <c r="B584" s="120">
        <v>32001</v>
      </c>
      <c r="C584" s="207" t="s">
        <v>666</v>
      </c>
      <c r="D584" s="121"/>
      <c r="E584" s="121"/>
      <c r="F584" s="122"/>
      <c r="G584" s="123"/>
      <c r="H584" s="123"/>
      <c r="I584" s="45"/>
      <c r="J584" s="45"/>
      <c r="K584" s="28"/>
      <c r="L584" s="28"/>
      <c r="M584" s="28"/>
      <c r="N584" s="28"/>
      <c r="O584" s="28"/>
      <c r="P584" s="28"/>
      <c r="Q584" s="28"/>
      <c r="R584" s="28"/>
      <c r="S584" s="28"/>
      <c r="T584" s="28"/>
      <c r="U584" s="28"/>
      <c r="V584" s="28"/>
      <c r="W584" s="27">
        <f t="shared" si="167"/>
        <v>0</v>
      </c>
      <c r="X584" s="41"/>
      <c r="Y584" s="41"/>
      <c r="Z584" s="41"/>
      <c r="AA584" s="41"/>
      <c r="AB584" s="27">
        <f>IFERROR(VLOOKUP(K584,'Վարկանիշային չափորոշիչներ'!$G$6:$GE$68,4,FALSE),0)</f>
        <v>0</v>
      </c>
      <c r="AC584" s="27">
        <f>IFERROR(VLOOKUP(L584,'Վարկանիշային չափորոշիչներ'!$G$6:$GE$68,4,FALSE),0)</f>
        <v>0</v>
      </c>
      <c r="AD584" s="27">
        <f>IFERROR(VLOOKUP(M584,'Վարկանիշային չափորոշիչներ'!$G$6:$GE$68,4,FALSE),0)</f>
        <v>0</v>
      </c>
      <c r="AE584" s="27">
        <f>IFERROR(VLOOKUP(N584,'Վարկանիշային չափորոշիչներ'!$G$6:$GE$68,4,FALSE),0)</f>
        <v>0</v>
      </c>
      <c r="AF584" s="27">
        <f>IFERROR(VLOOKUP(O584,'Վարկանիշային չափորոշիչներ'!$G$6:$GE$68,4,FALSE),0)</f>
        <v>0</v>
      </c>
      <c r="AG584" s="27">
        <f>IFERROR(VLOOKUP(P584,'Վարկանիշային չափորոշիչներ'!$G$6:$GE$68,4,FALSE),0)</f>
        <v>0</v>
      </c>
      <c r="AH584" s="27">
        <f>IFERROR(VLOOKUP(Q584,'Վարկանիշային չափորոշիչներ'!$G$6:$GE$68,4,FALSE),0)</f>
        <v>0</v>
      </c>
      <c r="AI584" s="27">
        <f>IFERROR(VLOOKUP(R584,'Վարկանիշային չափորոշիչներ'!$G$6:$GE$68,4,FALSE),0)</f>
        <v>0</v>
      </c>
      <c r="AJ584" s="27">
        <f>IFERROR(VLOOKUP(S584,'Վարկանիշային չափորոշիչներ'!$G$6:$GE$68,4,FALSE),0)</f>
        <v>0</v>
      </c>
      <c r="AK584" s="27">
        <f>IFERROR(VLOOKUP(T584,'Վարկանիշային չափորոշիչներ'!$G$6:$GE$68,4,FALSE),0)</f>
        <v>0</v>
      </c>
      <c r="AL584" s="27">
        <f>IFERROR(VLOOKUP(U584,'Վարկանիշային չափորոշիչներ'!$G$6:$GE$68,4,FALSE),0)</f>
        <v>0</v>
      </c>
      <c r="AM584" s="27">
        <f>IFERROR(VLOOKUP(V584,'Վարկանիշային չափորոշիչներ'!$G$6:$GE$68,4,FALSE),0)</f>
        <v>0</v>
      </c>
      <c r="AN584" s="27">
        <f t="shared" si="168"/>
        <v>0</v>
      </c>
    </row>
    <row r="585" spans="1:40" ht="27" hidden="1" outlineLevel="2" x14ac:dyDescent="0.3">
      <c r="A585" s="120">
        <v>1155</v>
      </c>
      <c r="B585" s="120">
        <v>12004</v>
      </c>
      <c r="C585" s="221" t="s">
        <v>667</v>
      </c>
      <c r="D585" s="169"/>
      <c r="E585" s="169"/>
      <c r="F585" s="170"/>
      <c r="G585" s="170"/>
      <c r="H585" s="170"/>
      <c r="I585" s="66"/>
      <c r="J585" s="66"/>
      <c r="K585" s="34"/>
      <c r="L585" s="34"/>
      <c r="M585" s="34"/>
      <c r="N585" s="34"/>
      <c r="O585" s="34"/>
      <c r="P585" s="34"/>
      <c r="Q585" s="34"/>
      <c r="R585" s="34"/>
      <c r="S585" s="34"/>
      <c r="T585" s="34"/>
      <c r="U585" s="34"/>
      <c r="V585" s="34"/>
      <c r="W585" s="27">
        <f t="shared" si="167"/>
        <v>0</v>
      </c>
      <c r="X585" s="41"/>
      <c r="Y585" s="41"/>
      <c r="Z585" s="41"/>
      <c r="AA585" s="41"/>
      <c r="AB585" s="27">
        <f>IFERROR(VLOOKUP(K585,'Վարկանիշային չափորոշիչներ'!$G$6:$GE$68,4,FALSE),0)</f>
        <v>0</v>
      </c>
      <c r="AC585" s="27">
        <f>IFERROR(VLOOKUP(L585,'Վարկանիշային չափորոշիչներ'!$G$6:$GE$68,4,FALSE),0)</f>
        <v>0</v>
      </c>
      <c r="AD585" s="27">
        <f>IFERROR(VLOOKUP(M585,'Վարկանիշային չափորոշիչներ'!$G$6:$GE$68,4,FALSE),0)</f>
        <v>0</v>
      </c>
      <c r="AE585" s="27">
        <f>IFERROR(VLOOKUP(N585,'Վարկանիշային չափորոշիչներ'!$G$6:$GE$68,4,FALSE),0)</f>
        <v>0</v>
      </c>
      <c r="AF585" s="27">
        <f>IFERROR(VLOOKUP(O585,'Վարկանիշային չափորոշիչներ'!$G$6:$GE$68,4,FALSE),0)</f>
        <v>0</v>
      </c>
      <c r="AG585" s="27">
        <f>IFERROR(VLOOKUP(P585,'Վարկանիշային չափորոշիչներ'!$G$6:$GE$68,4,FALSE),0)</f>
        <v>0</v>
      </c>
      <c r="AH585" s="27">
        <f>IFERROR(VLOOKUP(Q585,'Վարկանիշային չափորոշիչներ'!$G$6:$GE$68,4,FALSE),0)</f>
        <v>0</v>
      </c>
      <c r="AI585" s="27">
        <f>IFERROR(VLOOKUP(R585,'Վարկանիշային չափորոշիչներ'!$G$6:$GE$68,4,FALSE),0)</f>
        <v>0</v>
      </c>
      <c r="AJ585" s="27">
        <f>IFERROR(VLOOKUP(S585,'Վարկանիշային չափորոշիչներ'!$G$6:$GE$68,4,FALSE),0)</f>
        <v>0</v>
      </c>
      <c r="AK585" s="27">
        <f>IFERROR(VLOOKUP(T585,'Վարկանիշային չափորոշիչներ'!$G$6:$GE$68,4,FALSE),0)</f>
        <v>0</v>
      </c>
      <c r="AL585" s="27">
        <f>IFERROR(VLOOKUP(U585,'Վարկանիշային չափորոշիչներ'!$G$6:$GE$68,4,FALSE),0)</f>
        <v>0</v>
      </c>
      <c r="AM585" s="27">
        <f>IFERROR(VLOOKUP(V585,'Վարկանիշային չափորոշիչներ'!$G$6:$GE$68,4,FALSE),0)</f>
        <v>0</v>
      </c>
      <c r="AN585" s="27">
        <f t="shared" si="168"/>
        <v>0</v>
      </c>
    </row>
    <row r="586" spans="1:40" ht="27" hidden="1" outlineLevel="2" x14ac:dyDescent="0.3">
      <c r="A586" s="120">
        <v>1155</v>
      </c>
      <c r="B586" s="120">
        <v>32004</v>
      </c>
      <c r="C586" s="207" t="s">
        <v>668</v>
      </c>
      <c r="D586" s="121"/>
      <c r="E586" s="121"/>
      <c r="F586" s="122"/>
      <c r="G586" s="123"/>
      <c r="H586" s="123"/>
      <c r="I586" s="45"/>
      <c r="J586" s="45"/>
      <c r="K586" s="28"/>
      <c r="L586" s="28"/>
      <c r="M586" s="28"/>
      <c r="N586" s="28"/>
      <c r="O586" s="28"/>
      <c r="P586" s="28"/>
      <c r="Q586" s="28"/>
      <c r="R586" s="28"/>
      <c r="S586" s="28"/>
      <c r="T586" s="28"/>
      <c r="U586" s="28"/>
      <c r="V586" s="28"/>
      <c r="W586" s="27">
        <f t="shared" si="167"/>
        <v>0</v>
      </c>
      <c r="X586" s="41"/>
      <c r="Y586" s="41"/>
      <c r="Z586" s="41"/>
      <c r="AA586" s="41"/>
      <c r="AB586" s="27">
        <f>IFERROR(VLOOKUP(K586,'Վարկանիշային չափորոշիչներ'!$G$6:$GE$68,4,FALSE),0)</f>
        <v>0</v>
      </c>
      <c r="AC586" s="27">
        <f>IFERROR(VLOOKUP(L586,'Վարկանիշային չափորոշիչներ'!$G$6:$GE$68,4,FALSE),0)</f>
        <v>0</v>
      </c>
      <c r="AD586" s="27">
        <f>IFERROR(VLOOKUP(M586,'Վարկանիշային չափորոշիչներ'!$G$6:$GE$68,4,FALSE),0)</f>
        <v>0</v>
      </c>
      <c r="AE586" s="27">
        <f>IFERROR(VLOOKUP(N586,'Վարկանիշային չափորոշիչներ'!$G$6:$GE$68,4,FALSE),0)</f>
        <v>0</v>
      </c>
      <c r="AF586" s="27">
        <f>IFERROR(VLOOKUP(O586,'Վարկանիշային չափորոշիչներ'!$G$6:$GE$68,4,FALSE),0)</f>
        <v>0</v>
      </c>
      <c r="AG586" s="27">
        <f>IFERROR(VLOOKUP(P586,'Վարկանիշային չափորոշիչներ'!$G$6:$GE$68,4,FALSE),0)</f>
        <v>0</v>
      </c>
      <c r="AH586" s="27">
        <f>IFERROR(VLOOKUP(Q586,'Վարկանիշային չափորոշիչներ'!$G$6:$GE$68,4,FALSE),0)</f>
        <v>0</v>
      </c>
      <c r="AI586" s="27">
        <f>IFERROR(VLOOKUP(R586,'Վարկանիշային չափորոշիչներ'!$G$6:$GE$68,4,FALSE),0)</f>
        <v>0</v>
      </c>
      <c r="AJ586" s="27">
        <f>IFERROR(VLOOKUP(S586,'Վարկանիշային չափորոշիչներ'!$G$6:$GE$68,4,FALSE),0)</f>
        <v>0</v>
      </c>
      <c r="AK586" s="27">
        <f>IFERROR(VLOOKUP(T586,'Վարկանիշային չափորոշիչներ'!$G$6:$GE$68,4,FALSE),0)</f>
        <v>0</v>
      </c>
      <c r="AL586" s="27">
        <f>IFERROR(VLOOKUP(U586,'Վարկանիշային չափորոշիչներ'!$G$6:$GE$68,4,FALSE),0)</f>
        <v>0</v>
      </c>
      <c r="AM586" s="27">
        <f>IFERROR(VLOOKUP(V586,'Վարկանիշային չափորոշիչներ'!$G$6:$GE$68,4,FALSE),0)</f>
        <v>0</v>
      </c>
      <c r="AN586" s="27">
        <f t="shared" si="168"/>
        <v>0</v>
      </c>
    </row>
    <row r="587" spans="1:40" hidden="1" outlineLevel="1" x14ac:dyDescent="0.3">
      <c r="A587" s="117">
        <v>1173</v>
      </c>
      <c r="B587" s="163"/>
      <c r="C587" s="214" t="s">
        <v>669</v>
      </c>
      <c r="D587" s="118">
        <f>SUM(D588:D594)</f>
        <v>0</v>
      </c>
      <c r="E587" s="118">
        <f>SUM(E588:E594)</f>
        <v>0</v>
      </c>
      <c r="F587" s="119">
        <f t="shared" ref="F587:H587" si="169">SUM(F588:F594)</f>
        <v>0</v>
      </c>
      <c r="G587" s="119">
        <f t="shared" si="169"/>
        <v>0</v>
      </c>
      <c r="H587" s="119">
        <f t="shared" si="169"/>
        <v>0</v>
      </c>
      <c r="I587" s="47" t="s">
        <v>74</v>
      </c>
      <c r="J587" s="47" t="s">
        <v>74</v>
      </c>
      <c r="K587" s="47" t="s">
        <v>74</v>
      </c>
      <c r="L587" s="47" t="s">
        <v>74</v>
      </c>
      <c r="M587" s="47" t="s">
        <v>74</v>
      </c>
      <c r="N587" s="47" t="s">
        <v>74</v>
      </c>
      <c r="O587" s="47" t="s">
        <v>74</v>
      </c>
      <c r="P587" s="47" t="s">
        <v>74</v>
      </c>
      <c r="Q587" s="47" t="s">
        <v>74</v>
      </c>
      <c r="R587" s="47" t="s">
        <v>74</v>
      </c>
      <c r="S587" s="47" t="s">
        <v>74</v>
      </c>
      <c r="T587" s="47" t="s">
        <v>74</v>
      </c>
      <c r="U587" s="47" t="s">
        <v>74</v>
      </c>
      <c r="V587" s="47" t="s">
        <v>74</v>
      </c>
      <c r="W587" s="47" t="s">
        <v>74</v>
      </c>
      <c r="X587" s="41"/>
      <c r="Y587" s="41"/>
      <c r="Z587" s="41"/>
      <c r="AA587" s="41"/>
      <c r="AB587" s="27">
        <f>IFERROR(VLOOKUP(K587,'Վարկանիշային չափորոշիչներ'!$G$6:$GE$68,4,FALSE),0)</f>
        <v>0</v>
      </c>
      <c r="AC587" s="27">
        <f>IFERROR(VLOOKUP(L587,'Վարկանիշային չափորոշիչներ'!$G$6:$GE$68,4,FALSE),0)</f>
        <v>0</v>
      </c>
      <c r="AD587" s="27">
        <f>IFERROR(VLOOKUP(M587,'Վարկանիշային չափորոշիչներ'!$G$6:$GE$68,4,FALSE),0)</f>
        <v>0</v>
      </c>
      <c r="AE587" s="27">
        <f>IFERROR(VLOOKUP(N587,'Վարկանիշային չափորոշիչներ'!$G$6:$GE$68,4,FALSE),0)</f>
        <v>0</v>
      </c>
      <c r="AF587" s="27">
        <f>IFERROR(VLOOKUP(O587,'Վարկանիշային չափորոշիչներ'!$G$6:$GE$68,4,FALSE),0)</f>
        <v>0</v>
      </c>
      <c r="AG587" s="27">
        <f>IFERROR(VLOOKUP(P587,'Վարկանիշային չափորոշիչներ'!$G$6:$GE$68,4,FALSE),0)</f>
        <v>0</v>
      </c>
      <c r="AH587" s="27">
        <f>IFERROR(VLOOKUP(Q587,'Վարկանիշային չափորոշիչներ'!$G$6:$GE$68,4,FALSE),0)</f>
        <v>0</v>
      </c>
      <c r="AI587" s="27">
        <f>IFERROR(VLOOKUP(R587,'Վարկանիշային չափորոշիչներ'!$G$6:$GE$68,4,FALSE),0)</f>
        <v>0</v>
      </c>
      <c r="AJ587" s="27">
        <f>IFERROR(VLOOKUP(S587,'Վարկանիշային չափորոշիչներ'!$G$6:$GE$68,4,FALSE),0)</f>
        <v>0</v>
      </c>
      <c r="AK587" s="27">
        <f>IFERROR(VLOOKUP(T587,'Վարկանիշային չափորոշիչներ'!$G$6:$GE$68,4,FALSE),0)</f>
        <v>0</v>
      </c>
      <c r="AL587" s="27">
        <f>IFERROR(VLOOKUP(U587,'Վարկանիշային չափորոշիչներ'!$G$6:$GE$68,4,FALSE),0)</f>
        <v>0</v>
      </c>
      <c r="AM587" s="27">
        <f>IFERROR(VLOOKUP(V587,'Վարկանիշային չափորոշիչներ'!$G$6:$GE$68,4,FALSE),0)</f>
        <v>0</v>
      </c>
      <c r="AN587" s="27">
        <f t="shared" si="168"/>
        <v>0</v>
      </c>
    </row>
    <row r="588" spans="1:40" hidden="1" outlineLevel="2" x14ac:dyDescent="0.3">
      <c r="A588" s="120">
        <v>1173</v>
      </c>
      <c r="B588" s="120">
        <v>11001</v>
      </c>
      <c r="C588" s="207" t="s">
        <v>670</v>
      </c>
      <c r="D588" s="128"/>
      <c r="E588" s="169"/>
      <c r="F588" s="122"/>
      <c r="G588" s="122"/>
      <c r="H588" s="122"/>
      <c r="I588" s="45"/>
      <c r="J588" s="45"/>
      <c r="K588" s="28"/>
      <c r="L588" s="28"/>
      <c r="M588" s="28"/>
      <c r="N588" s="28"/>
      <c r="O588" s="28"/>
      <c r="P588" s="28"/>
      <c r="Q588" s="28"/>
      <c r="R588" s="28"/>
      <c r="S588" s="28"/>
      <c r="T588" s="28"/>
      <c r="U588" s="28"/>
      <c r="V588" s="28"/>
      <c r="W588" s="27">
        <f t="shared" ref="W588:W594" si="170">AN588</f>
        <v>0</v>
      </c>
      <c r="X588" s="41"/>
      <c r="Y588" s="41"/>
      <c r="Z588" s="41"/>
      <c r="AA588" s="41"/>
      <c r="AB588" s="27">
        <f>IFERROR(VLOOKUP(K588,'Վարկանիշային չափորոշիչներ'!$G$6:$GE$68,4,FALSE),0)</f>
        <v>0</v>
      </c>
      <c r="AC588" s="27">
        <f>IFERROR(VLOOKUP(L588,'Վարկանիշային չափորոշիչներ'!$G$6:$GE$68,4,FALSE),0)</f>
        <v>0</v>
      </c>
      <c r="AD588" s="27">
        <f>IFERROR(VLOOKUP(M588,'Վարկանիշային չափորոշիչներ'!$G$6:$GE$68,4,FALSE),0)</f>
        <v>0</v>
      </c>
      <c r="AE588" s="27">
        <f>IFERROR(VLOOKUP(N588,'Վարկանիշային չափորոշիչներ'!$G$6:$GE$68,4,FALSE),0)</f>
        <v>0</v>
      </c>
      <c r="AF588" s="27">
        <f>IFERROR(VLOOKUP(O588,'Վարկանիշային չափորոշիչներ'!$G$6:$GE$68,4,FALSE),0)</f>
        <v>0</v>
      </c>
      <c r="AG588" s="27">
        <f>IFERROR(VLOOKUP(P588,'Վարկանիշային չափորոշիչներ'!$G$6:$GE$68,4,FALSE),0)</f>
        <v>0</v>
      </c>
      <c r="AH588" s="27">
        <f>IFERROR(VLOOKUP(Q588,'Վարկանիշային չափորոշիչներ'!$G$6:$GE$68,4,FALSE),0)</f>
        <v>0</v>
      </c>
      <c r="AI588" s="27">
        <f>IFERROR(VLOOKUP(R588,'Վարկանիշային չափորոշիչներ'!$G$6:$GE$68,4,FALSE),0)</f>
        <v>0</v>
      </c>
      <c r="AJ588" s="27">
        <f>IFERROR(VLOOKUP(S588,'Վարկանիշային չափորոշիչներ'!$G$6:$GE$68,4,FALSE),0)</f>
        <v>0</v>
      </c>
      <c r="AK588" s="27">
        <f>IFERROR(VLOOKUP(T588,'Վարկանիշային չափորոշիչներ'!$G$6:$GE$68,4,FALSE),0)</f>
        <v>0</v>
      </c>
      <c r="AL588" s="27">
        <f>IFERROR(VLOOKUP(U588,'Վարկանիշային չափորոշիչներ'!$G$6:$GE$68,4,FALSE),0)</f>
        <v>0</v>
      </c>
      <c r="AM588" s="27">
        <f>IFERROR(VLOOKUP(V588,'Վարկանիշային չափորոշիչներ'!$G$6:$GE$68,4,FALSE),0)</f>
        <v>0</v>
      </c>
      <c r="AN588" s="27">
        <f t="shared" si="168"/>
        <v>0</v>
      </c>
    </row>
    <row r="589" spans="1:40" ht="27" hidden="1" outlineLevel="2" x14ac:dyDescent="0.3">
      <c r="A589" s="120">
        <v>1173</v>
      </c>
      <c r="B589" s="120">
        <v>11002</v>
      </c>
      <c r="C589" s="207" t="s">
        <v>671</v>
      </c>
      <c r="D589" s="121"/>
      <c r="E589" s="121"/>
      <c r="F589" s="122"/>
      <c r="G589" s="123"/>
      <c r="H589" s="123"/>
      <c r="I589" s="45"/>
      <c r="J589" s="45"/>
      <c r="K589" s="28"/>
      <c r="L589" s="28"/>
      <c r="M589" s="28"/>
      <c r="N589" s="28"/>
      <c r="O589" s="28"/>
      <c r="P589" s="28"/>
      <c r="Q589" s="28"/>
      <c r="R589" s="28"/>
      <c r="S589" s="28"/>
      <c r="T589" s="28"/>
      <c r="U589" s="28"/>
      <c r="V589" s="28"/>
      <c r="W589" s="27">
        <f t="shared" si="170"/>
        <v>0</v>
      </c>
      <c r="X589" s="41"/>
      <c r="Y589" s="41"/>
      <c r="Z589" s="41"/>
      <c r="AA589" s="41"/>
      <c r="AB589" s="27">
        <f>IFERROR(VLOOKUP(K589,'Վարկանիշային չափորոշիչներ'!$G$6:$GE$68,4,FALSE),0)</f>
        <v>0</v>
      </c>
      <c r="AC589" s="27">
        <f>IFERROR(VLOOKUP(L589,'Վարկանիշային չափորոշիչներ'!$G$6:$GE$68,4,FALSE),0)</f>
        <v>0</v>
      </c>
      <c r="AD589" s="27">
        <f>IFERROR(VLOOKUP(M589,'Վարկանիշային չափորոշիչներ'!$G$6:$GE$68,4,FALSE),0)</f>
        <v>0</v>
      </c>
      <c r="AE589" s="27">
        <f>IFERROR(VLOOKUP(N589,'Վարկանիշային չափորոշիչներ'!$G$6:$GE$68,4,FALSE),0)</f>
        <v>0</v>
      </c>
      <c r="AF589" s="27">
        <f>IFERROR(VLOOKUP(O589,'Վարկանիշային չափորոշիչներ'!$G$6:$GE$68,4,FALSE),0)</f>
        <v>0</v>
      </c>
      <c r="AG589" s="27">
        <f>IFERROR(VLOOKUP(P589,'Վարկանիշային չափորոշիչներ'!$G$6:$GE$68,4,FALSE),0)</f>
        <v>0</v>
      </c>
      <c r="AH589" s="27">
        <f>IFERROR(VLOOKUP(Q589,'Վարկանիշային չափորոշիչներ'!$G$6:$GE$68,4,FALSE),0)</f>
        <v>0</v>
      </c>
      <c r="AI589" s="27">
        <f>IFERROR(VLOOKUP(R589,'Վարկանիշային չափորոշիչներ'!$G$6:$GE$68,4,FALSE),0)</f>
        <v>0</v>
      </c>
      <c r="AJ589" s="27">
        <f>IFERROR(VLOOKUP(S589,'Վարկանիշային չափորոշիչներ'!$G$6:$GE$68,4,FALSE),0)</f>
        <v>0</v>
      </c>
      <c r="AK589" s="27">
        <f>IFERROR(VLOOKUP(T589,'Վարկանիշային չափորոշիչներ'!$G$6:$GE$68,4,FALSE),0)</f>
        <v>0</v>
      </c>
      <c r="AL589" s="27">
        <f>IFERROR(VLOOKUP(U589,'Վարկանիշային չափորոշիչներ'!$G$6:$GE$68,4,FALSE),0)</f>
        <v>0</v>
      </c>
      <c r="AM589" s="27">
        <f>IFERROR(VLOOKUP(V589,'Վարկանիշային չափորոշիչներ'!$G$6:$GE$68,4,FALSE),0)</f>
        <v>0</v>
      </c>
      <c r="AN589" s="27">
        <f t="shared" si="168"/>
        <v>0</v>
      </c>
    </row>
    <row r="590" spans="1:40" hidden="1" outlineLevel="2" x14ac:dyDescent="0.3">
      <c r="A590" s="120">
        <v>1173</v>
      </c>
      <c r="B590" s="120">
        <v>11003</v>
      </c>
      <c r="C590" s="207" t="s">
        <v>672</v>
      </c>
      <c r="D590" s="121"/>
      <c r="E590" s="121"/>
      <c r="F590" s="122"/>
      <c r="G590" s="123"/>
      <c r="H590" s="123"/>
      <c r="I590" s="45"/>
      <c r="J590" s="45"/>
      <c r="K590" s="28"/>
      <c r="L590" s="28"/>
      <c r="M590" s="28"/>
      <c r="N590" s="28"/>
      <c r="O590" s="28"/>
      <c r="P590" s="28"/>
      <c r="Q590" s="28"/>
      <c r="R590" s="28"/>
      <c r="S590" s="28"/>
      <c r="T590" s="28"/>
      <c r="U590" s="28"/>
      <c r="V590" s="28"/>
      <c r="W590" s="27">
        <f t="shared" si="170"/>
        <v>0</v>
      </c>
      <c r="X590" s="41"/>
      <c r="Y590" s="41"/>
      <c r="Z590" s="41"/>
      <c r="AA590" s="41"/>
      <c r="AB590" s="27">
        <f>IFERROR(VLOOKUP(K590,'Վարկանիշային չափորոշիչներ'!$G$6:$GE$68,4,FALSE),0)</f>
        <v>0</v>
      </c>
      <c r="AC590" s="27">
        <f>IFERROR(VLOOKUP(L590,'Վարկանիշային չափորոշիչներ'!$G$6:$GE$68,4,FALSE),0)</f>
        <v>0</v>
      </c>
      <c r="AD590" s="27">
        <f>IFERROR(VLOOKUP(M590,'Վարկանիշային չափորոշիչներ'!$G$6:$GE$68,4,FALSE),0)</f>
        <v>0</v>
      </c>
      <c r="AE590" s="27">
        <f>IFERROR(VLOOKUP(N590,'Վարկանիշային չափորոշիչներ'!$G$6:$GE$68,4,FALSE),0)</f>
        <v>0</v>
      </c>
      <c r="AF590" s="27">
        <f>IFERROR(VLOOKUP(O590,'Վարկանիշային չափորոշիչներ'!$G$6:$GE$68,4,FALSE),0)</f>
        <v>0</v>
      </c>
      <c r="AG590" s="27">
        <f>IFERROR(VLOOKUP(P590,'Վարկանիշային չափորոշիչներ'!$G$6:$GE$68,4,FALSE),0)</f>
        <v>0</v>
      </c>
      <c r="AH590" s="27">
        <f>IFERROR(VLOOKUP(Q590,'Վարկանիշային չափորոշիչներ'!$G$6:$GE$68,4,FALSE),0)</f>
        <v>0</v>
      </c>
      <c r="AI590" s="27">
        <f>IFERROR(VLOOKUP(R590,'Վարկանիշային չափորոշիչներ'!$G$6:$GE$68,4,FALSE),0)</f>
        <v>0</v>
      </c>
      <c r="AJ590" s="27">
        <f>IFERROR(VLOOKUP(S590,'Վարկանիշային չափորոշիչներ'!$G$6:$GE$68,4,FALSE),0)</f>
        <v>0</v>
      </c>
      <c r="AK590" s="27">
        <f>IFERROR(VLOOKUP(T590,'Վարկանիշային չափորոշիչներ'!$G$6:$GE$68,4,FALSE),0)</f>
        <v>0</v>
      </c>
      <c r="AL590" s="27">
        <f>IFERROR(VLOOKUP(U590,'Վարկանիշային չափորոշիչներ'!$G$6:$GE$68,4,FALSE),0)</f>
        <v>0</v>
      </c>
      <c r="AM590" s="27">
        <f>IFERROR(VLOOKUP(V590,'Վարկանիշային չափորոշիչներ'!$G$6:$GE$68,4,FALSE),0)</f>
        <v>0</v>
      </c>
      <c r="AN590" s="27">
        <f t="shared" si="168"/>
        <v>0</v>
      </c>
    </row>
    <row r="591" spans="1:40" hidden="1" outlineLevel="2" x14ac:dyDescent="0.3">
      <c r="A591" s="120">
        <v>1173</v>
      </c>
      <c r="B591" s="120">
        <v>11004</v>
      </c>
      <c r="C591" s="207" t="s">
        <v>673</v>
      </c>
      <c r="D591" s="129"/>
      <c r="E591" s="129"/>
      <c r="F591" s="122"/>
      <c r="G591" s="123"/>
      <c r="H591" s="123"/>
      <c r="I591" s="45"/>
      <c r="J591" s="45"/>
      <c r="K591" s="28"/>
      <c r="L591" s="28"/>
      <c r="M591" s="28"/>
      <c r="N591" s="28"/>
      <c r="O591" s="28"/>
      <c r="P591" s="28"/>
      <c r="Q591" s="28"/>
      <c r="R591" s="28"/>
      <c r="S591" s="28"/>
      <c r="T591" s="28"/>
      <c r="U591" s="28"/>
      <c r="V591" s="28"/>
      <c r="W591" s="27">
        <f t="shared" si="170"/>
        <v>0</v>
      </c>
      <c r="X591" s="41"/>
      <c r="Y591" s="41"/>
      <c r="Z591" s="41"/>
      <c r="AA591" s="41"/>
      <c r="AB591" s="27">
        <f>IFERROR(VLOOKUP(K591,'Վարկանիշային չափորոշիչներ'!$G$6:$GE$68,4,FALSE),0)</f>
        <v>0</v>
      </c>
      <c r="AC591" s="27">
        <f>IFERROR(VLOOKUP(L591,'Վարկանիշային չափորոշիչներ'!$G$6:$GE$68,4,FALSE),0)</f>
        <v>0</v>
      </c>
      <c r="AD591" s="27">
        <f>IFERROR(VLOOKUP(M591,'Վարկանիշային չափորոշիչներ'!$G$6:$GE$68,4,FALSE),0)</f>
        <v>0</v>
      </c>
      <c r="AE591" s="27">
        <f>IFERROR(VLOOKUP(N591,'Վարկանիշային չափորոշիչներ'!$G$6:$GE$68,4,FALSE),0)</f>
        <v>0</v>
      </c>
      <c r="AF591" s="27">
        <f>IFERROR(VLOOKUP(O591,'Վարկանիշային չափորոշիչներ'!$G$6:$GE$68,4,FALSE),0)</f>
        <v>0</v>
      </c>
      <c r="AG591" s="27">
        <f>IFERROR(VLOOKUP(P591,'Վարկանիշային չափորոշիչներ'!$G$6:$GE$68,4,FALSE),0)</f>
        <v>0</v>
      </c>
      <c r="AH591" s="27">
        <f>IFERROR(VLOOKUP(Q591,'Վարկանիշային չափորոշիչներ'!$G$6:$GE$68,4,FALSE),0)</f>
        <v>0</v>
      </c>
      <c r="AI591" s="27">
        <f>IFERROR(VLOOKUP(R591,'Վարկանիշային չափորոշիչներ'!$G$6:$GE$68,4,FALSE),0)</f>
        <v>0</v>
      </c>
      <c r="AJ591" s="27">
        <f>IFERROR(VLOOKUP(S591,'Վարկանիշային չափորոշիչներ'!$G$6:$GE$68,4,FALSE),0)</f>
        <v>0</v>
      </c>
      <c r="AK591" s="27">
        <f>IFERROR(VLOOKUP(T591,'Վարկանիշային չափորոշիչներ'!$G$6:$GE$68,4,FALSE),0)</f>
        <v>0</v>
      </c>
      <c r="AL591" s="27">
        <f>IFERROR(VLOOKUP(U591,'Վարկանիշային չափորոշիչներ'!$G$6:$GE$68,4,FALSE),0)</f>
        <v>0</v>
      </c>
      <c r="AM591" s="27">
        <f>IFERROR(VLOOKUP(V591,'Վարկանիշային չափորոշիչներ'!$G$6:$GE$68,4,FALSE),0)</f>
        <v>0</v>
      </c>
      <c r="AN591" s="27">
        <f t="shared" si="168"/>
        <v>0</v>
      </c>
    </row>
    <row r="592" spans="1:40" hidden="1" outlineLevel="2" x14ac:dyDescent="0.3">
      <c r="A592" s="120">
        <v>1173</v>
      </c>
      <c r="B592" s="120">
        <v>31001</v>
      </c>
      <c r="C592" s="207" t="s">
        <v>674</v>
      </c>
      <c r="D592" s="128"/>
      <c r="E592" s="128"/>
      <c r="F592" s="122"/>
      <c r="G592" s="123"/>
      <c r="H592" s="123"/>
      <c r="I592" s="45"/>
      <c r="J592" s="45"/>
      <c r="K592" s="28"/>
      <c r="L592" s="28"/>
      <c r="M592" s="28"/>
      <c r="N592" s="28"/>
      <c r="O592" s="28"/>
      <c r="P592" s="28"/>
      <c r="Q592" s="28"/>
      <c r="R592" s="28"/>
      <c r="S592" s="28"/>
      <c r="T592" s="28"/>
      <c r="U592" s="28"/>
      <c r="V592" s="28"/>
      <c r="W592" s="27">
        <f t="shared" si="170"/>
        <v>0</v>
      </c>
      <c r="X592" s="41"/>
      <c r="Y592" s="41"/>
      <c r="Z592" s="41"/>
      <c r="AA592" s="41"/>
      <c r="AB592" s="27">
        <f>IFERROR(VLOOKUP(K592,'Վարկանիշային չափորոշիչներ'!$G$6:$GE$68,4,FALSE),0)</f>
        <v>0</v>
      </c>
      <c r="AC592" s="27">
        <f>IFERROR(VLOOKUP(L592,'Վարկանիշային չափորոշիչներ'!$G$6:$GE$68,4,FALSE),0)</f>
        <v>0</v>
      </c>
      <c r="AD592" s="27">
        <f>IFERROR(VLOOKUP(M592,'Վարկանիշային չափորոշիչներ'!$G$6:$GE$68,4,FALSE),0)</f>
        <v>0</v>
      </c>
      <c r="AE592" s="27">
        <f>IFERROR(VLOOKUP(N592,'Վարկանիշային չափորոշիչներ'!$G$6:$GE$68,4,FALSE),0)</f>
        <v>0</v>
      </c>
      <c r="AF592" s="27">
        <f>IFERROR(VLOOKUP(O592,'Վարկանիշային չափորոշիչներ'!$G$6:$GE$68,4,FALSE),0)</f>
        <v>0</v>
      </c>
      <c r="AG592" s="27">
        <f>IFERROR(VLOOKUP(P592,'Վարկանիշային չափորոշիչներ'!$G$6:$GE$68,4,FALSE),0)</f>
        <v>0</v>
      </c>
      <c r="AH592" s="27">
        <f>IFERROR(VLOOKUP(Q592,'Վարկանիշային չափորոշիչներ'!$G$6:$GE$68,4,FALSE),0)</f>
        <v>0</v>
      </c>
      <c r="AI592" s="27">
        <f>IFERROR(VLOOKUP(R592,'Վարկանիշային չափորոշիչներ'!$G$6:$GE$68,4,FALSE),0)</f>
        <v>0</v>
      </c>
      <c r="AJ592" s="27">
        <f>IFERROR(VLOOKUP(S592,'Վարկանիշային չափորոշիչներ'!$G$6:$GE$68,4,FALSE),0)</f>
        <v>0</v>
      </c>
      <c r="AK592" s="27">
        <f>IFERROR(VLOOKUP(T592,'Վարկանիշային չափորոշիչներ'!$G$6:$GE$68,4,FALSE),0)</f>
        <v>0</v>
      </c>
      <c r="AL592" s="27">
        <f>IFERROR(VLOOKUP(U592,'Վարկանիշային չափորոշիչներ'!$G$6:$GE$68,4,FALSE),0)</f>
        <v>0</v>
      </c>
      <c r="AM592" s="27">
        <f>IFERROR(VLOOKUP(V592,'Վարկանիշային չափորոշիչներ'!$G$6:$GE$68,4,FALSE),0)</f>
        <v>0</v>
      </c>
      <c r="AN592" s="27">
        <f t="shared" si="168"/>
        <v>0</v>
      </c>
    </row>
    <row r="593" spans="1:40" hidden="1" outlineLevel="2" x14ac:dyDescent="0.3">
      <c r="A593" s="120">
        <v>1173</v>
      </c>
      <c r="B593" s="120">
        <v>32001</v>
      </c>
      <c r="C593" s="221" t="s">
        <v>675</v>
      </c>
      <c r="D593" s="169"/>
      <c r="E593" s="169"/>
      <c r="F593" s="171"/>
      <c r="G593" s="140"/>
      <c r="H593" s="140"/>
      <c r="I593" s="49"/>
      <c r="J593" s="49"/>
      <c r="K593" s="33"/>
      <c r="L593" s="33"/>
      <c r="M593" s="33"/>
      <c r="N593" s="33"/>
      <c r="O593" s="33"/>
      <c r="P593" s="33"/>
      <c r="Q593" s="33"/>
      <c r="R593" s="33"/>
      <c r="S593" s="33"/>
      <c r="T593" s="33"/>
      <c r="U593" s="33"/>
      <c r="V593" s="33"/>
      <c r="W593" s="27">
        <f t="shared" si="170"/>
        <v>0</v>
      </c>
      <c r="X593" s="41"/>
      <c r="Y593" s="41"/>
      <c r="Z593" s="41"/>
      <c r="AA593" s="41"/>
      <c r="AB593" s="27">
        <f>IFERROR(VLOOKUP(K593,'Վարկանիշային չափորոշիչներ'!$G$6:$GE$68,4,FALSE),0)</f>
        <v>0</v>
      </c>
      <c r="AC593" s="27">
        <f>IFERROR(VLOOKUP(L593,'Վարկանիշային չափորոշիչներ'!$G$6:$GE$68,4,FALSE),0)</f>
        <v>0</v>
      </c>
      <c r="AD593" s="27">
        <f>IFERROR(VLOOKUP(M593,'Վարկանիշային չափորոշիչներ'!$G$6:$GE$68,4,FALSE),0)</f>
        <v>0</v>
      </c>
      <c r="AE593" s="27">
        <f>IFERROR(VLOOKUP(N593,'Վարկանիշային չափորոշիչներ'!$G$6:$GE$68,4,FALSE),0)</f>
        <v>0</v>
      </c>
      <c r="AF593" s="27">
        <f>IFERROR(VLOOKUP(O593,'Վարկանիշային չափորոշիչներ'!$G$6:$GE$68,4,FALSE),0)</f>
        <v>0</v>
      </c>
      <c r="AG593" s="27">
        <f>IFERROR(VLOOKUP(P593,'Վարկանիշային չափորոշիչներ'!$G$6:$GE$68,4,FALSE),0)</f>
        <v>0</v>
      </c>
      <c r="AH593" s="27">
        <f>IFERROR(VLOOKUP(Q593,'Վարկանիշային չափորոշիչներ'!$G$6:$GE$68,4,FALSE),0)</f>
        <v>0</v>
      </c>
      <c r="AI593" s="27">
        <f>IFERROR(VLOOKUP(R593,'Վարկանիշային չափորոշիչներ'!$G$6:$GE$68,4,FALSE),0)</f>
        <v>0</v>
      </c>
      <c r="AJ593" s="27">
        <f>IFERROR(VLOOKUP(S593,'Վարկանիշային չափորոշիչներ'!$G$6:$GE$68,4,FALSE),0)</f>
        <v>0</v>
      </c>
      <c r="AK593" s="27">
        <f>IFERROR(VLOOKUP(T593,'Վարկանիշային չափորոշիչներ'!$G$6:$GE$68,4,FALSE),0)</f>
        <v>0</v>
      </c>
      <c r="AL593" s="27">
        <f>IFERROR(VLOOKUP(U593,'Վարկանիշային չափորոշիչներ'!$G$6:$GE$68,4,FALSE),0)</f>
        <v>0</v>
      </c>
      <c r="AM593" s="27">
        <f>IFERROR(VLOOKUP(V593,'Վարկանիշային չափորոշիչներ'!$G$6:$GE$68,4,FALSE),0)</f>
        <v>0</v>
      </c>
      <c r="AN593" s="27">
        <f t="shared" si="168"/>
        <v>0</v>
      </c>
    </row>
    <row r="594" spans="1:40" hidden="1" outlineLevel="2" x14ac:dyDescent="0.3">
      <c r="A594" s="120">
        <v>1173</v>
      </c>
      <c r="B594" s="120">
        <v>32002</v>
      </c>
      <c r="C594" s="207" t="s">
        <v>676</v>
      </c>
      <c r="D594" s="121"/>
      <c r="E594" s="121"/>
      <c r="F594" s="122"/>
      <c r="G594" s="123"/>
      <c r="H594" s="123"/>
      <c r="I594" s="45"/>
      <c r="J594" s="45"/>
      <c r="K594" s="28"/>
      <c r="L594" s="28"/>
      <c r="M594" s="28"/>
      <c r="N594" s="28"/>
      <c r="O594" s="28"/>
      <c r="P594" s="28"/>
      <c r="Q594" s="28"/>
      <c r="R594" s="28"/>
      <c r="S594" s="28"/>
      <c r="T594" s="28"/>
      <c r="U594" s="28"/>
      <c r="V594" s="28"/>
      <c r="W594" s="27">
        <f t="shared" si="170"/>
        <v>0</v>
      </c>
      <c r="X594" s="41"/>
      <c r="Y594" s="41"/>
      <c r="Z594" s="41"/>
      <c r="AA594" s="41"/>
      <c r="AB594" s="27">
        <f>IFERROR(VLOOKUP(K594,'Վարկանիշային չափորոշիչներ'!$G$6:$GE$68,4,FALSE),0)</f>
        <v>0</v>
      </c>
      <c r="AC594" s="27">
        <f>IFERROR(VLOOKUP(L594,'Վարկանիշային չափորոշիչներ'!$G$6:$GE$68,4,FALSE),0)</f>
        <v>0</v>
      </c>
      <c r="AD594" s="27">
        <f>IFERROR(VLOOKUP(M594,'Վարկանիշային չափորոշիչներ'!$G$6:$GE$68,4,FALSE),0)</f>
        <v>0</v>
      </c>
      <c r="AE594" s="27">
        <f>IFERROR(VLOOKUP(N594,'Վարկանիշային չափորոշիչներ'!$G$6:$GE$68,4,FALSE),0)</f>
        <v>0</v>
      </c>
      <c r="AF594" s="27">
        <f>IFERROR(VLOOKUP(O594,'Վարկանիշային չափորոշիչներ'!$G$6:$GE$68,4,FALSE),0)</f>
        <v>0</v>
      </c>
      <c r="AG594" s="27">
        <f>IFERROR(VLOOKUP(P594,'Վարկանիշային չափորոշիչներ'!$G$6:$GE$68,4,FALSE),0)</f>
        <v>0</v>
      </c>
      <c r="AH594" s="27">
        <f>IFERROR(VLOOKUP(Q594,'Վարկանիշային չափորոշիչներ'!$G$6:$GE$68,4,FALSE),0)</f>
        <v>0</v>
      </c>
      <c r="AI594" s="27">
        <f>IFERROR(VLOOKUP(R594,'Վարկանիշային չափորոշիչներ'!$G$6:$GE$68,4,FALSE),0)</f>
        <v>0</v>
      </c>
      <c r="AJ594" s="27">
        <f>IFERROR(VLOOKUP(S594,'Վարկանիշային չափորոշիչներ'!$G$6:$GE$68,4,FALSE),0)</f>
        <v>0</v>
      </c>
      <c r="AK594" s="27">
        <f>IFERROR(VLOOKUP(T594,'Վարկանիշային չափորոշիչներ'!$G$6:$GE$68,4,FALSE),0)</f>
        <v>0</v>
      </c>
      <c r="AL594" s="27">
        <f>IFERROR(VLOOKUP(U594,'Վարկանիշային չափորոշիչներ'!$G$6:$GE$68,4,FALSE),0)</f>
        <v>0</v>
      </c>
      <c r="AM594" s="27">
        <f>IFERROR(VLOOKUP(V594,'Վարկանիշային չափորոշիչներ'!$G$6:$GE$68,4,FALSE),0)</f>
        <v>0</v>
      </c>
      <c r="AN594" s="27">
        <f t="shared" si="168"/>
        <v>0</v>
      </c>
    </row>
    <row r="595" spans="1:40" hidden="1" outlineLevel="1" x14ac:dyDescent="0.3">
      <c r="A595" s="117">
        <v>1186</v>
      </c>
      <c r="B595" s="163"/>
      <c r="C595" s="214" t="s">
        <v>677</v>
      </c>
      <c r="D595" s="118">
        <f>SUM(D596:D597)</f>
        <v>0</v>
      </c>
      <c r="E595" s="118">
        <f>SUM(E596:E597)</f>
        <v>0</v>
      </c>
      <c r="F595" s="119">
        <f t="shared" ref="F595:H595" si="171">SUM(F596:F597)</f>
        <v>0</v>
      </c>
      <c r="G595" s="119">
        <f t="shared" si="171"/>
        <v>0</v>
      </c>
      <c r="H595" s="119">
        <f t="shared" si="171"/>
        <v>0</v>
      </c>
      <c r="I595" s="47" t="s">
        <v>74</v>
      </c>
      <c r="J595" s="47" t="s">
        <v>74</v>
      </c>
      <c r="K595" s="47" t="s">
        <v>74</v>
      </c>
      <c r="L595" s="47" t="s">
        <v>74</v>
      </c>
      <c r="M595" s="47" t="s">
        <v>74</v>
      </c>
      <c r="N595" s="47" t="s">
        <v>74</v>
      </c>
      <c r="O595" s="47" t="s">
        <v>74</v>
      </c>
      <c r="P595" s="47" t="s">
        <v>74</v>
      </c>
      <c r="Q595" s="47" t="s">
        <v>74</v>
      </c>
      <c r="R595" s="47" t="s">
        <v>74</v>
      </c>
      <c r="S595" s="47" t="s">
        <v>74</v>
      </c>
      <c r="T595" s="47" t="s">
        <v>74</v>
      </c>
      <c r="U595" s="47" t="s">
        <v>74</v>
      </c>
      <c r="V595" s="47" t="s">
        <v>74</v>
      </c>
      <c r="W595" s="47" t="s">
        <v>74</v>
      </c>
      <c r="X595" s="41"/>
      <c r="Y595" s="41"/>
      <c r="Z595" s="41"/>
      <c r="AA595" s="41"/>
      <c r="AB595" s="27">
        <f>IFERROR(VLOOKUP(K595,'Վարկանիշային չափորոշիչներ'!$G$6:$GE$68,4,FALSE),0)</f>
        <v>0</v>
      </c>
      <c r="AC595" s="27">
        <f>IFERROR(VLOOKUP(L595,'Վարկանիշային չափորոշիչներ'!$G$6:$GE$68,4,FALSE),0)</f>
        <v>0</v>
      </c>
      <c r="AD595" s="27">
        <f>IFERROR(VLOOKUP(M595,'Վարկանիշային չափորոշիչներ'!$G$6:$GE$68,4,FALSE),0)</f>
        <v>0</v>
      </c>
      <c r="AE595" s="27">
        <f>IFERROR(VLOOKUP(N595,'Վարկանիշային չափորոշիչներ'!$G$6:$GE$68,4,FALSE),0)</f>
        <v>0</v>
      </c>
      <c r="AF595" s="27">
        <f>IFERROR(VLOOKUP(O595,'Վարկանիշային չափորոշիչներ'!$G$6:$GE$68,4,FALSE),0)</f>
        <v>0</v>
      </c>
      <c r="AG595" s="27">
        <f>IFERROR(VLOOKUP(P595,'Վարկանիշային չափորոշիչներ'!$G$6:$GE$68,4,FALSE),0)</f>
        <v>0</v>
      </c>
      <c r="AH595" s="27">
        <f>IFERROR(VLOOKUP(Q595,'Վարկանիշային չափորոշիչներ'!$G$6:$GE$68,4,FALSE),0)</f>
        <v>0</v>
      </c>
      <c r="AI595" s="27">
        <f>IFERROR(VLOOKUP(R595,'Վարկանիշային չափորոշիչներ'!$G$6:$GE$68,4,FALSE),0)</f>
        <v>0</v>
      </c>
      <c r="AJ595" s="27">
        <f>IFERROR(VLOOKUP(S595,'Վարկանիշային չափորոշիչներ'!$G$6:$GE$68,4,FALSE),0)</f>
        <v>0</v>
      </c>
      <c r="AK595" s="27">
        <f>IFERROR(VLOOKUP(T595,'Վարկանիշային չափորոշիչներ'!$G$6:$GE$68,4,FALSE),0)</f>
        <v>0</v>
      </c>
      <c r="AL595" s="27">
        <f>IFERROR(VLOOKUP(U595,'Վարկանիշային չափորոշիչներ'!$G$6:$GE$68,4,FALSE),0)</f>
        <v>0</v>
      </c>
      <c r="AM595" s="27">
        <f>IFERROR(VLOOKUP(V595,'Վարկանիշային չափորոշիչներ'!$G$6:$GE$68,4,FALSE),0)</f>
        <v>0</v>
      </c>
      <c r="AN595" s="27">
        <f t="shared" si="168"/>
        <v>0</v>
      </c>
    </row>
    <row r="596" spans="1:40" hidden="1" outlineLevel="2" x14ac:dyDescent="0.3">
      <c r="A596" s="120">
        <v>1186</v>
      </c>
      <c r="B596" s="120">
        <v>11001</v>
      </c>
      <c r="C596" s="207" t="s">
        <v>677</v>
      </c>
      <c r="D596" s="121"/>
      <c r="E596" s="121"/>
      <c r="F596" s="123"/>
      <c r="G596" s="123"/>
      <c r="H596" s="123"/>
      <c r="I596" s="45"/>
      <c r="J596" s="45"/>
      <c r="K596" s="28"/>
      <c r="L596" s="28"/>
      <c r="M596" s="28"/>
      <c r="N596" s="28"/>
      <c r="O596" s="28"/>
      <c r="P596" s="28"/>
      <c r="Q596" s="28"/>
      <c r="R596" s="28"/>
      <c r="S596" s="28"/>
      <c r="T596" s="28"/>
      <c r="U596" s="28"/>
      <c r="V596" s="28"/>
      <c r="W596" s="27">
        <f>AN596</f>
        <v>0</v>
      </c>
      <c r="X596" s="41"/>
      <c r="Y596" s="41"/>
      <c r="Z596" s="41"/>
      <c r="AA596" s="41"/>
      <c r="AB596" s="27">
        <f>IFERROR(VLOOKUP(K596,'Վարկանիշային չափորոշիչներ'!$G$6:$GE$68,4,FALSE),0)</f>
        <v>0</v>
      </c>
      <c r="AC596" s="27">
        <f>IFERROR(VLOOKUP(L596,'Վարկանիշային չափորոշիչներ'!$G$6:$GE$68,4,FALSE),0)</f>
        <v>0</v>
      </c>
      <c r="AD596" s="27">
        <f>IFERROR(VLOOKUP(M596,'Վարկանիշային չափորոշիչներ'!$G$6:$GE$68,4,FALSE),0)</f>
        <v>0</v>
      </c>
      <c r="AE596" s="27">
        <f>IFERROR(VLOOKUP(N596,'Վարկանիշային չափորոշիչներ'!$G$6:$GE$68,4,FALSE),0)</f>
        <v>0</v>
      </c>
      <c r="AF596" s="27">
        <f>IFERROR(VLOOKUP(O596,'Վարկանիշային չափորոշիչներ'!$G$6:$GE$68,4,FALSE),0)</f>
        <v>0</v>
      </c>
      <c r="AG596" s="27">
        <f>IFERROR(VLOOKUP(P596,'Վարկանիշային չափորոշիչներ'!$G$6:$GE$68,4,FALSE),0)</f>
        <v>0</v>
      </c>
      <c r="AH596" s="27">
        <f>IFERROR(VLOOKUP(Q596,'Վարկանիշային չափորոշիչներ'!$G$6:$GE$68,4,FALSE),0)</f>
        <v>0</v>
      </c>
      <c r="AI596" s="27">
        <f>IFERROR(VLOOKUP(R596,'Վարկանիշային չափորոշիչներ'!$G$6:$GE$68,4,FALSE),0)</f>
        <v>0</v>
      </c>
      <c r="AJ596" s="27">
        <f>IFERROR(VLOOKUP(S596,'Վարկանիշային չափորոշիչներ'!$G$6:$GE$68,4,FALSE),0)</f>
        <v>0</v>
      </c>
      <c r="AK596" s="27">
        <f>IFERROR(VLOOKUP(T596,'Վարկանիշային չափորոշիչներ'!$G$6:$GE$68,4,FALSE),0)</f>
        <v>0</v>
      </c>
      <c r="AL596" s="27">
        <f>IFERROR(VLOOKUP(U596,'Վարկանիշային չափորոշիչներ'!$G$6:$GE$68,4,FALSE),0)</f>
        <v>0</v>
      </c>
      <c r="AM596" s="27">
        <f>IFERROR(VLOOKUP(V596,'Վարկանիշային չափորոշիչներ'!$G$6:$GE$68,4,FALSE),0)</f>
        <v>0</v>
      </c>
      <c r="AN596" s="27">
        <f t="shared" si="168"/>
        <v>0</v>
      </c>
    </row>
    <row r="597" spans="1:40" hidden="1" outlineLevel="2" x14ac:dyDescent="0.3">
      <c r="A597" s="120">
        <v>1186</v>
      </c>
      <c r="B597" s="120">
        <v>11002</v>
      </c>
      <c r="C597" s="207" t="s">
        <v>678</v>
      </c>
      <c r="D597" s="121"/>
      <c r="E597" s="121"/>
      <c r="F597" s="122"/>
      <c r="G597" s="123"/>
      <c r="H597" s="123"/>
      <c r="I597" s="45"/>
      <c r="J597" s="45"/>
      <c r="K597" s="28"/>
      <c r="L597" s="28"/>
      <c r="M597" s="28"/>
      <c r="N597" s="28"/>
      <c r="O597" s="28"/>
      <c r="P597" s="28"/>
      <c r="Q597" s="28"/>
      <c r="R597" s="28"/>
      <c r="S597" s="28"/>
      <c r="T597" s="28"/>
      <c r="U597" s="28"/>
      <c r="V597" s="28"/>
      <c r="W597" s="27">
        <f>AN597</f>
        <v>0</v>
      </c>
      <c r="X597" s="41"/>
      <c r="Y597" s="41"/>
      <c r="Z597" s="41"/>
      <c r="AA597" s="41"/>
      <c r="AB597" s="27">
        <f>IFERROR(VLOOKUP(K597,'Վարկանիշային չափորոշիչներ'!$G$6:$GE$68,4,FALSE),0)</f>
        <v>0</v>
      </c>
      <c r="AC597" s="27">
        <f>IFERROR(VLOOKUP(L597,'Վարկանիշային չափորոշիչներ'!$G$6:$GE$68,4,FALSE),0)</f>
        <v>0</v>
      </c>
      <c r="AD597" s="27">
        <f>IFERROR(VLOOKUP(M597,'Վարկանիշային չափորոշիչներ'!$G$6:$GE$68,4,FALSE),0)</f>
        <v>0</v>
      </c>
      <c r="AE597" s="27">
        <f>IFERROR(VLOOKUP(N597,'Վարկանիշային չափորոշիչներ'!$G$6:$GE$68,4,FALSE),0)</f>
        <v>0</v>
      </c>
      <c r="AF597" s="27">
        <f>IFERROR(VLOOKUP(O597,'Վարկանիշային չափորոշիչներ'!$G$6:$GE$68,4,FALSE),0)</f>
        <v>0</v>
      </c>
      <c r="AG597" s="27">
        <f>IFERROR(VLOOKUP(P597,'Վարկանիշային չափորոշիչներ'!$G$6:$GE$68,4,FALSE),0)</f>
        <v>0</v>
      </c>
      <c r="AH597" s="27">
        <f>IFERROR(VLOOKUP(Q597,'Վարկանիշային չափորոշիչներ'!$G$6:$GE$68,4,FALSE),0)</f>
        <v>0</v>
      </c>
      <c r="AI597" s="27">
        <f>IFERROR(VLOOKUP(R597,'Վարկանիշային չափորոշիչներ'!$G$6:$GE$68,4,FALSE),0)</f>
        <v>0</v>
      </c>
      <c r="AJ597" s="27">
        <f>IFERROR(VLOOKUP(S597,'Վարկանիշային չափորոշիչներ'!$G$6:$GE$68,4,FALSE),0)</f>
        <v>0</v>
      </c>
      <c r="AK597" s="27">
        <f>IFERROR(VLOOKUP(T597,'Վարկանիշային չափորոշիչներ'!$G$6:$GE$68,4,FALSE),0)</f>
        <v>0</v>
      </c>
      <c r="AL597" s="27">
        <f>IFERROR(VLOOKUP(U597,'Վարկանիշային չափորոշիչներ'!$G$6:$GE$68,4,FALSE),0)</f>
        <v>0</v>
      </c>
      <c r="AM597" s="27">
        <f>IFERROR(VLOOKUP(V597,'Վարկանիշային չափորոշիչներ'!$G$6:$GE$68,4,FALSE),0)</f>
        <v>0</v>
      </c>
      <c r="AN597" s="27">
        <f t="shared" si="168"/>
        <v>0</v>
      </c>
    </row>
    <row r="598" spans="1:40" hidden="1" outlineLevel="1" x14ac:dyDescent="0.3">
      <c r="A598" s="124">
        <v>9999</v>
      </c>
      <c r="B598" s="120"/>
      <c r="C598" s="207" t="s">
        <v>97</v>
      </c>
      <c r="D598" s="121"/>
      <c r="E598" s="121"/>
      <c r="F598" s="122"/>
      <c r="G598" s="123"/>
      <c r="H598" s="123"/>
      <c r="I598" s="45"/>
      <c r="J598" s="45"/>
      <c r="K598" s="28"/>
      <c r="L598" s="28"/>
      <c r="M598" s="28"/>
      <c r="N598" s="28"/>
      <c r="O598" s="28"/>
      <c r="P598" s="28"/>
      <c r="Q598" s="28"/>
      <c r="R598" s="28"/>
      <c r="S598" s="28"/>
      <c r="T598" s="28"/>
      <c r="U598" s="28"/>
      <c r="V598" s="28"/>
      <c r="W598" s="27">
        <f>AN598</f>
        <v>0</v>
      </c>
      <c r="X598" s="41"/>
      <c r="Y598" s="41"/>
      <c r="Z598" s="41"/>
      <c r="AA598" s="41"/>
      <c r="AB598" s="27">
        <f>IFERROR(VLOOKUP(K598,'Վարկանիշային չափորոշիչներ'!$G$6:$GE$68,4,FALSE),0)</f>
        <v>0</v>
      </c>
      <c r="AC598" s="27">
        <f>IFERROR(VLOOKUP(L598,'Վարկանիշային չափորոշիչներ'!$G$6:$GE$68,4,FALSE),0)</f>
        <v>0</v>
      </c>
      <c r="AD598" s="27">
        <f>IFERROR(VLOOKUP(M598,'Վարկանիշային չափորոշիչներ'!$G$6:$GE$68,4,FALSE),0)</f>
        <v>0</v>
      </c>
      <c r="AE598" s="27">
        <f>IFERROR(VLOOKUP(N598,'Վարկանիշային չափորոշիչներ'!$G$6:$GE$68,4,FALSE),0)</f>
        <v>0</v>
      </c>
      <c r="AF598" s="27">
        <f>IFERROR(VLOOKUP(O598,'Վարկանիշային չափորոշիչներ'!$G$6:$GE$68,4,FALSE),0)</f>
        <v>0</v>
      </c>
      <c r="AG598" s="27">
        <f>IFERROR(VLOOKUP(P598,'Վարկանիշային չափորոշիչներ'!$G$6:$GE$68,4,FALSE),0)</f>
        <v>0</v>
      </c>
      <c r="AH598" s="27">
        <f>IFERROR(VLOOKUP(Q598,'Վարկանիշային չափորոշիչներ'!$G$6:$GE$68,4,FALSE),0)</f>
        <v>0</v>
      </c>
      <c r="AI598" s="27">
        <f>IFERROR(VLOOKUP(R598,'Վարկանիշային չափորոշիչներ'!$G$6:$GE$68,4,FALSE),0)</f>
        <v>0</v>
      </c>
      <c r="AJ598" s="27">
        <f>IFERROR(VLOOKUP(S598,'Վարկանիշային չափորոշիչներ'!$G$6:$GE$68,4,FALSE),0)</f>
        <v>0</v>
      </c>
      <c r="AK598" s="27">
        <f>IFERROR(VLOOKUP(T598,'Վարկանիշային չափորոշիչներ'!$G$6:$GE$68,4,FALSE),0)</f>
        <v>0</v>
      </c>
      <c r="AL598" s="27">
        <f>IFERROR(VLOOKUP(U598,'Վարկանիշային չափորոշիչներ'!$G$6:$GE$68,4,FALSE),0)</f>
        <v>0</v>
      </c>
      <c r="AM598" s="27">
        <f>IFERROR(VLOOKUP(V598,'Վարկանիշային չափորոշիչներ'!$G$6:$GE$68,4,FALSE),0)</f>
        <v>0</v>
      </c>
      <c r="AN598" s="27">
        <f t="shared" si="168"/>
        <v>0</v>
      </c>
    </row>
    <row r="599" spans="1:40" ht="16.5" hidden="1" customHeight="1" collapsed="1" x14ac:dyDescent="0.3">
      <c r="A599" s="125" t="s">
        <v>0</v>
      </c>
      <c r="B599" s="163"/>
      <c r="C599" s="226" t="s">
        <v>679</v>
      </c>
      <c r="D599" s="172">
        <f>+D600+D633+D651+D658+D673+D689+D696+D705+D709+D744+D758+D778+D793+D808+D818+D823+D839+D845+D849+D859+D871+D875+D882+D890+D887</f>
        <v>0</v>
      </c>
      <c r="E599" s="172">
        <f>+E600+E633+E651+E658+E673+E689+E696+E705+E709+E744+E758+E778+E793+E808+E818+E823+E839+E845+E849+E859+E871+E875+E882+E890+E887</f>
        <v>0</v>
      </c>
      <c r="F599" s="173">
        <f t="shared" ref="F599:H599" si="172">+F600+F633+F651+F658+F673+F689+F696+F705+F709+F744+F758+F778+F793+F808+F818+F823+F839+F845+F849+F859+F871+F875+F882+F890+F887</f>
        <v>0</v>
      </c>
      <c r="G599" s="173">
        <f t="shared" si="172"/>
        <v>0</v>
      </c>
      <c r="H599" s="173">
        <f t="shared" si="172"/>
        <v>0</v>
      </c>
      <c r="I599" s="107" t="s">
        <v>74</v>
      </c>
      <c r="J599" s="107" t="s">
        <v>74</v>
      </c>
      <c r="K599" s="46" t="s">
        <v>74</v>
      </c>
      <c r="L599" s="46" t="s">
        <v>74</v>
      </c>
      <c r="M599" s="46" t="s">
        <v>74</v>
      </c>
      <c r="N599" s="46" t="s">
        <v>74</v>
      </c>
      <c r="O599" s="46" t="s">
        <v>74</v>
      </c>
      <c r="P599" s="46" t="s">
        <v>74</v>
      </c>
      <c r="Q599" s="46" t="s">
        <v>74</v>
      </c>
      <c r="R599" s="46" t="s">
        <v>74</v>
      </c>
      <c r="S599" s="46" t="s">
        <v>74</v>
      </c>
      <c r="T599" s="46" t="s">
        <v>74</v>
      </c>
      <c r="U599" s="46" t="s">
        <v>74</v>
      </c>
      <c r="V599" s="46" t="s">
        <v>74</v>
      </c>
      <c r="W599" s="46" t="s">
        <v>74</v>
      </c>
      <c r="X599" s="41"/>
      <c r="Y599" s="41"/>
      <c r="Z599" s="41"/>
      <c r="AA599" s="41"/>
      <c r="AB599" s="27">
        <f>IFERROR(VLOOKUP(K599,'Վարկանիշային չափորոշիչներ'!$G$6:$GE$68,4,FALSE),0)</f>
        <v>0</v>
      </c>
      <c r="AC599" s="27">
        <f>IFERROR(VLOOKUP(L599,'Վարկանիշային չափորոշիչներ'!$G$6:$GE$68,4,FALSE),0)</f>
        <v>0</v>
      </c>
      <c r="AD599" s="27">
        <f>IFERROR(VLOOKUP(M599,'Վարկանիշային չափորոշիչներ'!$G$6:$GE$68,4,FALSE),0)</f>
        <v>0</v>
      </c>
      <c r="AE599" s="27">
        <f>IFERROR(VLOOKUP(N599,'Վարկանիշային չափորոշիչներ'!$G$6:$GE$68,4,FALSE),0)</f>
        <v>0</v>
      </c>
      <c r="AF599" s="27">
        <f>IFERROR(VLOOKUP(O599,'Վարկանիշային չափորոշիչներ'!$G$6:$GE$68,4,FALSE),0)</f>
        <v>0</v>
      </c>
      <c r="AG599" s="27">
        <f>IFERROR(VLOOKUP(P599,'Վարկանիշային չափորոշիչներ'!$G$6:$GE$68,4,FALSE),0)</f>
        <v>0</v>
      </c>
      <c r="AH599" s="27">
        <f>IFERROR(VLOOKUP(Q599,'Վարկանիշային չափորոշիչներ'!$G$6:$GE$68,4,FALSE),0)</f>
        <v>0</v>
      </c>
      <c r="AI599" s="27">
        <f>IFERROR(VLOOKUP(R599,'Վարկանիշային չափորոշիչներ'!$G$6:$GE$68,4,FALSE),0)</f>
        <v>0</v>
      </c>
      <c r="AJ599" s="27">
        <f>IFERROR(VLOOKUP(S599,'Վարկանիշային չափորոշիչներ'!$G$6:$GE$68,4,FALSE),0)</f>
        <v>0</v>
      </c>
      <c r="AK599" s="27">
        <f>IFERROR(VLOOKUP(T599,'Վարկանիշային չափորոշիչներ'!$G$6:$GE$68,4,FALSE),0)</f>
        <v>0</v>
      </c>
      <c r="AL599" s="27">
        <f>IFERROR(VLOOKUP(U599,'Վարկանիշային չափորոշիչներ'!$G$6:$GE$68,4,FALSE),0)</f>
        <v>0</v>
      </c>
      <c r="AM599" s="27">
        <f>IFERROR(VLOOKUP(V599,'Վարկանիշային չափորոշիչներ'!$G$6:$GE$68,4,FALSE),0)</f>
        <v>0</v>
      </c>
      <c r="AN599" s="27">
        <f t="shared" si="168"/>
        <v>0</v>
      </c>
    </row>
    <row r="600" spans="1:40" hidden="1" outlineLevel="1" x14ac:dyDescent="0.3">
      <c r="A600" s="117">
        <v>1041</v>
      </c>
      <c r="B600" s="163"/>
      <c r="C600" s="214" t="s">
        <v>680</v>
      </c>
      <c r="D600" s="118">
        <f>SUM(D601:D632)</f>
        <v>0</v>
      </c>
      <c r="E600" s="118">
        <f>SUM(E601:E632)</f>
        <v>0</v>
      </c>
      <c r="F600" s="119">
        <f t="shared" ref="F600:H600" si="173">SUM(F601:F632)</f>
        <v>0</v>
      </c>
      <c r="G600" s="119">
        <f t="shared" si="173"/>
        <v>0</v>
      </c>
      <c r="H600" s="119">
        <f t="shared" si="173"/>
        <v>0</v>
      </c>
      <c r="I600" s="47" t="s">
        <v>74</v>
      </c>
      <c r="J600" s="47" t="s">
        <v>74</v>
      </c>
      <c r="K600" s="47" t="s">
        <v>74</v>
      </c>
      <c r="L600" s="47" t="s">
        <v>74</v>
      </c>
      <c r="M600" s="47" t="s">
        <v>74</v>
      </c>
      <c r="N600" s="47" t="s">
        <v>74</v>
      </c>
      <c r="O600" s="47" t="s">
        <v>74</v>
      </c>
      <c r="P600" s="47" t="s">
        <v>74</v>
      </c>
      <c r="Q600" s="47" t="s">
        <v>74</v>
      </c>
      <c r="R600" s="47" t="s">
        <v>74</v>
      </c>
      <c r="S600" s="47" t="s">
        <v>74</v>
      </c>
      <c r="T600" s="47" t="s">
        <v>74</v>
      </c>
      <c r="U600" s="47" t="s">
        <v>74</v>
      </c>
      <c r="V600" s="47" t="s">
        <v>74</v>
      </c>
      <c r="W600" s="47" t="s">
        <v>74</v>
      </c>
      <c r="X600" s="41"/>
      <c r="Y600" s="41"/>
      <c r="Z600" s="41"/>
      <c r="AA600" s="41"/>
      <c r="AB600" s="27">
        <f>IFERROR(VLOOKUP(K600,'Վարկանիշային չափորոշիչներ'!$G$6:$GE$68,4,FALSE),0)</f>
        <v>0</v>
      </c>
      <c r="AC600" s="27">
        <f>IFERROR(VLOOKUP(L600,'Վարկանիշային չափորոշիչներ'!$G$6:$GE$68,4,FALSE),0)</f>
        <v>0</v>
      </c>
      <c r="AD600" s="27">
        <f>IFERROR(VLOOKUP(M600,'Վարկանիշային չափորոշիչներ'!$G$6:$GE$68,4,FALSE),0)</f>
        <v>0</v>
      </c>
      <c r="AE600" s="27">
        <f>IFERROR(VLOOKUP(N600,'Վարկանիշային չափորոշիչներ'!$G$6:$GE$68,4,FALSE),0)</f>
        <v>0</v>
      </c>
      <c r="AF600" s="27">
        <f>IFERROR(VLOOKUP(O600,'Վարկանիշային չափորոշիչներ'!$G$6:$GE$68,4,FALSE),0)</f>
        <v>0</v>
      </c>
      <c r="AG600" s="27">
        <f>IFERROR(VLOOKUP(P600,'Վարկանիշային չափորոշիչներ'!$G$6:$GE$68,4,FALSE),0)</f>
        <v>0</v>
      </c>
      <c r="AH600" s="27">
        <f>IFERROR(VLOOKUP(Q600,'Վարկանիշային չափորոշիչներ'!$G$6:$GE$68,4,FALSE),0)</f>
        <v>0</v>
      </c>
      <c r="AI600" s="27">
        <f>IFERROR(VLOOKUP(R600,'Վարկանիշային չափորոշիչներ'!$G$6:$GE$68,4,FALSE),0)</f>
        <v>0</v>
      </c>
      <c r="AJ600" s="27">
        <f>IFERROR(VLOOKUP(S600,'Վարկանիշային չափորոշիչներ'!$G$6:$GE$68,4,FALSE),0)</f>
        <v>0</v>
      </c>
      <c r="AK600" s="27">
        <f>IFERROR(VLOOKUP(T600,'Վարկանիշային չափորոշիչներ'!$G$6:$GE$68,4,FALSE),0)</f>
        <v>0</v>
      </c>
      <c r="AL600" s="27">
        <f>IFERROR(VLOOKUP(U600,'Վարկանիշային չափորոշիչներ'!$G$6:$GE$68,4,FALSE),0)</f>
        <v>0</v>
      </c>
      <c r="AM600" s="27">
        <f>IFERROR(VLOOKUP(V600,'Վարկանիշային չափորոշիչներ'!$G$6:$GE$68,4,FALSE),0)</f>
        <v>0</v>
      </c>
      <c r="AN600" s="27">
        <f t="shared" si="168"/>
        <v>0</v>
      </c>
    </row>
    <row r="601" spans="1:40" ht="40.5" hidden="1" outlineLevel="2" x14ac:dyDescent="0.3">
      <c r="A601" s="120">
        <v>1041</v>
      </c>
      <c r="B601" s="120">
        <v>11001</v>
      </c>
      <c r="C601" s="207" t="s">
        <v>681</v>
      </c>
      <c r="D601" s="121"/>
      <c r="E601" s="121"/>
      <c r="F601" s="123"/>
      <c r="G601" s="123"/>
      <c r="H601" s="123"/>
      <c r="I601" s="45"/>
      <c r="J601" s="45"/>
      <c r="K601" s="28"/>
      <c r="L601" s="28"/>
      <c r="M601" s="28"/>
      <c r="N601" s="28"/>
      <c r="O601" s="28"/>
      <c r="P601" s="28"/>
      <c r="Q601" s="28"/>
      <c r="R601" s="28"/>
      <c r="S601" s="28"/>
      <c r="T601" s="28"/>
      <c r="U601" s="28"/>
      <c r="V601" s="28"/>
      <c r="W601" s="27">
        <f t="shared" ref="W601:W632" si="174">AN601</f>
        <v>0</v>
      </c>
      <c r="X601" s="41"/>
      <c r="Y601" s="41"/>
      <c r="Z601" s="41"/>
      <c r="AA601" s="41"/>
      <c r="AB601" s="27">
        <f>IFERROR(VLOOKUP(K601,'Վարկանիշային չափորոշիչներ'!$G$6:$GE$68,4,FALSE),0)</f>
        <v>0</v>
      </c>
      <c r="AC601" s="27">
        <f>IFERROR(VLOOKUP(L601,'Վարկանիշային չափորոշիչներ'!$G$6:$GE$68,4,FALSE),0)</f>
        <v>0</v>
      </c>
      <c r="AD601" s="27">
        <f>IFERROR(VLOOKUP(M601,'Վարկանիշային չափորոշիչներ'!$G$6:$GE$68,4,FALSE),0)</f>
        <v>0</v>
      </c>
      <c r="AE601" s="27">
        <f>IFERROR(VLOOKUP(N601,'Վարկանիշային չափորոշիչներ'!$G$6:$GE$68,4,FALSE),0)</f>
        <v>0</v>
      </c>
      <c r="AF601" s="27">
        <f>IFERROR(VLOOKUP(O601,'Վարկանիշային չափորոշիչներ'!$G$6:$GE$68,4,FALSE),0)</f>
        <v>0</v>
      </c>
      <c r="AG601" s="27">
        <f>IFERROR(VLOOKUP(P601,'Վարկանիշային չափորոշիչներ'!$G$6:$GE$68,4,FALSE),0)</f>
        <v>0</v>
      </c>
      <c r="AH601" s="27">
        <f>IFERROR(VLOOKUP(Q601,'Վարկանիշային չափորոշիչներ'!$G$6:$GE$68,4,FALSE),0)</f>
        <v>0</v>
      </c>
      <c r="AI601" s="27">
        <f>IFERROR(VLOOKUP(R601,'Վարկանիշային չափորոշիչներ'!$G$6:$GE$68,4,FALSE),0)</f>
        <v>0</v>
      </c>
      <c r="AJ601" s="27">
        <f>IFERROR(VLOOKUP(S601,'Վարկանիշային չափորոշիչներ'!$G$6:$GE$68,4,FALSE),0)</f>
        <v>0</v>
      </c>
      <c r="AK601" s="27">
        <f>IFERROR(VLOOKUP(T601,'Վարկանիշային չափորոշիչներ'!$G$6:$GE$68,4,FALSE),0)</f>
        <v>0</v>
      </c>
      <c r="AL601" s="27">
        <f>IFERROR(VLOOKUP(U601,'Վարկանիշային չափորոշիչներ'!$G$6:$GE$68,4,FALSE),0)</f>
        <v>0</v>
      </c>
      <c r="AM601" s="27">
        <f>IFERROR(VLOOKUP(V601,'Վարկանիշային չափորոշիչներ'!$G$6:$GE$68,4,FALSE),0)</f>
        <v>0</v>
      </c>
      <c r="AN601" s="27">
        <f t="shared" si="168"/>
        <v>0</v>
      </c>
    </row>
    <row r="602" spans="1:40" ht="27" hidden="1" outlineLevel="2" x14ac:dyDescent="0.3">
      <c r="A602" s="120">
        <v>1041</v>
      </c>
      <c r="B602" s="120">
        <v>11002</v>
      </c>
      <c r="C602" s="207" t="s">
        <v>682</v>
      </c>
      <c r="D602" s="121"/>
      <c r="E602" s="121"/>
      <c r="F602" s="123"/>
      <c r="G602" s="123"/>
      <c r="H602" s="123"/>
      <c r="I602" s="45"/>
      <c r="J602" s="45"/>
      <c r="K602" s="28"/>
      <c r="L602" s="28"/>
      <c r="M602" s="28"/>
      <c r="N602" s="28"/>
      <c r="O602" s="28"/>
      <c r="P602" s="28"/>
      <c r="Q602" s="28"/>
      <c r="R602" s="28"/>
      <c r="S602" s="28"/>
      <c r="T602" s="28"/>
      <c r="U602" s="28"/>
      <c r="V602" s="28"/>
      <c r="W602" s="27">
        <f t="shared" si="174"/>
        <v>0</v>
      </c>
      <c r="X602" s="41"/>
      <c r="Y602" s="41"/>
      <c r="Z602" s="41"/>
      <c r="AA602" s="41"/>
      <c r="AB602" s="27">
        <f>IFERROR(VLOOKUP(K602,'Վարկանիշային չափորոշիչներ'!$G$6:$GE$68,4,FALSE),0)</f>
        <v>0</v>
      </c>
      <c r="AC602" s="27">
        <f>IFERROR(VLOOKUP(L602,'Վարկանիշային չափորոշիչներ'!$G$6:$GE$68,4,FALSE),0)</f>
        <v>0</v>
      </c>
      <c r="AD602" s="27">
        <f>IFERROR(VLOOKUP(M602,'Վարկանիշային չափորոշիչներ'!$G$6:$GE$68,4,FALSE),0)</f>
        <v>0</v>
      </c>
      <c r="AE602" s="27">
        <f>IFERROR(VLOOKUP(N602,'Վարկանիշային չափորոշիչներ'!$G$6:$GE$68,4,FALSE),0)</f>
        <v>0</v>
      </c>
      <c r="AF602" s="27">
        <f>IFERROR(VLOOKUP(O602,'Վարկանիշային չափորոշիչներ'!$G$6:$GE$68,4,FALSE),0)</f>
        <v>0</v>
      </c>
      <c r="AG602" s="27">
        <f>IFERROR(VLOOKUP(P602,'Վարկանիշային չափորոշիչներ'!$G$6:$GE$68,4,FALSE),0)</f>
        <v>0</v>
      </c>
      <c r="AH602" s="27">
        <f>IFERROR(VLOOKUP(Q602,'Վարկանիշային չափորոշիչներ'!$G$6:$GE$68,4,FALSE),0)</f>
        <v>0</v>
      </c>
      <c r="AI602" s="27">
        <f>IFERROR(VLOOKUP(R602,'Վարկանիշային չափորոշիչներ'!$G$6:$GE$68,4,FALSE),0)</f>
        <v>0</v>
      </c>
      <c r="AJ602" s="27">
        <f>IFERROR(VLOOKUP(S602,'Վարկանիշային չափորոշիչներ'!$G$6:$GE$68,4,FALSE),0)</f>
        <v>0</v>
      </c>
      <c r="AK602" s="27">
        <f>IFERROR(VLOOKUP(T602,'Վարկանիշային չափորոշիչներ'!$G$6:$GE$68,4,FALSE),0)</f>
        <v>0</v>
      </c>
      <c r="AL602" s="27">
        <f>IFERROR(VLOOKUP(U602,'Վարկանիշային չափորոշիչներ'!$G$6:$GE$68,4,FALSE),0)</f>
        <v>0</v>
      </c>
      <c r="AM602" s="27">
        <f>IFERROR(VLOOKUP(V602,'Վարկանիշային չափորոշիչներ'!$G$6:$GE$68,4,FALSE),0)</f>
        <v>0</v>
      </c>
      <c r="AN602" s="27">
        <f t="shared" si="168"/>
        <v>0</v>
      </c>
    </row>
    <row r="603" spans="1:40" hidden="1" outlineLevel="2" x14ac:dyDescent="0.3">
      <c r="A603" s="120">
        <v>1041</v>
      </c>
      <c r="B603" s="120">
        <v>11003</v>
      </c>
      <c r="C603" s="207" t="s">
        <v>683</v>
      </c>
      <c r="D603" s="121"/>
      <c r="E603" s="121"/>
      <c r="F603" s="123"/>
      <c r="G603" s="123"/>
      <c r="H603" s="123"/>
      <c r="I603" s="45"/>
      <c r="J603" s="45"/>
      <c r="K603" s="28"/>
      <c r="L603" s="28"/>
      <c r="M603" s="28"/>
      <c r="N603" s="28"/>
      <c r="O603" s="28"/>
      <c r="P603" s="28"/>
      <c r="Q603" s="28"/>
      <c r="R603" s="28"/>
      <c r="S603" s="28"/>
      <c r="T603" s="28"/>
      <c r="U603" s="28"/>
      <c r="V603" s="28"/>
      <c r="W603" s="27">
        <f t="shared" si="174"/>
        <v>0</v>
      </c>
      <c r="X603" s="41"/>
      <c r="Y603" s="41"/>
      <c r="Z603" s="41"/>
      <c r="AA603" s="41"/>
      <c r="AB603" s="27">
        <f>IFERROR(VLOOKUP(K603,'Վարկանիշային չափորոշիչներ'!$G$6:$GE$68,4,FALSE),0)</f>
        <v>0</v>
      </c>
      <c r="AC603" s="27">
        <f>IFERROR(VLOOKUP(L603,'Վարկանիշային չափորոշիչներ'!$G$6:$GE$68,4,FALSE),0)</f>
        <v>0</v>
      </c>
      <c r="AD603" s="27">
        <f>IFERROR(VLOOKUP(M603,'Վարկանիշային չափորոշիչներ'!$G$6:$GE$68,4,FALSE),0)</f>
        <v>0</v>
      </c>
      <c r="AE603" s="27">
        <f>IFERROR(VLOOKUP(N603,'Վարկանիշային չափորոշիչներ'!$G$6:$GE$68,4,FALSE),0)</f>
        <v>0</v>
      </c>
      <c r="AF603" s="27">
        <f>IFERROR(VLOOKUP(O603,'Վարկանիշային չափորոշիչներ'!$G$6:$GE$68,4,FALSE),0)</f>
        <v>0</v>
      </c>
      <c r="AG603" s="27">
        <f>IFERROR(VLOOKUP(P603,'Վարկանիշային չափորոշիչներ'!$G$6:$GE$68,4,FALSE),0)</f>
        <v>0</v>
      </c>
      <c r="AH603" s="27">
        <f>IFERROR(VLOOKUP(Q603,'Վարկանիշային չափորոշիչներ'!$G$6:$GE$68,4,FALSE),0)</f>
        <v>0</v>
      </c>
      <c r="AI603" s="27">
        <f>IFERROR(VLOOKUP(R603,'Վարկանիշային չափորոշիչներ'!$G$6:$GE$68,4,FALSE),0)</f>
        <v>0</v>
      </c>
      <c r="AJ603" s="27">
        <f>IFERROR(VLOOKUP(S603,'Վարկանիշային չափորոշիչներ'!$G$6:$GE$68,4,FALSE),0)</f>
        <v>0</v>
      </c>
      <c r="AK603" s="27">
        <f>IFERROR(VLOOKUP(T603,'Վարկանիշային չափորոշիչներ'!$G$6:$GE$68,4,FALSE),0)</f>
        <v>0</v>
      </c>
      <c r="AL603" s="27">
        <f>IFERROR(VLOOKUP(U603,'Վարկանիշային չափորոշիչներ'!$G$6:$GE$68,4,FALSE),0)</f>
        <v>0</v>
      </c>
      <c r="AM603" s="27">
        <f>IFERROR(VLOOKUP(V603,'Վարկանիշային չափորոշիչներ'!$G$6:$GE$68,4,FALSE),0)</f>
        <v>0</v>
      </c>
      <c r="AN603" s="27">
        <f t="shared" si="168"/>
        <v>0</v>
      </c>
    </row>
    <row r="604" spans="1:40" hidden="1" outlineLevel="2" x14ac:dyDescent="0.3">
      <c r="A604" s="120">
        <v>1041</v>
      </c>
      <c r="B604" s="120">
        <v>11005</v>
      </c>
      <c r="C604" s="207" t="s">
        <v>684</v>
      </c>
      <c r="D604" s="121"/>
      <c r="E604" s="121"/>
      <c r="F604" s="123"/>
      <c r="G604" s="123"/>
      <c r="H604" s="123"/>
      <c r="I604" s="45"/>
      <c r="J604" s="45"/>
      <c r="K604" s="28"/>
      <c r="L604" s="28"/>
      <c r="M604" s="28"/>
      <c r="N604" s="28"/>
      <c r="O604" s="28"/>
      <c r="P604" s="28"/>
      <c r="Q604" s="28"/>
      <c r="R604" s="28"/>
      <c r="S604" s="28"/>
      <c r="T604" s="28"/>
      <c r="U604" s="28"/>
      <c r="V604" s="28"/>
      <c r="W604" s="27">
        <f t="shared" si="174"/>
        <v>0</v>
      </c>
      <c r="X604" s="41"/>
      <c r="Y604" s="41"/>
      <c r="Z604" s="41"/>
      <c r="AA604" s="41"/>
      <c r="AB604" s="27">
        <f>IFERROR(VLOOKUP(K604,'Վարկանիշային չափորոշիչներ'!$G$6:$GE$68,4,FALSE),0)</f>
        <v>0</v>
      </c>
      <c r="AC604" s="27">
        <f>IFERROR(VLOOKUP(L604,'Վարկանիշային չափորոշիչներ'!$G$6:$GE$68,4,FALSE),0)</f>
        <v>0</v>
      </c>
      <c r="AD604" s="27">
        <f>IFERROR(VLOOKUP(M604,'Վարկանիշային չափորոշիչներ'!$G$6:$GE$68,4,FALSE),0)</f>
        <v>0</v>
      </c>
      <c r="AE604" s="27">
        <f>IFERROR(VLOOKUP(N604,'Վարկանիշային չափորոշիչներ'!$G$6:$GE$68,4,FALSE),0)</f>
        <v>0</v>
      </c>
      <c r="AF604" s="27">
        <f>IFERROR(VLOOKUP(O604,'Վարկանիշային չափորոշիչներ'!$G$6:$GE$68,4,FALSE),0)</f>
        <v>0</v>
      </c>
      <c r="AG604" s="27">
        <f>IFERROR(VLOOKUP(P604,'Վարկանիշային չափորոշիչներ'!$G$6:$GE$68,4,FALSE),0)</f>
        <v>0</v>
      </c>
      <c r="AH604" s="27">
        <f>IFERROR(VLOOKUP(Q604,'Վարկանիշային չափորոշիչներ'!$G$6:$GE$68,4,FALSE),0)</f>
        <v>0</v>
      </c>
      <c r="AI604" s="27">
        <f>IFERROR(VLOOKUP(R604,'Վարկանիշային չափորոշիչներ'!$G$6:$GE$68,4,FALSE),0)</f>
        <v>0</v>
      </c>
      <c r="AJ604" s="27">
        <f>IFERROR(VLOOKUP(S604,'Վարկանիշային չափորոշիչներ'!$G$6:$GE$68,4,FALSE),0)</f>
        <v>0</v>
      </c>
      <c r="AK604" s="27">
        <f>IFERROR(VLOOKUP(T604,'Վարկանիշային չափորոշիչներ'!$G$6:$GE$68,4,FALSE),0)</f>
        <v>0</v>
      </c>
      <c r="AL604" s="27">
        <f>IFERROR(VLOOKUP(U604,'Վարկանիշային չափորոշիչներ'!$G$6:$GE$68,4,FALSE),0)</f>
        <v>0</v>
      </c>
      <c r="AM604" s="27">
        <f>IFERROR(VLOOKUP(V604,'Վարկանիշային չափորոշիչներ'!$G$6:$GE$68,4,FALSE),0)</f>
        <v>0</v>
      </c>
      <c r="AN604" s="27">
        <f t="shared" si="168"/>
        <v>0</v>
      </c>
    </row>
    <row r="605" spans="1:40" hidden="1" outlineLevel="2" x14ac:dyDescent="0.3">
      <c r="A605" s="120">
        <v>1041</v>
      </c>
      <c r="B605" s="120">
        <v>11006</v>
      </c>
      <c r="C605" s="207" t="s">
        <v>685</v>
      </c>
      <c r="D605" s="121"/>
      <c r="E605" s="121"/>
      <c r="F605" s="123"/>
      <c r="G605" s="123"/>
      <c r="H605" s="123"/>
      <c r="I605" s="45"/>
      <c r="J605" s="45"/>
      <c r="K605" s="28"/>
      <c r="L605" s="28"/>
      <c r="M605" s="28"/>
      <c r="N605" s="28"/>
      <c r="O605" s="28"/>
      <c r="P605" s="28"/>
      <c r="Q605" s="28"/>
      <c r="R605" s="28"/>
      <c r="S605" s="28"/>
      <c r="T605" s="28"/>
      <c r="U605" s="28"/>
      <c r="V605" s="28"/>
      <c r="W605" s="27">
        <f t="shared" si="174"/>
        <v>0</v>
      </c>
      <c r="X605" s="41"/>
      <c r="Y605" s="41"/>
      <c r="Z605" s="41"/>
      <c r="AA605" s="41"/>
      <c r="AB605" s="27">
        <f>IFERROR(VLOOKUP(K605,'Վարկանիշային չափորոշիչներ'!$G$6:$GE$68,4,FALSE),0)</f>
        <v>0</v>
      </c>
      <c r="AC605" s="27">
        <f>IFERROR(VLOOKUP(L605,'Վարկանիշային չափորոշիչներ'!$G$6:$GE$68,4,FALSE),0)</f>
        <v>0</v>
      </c>
      <c r="AD605" s="27">
        <f>IFERROR(VLOOKUP(M605,'Վարկանիշային չափորոշիչներ'!$G$6:$GE$68,4,FALSE),0)</f>
        <v>0</v>
      </c>
      <c r="AE605" s="27">
        <f>IFERROR(VLOOKUP(N605,'Վարկանիշային չափորոշիչներ'!$G$6:$GE$68,4,FALSE),0)</f>
        <v>0</v>
      </c>
      <c r="AF605" s="27">
        <f>IFERROR(VLOOKUP(O605,'Վարկանիշային չափորոշիչներ'!$G$6:$GE$68,4,FALSE),0)</f>
        <v>0</v>
      </c>
      <c r="AG605" s="27">
        <f>IFERROR(VLOOKUP(P605,'Վարկանիշային չափորոշիչներ'!$G$6:$GE$68,4,FALSE),0)</f>
        <v>0</v>
      </c>
      <c r="AH605" s="27">
        <f>IFERROR(VLOOKUP(Q605,'Վարկանիշային չափորոշիչներ'!$G$6:$GE$68,4,FALSE),0)</f>
        <v>0</v>
      </c>
      <c r="AI605" s="27">
        <f>IFERROR(VLOOKUP(R605,'Վարկանիշային չափորոշիչներ'!$G$6:$GE$68,4,FALSE),0)</f>
        <v>0</v>
      </c>
      <c r="AJ605" s="27">
        <f>IFERROR(VLOOKUP(S605,'Վարկանիշային չափորոշիչներ'!$G$6:$GE$68,4,FALSE),0)</f>
        <v>0</v>
      </c>
      <c r="AK605" s="27">
        <f>IFERROR(VLOOKUP(T605,'Վարկանիշային չափորոշիչներ'!$G$6:$GE$68,4,FALSE),0)</f>
        <v>0</v>
      </c>
      <c r="AL605" s="27">
        <f>IFERROR(VLOOKUP(U605,'Վարկանիշային չափորոշիչներ'!$G$6:$GE$68,4,FALSE),0)</f>
        <v>0</v>
      </c>
      <c r="AM605" s="27">
        <f>IFERROR(VLOOKUP(V605,'Վարկանիշային չափորոշիչներ'!$G$6:$GE$68,4,FALSE),0)</f>
        <v>0</v>
      </c>
      <c r="AN605" s="27">
        <f t="shared" si="168"/>
        <v>0</v>
      </c>
    </row>
    <row r="606" spans="1:40" hidden="1" outlineLevel="2" x14ac:dyDescent="0.3">
      <c r="A606" s="120">
        <v>1041</v>
      </c>
      <c r="B606" s="120">
        <v>11007</v>
      </c>
      <c r="C606" s="207" t="s">
        <v>686</v>
      </c>
      <c r="D606" s="121"/>
      <c r="E606" s="121"/>
      <c r="F606" s="123"/>
      <c r="G606" s="123"/>
      <c r="H606" s="123"/>
      <c r="I606" s="45"/>
      <c r="J606" s="45"/>
      <c r="K606" s="28"/>
      <c r="L606" s="28"/>
      <c r="M606" s="28"/>
      <c r="N606" s="28"/>
      <c r="O606" s="28"/>
      <c r="P606" s="28"/>
      <c r="Q606" s="28"/>
      <c r="R606" s="28"/>
      <c r="S606" s="28"/>
      <c r="T606" s="28"/>
      <c r="U606" s="28"/>
      <c r="V606" s="28"/>
      <c r="W606" s="27">
        <f t="shared" si="174"/>
        <v>0</v>
      </c>
      <c r="X606" s="41"/>
      <c r="Y606" s="41"/>
      <c r="Z606" s="41"/>
      <c r="AA606" s="41"/>
      <c r="AB606" s="27">
        <f>IFERROR(VLOOKUP(K606,'Վարկանիշային չափորոշիչներ'!$G$6:$GE$68,4,FALSE),0)</f>
        <v>0</v>
      </c>
      <c r="AC606" s="27">
        <f>IFERROR(VLOOKUP(L606,'Վարկանիշային չափորոշիչներ'!$G$6:$GE$68,4,FALSE),0)</f>
        <v>0</v>
      </c>
      <c r="AD606" s="27">
        <f>IFERROR(VLOOKUP(M606,'Վարկանիշային չափորոշիչներ'!$G$6:$GE$68,4,FALSE),0)</f>
        <v>0</v>
      </c>
      <c r="AE606" s="27">
        <f>IFERROR(VLOOKUP(N606,'Վարկանիշային չափորոշիչներ'!$G$6:$GE$68,4,FALSE),0)</f>
        <v>0</v>
      </c>
      <c r="AF606" s="27">
        <f>IFERROR(VLOOKUP(O606,'Վարկանիշային չափորոշիչներ'!$G$6:$GE$68,4,FALSE),0)</f>
        <v>0</v>
      </c>
      <c r="AG606" s="27">
        <f>IFERROR(VLOOKUP(P606,'Վարկանիշային չափորոշիչներ'!$G$6:$GE$68,4,FALSE),0)</f>
        <v>0</v>
      </c>
      <c r="AH606" s="27">
        <f>IFERROR(VLOOKUP(Q606,'Վարկանիշային չափորոշիչներ'!$G$6:$GE$68,4,FALSE),0)</f>
        <v>0</v>
      </c>
      <c r="AI606" s="27">
        <f>IFERROR(VLOOKUP(R606,'Վարկանիշային չափորոշիչներ'!$G$6:$GE$68,4,FALSE),0)</f>
        <v>0</v>
      </c>
      <c r="AJ606" s="27">
        <f>IFERROR(VLOOKUP(S606,'Վարկանիշային չափորոշիչներ'!$G$6:$GE$68,4,FALSE),0)</f>
        <v>0</v>
      </c>
      <c r="AK606" s="27">
        <f>IFERROR(VLOOKUP(T606,'Վարկանիշային չափորոշիչներ'!$G$6:$GE$68,4,FALSE),0)</f>
        <v>0</v>
      </c>
      <c r="AL606" s="27">
        <f>IFERROR(VLOOKUP(U606,'Վարկանիշային չափորոշիչներ'!$G$6:$GE$68,4,FALSE),0)</f>
        <v>0</v>
      </c>
      <c r="AM606" s="27">
        <f>IFERROR(VLOOKUP(V606,'Վարկանիշային չափորոշիչներ'!$G$6:$GE$68,4,FALSE),0)</f>
        <v>0</v>
      </c>
      <c r="AN606" s="27">
        <f t="shared" si="168"/>
        <v>0</v>
      </c>
    </row>
    <row r="607" spans="1:40" ht="27" hidden="1" outlineLevel="2" x14ac:dyDescent="0.3">
      <c r="A607" s="120">
        <v>1041</v>
      </c>
      <c r="B607" s="120">
        <v>11009</v>
      </c>
      <c r="C607" s="207" t="s">
        <v>687</v>
      </c>
      <c r="D607" s="121"/>
      <c r="E607" s="121"/>
      <c r="F607" s="123"/>
      <c r="G607" s="123"/>
      <c r="H607" s="123"/>
      <c r="I607" s="45"/>
      <c r="J607" s="45"/>
      <c r="K607" s="28"/>
      <c r="L607" s="28"/>
      <c r="M607" s="28"/>
      <c r="N607" s="28"/>
      <c r="O607" s="28"/>
      <c r="P607" s="28"/>
      <c r="Q607" s="28"/>
      <c r="R607" s="28"/>
      <c r="S607" s="28"/>
      <c r="T607" s="28"/>
      <c r="U607" s="28"/>
      <c r="V607" s="28"/>
      <c r="W607" s="27">
        <f t="shared" si="174"/>
        <v>0</v>
      </c>
      <c r="X607" s="41"/>
      <c r="Y607" s="41"/>
      <c r="Z607" s="41"/>
      <c r="AA607" s="41"/>
      <c r="AB607" s="27">
        <f>IFERROR(VLOOKUP(K607,'Վարկանիշային չափորոշիչներ'!$G$6:$GE$68,4,FALSE),0)</f>
        <v>0</v>
      </c>
      <c r="AC607" s="27">
        <f>IFERROR(VLOOKUP(L607,'Վարկանիշային չափորոշիչներ'!$G$6:$GE$68,4,FALSE),0)</f>
        <v>0</v>
      </c>
      <c r="AD607" s="27">
        <f>IFERROR(VLOOKUP(M607,'Վարկանիշային չափորոշիչներ'!$G$6:$GE$68,4,FALSE),0)</f>
        <v>0</v>
      </c>
      <c r="AE607" s="27">
        <f>IFERROR(VLOOKUP(N607,'Վարկանիշային չափորոշիչներ'!$G$6:$GE$68,4,FALSE),0)</f>
        <v>0</v>
      </c>
      <c r="AF607" s="27">
        <f>IFERROR(VLOOKUP(O607,'Վարկանիշային չափորոշիչներ'!$G$6:$GE$68,4,FALSE),0)</f>
        <v>0</v>
      </c>
      <c r="AG607" s="27">
        <f>IFERROR(VLOOKUP(P607,'Վարկանիշային չափորոշիչներ'!$G$6:$GE$68,4,FALSE),0)</f>
        <v>0</v>
      </c>
      <c r="AH607" s="27">
        <f>IFERROR(VLOOKUP(Q607,'Վարկանիշային չափորոշիչներ'!$G$6:$GE$68,4,FALSE),0)</f>
        <v>0</v>
      </c>
      <c r="AI607" s="27">
        <f>IFERROR(VLOOKUP(R607,'Վարկանիշային չափորոշիչներ'!$G$6:$GE$68,4,FALSE),0)</f>
        <v>0</v>
      </c>
      <c r="AJ607" s="27">
        <f>IFERROR(VLOOKUP(S607,'Վարկանիշային չափորոշիչներ'!$G$6:$GE$68,4,FALSE),0)</f>
        <v>0</v>
      </c>
      <c r="AK607" s="27">
        <f>IFERROR(VLOOKUP(T607,'Վարկանիշային չափորոշիչներ'!$G$6:$GE$68,4,FALSE),0)</f>
        <v>0</v>
      </c>
      <c r="AL607" s="27">
        <f>IFERROR(VLOOKUP(U607,'Վարկանիշային չափորոշիչներ'!$G$6:$GE$68,4,FALSE),0)</f>
        <v>0</v>
      </c>
      <c r="AM607" s="27">
        <f>IFERROR(VLOOKUP(V607,'Վարկանիշային չափորոշիչներ'!$G$6:$GE$68,4,FALSE),0)</f>
        <v>0</v>
      </c>
      <c r="AN607" s="27">
        <f t="shared" si="168"/>
        <v>0</v>
      </c>
    </row>
    <row r="608" spans="1:40" ht="27" hidden="1" outlineLevel="2" x14ac:dyDescent="0.3">
      <c r="A608" s="120">
        <v>1041</v>
      </c>
      <c r="B608" s="120">
        <v>11010</v>
      </c>
      <c r="C608" s="207" t="s">
        <v>688</v>
      </c>
      <c r="D608" s="121"/>
      <c r="E608" s="121"/>
      <c r="F608" s="123"/>
      <c r="G608" s="123"/>
      <c r="H608" s="123"/>
      <c r="I608" s="45"/>
      <c r="J608" s="45"/>
      <c r="K608" s="28"/>
      <c r="L608" s="28"/>
      <c r="M608" s="28"/>
      <c r="N608" s="28"/>
      <c r="O608" s="28"/>
      <c r="P608" s="28"/>
      <c r="Q608" s="28"/>
      <c r="R608" s="28"/>
      <c r="S608" s="28"/>
      <c r="T608" s="28"/>
      <c r="U608" s="28"/>
      <c r="V608" s="28"/>
      <c r="W608" s="27">
        <f t="shared" si="174"/>
        <v>0</v>
      </c>
      <c r="X608" s="41"/>
      <c r="Y608" s="41"/>
      <c r="Z608" s="41"/>
      <c r="AA608" s="41"/>
      <c r="AB608" s="27">
        <f>IFERROR(VLOOKUP(K608,'Վարկանիշային չափորոշիչներ'!$G$6:$GE$68,4,FALSE),0)</f>
        <v>0</v>
      </c>
      <c r="AC608" s="27">
        <f>IFERROR(VLOOKUP(L608,'Վարկանիշային չափորոշիչներ'!$G$6:$GE$68,4,FALSE),0)</f>
        <v>0</v>
      </c>
      <c r="AD608" s="27">
        <f>IFERROR(VLOOKUP(M608,'Վարկանիշային չափորոշիչներ'!$G$6:$GE$68,4,FALSE),0)</f>
        <v>0</v>
      </c>
      <c r="AE608" s="27">
        <f>IFERROR(VLOOKUP(N608,'Վարկանիշային չափորոշիչներ'!$G$6:$GE$68,4,FALSE),0)</f>
        <v>0</v>
      </c>
      <c r="AF608" s="27">
        <f>IFERROR(VLOOKUP(O608,'Վարկանիշային չափորոշիչներ'!$G$6:$GE$68,4,FALSE),0)</f>
        <v>0</v>
      </c>
      <c r="AG608" s="27">
        <f>IFERROR(VLOOKUP(P608,'Վարկանիշային չափորոշիչներ'!$G$6:$GE$68,4,FALSE),0)</f>
        <v>0</v>
      </c>
      <c r="AH608" s="27">
        <f>IFERROR(VLOOKUP(Q608,'Վարկանիշային չափորոշիչներ'!$G$6:$GE$68,4,FALSE),0)</f>
        <v>0</v>
      </c>
      <c r="AI608" s="27">
        <f>IFERROR(VLOOKUP(R608,'Վարկանիշային չափորոշիչներ'!$G$6:$GE$68,4,FALSE),0)</f>
        <v>0</v>
      </c>
      <c r="AJ608" s="27">
        <f>IFERROR(VLOOKUP(S608,'Վարկանիշային չափորոշիչներ'!$G$6:$GE$68,4,FALSE),0)</f>
        <v>0</v>
      </c>
      <c r="AK608" s="27">
        <f>IFERROR(VLOOKUP(T608,'Վարկանիշային չափորոշիչներ'!$G$6:$GE$68,4,FALSE),0)</f>
        <v>0</v>
      </c>
      <c r="AL608" s="27">
        <f>IFERROR(VLOOKUP(U608,'Վարկանիշային չափորոշիչներ'!$G$6:$GE$68,4,FALSE),0)</f>
        <v>0</v>
      </c>
      <c r="AM608" s="27">
        <f>IFERROR(VLOOKUP(V608,'Վարկանիշային չափորոշիչներ'!$G$6:$GE$68,4,FALSE),0)</f>
        <v>0</v>
      </c>
      <c r="AN608" s="27">
        <f t="shared" si="168"/>
        <v>0</v>
      </c>
    </row>
    <row r="609" spans="1:40" ht="27" hidden="1" outlineLevel="2" x14ac:dyDescent="0.3">
      <c r="A609" s="120">
        <v>1041</v>
      </c>
      <c r="B609" s="120">
        <v>11011</v>
      </c>
      <c r="C609" s="207" t="s">
        <v>689</v>
      </c>
      <c r="D609" s="121"/>
      <c r="E609" s="121"/>
      <c r="F609" s="123"/>
      <c r="G609" s="123"/>
      <c r="H609" s="123"/>
      <c r="I609" s="45"/>
      <c r="J609" s="45"/>
      <c r="K609" s="28"/>
      <c r="L609" s="28"/>
      <c r="M609" s="28"/>
      <c r="N609" s="28"/>
      <c r="O609" s="28"/>
      <c r="P609" s="28"/>
      <c r="Q609" s="28"/>
      <c r="R609" s="28"/>
      <c r="S609" s="28"/>
      <c r="T609" s="28"/>
      <c r="U609" s="28"/>
      <c r="V609" s="28"/>
      <c r="W609" s="27">
        <f t="shared" si="174"/>
        <v>0</v>
      </c>
      <c r="X609" s="41"/>
      <c r="Y609" s="41"/>
      <c r="Z609" s="41"/>
      <c r="AA609" s="41"/>
      <c r="AB609" s="27">
        <f>IFERROR(VLOOKUP(K609,'Վարկանիշային չափորոշիչներ'!$G$6:$GE$68,4,FALSE),0)</f>
        <v>0</v>
      </c>
      <c r="AC609" s="27">
        <f>IFERROR(VLOOKUP(L609,'Վարկանիշային չափորոշիչներ'!$G$6:$GE$68,4,FALSE),0)</f>
        <v>0</v>
      </c>
      <c r="AD609" s="27">
        <f>IFERROR(VLOOKUP(M609,'Վարկանիշային չափորոշիչներ'!$G$6:$GE$68,4,FALSE),0)</f>
        <v>0</v>
      </c>
      <c r="AE609" s="27">
        <f>IFERROR(VLOOKUP(N609,'Վարկանիշային չափորոշիչներ'!$G$6:$GE$68,4,FALSE),0)</f>
        <v>0</v>
      </c>
      <c r="AF609" s="27">
        <f>IFERROR(VLOOKUP(O609,'Վարկանիշային չափորոշիչներ'!$G$6:$GE$68,4,FALSE),0)</f>
        <v>0</v>
      </c>
      <c r="AG609" s="27">
        <f>IFERROR(VLOOKUP(P609,'Վարկանիշային չափորոշիչներ'!$G$6:$GE$68,4,FALSE),0)</f>
        <v>0</v>
      </c>
      <c r="AH609" s="27">
        <f>IFERROR(VLOOKUP(Q609,'Վարկանիշային չափորոշիչներ'!$G$6:$GE$68,4,FALSE),0)</f>
        <v>0</v>
      </c>
      <c r="AI609" s="27">
        <f>IFERROR(VLOOKUP(R609,'Վարկանիշային չափորոշիչներ'!$G$6:$GE$68,4,FALSE),0)</f>
        <v>0</v>
      </c>
      <c r="AJ609" s="27">
        <f>IFERROR(VLOOKUP(S609,'Վարկանիշային չափորոշիչներ'!$G$6:$GE$68,4,FALSE),0)</f>
        <v>0</v>
      </c>
      <c r="AK609" s="27">
        <f>IFERROR(VLOOKUP(T609,'Վարկանիշային չափորոշիչներ'!$G$6:$GE$68,4,FALSE),0)</f>
        <v>0</v>
      </c>
      <c r="AL609" s="27">
        <f>IFERROR(VLOOKUP(U609,'Վարկանիշային չափորոշիչներ'!$G$6:$GE$68,4,FALSE),0)</f>
        <v>0</v>
      </c>
      <c r="AM609" s="27">
        <f>IFERROR(VLOOKUP(V609,'Վարկանիշային չափորոշիչներ'!$G$6:$GE$68,4,FALSE),0)</f>
        <v>0</v>
      </c>
      <c r="AN609" s="27">
        <f t="shared" si="168"/>
        <v>0</v>
      </c>
    </row>
    <row r="610" spans="1:40" ht="27" hidden="1" outlineLevel="2" x14ac:dyDescent="0.3">
      <c r="A610" s="120">
        <v>1041</v>
      </c>
      <c r="B610" s="120">
        <v>11012</v>
      </c>
      <c r="C610" s="207" t="s">
        <v>690</v>
      </c>
      <c r="D610" s="121"/>
      <c r="E610" s="121"/>
      <c r="F610" s="123"/>
      <c r="G610" s="123"/>
      <c r="H610" s="123"/>
      <c r="I610" s="45"/>
      <c r="J610" s="45"/>
      <c r="K610" s="28"/>
      <c r="L610" s="28"/>
      <c r="M610" s="28"/>
      <c r="N610" s="28"/>
      <c r="O610" s="28"/>
      <c r="P610" s="28"/>
      <c r="Q610" s="28"/>
      <c r="R610" s="28"/>
      <c r="S610" s="28"/>
      <c r="T610" s="28"/>
      <c r="U610" s="28"/>
      <c r="V610" s="28"/>
      <c r="W610" s="27">
        <f t="shared" si="174"/>
        <v>0</v>
      </c>
      <c r="X610" s="41"/>
      <c r="Y610" s="41"/>
      <c r="Z610" s="41"/>
      <c r="AA610" s="41"/>
      <c r="AB610" s="27">
        <f>IFERROR(VLOOKUP(K610,'Վարկանիշային չափորոշիչներ'!$G$6:$GE$68,4,FALSE),0)</f>
        <v>0</v>
      </c>
      <c r="AC610" s="27">
        <f>IFERROR(VLOOKUP(L610,'Վարկանիշային չափորոշիչներ'!$G$6:$GE$68,4,FALSE),0)</f>
        <v>0</v>
      </c>
      <c r="AD610" s="27">
        <f>IFERROR(VLOOKUP(M610,'Վարկանիշային չափորոշիչներ'!$G$6:$GE$68,4,FALSE),0)</f>
        <v>0</v>
      </c>
      <c r="AE610" s="27">
        <f>IFERROR(VLOOKUP(N610,'Վարկանիշային չափորոշիչներ'!$G$6:$GE$68,4,FALSE),0)</f>
        <v>0</v>
      </c>
      <c r="AF610" s="27">
        <f>IFERROR(VLOOKUP(O610,'Վարկանիշային չափորոշիչներ'!$G$6:$GE$68,4,FALSE),0)</f>
        <v>0</v>
      </c>
      <c r="AG610" s="27">
        <f>IFERROR(VLOOKUP(P610,'Վարկանիշային չափորոշիչներ'!$G$6:$GE$68,4,FALSE),0)</f>
        <v>0</v>
      </c>
      <c r="AH610" s="27">
        <f>IFERROR(VLOOKUP(Q610,'Վարկանիշային չափորոշիչներ'!$G$6:$GE$68,4,FALSE),0)</f>
        <v>0</v>
      </c>
      <c r="AI610" s="27">
        <f>IFERROR(VLOOKUP(R610,'Վարկանիշային չափորոշիչներ'!$G$6:$GE$68,4,FALSE),0)</f>
        <v>0</v>
      </c>
      <c r="AJ610" s="27">
        <f>IFERROR(VLOOKUP(S610,'Վարկանիշային չափորոշիչներ'!$G$6:$GE$68,4,FALSE),0)</f>
        <v>0</v>
      </c>
      <c r="AK610" s="27">
        <f>IFERROR(VLOOKUP(T610,'Վարկանիշային չափորոշիչներ'!$G$6:$GE$68,4,FALSE),0)</f>
        <v>0</v>
      </c>
      <c r="AL610" s="27">
        <f>IFERROR(VLOOKUP(U610,'Վարկանիշային չափորոշիչներ'!$G$6:$GE$68,4,FALSE),0)</f>
        <v>0</v>
      </c>
      <c r="AM610" s="27">
        <f>IFERROR(VLOOKUP(V610,'Վարկանիշային չափորոշիչներ'!$G$6:$GE$68,4,FALSE),0)</f>
        <v>0</v>
      </c>
      <c r="AN610" s="27">
        <f t="shared" si="168"/>
        <v>0</v>
      </c>
    </row>
    <row r="611" spans="1:40" ht="27" hidden="1" outlineLevel="2" x14ac:dyDescent="0.3">
      <c r="A611" s="120">
        <v>1041</v>
      </c>
      <c r="B611" s="120">
        <v>11019</v>
      </c>
      <c r="C611" s="207" t="s">
        <v>691</v>
      </c>
      <c r="D611" s="121"/>
      <c r="E611" s="121"/>
      <c r="F611" s="123"/>
      <c r="G611" s="123"/>
      <c r="H611" s="123"/>
      <c r="I611" s="45"/>
      <c r="J611" s="45"/>
      <c r="K611" s="28"/>
      <c r="L611" s="28"/>
      <c r="M611" s="28"/>
      <c r="N611" s="28"/>
      <c r="O611" s="28"/>
      <c r="P611" s="28"/>
      <c r="Q611" s="28"/>
      <c r="R611" s="28"/>
      <c r="S611" s="28"/>
      <c r="T611" s="28"/>
      <c r="U611" s="28"/>
      <c r="V611" s="28"/>
      <c r="W611" s="27">
        <f t="shared" si="174"/>
        <v>0</v>
      </c>
      <c r="X611" s="41"/>
      <c r="Y611" s="41"/>
      <c r="Z611" s="41"/>
      <c r="AA611" s="41"/>
      <c r="AB611" s="27">
        <f>IFERROR(VLOOKUP(K611,'Վարկանիշային չափորոշիչներ'!$G$6:$GE$68,4,FALSE),0)</f>
        <v>0</v>
      </c>
      <c r="AC611" s="27">
        <f>IFERROR(VLOOKUP(L611,'Վարկանիշային չափորոշիչներ'!$G$6:$GE$68,4,FALSE),0)</f>
        <v>0</v>
      </c>
      <c r="AD611" s="27">
        <f>IFERROR(VLOOKUP(M611,'Վարկանիշային չափորոշիչներ'!$G$6:$GE$68,4,FALSE),0)</f>
        <v>0</v>
      </c>
      <c r="AE611" s="27">
        <f>IFERROR(VLOOKUP(N611,'Վարկանիշային չափորոշիչներ'!$G$6:$GE$68,4,FALSE),0)</f>
        <v>0</v>
      </c>
      <c r="AF611" s="27">
        <f>IFERROR(VLOOKUP(O611,'Վարկանիշային չափորոշիչներ'!$G$6:$GE$68,4,FALSE),0)</f>
        <v>0</v>
      </c>
      <c r="AG611" s="27">
        <f>IFERROR(VLOOKUP(P611,'Վարկանիշային չափորոշիչներ'!$G$6:$GE$68,4,FALSE),0)</f>
        <v>0</v>
      </c>
      <c r="AH611" s="27">
        <f>IFERROR(VLOOKUP(Q611,'Վարկանիշային չափորոշիչներ'!$G$6:$GE$68,4,FALSE),0)</f>
        <v>0</v>
      </c>
      <c r="AI611" s="27">
        <f>IFERROR(VLOOKUP(R611,'Վարկանիշային չափորոշիչներ'!$G$6:$GE$68,4,FALSE),0)</f>
        <v>0</v>
      </c>
      <c r="AJ611" s="27">
        <f>IFERROR(VLOOKUP(S611,'Վարկանիշային չափորոշիչներ'!$G$6:$GE$68,4,FALSE),0)</f>
        <v>0</v>
      </c>
      <c r="AK611" s="27">
        <f>IFERROR(VLOOKUP(T611,'Վարկանիշային չափորոշիչներ'!$G$6:$GE$68,4,FALSE),0)</f>
        <v>0</v>
      </c>
      <c r="AL611" s="27">
        <f>IFERROR(VLOOKUP(U611,'Վարկանիշային չափորոշիչներ'!$G$6:$GE$68,4,FALSE),0)</f>
        <v>0</v>
      </c>
      <c r="AM611" s="27">
        <f>IFERROR(VLOOKUP(V611,'Վարկանիշային չափորոշիչներ'!$G$6:$GE$68,4,FALSE),0)</f>
        <v>0</v>
      </c>
      <c r="AN611" s="27">
        <f t="shared" si="168"/>
        <v>0</v>
      </c>
    </row>
    <row r="612" spans="1:40" ht="27" hidden="1" outlineLevel="2" x14ac:dyDescent="0.3">
      <c r="A612" s="120">
        <v>1041</v>
      </c>
      <c r="B612" s="120">
        <v>11020</v>
      </c>
      <c r="C612" s="207" t="s">
        <v>692</v>
      </c>
      <c r="D612" s="121"/>
      <c r="E612" s="121"/>
      <c r="F612" s="123"/>
      <c r="G612" s="123"/>
      <c r="H612" s="123"/>
      <c r="I612" s="45"/>
      <c r="J612" s="45"/>
      <c r="K612" s="28"/>
      <c r="L612" s="28"/>
      <c r="M612" s="28"/>
      <c r="N612" s="28"/>
      <c r="O612" s="28"/>
      <c r="P612" s="28"/>
      <c r="Q612" s="28"/>
      <c r="R612" s="28"/>
      <c r="S612" s="28"/>
      <c r="T612" s="28"/>
      <c r="U612" s="28"/>
      <c r="V612" s="28"/>
      <c r="W612" s="27">
        <f t="shared" si="174"/>
        <v>0</v>
      </c>
      <c r="X612" s="41"/>
      <c r="Y612" s="41"/>
      <c r="Z612" s="41"/>
      <c r="AA612" s="41"/>
      <c r="AB612" s="27">
        <f>IFERROR(VLOOKUP(K612,'Վարկանիշային չափորոշիչներ'!$G$6:$GE$68,4,FALSE),0)</f>
        <v>0</v>
      </c>
      <c r="AC612" s="27">
        <f>IFERROR(VLOOKUP(L612,'Վարկանիշային չափորոշիչներ'!$G$6:$GE$68,4,FALSE),0)</f>
        <v>0</v>
      </c>
      <c r="AD612" s="27">
        <f>IFERROR(VLOOKUP(M612,'Վարկանիշային չափորոշիչներ'!$G$6:$GE$68,4,FALSE),0)</f>
        <v>0</v>
      </c>
      <c r="AE612" s="27">
        <f>IFERROR(VLOOKUP(N612,'Վարկանիշային չափորոշիչներ'!$G$6:$GE$68,4,FALSE),0)</f>
        <v>0</v>
      </c>
      <c r="AF612" s="27">
        <f>IFERROR(VLOOKUP(O612,'Վարկանիշային չափորոշիչներ'!$G$6:$GE$68,4,FALSE),0)</f>
        <v>0</v>
      </c>
      <c r="AG612" s="27">
        <f>IFERROR(VLOOKUP(P612,'Վարկանիշային չափորոշիչներ'!$G$6:$GE$68,4,FALSE),0)</f>
        <v>0</v>
      </c>
      <c r="AH612" s="27">
        <f>IFERROR(VLOOKUP(Q612,'Վարկանիշային չափորոշիչներ'!$G$6:$GE$68,4,FALSE),0)</f>
        <v>0</v>
      </c>
      <c r="AI612" s="27">
        <f>IFERROR(VLOOKUP(R612,'Վարկանիշային չափորոշիչներ'!$G$6:$GE$68,4,FALSE),0)</f>
        <v>0</v>
      </c>
      <c r="AJ612" s="27">
        <f>IFERROR(VLOOKUP(S612,'Վարկանիշային չափորոշիչներ'!$G$6:$GE$68,4,FALSE),0)</f>
        <v>0</v>
      </c>
      <c r="AK612" s="27">
        <f>IFERROR(VLOOKUP(T612,'Վարկանիշային չափորոշիչներ'!$G$6:$GE$68,4,FALSE),0)</f>
        <v>0</v>
      </c>
      <c r="AL612" s="27">
        <f>IFERROR(VLOOKUP(U612,'Վարկանիշային չափորոշիչներ'!$G$6:$GE$68,4,FALSE),0)</f>
        <v>0</v>
      </c>
      <c r="AM612" s="27">
        <f>IFERROR(VLOOKUP(V612,'Վարկանիշային չափորոշիչներ'!$G$6:$GE$68,4,FALSE),0)</f>
        <v>0</v>
      </c>
      <c r="AN612" s="27">
        <f t="shared" si="168"/>
        <v>0</v>
      </c>
    </row>
    <row r="613" spans="1:40" ht="54" hidden="1" outlineLevel="2" x14ac:dyDescent="0.3">
      <c r="A613" s="120">
        <v>1041</v>
      </c>
      <c r="B613" s="120">
        <v>11021</v>
      </c>
      <c r="C613" s="207" t="s">
        <v>693</v>
      </c>
      <c r="D613" s="121"/>
      <c r="E613" s="121"/>
      <c r="F613" s="123"/>
      <c r="G613" s="123"/>
      <c r="H613" s="123"/>
      <c r="I613" s="45"/>
      <c r="J613" s="45"/>
      <c r="K613" s="28"/>
      <c r="L613" s="28"/>
      <c r="M613" s="28"/>
      <c r="N613" s="28"/>
      <c r="O613" s="28"/>
      <c r="P613" s="28"/>
      <c r="Q613" s="28"/>
      <c r="R613" s="28"/>
      <c r="S613" s="28"/>
      <c r="T613" s="28"/>
      <c r="U613" s="28"/>
      <c r="V613" s="28"/>
      <c r="W613" s="27">
        <f t="shared" si="174"/>
        <v>0</v>
      </c>
      <c r="X613" s="41"/>
      <c r="Y613" s="41"/>
      <c r="Z613" s="41"/>
      <c r="AA613" s="41"/>
      <c r="AB613" s="27">
        <f>IFERROR(VLOOKUP(K613,'Վարկանիշային չափորոշիչներ'!$G$6:$GE$68,4,FALSE),0)</f>
        <v>0</v>
      </c>
      <c r="AC613" s="27">
        <f>IFERROR(VLOOKUP(L613,'Վարկանիշային չափորոշիչներ'!$G$6:$GE$68,4,FALSE),0)</f>
        <v>0</v>
      </c>
      <c r="AD613" s="27">
        <f>IFERROR(VLOOKUP(M613,'Վարկանիշային չափորոշիչներ'!$G$6:$GE$68,4,FALSE),0)</f>
        <v>0</v>
      </c>
      <c r="AE613" s="27">
        <f>IFERROR(VLOOKUP(N613,'Վարկանիշային չափորոշիչներ'!$G$6:$GE$68,4,FALSE),0)</f>
        <v>0</v>
      </c>
      <c r="AF613" s="27">
        <f>IFERROR(VLOOKUP(O613,'Վարկանիշային չափորոշիչներ'!$G$6:$GE$68,4,FALSE),0)</f>
        <v>0</v>
      </c>
      <c r="AG613" s="27">
        <f>IFERROR(VLOOKUP(P613,'Վարկանիշային չափորոշիչներ'!$G$6:$GE$68,4,FALSE),0)</f>
        <v>0</v>
      </c>
      <c r="AH613" s="27">
        <f>IFERROR(VLOOKUP(Q613,'Վարկանիշային չափորոշիչներ'!$G$6:$GE$68,4,FALSE),0)</f>
        <v>0</v>
      </c>
      <c r="AI613" s="27">
        <f>IFERROR(VLOOKUP(R613,'Վարկանիշային չափորոշիչներ'!$G$6:$GE$68,4,FALSE),0)</f>
        <v>0</v>
      </c>
      <c r="AJ613" s="27">
        <f>IFERROR(VLOOKUP(S613,'Վարկանիշային չափորոշիչներ'!$G$6:$GE$68,4,FALSE),0)</f>
        <v>0</v>
      </c>
      <c r="AK613" s="27">
        <f>IFERROR(VLOOKUP(T613,'Վարկանիշային չափորոշիչներ'!$G$6:$GE$68,4,FALSE),0)</f>
        <v>0</v>
      </c>
      <c r="AL613" s="27">
        <f>IFERROR(VLOOKUP(U613,'Վարկանիշային չափորոշիչներ'!$G$6:$GE$68,4,FALSE),0)</f>
        <v>0</v>
      </c>
      <c r="AM613" s="27">
        <f>IFERROR(VLOOKUP(V613,'Վարկանիշային չափորոշիչներ'!$G$6:$GE$68,4,FALSE),0)</f>
        <v>0</v>
      </c>
      <c r="AN613" s="27">
        <f t="shared" si="168"/>
        <v>0</v>
      </c>
    </row>
    <row r="614" spans="1:40" ht="27" hidden="1" outlineLevel="2" x14ac:dyDescent="0.3">
      <c r="A614" s="120">
        <v>1041</v>
      </c>
      <c r="B614" s="120">
        <v>11022</v>
      </c>
      <c r="C614" s="207" t="s">
        <v>694</v>
      </c>
      <c r="D614" s="121"/>
      <c r="E614" s="121"/>
      <c r="F614" s="123"/>
      <c r="G614" s="123"/>
      <c r="H614" s="123"/>
      <c r="I614" s="45"/>
      <c r="J614" s="45"/>
      <c r="K614" s="28"/>
      <c r="L614" s="28"/>
      <c r="M614" s="28"/>
      <c r="N614" s="28"/>
      <c r="O614" s="28"/>
      <c r="P614" s="28"/>
      <c r="Q614" s="28"/>
      <c r="R614" s="28"/>
      <c r="S614" s="28"/>
      <c r="T614" s="28"/>
      <c r="U614" s="28"/>
      <c r="V614" s="28"/>
      <c r="W614" s="27">
        <f t="shared" si="174"/>
        <v>0</v>
      </c>
      <c r="X614" s="41"/>
      <c r="Y614" s="41"/>
      <c r="Z614" s="41"/>
      <c r="AA614" s="41"/>
      <c r="AB614" s="27">
        <f>IFERROR(VLOOKUP(K614,'Վարկանիշային չափորոշիչներ'!$G$6:$GE$68,4,FALSE),0)</f>
        <v>0</v>
      </c>
      <c r="AC614" s="27">
        <f>IFERROR(VLOOKUP(L614,'Վարկանիշային չափորոշիչներ'!$G$6:$GE$68,4,FALSE),0)</f>
        <v>0</v>
      </c>
      <c r="AD614" s="27">
        <f>IFERROR(VLOOKUP(M614,'Վարկանիշային չափորոշիչներ'!$G$6:$GE$68,4,FALSE),0)</f>
        <v>0</v>
      </c>
      <c r="AE614" s="27">
        <f>IFERROR(VLOOKUP(N614,'Վարկանիշային չափորոշիչներ'!$G$6:$GE$68,4,FALSE),0)</f>
        <v>0</v>
      </c>
      <c r="AF614" s="27">
        <f>IFERROR(VLOOKUP(O614,'Վարկանիշային չափորոշիչներ'!$G$6:$GE$68,4,FALSE),0)</f>
        <v>0</v>
      </c>
      <c r="AG614" s="27">
        <f>IFERROR(VLOOKUP(P614,'Վարկանիշային չափորոշիչներ'!$G$6:$GE$68,4,FALSE),0)</f>
        <v>0</v>
      </c>
      <c r="AH614" s="27">
        <f>IFERROR(VLOOKUP(Q614,'Վարկանիշային չափորոշիչներ'!$G$6:$GE$68,4,FALSE),0)</f>
        <v>0</v>
      </c>
      <c r="AI614" s="27">
        <f>IFERROR(VLOOKUP(R614,'Վարկանիշային չափորոշիչներ'!$G$6:$GE$68,4,FALSE),0)</f>
        <v>0</v>
      </c>
      <c r="AJ614" s="27">
        <f>IFERROR(VLOOKUP(S614,'Վարկանիշային չափորոշիչներ'!$G$6:$GE$68,4,FALSE),0)</f>
        <v>0</v>
      </c>
      <c r="AK614" s="27">
        <f>IFERROR(VLOOKUP(T614,'Վարկանիշային չափորոշիչներ'!$G$6:$GE$68,4,FALSE),0)</f>
        <v>0</v>
      </c>
      <c r="AL614" s="27">
        <f>IFERROR(VLOOKUP(U614,'Վարկանիշային չափորոշիչներ'!$G$6:$GE$68,4,FALSE),0)</f>
        <v>0</v>
      </c>
      <c r="AM614" s="27">
        <f>IFERROR(VLOOKUP(V614,'Վարկանիշային չափորոշիչներ'!$G$6:$GE$68,4,FALSE),0)</f>
        <v>0</v>
      </c>
      <c r="AN614" s="27">
        <f t="shared" si="168"/>
        <v>0</v>
      </c>
    </row>
    <row r="615" spans="1:40" ht="27" hidden="1" outlineLevel="2" x14ac:dyDescent="0.3">
      <c r="A615" s="120">
        <v>1041</v>
      </c>
      <c r="B615" s="120">
        <v>11026</v>
      </c>
      <c r="C615" s="207" t="s">
        <v>695</v>
      </c>
      <c r="D615" s="121"/>
      <c r="E615" s="121"/>
      <c r="F615" s="123"/>
      <c r="G615" s="123"/>
      <c r="H615" s="123"/>
      <c r="I615" s="45"/>
      <c r="J615" s="45"/>
      <c r="K615" s="28"/>
      <c r="L615" s="28"/>
      <c r="M615" s="28"/>
      <c r="N615" s="28"/>
      <c r="O615" s="28"/>
      <c r="P615" s="28"/>
      <c r="Q615" s="28"/>
      <c r="R615" s="28"/>
      <c r="S615" s="28"/>
      <c r="T615" s="28"/>
      <c r="U615" s="28"/>
      <c r="V615" s="28"/>
      <c r="W615" s="27">
        <f t="shared" si="174"/>
        <v>0</v>
      </c>
      <c r="X615" s="41"/>
      <c r="Y615" s="41"/>
      <c r="Z615" s="41"/>
      <c r="AA615" s="41"/>
      <c r="AB615" s="27">
        <f>IFERROR(VLOOKUP(K615,'Վարկանիշային չափորոշիչներ'!$G$6:$GE$68,4,FALSE),0)</f>
        <v>0</v>
      </c>
      <c r="AC615" s="27">
        <f>IFERROR(VLOOKUP(L615,'Վարկանիշային չափորոշիչներ'!$G$6:$GE$68,4,FALSE),0)</f>
        <v>0</v>
      </c>
      <c r="AD615" s="27">
        <f>IFERROR(VLOOKUP(M615,'Վարկանիշային չափորոշիչներ'!$G$6:$GE$68,4,FALSE),0)</f>
        <v>0</v>
      </c>
      <c r="AE615" s="27">
        <f>IFERROR(VLOOKUP(N615,'Վարկանիշային չափորոշիչներ'!$G$6:$GE$68,4,FALSE),0)</f>
        <v>0</v>
      </c>
      <c r="AF615" s="27">
        <f>IFERROR(VLOOKUP(O615,'Վարկանիշային չափորոշիչներ'!$G$6:$GE$68,4,FALSE),0)</f>
        <v>0</v>
      </c>
      <c r="AG615" s="27">
        <f>IFERROR(VLOOKUP(P615,'Վարկանիշային չափորոշիչներ'!$G$6:$GE$68,4,FALSE),0)</f>
        <v>0</v>
      </c>
      <c r="AH615" s="27">
        <f>IFERROR(VLOOKUP(Q615,'Վարկանիշային չափորոշիչներ'!$G$6:$GE$68,4,FALSE),0)</f>
        <v>0</v>
      </c>
      <c r="AI615" s="27">
        <f>IFERROR(VLOOKUP(R615,'Վարկանիշային չափորոշիչներ'!$G$6:$GE$68,4,FALSE),0)</f>
        <v>0</v>
      </c>
      <c r="AJ615" s="27">
        <f>IFERROR(VLOOKUP(S615,'Վարկանիշային չափորոշիչներ'!$G$6:$GE$68,4,FALSE),0)</f>
        <v>0</v>
      </c>
      <c r="AK615" s="27">
        <f>IFERROR(VLOOKUP(T615,'Վարկանիշային չափորոշիչներ'!$G$6:$GE$68,4,FALSE),0)</f>
        <v>0</v>
      </c>
      <c r="AL615" s="27">
        <f>IFERROR(VLOOKUP(U615,'Վարկանիշային չափորոշիչներ'!$G$6:$GE$68,4,FALSE),0)</f>
        <v>0</v>
      </c>
      <c r="AM615" s="27">
        <f>IFERROR(VLOOKUP(V615,'Վարկանիշային չափորոշիչներ'!$G$6:$GE$68,4,FALSE),0)</f>
        <v>0</v>
      </c>
      <c r="AN615" s="27">
        <f t="shared" si="168"/>
        <v>0</v>
      </c>
    </row>
    <row r="616" spans="1:40" ht="40.5" hidden="1" outlineLevel="2" x14ac:dyDescent="0.3">
      <c r="A616" s="120">
        <v>1041</v>
      </c>
      <c r="B616" s="120">
        <v>11030</v>
      </c>
      <c r="C616" s="207" t="s">
        <v>696</v>
      </c>
      <c r="D616" s="121"/>
      <c r="E616" s="121"/>
      <c r="F616" s="123"/>
      <c r="G616" s="123"/>
      <c r="H616" s="123"/>
      <c r="I616" s="45"/>
      <c r="J616" s="45"/>
      <c r="K616" s="28"/>
      <c r="L616" s="28"/>
      <c r="M616" s="28"/>
      <c r="N616" s="28"/>
      <c r="O616" s="28"/>
      <c r="P616" s="28"/>
      <c r="Q616" s="28"/>
      <c r="R616" s="28"/>
      <c r="S616" s="28"/>
      <c r="T616" s="28"/>
      <c r="U616" s="28"/>
      <c r="V616" s="28"/>
      <c r="W616" s="27">
        <f t="shared" si="174"/>
        <v>0</v>
      </c>
      <c r="X616" s="41"/>
      <c r="Y616" s="41"/>
      <c r="Z616" s="41"/>
      <c r="AA616" s="41"/>
      <c r="AB616" s="27">
        <f>IFERROR(VLOOKUP(K616,'Վարկանիշային չափորոշիչներ'!$G$6:$GE$68,4,FALSE),0)</f>
        <v>0</v>
      </c>
      <c r="AC616" s="27">
        <f>IFERROR(VLOOKUP(L616,'Վարկանիշային չափորոշիչներ'!$G$6:$GE$68,4,FALSE),0)</f>
        <v>0</v>
      </c>
      <c r="AD616" s="27">
        <f>IFERROR(VLOOKUP(M616,'Վարկանիշային չափորոշիչներ'!$G$6:$GE$68,4,FALSE),0)</f>
        <v>0</v>
      </c>
      <c r="AE616" s="27">
        <f>IFERROR(VLOOKUP(N616,'Վարկանիշային չափորոշիչներ'!$G$6:$GE$68,4,FALSE),0)</f>
        <v>0</v>
      </c>
      <c r="AF616" s="27">
        <f>IFERROR(VLOOKUP(O616,'Վարկանիշային չափորոշիչներ'!$G$6:$GE$68,4,FALSE),0)</f>
        <v>0</v>
      </c>
      <c r="AG616" s="27">
        <f>IFERROR(VLOOKUP(P616,'Վարկանիշային չափորոշիչներ'!$G$6:$GE$68,4,FALSE),0)</f>
        <v>0</v>
      </c>
      <c r="AH616" s="27">
        <f>IFERROR(VLOOKUP(Q616,'Վարկանիշային չափորոշիչներ'!$G$6:$GE$68,4,FALSE),0)</f>
        <v>0</v>
      </c>
      <c r="AI616" s="27">
        <f>IFERROR(VLOOKUP(R616,'Վարկանիշային չափորոշիչներ'!$G$6:$GE$68,4,FALSE),0)</f>
        <v>0</v>
      </c>
      <c r="AJ616" s="27">
        <f>IFERROR(VLOOKUP(S616,'Վարկանիշային չափորոշիչներ'!$G$6:$GE$68,4,FALSE),0)</f>
        <v>0</v>
      </c>
      <c r="AK616" s="27">
        <f>IFERROR(VLOOKUP(T616,'Վարկանիշային չափորոշիչներ'!$G$6:$GE$68,4,FALSE),0)</f>
        <v>0</v>
      </c>
      <c r="AL616" s="27">
        <f>IFERROR(VLOOKUP(U616,'Վարկանիշային չափորոշիչներ'!$G$6:$GE$68,4,FALSE),0)</f>
        <v>0</v>
      </c>
      <c r="AM616" s="27">
        <f>IFERROR(VLOOKUP(V616,'Վարկանիշային չափորոշիչներ'!$G$6:$GE$68,4,FALSE),0)</f>
        <v>0</v>
      </c>
      <c r="AN616" s="27">
        <f t="shared" si="168"/>
        <v>0</v>
      </c>
    </row>
    <row r="617" spans="1:40" ht="27" hidden="1" outlineLevel="2" x14ac:dyDescent="0.3">
      <c r="A617" s="120">
        <v>1041</v>
      </c>
      <c r="B617" s="120">
        <v>11031</v>
      </c>
      <c r="C617" s="207" t="s">
        <v>697</v>
      </c>
      <c r="D617" s="121"/>
      <c r="E617" s="121"/>
      <c r="F617" s="123"/>
      <c r="G617" s="123"/>
      <c r="H617" s="123"/>
      <c r="I617" s="45"/>
      <c r="J617" s="45"/>
      <c r="K617" s="28"/>
      <c r="L617" s="28"/>
      <c r="M617" s="28"/>
      <c r="N617" s="28"/>
      <c r="O617" s="28"/>
      <c r="P617" s="28"/>
      <c r="Q617" s="28"/>
      <c r="R617" s="28"/>
      <c r="S617" s="28"/>
      <c r="T617" s="28"/>
      <c r="U617" s="28"/>
      <c r="V617" s="28"/>
      <c r="W617" s="27">
        <f t="shared" si="174"/>
        <v>0</v>
      </c>
      <c r="X617" s="41"/>
      <c r="Y617" s="41"/>
      <c r="Z617" s="41"/>
      <c r="AA617" s="41"/>
      <c r="AB617" s="27">
        <f>IFERROR(VLOOKUP(K617,'Վարկանիշային չափորոշիչներ'!$G$6:$GE$68,4,FALSE),0)</f>
        <v>0</v>
      </c>
      <c r="AC617" s="27">
        <f>IFERROR(VLOOKUP(L617,'Վարկանիշային չափորոշիչներ'!$G$6:$GE$68,4,FALSE),0)</f>
        <v>0</v>
      </c>
      <c r="AD617" s="27">
        <f>IFERROR(VLOOKUP(M617,'Վարկանիշային չափորոշիչներ'!$G$6:$GE$68,4,FALSE),0)</f>
        <v>0</v>
      </c>
      <c r="AE617" s="27">
        <f>IFERROR(VLOOKUP(N617,'Վարկանիշային չափորոշիչներ'!$G$6:$GE$68,4,FALSE),0)</f>
        <v>0</v>
      </c>
      <c r="AF617" s="27">
        <f>IFERROR(VLOOKUP(O617,'Վարկանիշային չափորոշիչներ'!$G$6:$GE$68,4,FALSE),0)</f>
        <v>0</v>
      </c>
      <c r="AG617" s="27">
        <f>IFERROR(VLOOKUP(P617,'Վարկանիշային չափորոշիչներ'!$G$6:$GE$68,4,FALSE),0)</f>
        <v>0</v>
      </c>
      <c r="AH617" s="27">
        <f>IFERROR(VLOOKUP(Q617,'Վարկանիշային չափորոշիչներ'!$G$6:$GE$68,4,FALSE),0)</f>
        <v>0</v>
      </c>
      <c r="AI617" s="27">
        <f>IFERROR(VLOOKUP(R617,'Վարկանիշային չափորոշիչներ'!$G$6:$GE$68,4,FALSE),0)</f>
        <v>0</v>
      </c>
      <c r="AJ617" s="27">
        <f>IFERROR(VLOOKUP(S617,'Վարկանիշային չափորոշիչներ'!$G$6:$GE$68,4,FALSE),0)</f>
        <v>0</v>
      </c>
      <c r="AK617" s="27">
        <f>IFERROR(VLOOKUP(T617,'Վարկանիշային չափորոշիչներ'!$G$6:$GE$68,4,FALSE),0)</f>
        <v>0</v>
      </c>
      <c r="AL617" s="27">
        <f>IFERROR(VLOOKUP(U617,'Վարկանիշային չափորոշիչներ'!$G$6:$GE$68,4,FALSE),0)</f>
        <v>0</v>
      </c>
      <c r="AM617" s="27">
        <f>IFERROR(VLOOKUP(V617,'Վարկանիշային չափորոշիչներ'!$G$6:$GE$68,4,FALSE),0)</f>
        <v>0</v>
      </c>
      <c r="AN617" s="27">
        <f t="shared" si="168"/>
        <v>0</v>
      </c>
    </row>
    <row r="618" spans="1:40" ht="27" hidden="1" outlineLevel="2" x14ac:dyDescent="0.3">
      <c r="A618" s="120">
        <v>1041</v>
      </c>
      <c r="B618" s="120">
        <v>11036</v>
      </c>
      <c r="C618" s="207" t="s">
        <v>698</v>
      </c>
      <c r="D618" s="121"/>
      <c r="E618" s="121"/>
      <c r="F618" s="123"/>
      <c r="G618" s="123"/>
      <c r="H618" s="123"/>
      <c r="I618" s="45"/>
      <c r="J618" s="45"/>
      <c r="K618" s="28"/>
      <c r="L618" s="28"/>
      <c r="M618" s="28"/>
      <c r="N618" s="28"/>
      <c r="O618" s="28"/>
      <c r="P618" s="28"/>
      <c r="Q618" s="28"/>
      <c r="R618" s="28"/>
      <c r="S618" s="28"/>
      <c r="T618" s="28"/>
      <c r="U618" s="28"/>
      <c r="V618" s="28"/>
      <c r="W618" s="27">
        <f t="shared" si="174"/>
        <v>0</v>
      </c>
      <c r="X618" s="41"/>
      <c r="Y618" s="41"/>
      <c r="Z618" s="41"/>
      <c r="AA618" s="41"/>
      <c r="AB618" s="27">
        <f>IFERROR(VLOOKUP(K618,'Վարկանիշային չափորոշիչներ'!$G$6:$GE$68,4,FALSE),0)</f>
        <v>0</v>
      </c>
      <c r="AC618" s="27">
        <f>IFERROR(VLOOKUP(L618,'Վարկանիշային չափորոշիչներ'!$G$6:$GE$68,4,FALSE),0)</f>
        <v>0</v>
      </c>
      <c r="AD618" s="27">
        <f>IFERROR(VLOOKUP(M618,'Վարկանիշային չափորոշիչներ'!$G$6:$GE$68,4,FALSE),0)</f>
        <v>0</v>
      </c>
      <c r="AE618" s="27">
        <f>IFERROR(VLOOKUP(N618,'Վարկանիշային չափորոշիչներ'!$G$6:$GE$68,4,FALSE),0)</f>
        <v>0</v>
      </c>
      <c r="AF618" s="27">
        <f>IFERROR(VLOOKUP(O618,'Վարկանիշային չափորոշիչներ'!$G$6:$GE$68,4,FALSE),0)</f>
        <v>0</v>
      </c>
      <c r="AG618" s="27">
        <f>IFERROR(VLOOKUP(P618,'Վարկանիշային չափորոշիչներ'!$G$6:$GE$68,4,FALSE),0)</f>
        <v>0</v>
      </c>
      <c r="AH618" s="27">
        <f>IFERROR(VLOOKUP(Q618,'Վարկանիշային չափորոշիչներ'!$G$6:$GE$68,4,FALSE),0)</f>
        <v>0</v>
      </c>
      <c r="AI618" s="27">
        <f>IFERROR(VLOOKUP(R618,'Վարկանիշային չափորոշիչներ'!$G$6:$GE$68,4,FALSE),0)</f>
        <v>0</v>
      </c>
      <c r="AJ618" s="27">
        <f>IFERROR(VLOOKUP(S618,'Վարկանիշային չափորոշիչներ'!$G$6:$GE$68,4,FALSE),0)</f>
        <v>0</v>
      </c>
      <c r="AK618" s="27">
        <f>IFERROR(VLOOKUP(T618,'Վարկանիշային չափորոշիչներ'!$G$6:$GE$68,4,FALSE),0)</f>
        <v>0</v>
      </c>
      <c r="AL618" s="27">
        <f>IFERROR(VLOOKUP(U618,'Վարկանիշային չափորոշիչներ'!$G$6:$GE$68,4,FALSE),0)</f>
        <v>0</v>
      </c>
      <c r="AM618" s="27">
        <f>IFERROR(VLOOKUP(V618,'Վարկանիշային չափորոշիչներ'!$G$6:$GE$68,4,FALSE),0)</f>
        <v>0</v>
      </c>
      <c r="AN618" s="27">
        <f t="shared" si="168"/>
        <v>0</v>
      </c>
    </row>
    <row r="619" spans="1:40" ht="27" hidden="1" outlineLevel="2" x14ac:dyDescent="0.3">
      <c r="A619" s="120">
        <v>1041</v>
      </c>
      <c r="B619" s="120">
        <v>11037</v>
      </c>
      <c r="C619" s="207" t="s">
        <v>699</v>
      </c>
      <c r="D619" s="121"/>
      <c r="E619" s="121"/>
      <c r="F619" s="123"/>
      <c r="G619" s="123"/>
      <c r="H619" s="123"/>
      <c r="I619" s="45"/>
      <c r="J619" s="45"/>
      <c r="K619" s="28"/>
      <c r="L619" s="28"/>
      <c r="M619" s="28"/>
      <c r="N619" s="28"/>
      <c r="O619" s="28"/>
      <c r="P619" s="28"/>
      <c r="Q619" s="28"/>
      <c r="R619" s="28"/>
      <c r="S619" s="28"/>
      <c r="T619" s="28"/>
      <c r="U619" s="28"/>
      <c r="V619" s="28"/>
      <c r="W619" s="27">
        <f t="shared" si="174"/>
        <v>0</v>
      </c>
      <c r="X619" s="41"/>
      <c r="Y619" s="41"/>
      <c r="Z619" s="41"/>
      <c r="AA619" s="41"/>
      <c r="AB619" s="27">
        <f>IFERROR(VLOOKUP(K619,'Վարկանիշային չափորոշիչներ'!$G$6:$GE$68,4,FALSE),0)</f>
        <v>0</v>
      </c>
      <c r="AC619" s="27">
        <f>IFERROR(VLOOKUP(L619,'Վարկանիշային չափորոշիչներ'!$G$6:$GE$68,4,FALSE),0)</f>
        <v>0</v>
      </c>
      <c r="AD619" s="27">
        <f>IFERROR(VLOOKUP(M619,'Վարկանիշային չափորոշիչներ'!$G$6:$GE$68,4,FALSE),0)</f>
        <v>0</v>
      </c>
      <c r="AE619" s="27">
        <f>IFERROR(VLOOKUP(N619,'Վարկանիշային չափորոշիչներ'!$G$6:$GE$68,4,FALSE),0)</f>
        <v>0</v>
      </c>
      <c r="AF619" s="27">
        <f>IFERROR(VLOOKUP(O619,'Վարկանիշային չափորոշիչներ'!$G$6:$GE$68,4,FALSE),0)</f>
        <v>0</v>
      </c>
      <c r="AG619" s="27">
        <f>IFERROR(VLOOKUP(P619,'Վարկանիշային չափորոշիչներ'!$G$6:$GE$68,4,FALSE),0)</f>
        <v>0</v>
      </c>
      <c r="AH619" s="27">
        <f>IFERROR(VLOOKUP(Q619,'Վարկանիշային չափորոշիչներ'!$G$6:$GE$68,4,FALSE),0)</f>
        <v>0</v>
      </c>
      <c r="AI619" s="27">
        <f>IFERROR(VLOOKUP(R619,'Վարկանիշային չափորոշիչներ'!$G$6:$GE$68,4,FALSE),0)</f>
        <v>0</v>
      </c>
      <c r="AJ619" s="27">
        <f>IFERROR(VLOOKUP(S619,'Վարկանիշային չափորոշիչներ'!$G$6:$GE$68,4,FALSE),0)</f>
        <v>0</v>
      </c>
      <c r="AK619" s="27">
        <f>IFERROR(VLOOKUP(T619,'Վարկանիշային չափորոշիչներ'!$G$6:$GE$68,4,FALSE),0)</f>
        <v>0</v>
      </c>
      <c r="AL619" s="27">
        <f>IFERROR(VLOOKUP(U619,'Վարկանիշային չափորոշիչներ'!$G$6:$GE$68,4,FALSE),0)</f>
        <v>0</v>
      </c>
      <c r="AM619" s="27">
        <f>IFERROR(VLOOKUP(V619,'Վարկանիշային չափորոշիչներ'!$G$6:$GE$68,4,FALSE),0)</f>
        <v>0</v>
      </c>
      <c r="AN619" s="27">
        <f t="shared" si="168"/>
        <v>0</v>
      </c>
    </row>
    <row r="620" spans="1:40" hidden="1" outlineLevel="2" x14ac:dyDescent="0.3">
      <c r="A620" s="120">
        <v>1041</v>
      </c>
      <c r="B620" s="120">
        <v>11043</v>
      </c>
      <c r="C620" s="207" t="s">
        <v>700</v>
      </c>
      <c r="D620" s="121"/>
      <c r="E620" s="121"/>
      <c r="F620" s="123"/>
      <c r="G620" s="123"/>
      <c r="H620" s="123"/>
      <c r="I620" s="45"/>
      <c r="J620" s="45"/>
      <c r="K620" s="28"/>
      <c r="L620" s="28"/>
      <c r="M620" s="28"/>
      <c r="N620" s="28"/>
      <c r="O620" s="28"/>
      <c r="P620" s="28"/>
      <c r="Q620" s="28"/>
      <c r="R620" s="28"/>
      <c r="S620" s="28"/>
      <c r="T620" s="28"/>
      <c r="U620" s="28"/>
      <c r="V620" s="28"/>
      <c r="W620" s="27">
        <f t="shared" si="174"/>
        <v>0</v>
      </c>
      <c r="X620" s="41"/>
      <c r="Y620" s="41"/>
      <c r="Z620" s="41"/>
      <c r="AA620" s="41"/>
      <c r="AB620" s="27">
        <f>IFERROR(VLOOKUP(K620,'Վարկանիշային չափորոշիչներ'!$G$6:$GE$68,4,FALSE),0)</f>
        <v>0</v>
      </c>
      <c r="AC620" s="27">
        <f>IFERROR(VLOOKUP(L620,'Վարկանիշային չափորոշիչներ'!$G$6:$GE$68,4,FALSE),0)</f>
        <v>0</v>
      </c>
      <c r="AD620" s="27">
        <f>IFERROR(VLOOKUP(M620,'Վարկանիշային չափորոշիչներ'!$G$6:$GE$68,4,FALSE),0)</f>
        <v>0</v>
      </c>
      <c r="AE620" s="27">
        <f>IFERROR(VLOOKUP(N620,'Վարկանիշային չափորոշիչներ'!$G$6:$GE$68,4,FALSE),0)</f>
        <v>0</v>
      </c>
      <c r="AF620" s="27">
        <f>IFERROR(VLOOKUP(O620,'Վարկանիշային չափորոշիչներ'!$G$6:$GE$68,4,FALSE),0)</f>
        <v>0</v>
      </c>
      <c r="AG620" s="27">
        <f>IFERROR(VLOOKUP(P620,'Վարկանիշային չափորոշիչներ'!$G$6:$GE$68,4,FALSE),0)</f>
        <v>0</v>
      </c>
      <c r="AH620" s="27">
        <f>IFERROR(VLOOKUP(Q620,'Վարկանիշային չափորոշիչներ'!$G$6:$GE$68,4,FALSE),0)</f>
        <v>0</v>
      </c>
      <c r="AI620" s="27">
        <f>IFERROR(VLOOKUP(R620,'Վարկանիշային չափորոշիչներ'!$G$6:$GE$68,4,FALSE),0)</f>
        <v>0</v>
      </c>
      <c r="AJ620" s="27">
        <f>IFERROR(VLOOKUP(S620,'Վարկանիշային չափորոշիչներ'!$G$6:$GE$68,4,FALSE),0)</f>
        <v>0</v>
      </c>
      <c r="AK620" s="27">
        <f>IFERROR(VLOOKUP(T620,'Վարկանիշային չափորոշիչներ'!$G$6:$GE$68,4,FALSE),0)</f>
        <v>0</v>
      </c>
      <c r="AL620" s="27">
        <f>IFERROR(VLOOKUP(U620,'Վարկանիշային չափորոշիչներ'!$G$6:$GE$68,4,FALSE),0)</f>
        <v>0</v>
      </c>
      <c r="AM620" s="27">
        <f>IFERROR(VLOOKUP(V620,'Վարկանիշային չափորոշիչներ'!$G$6:$GE$68,4,FALSE),0)</f>
        <v>0</v>
      </c>
      <c r="AN620" s="27">
        <f t="shared" si="168"/>
        <v>0</v>
      </c>
    </row>
    <row r="621" spans="1:40" ht="27" hidden="1" outlineLevel="2" x14ac:dyDescent="0.3">
      <c r="A621" s="120">
        <v>1041</v>
      </c>
      <c r="B621" s="206">
        <v>11046</v>
      </c>
      <c r="C621" s="207" t="s">
        <v>701</v>
      </c>
      <c r="D621" s="121"/>
      <c r="E621" s="121"/>
      <c r="F621" s="122"/>
      <c r="G621" s="123"/>
      <c r="H621" s="123"/>
      <c r="I621" s="45"/>
      <c r="J621" s="45"/>
      <c r="K621" s="28"/>
      <c r="L621" s="28"/>
      <c r="M621" s="28"/>
      <c r="N621" s="28"/>
      <c r="O621" s="28"/>
      <c r="P621" s="28"/>
      <c r="Q621" s="28"/>
      <c r="R621" s="28"/>
      <c r="S621" s="28"/>
      <c r="T621" s="28"/>
      <c r="U621" s="28"/>
      <c r="V621" s="28"/>
      <c r="W621" s="27">
        <f t="shared" si="174"/>
        <v>0</v>
      </c>
      <c r="X621" s="41"/>
      <c r="Y621" s="41"/>
      <c r="Z621" s="41"/>
      <c r="AA621" s="41"/>
      <c r="AB621" s="27">
        <f>IFERROR(VLOOKUP(K621,'Վարկանիշային չափորոշիչներ'!$G$6:$GE$68,4,FALSE),0)</f>
        <v>0</v>
      </c>
      <c r="AC621" s="27">
        <f>IFERROR(VLOOKUP(L621,'Վարկանիշային չափորոշիչներ'!$G$6:$GE$68,4,FALSE),0)</f>
        <v>0</v>
      </c>
      <c r="AD621" s="27">
        <f>IFERROR(VLOOKUP(M621,'Վարկանիշային չափորոշիչներ'!$G$6:$GE$68,4,FALSE),0)</f>
        <v>0</v>
      </c>
      <c r="AE621" s="27">
        <f>IFERROR(VLOOKUP(N621,'Վարկանիշային չափորոշիչներ'!$G$6:$GE$68,4,FALSE),0)</f>
        <v>0</v>
      </c>
      <c r="AF621" s="27">
        <f>IFERROR(VLOOKUP(O621,'Վարկանիշային չափորոշիչներ'!$G$6:$GE$68,4,FALSE),0)</f>
        <v>0</v>
      </c>
      <c r="AG621" s="27">
        <f>IFERROR(VLOOKUP(P621,'Վարկանիշային չափորոշիչներ'!$G$6:$GE$68,4,FALSE),0)</f>
        <v>0</v>
      </c>
      <c r="AH621" s="27">
        <f>IFERROR(VLOOKUP(Q621,'Վարկանիշային չափորոշիչներ'!$G$6:$GE$68,4,FALSE),0)</f>
        <v>0</v>
      </c>
      <c r="AI621" s="27">
        <f>IFERROR(VLOOKUP(R621,'Վարկանիշային չափորոշիչներ'!$G$6:$GE$68,4,FALSE),0)</f>
        <v>0</v>
      </c>
      <c r="AJ621" s="27">
        <f>IFERROR(VLOOKUP(S621,'Վարկանիշային չափորոշիչներ'!$G$6:$GE$68,4,FALSE),0)</f>
        <v>0</v>
      </c>
      <c r="AK621" s="27">
        <f>IFERROR(VLOOKUP(T621,'Վարկանիշային չափորոշիչներ'!$G$6:$GE$68,4,FALSE),0)</f>
        <v>0</v>
      </c>
      <c r="AL621" s="27">
        <f>IFERROR(VLOOKUP(U621,'Վարկանիշային չափորոշիչներ'!$G$6:$GE$68,4,FALSE),0)</f>
        <v>0</v>
      </c>
      <c r="AM621" s="27">
        <f>IFERROR(VLOOKUP(V621,'Վարկանիշային չափորոշիչներ'!$G$6:$GE$68,4,FALSE),0)</f>
        <v>0</v>
      </c>
      <c r="AN621" s="27">
        <f t="shared" si="168"/>
        <v>0</v>
      </c>
    </row>
    <row r="622" spans="1:40" ht="27" hidden="1" outlineLevel="2" x14ac:dyDescent="0.3">
      <c r="A622" s="120">
        <v>1041</v>
      </c>
      <c r="B622" s="206">
        <v>11049</v>
      </c>
      <c r="C622" s="207" t="s">
        <v>702</v>
      </c>
      <c r="D622" s="121"/>
      <c r="E622" s="121"/>
      <c r="F622" s="122"/>
      <c r="G622" s="123"/>
      <c r="H622" s="123"/>
      <c r="I622" s="45"/>
      <c r="J622" s="45"/>
      <c r="K622" s="28"/>
      <c r="L622" s="28"/>
      <c r="M622" s="28"/>
      <c r="N622" s="28"/>
      <c r="O622" s="28"/>
      <c r="P622" s="28"/>
      <c r="Q622" s="28"/>
      <c r="R622" s="28"/>
      <c r="S622" s="28"/>
      <c r="T622" s="28"/>
      <c r="U622" s="28"/>
      <c r="V622" s="28"/>
      <c r="W622" s="27">
        <f t="shared" si="174"/>
        <v>0</v>
      </c>
      <c r="X622" s="41"/>
      <c r="Y622" s="41"/>
      <c r="Z622" s="41"/>
      <c r="AA622" s="41"/>
      <c r="AB622" s="27">
        <f>IFERROR(VLOOKUP(K622,'Վարկանիշային չափորոշիչներ'!$G$6:$GE$68,4,FALSE),0)</f>
        <v>0</v>
      </c>
      <c r="AC622" s="27">
        <f>IFERROR(VLOOKUP(L622,'Վարկանիշային չափորոշիչներ'!$G$6:$GE$68,4,FALSE),0)</f>
        <v>0</v>
      </c>
      <c r="AD622" s="27">
        <f>IFERROR(VLOOKUP(M622,'Վարկանիշային չափորոշիչներ'!$G$6:$GE$68,4,FALSE),0)</f>
        <v>0</v>
      </c>
      <c r="AE622" s="27">
        <f>IFERROR(VLOOKUP(N622,'Վարկանիշային չափորոշիչներ'!$G$6:$GE$68,4,FALSE),0)</f>
        <v>0</v>
      </c>
      <c r="AF622" s="27">
        <f>IFERROR(VLOOKUP(O622,'Վարկանիշային չափորոշիչներ'!$G$6:$GE$68,4,FALSE),0)</f>
        <v>0</v>
      </c>
      <c r="AG622" s="27">
        <f>IFERROR(VLOOKUP(P622,'Վարկանիշային չափորոշիչներ'!$G$6:$GE$68,4,FALSE),0)</f>
        <v>0</v>
      </c>
      <c r="AH622" s="27">
        <f>IFERROR(VLOOKUP(Q622,'Վարկանիշային չափորոշիչներ'!$G$6:$GE$68,4,FALSE),0)</f>
        <v>0</v>
      </c>
      <c r="AI622" s="27">
        <f>IFERROR(VLOOKUP(R622,'Վարկանիշային չափորոշիչներ'!$G$6:$GE$68,4,FALSE),0)</f>
        <v>0</v>
      </c>
      <c r="AJ622" s="27">
        <f>IFERROR(VLOOKUP(S622,'Վարկանիշային չափորոշիչներ'!$G$6:$GE$68,4,FALSE),0)</f>
        <v>0</v>
      </c>
      <c r="AK622" s="27">
        <f>IFERROR(VLOOKUP(T622,'Վարկանիշային չափորոշիչներ'!$G$6:$GE$68,4,FALSE),0)</f>
        <v>0</v>
      </c>
      <c r="AL622" s="27">
        <f>IFERROR(VLOOKUP(U622,'Վարկանիշային չափորոշիչներ'!$G$6:$GE$68,4,FALSE),0)</f>
        <v>0</v>
      </c>
      <c r="AM622" s="27">
        <f>IFERROR(VLOOKUP(V622,'Վարկանիշային չափորոշիչներ'!$G$6:$GE$68,4,FALSE),0)</f>
        <v>0</v>
      </c>
      <c r="AN622" s="27">
        <f t="shared" si="168"/>
        <v>0</v>
      </c>
    </row>
    <row r="623" spans="1:40" ht="27" hidden="1" outlineLevel="2" x14ac:dyDescent="0.3">
      <c r="A623" s="120">
        <v>1041</v>
      </c>
      <c r="B623" s="206">
        <v>11047</v>
      </c>
      <c r="C623" s="227" t="s">
        <v>703</v>
      </c>
      <c r="D623" s="121"/>
      <c r="E623" s="121"/>
      <c r="F623" s="122"/>
      <c r="G623" s="123"/>
      <c r="H623" s="122"/>
      <c r="I623" s="45"/>
      <c r="J623" s="45"/>
      <c r="K623" s="28"/>
      <c r="L623" s="28"/>
      <c r="M623" s="28"/>
      <c r="N623" s="28"/>
      <c r="O623" s="28"/>
      <c r="P623" s="28"/>
      <c r="Q623" s="28"/>
      <c r="R623" s="28"/>
      <c r="S623" s="28"/>
      <c r="T623" s="28"/>
      <c r="U623" s="28"/>
      <c r="V623" s="28"/>
      <c r="W623" s="27">
        <f t="shared" si="174"/>
        <v>0</v>
      </c>
      <c r="X623" s="41"/>
      <c r="Y623" s="41"/>
      <c r="Z623" s="41"/>
      <c r="AA623" s="41"/>
      <c r="AB623" s="27">
        <f>IFERROR(VLOOKUP(K623,'Վարկանիշային չափորոշիչներ'!$G$6:$GE$68,4,FALSE),0)</f>
        <v>0</v>
      </c>
      <c r="AC623" s="27">
        <f>IFERROR(VLOOKUP(L623,'Վարկանիշային չափորոշիչներ'!$G$6:$GE$68,4,FALSE),0)</f>
        <v>0</v>
      </c>
      <c r="AD623" s="27">
        <f>IFERROR(VLOOKUP(M623,'Վարկանիշային չափորոշիչներ'!$G$6:$GE$68,4,FALSE),0)</f>
        <v>0</v>
      </c>
      <c r="AE623" s="27">
        <f>IFERROR(VLOOKUP(N623,'Վարկանիշային չափորոշիչներ'!$G$6:$GE$68,4,FALSE),0)</f>
        <v>0</v>
      </c>
      <c r="AF623" s="27">
        <f>IFERROR(VLOOKUP(O623,'Վարկանիշային չափորոշիչներ'!$G$6:$GE$68,4,FALSE),0)</f>
        <v>0</v>
      </c>
      <c r="AG623" s="27">
        <f>IFERROR(VLOOKUP(P623,'Վարկանիշային չափորոշիչներ'!$G$6:$GE$68,4,FALSE),0)</f>
        <v>0</v>
      </c>
      <c r="AH623" s="27">
        <f>IFERROR(VLOOKUP(Q623,'Վարկանիշային չափորոշիչներ'!$G$6:$GE$68,4,FALSE),0)</f>
        <v>0</v>
      </c>
      <c r="AI623" s="27">
        <f>IFERROR(VLOOKUP(R623,'Վարկանիշային չափորոշիչներ'!$G$6:$GE$68,4,FALSE),0)</f>
        <v>0</v>
      </c>
      <c r="AJ623" s="27">
        <f>IFERROR(VLOOKUP(S623,'Վարկանիշային չափորոշիչներ'!$G$6:$GE$68,4,FALSE),0)</f>
        <v>0</v>
      </c>
      <c r="AK623" s="27">
        <f>IFERROR(VLOOKUP(T623,'Վարկանիշային չափորոշիչներ'!$G$6:$GE$68,4,FALSE),0)</f>
        <v>0</v>
      </c>
      <c r="AL623" s="27">
        <f>IFERROR(VLOOKUP(U623,'Վարկանիշային չափորոշիչներ'!$G$6:$GE$68,4,FALSE),0)</f>
        <v>0</v>
      </c>
      <c r="AM623" s="27">
        <f>IFERROR(VLOOKUP(V623,'Վարկանիշային չափորոշիչներ'!$G$6:$GE$68,4,FALSE),0)</f>
        <v>0</v>
      </c>
      <c r="AN623" s="27">
        <f t="shared" si="168"/>
        <v>0</v>
      </c>
    </row>
    <row r="624" spans="1:40" ht="27" hidden="1" outlineLevel="2" x14ac:dyDescent="0.3">
      <c r="A624" s="120">
        <v>1041</v>
      </c>
      <c r="B624" s="206">
        <v>11048</v>
      </c>
      <c r="C624" s="207" t="s">
        <v>704</v>
      </c>
      <c r="D624" s="121"/>
      <c r="E624" s="121"/>
      <c r="F624" s="122"/>
      <c r="G624" s="123"/>
      <c r="H624" s="123"/>
      <c r="I624" s="45"/>
      <c r="J624" s="45"/>
      <c r="K624" s="28"/>
      <c r="L624" s="28"/>
      <c r="M624" s="28"/>
      <c r="N624" s="28"/>
      <c r="O624" s="28"/>
      <c r="P624" s="28"/>
      <c r="Q624" s="28"/>
      <c r="R624" s="28"/>
      <c r="S624" s="28"/>
      <c r="T624" s="28"/>
      <c r="U624" s="28"/>
      <c r="V624" s="28"/>
      <c r="W624" s="27">
        <f t="shared" si="174"/>
        <v>0</v>
      </c>
      <c r="X624" s="41"/>
      <c r="Y624" s="41"/>
      <c r="Z624" s="41"/>
      <c r="AA624" s="41"/>
      <c r="AB624" s="27">
        <f>IFERROR(VLOOKUP(K624,'Վարկանիշային չափորոշիչներ'!$G$6:$GE$68,4,FALSE),0)</f>
        <v>0</v>
      </c>
      <c r="AC624" s="27">
        <f>IFERROR(VLOOKUP(L624,'Վարկանիշային չափորոշիչներ'!$G$6:$GE$68,4,FALSE),0)</f>
        <v>0</v>
      </c>
      <c r="AD624" s="27">
        <f>IFERROR(VLOOKUP(M624,'Վարկանիշային չափորոշիչներ'!$G$6:$GE$68,4,FALSE),0)</f>
        <v>0</v>
      </c>
      <c r="AE624" s="27">
        <f>IFERROR(VLOOKUP(N624,'Վարկանիշային չափորոշիչներ'!$G$6:$GE$68,4,FALSE),0)</f>
        <v>0</v>
      </c>
      <c r="AF624" s="27">
        <f>IFERROR(VLOOKUP(O624,'Վարկանիշային չափորոշիչներ'!$G$6:$GE$68,4,FALSE),0)</f>
        <v>0</v>
      </c>
      <c r="AG624" s="27">
        <f>IFERROR(VLOOKUP(P624,'Վարկանիշային չափորոշիչներ'!$G$6:$GE$68,4,FALSE),0)</f>
        <v>0</v>
      </c>
      <c r="AH624" s="27">
        <f>IFERROR(VLOOKUP(Q624,'Վարկանիշային չափորոշիչներ'!$G$6:$GE$68,4,FALSE),0)</f>
        <v>0</v>
      </c>
      <c r="AI624" s="27">
        <f>IFERROR(VLOOKUP(R624,'Վարկանիշային չափորոշիչներ'!$G$6:$GE$68,4,FALSE),0)</f>
        <v>0</v>
      </c>
      <c r="AJ624" s="27">
        <f>IFERROR(VLOOKUP(S624,'Վարկանիշային չափորոշիչներ'!$G$6:$GE$68,4,FALSE),0)</f>
        <v>0</v>
      </c>
      <c r="AK624" s="27">
        <f>IFERROR(VLOOKUP(T624,'Վարկանիշային չափորոշիչներ'!$G$6:$GE$68,4,FALSE),0)</f>
        <v>0</v>
      </c>
      <c r="AL624" s="27">
        <f>IFERROR(VLOOKUP(U624,'Վարկանիշային չափորոշիչներ'!$G$6:$GE$68,4,FALSE),0)</f>
        <v>0</v>
      </c>
      <c r="AM624" s="27">
        <f>IFERROR(VLOOKUP(V624,'Վարկանիշային չափորոշիչներ'!$G$6:$GE$68,4,FALSE),0)</f>
        <v>0</v>
      </c>
      <c r="AN624" s="27">
        <f t="shared" ref="AN624:AN665" si="175">SUM(AB624:AM624)</f>
        <v>0</v>
      </c>
    </row>
    <row r="625" spans="1:40" ht="27" hidden="1" outlineLevel="2" x14ac:dyDescent="0.3">
      <c r="A625" s="120">
        <v>1041</v>
      </c>
      <c r="B625" s="206">
        <v>11050</v>
      </c>
      <c r="C625" s="207" t="s">
        <v>705</v>
      </c>
      <c r="D625" s="121"/>
      <c r="E625" s="121"/>
      <c r="F625" s="122"/>
      <c r="G625" s="123"/>
      <c r="H625" s="123"/>
      <c r="I625" s="45"/>
      <c r="J625" s="45"/>
      <c r="K625" s="28"/>
      <c r="L625" s="28"/>
      <c r="M625" s="28"/>
      <c r="N625" s="28"/>
      <c r="O625" s="28"/>
      <c r="P625" s="28"/>
      <c r="Q625" s="28"/>
      <c r="R625" s="28"/>
      <c r="S625" s="28"/>
      <c r="T625" s="28"/>
      <c r="U625" s="28"/>
      <c r="V625" s="28"/>
      <c r="W625" s="27">
        <f t="shared" si="174"/>
        <v>0</v>
      </c>
      <c r="X625" s="41"/>
      <c r="Y625" s="41"/>
      <c r="Z625" s="41"/>
      <c r="AA625" s="41"/>
      <c r="AB625" s="27">
        <f>IFERROR(VLOOKUP(K625,'Վարկանիշային չափորոշիչներ'!$G$6:$GE$68,4,FALSE),0)</f>
        <v>0</v>
      </c>
      <c r="AC625" s="27">
        <f>IFERROR(VLOOKUP(L625,'Վարկանիշային չափորոշիչներ'!$G$6:$GE$68,4,FALSE),0)</f>
        <v>0</v>
      </c>
      <c r="AD625" s="27">
        <f>IFERROR(VLOOKUP(M625,'Վարկանիշային չափորոշիչներ'!$G$6:$GE$68,4,FALSE),0)</f>
        <v>0</v>
      </c>
      <c r="AE625" s="27">
        <f>IFERROR(VLOOKUP(N625,'Վարկանիշային չափորոշիչներ'!$G$6:$GE$68,4,FALSE),0)</f>
        <v>0</v>
      </c>
      <c r="AF625" s="27">
        <f>IFERROR(VLOOKUP(O625,'Վարկանիշային չափորոշիչներ'!$G$6:$GE$68,4,FALSE),0)</f>
        <v>0</v>
      </c>
      <c r="AG625" s="27">
        <f>IFERROR(VLOOKUP(P625,'Վարկանիշային չափորոշիչներ'!$G$6:$GE$68,4,FALSE),0)</f>
        <v>0</v>
      </c>
      <c r="AH625" s="27">
        <f>IFERROR(VLOOKUP(Q625,'Վարկանիշային չափորոշիչներ'!$G$6:$GE$68,4,FALSE),0)</f>
        <v>0</v>
      </c>
      <c r="AI625" s="27">
        <f>IFERROR(VLOOKUP(R625,'Վարկանիշային չափորոշիչներ'!$G$6:$GE$68,4,FALSE),0)</f>
        <v>0</v>
      </c>
      <c r="AJ625" s="27">
        <f>IFERROR(VLOOKUP(S625,'Վարկանիշային չափորոշիչներ'!$G$6:$GE$68,4,FALSE),0)</f>
        <v>0</v>
      </c>
      <c r="AK625" s="27">
        <f>IFERROR(VLOOKUP(T625,'Վարկանիշային չափորոշիչներ'!$G$6:$GE$68,4,FALSE),0)</f>
        <v>0</v>
      </c>
      <c r="AL625" s="27">
        <f>IFERROR(VLOOKUP(U625,'Վարկանիշային չափորոշիչներ'!$G$6:$GE$68,4,FALSE),0)</f>
        <v>0</v>
      </c>
      <c r="AM625" s="27">
        <f>IFERROR(VLOOKUP(V625,'Վարկանիշային չափորոշիչներ'!$G$6:$GE$68,4,FALSE),0)</f>
        <v>0</v>
      </c>
      <c r="AN625" s="27">
        <f t="shared" si="175"/>
        <v>0</v>
      </c>
    </row>
    <row r="626" spans="1:40" hidden="1" outlineLevel="2" x14ac:dyDescent="0.3">
      <c r="A626" s="120">
        <v>1041</v>
      </c>
      <c r="B626" s="206">
        <v>11051</v>
      </c>
      <c r="C626" s="207" t="s">
        <v>706</v>
      </c>
      <c r="D626" s="121"/>
      <c r="E626" s="121"/>
      <c r="F626" s="123"/>
      <c r="G626" s="123"/>
      <c r="H626" s="123"/>
      <c r="I626" s="45"/>
      <c r="J626" s="45"/>
      <c r="K626" s="28"/>
      <c r="L626" s="28"/>
      <c r="M626" s="28"/>
      <c r="N626" s="28"/>
      <c r="O626" s="28"/>
      <c r="P626" s="28"/>
      <c r="Q626" s="28"/>
      <c r="R626" s="28"/>
      <c r="S626" s="28"/>
      <c r="T626" s="28"/>
      <c r="U626" s="28"/>
      <c r="V626" s="28"/>
      <c r="W626" s="27">
        <f t="shared" si="174"/>
        <v>0</v>
      </c>
      <c r="X626" s="41"/>
      <c r="Y626" s="41"/>
      <c r="Z626" s="41"/>
      <c r="AA626" s="41"/>
      <c r="AB626" s="27">
        <f>IFERROR(VLOOKUP(K626,'Վարկանիշային չափորոշիչներ'!$G$6:$GE$68,4,FALSE),0)</f>
        <v>0</v>
      </c>
      <c r="AC626" s="27">
        <f>IFERROR(VLOOKUP(L626,'Վարկանիշային չափորոշիչներ'!$G$6:$GE$68,4,FALSE),0)</f>
        <v>0</v>
      </c>
      <c r="AD626" s="27">
        <f>IFERROR(VLOOKUP(M626,'Վարկանիշային չափորոշիչներ'!$G$6:$GE$68,4,FALSE),0)</f>
        <v>0</v>
      </c>
      <c r="AE626" s="27">
        <f>IFERROR(VLOOKUP(N626,'Վարկանիշային չափորոշիչներ'!$G$6:$GE$68,4,FALSE),0)</f>
        <v>0</v>
      </c>
      <c r="AF626" s="27">
        <f>IFERROR(VLOOKUP(O626,'Վարկանիշային չափորոշիչներ'!$G$6:$GE$68,4,FALSE),0)</f>
        <v>0</v>
      </c>
      <c r="AG626" s="27">
        <f>IFERROR(VLOOKUP(P626,'Վարկանիշային չափորոշիչներ'!$G$6:$GE$68,4,FALSE),0)</f>
        <v>0</v>
      </c>
      <c r="AH626" s="27">
        <f>IFERROR(VLOOKUP(Q626,'Վարկանիշային չափորոշիչներ'!$G$6:$GE$68,4,FALSE),0)</f>
        <v>0</v>
      </c>
      <c r="AI626" s="27">
        <f>IFERROR(VLOOKUP(R626,'Վարկանիշային չափորոշիչներ'!$G$6:$GE$68,4,FALSE),0)</f>
        <v>0</v>
      </c>
      <c r="AJ626" s="27">
        <f>IFERROR(VLOOKUP(S626,'Վարկանիշային չափորոշիչներ'!$G$6:$GE$68,4,FALSE),0)</f>
        <v>0</v>
      </c>
      <c r="AK626" s="27">
        <f>IFERROR(VLOOKUP(T626,'Վարկանիշային չափորոշիչներ'!$G$6:$GE$68,4,FALSE),0)</f>
        <v>0</v>
      </c>
      <c r="AL626" s="27">
        <f>IFERROR(VLOOKUP(U626,'Վարկանիշային չափորոշիչներ'!$G$6:$GE$68,4,FALSE),0)</f>
        <v>0</v>
      </c>
      <c r="AM626" s="27">
        <f>IFERROR(VLOOKUP(V626,'Վարկանիշային չափորոշիչներ'!$G$6:$GE$68,4,FALSE),0)</f>
        <v>0</v>
      </c>
      <c r="AN626" s="27">
        <f t="shared" si="175"/>
        <v>0</v>
      </c>
    </row>
    <row r="627" spans="1:40" ht="27" hidden="1" outlineLevel="2" x14ac:dyDescent="0.3">
      <c r="A627" s="120">
        <v>1041</v>
      </c>
      <c r="B627" s="120">
        <v>12001</v>
      </c>
      <c r="C627" s="207" t="s">
        <v>707</v>
      </c>
      <c r="D627" s="121"/>
      <c r="E627" s="121"/>
      <c r="F627" s="123"/>
      <c r="G627" s="123"/>
      <c r="H627" s="123"/>
      <c r="I627" s="45"/>
      <c r="J627" s="45"/>
      <c r="K627" s="28"/>
      <c r="L627" s="28"/>
      <c r="M627" s="28"/>
      <c r="N627" s="28"/>
      <c r="O627" s="28"/>
      <c r="P627" s="28"/>
      <c r="Q627" s="28"/>
      <c r="R627" s="28"/>
      <c r="S627" s="28"/>
      <c r="T627" s="28"/>
      <c r="U627" s="28"/>
      <c r="V627" s="28"/>
      <c r="W627" s="27">
        <f t="shared" si="174"/>
        <v>0</v>
      </c>
      <c r="X627" s="41"/>
      <c r="Y627" s="41"/>
      <c r="Z627" s="41"/>
      <c r="AA627" s="41"/>
      <c r="AB627" s="27">
        <f>IFERROR(VLOOKUP(K627,'Վարկանիշային չափորոշիչներ'!$G$6:$GE$68,4,FALSE),0)</f>
        <v>0</v>
      </c>
      <c r="AC627" s="27">
        <f>IFERROR(VLOOKUP(L627,'Վարկանիշային չափորոշիչներ'!$G$6:$GE$68,4,FALSE),0)</f>
        <v>0</v>
      </c>
      <c r="AD627" s="27">
        <f>IFERROR(VLOOKUP(M627,'Վարկանիշային չափորոշիչներ'!$G$6:$GE$68,4,FALSE),0)</f>
        <v>0</v>
      </c>
      <c r="AE627" s="27">
        <f>IFERROR(VLOOKUP(N627,'Վարկանիշային չափորոշիչներ'!$G$6:$GE$68,4,FALSE),0)</f>
        <v>0</v>
      </c>
      <c r="AF627" s="27">
        <f>IFERROR(VLOOKUP(O627,'Վարկանիշային չափորոշիչներ'!$G$6:$GE$68,4,FALSE),0)</f>
        <v>0</v>
      </c>
      <c r="AG627" s="27">
        <f>IFERROR(VLOOKUP(P627,'Վարկանիշային չափորոշիչներ'!$G$6:$GE$68,4,FALSE),0)</f>
        <v>0</v>
      </c>
      <c r="AH627" s="27">
        <f>IFERROR(VLOOKUP(Q627,'Վարկանիշային չափորոշիչներ'!$G$6:$GE$68,4,FALSE),0)</f>
        <v>0</v>
      </c>
      <c r="AI627" s="27">
        <f>IFERROR(VLOOKUP(R627,'Վարկանիշային չափորոշիչներ'!$G$6:$GE$68,4,FALSE),0)</f>
        <v>0</v>
      </c>
      <c r="AJ627" s="27">
        <f>IFERROR(VLOOKUP(S627,'Վարկանիշային չափորոշիչներ'!$G$6:$GE$68,4,FALSE),0)</f>
        <v>0</v>
      </c>
      <c r="AK627" s="27">
        <f>IFERROR(VLOOKUP(T627,'Վարկանիշային չափորոշիչներ'!$G$6:$GE$68,4,FALSE),0)</f>
        <v>0</v>
      </c>
      <c r="AL627" s="27">
        <f>IFERROR(VLOOKUP(U627,'Վարկանիշային չափորոշիչներ'!$G$6:$GE$68,4,FALSE),0)</f>
        <v>0</v>
      </c>
      <c r="AM627" s="27">
        <f>IFERROR(VLOOKUP(V627,'Վարկանիշային չափորոշիչներ'!$G$6:$GE$68,4,FALSE),0)</f>
        <v>0</v>
      </c>
      <c r="AN627" s="27">
        <f t="shared" si="175"/>
        <v>0</v>
      </c>
    </row>
    <row r="628" spans="1:40" ht="54" hidden="1" outlineLevel="2" x14ac:dyDescent="0.3">
      <c r="A628" s="120">
        <v>1041</v>
      </c>
      <c r="B628" s="120">
        <v>12002</v>
      </c>
      <c r="C628" s="207" t="s">
        <v>708</v>
      </c>
      <c r="D628" s="121"/>
      <c r="E628" s="121"/>
      <c r="F628" s="123"/>
      <c r="G628" s="123"/>
      <c r="H628" s="123"/>
      <c r="I628" s="45"/>
      <c r="J628" s="45"/>
      <c r="K628" s="28"/>
      <c r="L628" s="28"/>
      <c r="M628" s="28"/>
      <c r="N628" s="28"/>
      <c r="O628" s="28"/>
      <c r="P628" s="28"/>
      <c r="Q628" s="28"/>
      <c r="R628" s="28"/>
      <c r="S628" s="28"/>
      <c r="T628" s="28"/>
      <c r="U628" s="28"/>
      <c r="V628" s="28"/>
      <c r="W628" s="27">
        <f t="shared" si="174"/>
        <v>0</v>
      </c>
      <c r="X628" s="41"/>
      <c r="Y628" s="41"/>
      <c r="Z628" s="41"/>
      <c r="AA628" s="41"/>
      <c r="AB628" s="27">
        <f>IFERROR(VLOOKUP(K628,'Վարկանիշային չափորոշիչներ'!$G$6:$GE$68,4,FALSE),0)</f>
        <v>0</v>
      </c>
      <c r="AC628" s="27">
        <f>IFERROR(VLOOKUP(L628,'Վարկանիշային չափորոշիչներ'!$G$6:$GE$68,4,FALSE),0)</f>
        <v>0</v>
      </c>
      <c r="AD628" s="27">
        <f>IFERROR(VLOOKUP(M628,'Վարկանիշային չափորոշիչներ'!$G$6:$GE$68,4,FALSE),0)</f>
        <v>0</v>
      </c>
      <c r="AE628" s="27">
        <f>IFERROR(VLOOKUP(N628,'Վարկանիշային չափորոշիչներ'!$G$6:$GE$68,4,FALSE),0)</f>
        <v>0</v>
      </c>
      <c r="AF628" s="27">
        <f>IFERROR(VLOOKUP(O628,'Վարկանիշային չափորոշիչներ'!$G$6:$GE$68,4,FALSE),0)</f>
        <v>0</v>
      </c>
      <c r="AG628" s="27">
        <f>IFERROR(VLOOKUP(P628,'Վարկանիշային չափորոշիչներ'!$G$6:$GE$68,4,FALSE),0)</f>
        <v>0</v>
      </c>
      <c r="AH628" s="27">
        <f>IFERROR(VLOOKUP(Q628,'Վարկանիշային չափորոշիչներ'!$G$6:$GE$68,4,FALSE),0)</f>
        <v>0</v>
      </c>
      <c r="AI628" s="27">
        <f>IFERROR(VLOOKUP(R628,'Վարկանիշային չափորոշիչներ'!$G$6:$GE$68,4,FALSE),0)</f>
        <v>0</v>
      </c>
      <c r="AJ628" s="27">
        <f>IFERROR(VLOOKUP(S628,'Վարկանիշային չափորոշիչներ'!$G$6:$GE$68,4,FALSE),0)</f>
        <v>0</v>
      </c>
      <c r="AK628" s="27">
        <f>IFERROR(VLOOKUP(T628,'Վարկանիշային չափորոշիչներ'!$G$6:$GE$68,4,FALSE),0)</f>
        <v>0</v>
      </c>
      <c r="AL628" s="27">
        <f>IFERROR(VLOOKUP(U628,'Վարկանիշային չափորոշիչներ'!$G$6:$GE$68,4,FALSE),0)</f>
        <v>0</v>
      </c>
      <c r="AM628" s="27">
        <f>IFERROR(VLOOKUP(V628,'Վարկանիշային չափորոշիչներ'!$G$6:$GE$68,4,FALSE),0)</f>
        <v>0</v>
      </c>
      <c r="AN628" s="27">
        <f t="shared" si="175"/>
        <v>0</v>
      </c>
    </row>
    <row r="629" spans="1:40" ht="40.5" hidden="1" outlineLevel="2" x14ac:dyDescent="0.3">
      <c r="A629" s="120">
        <v>1041</v>
      </c>
      <c r="B629" s="120">
        <v>12003</v>
      </c>
      <c r="C629" s="207" t="s">
        <v>709</v>
      </c>
      <c r="D629" s="121"/>
      <c r="E629" s="121"/>
      <c r="F629" s="123"/>
      <c r="G629" s="123"/>
      <c r="H629" s="123"/>
      <c r="I629" s="45"/>
      <c r="J629" s="45"/>
      <c r="K629" s="28"/>
      <c r="L629" s="28"/>
      <c r="M629" s="28"/>
      <c r="N629" s="28"/>
      <c r="O629" s="28"/>
      <c r="P629" s="28"/>
      <c r="Q629" s="28"/>
      <c r="R629" s="28"/>
      <c r="S629" s="28"/>
      <c r="T629" s="28"/>
      <c r="U629" s="28"/>
      <c r="V629" s="28"/>
      <c r="W629" s="27">
        <f t="shared" si="174"/>
        <v>0</v>
      </c>
      <c r="X629" s="41"/>
      <c r="Y629" s="41"/>
      <c r="Z629" s="41"/>
      <c r="AA629" s="41"/>
      <c r="AB629" s="27">
        <f>IFERROR(VLOOKUP(K629,'Վարկանիշային չափորոշիչներ'!$G$6:$GE$68,4,FALSE),0)</f>
        <v>0</v>
      </c>
      <c r="AC629" s="27">
        <f>IFERROR(VLOOKUP(L629,'Վարկանիշային չափորոշիչներ'!$G$6:$GE$68,4,FALSE),0)</f>
        <v>0</v>
      </c>
      <c r="AD629" s="27">
        <f>IFERROR(VLOOKUP(M629,'Վարկանիշային չափորոշիչներ'!$G$6:$GE$68,4,FALSE),0)</f>
        <v>0</v>
      </c>
      <c r="AE629" s="27">
        <f>IFERROR(VLOOKUP(N629,'Վարկանիշային չափորոշիչներ'!$G$6:$GE$68,4,FALSE),0)</f>
        <v>0</v>
      </c>
      <c r="AF629" s="27">
        <f>IFERROR(VLOOKUP(O629,'Վարկանիշային չափորոշիչներ'!$G$6:$GE$68,4,FALSE),0)</f>
        <v>0</v>
      </c>
      <c r="AG629" s="27">
        <f>IFERROR(VLOOKUP(P629,'Վարկանիշային չափորոշիչներ'!$G$6:$GE$68,4,FALSE),0)</f>
        <v>0</v>
      </c>
      <c r="AH629" s="27">
        <f>IFERROR(VLOOKUP(Q629,'Վարկանիշային չափորոշիչներ'!$G$6:$GE$68,4,FALSE),0)</f>
        <v>0</v>
      </c>
      <c r="AI629" s="27">
        <f>IFERROR(VLOOKUP(R629,'Վարկանիշային չափորոշիչներ'!$G$6:$GE$68,4,FALSE),0)</f>
        <v>0</v>
      </c>
      <c r="AJ629" s="27">
        <f>IFERROR(VLOOKUP(S629,'Վարկանիշային չափորոշիչներ'!$G$6:$GE$68,4,FALSE),0)</f>
        <v>0</v>
      </c>
      <c r="AK629" s="27">
        <f>IFERROR(VLOOKUP(T629,'Վարկանիշային չափորոշիչներ'!$G$6:$GE$68,4,FALSE),0)</f>
        <v>0</v>
      </c>
      <c r="AL629" s="27">
        <f>IFERROR(VLOOKUP(U629,'Վարկանիշային չափորոշիչներ'!$G$6:$GE$68,4,FALSE),0)</f>
        <v>0</v>
      </c>
      <c r="AM629" s="27">
        <f>IFERROR(VLOOKUP(V629,'Վարկանիշային չափորոշիչներ'!$G$6:$GE$68,4,FALSE),0)</f>
        <v>0</v>
      </c>
      <c r="AN629" s="27">
        <f t="shared" si="175"/>
        <v>0</v>
      </c>
    </row>
    <row r="630" spans="1:40" ht="27" hidden="1" outlineLevel="2" x14ac:dyDescent="0.3">
      <c r="A630" s="120">
        <v>1041</v>
      </c>
      <c r="B630" s="120">
        <v>12006</v>
      </c>
      <c r="C630" s="207" t="s">
        <v>710</v>
      </c>
      <c r="D630" s="121"/>
      <c r="E630" s="121"/>
      <c r="F630" s="123"/>
      <c r="G630" s="123"/>
      <c r="H630" s="123"/>
      <c r="I630" s="45"/>
      <c r="J630" s="45"/>
      <c r="K630" s="28"/>
      <c r="L630" s="28"/>
      <c r="M630" s="28"/>
      <c r="N630" s="28"/>
      <c r="O630" s="28"/>
      <c r="P630" s="28"/>
      <c r="Q630" s="28"/>
      <c r="R630" s="28"/>
      <c r="S630" s="28"/>
      <c r="T630" s="28"/>
      <c r="U630" s="28"/>
      <c r="V630" s="28"/>
      <c r="W630" s="27">
        <f t="shared" si="174"/>
        <v>0</v>
      </c>
      <c r="X630" s="41"/>
      <c r="Y630" s="41"/>
      <c r="Z630" s="41"/>
      <c r="AA630" s="41"/>
      <c r="AB630" s="27">
        <f>IFERROR(VLOOKUP(K630,'Վարկանիշային չափորոշիչներ'!$G$6:$GE$68,4,FALSE),0)</f>
        <v>0</v>
      </c>
      <c r="AC630" s="27">
        <f>IFERROR(VLOOKUP(L630,'Վարկանիշային չափորոշիչներ'!$G$6:$GE$68,4,FALSE),0)</f>
        <v>0</v>
      </c>
      <c r="AD630" s="27">
        <f>IFERROR(VLOOKUP(M630,'Վարկանիշային չափորոշիչներ'!$G$6:$GE$68,4,FALSE),0)</f>
        <v>0</v>
      </c>
      <c r="AE630" s="27">
        <f>IFERROR(VLOOKUP(N630,'Վարկանիշային չափորոշիչներ'!$G$6:$GE$68,4,FALSE),0)</f>
        <v>0</v>
      </c>
      <c r="AF630" s="27">
        <f>IFERROR(VLOOKUP(O630,'Վարկանիշային չափորոշիչներ'!$G$6:$GE$68,4,FALSE),0)</f>
        <v>0</v>
      </c>
      <c r="AG630" s="27">
        <f>IFERROR(VLOOKUP(P630,'Վարկանիշային չափորոշիչներ'!$G$6:$GE$68,4,FALSE),0)</f>
        <v>0</v>
      </c>
      <c r="AH630" s="27">
        <f>IFERROR(VLOOKUP(Q630,'Վարկանիշային չափորոշիչներ'!$G$6:$GE$68,4,FALSE),0)</f>
        <v>0</v>
      </c>
      <c r="AI630" s="27">
        <f>IFERROR(VLOOKUP(R630,'Վարկանիշային չափորոշիչներ'!$G$6:$GE$68,4,FALSE),0)</f>
        <v>0</v>
      </c>
      <c r="AJ630" s="27">
        <f>IFERROR(VLOOKUP(S630,'Վարկանիշային չափորոշիչներ'!$G$6:$GE$68,4,FALSE),0)</f>
        <v>0</v>
      </c>
      <c r="AK630" s="27">
        <f>IFERROR(VLOOKUP(T630,'Վարկանիշային չափորոշիչներ'!$G$6:$GE$68,4,FALSE),0)</f>
        <v>0</v>
      </c>
      <c r="AL630" s="27">
        <f>IFERROR(VLOOKUP(U630,'Վարկանիշային չափորոշիչներ'!$G$6:$GE$68,4,FALSE),0)</f>
        <v>0</v>
      </c>
      <c r="AM630" s="27">
        <f>IFERROR(VLOOKUP(V630,'Վարկանիշային չափորոշիչներ'!$G$6:$GE$68,4,FALSE),0)</f>
        <v>0</v>
      </c>
      <c r="AN630" s="27">
        <f t="shared" si="175"/>
        <v>0</v>
      </c>
    </row>
    <row r="631" spans="1:40" ht="27" hidden="1" outlineLevel="2" x14ac:dyDescent="0.3">
      <c r="A631" s="120">
        <v>1041</v>
      </c>
      <c r="B631" s="120">
        <v>12007</v>
      </c>
      <c r="C631" s="207" t="s">
        <v>711</v>
      </c>
      <c r="D631" s="121"/>
      <c r="E631" s="121"/>
      <c r="F631" s="123"/>
      <c r="G631" s="123"/>
      <c r="H631" s="123"/>
      <c r="I631" s="45"/>
      <c r="J631" s="45"/>
      <c r="K631" s="28"/>
      <c r="L631" s="28"/>
      <c r="M631" s="28"/>
      <c r="N631" s="28"/>
      <c r="O631" s="28"/>
      <c r="P631" s="28"/>
      <c r="Q631" s="28"/>
      <c r="R631" s="28"/>
      <c r="S631" s="28"/>
      <c r="T631" s="28"/>
      <c r="U631" s="28"/>
      <c r="V631" s="28"/>
      <c r="W631" s="27">
        <f t="shared" si="174"/>
        <v>0</v>
      </c>
      <c r="X631" s="41"/>
      <c r="Y631" s="41"/>
      <c r="Z631" s="41"/>
      <c r="AA631" s="41"/>
      <c r="AB631" s="27">
        <f>IFERROR(VLOOKUP(K631,'Վարկանիշային չափորոշիչներ'!$G$6:$GE$68,4,FALSE),0)</f>
        <v>0</v>
      </c>
      <c r="AC631" s="27">
        <f>IFERROR(VLOOKUP(L631,'Վարկանիշային չափորոշիչներ'!$G$6:$GE$68,4,FALSE),0)</f>
        <v>0</v>
      </c>
      <c r="AD631" s="27">
        <f>IFERROR(VLOOKUP(M631,'Վարկանիշային չափորոշիչներ'!$G$6:$GE$68,4,FALSE),0)</f>
        <v>0</v>
      </c>
      <c r="AE631" s="27">
        <f>IFERROR(VLOOKUP(N631,'Վարկանիշային չափորոշիչներ'!$G$6:$GE$68,4,FALSE),0)</f>
        <v>0</v>
      </c>
      <c r="AF631" s="27">
        <f>IFERROR(VLOOKUP(O631,'Վարկանիշային չափորոշիչներ'!$G$6:$GE$68,4,FALSE),0)</f>
        <v>0</v>
      </c>
      <c r="AG631" s="27">
        <f>IFERROR(VLOOKUP(P631,'Վարկանիշային չափորոշիչներ'!$G$6:$GE$68,4,FALSE),0)</f>
        <v>0</v>
      </c>
      <c r="AH631" s="27">
        <f>IFERROR(VLOOKUP(Q631,'Վարկանիշային չափորոշիչներ'!$G$6:$GE$68,4,FALSE),0)</f>
        <v>0</v>
      </c>
      <c r="AI631" s="27">
        <f>IFERROR(VLOOKUP(R631,'Վարկանիշային չափորոշիչներ'!$G$6:$GE$68,4,FALSE),0)</f>
        <v>0</v>
      </c>
      <c r="AJ631" s="27">
        <f>IFERROR(VLOOKUP(S631,'Վարկանիշային չափորոշիչներ'!$G$6:$GE$68,4,FALSE),0)</f>
        <v>0</v>
      </c>
      <c r="AK631" s="27">
        <f>IFERROR(VLOOKUP(T631,'Վարկանիշային չափորոշիչներ'!$G$6:$GE$68,4,FALSE),0)</f>
        <v>0</v>
      </c>
      <c r="AL631" s="27">
        <f>IFERROR(VLOOKUP(U631,'Վարկանիշային չափորոշիչներ'!$G$6:$GE$68,4,FALSE),0)</f>
        <v>0</v>
      </c>
      <c r="AM631" s="27">
        <f>IFERROR(VLOOKUP(V631,'Վարկանիշային չափորոշիչներ'!$G$6:$GE$68,4,FALSE),0)</f>
        <v>0</v>
      </c>
      <c r="AN631" s="27">
        <f t="shared" si="175"/>
        <v>0</v>
      </c>
    </row>
    <row r="632" spans="1:40" ht="40.5" hidden="1" outlineLevel="2" x14ac:dyDescent="0.3">
      <c r="A632" s="120">
        <v>1041</v>
      </c>
      <c r="B632" s="120">
        <v>32001</v>
      </c>
      <c r="C632" s="207" t="s">
        <v>712</v>
      </c>
      <c r="D632" s="121"/>
      <c r="E632" s="121"/>
      <c r="F632" s="123"/>
      <c r="G632" s="123"/>
      <c r="H632" s="123"/>
      <c r="I632" s="45"/>
      <c r="J632" s="45"/>
      <c r="K632" s="28"/>
      <c r="L632" s="28"/>
      <c r="M632" s="28"/>
      <c r="N632" s="28"/>
      <c r="O632" s="28"/>
      <c r="P632" s="28"/>
      <c r="Q632" s="28"/>
      <c r="R632" s="28"/>
      <c r="S632" s="28"/>
      <c r="T632" s="28"/>
      <c r="U632" s="28"/>
      <c r="V632" s="28"/>
      <c r="W632" s="27">
        <f t="shared" si="174"/>
        <v>0</v>
      </c>
      <c r="X632" s="41"/>
      <c r="Y632" s="41"/>
      <c r="Z632" s="41"/>
      <c r="AA632" s="41"/>
      <c r="AB632" s="27">
        <f>IFERROR(VLOOKUP(K632,'Վարկանիշային չափորոշիչներ'!$G$6:$GE$68,4,FALSE),0)</f>
        <v>0</v>
      </c>
      <c r="AC632" s="27">
        <f>IFERROR(VLOOKUP(L632,'Վարկանիշային չափորոշիչներ'!$G$6:$GE$68,4,FALSE),0)</f>
        <v>0</v>
      </c>
      <c r="AD632" s="27">
        <f>IFERROR(VLOOKUP(M632,'Վարկանիշային չափորոշիչներ'!$G$6:$GE$68,4,FALSE),0)</f>
        <v>0</v>
      </c>
      <c r="AE632" s="27">
        <f>IFERROR(VLOOKUP(N632,'Վարկանիշային չափորոշիչներ'!$G$6:$GE$68,4,FALSE),0)</f>
        <v>0</v>
      </c>
      <c r="AF632" s="27">
        <f>IFERROR(VLOOKUP(O632,'Վարկանիշային չափորոշիչներ'!$G$6:$GE$68,4,FALSE),0)</f>
        <v>0</v>
      </c>
      <c r="AG632" s="27">
        <f>IFERROR(VLOOKUP(P632,'Վարկանիշային չափորոշիչներ'!$G$6:$GE$68,4,FALSE),0)</f>
        <v>0</v>
      </c>
      <c r="AH632" s="27">
        <f>IFERROR(VLOOKUP(Q632,'Վարկանիշային չափորոշիչներ'!$G$6:$GE$68,4,FALSE),0)</f>
        <v>0</v>
      </c>
      <c r="AI632" s="27">
        <f>IFERROR(VLOOKUP(R632,'Վարկանիշային չափորոշիչներ'!$G$6:$GE$68,4,FALSE),0)</f>
        <v>0</v>
      </c>
      <c r="AJ632" s="27">
        <f>IFERROR(VLOOKUP(S632,'Վարկանիշային չափորոշիչներ'!$G$6:$GE$68,4,FALSE),0)</f>
        <v>0</v>
      </c>
      <c r="AK632" s="27">
        <f>IFERROR(VLOOKUP(T632,'Վարկանիշային չափորոշիչներ'!$G$6:$GE$68,4,FALSE),0)</f>
        <v>0</v>
      </c>
      <c r="AL632" s="27">
        <f>IFERROR(VLOOKUP(U632,'Վարկանիշային չափորոշիչներ'!$G$6:$GE$68,4,FALSE),0)</f>
        <v>0</v>
      </c>
      <c r="AM632" s="27">
        <f>IFERROR(VLOOKUP(V632,'Վարկանիշային չափորոշիչներ'!$G$6:$GE$68,4,FALSE),0)</f>
        <v>0</v>
      </c>
      <c r="AN632" s="27">
        <f t="shared" si="175"/>
        <v>0</v>
      </c>
    </row>
    <row r="633" spans="1:40" hidden="1" outlineLevel="1" x14ac:dyDescent="0.3">
      <c r="A633" s="117">
        <v>1045</v>
      </c>
      <c r="B633" s="163"/>
      <c r="C633" s="214" t="s">
        <v>713</v>
      </c>
      <c r="D633" s="118">
        <f>SUM(D634:D650)</f>
        <v>0</v>
      </c>
      <c r="E633" s="118">
        <f>SUM(E634:E650)</f>
        <v>0</v>
      </c>
      <c r="F633" s="119">
        <f t="shared" ref="F633:H633" si="176">SUM(F634:F650)</f>
        <v>0</v>
      </c>
      <c r="G633" s="119">
        <f t="shared" si="176"/>
        <v>0</v>
      </c>
      <c r="H633" s="119">
        <f t="shared" si="176"/>
        <v>0</v>
      </c>
      <c r="I633" s="47" t="s">
        <v>74</v>
      </c>
      <c r="J633" s="47" t="s">
        <v>74</v>
      </c>
      <c r="K633" s="47" t="s">
        <v>74</v>
      </c>
      <c r="L633" s="47" t="s">
        <v>74</v>
      </c>
      <c r="M633" s="47" t="s">
        <v>74</v>
      </c>
      <c r="N633" s="47" t="s">
        <v>74</v>
      </c>
      <c r="O633" s="47" t="s">
        <v>74</v>
      </c>
      <c r="P633" s="47" t="s">
        <v>74</v>
      </c>
      <c r="Q633" s="47" t="s">
        <v>74</v>
      </c>
      <c r="R633" s="47" t="s">
        <v>74</v>
      </c>
      <c r="S633" s="47" t="s">
        <v>74</v>
      </c>
      <c r="T633" s="47" t="s">
        <v>74</v>
      </c>
      <c r="U633" s="47" t="s">
        <v>74</v>
      </c>
      <c r="V633" s="47" t="s">
        <v>74</v>
      </c>
      <c r="W633" s="47" t="s">
        <v>74</v>
      </c>
      <c r="X633" s="41"/>
      <c r="Y633" s="41"/>
      <c r="Z633" s="41"/>
      <c r="AA633" s="41"/>
      <c r="AB633" s="27">
        <f>IFERROR(VLOOKUP(K633,'Վարկանիշային չափորոշիչներ'!$G$6:$GE$68,4,FALSE),0)</f>
        <v>0</v>
      </c>
      <c r="AC633" s="27">
        <f>IFERROR(VLOOKUP(L633,'Վարկանիշային չափորոշիչներ'!$G$6:$GE$68,4,FALSE),0)</f>
        <v>0</v>
      </c>
      <c r="AD633" s="27">
        <f>IFERROR(VLOOKUP(M633,'Վարկանիշային չափորոշիչներ'!$G$6:$GE$68,4,FALSE),0)</f>
        <v>0</v>
      </c>
      <c r="AE633" s="27">
        <f>IFERROR(VLOOKUP(N633,'Վարկանիշային չափորոշիչներ'!$G$6:$GE$68,4,FALSE),0)</f>
        <v>0</v>
      </c>
      <c r="AF633" s="27">
        <f>IFERROR(VLOOKUP(O633,'Վարկանիշային չափորոշիչներ'!$G$6:$GE$68,4,FALSE),0)</f>
        <v>0</v>
      </c>
      <c r="AG633" s="27">
        <f>IFERROR(VLOOKUP(P633,'Վարկանիշային չափորոշիչներ'!$G$6:$GE$68,4,FALSE),0)</f>
        <v>0</v>
      </c>
      <c r="AH633" s="27">
        <f>IFERROR(VLOOKUP(Q633,'Վարկանիշային չափորոշիչներ'!$G$6:$GE$68,4,FALSE),0)</f>
        <v>0</v>
      </c>
      <c r="AI633" s="27">
        <f>IFERROR(VLOOKUP(R633,'Վարկանիշային չափորոշիչներ'!$G$6:$GE$68,4,FALSE),0)</f>
        <v>0</v>
      </c>
      <c r="AJ633" s="27">
        <f>IFERROR(VLOOKUP(S633,'Վարկանիշային չափորոշիչներ'!$G$6:$GE$68,4,FALSE),0)</f>
        <v>0</v>
      </c>
      <c r="AK633" s="27">
        <f>IFERROR(VLOOKUP(T633,'Վարկանիշային չափորոշիչներ'!$G$6:$GE$68,4,FALSE),0)</f>
        <v>0</v>
      </c>
      <c r="AL633" s="27">
        <f>IFERROR(VLOOKUP(U633,'Վարկանիշային չափորոշիչներ'!$G$6:$GE$68,4,FALSE),0)</f>
        <v>0</v>
      </c>
      <c r="AM633" s="27">
        <f>IFERROR(VLOOKUP(V633,'Վարկանիշային չափորոշիչներ'!$G$6:$GE$68,4,FALSE),0)</f>
        <v>0</v>
      </c>
      <c r="AN633" s="27">
        <f t="shared" si="175"/>
        <v>0</v>
      </c>
    </row>
    <row r="634" spans="1:40" hidden="1" outlineLevel="2" x14ac:dyDescent="0.3">
      <c r="A634" s="120">
        <v>1045</v>
      </c>
      <c r="B634" s="120">
        <v>11002</v>
      </c>
      <c r="C634" s="207" t="s">
        <v>714</v>
      </c>
      <c r="D634" s="121"/>
      <c r="E634" s="121"/>
      <c r="F634" s="123"/>
      <c r="G634" s="123"/>
      <c r="H634" s="123"/>
      <c r="I634" s="45"/>
      <c r="J634" s="45"/>
      <c r="K634" s="28"/>
      <c r="L634" s="28"/>
      <c r="M634" s="28"/>
      <c r="N634" s="28"/>
      <c r="O634" s="28"/>
      <c r="P634" s="28"/>
      <c r="Q634" s="28"/>
      <c r="R634" s="28"/>
      <c r="S634" s="28"/>
      <c r="T634" s="28"/>
      <c r="U634" s="28"/>
      <c r="V634" s="28"/>
      <c r="W634" s="27">
        <f t="shared" ref="W634:W650" si="177">AN634</f>
        <v>0</v>
      </c>
      <c r="X634" s="41"/>
      <c r="Y634" s="41"/>
      <c r="Z634" s="41"/>
      <c r="AA634" s="41"/>
      <c r="AB634" s="27">
        <f>IFERROR(VLOOKUP(K634,'Վարկանիշային չափորոշիչներ'!$G$6:$GE$68,4,FALSE),0)</f>
        <v>0</v>
      </c>
      <c r="AC634" s="27">
        <f>IFERROR(VLOOKUP(L634,'Վարկանիշային չափորոշիչներ'!$G$6:$GE$68,4,FALSE),0)</f>
        <v>0</v>
      </c>
      <c r="AD634" s="27">
        <f>IFERROR(VLOOKUP(M634,'Վարկանիշային չափորոշիչներ'!$G$6:$GE$68,4,FALSE),0)</f>
        <v>0</v>
      </c>
      <c r="AE634" s="27">
        <f>IFERROR(VLOOKUP(N634,'Վարկանիշային չափորոշիչներ'!$G$6:$GE$68,4,FALSE),0)</f>
        <v>0</v>
      </c>
      <c r="AF634" s="27">
        <f>IFERROR(VLOOKUP(O634,'Վարկանիշային չափորոշիչներ'!$G$6:$GE$68,4,FALSE),0)</f>
        <v>0</v>
      </c>
      <c r="AG634" s="27">
        <f>IFERROR(VLOOKUP(P634,'Վարկանիշային չափորոշիչներ'!$G$6:$GE$68,4,FALSE),0)</f>
        <v>0</v>
      </c>
      <c r="AH634" s="27">
        <f>IFERROR(VLOOKUP(Q634,'Վարկանիշային չափորոշիչներ'!$G$6:$GE$68,4,FALSE),0)</f>
        <v>0</v>
      </c>
      <c r="AI634" s="27">
        <f>IFERROR(VLOOKUP(R634,'Վարկանիշային չափորոշիչներ'!$G$6:$GE$68,4,FALSE),0)</f>
        <v>0</v>
      </c>
      <c r="AJ634" s="27">
        <f>IFERROR(VLOOKUP(S634,'Վարկանիշային չափորոշիչներ'!$G$6:$GE$68,4,FALSE),0)</f>
        <v>0</v>
      </c>
      <c r="AK634" s="27">
        <f>IFERROR(VLOOKUP(T634,'Վարկանիշային չափորոշիչներ'!$G$6:$GE$68,4,FALSE),0)</f>
        <v>0</v>
      </c>
      <c r="AL634" s="27">
        <f>IFERROR(VLOOKUP(U634,'Վարկանիշային չափորոշիչներ'!$G$6:$GE$68,4,FALSE),0)</f>
        <v>0</v>
      </c>
      <c r="AM634" s="27">
        <f>IFERROR(VLOOKUP(V634,'Վարկանիշային չափորոշիչներ'!$G$6:$GE$68,4,FALSE),0)</f>
        <v>0</v>
      </c>
      <c r="AN634" s="27">
        <f t="shared" si="175"/>
        <v>0</v>
      </c>
    </row>
    <row r="635" spans="1:40" ht="54" hidden="1" outlineLevel="2" x14ac:dyDescent="0.3">
      <c r="A635" s="120">
        <v>1045</v>
      </c>
      <c r="B635" s="120">
        <v>12007</v>
      </c>
      <c r="C635" s="207" t="s">
        <v>715</v>
      </c>
      <c r="D635" s="121"/>
      <c r="E635" s="121"/>
      <c r="F635" s="123"/>
      <c r="G635" s="123"/>
      <c r="H635" s="123"/>
      <c r="I635" s="45"/>
      <c r="J635" s="45"/>
      <c r="K635" s="28"/>
      <c r="L635" s="28"/>
      <c r="M635" s="28"/>
      <c r="N635" s="28"/>
      <c r="O635" s="28"/>
      <c r="P635" s="28"/>
      <c r="Q635" s="28"/>
      <c r="R635" s="28"/>
      <c r="S635" s="28"/>
      <c r="T635" s="28"/>
      <c r="U635" s="28"/>
      <c r="V635" s="28"/>
      <c r="W635" s="27">
        <f t="shared" si="177"/>
        <v>0</v>
      </c>
      <c r="X635" s="41"/>
      <c r="Y635" s="41"/>
      <c r="Z635" s="41"/>
      <c r="AA635" s="41"/>
      <c r="AB635" s="27">
        <f>IFERROR(VLOOKUP(K635,'Վարկանիշային չափորոշիչներ'!$G$6:$GE$68,4,FALSE),0)</f>
        <v>0</v>
      </c>
      <c r="AC635" s="27">
        <f>IFERROR(VLOOKUP(L635,'Վարկանիշային չափորոշիչներ'!$G$6:$GE$68,4,FALSE),0)</f>
        <v>0</v>
      </c>
      <c r="AD635" s="27">
        <f>IFERROR(VLOOKUP(M635,'Վարկանիշային չափորոշիչներ'!$G$6:$GE$68,4,FALSE),0)</f>
        <v>0</v>
      </c>
      <c r="AE635" s="27">
        <f>IFERROR(VLOOKUP(N635,'Վարկանիշային չափորոշիչներ'!$G$6:$GE$68,4,FALSE),0)</f>
        <v>0</v>
      </c>
      <c r="AF635" s="27">
        <f>IFERROR(VLOOKUP(O635,'Վարկանիշային չափորոշիչներ'!$G$6:$GE$68,4,FALSE),0)</f>
        <v>0</v>
      </c>
      <c r="AG635" s="27">
        <f>IFERROR(VLOOKUP(P635,'Վարկանիշային չափորոշիչներ'!$G$6:$GE$68,4,FALSE),0)</f>
        <v>0</v>
      </c>
      <c r="AH635" s="27">
        <f>IFERROR(VLOOKUP(Q635,'Վարկանիշային չափորոշիչներ'!$G$6:$GE$68,4,FALSE),0)</f>
        <v>0</v>
      </c>
      <c r="AI635" s="27">
        <f>IFERROR(VLOOKUP(R635,'Վարկանիշային չափորոշիչներ'!$G$6:$GE$68,4,FALSE),0)</f>
        <v>0</v>
      </c>
      <c r="AJ635" s="27">
        <f>IFERROR(VLOOKUP(S635,'Վարկանիշային չափորոշիչներ'!$G$6:$GE$68,4,FALSE),0)</f>
        <v>0</v>
      </c>
      <c r="AK635" s="27">
        <f>IFERROR(VLOOKUP(T635,'Վարկանիշային չափորոշիչներ'!$G$6:$GE$68,4,FALSE),0)</f>
        <v>0</v>
      </c>
      <c r="AL635" s="27">
        <f>IFERROR(VLOOKUP(U635,'Վարկանիշային չափորոշիչներ'!$G$6:$GE$68,4,FALSE),0)</f>
        <v>0</v>
      </c>
      <c r="AM635" s="27">
        <f>IFERROR(VLOOKUP(V635,'Վարկանիշային չափորոշիչներ'!$G$6:$GE$68,4,FALSE),0)</f>
        <v>0</v>
      </c>
      <c r="AN635" s="27">
        <f t="shared" si="175"/>
        <v>0</v>
      </c>
    </row>
    <row r="636" spans="1:40" ht="40.5" hidden="1" outlineLevel="2" x14ac:dyDescent="0.3">
      <c r="A636" s="120">
        <v>1045</v>
      </c>
      <c r="B636" s="120">
        <v>12009</v>
      </c>
      <c r="C636" s="207" t="s">
        <v>717</v>
      </c>
      <c r="D636" s="121"/>
      <c r="E636" s="121"/>
      <c r="F636" s="123"/>
      <c r="G636" s="123"/>
      <c r="H636" s="123"/>
      <c r="I636" s="45"/>
      <c r="J636" s="45"/>
      <c r="K636" s="28"/>
      <c r="L636" s="28"/>
      <c r="M636" s="28"/>
      <c r="N636" s="28"/>
      <c r="O636" s="28"/>
      <c r="P636" s="28"/>
      <c r="Q636" s="28"/>
      <c r="R636" s="28"/>
      <c r="S636" s="28"/>
      <c r="T636" s="28"/>
      <c r="U636" s="28"/>
      <c r="V636" s="28"/>
      <c r="W636" s="27">
        <f t="shared" si="177"/>
        <v>0</v>
      </c>
      <c r="X636" s="41"/>
      <c r="Y636" s="41"/>
      <c r="Z636" s="41"/>
      <c r="AA636" s="41"/>
      <c r="AB636" s="27">
        <f>IFERROR(VLOOKUP(K636,'Վարկանիշային չափորոշիչներ'!$G$6:$GE$68,4,FALSE),0)</f>
        <v>0</v>
      </c>
      <c r="AC636" s="27">
        <f>IFERROR(VLOOKUP(L636,'Վարկանիշային չափորոշիչներ'!$G$6:$GE$68,4,FALSE),0)</f>
        <v>0</v>
      </c>
      <c r="AD636" s="27">
        <f>IFERROR(VLOOKUP(M636,'Վարկանիշային չափորոշիչներ'!$G$6:$GE$68,4,FALSE),0)</f>
        <v>0</v>
      </c>
      <c r="AE636" s="27">
        <f>IFERROR(VLOOKUP(N636,'Վարկանիշային չափորոշիչներ'!$G$6:$GE$68,4,FALSE),0)</f>
        <v>0</v>
      </c>
      <c r="AF636" s="27">
        <f>IFERROR(VLOOKUP(O636,'Վարկանիշային չափորոշիչներ'!$G$6:$GE$68,4,FALSE),0)</f>
        <v>0</v>
      </c>
      <c r="AG636" s="27">
        <f>IFERROR(VLOOKUP(P636,'Վարկանիշային չափորոշիչներ'!$G$6:$GE$68,4,FALSE),0)</f>
        <v>0</v>
      </c>
      <c r="AH636" s="27">
        <f>IFERROR(VLOOKUP(Q636,'Վարկանիշային չափորոշիչներ'!$G$6:$GE$68,4,FALSE),0)</f>
        <v>0</v>
      </c>
      <c r="AI636" s="27">
        <f>IFERROR(VLOOKUP(R636,'Վարկանիշային չափորոշիչներ'!$G$6:$GE$68,4,FALSE),0)</f>
        <v>0</v>
      </c>
      <c r="AJ636" s="27">
        <f>IFERROR(VLOOKUP(S636,'Վարկանիշային չափորոշիչներ'!$G$6:$GE$68,4,FALSE),0)</f>
        <v>0</v>
      </c>
      <c r="AK636" s="27">
        <f>IFERROR(VLOOKUP(T636,'Վարկանիշային չափորոշիչներ'!$G$6:$GE$68,4,FALSE),0)</f>
        <v>0</v>
      </c>
      <c r="AL636" s="27">
        <f>IFERROR(VLOOKUP(U636,'Վարկանիշային չափորոշիչներ'!$G$6:$GE$68,4,FALSE),0)</f>
        <v>0</v>
      </c>
      <c r="AM636" s="27">
        <f>IFERROR(VLOOKUP(V636,'Վարկանիշային չափորոշիչներ'!$G$6:$GE$68,4,FALSE),0)</f>
        <v>0</v>
      </c>
      <c r="AN636" s="27">
        <f t="shared" si="175"/>
        <v>0</v>
      </c>
    </row>
    <row r="637" spans="1:40" ht="54" hidden="1" outlineLevel="2" x14ac:dyDescent="0.3">
      <c r="A637" s="120">
        <v>1045</v>
      </c>
      <c r="B637" s="120">
        <v>12010</v>
      </c>
      <c r="C637" s="221" t="s">
        <v>718</v>
      </c>
      <c r="D637" s="121"/>
      <c r="E637" s="121"/>
      <c r="F637" s="123"/>
      <c r="G637" s="123"/>
      <c r="H637" s="123"/>
      <c r="I637" s="45"/>
      <c r="J637" s="45"/>
      <c r="K637" s="28"/>
      <c r="L637" s="28"/>
      <c r="M637" s="28"/>
      <c r="N637" s="28"/>
      <c r="O637" s="28"/>
      <c r="P637" s="28"/>
      <c r="Q637" s="28"/>
      <c r="R637" s="28"/>
      <c r="S637" s="28"/>
      <c r="T637" s="28"/>
      <c r="U637" s="28"/>
      <c r="V637" s="28"/>
      <c r="W637" s="27">
        <f t="shared" si="177"/>
        <v>0</v>
      </c>
      <c r="X637" s="41"/>
      <c r="Y637" s="41"/>
      <c r="Z637" s="41"/>
      <c r="AA637" s="41"/>
      <c r="AB637" s="27">
        <f>IFERROR(VLOOKUP(K637,'Վարկանիշային չափորոշիչներ'!$G$6:$GE$68,4,FALSE),0)</f>
        <v>0</v>
      </c>
      <c r="AC637" s="27">
        <f>IFERROR(VLOOKUP(L637,'Վարկանիշային չափորոշիչներ'!$G$6:$GE$68,4,FALSE),0)</f>
        <v>0</v>
      </c>
      <c r="AD637" s="27">
        <f>IFERROR(VLOOKUP(M637,'Վարկանիշային չափորոշիչներ'!$G$6:$GE$68,4,FALSE),0)</f>
        <v>0</v>
      </c>
      <c r="AE637" s="27">
        <f>IFERROR(VLOOKUP(N637,'Վարկանիշային չափորոշիչներ'!$G$6:$GE$68,4,FALSE),0)</f>
        <v>0</v>
      </c>
      <c r="AF637" s="27">
        <f>IFERROR(VLOOKUP(O637,'Վարկանիշային չափորոշիչներ'!$G$6:$GE$68,4,FALSE),0)</f>
        <v>0</v>
      </c>
      <c r="AG637" s="27">
        <f>IFERROR(VLOOKUP(P637,'Վարկանիշային չափորոշիչներ'!$G$6:$GE$68,4,FALSE),0)</f>
        <v>0</v>
      </c>
      <c r="AH637" s="27">
        <f>IFERROR(VLOOKUP(Q637,'Վարկանիշային չափորոշիչներ'!$G$6:$GE$68,4,FALSE),0)</f>
        <v>0</v>
      </c>
      <c r="AI637" s="27">
        <f>IFERROR(VLOOKUP(R637,'Վարկանիշային չափորոշիչներ'!$G$6:$GE$68,4,FALSE),0)</f>
        <v>0</v>
      </c>
      <c r="AJ637" s="27">
        <f>IFERROR(VLOOKUP(S637,'Վարկանիշային չափորոշիչներ'!$G$6:$GE$68,4,FALSE),0)</f>
        <v>0</v>
      </c>
      <c r="AK637" s="27">
        <f>IFERROR(VLOOKUP(T637,'Վարկանիշային չափորոշիչներ'!$G$6:$GE$68,4,FALSE),0)</f>
        <v>0</v>
      </c>
      <c r="AL637" s="27">
        <f>IFERROR(VLOOKUP(U637,'Վարկանիշային չափորոշիչներ'!$G$6:$GE$68,4,FALSE),0)</f>
        <v>0</v>
      </c>
      <c r="AM637" s="27">
        <f>IFERROR(VLOOKUP(V637,'Վարկանիշային չափորոշիչներ'!$G$6:$GE$68,4,FALSE),0)</f>
        <v>0</v>
      </c>
      <c r="AN637" s="27">
        <f t="shared" si="175"/>
        <v>0</v>
      </c>
    </row>
    <row r="638" spans="1:40" ht="40.5" hidden="1" outlineLevel="2" x14ac:dyDescent="0.3">
      <c r="A638" s="120">
        <v>1045</v>
      </c>
      <c r="B638" s="206">
        <v>32001</v>
      </c>
      <c r="C638" s="221" t="s">
        <v>719</v>
      </c>
      <c r="D638" s="121"/>
      <c r="E638" s="121"/>
      <c r="F638" s="123"/>
      <c r="G638" s="123"/>
      <c r="H638" s="123"/>
      <c r="I638" s="45"/>
      <c r="J638" s="45"/>
      <c r="K638" s="28"/>
      <c r="L638" s="28"/>
      <c r="M638" s="28"/>
      <c r="N638" s="28"/>
      <c r="O638" s="28"/>
      <c r="P638" s="28"/>
      <c r="Q638" s="28"/>
      <c r="R638" s="28"/>
      <c r="S638" s="28"/>
      <c r="T638" s="28"/>
      <c r="U638" s="28"/>
      <c r="V638" s="28"/>
      <c r="W638" s="27">
        <f t="shared" si="177"/>
        <v>0</v>
      </c>
      <c r="X638" s="41"/>
      <c r="Y638" s="41"/>
      <c r="Z638" s="41"/>
      <c r="AA638" s="41"/>
      <c r="AB638" s="27">
        <f>IFERROR(VLOOKUP(K638,'Վարկանիշային չափորոշիչներ'!$G$6:$GE$68,4,FALSE),0)</f>
        <v>0</v>
      </c>
      <c r="AC638" s="27">
        <f>IFERROR(VLOOKUP(L638,'Վարկանիշային չափորոշիչներ'!$G$6:$GE$68,4,FALSE),0)</f>
        <v>0</v>
      </c>
      <c r="AD638" s="27">
        <f>IFERROR(VLOOKUP(M638,'Վարկանիշային չափորոշիչներ'!$G$6:$GE$68,4,FALSE),0)</f>
        <v>0</v>
      </c>
      <c r="AE638" s="27">
        <f>IFERROR(VLOOKUP(N638,'Վարկանիշային չափորոշիչներ'!$G$6:$GE$68,4,FALSE),0)</f>
        <v>0</v>
      </c>
      <c r="AF638" s="27">
        <f>IFERROR(VLOOKUP(O638,'Վարկանիշային չափորոշիչներ'!$G$6:$GE$68,4,FALSE),0)</f>
        <v>0</v>
      </c>
      <c r="AG638" s="27">
        <f>IFERROR(VLOOKUP(P638,'Վարկանիշային չափորոշիչներ'!$G$6:$GE$68,4,FALSE),0)</f>
        <v>0</v>
      </c>
      <c r="AH638" s="27">
        <f>IFERROR(VLOOKUP(Q638,'Վարկանիշային չափորոշիչներ'!$G$6:$GE$68,4,FALSE),0)</f>
        <v>0</v>
      </c>
      <c r="AI638" s="27">
        <f>IFERROR(VLOOKUP(R638,'Վարկանիշային չափորոշիչներ'!$G$6:$GE$68,4,FALSE),0)</f>
        <v>0</v>
      </c>
      <c r="AJ638" s="27">
        <f>IFERROR(VLOOKUP(S638,'Վարկանիշային չափորոշիչներ'!$G$6:$GE$68,4,FALSE),0)</f>
        <v>0</v>
      </c>
      <c r="AK638" s="27">
        <f>IFERROR(VLOOKUP(T638,'Վարկանիշային չափորոշիչներ'!$G$6:$GE$68,4,FALSE),0)</f>
        <v>0</v>
      </c>
      <c r="AL638" s="27">
        <f>IFERROR(VLOOKUP(U638,'Վարկանիշային չափորոշիչներ'!$G$6:$GE$68,4,FALSE),0)</f>
        <v>0</v>
      </c>
      <c r="AM638" s="27">
        <f>IFERROR(VLOOKUP(V638,'Վարկանիշային չափորոշիչներ'!$G$6:$GE$68,4,FALSE),0)</f>
        <v>0</v>
      </c>
      <c r="AN638" s="27">
        <f t="shared" si="175"/>
        <v>0</v>
      </c>
    </row>
    <row r="639" spans="1:40" ht="27" hidden="1" outlineLevel="2" x14ac:dyDescent="0.3">
      <c r="A639" s="120">
        <v>1045</v>
      </c>
      <c r="B639" s="120">
        <v>12001</v>
      </c>
      <c r="C639" s="207" t="s">
        <v>720</v>
      </c>
      <c r="D639" s="121"/>
      <c r="E639" s="121"/>
      <c r="F639" s="123"/>
      <c r="G639" s="123"/>
      <c r="H639" s="123"/>
      <c r="I639" s="45"/>
      <c r="J639" s="45"/>
      <c r="K639" s="28"/>
      <c r="L639" s="28"/>
      <c r="M639" s="28"/>
      <c r="N639" s="28"/>
      <c r="O639" s="28"/>
      <c r="P639" s="28"/>
      <c r="Q639" s="28"/>
      <c r="R639" s="28"/>
      <c r="S639" s="28"/>
      <c r="T639" s="28"/>
      <c r="U639" s="28"/>
      <c r="V639" s="28"/>
      <c r="W639" s="27">
        <f t="shared" si="177"/>
        <v>0</v>
      </c>
      <c r="X639" s="41"/>
      <c r="Y639" s="41"/>
      <c r="Z639" s="41"/>
      <c r="AA639" s="41"/>
      <c r="AB639" s="27">
        <f>IFERROR(VLOOKUP(K639,'Վարկանիշային չափորոշիչներ'!$G$6:$GE$68,4,FALSE),0)</f>
        <v>0</v>
      </c>
      <c r="AC639" s="27">
        <f>IFERROR(VLOOKUP(L639,'Վարկանիշային չափորոշիչներ'!$G$6:$GE$68,4,FALSE),0)</f>
        <v>0</v>
      </c>
      <c r="AD639" s="27">
        <f>IFERROR(VLOOKUP(M639,'Վարկանիշային չափորոշիչներ'!$G$6:$GE$68,4,FALSE),0)</f>
        <v>0</v>
      </c>
      <c r="AE639" s="27">
        <f>IFERROR(VLOOKUP(N639,'Վարկանիշային չափորոշիչներ'!$G$6:$GE$68,4,FALSE),0)</f>
        <v>0</v>
      </c>
      <c r="AF639" s="27">
        <f>IFERROR(VLOOKUP(O639,'Վարկանիշային չափորոշիչներ'!$G$6:$GE$68,4,FALSE),0)</f>
        <v>0</v>
      </c>
      <c r="AG639" s="27">
        <f>IFERROR(VLOOKUP(P639,'Վարկանիշային չափորոշիչներ'!$G$6:$GE$68,4,FALSE),0)</f>
        <v>0</v>
      </c>
      <c r="AH639" s="27">
        <f>IFERROR(VLOOKUP(Q639,'Վարկանիշային չափորոշիչներ'!$G$6:$GE$68,4,FALSE),0)</f>
        <v>0</v>
      </c>
      <c r="AI639" s="27">
        <f>IFERROR(VLOOKUP(R639,'Վարկանիշային չափորոշիչներ'!$G$6:$GE$68,4,FALSE),0)</f>
        <v>0</v>
      </c>
      <c r="AJ639" s="27">
        <f>IFERROR(VLOOKUP(S639,'Վարկանիշային չափորոշիչներ'!$G$6:$GE$68,4,FALSE),0)</f>
        <v>0</v>
      </c>
      <c r="AK639" s="27">
        <f>IFERROR(VLOOKUP(T639,'Վարկանիշային չափորոշիչներ'!$G$6:$GE$68,4,FALSE),0)</f>
        <v>0</v>
      </c>
      <c r="AL639" s="27">
        <f>IFERROR(VLOOKUP(U639,'Վարկանիշային չափորոշիչներ'!$G$6:$GE$68,4,FALSE),0)</f>
        <v>0</v>
      </c>
      <c r="AM639" s="27">
        <f>IFERROR(VLOOKUP(V639,'Վարկանիշային չափորոշիչներ'!$G$6:$GE$68,4,FALSE),0)</f>
        <v>0</v>
      </c>
      <c r="AN639" s="27">
        <f t="shared" si="175"/>
        <v>0</v>
      </c>
    </row>
    <row r="640" spans="1:40" hidden="1" outlineLevel="2" x14ac:dyDescent="0.3">
      <c r="A640" s="120">
        <v>1045</v>
      </c>
      <c r="B640" s="120">
        <v>12002</v>
      </c>
      <c r="C640" s="207" t="s">
        <v>721</v>
      </c>
      <c r="D640" s="121"/>
      <c r="E640" s="121"/>
      <c r="F640" s="123"/>
      <c r="G640" s="123"/>
      <c r="H640" s="123"/>
      <c r="I640" s="45"/>
      <c r="J640" s="45"/>
      <c r="K640" s="28"/>
      <c r="L640" s="28"/>
      <c r="M640" s="28"/>
      <c r="N640" s="28"/>
      <c r="O640" s="28"/>
      <c r="P640" s="28"/>
      <c r="Q640" s="28"/>
      <c r="R640" s="28"/>
      <c r="S640" s="28"/>
      <c r="T640" s="28"/>
      <c r="U640" s="28"/>
      <c r="V640" s="28"/>
      <c r="W640" s="27">
        <f t="shared" si="177"/>
        <v>0</v>
      </c>
      <c r="X640" s="41"/>
      <c r="Y640" s="41"/>
      <c r="Z640" s="41"/>
      <c r="AA640" s="41"/>
      <c r="AB640" s="27">
        <f>IFERROR(VLOOKUP(K640,'Վարկանիշային չափորոշիչներ'!$G$6:$GE$68,4,FALSE),0)</f>
        <v>0</v>
      </c>
      <c r="AC640" s="27">
        <f>IFERROR(VLOOKUP(L640,'Վարկանիշային չափորոշիչներ'!$G$6:$GE$68,4,FALSE),0)</f>
        <v>0</v>
      </c>
      <c r="AD640" s="27">
        <f>IFERROR(VLOOKUP(M640,'Վարկանիշային չափորոշիչներ'!$G$6:$GE$68,4,FALSE),0)</f>
        <v>0</v>
      </c>
      <c r="AE640" s="27">
        <f>IFERROR(VLOOKUP(N640,'Վարկանիշային չափորոշիչներ'!$G$6:$GE$68,4,FALSE),0)</f>
        <v>0</v>
      </c>
      <c r="AF640" s="27">
        <f>IFERROR(VLOOKUP(O640,'Վարկանիշային չափորոշիչներ'!$G$6:$GE$68,4,FALSE),0)</f>
        <v>0</v>
      </c>
      <c r="AG640" s="27">
        <f>IFERROR(VLOOKUP(P640,'Վարկանիշային չափորոշիչներ'!$G$6:$GE$68,4,FALSE),0)</f>
        <v>0</v>
      </c>
      <c r="AH640" s="27">
        <f>IFERROR(VLOOKUP(Q640,'Վարկանիշային չափորոշիչներ'!$G$6:$GE$68,4,FALSE),0)</f>
        <v>0</v>
      </c>
      <c r="AI640" s="27">
        <f>IFERROR(VLOOKUP(R640,'Վարկանիշային չափորոշիչներ'!$G$6:$GE$68,4,FALSE),0)</f>
        <v>0</v>
      </c>
      <c r="AJ640" s="27">
        <f>IFERROR(VLOOKUP(S640,'Վարկանիշային չափորոշիչներ'!$G$6:$GE$68,4,FALSE),0)</f>
        <v>0</v>
      </c>
      <c r="AK640" s="27">
        <f>IFERROR(VLOOKUP(T640,'Վարկանիշային չափորոշիչներ'!$G$6:$GE$68,4,FALSE),0)</f>
        <v>0</v>
      </c>
      <c r="AL640" s="27">
        <f>IFERROR(VLOOKUP(U640,'Վարկանիշային չափորոշիչներ'!$G$6:$GE$68,4,FALSE),0)</f>
        <v>0</v>
      </c>
      <c r="AM640" s="27">
        <f>IFERROR(VLOOKUP(V640,'Վարկանիշային չափորոշիչներ'!$G$6:$GE$68,4,FALSE),0)</f>
        <v>0</v>
      </c>
      <c r="AN640" s="27">
        <f t="shared" si="175"/>
        <v>0</v>
      </c>
    </row>
    <row r="641" spans="1:40" ht="27" hidden="1" outlineLevel="2" x14ac:dyDescent="0.3">
      <c r="A641" s="120">
        <v>1045</v>
      </c>
      <c r="B641" s="120">
        <v>12003</v>
      </c>
      <c r="C641" s="207" t="s">
        <v>722</v>
      </c>
      <c r="D641" s="129"/>
      <c r="E641" s="143"/>
      <c r="F641" s="123"/>
      <c r="G641" s="123"/>
      <c r="H641" s="123"/>
      <c r="I641" s="45"/>
      <c r="J641" s="45"/>
      <c r="K641" s="28"/>
      <c r="L641" s="28"/>
      <c r="M641" s="28"/>
      <c r="N641" s="28"/>
      <c r="O641" s="28"/>
      <c r="P641" s="28"/>
      <c r="Q641" s="28"/>
      <c r="R641" s="28"/>
      <c r="S641" s="28"/>
      <c r="T641" s="28"/>
      <c r="U641" s="28"/>
      <c r="V641" s="28"/>
      <c r="W641" s="27">
        <f t="shared" si="177"/>
        <v>0</v>
      </c>
      <c r="X641" s="41"/>
      <c r="Y641" s="41"/>
      <c r="Z641" s="41"/>
      <c r="AA641" s="41"/>
      <c r="AB641" s="27">
        <f>IFERROR(VLOOKUP(K641,'Վարկանիշային չափորոշիչներ'!$G$6:$GE$68,4,FALSE),0)</f>
        <v>0</v>
      </c>
      <c r="AC641" s="27">
        <f>IFERROR(VLOOKUP(L641,'Վարկանիշային չափորոշիչներ'!$G$6:$GE$68,4,FALSE),0)</f>
        <v>0</v>
      </c>
      <c r="AD641" s="27">
        <f>IFERROR(VLOOKUP(M641,'Վարկանիշային չափորոշիչներ'!$G$6:$GE$68,4,FALSE),0)</f>
        <v>0</v>
      </c>
      <c r="AE641" s="27">
        <f>IFERROR(VLOOKUP(N641,'Վարկանիշային չափորոշիչներ'!$G$6:$GE$68,4,FALSE),0)</f>
        <v>0</v>
      </c>
      <c r="AF641" s="27">
        <f>IFERROR(VLOOKUP(O641,'Վարկանիշային չափորոշիչներ'!$G$6:$GE$68,4,FALSE),0)</f>
        <v>0</v>
      </c>
      <c r="AG641" s="27">
        <f>IFERROR(VLOOKUP(P641,'Վարկանիշային չափորոշիչներ'!$G$6:$GE$68,4,FALSE),0)</f>
        <v>0</v>
      </c>
      <c r="AH641" s="27">
        <f>IFERROR(VLOOKUP(Q641,'Վարկանիշային չափորոշիչներ'!$G$6:$GE$68,4,FALSE),0)</f>
        <v>0</v>
      </c>
      <c r="AI641" s="27">
        <f>IFERROR(VLOOKUP(R641,'Վարկանիշային չափորոշիչներ'!$G$6:$GE$68,4,FALSE),0)</f>
        <v>0</v>
      </c>
      <c r="AJ641" s="27">
        <f>IFERROR(VLOOKUP(S641,'Վարկանիշային չափորոշիչներ'!$G$6:$GE$68,4,FALSE),0)</f>
        <v>0</v>
      </c>
      <c r="AK641" s="27">
        <f>IFERROR(VLOOKUP(T641,'Վարկանիշային չափորոշիչներ'!$G$6:$GE$68,4,FALSE),0)</f>
        <v>0</v>
      </c>
      <c r="AL641" s="27">
        <f>IFERROR(VLOOKUP(U641,'Վարկանիշային չափորոշիչներ'!$G$6:$GE$68,4,FALSE),0)</f>
        <v>0</v>
      </c>
      <c r="AM641" s="27">
        <f>IFERROR(VLOOKUP(V641,'Վարկանիշային չափորոշիչներ'!$G$6:$GE$68,4,FALSE),0)</f>
        <v>0</v>
      </c>
      <c r="AN641" s="27">
        <f t="shared" si="175"/>
        <v>0</v>
      </c>
    </row>
    <row r="642" spans="1:40" ht="27" hidden="1" outlineLevel="2" x14ac:dyDescent="0.3">
      <c r="A642" s="120">
        <v>1045</v>
      </c>
      <c r="B642" s="120">
        <v>12004</v>
      </c>
      <c r="C642" s="207" t="s">
        <v>723</v>
      </c>
      <c r="D642" s="128"/>
      <c r="E642" s="121"/>
      <c r="F642" s="123"/>
      <c r="G642" s="123"/>
      <c r="H642" s="123"/>
      <c r="I642" s="45"/>
      <c r="J642" s="45"/>
      <c r="K642" s="28"/>
      <c r="L642" s="28"/>
      <c r="M642" s="28"/>
      <c r="N642" s="28"/>
      <c r="O642" s="28"/>
      <c r="P642" s="28"/>
      <c r="Q642" s="28"/>
      <c r="R642" s="28"/>
      <c r="S642" s="28"/>
      <c r="T642" s="28"/>
      <c r="U642" s="28"/>
      <c r="V642" s="28"/>
      <c r="W642" s="27">
        <f t="shared" si="177"/>
        <v>0</v>
      </c>
      <c r="X642" s="41"/>
      <c r="Y642" s="41"/>
      <c r="Z642" s="41"/>
      <c r="AA642" s="41"/>
      <c r="AB642" s="27">
        <f>IFERROR(VLOOKUP(K642,'Վարկանիշային չափորոշիչներ'!$G$6:$GE$68,4,FALSE),0)</f>
        <v>0</v>
      </c>
      <c r="AC642" s="27">
        <f>IFERROR(VLOOKUP(L642,'Վարկանիշային չափորոշիչներ'!$G$6:$GE$68,4,FALSE),0)</f>
        <v>0</v>
      </c>
      <c r="AD642" s="27">
        <f>IFERROR(VLOOKUP(M642,'Վարկանիշային չափորոշիչներ'!$G$6:$GE$68,4,FALSE),0)</f>
        <v>0</v>
      </c>
      <c r="AE642" s="27">
        <f>IFERROR(VLOOKUP(N642,'Վարկանիշային չափորոշիչներ'!$G$6:$GE$68,4,FALSE),0)</f>
        <v>0</v>
      </c>
      <c r="AF642" s="27">
        <f>IFERROR(VLOOKUP(O642,'Վարկանիշային չափորոշիչներ'!$G$6:$GE$68,4,FALSE),0)</f>
        <v>0</v>
      </c>
      <c r="AG642" s="27">
        <f>IFERROR(VLOOKUP(P642,'Վարկանիշային չափորոշիչներ'!$G$6:$GE$68,4,FALSE),0)</f>
        <v>0</v>
      </c>
      <c r="AH642" s="27">
        <f>IFERROR(VLOOKUP(Q642,'Վարկանիշային չափորոշիչներ'!$G$6:$GE$68,4,FALSE),0)</f>
        <v>0</v>
      </c>
      <c r="AI642" s="27">
        <f>IFERROR(VLOOKUP(R642,'Վարկանիշային չափորոշիչներ'!$G$6:$GE$68,4,FALSE),0)</f>
        <v>0</v>
      </c>
      <c r="AJ642" s="27">
        <f>IFERROR(VLOOKUP(S642,'Վարկանիշային չափորոշիչներ'!$G$6:$GE$68,4,FALSE),0)</f>
        <v>0</v>
      </c>
      <c r="AK642" s="27">
        <f>IFERROR(VLOOKUP(T642,'Վարկանիշային չափորոշիչներ'!$G$6:$GE$68,4,FALSE),0)</f>
        <v>0</v>
      </c>
      <c r="AL642" s="27">
        <f>IFERROR(VLOOKUP(U642,'Վարկանիշային չափորոշիչներ'!$G$6:$GE$68,4,FALSE),0)</f>
        <v>0</v>
      </c>
      <c r="AM642" s="27">
        <f>IFERROR(VLOOKUP(V642,'Վարկանիշային չափորոշիչներ'!$G$6:$GE$68,4,FALSE),0)</f>
        <v>0</v>
      </c>
      <c r="AN642" s="27">
        <f t="shared" si="175"/>
        <v>0</v>
      </c>
    </row>
    <row r="643" spans="1:40" ht="54" hidden="1" outlineLevel="2" x14ac:dyDescent="0.3">
      <c r="A643" s="120">
        <v>1045</v>
      </c>
      <c r="B643" s="120">
        <v>12012</v>
      </c>
      <c r="C643" s="207" t="s">
        <v>724</v>
      </c>
      <c r="D643" s="121"/>
      <c r="E643" s="121"/>
      <c r="F643" s="123"/>
      <c r="G643" s="123"/>
      <c r="H643" s="123"/>
      <c r="I643" s="45"/>
      <c r="J643" s="45"/>
      <c r="K643" s="28"/>
      <c r="L643" s="28"/>
      <c r="M643" s="28"/>
      <c r="N643" s="28"/>
      <c r="O643" s="28"/>
      <c r="P643" s="28"/>
      <c r="Q643" s="28"/>
      <c r="R643" s="28"/>
      <c r="S643" s="28"/>
      <c r="T643" s="28"/>
      <c r="U643" s="28"/>
      <c r="V643" s="28"/>
      <c r="W643" s="27">
        <f t="shared" si="177"/>
        <v>0</v>
      </c>
      <c r="X643" s="41"/>
      <c r="Y643" s="41"/>
      <c r="Z643" s="41"/>
      <c r="AA643" s="41"/>
      <c r="AB643" s="27">
        <f>IFERROR(VLOOKUP(K643,'Վարկանիշային չափորոշիչներ'!$G$6:$GE$68,4,FALSE),0)</f>
        <v>0</v>
      </c>
      <c r="AC643" s="27">
        <f>IFERROR(VLOOKUP(L643,'Վարկանիշային չափորոշիչներ'!$G$6:$GE$68,4,FALSE),0)</f>
        <v>0</v>
      </c>
      <c r="AD643" s="27">
        <f>IFERROR(VLOOKUP(M643,'Վարկանիշային չափորոշիչներ'!$G$6:$GE$68,4,FALSE),0)</f>
        <v>0</v>
      </c>
      <c r="AE643" s="27">
        <f>IFERROR(VLOOKUP(N643,'Վարկանիշային չափորոշիչներ'!$G$6:$GE$68,4,FALSE),0)</f>
        <v>0</v>
      </c>
      <c r="AF643" s="27">
        <f>IFERROR(VLOOKUP(O643,'Վարկանիշային չափորոշիչներ'!$G$6:$GE$68,4,FALSE),0)</f>
        <v>0</v>
      </c>
      <c r="AG643" s="27">
        <f>IFERROR(VLOOKUP(P643,'Վարկանիշային չափորոշիչներ'!$G$6:$GE$68,4,FALSE),0)</f>
        <v>0</v>
      </c>
      <c r="AH643" s="27">
        <f>IFERROR(VLOOKUP(Q643,'Վարկանիշային չափորոշիչներ'!$G$6:$GE$68,4,FALSE),0)</f>
        <v>0</v>
      </c>
      <c r="AI643" s="27">
        <f>IFERROR(VLOOKUP(R643,'Վարկանիշային չափորոշիչներ'!$G$6:$GE$68,4,FALSE),0)</f>
        <v>0</v>
      </c>
      <c r="AJ643" s="27">
        <f>IFERROR(VLOOKUP(S643,'Վարկանիշային չափորոշիչներ'!$G$6:$GE$68,4,FALSE),0)</f>
        <v>0</v>
      </c>
      <c r="AK643" s="27">
        <f>IFERROR(VLOOKUP(T643,'Վարկանիշային չափորոշիչներ'!$G$6:$GE$68,4,FALSE),0)</f>
        <v>0</v>
      </c>
      <c r="AL643" s="27">
        <f>IFERROR(VLOOKUP(U643,'Վարկանիշային չափորոշիչներ'!$G$6:$GE$68,4,FALSE),0)</f>
        <v>0</v>
      </c>
      <c r="AM643" s="27">
        <f>IFERROR(VLOOKUP(V643,'Վարկանիշային չափորոշիչներ'!$G$6:$GE$68,4,FALSE),0)</f>
        <v>0</v>
      </c>
      <c r="AN643" s="27">
        <f t="shared" si="175"/>
        <v>0</v>
      </c>
    </row>
    <row r="644" spans="1:40" ht="54" hidden="1" outlineLevel="2" x14ac:dyDescent="0.3">
      <c r="A644" s="120">
        <v>1045</v>
      </c>
      <c r="B644" s="120">
        <v>12013</v>
      </c>
      <c r="C644" s="207" t="s">
        <v>725</v>
      </c>
      <c r="D644" s="121"/>
      <c r="E644" s="121"/>
      <c r="F644" s="123"/>
      <c r="G644" s="123"/>
      <c r="H644" s="123"/>
      <c r="I644" s="45"/>
      <c r="J644" s="45"/>
      <c r="K644" s="28"/>
      <c r="L644" s="28"/>
      <c r="M644" s="28"/>
      <c r="N644" s="28"/>
      <c r="O644" s="28"/>
      <c r="P644" s="28"/>
      <c r="Q644" s="28"/>
      <c r="R644" s="28"/>
      <c r="S644" s="28"/>
      <c r="T644" s="28"/>
      <c r="U644" s="28"/>
      <c r="V644" s="28"/>
      <c r="W644" s="27">
        <f t="shared" si="177"/>
        <v>0</v>
      </c>
      <c r="X644" s="41"/>
      <c r="Y644" s="41"/>
      <c r="Z644" s="41"/>
      <c r="AA644" s="41"/>
      <c r="AB644" s="27">
        <f>IFERROR(VLOOKUP(K644,'Վարկանիշային չափորոշիչներ'!$G$6:$GE$68,4,FALSE),0)</f>
        <v>0</v>
      </c>
      <c r="AC644" s="27">
        <f>IFERROR(VLOOKUP(L644,'Վարկանիշային չափորոշիչներ'!$G$6:$GE$68,4,FALSE),0)</f>
        <v>0</v>
      </c>
      <c r="AD644" s="27">
        <f>IFERROR(VLOOKUP(M644,'Վարկանիշային չափորոշիչներ'!$G$6:$GE$68,4,FALSE),0)</f>
        <v>0</v>
      </c>
      <c r="AE644" s="27">
        <f>IFERROR(VLOOKUP(N644,'Վարկանիշային չափորոշիչներ'!$G$6:$GE$68,4,FALSE),0)</f>
        <v>0</v>
      </c>
      <c r="AF644" s="27">
        <f>IFERROR(VLOOKUP(O644,'Վարկանիշային չափորոշիչներ'!$G$6:$GE$68,4,FALSE),0)</f>
        <v>0</v>
      </c>
      <c r="AG644" s="27">
        <f>IFERROR(VLOOKUP(P644,'Վարկանիշային չափորոշիչներ'!$G$6:$GE$68,4,FALSE),0)</f>
        <v>0</v>
      </c>
      <c r="AH644" s="27">
        <f>IFERROR(VLOOKUP(Q644,'Վարկանիշային չափորոշիչներ'!$G$6:$GE$68,4,FALSE),0)</f>
        <v>0</v>
      </c>
      <c r="AI644" s="27">
        <f>IFERROR(VLOOKUP(R644,'Վարկանիշային չափորոշիչներ'!$G$6:$GE$68,4,FALSE),0)</f>
        <v>0</v>
      </c>
      <c r="AJ644" s="27">
        <f>IFERROR(VLOOKUP(S644,'Վարկանիշային չափորոշիչներ'!$G$6:$GE$68,4,FALSE),0)</f>
        <v>0</v>
      </c>
      <c r="AK644" s="27">
        <f>IFERROR(VLOOKUP(T644,'Վարկանիշային չափորոշիչներ'!$G$6:$GE$68,4,FALSE),0)</f>
        <v>0</v>
      </c>
      <c r="AL644" s="27">
        <f>IFERROR(VLOOKUP(U644,'Վարկանիշային չափորոշիչներ'!$G$6:$GE$68,4,FALSE),0)</f>
        <v>0</v>
      </c>
      <c r="AM644" s="27">
        <f>IFERROR(VLOOKUP(V644,'Վարկանիշային չափորոշիչներ'!$G$6:$GE$68,4,FALSE),0)</f>
        <v>0</v>
      </c>
      <c r="AN644" s="27">
        <f t="shared" si="175"/>
        <v>0</v>
      </c>
    </row>
    <row r="645" spans="1:40" ht="67.5" hidden="1" outlineLevel="2" x14ac:dyDescent="0.3">
      <c r="A645" s="120">
        <v>1045</v>
      </c>
      <c r="B645" s="120">
        <v>12011</v>
      </c>
      <c r="C645" s="207" t="s">
        <v>726</v>
      </c>
      <c r="D645" s="121"/>
      <c r="E645" s="121"/>
      <c r="F645" s="123"/>
      <c r="G645" s="123"/>
      <c r="H645" s="123"/>
      <c r="I645" s="45"/>
      <c r="J645" s="45"/>
      <c r="K645" s="28"/>
      <c r="L645" s="28"/>
      <c r="M645" s="28"/>
      <c r="N645" s="28"/>
      <c r="O645" s="28"/>
      <c r="P645" s="28"/>
      <c r="Q645" s="28"/>
      <c r="R645" s="28"/>
      <c r="S645" s="28"/>
      <c r="T645" s="28"/>
      <c r="U645" s="28"/>
      <c r="V645" s="28"/>
      <c r="W645" s="27">
        <f t="shared" si="177"/>
        <v>0</v>
      </c>
      <c r="X645" s="41"/>
      <c r="Y645" s="41"/>
      <c r="Z645" s="41"/>
      <c r="AA645" s="41"/>
      <c r="AB645" s="27">
        <f>IFERROR(VLOOKUP(K645,'Վարկանիշային չափորոշիչներ'!$G$6:$GE$68,4,FALSE),0)</f>
        <v>0</v>
      </c>
      <c r="AC645" s="27">
        <f>IFERROR(VLOOKUP(L645,'Վարկանիշային չափորոշիչներ'!$G$6:$GE$68,4,FALSE),0)</f>
        <v>0</v>
      </c>
      <c r="AD645" s="27">
        <f>IFERROR(VLOOKUP(M645,'Վարկանիշային չափորոշիչներ'!$G$6:$GE$68,4,FALSE),0)</f>
        <v>0</v>
      </c>
      <c r="AE645" s="27">
        <f>IFERROR(VLOOKUP(N645,'Վարկանիշային չափորոշիչներ'!$G$6:$GE$68,4,FALSE),0)</f>
        <v>0</v>
      </c>
      <c r="AF645" s="27">
        <f>IFERROR(VLOOKUP(O645,'Վարկանիշային չափորոշիչներ'!$G$6:$GE$68,4,FALSE),0)</f>
        <v>0</v>
      </c>
      <c r="AG645" s="27">
        <f>IFERROR(VLOOKUP(P645,'Վարկանիշային չափորոշիչներ'!$G$6:$GE$68,4,FALSE),0)</f>
        <v>0</v>
      </c>
      <c r="AH645" s="27">
        <f>IFERROR(VLOOKUP(Q645,'Վարկանիշային չափորոշիչներ'!$G$6:$GE$68,4,FALSE),0)</f>
        <v>0</v>
      </c>
      <c r="AI645" s="27">
        <f>IFERROR(VLOOKUP(R645,'Վարկանիշային չափորոշիչներ'!$G$6:$GE$68,4,FALSE),0)</f>
        <v>0</v>
      </c>
      <c r="AJ645" s="27">
        <f>IFERROR(VLOOKUP(S645,'Վարկանիշային չափորոշիչներ'!$G$6:$GE$68,4,FALSE),0)</f>
        <v>0</v>
      </c>
      <c r="AK645" s="27">
        <f>IFERROR(VLOOKUP(T645,'Վարկանիշային չափորոշիչներ'!$G$6:$GE$68,4,FALSE),0)</f>
        <v>0</v>
      </c>
      <c r="AL645" s="27">
        <f>IFERROR(VLOOKUP(U645,'Վարկանիշային չափորոշիչներ'!$G$6:$GE$68,4,FALSE),0)</f>
        <v>0</v>
      </c>
      <c r="AM645" s="27">
        <f>IFERROR(VLOOKUP(V645,'Վարկանիշային չափորոշիչներ'!$G$6:$GE$68,4,FALSE),0)</f>
        <v>0</v>
      </c>
      <c r="AN645" s="27">
        <f t="shared" si="175"/>
        <v>0</v>
      </c>
    </row>
    <row r="646" spans="1:40" ht="40.5" hidden="1" outlineLevel="2" x14ac:dyDescent="0.3">
      <c r="A646" s="120">
        <v>1045</v>
      </c>
      <c r="B646" s="206">
        <v>12017</v>
      </c>
      <c r="C646" s="207" t="s">
        <v>716</v>
      </c>
      <c r="D646" s="121"/>
      <c r="E646" s="121"/>
      <c r="F646" s="123"/>
      <c r="G646" s="123"/>
      <c r="H646" s="123"/>
      <c r="I646" s="45"/>
      <c r="J646" s="45"/>
      <c r="K646" s="28"/>
      <c r="L646" s="28"/>
      <c r="M646" s="28"/>
      <c r="N646" s="28"/>
      <c r="O646" s="28"/>
      <c r="P646" s="28"/>
      <c r="Q646" s="28"/>
      <c r="R646" s="28"/>
      <c r="S646" s="28"/>
      <c r="T646" s="28"/>
      <c r="U646" s="28"/>
      <c r="V646" s="28"/>
      <c r="W646" s="27">
        <f t="shared" si="177"/>
        <v>0</v>
      </c>
      <c r="X646" s="41"/>
      <c r="Y646" s="41"/>
      <c r="Z646" s="41"/>
      <c r="AA646" s="41"/>
      <c r="AB646" s="27">
        <f>IFERROR(VLOOKUP(K646,'Վարկանիշային չափորոշիչներ'!$G$6:$GE$68,4,FALSE),0)</f>
        <v>0</v>
      </c>
      <c r="AC646" s="27">
        <f>IFERROR(VLOOKUP(L646,'Վարկանիշային չափորոշիչներ'!$G$6:$GE$68,4,FALSE),0)</f>
        <v>0</v>
      </c>
      <c r="AD646" s="27">
        <f>IFERROR(VLOOKUP(M646,'Վարկանիշային չափորոշիչներ'!$G$6:$GE$68,4,FALSE),0)</f>
        <v>0</v>
      </c>
      <c r="AE646" s="27">
        <f>IFERROR(VLOOKUP(N646,'Վարկանիշային չափորոշիչներ'!$G$6:$GE$68,4,FALSE),0)</f>
        <v>0</v>
      </c>
      <c r="AF646" s="27">
        <f>IFERROR(VLOOKUP(O646,'Վարկանիշային չափորոշիչներ'!$G$6:$GE$68,4,FALSE),0)</f>
        <v>0</v>
      </c>
      <c r="AG646" s="27">
        <f>IFERROR(VLOOKUP(P646,'Վարկանիշային չափորոշիչներ'!$G$6:$GE$68,4,FALSE),0)</f>
        <v>0</v>
      </c>
      <c r="AH646" s="27">
        <f>IFERROR(VLOOKUP(Q646,'Վարկանիշային չափորոշիչներ'!$G$6:$GE$68,4,FALSE),0)</f>
        <v>0</v>
      </c>
      <c r="AI646" s="27">
        <f>IFERROR(VLOOKUP(R646,'Վարկանիշային չափորոշիչներ'!$G$6:$GE$68,4,FALSE),0)</f>
        <v>0</v>
      </c>
      <c r="AJ646" s="27">
        <f>IFERROR(VLOOKUP(S646,'Վարկանիշային չափորոշիչներ'!$G$6:$GE$68,4,FALSE),0)</f>
        <v>0</v>
      </c>
      <c r="AK646" s="27">
        <f>IFERROR(VLOOKUP(T646,'Վարկանիշային չափորոշիչներ'!$G$6:$GE$68,4,FALSE),0)</f>
        <v>0</v>
      </c>
      <c r="AL646" s="27">
        <f>IFERROR(VLOOKUP(U646,'Վարկանիշային չափորոշիչներ'!$G$6:$GE$68,4,FALSE),0)</f>
        <v>0</v>
      </c>
      <c r="AM646" s="27">
        <f>IFERROR(VLOOKUP(V646,'Վարկանիշային չափորոշիչներ'!$G$6:$GE$68,4,FALSE),0)</f>
        <v>0</v>
      </c>
      <c r="AN646" s="27">
        <f t="shared" si="175"/>
        <v>0</v>
      </c>
    </row>
    <row r="647" spans="1:40" ht="27" hidden="1" outlineLevel="2" x14ac:dyDescent="0.3">
      <c r="A647" s="120">
        <v>1045</v>
      </c>
      <c r="B647" s="206">
        <v>11006</v>
      </c>
      <c r="C647" s="207" t="s">
        <v>727</v>
      </c>
      <c r="D647" s="121"/>
      <c r="E647" s="121"/>
      <c r="F647" s="123"/>
      <c r="G647" s="123"/>
      <c r="H647" s="123"/>
      <c r="I647" s="45"/>
      <c r="J647" s="45"/>
      <c r="K647" s="28"/>
      <c r="L647" s="28"/>
      <c r="M647" s="28"/>
      <c r="N647" s="28"/>
      <c r="O647" s="28"/>
      <c r="P647" s="28"/>
      <c r="Q647" s="28"/>
      <c r="R647" s="28"/>
      <c r="S647" s="28"/>
      <c r="T647" s="28"/>
      <c r="U647" s="28"/>
      <c r="V647" s="28"/>
      <c r="W647" s="27">
        <f t="shared" si="177"/>
        <v>0</v>
      </c>
      <c r="X647" s="41"/>
      <c r="Y647" s="41"/>
      <c r="Z647" s="41"/>
      <c r="AA647" s="41"/>
      <c r="AB647" s="27">
        <f>IFERROR(VLOOKUP(K647,'Վարկանիշային չափորոշիչներ'!$G$6:$GE$68,4,FALSE),0)</f>
        <v>0</v>
      </c>
      <c r="AC647" s="27">
        <f>IFERROR(VLOOKUP(L647,'Վարկանիշային չափորոշիչներ'!$G$6:$GE$68,4,FALSE),0)</f>
        <v>0</v>
      </c>
      <c r="AD647" s="27">
        <f>IFERROR(VLOOKUP(M647,'Վարկանիշային չափորոշիչներ'!$G$6:$GE$68,4,FALSE),0)</f>
        <v>0</v>
      </c>
      <c r="AE647" s="27">
        <f>IFERROR(VLOOKUP(N647,'Վարկանիշային չափորոշիչներ'!$G$6:$GE$68,4,FALSE),0)</f>
        <v>0</v>
      </c>
      <c r="AF647" s="27">
        <f>IFERROR(VLOOKUP(O647,'Վարկանիշային չափորոշիչներ'!$G$6:$GE$68,4,FALSE),0)</f>
        <v>0</v>
      </c>
      <c r="AG647" s="27">
        <f>IFERROR(VLOOKUP(P647,'Վարկանիշային չափորոշիչներ'!$G$6:$GE$68,4,FALSE),0)</f>
        <v>0</v>
      </c>
      <c r="AH647" s="27">
        <f>IFERROR(VLOOKUP(Q647,'Վարկանիշային չափորոշիչներ'!$G$6:$GE$68,4,FALSE),0)</f>
        <v>0</v>
      </c>
      <c r="AI647" s="27">
        <f>IFERROR(VLOOKUP(R647,'Վարկանիշային չափորոշիչներ'!$G$6:$GE$68,4,FALSE),0)</f>
        <v>0</v>
      </c>
      <c r="AJ647" s="27">
        <f>IFERROR(VLOOKUP(S647,'Վարկանիշային չափորոշիչներ'!$G$6:$GE$68,4,FALSE),0)</f>
        <v>0</v>
      </c>
      <c r="AK647" s="27">
        <f>IFERROR(VLOOKUP(T647,'Վարկանիշային չափորոշիչներ'!$G$6:$GE$68,4,FALSE),0)</f>
        <v>0</v>
      </c>
      <c r="AL647" s="27">
        <f>IFERROR(VLOOKUP(U647,'Վարկանիշային չափորոշիչներ'!$G$6:$GE$68,4,FALSE),0)</f>
        <v>0</v>
      </c>
      <c r="AM647" s="27">
        <f>IFERROR(VLOOKUP(V647,'Վարկանիշային չափորոշիչներ'!$G$6:$GE$68,4,FALSE),0)</f>
        <v>0</v>
      </c>
      <c r="AN647" s="27">
        <f t="shared" si="175"/>
        <v>0</v>
      </c>
    </row>
    <row r="648" spans="1:40" ht="40.5" hidden="1" outlineLevel="2" x14ac:dyDescent="0.3">
      <c r="A648" s="120">
        <v>1045</v>
      </c>
      <c r="B648" s="120">
        <v>32001</v>
      </c>
      <c r="C648" s="207" t="s">
        <v>728</v>
      </c>
      <c r="D648" s="128"/>
      <c r="E648" s="128"/>
      <c r="F648" s="123"/>
      <c r="G648" s="123"/>
      <c r="H648" s="123"/>
      <c r="I648" s="45"/>
      <c r="J648" s="45"/>
      <c r="K648" s="28"/>
      <c r="L648" s="28"/>
      <c r="M648" s="28"/>
      <c r="N648" s="28"/>
      <c r="O648" s="28"/>
      <c r="P648" s="28"/>
      <c r="Q648" s="28"/>
      <c r="R648" s="28"/>
      <c r="S648" s="28"/>
      <c r="T648" s="28"/>
      <c r="U648" s="28"/>
      <c r="V648" s="28"/>
      <c r="W648" s="27">
        <f t="shared" si="177"/>
        <v>0</v>
      </c>
      <c r="X648" s="41"/>
      <c r="Y648" s="41"/>
      <c r="Z648" s="41"/>
      <c r="AA648" s="41"/>
      <c r="AB648" s="27">
        <f>IFERROR(VLOOKUP(K648,'Վարկանիշային չափորոշիչներ'!$G$6:$GE$68,4,FALSE),0)</f>
        <v>0</v>
      </c>
      <c r="AC648" s="27">
        <f>IFERROR(VLOOKUP(L648,'Վարկանիշային չափորոշիչներ'!$G$6:$GE$68,4,FALSE),0)</f>
        <v>0</v>
      </c>
      <c r="AD648" s="27">
        <f>IFERROR(VLOOKUP(M648,'Վարկանիշային չափորոշիչներ'!$G$6:$GE$68,4,FALSE),0)</f>
        <v>0</v>
      </c>
      <c r="AE648" s="27">
        <f>IFERROR(VLOOKUP(N648,'Վարկանիշային չափորոշիչներ'!$G$6:$GE$68,4,FALSE),0)</f>
        <v>0</v>
      </c>
      <c r="AF648" s="27">
        <f>IFERROR(VLOOKUP(O648,'Վարկանիշային չափորոշիչներ'!$G$6:$GE$68,4,FALSE),0)</f>
        <v>0</v>
      </c>
      <c r="AG648" s="27">
        <f>IFERROR(VLOOKUP(P648,'Վարկանիշային չափորոշիչներ'!$G$6:$GE$68,4,FALSE),0)</f>
        <v>0</v>
      </c>
      <c r="AH648" s="27">
        <f>IFERROR(VLOOKUP(Q648,'Վարկանիշային չափորոշիչներ'!$G$6:$GE$68,4,FALSE),0)</f>
        <v>0</v>
      </c>
      <c r="AI648" s="27">
        <f>IFERROR(VLOOKUP(R648,'Վարկանիշային չափորոշիչներ'!$G$6:$GE$68,4,FALSE),0)</f>
        <v>0</v>
      </c>
      <c r="AJ648" s="27">
        <f>IFERROR(VLOOKUP(S648,'Վարկանիշային չափորոշիչներ'!$G$6:$GE$68,4,FALSE),0)</f>
        <v>0</v>
      </c>
      <c r="AK648" s="27">
        <f>IFERROR(VLOOKUP(T648,'Վարկանիշային չափորոշիչներ'!$G$6:$GE$68,4,FALSE),0)</f>
        <v>0</v>
      </c>
      <c r="AL648" s="27">
        <f>IFERROR(VLOOKUP(U648,'Վարկանիշային չափորոշիչներ'!$G$6:$GE$68,4,FALSE),0)</f>
        <v>0</v>
      </c>
      <c r="AM648" s="27">
        <f>IFERROR(VLOOKUP(V648,'Վարկանիշային չափորոշիչներ'!$G$6:$GE$68,4,FALSE),0)</f>
        <v>0</v>
      </c>
      <c r="AN648" s="27">
        <f t="shared" si="175"/>
        <v>0</v>
      </c>
    </row>
    <row r="649" spans="1:40" ht="40.5" hidden="1" outlineLevel="2" x14ac:dyDescent="0.3">
      <c r="A649" s="120">
        <v>1045</v>
      </c>
      <c r="B649" s="120">
        <v>32004</v>
      </c>
      <c r="C649" s="207" t="s">
        <v>729</v>
      </c>
      <c r="D649" s="121"/>
      <c r="E649" s="121"/>
      <c r="F649" s="123"/>
      <c r="G649" s="123"/>
      <c r="H649" s="123"/>
      <c r="I649" s="45"/>
      <c r="J649" s="45"/>
      <c r="K649" s="28"/>
      <c r="L649" s="28"/>
      <c r="M649" s="28"/>
      <c r="N649" s="28"/>
      <c r="O649" s="28"/>
      <c r="P649" s="28"/>
      <c r="Q649" s="28"/>
      <c r="R649" s="28"/>
      <c r="S649" s="28"/>
      <c r="T649" s="28"/>
      <c r="U649" s="28"/>
      <c r="V649" s="28"/>
      <c r="W649" s="27">
        <f t="shared" si="177"/>
        <v>0</v>
      </c>
      <c r="X649" s="41"/>
      <c r="Y649" s="41"/>
      <c r="Z649" s="41"/>
      <c r="AA649" s="41"/>
      <c r="AB649" s="27">
        <f>IFERROR(VLOOKUP(K649,'Վարկանիշային չափորոշիչներ'!$G$6:$GE$68,4,FALSE),0)</f>
        <v>0</v>
      </c>
      <c r="AC649" s="27">
        <f>IFERROR(VLOOKUP(L649,'Վարկանիշային չափորոշիչներ'!$G$6:$GE$68,4,FALSE),0)</f>
        <v>0</v>
      </c>
      <c r="AD649" s="27">
        <f>IFERROR(VLOOKUP(M649,'Վարկանիշային չափորոշիչներ'!$G$6:$GE$68,4,FALSE),0)</f>
        <v>0</v>
      </c>
      <c r="AE649" s="27">
        <f>IFERROR(VLOOKUP(N649,'Վարկանիշային չափորոշիչներ'!$G$6:$GE$68,4,FALSE),0)</f>
        <v>0</v>
      </c>
      <c r="AF649" s="27">
        <f>IFERROR(VLOOKUP(O649,'Վարկանիշային չափորոշիչներ'!$G$6:$GE$68,4,FALSE),0)</f>
        <v>0</v>
      </c>
      <c r="AG649" s="27">
        <f>IFERROR(VLOOKUP(P649,'Վարկանիշային չափորոշիչներ'!$G$6:$GE$68,4,FALSE),0)</f>
        <v>0</v>
      </c>
      <c r="AH649" s="27">
        <f>IFERROR(VLOOKUP(Q649,'Վարկանիշային չափորոշիչներ'!$G$6:$GE$68,4,FALSE),0)</f>
        <v>0</v>
      </c>
      <c r="AI649" s="27">
        <f>IFERROR(VLOOKUP(R649,'Վարկանիշային չափորոշիչներ'!$G$6:$GE$68,4,FALSE),0)</f>
        <v>0</v>
      </c>
      <c r="AJ649" s="27">
        <f>IFERROR(VLOOKUP(S649,'Վարկանիշային չափորոշիչներ'!$G$6:$GE$68,4,FALSE),0)</f>
        <v>0</v>
      </c>
      <c r="AK649" s="27">
        <f>IFERROR(VLOOKUP(T649,'Վարկանիշային չափորոշիչներ'!$G$6:$GE$68,4,FALSE),0)</f>
        <v>0</v>
      </c>
      <c r="AL649" s="27">
        <f>IFERROR(VLOOKUP(U649,'Վարկանիշային չափորոշիչներ'!$G$6:$GE$68,4,FALSE),0)</f>
        <v>0</v>
      </c>
      <c r="AM649" s="27">
        <f>IFERROR(VLOOKUP(V649,'Վարկանիշային չափորոշիչներ'!$G$6:$GE$68,4,FALSE),0)</f>
        <v>0</v>
      </c>
      <c r="AN649" s="27">
        <f t="shared" si="175"/>
        <v>0</v>
      </c>
    </row>
    <row r="650" spans="1:40" ht="27" hidden="1" outlineLevel="2" x14ac:dyDescent="0.3">
      <c r="A650" s="120">
        <v>1045</v>
      </c>
      <c r="B650" s="120">
        <v>32005</v>
      </c>
      <c r="C650" s="207" t="s">
        <v>730</v>
      </c>
      <c r="D650" s="121"/>
      <c r="E650" s="121"/>
      <c r="F650" s="123"/>
      <c r="G650" s="123"/>
      <c r="H650" s="123"/>
      <c r="I650" s="45"/>
      <c r="J650" s="45"/>
      <c r="K650" s="28"/>
      <c r="L650" s="28"/>
      <c r="M650" s="28"/>
      <c r="N650" s="28"/>
      <c r="O650" s="28"/>
      <c r="P650" s="28"/>
      <c r="Q650" s="28"/>
      <c r="R650" s="28"/>
      <c r="S650" s="28"/>
      <c r="T650" s="28"/>
      <c r="U650" s="28"/>
      <c r="V650" s="28"/>
      <c r="W650" s="27">
        <f t="shared" si="177"/>
        <v>0</v>
      </c>
      <c r="X650" s="41"/>
      <c r="Y650" s="41"/>
      <c r="Z650" s="41"/>
      <c r="AA650" s="41"/>
      <c r="AB650" s="27">
        <f>IFERROR(VLOOKUP(K650,'Վարկանիշային չափորոշիչներ'!$G$6:$GE$68,4,FALSE),0)</f>
        <v>0</v>
      </c>
      <c r="AC650" s="27">
        <f>IFERROR(VLOOKUP(L650,'Վարկանիշային չափորոշիչներ'!$G$6:$GE$68,4,FALSE),0)</f>
        <v>0</v>
      </c>
      <c r="AD650" s="27">
        <f>IFERROR(VLOOKUP(M650,'Վարկանիշային չափորոշիչներ'!$G$6:$GE$68,4,FALSE),0)</f>
        <v>0</v>
      </c>
      <c r="AE650" s="27">
        <f>IFERROR(VLOOKUP(N650,'Վարկանիշային չափորոշիչներ'!$G$6:$GE$68,4,FALSE),0)</f>
        <v>0</v>
      </c>
      <c r="AF650" s="27">
        <f>IFERROR(VLOOKUP(O650,'Վարկանիշային չափորոշիչներ'!$G$6:$GE$68,4,FALSE),0)</f>
        <v>0</v>
      </c>
      <c r="AG650" s="27">
        <f>IFERROR(VLOOKUP(P650,'Վարկանիշային չափորոշիչներ'!$G$6:$GE$68,4,FALSE),0)</f>
        <v>0</v>
      </c>
      <c r="AH650" s="27">
        <f>IFERROR(VLOOKUP(Q650,'Վարկանիշային չափորոշիչներ'!$G$6:$GE$68,4,FALSE),0)</f>
        <v>0</v>
      </c>
      <c r="AI650" s="27">
        <f>IFERROR(VLOOKUP(R650,'Վարկանիշային չափորոշիչներ'!$G$6:$GE$68,4,FALSE),0)</f>
        <v>0</v>
      </c>
      <c r="AJ650" s="27">
        <f>IFERROR(VLOOKUP(S650,'Վարկանիշային չափորոշիչներ'!$G$6:$GE$68,4,FALSE),0)</f>
        <v>0</v>
      </c>
      <c r="AK650" s="27">
        <f>IFERROR(VLOOKUP(T650,'Վարկանիշային չափորոշիչներ'!$G$6:$GE$68,4,FALSE),0)</f>
        <v>0</v>
      </c>
      <c r="AL650" s="27">
        <f>IFERROR(VLOOKUP(U650,'Վարկանիշային չափորոշիչներ'!$G$6:$GE$68,4,FALSE),0)</f>
        <v>0</v>
      </c>
      <c r="AM650" s="27">
        <f>IFERROR(VLOOKUP(V650,'Վարկանիշային չափորոշիչներ'!$G$6:$GE$68,4,FALSE),0)</f>
        <v>0</v>
      </c>
      <c r="AN650" s="27">
        <f t="shared" si="175"/>
        <v>0</v>
      </c>
    </row>
    <row r="651" spans="1:40" hidden="1" outlineLevel="1" x14ac:dyDescent="0.3">
      <c r="A651" s="117">
        <v>1056</v>
      </c>
      <c r="B651" s="163"/>
      <c r="C651" s="214" t="s">
        <v>731</v>
      </c>
      <c r="D651" s="118">
        <f>SUM(D652:D657)</f>
        <v>0</v>
      </c>
      <c r="E651" s="118">
        <f>SUM(E652:E657)</f>
        <v>0</v>
      </c>
      <c r="F651" s="119">
        <f t="shared" ref="F651:H651" si="178">SUM(F652:F657)</f>
        <v>0</v>
      </c>
      <c r="G651" s="119">
        <f t="shared" si="178"/>
        <v>0</v>
      </c>
      <c r="H651" s="119">
        <f t="shared" si="178"/>
        <v>0</v>
      </c>
      <c r="I651" s="47" t="s">
        <v>74</v>
      </c>
      <c r="J651" s="47" t="s">
        <v>74</v>
      </c>
      <c r="K651" s="47" t="s">
        <v>74</v>
      </c>
      <c r="L651" s="47" t="s">
        <v>74</v>
      </c>
      <c r="M651" s="47" t="s">
        <v>74</v>
      </c>
      <c r="N651" s="47" t="s">
        <v>74</v>
      </c>
      <c r="O651" s="47" t="s">
        <v>74</v>
      </c>
      <c r="P651" s="47" t="s">
        <v>74</v>
      </c>
      <c r="Q651" s="47" t="s">
        <v>74</v>
      </c>
      <c r="R651" s="47" t="s">
        <v>74</v>
      </c>
      <c r="S651" s="47" t="s">
        <v>74</v>
      </c>
      <c r="T651" s="47" t="s">
        <v>74</v>
      </c>
      <c r="U651" s="47" t="s">
        <v>74</v>
      </c>
      <c r="V651" s="47" t="s">
        <v>74</v>
      </c>
      <c r="W651" s="47" t="s">
        <v>74</v>
      </c>
      <c r="X651" s="41"/>
      <c r="Y651" s="41"/>
      <c r="Z651" s="41"/>
      <c r="AA651" s="41"/>
      <c r="AB651" s="27">
        <f>IFERROR(VLOOKUP(K651,'Վարկանիշային չափորոշիչներ'!$G$6:$GE$68,4,FALSE),0)</f>
        <v>0</v>
      </c>
      <c r="AC651" s="27">
        <f>IFERROR(VLOOKUP(L651,'Վարկանիշային չափորոշիչներ'!$G$6:$GE$68,4,FALSE),0)</f>
        <v>0</v>
      </c>
      <c r="AD651" s="27">
        <f>IFERROR(VLOOKUP(M651,'Վարկանիշային չափորոշիչներ'!$G$6:$GE$68,4,FALSE),0)</f>
        <v>0</v>
      </c>
      <c r="AE651" s="27">
        <f>IFERROR(VLOOKUP(N651,'Վարկանիշային չափորոշիչներ'!$G$6:$GE$68,4,FALSE),0)</f>
        <v>0</v>
      </c>
      <c r="AF651" s="27">
        <f>IFERROR(VLOOKUP(O651,'Վարկանիշային չափորոշիչներ'!$G$6:$GE$68,4,FALSE),0)</f>
        <v>0</v>
      </c>
      <c r="AG651" s="27">
        <f>IFERROR(VLOOKUP(P651,'Վարկանիշային չափորոշիչներ'!$G$6:$GE$68,4,FALSE),0)</f>
        <v>0</v>
      </c>
      <c r="AH651" s="27">
        <f>IFERROR(VLOOKUP(Q651,'Վարկանիշային չափորոշիչներ'!$G$6:$GE$68,4,FALSE),0)</f>
        <v>0</v>
      </c>
      <c r="AI651" s="27">
        <f>IFERROR(VLOOKUP(R651,'Վարկանիշային չափորոշիչներ'!$G$6:$GE$68,4,FALSE),0)</f>
        <v>0</v>
      </c>
      <c r="AJ651" s="27">
        <f>IFERROR(VLOOKUP(S651,'Վարկանիշային չափորոշիչներ'!$G$6:$GE$68,4,FALSE),0)</f>
        <v>0</v>
      </c>
      <c r="AK651" s="27">
        <f>IFERROR(VLOOKUP(T651,'Վարկանիշային չափորոշիչներ'!$G$6:$GE$68,4,FALSE),0)</f>
        <v>0</v>
      </c>
      <c r="AL651" s="27">
        <f>IFERROR(VLOOKUP(U651,'Վարկանիշային չափորոշիչներ'!$G$6:$GE$68,4,FALSE),0)</f>
        <v>0</v>
      </c>
      <c r="AM651" s="27">
        <f>IFERROR(VLOOKUP(V651,'Վարկանիշային չափորոշիչներ'!$G$6:$GE$68,4,FALSE),0)</f>
        <v>0</v>
      </c>
      <c r="AN651" s="27">
        <f t="shared" si="175"/>
        <v>0</v>
      </c>
    </row>
    <row r="652" spans="1:40" hidden="1" outlineLevel="2" x14ac:dyDescent="0.3">
      <c r="A652" s="120">
        <v>1056</v>
      </c>
      <c r="B652" s="120">
        <v>11001</v>
      </c>
      <c r="C652" s="207" t="s">
        <v>732</v>
      </c>
      <c r="D652" s="128"/>
      <c r="E652" s="128"/>
      <c r="F652" s="145"/>
      <c r="G652" s="123"/>
      <c r="H652" s="145"/>
      <c r="I652" s="44"/>
      <c r="J652" s="44"/>
      <c r="K652" s="31"/>
      <c r="L652" s="31"/>
      <c r="M652" s="31"/>
      <c r="N652" s="31"/>
      <c r="O652" s="31"/>
      <c r="P652" s="31"/>
      <c r="Q652" s="31"/>
      <c r="R652" s="31"/>
      <c r="S652" s="31"/>
      <c r="T652" s="31"/>
      <c r="U652" s="31"/>
      <c r="V652" s="31"/>
      <c r="W652" s="27">
        <f t="shared" ref="W652:W657" si="179">AN652</f>
        <v>0</v>
      </c>
      <c r="X652" s="41"/>
      <c r="Y652" s="41"/>
      <c r="Z652" s="41"/>
      <c r="AA652" s="41"/>
      <c r="AB652" s="27">
        <f>IFERROR(VLOOKUP(K652,'Վարկանիշային չափորոշիչներ'!$G$6:$GE$68,4,FALSE),0)</f>
        <v>0</v>
      </c>
      <c r="AC652" s="27">
        <f>IFERROR(VLOOKUP(L652,'Վարկանիշային չափորոշիչներ'!$G$6:$GE$68,4,FALSE),0)</f>
        <v>0</v>
      </c>
      <c r="AD652" s="27">
        <f>IFERROR(VLOOKUP(M652,'Վարկանիշային չափորոշիչներ'!$G$6:$GE$68,4,FALSE),0)</f>
        <v>0</v>
      </c>
      <c r="AE652" s="27">
        <f>IFERROR(VLOOKUP(N652,'Վարկանիշային չափորոշիչներ'!$G$6:$GE$68,4,FALSE),0)</f>
        <v>0</v>
      </c>
      <c r="AF652" s="27">
        <f>IFERROR(VLOOKUP(O652,'Վարկանիշային չափորոշիչներ'!$G$6:$GE$68,4,FALSE),0)</f>
        <v>0</v>
      </c>
      <c r="AG652" s="27">
        <f>IFERROR(VLOOKUP(P652,'Վարկանիշային չափորոշիչներ'!$G$6:$GE$68,4,FALSE),0)</f>
        <v>0</v>
      </c>
      <c r="AH652" s="27">
        <f>IFERROR(VLOOKUP(Q652,'Վարկանիշային չափորոշիչներ'!$G$6:$GE$68,4,FALSE),0)</f>
        <v>0</v>
      </c>
      <c r="AI652" s="27">
        <f>IFERROR(VLOOKUP(R652,'Վարկանիշային չափորոշիչներ'!$G$6:$GE$68,4,FALSE),0)</f>
        <v>0</v>
      </c>
      <c r="AJ652" s="27">
        <f>IFERROR(VLOOKUP(S652,'Վարկանիշային չափորոշիչներ'!$G$6:$GE$68,4,FALSE),0)</f>
        <v>0</v>
      </c>
      <c r="AK652" s="27">
        <f>IFERROR(VLOOKUP(T652,'Վարկանիշային չափորոշիչներ'!$G$6:$GE$68,4,FALSE),0)</f>
        <v>0</v>
      </c>
      <c r="AL652" s="27">
        <f>IFERROR(VLOOKUP(U652,'Վարկանիշային չափորոշիչներ'!$G$6:$GE$68,4,FALSE),0)</f>
        <v>0</v>
      </c>
      <c r="AM652" s="27">
        <f>IFERROR(VLOOKUP(V652,'Վարկանիշային չափորոշիչներ'!$G$6:$GE$68,4,FALSE),0)</f>
        <v>0</v>
      </c>
      <c r="AN652" s="27">
        <f t="shared" si="175"/>
        <v>0</v>
      </c>
    </row>
    <row r="653" spans="1:40" hidden="1" outlineLevel="2" x14ac:dyDescent="0.3">
      <c r="A653" s="120">
        <v>1056</v>
      </c>
      <c r="B653" s="120">
        <v>11002</v>
      </c>
      <c r="C653" s="207" t="s">
        <v>733</v>
      </c>
      <c r="D653" s="121"/>
      <c r="E653" s="121"/>
      <c r="F653" s="123"/>
      <c r="G653" s="123"/>
      <c r="H653" s="123"/>
      <c r="I653" s="45"/>
      <c r="J653" s="45"/>
      <c r="K653" s="28"/>
      <c r="L653" s="28"/>
      <c r="M653" s="28"/>
      <c r="N653" s="28"/>
      <c r="O653" s="28"/>
      <c r="P653" s="28"/>
      <c r="Q653" s="28"/>
      <c r="R653" s="28"/>
      <c r="S653" s="28"/>
      <c r="T653" s="28"/>
      <c r="U653" s="28"/>
      <c r="V653" s="28"/>
      <c r="W653" s="27">
        <f t="shared" si="179"/>
        <v>0</v>
      </c>
      <c r="X653" s="41"/>
      <c r="Y653" s="41"/>
      <c r="Z653" s="41"/>
      <c r="AA653" s="41"/>
      <c r="AB653" s="27">
        <f>IFERROR(VLOOKUP(K653,'Վարկանիշային չափորոշիչներ'!$G$6:$GE$68,4,FALSE),0)</f>
        <v>0</v>
      </c>
      <c r="AC653" s="27">
        <f>IFERROR(VLOOKUP(L653,'Վարկանիշային չափորոշիչներ'!$G$6:$GE$68,4,FALSE),0)</f>
        <v>0</v>
      </c>
      <c r="AD653" s="27">
        <f>IFERROR(VLOOKUP(M653,'Վարկանիշային չափորոշիչներ'!$G$6:$GE$68,4,FALSE),0)</f>
        <v>0</v>
      </c>
      <c r="AE653" s="27">
        <f>IFERROR(VLOOKUP(N653,'Վարկանիշային չափորոշիչներ'!$G$6:$GE$68,4,FALSE),0)</f>
        <v>0</v>
      </c>
      <c r="AF653" s="27">
        <f>IFERROR(VLOOKUP(O653,'Վարկանիշային չափորոշիչներ'!$G$6:$GE$68,4,FALSE),0)</f>
        <v>0</v>
      </c>
      <c r="AG653" s="27">
        <f>IFERROR(VLOOKUP(P653,'Վարկանիշային չափորոշիչներ'!$G$6:$GE$68,4,FALSE),0)</f>
        <v>0</v>
      </c>
      <c r="AH653" s="27">
        <f>IFERROR(VLOOKUP(Q653,'Վարկանիշային չափորոշիչներ'!$G$6:$GE$68,4,FALSE),0)</f>
        <v>0</v>
      </c>
      <c r="AI653" s="27">
        <f>IFERROR(VLOOKUP(R653,'Վարկանիշային չափորոշիչներ'!$G$6:$GE$68,4,FALSE),0)</f>
        <v>0</v>
      </c>
      <c r="AJ653" s="27">
        <f>IFERROR(VLOOKUP(S653,'Վարկանիշային չափորոշիչներ'!$G$6:$GE$68,4,FALSE),0)</f>
        <v>0</v>
      </c>
      <c r="AK653" s="27">
        <f>IFERROR(VLOOKUP(T653,'Վարկանիշային չափորոշիչներ'!$G$6:$GE$68,4,FALSE),0)</f>
        <v>0</v>
      </c>
      <c r="AL653" s="27">
        <f>IFERROR(VLOOKUP(U653,'Վարկանիշային չափորոշիչներ'!$G$6:$GE$68,4,FALSE),0)</f>
        <v>0</v>
      </c>
      <c r="AM653" s="27">
        <f>IFERROR(VLOOKUP(V653,'Վարկանիշային չափորոշիչներ'!$G$6:$GE$68,4,FALSE),0)</f>
        <v>0</v>
      </c>
      <c r="AN653" s="27">
        <f t="shared" si="175"/>
        <v>0</v>
      </c>
    </row>
    <row r="654" spans="1:40" hidden="1" outlineLevel="2" x14ac:dyDescent="0.3">
      <c r="A654" s="163">
        <v>1056</v>
      </c>
      <c r="B654" s="163">
        <v>11003</v>
      </c>
      <c r="C654" s="207" t="s">
        <v>734</v>
      </c>
      <c r="D654" s="174"/>
      <c r="E654" s="174"/>
      <c r="F654" s="122"/>
      <c r="G654" s="122"/>
      <c r="H654" s="122"/>
      <c r="I654" s="45"/>
      <c r="J654" s="45"/>
      <c r="K654" s="28"/>
      <c r="L654" s="28"/>
      <c r="M654" s="28"/>
      <c r="N654" s="28"/>
      <c r="O654" s="28"/>
      <c r="P654" s="28"/>
      <c r="Q654" s="28"/>
      <c r="R654" s="28"/>
      <c r="S654" s="28"/>
      <c r="T654" s="28"/>
      <c r="U654" s="28"/>
      <c r="V654" s="28"/>
      <c r="W654" s="27">
        <f t="shared" si="179"/>
        <v>0</v>
      </c>
      <c r="X654" s="41"/>
      <c r="Y654" s="41"/>
      <c r="Z654" s="41"/>
      <c r="AA654" s="41"/>
      <c r="AB654" s="27">
        <f>IFERROR(VLOOKUP(K654,'Վարկանիշային չափորոշիչներ'!$G$6:$GE$68,4,FALSE),0)</f>
        <v>0</v>
      </c>
      <c r="AC654" s="27">
        <f>IFERROR(VLOOKUP(L654,'Վարկանիշային չափորոշիչներ'!$G$6:$GE$68,4,FALSE),0)</f>
        <v>0</v>
      </c>
      <c r="AD654" s="27">
        <f>IFERROR(VLOOKUP(M654,'Վարկանիշային չափորոշիչներ'!$G$6:$GE$68,4,FALSE),0)</f>
        <v>0</v>
      </c>
      <c r="AE654" s="27">
        <f>IFERROR(VLOOKUP(N654,'Վարկանիշային չափորոշիչներ'!$G$6:$GE$68,4,FALSE),0)</f>
        <v>0</v>
      </c>
      <c r="AF654" s="27">
        <f>IFERROR(VLOOKUP(O654,'Վարկանիշային չափորոշիչներ'!$G$6:$GE$68,4,FALSE),0)</f>
        <v>0</v>
      </c>
      <c r="AG654" s="27">
        <f>IFERROR(VLOOKUP(P654,'Վարկանիշային չափորոշիչներ'!$G$6:$GE$68,4,FALSE),0)</f>
        <v>0</v>
      </c>
      <c r="AH654" s="27">
        <f>IFERROR(VLOOKUP(Q654,'Վարկանիշային չափորոշիչներ'!$G$6:$GE$68,4,FALSE),0)</f>
        <v>0</v>
      </c>
      <c r="AI654" s="27">
        <f>IFERROR(VLOOKUP(R654,'Վարկանիշային չափորոշիչներ'!$G$6:$GE$68,4,FALSE),0)</f>
        <v>0</v>
      </c>
      <c r="AJ654" s="27">
        <f>IFERROR(VLOOKUP(S654,'Վարկանիշային չափորոշիչներ'!$G$6:$GE$68,4,FALSE),0)</f>
        <v>0</v>
      </c>
      <c r="AK654" s="27">
        <f>IFERROR(VLOOKUP(T654,'Վարկանիշային չափորոշիչներ'!$G$6:$GE$68,4,FALSE),0)</f>
        <v>0</v>
      </c>
      <c r="AL654" s="27">
        <f>IFERROR(VLOOKUP(U654,'Վարկանիշային չափորոշիչներ'!$G$6:$GE$68,4,FALSE),0)</f>
        <v>0</v>
      </c>
      <c r="AM654" s="27">
        <f>IFERROR(VLOOKUP(V654,'Վարկանիշային չափորոշիչներ'!$G$6:$GE$68,4,FALSE),0)</f>
        <v>0</v>
      </c>
      <c r="AN654" s="27">
        <f t="shared" si="175"/>
        <v>0</v>
      </c>
    </row>
    <row r="655" spans="1:40" hidden="1" outlineLevel="2" x14ac:dyDescent="0.3">
      <c r="A655" s="163">
        <v>1056</v>
      </c>
      <c r="B655" s="120">
        <v>11005</v>
      </c>
      <c r="C655" s="207" t="s">
        <v>735</v>
      </c>
      <c r="D655" s="121"/>
      <c r="E655" s="121"/>
      <c r="F655" s="123"/>
      <c r="G655" s="123"/>
      <c r="H655" s="123"/>
      <c r="I655" s="45"/>
      <c r="J655" s="45"/>
      <c r="K655" s="28"/>
      <c r="L655" s="28"/>
      <c r="M655" s="28"/>
      <c r="N655" s="28"/>
      <c r="O655" s="28"/>
      <c r="P655" s="28"/>
      <c r="Q655" s="28"/>
      <c r="R655" s="28"/>
      <c r="S655" s="28"/>
      <c r="T655" s="28"/>
      <c r="U655" s="28"/>
      <c r="V655" s="28"/>
      <c r="W655" s="27">
        <f t="shared" si="179"/>
        <v>0</v>
      </c>
      <c r="X655" s="41"/>
      <c r="Y655" s="41"/>
      <c r="Z655" s="41"/>
      <c r="AA655" s="41"/>
      <c r="AB655" s="27">
        <f>IFERROR(VLOOKUP(K655,'Վարկանիշային չափորոշիչներ'!$G$6:$GE$68,4,FALSE),0)</f>
        <v>0</v>
      </c>
      <c r="AC655" s="27">
        <f>IFERROR(VLOOKUP(L655,'Վարկանիշային չափորոշիչներ'!$G$6:$GE$68,4,FALSE),0)</f>
        <v>0</v>
      </c>
      <c r="AD655" s="27">
        <f>IFERROR(VLOOKUP(M655,'Վարկանիշային չափորոշիչներ'!$G$6:$GE$68,4,FALSE),0)</f>
        <v>0</v>
      </c>
      <c r="AE655" s="27">
        <f>IFERROR(VLOOKUP(N655,'Վարկանիշային չափորոշիչներ'!$G$6:$GE$68,4,FALSE),0)</f>
        <v>0</v>
      </c>
      <c r="AF655" s="27">
        <f>IFERROR(VLOOKUP(O655,'Վարկանիշային չափորոշիչներ'!$G$6:$GE$68,4,FALSE),0)</f>
        <v>0</v>
      </c>
      <c r="AG655" s="27">
        <f>IFERROR(VLOOKUP(P655,'Վարկանիշային չափորոշիչներ'!$G$6:$GE$68,4,FALSE),0)</f>
        <v>0</v>
      </c>
      <c r="AH655" s="27">
        <f>IFERROR(VLOOKUP(Q655,'Վարկանիշային չափորոշիչներ'!$G$6:$GE$68,4,FALSE),0)</f>
        <v>0</v>
      </c>
      <c r="AI655" s="27">
        <f>IFERROR(VLOOKUP(R655,'Վարկանիշային չափորոշիչներ'!$G$6:$GE$68,4,FALSE),0)</f>
        <v>0</v>
      </c>
      <c r="AJ655" s="27">
        <f>IFERROR(VLOOKUP(S655,'Վարկանիշային չափորոշիչներ'!$G$6:$GE$68,4,FALSE),0)</f>
        <v>0</v>
      </c>
      <c r="AK655" s="27">
        <f>IFERROR(VLOOKUP(T655,'Վարկանիշային չափորոշիչներ'!$G$6:$GE$68,4,FALSE),0)</f>
        <v>0</v>
      </c>
      <c r="AL655" s="27">
        <f>IFERROR(VLOOKUP(U655,'Վարկանիշային չափորոշիչներ'!$G$6:$GE$68,4,FALSE),0)</f>
        <v>0</v>
      </c>
      <c r="AM655" s="27">
        <f>IFERROR(VLOOKUP(V655,'Վարկանիշային չափորոշիչներ'!$G$6:$GE$68,4,FALSE),0)</f>
        <v>0</v>
      </c>
      <c r="AN655" s="27">
        <f t="shared" si="175"/>
        <v>0</v>
      </c>
    </row>
    <row r="656" spans="1:40" hidden="1" outlineLevel="2" x14ac:dyDescent="0.3">
      <c r="A656" s="163">
        <v>1056</v>
      </c>
      <c r="B656" s="206">
        <v>11008</v>
      </c>
      <c r="C656" s="207" t="s">
        <v>736</v>
      </c>
      <c r="D656" s="121"/>
      <c r="E656" s="121"/>
      <c r="F656" s="122"/>
      <c r="G656" s="123"/>
      <c r="H656" s="123"/>
      <c r="I656" s="45"/>
      <c r="J656" s="45"/>
      <c r="K656" s="28"/>
      <c r="L656" s="28"/>
      <c r="M656" s="28"/>
      <c r="N656" s="28"/>
      <c r="O656" s="28"/>
      <c r="P656" s="28"/>
      <c r="Q656" s="28"/>
      <c r="R656" s="28"/>
      <c r="S656" s="28"/>
      <c r="T656" s="28"/>
      <c r="U656" s="28"/>
      <c r="V656" s="28"/>
      <c r="W656" s="27">
        <f t="shared" si="179"/>
        <v>0</v>
      </c>
      <c r="X656" s="41"/>
      <c r="Y656" s="41"/>
      <c r="Z656" s="41"/>
      <c r="AA656" s="41"/>
      <c r="AB656" s="27">
        <f>IFERROR(VLOOKUP(K656,'Վարկանիշային չափորոշիչներ'!$G$6:$GE$68,4,FALSE),0)</f>
        <v>0</v>
      </c>
      <c r="AC656" s="27">
        <f>IFERROR(VLOOKUP(L656,'Վարկանիշային չափորոշիչներ'!$G$6:$GE$68,4,FALSE),0)</f>
        <v>0</v>
      </c>
      <c r="AD656" s="27">
        <f>IFERROR(VLOOKUP(M656,'Վարկանիշային չափորոշիչներ'!$G$6:$GE$68,4,FALSE),0)</f>
        <v>0</v>
      </c>
      <c r="AE656" s="27">
        <f>IFERROR(VLOOKUP(N656,'Վարկանիշային չափորոշիչներ'!$G$6:$GE$68,4,FALSE),0)</f>
        <v>0</v>
      </c>
      <c r="AF656" s="27">
        <f>IFERROR(VLOOKUP(O656,'Վարկանիշային չափորոշիչներ'!$G$6:$GE$68,4,FALSE),0)</f>
        <v>0</v>
      </c>
      <c r="AG656" s="27">
        <f>IFERROR(VLOOKUP(P656,'Վարկանիշային չափորոշիչներ'!$G$6:$GE$68,4,FALSE),0)</f>
        <v>0</v>
      </c>
      <c r="AH656" s="27">
        <f>IFERROR(VLOOKUP(Q656,'Վարկանիշային չափորոշիչներ'!$G$6:$GE$68,4,FALSE),0)</f>
        <v>0</v>
      </c>
      <c r="AI656" s="27">
        <f>IFERROR(VLOOKUP(R656,'Վարկանիշային չափորոշիչներ'!$G$6:$GE$68,4,FALSE),0)</f>
        <v>0</v>
      </c>
      <c r="AJ656" s="27">
        <f>IFERROR(VLOOKUP(S656,'Վարկանիշային չափորոշիչներ'!$G$6:$GE$68,4,FALSE),0)</f>
        <v>0</v>
      </c>
      <c r="AK656" s="27">
        <f>IFERROR(VLOOKUP(T656,'Վարկանիշային չափորոշիչներ'!$G$6:$GE$68,4,FALSE),0)</f>
        <v>0</v>
      </c>
      <c r="AL656" s="27">
        <f>IFERROR(VLOOKUP(U656,'Վարկանիշային չափորոշիչներ'!$G$6:$GE$68,4,FALSE),0)</f>
        <v>0</v>
      </c>
      <c r="AM656" s="27">
        <f>IFERROR(VLOOKUP(V656,'Վարկանիշային չափորոշիչներ'!$G$6:$GE$68,4,FALSE),0)</f>
        <v>0</v>
      </c>
      <c r="AN656" s="27">
        <f t="shared" si="175"/>
        <v>0</v>
      </c>
    </row>
    <row r="657" spans="1:40" hidden="1" outlineLevel="2" x14ac:dyDescent="0.3">
      <c r="A657" s="163">
        <v>1056</v>
      </c>
      <c r="B657" s="163">
        <v>32002</v>
      </c>
      <c r="C657" s="207" t="s">
        <v>737</v>
      </c>
      <c r="D657" s="174"/>
      <c r="E657" s="174"/>
      <c r="F657" s="122"/>
      <c r="G657" s="122"/>
      <c r="H657" s="122"/>
      <c r="I657" s="45"/>
      <c r="J657" s="45"/>
      <c r="K657" s="28"/>
      <c r="L657" s="28"/>
      <c r="M657" s="28"/>
      <c r="N657" s="28"/>
      <c r="O657" s="28"/>
      <c r="P657" s="28"/>
      <c r="Q657" s="28"/>
      <c r="R657" s="28"/>
      <c r="S657" s="28"/>
      <c r="T657" s="28"/>
      <c r="U657" s="28"/>
      <c r="V657" s="28"/>
      <c r="W657" s="27">
        <f t="shared" si="179"/>
        <v>0</v>
      </c>
      <c r="X657" s="41"/>
      <c r="Y657" s="41"/>
      <c r="Z657" s="41"/>
      <c r="AA657" s="41"/>
      <c r="AB657" s="27">
        <f>IFERROR(VLOOKUP(K657,'Վարկանիշային չափորոշիչներ'!$G$6:$GE$68,4,FALSE),0)</f>
        <v>0</v>
      </c>
      <c r="AC657" s="27">
        <f>IFERROR(VLOOKUP(L657,'Վարկանիշային չափորոշիչներ'!$G$6:$GE$68,4,FALSE),0)</f>
        <v>0</v>
      </c>
      <c r="AD657" s="27">
        <f>IFERROR(VLOOKUP(M657,'Վարկանիշային չափորոշիչներ'!$G$6:$GE$68,4,FALSE),0)</f>
        <v>0</v>
      </c>
      <c r="AE657" s="27">
        <f>IFERROR(VLOOKUP(N657,'Վարկանիշային չափորոշիչներ'!$G$6:$GE$68,4,FALSE),0)</f>
        <v>0</v>
      </c>
      <c r="AF657" s="27">
        <f>IFERROR(VLOOKUP(O657,'Վարկանիշային չափորոշիչներ'!$G$6:$GE$68,4,FALSE),0)</f>
        <v>0</v>
      </c>
      <c r="AG657" s="27">
        <f>IFERROR(VLOOKUP(P657,'Վարկանիշային չափորոշիչներ'!$G$6:$GE$68,4,FALSE),0)</f>
        <v>0</v>
      </c>
      <c r="AH657" s="27">
        <f>IFERROR(VLOOKUP(Q657,'Վարկանիշային չափորոշիչներ'!$G$6:$GE$68,4,FALSE),0)</f>
        <v>0</v>
      </c>
      <c r="AI657" s="27">
        <f>IFERROR(VLOOKUP(R657,'Վարկանիշային չափորոշիչներ'!$G$6:$GE$68,4,FALSE),0)</f>
        <v>0</v>
      </c>
      <c r="AJ657" s="27">
        <f>IFERROR(VLOOKUP(S657,'Վարկանիշային չափորոշիչներ'!$G$6:$GE$68,4,FALSE),0)</f>
        <v>0</v>
      </c>
      <c r="AK657" s="27">
        <f>IFERROR(VLOOKUP(T657,'Վարկանիշային չափորոշիչներ'!$G$6:$GE$68,4,FALSE),0)</f>
        <v>0</v>
      </c>
      <c r="AL657" s="27">
        <f>IFERROR(VLOOKUP(U657,'Վարկանիշային չափորոշիչներ'!$G$6:$GE$68,4,FALSE),0)</f>
        <v>0</v>
      </c>
      <c r="AM657" s="27">
        <f>IFERROR(VLOOKUP(V657,'Վարկանիշային չափորոշիչներ'!$G$6:$GE$68,4,FALSE),0)</f>
        <v>0</v>
      </c>
      <c r="AN657" s="27">
        <f t="shared" si="175"/>
        <v>0</v>
      </c>
    </row>
    <row r="658" spans="1:40" hidden="1" outlineLevel="1" x14ac:dyDescent="0.3">
      <c r="A658" s="117">
        <v>1075</v>
      </c>
      <c r="B658" s="163"/>
      <c r="C658" s="214" t="s">
        <v>738</v>
      </c>
      <c r="D658" s="118">
        <f>SUM(D659:D672)</f>
        <v>0</v>
      </c>
      <c r="E658" s="118">
        <f>SUM(E659:E672)</f>
        <v>0</v>
      </c>
      <c r="F658" s="119">
        <f t="shared" ref="F658:H658" si="180">SUM(F659:F672)</f>
        <v>0</v>
      </c>
      <c r="G658" s="119">
        <f t="shared" si="180"/>
        <v>0</v>
      </c>
      <c r="H658" s="119">
        <f t="shared" si="180"/>
        <v>0</v>
      </c>
      <c r="I658" s="47" t="s">
        <v>74</v>
      </c>
      <c r="J658" s="47" t="s">
        <v>74</v>
      </c>
      <c r="K658" s="47" t="s">
        <v>74</v>
      </c>
      <c r="L658" s="47" t="s">
        <v>74</v>
      </c>
      <c r="M658" s="47" t="s">
        <v>74</v>
      </c>
      <c r="N658" s="47" t="s">
        <v>74</v>
      </c>
      <c r="O658" s="47" t="s">
        <v>74</v>
      </c>
      <c r="P658" s="47" t="s">
        <v>74</v>
      </c>
      <c r="Q658" s="47" t="s">
        <v>74</v>
      </c>
      <c r="R658" s="47" t="s">
        <v>74</v>
      </c>
      <c r="S658" s="47" t="s">
        <v>74</v>
      </c>
      <c r="T658" s="47" t="s">
        <v>74</v>
      </c>
      <c r="U658" s="47" t="s">
        <v>74</v>
      </c>
      <c r="V658" s="47" t="s">
        <v>74</v>
      </c>
      <c r="W658" s="47" t="s">
        <v>74</v>
      </c>
      <c r="X658" s="41"/>
      <c r="Y658" s="41"/>
      <c r="Z658" s="41"/>
      <c r="AA658" s="41"/>
      <c r="AB658" s="27">
        <f>IFERROR(VLOOKUP(K658,'Վարկանիշային չափորոշիչներ'!$G$6:$GE$68,4,FALSE),0)</f>
        <v>0</v>
      </c>
      <c r="AC658" s="27">
        <f>IFERROR(VLOOKUP(L658,'Վարկանիշային չափորոշիչներ'!$G$6:$GE$68,4,FALSE),0)</f>
        <v>0</v>
      </c>
      <c r="AD658" s="27">
        <f>IFERROR(VLOOKUP(M658,'Վարկանիշային չափորոշիչներ'!$G$6:$GE$68,4,FALSE),0)</f>
        <v>0</v>
      </c>
      <c r="AE658" s="27">
        <f>IFERROR(VLOOKUP(N658,'Վարկանիշային չափորոշիչներ'!$G$6:$GE$68,4,FALSE),0)</f>
        <v>0</v>
      </c>
      <c r="AF658" s="27">
        <f>IFERROR(VLOOKUP(O658,'Վարկանիշային չափորոշիչներ'!$G$6:$GE$68,4,FALSE),0)</f>
        <v>0</v>
      </c>
      <c r="AG658" s="27">
        <f>IFERROR(VLOOKUP(P658,'Վարկանիշային չափորոշիչներ'!$G$6:$GE$68,4,FALSE),0)</f>
        <v>0</v>
      </c>
      <c r="AH658" s="27">
        <f>IFERROR(VLOOKUP(Q658,'Վարկանիշային չափորոշիչներ'!$G$6:$GE$68,4,FALSE),0)</f>
        <v>0</v>
      </c>
      <c r="AI658" s="27">
        <f>IFERROR(VLOOKUP(R658,'Վարկանիշային չափորոշիչներ'!$G$6:$GE$68,4,FALSE),0)</f>
        <v>0</v>
      </c>
      <c r="AJ658" s="27">
        <f>IFERROR(VLOOKUP(S658,'Վարկանիշային չափորոշիչներ'!$G$6:$GE$68,4,FALSE),0)</f>
        <v>0</v>
      </c>
      <c r="AK658" s="27">
        <f>IFERROR(VLOOKUP(T658,'Վարկանիշային չափորոշիչներ'!$G$6:$GE$68,4,FALSE),0)</f>
        <v>0</v>
      </c>
      <c r="AL658" s="27">
        <f>IFERROR(VLOOKUP(U658,'Վարկանիշային չափորոշիչներ'!$G$6:$GE$68,4,FALSE),0)</f>
        <v>0</v>
      </c>
      <c r="AM658" s="27">
        <f>IFERROR(VLOOKUP(V658,'Վարկանիշային չափորոշիչներ'!$G$6:$GE$68,4,FALSE),0)</f>
        <v>0</v>
      </c>
      <c r="AN658" s="27">
        <f t="shared" si="175"/>
        <v>0</v>
      </c>
    </row>
    <row r="659" spans="1:40" ht="27" hidden="1" outlineLevel="2" x14ac:dyDescent="0.3">
      <c r="A659" s="120">
        <v>1075</v>
      </c>
      <c r="B659" s="120">
        <v>11001</v>
      </c>
      <c r="C659" s="207" t="s">
        <v>739</v>
      </c>
      <c r="D659" s="121"/>
      <c r="E659" s="121"/>
      <c r="F659" s="122"/>
      <c r="G659" s="122"/>
      <c r="H659" s="122"/>
      <c r="I659" s="45"/>
      <c r="J659" s="45"/>
      <c r="K659" s="28"/>
      <c r="L659" s="28"/>
      <c r="M659" s="28"/>
      <c r="N659" s="28"/>
      <c r="O659" s="28"/>
      <c r="P659" s="28"/>
      <c r="Q659" s="28"/>
      <c r="R659" s="28"/>
      <c r="S659" s="28"/>
      <c r="T659" s="28"/>
      <c r="U659" s="28"/>
      <c r="V659" s="28"/>
      <c r="W659" s="27">
        <f t="shared" ref="W659:W672" si="181">AN659</f>
        <v>0</v>
      </c>
      <c r="X659" s="41"/>
      <c r="Y659" s="41"/>
      <c r="Z659" s="41"/>
      <c r="AA659" s="41"/>
      <c r="AB659" s="27">
        <f>IFERROR(VLOOKUP(K659,'Վարկանիշային չափորոշիչներ'!$G$6:$GE$68,4,FALSE),0)</f>
        <v>0</v>
      </c>
      <c r="AC659" s="27">
        <f>IFERROR(VLOOKUP(L659,'Վարկանիշային չափորոշիչներ'!$G$6:$GE$68,4,FALSE),0)</f>
        <v>0</v>
      </c>
      <c r="AD659" s="27">
        <f>IFERROR(VLOOKUP(M659,'Վարկանիշային չափորոշիչներ'!$G$6:$GE$68,4,FALSE),0)</f>
        <v>0</v>
      </c>
      <c r="AE659" s="27">
        <f>IFERROR(VLOOKUP(N659,'Վարկանիշային չափորոշիչներ'!$G$6:$GE$68,4,FALSE),0)</f>
        <v>0</v>
      </c>
      <c r="AF659" s="27">
        <f>IFERROR(VLOOKUP(O659,'Վարկանիշային չափորոշիչներ'!$G$6:$GE$68,4,FALSE),0)</f>
        <v>0</v>
      </c>
      <c r="AG659" s="27">
        <f>IFERROR(VLOOKUP(P659,'Վարկանիշային չափորոշիչներ'!$G$6:$GE$68,4,FALSE),0)</f>
        <v>0</v>
      </c>
      <c r="AH659" s="27">
        <f>IFERROR(VLOOKUP(Q659,'Վարկանիշային չափորոշիչներ'!$G$6:$GE$68,4,FALSE),0)</f>
        <v>0</v>
      </c>
      <c r="AI659" s="27">
        <f>IFERROR(VLOOKUP(R659,'Վարկանիշային չափորոշիչներ'!$G$6:$GE$68,4,FALSE),0)</f>
        <v>0</v>
      </c>
      <c r="AJ659" s="27">
        <f>IFERROR(VLOOKUP(S659,'Վարկանիշային չափորոշիչներ'!$G$6:$GE$68,4,FALSE),0)</f>
        <v>0</v>
      </c>
      <c r="AK659" s="27">
        <f>IFERROR(VLOOKUP(T659,'Վարկանիշային չափորոշիչներ'!$G$6:$GE$68,4,FALSE),0)</f>
        <v>0</v>
      </c>
      <c r="AL659" s="27">
        <f>IFERROR(VLOOKUP(U659,'Վարկանիշային չափորոշիչներ'!$G$6:$GE$68,4,FALSE),0)</f>
        <v>0</v>
      </c>
      <c r="AM659" s="27">
        <f>IFERROR(VLOOKUP(V659,'Վարկանիշային չափորոշիչներ'!$G$6:$GE$68,4,FALSE),0)</f>
        <v>0</v>
      </c>
      <c r="AN659" s="27">
        <f t="shared" si="175"/>
        <v>0</v>
      </c>
    </row>
    <row r="660" spans="1:40" hidden="1" outlineLevel="2" x14ac:dyDescent="0.3">
      <c r="A660" s="120">
        <v>1075</v>
      </c>
      <c r="B660" s="120">
        <v>11002</v>
      </c>
      <c r="C660" s="207" t="s">
        <v>740</v>
      </c>
      <c r="D660" s="121"/>
      <c r="E660" s="121"/>
      <c r="F660" s="122"/>
      <c r="G660" s="122"/>
      <c r="H660" s="122"/>
      <c r="I660" s="45"/>
      <c r="J660" s="45"/>
      <c r="K660" s="28"/>
      <c r="L660" s="28"/>
      <c r="M660" s="28"/>
      <c r="N660" s="28"/>
      <c r="O660" s="28"/>
      <c r="P660" s="28"/>
      <c r="Q660" s="28"/>
      <c r="R660" s="28"/>
      <c r="S660" s="28"/>
      <c r="T660" s="28"/>
      <c r="U660" s="28"/>
      <c r="V660" s="28"/>
      <c r="W660" s="27">
        <f t="shared" si="181"/>
        <v>0</v>
      </c>
      <c r="X660" s="41"/>
      <c r="Y660" s="41"/>
      <c r="Z660" s="41"/>
      <c r="AA660" s="41"/>
      <c r="AB660" s="27">
        <f>IFERROR(VLOOKUP(K660,'Վարկանիշային չափորոշիչներ'!$G$6:$GE$68,4,FALSE),0)</f>
        <v>0</v>
      </c>
      <c r="AC660" s="27">
        <f>IFERROR(VLOOKUP(L660,'Վարկանիշային չափորոշիչներ'!$G$6:$GE$68,4,FALSE),0)</f>
        <v>0</v>
      </c>
      <c r="AD660" s="27">
        <f>IFERROR(VLOOKUP(M660,'Վարկանիշային չափորոշիչներ'!$G$6:$GE$68,4,FALSE),0)</f>
        <v>0</v>
      </c>
      <c r="AE660" s="27">
        <f>IFERROR(VLOOKUP(N660,'Վարկանիշային չափորոշիչներ'!$G$6:$GE$68,4,FALSE),0)</f>
        <v>0</v>
      </c>
      <c r="AF660" s="27">
        <f>IFERROR(VLOOKUP(O660,'Վարկանիշային չափորոշիչներ'!$G$6:$GE$68,4,FALSE),0)</f>
        <v>0</v>
      </c>
      <c r="AG660" s="27">
        <f>IFERROR(VLOOKUP(P660,'Վարկանիշային չափորոշիչներ'!$G$6:$GE$68,4,FALSE),0)</f>
        <v>0</v>
      </c>
      <c r="AH660" s="27">
        <f>IFERROR(VLOOKUP(Q660,'Վարկանիշային չափորոշիչներ'!$G$6:$GE$68,4,FALSE),0)</f>
        <v>0</v>
      </c>
      <c r="AI660" s="27">
        <f>IFERROR(VLOOKUP(R660,'Վարկանիշային չափորոշիչներ'!$G$6:$GE$68,4,FALSE),0)</f>
        <v>0</v>
      </c>
      <c r="AJ660" s="27">
        <f>IFERROR(VLOOKUP(S660,'Վարկանիշային չափորոշիչներ'!$G$6:$GE$68,4,FALSE),0)</f>
        <v>0</v>
      </c>
      <c r="AK660" s="27">
        <f>IFERROR(VLOOKUP(T660,'Վարկանիշային չափորոշիչներ'!$G$6:$GE$68,4,FALSE),0)</f>
        <v>0</v>
      </c>
      <c r="AL660" s="27">
        <f>IFERROR(VLOOKUP(U660,'Վարկանիշային չափորոշիչներ'!$G$6:$GE$68,4,FALSE),0)</f>
        <v>0</v>
      </c>
      <c r="AM660" s="27">
        <f>IFERROR(VLOOKUP(V660,'Վարկանիշային չափորոշիչներ'!$G$6:$GE$68,4,FALSE),0)</f>
        <v>0</v>
      </c>
      <c r="AN660" s="27">
        <f t="shared" si="175"/>
        <v>0</v>
      </c>
    </row>
    <row r="661" spans="1:40" ht="27" hidden="1" outlineLevel="2" x14ac:dyDescent="0.3">
      <c r="A661" s="120">
        <v>1075</v>
      </c>
      <c r="B661" s="120">
        <v>11003</v>
      </c>
      <c r="C661" s="207" t="s">
        <v>741</v>
      </c>
      <c r="D661" s="121"/>
      <c r="E661" s="121"/>
      <c r="F661" s="122"/>
      <c r="G661" s="123"/>
      <c r="H661" s="122"/>
      <c r="I661" s="45"/>
      <c r="J661" s="45"/>
      <c r="K661" s="28"/>
      <c r="L661" s="28"/>
      <c r="M661" s="28"/>
      <c r="N661" s="28"/>
      <c r="O661" s="28"/>
      <c r="P661" s="28"/>
      <c r="Q661" s="28"/>
      <c r="R661" s="28"/>
      <c r="S661" s="28"/>
      <c r="T661" s="28"/>
      <c r="U661" s="28"/>
      <c r="V661" s="28"/>
      <c r="W661" s="27">
        <f t="shared" si="181"/>
        <v>0</v>
      </c>
      <c r="X661" s="41"/>
      <c r="Y661" s="41"/>
      <c r="Z661" s="41"/>
      <c r="AA661" s="41"/>
      <c r="AB661" s="27">
        <f>IFERROR(VLOOKUP(K661,'Վարկանիշային չափորոշիչներ'!$G$6:$GE$68,4,FALSE),0)</f>
        <v>0</v>
      </c>
      <c r="AC661" s="27">
        <f>IFERROR(VLOOKUP(L661,'Վարկանիշային չափորոշիչներ'!$G$6:$GE$68,4,FALSE),0)</f>
        <v>0</v>
      </c>
      <c r="AD661" s="27">
        <f>IFERROR(VLOOKUP(M661,'Վարկանիշային չափորոշիչներ'!$G$6:$GE$68,4,FALSE),0)</f>
        <v>0</v>
      </c>
      <c r="AE661" s="27">
        <f>IFERROR(VLOOKUP(N661,'Վարկանիշային չափորոշիչներ'!$G$6:$GE$68,4,FALSE),0)</f>
        <v>0</v>
      </c>
      <c r="AF661" s="27">
        <f>IFERROR(VLOOKUP(O661,'Վարկանիշային չափորոշիչներ'!$G$6:$GE$68,4,FALSE),0)</f>
        <v>0</v>
      </c>
      <c r="AG661" s="27">
        <f>IFERROR(VLOOKUP(P661,'Վարկանիշային չափորոշիչներ'!$G$6:$GE$68,4,FALSE),0)</f>
        <v>0</v>
      </c>
      <c r="AH661" s="27">
        <f>IFERROR(VLOOKUP(Q661,'Վարկանիշային չափորոշիչներ'!$G$6:$GE$68,4,FALSE),0)</f>
        <v>0</v>
      </c>
      <c r="AI661" s="27">
        <f>IFERROR(VLOOKUP(R661,'Վարկանիշային չափորոշիչներ'!$G$6:$GE$68,4,FALSE),0)</f>
        <v>0</v>
      </c>
      <c r="AJ661" s="27">
        <f>IFERROR(VLOOKUP(S661,'Վարկանիշային չափորոշիչներ'!$G$6:$GE$68,4,FALSE),0)</f>
        <v>0</v>
      </c>
      <c r="AK661" s="27">
        <f>IFERROR(VLOOKUP(T661,'Վարկանիշային չափորոշիչներ'!$G$6:$GE$68,4,FALSE),0)</f>
        <v>0</v>
      </c>
      <c r="AL661" s="27">
        <f>IFERROR(VLOOKUP(U661,'Վարկանիշային չափորոշիչներ'!$G$6:$GE$68,4,FALSE),0)</f>
        <v>0</v>
      </c>
      <c r="AM661" s="27">
        <f>IFERROR(VLOOKUP(V661,'Վարկանիշային չափորոշիչներ'!$G$6:$GE$68,4,FALSE),0)</f>
        <v>0</v>
      </c>
      <c r="AN661" s="27">
        <f t="shared" si="175"/>
        <v>0</v>
      </c>
    </row>
    <row r="662" spans="1:40" hidden="1" outlineLevel="2" x14ac:dyDescent="0.3">
      <c r="A662" s="120">
        <v>1075</v>
      </c>
      <c r="B662" s="120">
        <v>11004</v>
      </c>
      <c r="C662" s="218" t="s">
        <v>742</v>
      </c>
      <c r="D662" s="121"/>
      <c r="E662" s="121"/>
      <c r="F662" s="122"/>
      <c r="G662" s="122"/>
      <c r="H662" s="122"/>
      <c r="I662" s="45"/>
      <c r="J662" s="45"/>
      <c r="K662" s="28"/>
      <c r="L662" s="28"/>
      <c r="M662" s="28"/>
      <c r="N662" s="28"/>
      <c r="O662" s="28"/>
      <c r="P662" s="28"/>
      <c r="Q662" s="28"/>
      <c r="R662" s="28"/>
      <c r="S662" s="28"/>
      <c r="T662" s="28"/>
      <c r="U662" s="28"/>
      <c r="V662" s="28"/>
      <c r="W662" s="27">
        <f t="shared" si="181"/>
        <v>0</v>
      </c>
      <c r="X662" s="41"/>
      <c r="Y662" s="41"/>
      <c r="Z662" s="41"/>
      <c r="AA662" s="41"/>
      <c r="AB662" s="27">
        <f>IFERROR(VLOOKUP(K662,'Վարկանիշային չափորոշիչներ'!$G$6:$GE$68,4,FALSE),0)</f>
        <v>0</v>
      </c>
      <c r="AC662" s="27">
        <f>IFERROR(VLOOKUP(L662,'Վարկանիշային չափորոշիչներ'!$G$6:$GE$68,4,FALSE),0)</f>
        <v>0</v>
      </c>
      <c r="AD662" s="27">
        <f>IFERROR(VLOOKUP(M662,'Վարկանիշային չափորոշիչներ'!$G$6:$GE$68,4,FALSE),0)</f>
        <v>0</v>
      </c>
      <c r="AE662" s="27">
        <f>IFERROR(VLOOKUP(N662,'Վարկանիշային չափորոշիչներ'!$G$6:$GE$68,4,FALSE),0)</f>
        <v>0</v>
      </c>
      <c r="AF662" s="27">
        <f>IFERROR(VLOOKUP(O662,'Վարկանիշային չափորոշիչներ'!$G$6:$GE$68,4,FALSE),0)</f>
        <v>0</v>
      </c>
      <c r="AG662" s="27">
        <f>IFERROR(VLOOKUP(P662,'Վարկանիշային չափորոշիչներ'!$G$6:$GE$68,4,FALSE),0)</f>
        <v>0</v>
      </c>
      <c r="AH662" s="27">
        <f>IFERROR(VLOOKUP(Q662,'Վարկանիշային չափորոշիչներ'!$G$6:$GE$68,4,FALSE),0)</f>
        <v>0</v>
      </c>
      <c r="AI662" s="27">
        <f>IFERROR(VLOOKUP(R662,'Վարկանիշային չափորոշիչներ'!$G$6:$GE$68,4,FALSE),0)</f>
        <v>0</v>
      </c>
      <c r="AJ662" s="27">
        <f>IFERROR(VLOOKUP(S662,'Վարկանիշային չափորոշիչներ'!$G$6:$GE$68,4,FALSE),0)</f>
        <v>0</v>
      </c>
      <c r="AK662" s="27">
        <f>IFERROR(VLOOKUP(T662,'Վարկանիշային չափորոշիչներ'!$G$6:$GE$68,4,FALSE),0)</f>
        <v>0</v>
      </c>
      <c r="AL662" s="27">
        <f>IFERROR(VLOOKUP(U662,'Վարկանիշային չափորոշիչներ'!$G$6:$GE$68,4,FALSE),0)</f>
        <v>0</v>
      </c>
      <c r="AM662" s="27">
        <f>IFERROR(VLOOKUP(V662,'Վարկանիշային չափորոշիչներ'!$G$6:$GE$68,4,FALSE),0)</f>
        <v>0</v>
      </c>
      <c r="AN662" s="27">
        <f t="shared" si="175"/>
        <v>0</v>
      </c>
    </row>
    <row r="663" spans="1:40" hidden="1" outlineLevel="2" x14ac:dyDescent="0.3">
      <c r="A663" s="120">
        <v>1075</v>
      </c>
      <c r="B663" s="120">
        <v>11005</v>
      </c>
      <c r="C663" s="207" t="s">
        <v>743</v>
      </c>
      <c r="D663" s="121"/>
      <c r="E663" s="121"/>
      <c r="F663" s="122"/>
      <c r="G663" s="123"/>
      <c r="H663" s="122"/>
      <c r="I663" s="45"/>
      <c r="J663" s="45"/>
      <c r="K663" s="28"/>
      <c r="L663" s="28"/>
      <c r="M663" s="28"/>
      <c r="N663" s="28"/>
      <c r="O663" s="28"/>
      <c r="P663" s="28"/>
      <c r="Q663" s="28"/>
      <c r="R663" s="28"/>
      <c r="S663" s="28"/>
      <c r="T663" s="28"/>
      <c r="U663" s="28"/>
      <c r="V663" s="28"/>
      <c r="W663" s="27">
        <f t="shared" si="181"/>
        <v>0</v>
      </c>
      <c r="X663" s="41"/>
      <c r="Y663" s="41"/>
      <c r="Z663" s="41"/>
      <c r="AA663" s="41"/>
      <c r="AB663" s="27">
        <f>IFERROR(VLOOKUP(K663,'Վարկանիշային չափորոշիչներ'!$G$6:$GE$68,4,FALSE),0)</f>
        <v>0</v>
      </c>
      <c r="AC663" s="27">
        <f>IFERROR(VLOOKUP(L663,'Վարկանիշային չափորոշիչներ'!$G$6:$GE$68,4,FALSE),0)</f>
        <v>0</v>
      </c>
      <c r="AD663" s="27">
        <f>IFERROR(VLOOKUP(M663,'Վարկանիշային չափորոշիչներ'!$G$6:$GE$68,4,FALSE),0)</f>
        <v>0</v>
      </c>
      <c r="AE663" s="27">
        <f>IFERROR(VLOOKUP(N663,'Վարկանիշային չափորոշիչներ'!$G$6:$GE$68,4,FALSE),0)</f>
        <v>0</v>
      </c>
      <c r="AF663" s="27">
        <f>IFERROR(VLOOKUP(O663,'Վարկանիշային չափորոշիչներ'!$G$6:$GE$68,4,FALSE),0)</f>
        <v>0</v>
      </c>
      <c r="AG663" s="27">
        <f>IFERROR(VLOOKUP(P663,'Վարկանիշային չափորոշիչներ'!$G$6:$GE$68,4,FALSE),0)</f>
        <v>0</v>
      </c>
      <c r="AH663" s="27">
        <f>IFERROR(VLOOKUP(Q663,'Վարկանիշային չափորոշիչներ'!$G$6:$GE$68,4,FALSE),0)</f>
        <v>0</v>
      </c>
      <c r="AI663" s="27">
        <f>IFERROR(VLOOKUP(R663,'Վարկանիշային չափորոշիչներ'!$G$6:$GE$68,4,FALSE),0)</f>
        <v>0</v>
      </c>
      <c r="AJ663" s="27">
        <f>IFERROR(VLOOKUP(S663,'Վարկանիշային չափորոշիչներ'!$G$6:$GE$68,4,FALSE),0)</f>
        <v>0</v>
      </c>
      <c r="AK663" s="27">
        <f>IFERROR(VLOOKUP(T663,'Վարկանիշային չափորոշիչներ'!$G$6:$GE$68,4,FALSE),0)</f>
        <v>0</v>
      </c>
      <c r="AL663" s="27">
        <f>IFERROR(VLOOKUP(U663,'Վարկանիշային չափորոշիչներ'!$G$6:$GE$68,4,FALSE),0)</f>
        <v>0</v>
      </c>
      <c r="AM663" s="27">
        <f>IFERROR(VLOOKUP(V663,'Վարկանիշային չափորոշիչներ'!$G$6:$GE$68,4,FALSE),0)</f>
        <v>0</v>
      </c>
      <c r="AN663" s="27">
        <f t="shared" si="175"/>
        <v>0</v>
      </c>
    </row>
    <row r="664" spans="1:40" hidden="1" outlineLevel="2" x14ac:dyDescent="0.3">
      <c r="A664" s="120">
        <v>1075</v>
      </c>
      <c r="B664" s="120">
        <v>11007</v>
      </c>
      <c r="C664" s="207" t="s">
        <v>744</v>
      </c>
      <c r="D664" s="121"/>
      <c r="E664" s="121"/>
      <c r="F664" s="122"/>
      <c r="G664" s="123"/>
      <c r="H664" s="122"/>
      <c r="I664" s="45"/>
      <c r="J664" s="45"/>
      <c r="K664" s="28"/>
      <c r="L664" s="28"/>
      <c r="M664" s="28"/>
      <c r="N664" s="28"/>
      <c r="O664" s="28"/>
      <c r="P664" s="28"/>
      <c r="Q664" s="28"/>
      <c r="R664" s="28"/>
      <c r="S664" s="28"/>
      <c r="T664" s="28"/>
      <c r="U664" s="28"/>
      <c r="V664" s="28"/>
      <c r="W664" s="27">
        <f t="shared" si="181"/>
        <v>0</v>
      </c>
      <c r="X664" s="41"/>
      <c r="Y664" s="41"/>
      <c r="Z664" s="41"/>
      <c r="AA664" s="41"/>
      <c r="AB664" s="27">
        <f>IFERROR(VLOOKUP(K664,'Վարկանիշային չափորոշիչներ'!$G$6:$GE$68,4,FALSE),0)</f>
        <v>0</v>
      </c>
      <c r="AC664" s="27">
        <f>IFERROR(VLOOKUP(L664,'Վարկանիշային չափորոշիչներ'!$G$6:$GE$68,4,FALSE),0)</f>
        <v>0</v>
      </c>
      <c r="AD664" s="27">
        <f>IFERROR(VLOOKUP(M664,'Վարկանիշային չափորոշիչներ'!$G$6:$GE$68,4,FALSE),0)</f>
        <v>0</v>
      </c>
      <c r="AE664" s="27">
        <f>IFERROR(VLOOKUP(N664,'Վարկանիշային չափորոշիչներ'!$G$6:$GE$68,4,FALSE),0)</f>
        <v>0</v>
      </c>
      <c r="AF664" s="27">
        <f>IFERROR(VLOOKUP(O664,'Վարկանիշային չափորոշիչներ'!$G$6:$GE$68,4,FALSE),0)</f>
        <v>0</v>
      </c>
      <c r="AG664" s="27">
        <f>IFERROR(VLOOKUP(P664,'Վարկանիշային չափորոշիչներ'!$G$6:$GE$68,4,FALSE),0)</f>
        <v>0</v>
      </c>
      <c r="AH664" s="27">
        <f>IFERROR(VLOOKUP(Q664,'Վարկանիշային չափորոշիչներ'!$G$6:$GE$68,4,FALSE),0)</f>
        <v>0</v>
      </c>
      <c r="AI664" s="27">
        <f>IFERROR(VLOOKUP(R664,'Վարկանիշային չափորոշիչներ'!$G$6:$GE$68,4,FALSE),0)</f>
        <v>0</v>
      </c>
      <c r="AJ664" s="27">
        <f>IFERROR(VLOOKUP(S664,'Վարկանիշային չափորոշիչներ'!$G$6:$GE$68,4,FALSE),0)</f>
        <v>0</v>
      </c>
      <c r="AK664" s="27">
        <f>IFERROR(VLOOKUP(T664,'Վարկանիշային չափորոշիչներ'!$G$6:$GE$68,4,FALSE),0)</f>
        <v>0</v>
      </c>
      <c r="AL664" s="27">
        <f>IFERROR(VLOOKUP(U664,'Վարկանիշային չափորոշիչներ'!$G$6:$GE$68,4,FALSE),0)</f>
        <v>0</v>
      </c>
      <c r="AM664" s="27">
        <f>IFERROR(VLOOKUP(V664,'Վարկանիշային չափորոշիչներ'!$G$6:$GE$68,4,FALSE),0)</f>
        <v>0</v>
      </c>
      <c r="AN664" s="27">
        <f t="shared" si="175"/>
        <v>0</v>
      </c>
    </row>
    <row r="665" spans="1:40" hidden="1" outlineLevel="2" x14ac:dyDescent="0.3">
      <c r="A665" s="120">
        <v>1075</v>
      </c>
      <c r="B665" s="120">
        <v>21001</v>
      </c>
      <c r="C665" s="207" t="s">
        <v>745</v>
      </c>
      <c r="D665" s="121"/>
      <c r="E665" s="121"/>
      <c r="F665" s="122"/>
      <c r="G665" s="122"/>
      <c r="H665" s="122"/>
      <c r="I665" s="45"/>
      <c r="J665" s="45"/>
      <c r="K665" s="28"/>
      <c r="L665" s="28"/>
      <c r="M665" s="28"/>
      <c r="N665" s="28"/>
      <c r="O665" s="28"/>
      <c r="P665" s="28"/>
      <c r="Q665" s="28"/>
      <c r="R665" s="28"/>
      <c r="S665" s="28"/>
      <c r="T665" s="28"/>
      <c r="U665" s="28"/>
      <c r="V665" s="28"/>
      <c r="W665" s="27">
        <f t="shared" si="181"/>
        <v>0</v>
      </c>
      <c r="X665" s="41"/>
      <c r="Y665" s="41"/>
      <c r="Z665" s="41"/>
      <c r="AA665" s="41"/>
      <c r="AB665" s="27">
        <f>IFERROR(VLOOKUP(K665,'Վարկանիշային չափորոշիչներ'!$G$6:$GE$68,4,FALSE),0)</f>
        <v>0</v>
      </c>
      <c r="AC665" s="27">
        <f>IFERROR(VLOOKUP(L665,'Վարկանիշային չափորոշիչներ'!$G$6:$GE$68,4,FALSE),0)</f>
        <v>0</v>
      </c>
      <c r="AD665" s="27">
        <f>IFERROR(VLOOKUP(M665,'Վարկանիշային չափորոշիչներ'!$G$6:$GE$68,4,FALSE),0)</f>
        <v>0</v>
      </c>
      <c r="AE665" s="27">
        <f>IFERROR(VLOOKUP(N665,'Վարկանիշային չափորոշիչներ'!$G$6:$GE$68,4,FALSE),0)</f>
        <v>0</v>
      </c>
      <c r="AF665" s="27">
        <f>IFERROR(VLOOKUP(O665,'Վարկանիշային չափորոշիչներ'!$G$6:$GE$68,4,FALSE),0)</f>
        <v>0</v>
      </c>
      <c r="AG665" s="27">
        <f>IFERROR(VLOOKUP(P665,'Վարկանիշային չափորոշիչներ'!$G$6:$GE$68,4,FALSE),0)</f>
        <v>0</v>
      </c>
      <c r="AH665" s="27">
        <f>IFERROR(VLOOKUP(Q665,'Վարկանիշային չափորոշիչներ'!$G$6:$GE$68,4,FALSE),0)</f>
        <v>0</v>
      </c>
      <c r="AI665" s="27">
        <f>IFERROR(VLOOKUP(R665,'Վարկանիշային չափորոշիչներ'!$G$6:$GE$68,4,FALSE),0)</f>
        <v>0</v>
      </c>
      <c r="AJ665" s="27">
        <f>IFERROR(VLOOKUP(S665,'Վարկանիշային չափորոշիչներ'!$G$6:$GE$68,4,FALSE),0)</f>
        <v>0</v>
      </c>
      <c r="AK665" s="27">
        <f>IFERROR(VLOOKUP(T665,'Վարկանիշային չափորոշիչներ'!$G$6:$GE$68,4,FALSE),0)</f>
        <v>0</v>
      </c>
      <c r="AL665" s="27">
        <f>IFERROR(VLOOKUP(U665,'Վարկանիշային չափորոշիչներ'!$G$6:$GE$68,4,FALSE),0)</f>
        <v>0</v>
      </c>
      <c r="AM665" s="27">
        <f>IFERROR(VLOOKUP(V665,'Վարկանիշային չափորոշիչներ'!$G$6:$GE$68,4,FALSE),0)</f>
        <v>0</v>
      </c>
      <c r="AN665" s="27">
        <f t="shared" si="175"/>
        <v>0</v>
      </c>
    </row>
    <row r="666" spans="1:40" ht="27" hidden="1" outlineLevel="2" x14ac:dyDescent="0.3">
      <c r="A666" s="120">
        <v>1075</v>
      </c>
      <c r="B666" s="120">
        <v>32001</v>
      </c>
      <c r="C666" s="207" t="s">
        <v>746</v>
      </c>
      <c r="D666" s="121"/>
      <c r="E666" s="121"/>
      <c r="F666" s="122"/>
      <c r="G666" s="122"/>
      <c r="H666" s="122"/>
      <c r="I666" s="45"/>
      <c r="J666" s="45"/>
      <c r="K666" s="28"/>
      <c r="L666" s="28"/>
      <c r="M666" s="28"/>
      <c r="N666" s="28"/>
      <c r="O666" s="28"/>
      <c r="P666" s="28"/>
      <c r="Q666" s="28"/>
      <c r="R666" s="28"/>
      <c r="S666" s="28"/>
      <c r="T666" s="28"/>
      <c r="U666" s="28"/>
      <c r="V666" s="28"/>
      <c r="W666" s="27">
        <f t="shared" si="181"/>
        <v>0</v>
      </c>
      <c r="X666" s="41"/>
      <c r="Y666" s="41"/>
      <c r="Z666" s="41"/>
      <c r="AA666" s="41"/>
      <c r="AB666" s="27">
        <f>IFERROR(VLOOKUP(K666,'Վարկանիշային չափորոշիչներ'!$G$6:$GE$68,4,FALSE),0)</f>
        <v>0</v>
      </c>
      <c r="AC666" s="27">
        <f>IFERROR(VLOOKUP(L666,'Վարկանիշային չափորոշիչներ'!$G$6:$GE$68,4,FALSE),0)</f>
        <v>0</v>
      </c>
      <c r="AD666" s="27">
        <f>IFERROR(VLOOKUP(M666,'Վարկանիշային չափորոշիչներ'!$G$6:$GE$68,4,FALSE),0)</f>
        <v>0</v>
      </c>
      <c r="AE666" s="27">
        <f>IFERROR(VLOOKUP(N666,'Վարկանիշային չափորոշիչներ'!$G$6:$GE$68,4,FALSE),0)</f>
        <v>0</v>
      </c>
      <c r="AF666" s="27">
        <f>IFERROR(VLOOKUP(O666,'Վարկանիշային չափորոշիչներ'!$G$6:$GE$68,4,FALSE),0)</f>
        <v>0</v>
      </c>
      <c r="AG666" s="27">
        <f>IFERROR(VLOOKUP(P666,'Վարկանիշային չափորոշիչներ'!$G$6:$GE$68,4,FALSE),0)</f>
        <v>0</v>
      </c>
      <c r="AH666" s="27">
        <f>IFERROR(VLOOKUP(Q666,'Վարկանիշային չափորոշիչներ'!$G$6:$GE$68,4,FALSE),0)</f>
        <v>0</v>
      </c>
      <c r="AI666" s="27">
        <f>IFERROR(VLOOKUP(R666,'Վարկանիշային չափորոշիչներ'!$G$6:$GE$68,4,FALSE),0)</f>
        <v>0</v>
      </c>
      <c r="AJ666" s="27">
        <f>IFERROR(VLOOKUP(S666,'Վարկանիշային չափորոշիչներ'!$G$6:$GE$68,4,FALSE),0)</f>
        <v>0</v>
      </c>
      <c r="AK666" s="27">
        <f>IFERROR(VLOOKUP(T666,'Վարկանիշային չափորոշիչներ'!$G$6:$GE$68,4,FALSE),0)</f>
        <v>0</v>
      </c>
      <c r="AL666" s="27">
        <f>IFERROR(VLOOKUP(U666,'Վարկանիշային չափորոշիչներ'!$G$6:$GE$68,4,FALSE),0)</f>
        <v>0</v>
      </c>
      <c r="AM666" s="27">
        <f>IFERROR(VLOOKUP(V666,'Վարկանիշային չափորոշիչներ'!$G$6:$GE$68,4,FALSE),0)</f>
        <v>0</v>
      </c>
      <c r="AN666" s="27">
        <f t="shared" ref="AN666:AN715" si="182">SUM(AB666:AM666)</f>
        <v>0</v>
      </c>
    </row>
    <row r="667" spans="1:40" ht="27" hidden="1" outlineLevel="2" x14ac:dyDescent="0.3">
      <c r="A667" s="120">
        <v>1075</v>
      </c>
      <c r="B667" s="120">
        <v>32008</v>
      </c>
      <c r="C667" s="207" t="s">
        <v>747</v>
      </c>
      <c r="D667" s="121"/>
      <c r="E667" s="121"/>
      <c r="F667" s="122"/>
      <c r="G667" s="122"/>
      <c r="H667" s="122"/>
      <c r="I667" s="45"/>
      <c r="J667" s="45"/>
      <c r="K667" s="28"/>
      <c r="L667" s="28"/>
      <c r="M667" s="28"/>
      <c r="N667" s="28"/>
      <c r="O667" s="28"/>
      <c r="P667" s="28"/>
      <c r="Q667" s="28"/>
      <c r="R667" s="28"/>
      <c r="S667" s="28"/>
      <c r="T667" s="28"/>
      <c r="U667" s="28"/>
      <c r="V667" s="28"/>
      <c r="W667" s="27">
        <f t="shared" si="181"/>
        <v>0</v>
      </c>
      <c r="X667" s="41"/>
      <c r="Y667" s="41"/>
      <c r="Z667" s="41"/>
      <c r="AA667" s="41"/>
      <c r="AB667" s="27">
        <f>IFERROR(VLOOKUP(K667,'Վարկանիշային չափորոշիչներ'!$G$6:$GE$68,4,FALSE),0)</f>
        <v>0</v>
      </c>
      <c r="AC667" s="27">
        <f>IFERROR(VLOOKUP(L667,'Վարկանիշային չափորոշիչներ'!$G$6:$GE$68,4,FALSE),0)</f>
        <v>0</v>
      </c>
      <c r="AD667" s="27">
        <f>IFERROR(VLOOKUP(M667,'Վարկանիշային չափորոշիչներ'!$G$6:$GE$68,4,FALSE),0)</f>
        <v>0</v>
      </c>
      <c r="AE667" s="27">
        <f>IFERROR(VLOOKUP(N667,'Վարկանիշային չափորոշիչներ'!$G$6:$GE$68,4,FALSE),0)</f>
        <v>0</v>
      </c>
      <c r="AF667" s="27">
        <f>IFERROR(VLOOKUP(O667,'Վարկանիշային չափորոշիչներ'!$G$6:$GE$68,4,FALSE),0)</f>
        <v>0</v>
      </c>
      <c r="AG667" s="27">
        <f>IFERROR(VLOOKUP(P667,'Վարկանիշային չափորոշիչներ'!$G$6:$GE$68,4,FALSE),0)</f>
        <v>0</v>
      </c>
      <c r="AH667" s="27">
        <f>IFERROR(VLOOKUP(Q667,'Վարկանիշային չափորոշիչներ'!$G$6:$GE$68,4,FALSE),0)</f>
        <v>0</v>
      </c>
      <c r="AI667" s="27">
        <f>IFERROR(VLOOKUP(R667,'Վարկանիշային չափորոշիչներ'!$G$6:$GE$68,4,FALSE),0)</f>
        <v>0</v>
      </c>
      <c r="AJ667" s="27">
        <f>IFERROR(VLOOKUP(S667,'Վարկանիշային չափորոշիչներ'!$G$6:$GE$68,4,FALSE),0)</f>
        <v>0</v>
      </c>
      <c r="AK667" s="27">
        <f>IFERROR(VLOOKUP(T667,'Վարկանիշային չափորոշիչներ'!$G$6:$GE$68,4,FALSE),0)</f>
        <v>0</v>
      </c>
      <c r="AL667" s="27">
        <f>IFERROR(VLOOKUP(U667,'Վարկանիշային չափորոշիչներ'!$G$6:$GE$68,4,FALSE),0)</f>
        <v>0</v>
      </c>
      <c r="AM667" s="27">
        <f>IFERROR(VLOOKUP(V667,'Վարկանիշային չափորոշիչներ'!$G$6:$GE$68,4,FALSE),0)</f>
        <v>0</v>
      </c>
      <c r="AN667" s="27">
        <f t="shared" si="182"/>
        <v>0</v>
      </c>
    </row>
    <row r="668" spans="1:40" ht="27" hidden="1" outlineLevel="2" x14ac:dyDescent="0.3">
      <c r="A668" s="120">
        <v>1075</v>
      </c>
      <c r="B668" s="120">
        <v>32009</v>
      </c>
      <c r="C668" s="207" t="s">
        <v>748</v>
      </c>
      <c r="D668" s="121"/>
      <c r="E668" s="121"/>
      <c r="F668" s="122"/>
      <c r="G668" s="122"/>
      <c r="H668" s="122"/>
      <c r="I668" s="45"/>
      <c r="J668" s="45"/>
      <c r="K668" s="28"/>
      <c r="L668" s="28"/>
      <c r="M668" s="28"/>
      <c r="N668" s="28"/>
      <c r="O668" s="28"/>
      <c r="P668" s="28"/>
      <c r="Q668" s="28"/>
      <c r="R668" s="28"/>
      <c r="S668" s="28"/>
      <c r="T668" s="28"/>
      <c r="U668" s="28"/>
      <c r="V668" s="28"/>
      <c r="W668" s="27">
        <f t="shared" si="181"/>
        <v>0</v>
      </c>
      <c r="X668" s="41"/>
      <c r="Y668" s="41"/>
      <c r="Z668" s="41"/>
      <c r="AA668" s="41"/>
      <c r="AB668" s="27">
        <f>IFERROR(VLOOKUP(K668,'Վարկանիշային չափորոշիչներ'!$G$6:$GE$68,4,FALSE),0)</f>
        <v>0</v>
      </c>
      <c r="AC668" s="27">
        <f>IFERROR(VLOOKUP(L668,'Վարկանիշային չափորոշիչներ'!$G$6:$GE$68,4,FALSE),0)</f>
        <v>0</v>
      </c>
      <c r="AD668" s="27">
        <f>IFERROR(VLOOKUP(M668,'Վարկանիշային չափորոշիչներ'!$G$6:$GE$68,4,FALSE),0)</f>
        <v>0</v>
      </c>
      <c r="AE668" s="27">
        <f>IFERROR(VLOOKUP(N668,'Վարկանիշային չափորոշիչներ'!$G$6:$GE$68,4,FALSE),0)</f>
        <v>0</v>
      </c>
      <c r="AF668" s="27">
        <f>IFERROR(VLOOKUP(O668,'Վարկանիշային չափորոշիչներ'!$G$6:$GE$68,4,FALSE),0)</f>
        <v>0</v>
      </c>
      <c r="AG668" s="27">
        <f>IFERROR(VLOOKUP(P668,'Վարկանիշային չափորոշիչներ'!$G$6:$GE$68,4,FALSE),0)</f>
        <v>0</v>
      </c>
      <c r="AH668" s="27">
        <f>IFERROR(VLOOKUP(Q668,'Վարկանիշային չափորոշիչներ'!$G$6:$GE$68,4,FALSE),0)</f>
        <v>0</v>
      </c>
      <c r="AI668" s="27">
        <f>IFERROR(VLOOKUP(R668,'Վարկանիշային չափորոշիչներ'!$G$6:$GE$68,4,FALSE),0)</f>
        <v>0</v>
      </c>
      <c r="AJ668" s="27">
        <f>IFERROR(VLOOKUP(S668,'Վարկանիշային չափորոշիչներ'!$G$6:$GE$68,4,FALSE),0)</f>
        <v>0</v>
      </c>
      <c r="AK668" s="27">
        <f>IFERROR(VLOOKUP(T668,'Վարկանիշային չափորոշիչներ'!$G$6:$GE$68,4,FALSE),0)</f>
        <v>0</v>
      </c>
      <c r="AL668" s="27">
        <f>IFERROR(VLOOKUP(U668,'Վարկանիշային չափորոշիչներ'!$G$6:$GE$68,4,FALSE),0)</f>
        <v>0</v>
      </c>
      <c r="AM668" s="27">
        <f>IFERROR(VLOOKUP(V668,'Վարկանիշային չափորոշիչներ'!$G$6:$GE$68,4,FALSE),0)</f>
        <v>0</v>
      </c>
      <c r="AN668" s="27">
        <f t="shared" si="182"/>
        <v>0</v>
      </c>
    </row>
    <row r="669" spans="1:40" hidden="1" outlineLevel="2" x14ac:dyDescent="0.3">
      <c r="A669" s="120">
        <v>1075</v>
      </c>
      <c r="B669" s="120">
        <v>32010</v>
      </c>
      <c r="C669" s="207" t="s">
        <v>749</v>
      </c>
      <c r="D669" s="121"/>
      <c r="E669" s="121"/>
      <c r="F669" s="122"/>
      <c r="G669" s="123"/>
      <c r="H669" s="123"/>
      <c r="I669" s="45"/>
      <c r="J669" s="45"/>
      <c r="K669" s="28"/>
      <c r="L669" s="28"/>
      <c r="M669" s="28"/>
      <c r="N669" s="28"/>
      <c r="O669" s="28"/>
      <c r="P669" s="28"/>
      <c r="Q669" s="28"/>
      <c r="R669" s="28"/>
      <c r="S669" s="28"/>
      <c r="T669" s="28"/>
      <c r="U669" s="28"/>
      <c r="V669" s="28"/>
      <c r="W669" s="27">
        <f t="shared" si="181"/>
        <v>0</v>
      </c>
      <c r="X669" s="41"/>
      <c r="Y669" s="41"/>
      <c r="Z669" s="41"/>
      <c r="AA669" s="41"/>
      <c r="AB669" s="27">
        <f>IFERROR(VLOOKUP(K669,'Վարկանիշային չափորոշիչներ'!$G$6:$GE$68,4,FALSE),0)</f>
        <v>0</v>
      </c>
      <c r="AC669" s="27">
        <f>IFERROR(VLOOKUP(L669,'Վարկանիշային չափորոշիչներ'!$G$6:$GE$68,4,FALSE),0)</f>
        <v>0</v>
      </c>
      <c r="AD669" s="27">
        <f>IFERROR(VLOOKUP(M669,'Վարկանիշային չափորոշիչներ'!$G$6:$GE$68,4,FALSE),0)</f>
        <v>0</v>
      </c>
      <c r="AE669" s="27">
        <f>IFERROR(VLOOKUP(N669,'Վարկանիշային չափորոշիչներ'!$G$6:$GE$68,4,FALSE),0)</f>
        <v>0</v>
      </c>
      <c r="AF669" s="27">
        <f>IFERROR(VLOOKUP(O669,'Վարկանիշային չափորոշիչներ'!$G$6:$GE$68,4,FALSE),0)</f>
        <v>0</v>
      </c>
      <c r="AG669" s="27">
        <f>IFERROR(VLOOKUP(P669,'Վարկանիշային չափորոշիչներ'!$G$6:$GE$68,4,FALSE),0)</f>
        <v>0</v>
      </c>
      <c r="AH669" s="27">
        <f>IFERROR(VLOOKUP(Q669,'Վարկանիշային չափորոշիչներ'!$G$6:$GE$68,4,FALSE),0)</f>
        <v>0</v>
      </c>
      <c r="AI669" s="27">
        <f>IFERROR(VLOOKUP(R669,'Վարկանիշային չափորոշիչներ'!$G$6:$GE$68,4,FALSE),0)</f>
        <v>0</v>
      </c>
      <c r="AJ669" s="27">
        <f>IFERROR(VLOOKUP(S669,'Վարկանիշային չափորոշիչներ'!$G$6:$GE$68,4,FALSE),0)</f>
        <v>0</v>
      </c>
      <c r="AK669" s="27">
        <f>IFERROR(VLOOKUP(T669,'Վարկանիշային չափորոշիչներ'!$G$6:$GE$68,4,FALSE),0)</f>
        <v>0</v>
      </c>
      <c r="AL669" s="27">
        <f>IFERROR(VLOOKUP(U669,'Վարկանիշային չափորոշիչներ'!$G$6:$GE$68,4,FALSE),0)</f>
        <v>0</v>
      </c>
      <c r="AM669" s="27">
        <f>IFERROR(VLOOKUP(V669,'Վարկանիշային չափորոշիչներ'!$G$6:$GE$68,4,FALSE),0)</f>
        <v>0</v>
      </c>
      <c r="AN669" s="27">
        <f t="shared" si="182"/>
        <v>0</v>
      </c>
    </row>
    <row r="670" spans="1:40" ht="27" hidden="1" outlineLevel="2" x14ac:dyDescent="0.3">
      <c r="A670" s="120">
        <v>1075</v>
      </c>
      <c r="B670" s="120">
        <v>11009</v>
      </c>
      <c r="C670" s="207" t="s">
        <v>750</v>
      </c>
      <c r="D670" s="121"/>
      <c r="E670" s="121"/>
      <c r="F670" s="122"/>
      <c r="G670" s="122"/>
      <c r="H670" s="122"/>
      <c r="I670" s="45"/>
      <c r="J670" s="45"/>
      <c r="K670" s="28"/>
      <c r="L670" s="28"/>
      <c r="M670" s="28"/>
      <c r="N670" s="28"/>
      <c r="O670" s="28"/>
      <c r="P670" s="28"/>
      <c r="Q670" s="28"/>
      <c r="R670" s="28"/>
      <c r="S670" s="28"/>
      <c r="T670" s="28"/>
      <c r="U670" s="28"/>
      <c r="V670" s="28"/>
      <c r="W670" s="27">
        <f t="shared" si="181"/>
        <v>0</v>
      </c>
      <c r="X670" s="41"/>
      <c r="Y670" s="41"/>
      <c r="Z670" s="41"/>
      <c r="AA670" s="41"/>
      <c r="AB670" s="27">
        <f>IFERROR(VLOOKUP(K670,'Վարկանիշային չափորոշիչներ'!$G$6:$GE$68,4,FALSE),0)</f>
        <v>0</v>
      </c>
      <c r="AC670" s="27">
        <f>IFERROR(VLOOKUP(L670,'Վարկանիշային չափորոշիչներ'!$G$6:$GE$68,4,FALSE),0)</f>
        <v>0</v>
      </c>
      <c r="AD670" s="27">
        <f>IFERROR(VLOOKUP(M670,'Վարկանիշային չափորոշիչներ'!$G$6:$GE$68,4,FALSE),0)</f>
        <v>0</v>
      </c>
      <c r="AE670" s="27">
        <f>IFERROR(VLOOKUP(N670,'Վարկանիշային չափորոշիչներ'!$G$6:$GE$68,4,FALSE),0)</f>
        <v>0</v>
      </c>
      <c r="AF670" s="27">
        <f>IFERROR(VLOOKUP(O670,'Վարկանիշային չափորոշիչներ'!$G$6:$GE$68,4,FALSE),0)</f>
        <v>0</v>
      </c>
      <c r="AG670" s="27">
        <f>IFERROR(VLOOKUP(P670,'Վարկանիշային չափորոշիչներ'!$G$6:$GE$68,4,FALSE),0)</f>
        <v>0</v>
      </c>
      <c r="AH670" s="27">
        <f>IFERROR(VLOOKUP(Q670,'Վարկանիշային չափորոշիչներ'!$G$6:$GE$68,4,FALSE),0)</f>
        <v>0</v>
      </c>
      <c r="AI670" s="27">
        <f>IFERROR(VLOOKUP(R670,'Վարկանիշային չափորոշիչներ'!$G$6:$GE$68,4,FALSE),0)</f>
        <v>0</v>
      </c>
      <c r="AJ670" s="27">
        <f>IFERROR(VLOOKUP(S670,'Վարկանիշային չափորոշիչներ'!$G$6:$GE$68,4,FALSE),0)</f>
        <v>0</v>
      </c>
      <c r="AK670" s="27">
        <f>IFERROR(VLOOKUP(T670,'Վարկանիշային չափորոշիչներ'!$G$6:$GE$68,4,FALSE),0)</f>
        <v>0</v>
      </c>
      <c r="AL670" s="27">
        <f>IFERROR(VLOOKUP(U670,'Վարկանիշային չափորոշիչներ'!$G$6:$GE$68,4,FALSE),0)</f>
        <v>0</v>
      </c>
      <c r="AM670" s="27">
        <f>IFERROR(VLOOKUP(V670,'Վարկանիշային չափորոշիչներ'!$G$6:$GE$68,4,FALSE),0)</f>
        <v>0</v>
      </c>
      <c r="AN670" s="27">
        <f t="shared" si="182"/>
        <v>0</v>
      </c>
    </row>
    <row r="671" spans="1:40" hidden="1" outlineLevel="2" x14ac:dyDescent="0.3">
      <c r="A671" s="120">
        <v>1075</v>
      </c>
      <c r="B671" s="120">
        <v>11010</v>
      </c>
      <c r="C671" s="207" t="s">
        <v>751</v>
      </c>
      <c r="D671" s="121"/>
      <c r="E671" s="121"/>
      <c r="F671" s="122"/>
      <c r="G671" s="123"/>
      <c r="H671" s="122"/>
      <c r="I671" s="45"/>
      <c r="J671" s="45"/>
      <c r="K671" s="28"/>
      <c r="L671" s="28"/>
      <c r="M671" s="28"/>
      <c r="N671" s="28"/>
      <c r="O671" s="28"/>
      <c r="P671" s="28"/>
      <c r="Q671" s="28"/>
      <c r="R671" s="28"/>
      <c r="S671" s="28"/>
      <c r="T671" s="28"/>
      <c r="U671" s="28"/>
      <c r="V671" s="28"/>
      <c r="W671" s="27">
        <f t="shared" si="181"/>
        <v>0</v>
      </c>
      <c r="X671" s="41"/>
      <c r="Y671" s="41"/>
      <c r="Z671" s="41"/>
      <c r="AA671" s="41"/>
      <c r="AB671" s="27">
        <f>IFERROR(VLOOKUP(K671,'Վարկանիշային չափորոշիչներ'!$G$6:$GE$68,4,FALSE),0)</f>
        <v>0</v>
      </c>
      <c r="AC671" s="27">
        <f>IFERROR(VLOOKUP(L671,'Վարկանիշային չափորոշիչներ'!$G$6:$GE$68,4,FALSE),0)</f>
        <v>0</v>
      </c>
      <c r="AD671" s="27">
        <f>IFERROR(VLOOKUP(M671,'Վարկանիշային չափորոշիչներ'!$G$6:$GE$68,4,FALSE),0)</f>
        <v>0</v>
      </c>
      <c r="AE671" s="27">
        <f>IFERROR(VLOOKUP(N671,'Վարկանիշային չափորոշիչներ'!$G$6:$GE$68,4,FALSE),0)</f>
        <v>0</v>
      </c>
      <c r="AF671" s="27">
        <f>IFERROR(VLOOKUP(O671,'Վարկանիշային չափորոշիչներ'!$G$6:$GE$68,4,FALSE),0)</f>
        <v>0</v>
      </c>
      <c r="AG671" s="27">
        <f>IFERROR(VLOOKUP(P671,'Վարկանիշային չափորոշիչներ'!$G$6:$GE$68,4,FALSE),0)</f>
        <v>0</v>
      </c>
      <c r="AH671" s="27">
        <f>IFERROR(VLOOKUP(Q671,'Վարկանիշային չափորոշիչներ'!$G$6:$GE$68,4,FALSE),0)</f>
        <v>0</v>
      </c>
      <c r="AI671" s="27">
        <f>IFERROR(VLOOKUP(R671,'Վարկանիշային չափորոշիչներ'!$G$6:$GE$68,4,FALSE),0)</f>
        <v>0</v>
      </c>
      <c r="AJ671" s="27">
        <f>IFERROR(VLOOKUP(S671,'Վարկանիշային չափորոշիչներ'!$G$6:$GE$68,4,FALSE),0)</f>
        <v>0</v>
      </c>
      <c r="AK671" s="27">
        <f>IFERROR(VLOOKUP(T671,'Վարկանիշային չափորոշիչներ'!$G$6:$GE$68,4,FALSE),0)</f>
        <v>0</v>
      </c>
      <c r="AL671" s="27">
        <f>IFERROR(VLOOKUP(U671,'Վարկանիշային չափորոշիչներ'!$G$6:$GE$68,4,FALSE),0)</f>
        <v>0</v>
      </c>
      <c r="AM671" s="27">
        <f>IFERROR(VLOOKUP(V671,'Վարկանիշային չափորոշիչներ'!$G$6:$GE$68,4,FALSE),0)</f>
        <v>0</v>
      </c>
      <c r="AN671" s="27">
        <f t="shared" si="182"/>
        <v>0</v>
      </c>
    </row>
    <row r="672" spans="1:40" ht="27" hidden="1" outlineLevel="2" x14ac:dyDescent="0.3">
      <c r="A672" s="120">
        <v>1075</v>
      </c>
      <c r="B672" s="120">
        <v>11008</v>
      </c>
      <c r="C672" s="207" t="s">
        <v>752</v>
      </c>
      <c r="D672" s="121"/>
      <c r="E672" s="121"/>
      <c r="F672" s="122"/>
      <c r="G672" s="123"/>
      <c r="H672" s="122"/>
      <c r="I672" s="45"/>
      <c r="J672" s="45"/>
      <c r="K672" s="28"/>
      <c r="L672" s="28"/>
      <c r="M672" s="28"/>
      <c r="N672" s="28"/>
      <c r="O672" s="28"/>
      <c r="P672" s="28"/>
      <c r="Q672" s="28"/>
      <c r="R672" s="28"/>
      <c r="S672" s="28"/>
      <c r="T672" s="28"/>
      <c r="U672" s="28"/>
      <c r="V672" s="28"/>
      <c r="W672" s="27">
        <f t="shared" si="181"/>
        <v>0</v>
      </c>
      <c r="X672" s="41"/>
      <c r="Y672" s="41"/>
      <c r="Z672" s="41"/>
      <c r="AA672" s="41"/>
      <c r="AB672" s="27">
        <f>IFERROR(VLOOKUP(K672,'Վարկանիշային չափորոշիչներ'!$G$6:$GE$68,4,FALSE),0)</f>
        <v>0</v>
      </c>
      <c r="AC672" s="27">
        <f>IFERROR(VLOOKUP(L672,'Վարկանիշային չափորոշիչներ'!$G$6:$GE$68,4,FALSE),0)</f>
        <v>0</v>
      </c>
      <c r="AD672" s="27">
        <f>IFERROR(VLOOKUP(M672,'Վարկանիշային չափորոշիչներ'!$G$6:$GE$68,4,FALSE),0)</f>
        <v>0</v>
      </c>
      <c r="AE672" s="27">
        <f>IFERROR(VLOOKUP(N672,'Վարկանիշային չափորոշիչներ'!$G$6:$GE$68,4,FALSE),0)</f>
        <v>0</v>
      </c>
      <c r="AF672" s="27">
        <f>IFERROR(VLOOKUP(O672,'Վարկանիշային չափորոշիչներ'!$G$6:$GE$68,4,FALSE),0)</f>
        <v>0</v>
      </c>
      <c r="AG672" s="27">
        <f>IFERROR(VLOOKUP(P672,'Վարկանիշային չափորոշիչներ'!$G$6:$GE$68,4,FALSE),0)</f>
        <v>0</v>
      </c>
      <c r="AH672" s="27">
        <f>IFERROR(VLOOKUP(Q672,'Վարկանիշային չափորոշիչներ'!$G$6:$GE$68,4,FALSE),0)</f>
        <v>0</v>
      </c>
      <c r="AI672" s="27">
        <f>IFERROR(VLOOKUP(R672,'Վարկանիշային չափորոշիչներ'!$G$6:$GE$68,4,FALSE),0)</f>
        <v>0</v>
      </c>
      <c r="AJ672" s="27">
        <f>IFERROR(VLOOKUP(S672,'Վարկանիշային չափորոշիչներ'!$G$6:$GE$68,4,FALSE),0)</f>
        <v>0</v>
      </c>
      <c r="AK672" s="27">
        <f>IFERROR(VLOOKUP(T672,'Վարկանիշային չափորոշիչներ'!$G$6:$GE$68,4,FALSE),0)</f>
        <v>0</v>
      </c>
      <c r="AL672" s="27">
        <f>IFERROR(VLOOKUP(U672,'Վարկանիշային չափորոշիչներ'!$G$6:$GE$68,4,FALSE),0)</f>
        <v>0</v>
      </c>
      <c r="AM672" s="27">
        <f>IFERROR(VLOOKUP(V672,'Վարկանիշային չափորոշիչներ'!$G$6:$GE$68,4,FALSE),0)</f>
        <v>0</v>
      </c>
      <c r="AN672" s="27">
        <f t="shared" si="182"/>
        <v>0</v>
      </c>
    </row>
    <row r="673" spans="1:40" hidden="1" outlineLevel="1" x14ac:dyDescent="0.3">
      <c r="A673" s="117">
        <v>1111</v>
      </c>
      <c r="B673" s="163"/>
      <c r="C673" s="214" t="s">
        <v>753</v>
      </c>
      <c r="D673" s="118">
        <f>SUM(D674:D688)</f>
        <v>0</v>
      </c>
      <c r="E673" s="118">
        <f>SUM(E674:E688)</f>
        <v>0</v>
      </c>
      <c r="F673" s="119">
        <f t="shared" ref="F673:H673" si="183">SUM(F674:F688)</f>
        <v>0</v>
      </c>
      <c r="G673" s="119">
        <f t="shared" si="183"/>
        <v>0</v>
      </c>
      <c r="H673" s="119">
        <f t="shared" si="183"/>
        <v>0</v>
      </c>
      <c r="I673" s="47" t="s">
        <v>74</v>
      </c>
      <c r="J673" s="47" t="s">
        <v>74</v>
      </c>
      <c r="K673" s="47" t="s">
        <v>74</v>
      </c>
      <c r="L673" s="47" t="s">
        <v>74</v>
      </c>
      <c r="M673" s="47" t="s">
        <v>74</v>
      </c>
      <c r="N673" s="47" t="s">
        <v>74</v>
      </c>
      <c r="O673" s="47" t="s">
        <v>74</v>
      </c>
      <c r="P673" s="47" t="s">
        <v>74</v>
      </c>
      <c r="Q673" s="47" t="s">
        <v>74</v>
      </c>
      <c r="R673" s="47" t="s">
        <v>74</v>
      </c>
      <c r="S673" s="47" t="s">
        <v>74</v>
      </c>
      <c r="T673" s="47" t="s">
        <v>74</v>
      </c>
      <c r="U673" s="47" t="s">
        <v>74</v>
      </c>
      <c r="V673" s="47" t="s">
        <v>74</v>
      </c>
      <c r="W673" s="47" t="s">
        <v>74</v>
      </c>
      <c r="X673" s="41"/>
      <c r="Y673" s="41"/>
      <c r="Z673" s="41"/>
      <c r="AA673" s="41"/>
      <c r="AB673" s="27">
        <f>IFERROR(VLOOKUP(K673,'Վարկանիշային չափորոշիչներ'!$G$6:$GE$68,4,FALSE),0)</f>
        <v>0</v>
      </c>
      <c r="AC673" s="27">
        <f>IFERROR(VLOOKUP(L673,'Վարկանիշային չափորոշիչներ'!$G$6:$GE$68,4,FALSE),0)</f>
        <v>0</v>
      </c>
      <c r="AD673" s="27">
        <f>IFERROR(VLOOKUP(M673,'Վարկանիշային չափորոշիչներ'!$G$6:$GE$68,4,FALSE),0)</f>
        <v>0</v>
      </c>
      <c r="AE673" s="27">
        <f>IFERROR(VLOOKUP(N673,'Վարկանիշային չափորոշիչներ'!$G$6:$GE$68,4,FALSE),0)</f>
        <v>0</v>
      </c>
      <c r="AF673" s="27">
        <f>IFERROR(VLOOKUP(O673,'Վարկանիշային չափորոշիչներ'!$G$6:$GE$68,4,FALSE),0)</f>
        <v>0</v>
      </c>
      <c r="AG673" s="27">
        <f>IFERROR(VLOOKUP(P673,'Վարկանիշային չափորոշիչներ'!$G$6:$GE$68,4,FALSE),0)</f>
        <v>0</v>
      </c>
      <c r="AH673" s="27">
        <f>IFERROR(VLOOKUP(Q673,'Վարկանիշային չափորոշիչներ'!$G$6:$GE$68,4,FALSE),0)</f>
        <v>0</v>
      </c>
      <c r="AI673" s="27">
        <f>IFERROR(VLOOKUP(R673,'Վարկանիշային չափորոշիչներ'!$G$6:$GE$68,4,FALSE),0)</f>
        <v>0</v>
      </c>
      <c r="AJ673" s="27">
        <f>IFERROR(VLOOKUP(S673,'Վարկանիշային չափորոշիչներ'!$G$6:$GE$68,4,FALSE),0)</f>
        <v>0</v>
      </c>
      <c r="AK673" s="27">
        <f>IFERROR(VLOOKUP(T673,'Վարկանիշային չափորոշիչներ'!$G$6:$GE$68,4,FALSE),0)</f>
        <v>0</v>
      </c>
      <c r="AL673" s="27">
        <f>IFERROR(VLOOKUP(U673,'Վարկանիշային չափորոշիչներ'!$G$6:$GE$68,4,FALSE),0)</f>
        <v>0</v>
      </c>
      <c r="AM673" s="27">
        <f>IFERROR(VLOOKUP(V673,'Վարկանիշային չափորոշիչներ'!$G$6:$GE$68,4,FALSE),0)</f>
        <v>0</v>
      </c>
      <c r="AN673" s="27">
        <f t="shared" si="182"/>
        <v>0</v>
      </c>
    </row>
    <row r="674" spans="1:40" hidden="1" outlineLevel="2" x14ac:dyDescent="0.3">
      <c r="A674" s="120">
        <v>1111</v>
      </c>
      <c r="B674" s="120">
        <v>11001</v>
      </c>
      <c r="C674" s="207" t="s">
        <v>754</v>
      </c>
      <c r="D674" s="121"/>
      <c r="E674" s="121"/>
      <c r="F674" s="122"/>
      <c r="G674" s="122"/>
      <c r="H674" s="122"/>
      <c r="I674" s="45"/>
      <c r="J674" s="45"/>
      <c r="K674" s="28"/>
      <c r="L674" s="28"/>
      <c r="M674" s="28"/>
      <c r="N674" s="28"/>
      <c r="O674" s="28"/>
      <c r="P674" s="28"/>
      <c r="Q674" s="28"/>
      <c r="R674" s="28"/>
      <c r="S674" s="28"/>
      <c r="T674" s="28"/>
      <c r="U674" s="28"/>
      <c r="V674" s="28"/>
      <c r="W674" s="27">
        <f t="shared" ref="W674:W688" si="184">AN674</f>
        <v>0</v>
      </c>
      <c r="X674" s="41"/>
      <c r="Y674" s="41"/>
      <c r="Z674" s="41"/>
      <c r="AA674" s="41"/>
      <c r="AB674" s="27">
        <f>IFERROR(VLOOKUP(K674,'Վարկանիշային չափորոշիչներ'!$G$6:$GE$68,4,FALSE),0)</f>
        <v>0</v>
      </c>
      <c r="AC674" s="27">
        <f>IFERROR(VLOOKUP(L674,'Վարկանիշային չափորոշիչներ'!$G$6:$GE$68,4,FALSE),0)</f>
        <v>0</v>
      </c>
      <c r="AD674" s="27">
        <f>IFERROR(VLOOKUP(M674,'Վարկանիշային չափորոշիչներ'!$G$6:$GE$68,4,FALSE),0)</f>
        <v>0</v>
      </c>
      <c r="AE674" s="27">
        <f>IFERROR(VLOOKUP(N674,'Վարկանիշային չափորոշիչներ'!$G$6:$GE$68,4,FALSE),0)</f>
        <v>0</v>
      </c>
      <c r="AF674" s="27">
        <f>IFERROR(VLOOKUP(O674,'Վարկանիշային չափորոշիչներ'!$G$6:$GE$68,4,FALSE),0)</f>
        <v>0</v>
      </c>
      <c r="AG674" s="27">
        <f>IFERROR(VLOOKUP(P674,'Վարկանիշային չափորոշիչներ'!$G$6:$GE$68,4,FALSE),0)</f>
        <v>0</v>
      </c>
      <c r="AH674" s="27">
        <f>IFERROR(VLOOKUP(Q674,'Վարկանիշային չափորոշիչներ'!$G$6:$GE$68,4,FALSE),0)</f>
        <v>0</v>
      </c>
      <c r="AI674" s="27">
        <f>IFERROR(VLOOKUP(R674,'Վարկանիշային չափորոշիչներ'!$G$6:$GE$68,4,FALSE),0)</f>
        <v>0</v>
      </c>
      <c r="AJ674" s="27">
        <f>IFERROR(VLOOKUP(S674,'Վարկանիշային չափորոշիչներ'!$G$6:$GE$68,4,FALSE),0)</f>
        <v>0</v>
      </c>
      <c r="AK674" s="27">
        <f>IFERROR(VLOOKUP(T674,'Վարկանիշային չափորոշիչներ'!$G$6:$GE$68,4,FALSE),0)</f>
        <v>0</v>
      </c>
      <c r="AL674" s="27">
        <f>IFERROR(VLOOKUP(U674,'Վարկանիշային չափորոշիչներ'!$G$6:$GE$68,4,FALSE),0)</f>
        <v>0</v>
      </c>
      <c r="AM674" s="27">
        <f>IFERROR(VLOOKUP(V674,'Վարկանիշային չափորոշիչներ'!$G$6:$GE$68,4,FALSE),0)</f>
        <v>0</v>
      </c>
      <c r="AN674" s="27">
        <f t="shared" si="182"/>
        <v>0</v>
      </c>
    </row>
    <row r="675" spans="1:40" hidden="1" outlineLevel="2" x14ac:dyDescent="0.3">
      <c r="A675" s="120">
        <v>1111</v>
      </c>
      <c r="B675" s="120">
        <v>11003</v>
      </c>
      <c r="C675" s="207" t="s">
        <v>755</v>
      </c>
      <c r="D675" s="121"/>
      <c r="E675" s="121"/>
      <c r="F675" s="122"/>
      <c r="G675" s="122"/>
      <c r="H675" s="122"/>
      <c r="I675" s="45"/>
      <c r="J675" s="45"/>
      <c r="K675" s="28"/>
      <c r="L675" s="28"/>
      <c r="M675" s="28"/>
      <c r="N675" s="28"/>
      <c r="O675" s="28"/>
      <c r="P675" s="28"/>
      <c r="Q675" s="28"/>
      <c r="R675" s="28"/>
      <c r="S675" s="28"/>
      <c r="T675" s="28"/>
      <c r="U675" s="28"/>
      <c r="V675" s="28"/>
      <c r="W675" s="27">
        <f t="shared" si="184"/>
        <v>0</v>
      </c>
      <c r="X675" s="41"/>
      <c r="Y675" s="41"/>
      <c r="Z675" s="41"/>
      <c r="AA675" s="41"/>
      <c r="AB675" s="27">
        <f>IFERROR(VLOOKUP(K675,'Վարկանիշային չափորոշիչներ'!$G$6:$GE$68,4,FALSE),0)</f>
        <v>0</v>
      </c>
      <c r="AC675" s="27">
        <f>IFERROR(VLOOKUP(L675,'Վարկանիշային չափորոշիչներ'!$G$6:$GE$68,4,FALSE),0)</f>
        <v>0</v>
      </c>
      <c r="AD675" s="27">
        <f>IFERROR(VLOOKUP(M675,'Վարկանիշային չափորոշիչներ'!$G$6:$GE$68,4,FALSE),0)</f>
        <v>0</v>
      </c>
      <c r="AE675" s="27">
        <f>IFERROR(VLOOKUP(N675,'Վարկանիշային չափորոշիչներ'!$G$6:$GE$68,4,FALSE),0)</f>
        <v>0</v>
      </c>
      <c r="AF675" s="27">
        <f>IFERROR(VLOOKUP(O675,'Վարկանիշային չափորոշիչներ'!$G$6:$GE$68,4,FALSE),0)</f>
        <v>0</v>
      </c>
      <c r="AG675" s="27">
        <f>IFERROR(VLOOKUP(P675,'Վարկանիշային չափորոշիչներ'!$G$6:$GE$68,4,FALSE),0)</f>
        <v>0</v>
      </c>
      <c r="AH675" s="27">
        <f>IFERROR(VLOOKUP(Q675,'Վարկանիշային չափորոշիչներ'!$G$6:$GE$68,4,FALSE),0)</f>
        <v>0</v>
      </c>
      <c r="AI675" s="27">
        <f>IFERROR(VLOOKUP(R675,'Վարկանիշային չափորոշիչներ'!$G$6:$GE$68,4,FALSE),0)</f>
        <v>0</v>
      </c>
      <c r="AJ675" s="27">
        <f>IFERROR(VLOOKUP(S675,'Վարկանիշային չափորոշիչներ'!$G$6:$GE$68,4,FALSE),0)</f>
        <v>0</v>
      </c>
      <c r="AK675" s="27">
        <f>IFERROR(VLOOKUP(T675,'Վարկանիշային չափորոշիչներ'!$G$6:$GE$68,4,FALSE),0)</f>
        <v>0</v>
      </c>
      <c r="AL675" s="27">
        <f>IFERROR(VLOOKUP(U675,'Վարկանիշային չափորոշիչներ'!$G$6:$GE$68,4,FALSE),0)</f>
        <v>0</v>
      </c>
      <c r="AM675" s="27">
        <f>IFERROR(VLOOKUP(V675,'Վարկանիշային չափորոշիչներ'!$G$6:$GE$68,4,FALSE),0)</f>
        <v>0</v>
      </c>
      <c r="AN675" s="27">
        <f t="shared" si="182"/>
        <v>0</v>
      </c>
    </row>
    <row r="676" spans="1:40" ht="40.5" hidden="1" outlineLevel="2" x14ac:dyDescent="0.3">
      <c r="A676" s="120">
        <v>1111</v>
      </c>
      <c r="B676" s="206">
        <v>11007</v>
      </c>
      <c r="C676" s="207" t="s">
        <v>756</v>
      </c>
      <c r="D676" s="121"/>
      <c r="E676" s="121"/>
      <c r="F676" s="122"/>
      <c r="G676" s="123"/>
      <c r="H676" s="122"/>
      <c r="I676" s="45"/>
      <c r="J676" s="45"/>
      <c r="K676" s="28"/>
      <c r="L676" s="28"/>
      <c r="M676" s="28"/>
      <c r="N676" s="28"/>
      <c r="O676" s="28"/>
      <c r="P676" s="28"/>
      <c r="Q676" s="28"/>
      <c r="R676" s="28"/>
      <c r="S676" s="28"/>
      <c r="T676" s="28"/>
      <c r="U676" s="28"/>
      <c r="V676" s="28"/>
      <c r="W676" s="27">
        <f t="shared" si="184"/>
        <v>0</v>
      </c>
      <c r="X676" s="41"/>
      <c r="Y676" s="41"/>
      <c r="Z676" s="41"/>
      <c r="AA676" s="41"/>
      <c r="AB676" s="27">
        <f>IFERROR(VLOOKUP(K676,'Վարկանիշային չափորոշիչներ'!$G$6:$GE$68,4,FALSE),0)</f>
        <v>0</v>
      </c>
      <c r="AC676" s="27">
        <f>IFERROR(VLOOKUP(L676,'Վարկանիշային չափորոշիչներ'!$G$6:$GE$68,4,FALSE),0)</f>
        <v>0</v>
      </c>
      <c r="AD676" s="27">
        <f>IFERROR(VLOOKUP(M676,'Վարկանիշային չափորոշիչներ'!$G$6:$GE$68,4,FALSE),0)</f>
        <v>0</v>
      </c>
      <c r="AE676" s="27">
        <f>IFERROR(VLOOKUP(N676,'Վարկանիշային չափորոշիչներ'!$G$6:$GE$68,4,FALSE),0)</f>
        <v>0</v>
      </c>
      <c r="AF676" s="27">
        <f>IFERROR(VLOOKUP(O676,'Վարկանիշային չափորոշիչներ'!$G$6:$GE$68,4,FALSE),0)</f>
        <v>0</v>
      </c>
      <c r="AG676" s="27">
        <f>IFERROR(VLOOKUP(P676,'Վարկանիշային չափորոշիչներ'!$G$6:$GE$68,4,FALSE),0)</f>
        <v>0</v>
      </c>
      <c r="AH676" s="27">
        <f>IFERROR(VLOOKUP(Q676,'Վարկանիշային չափորոշիչներ'!$G$6:$GE$68,4,FALSE),0)</f>
        <v>0</v>
      </c>
      <c r="AI676" s="27">
        <f>IFERROR(VLOOKUP(R676,'Վարկանիշային չափորոշիչներ'!$G$6:$GE$68,4,FALSE),0)</f>
        <v>0</v>
      </c>
      <c r="AJ676" s="27">
        <f>IFERROR(VLOOKUP(S676,'Վարկանիշային չափորոշիչներ'!$G$6:$GE$68,4,FALSE),0)</f>
        <v>0</v>
      </c>
      <c r="AK676" s="27">
        <f>IFERROR(VLOOKUP(T676,'Վարկանիշային չափորոշիչներ'!$G$6:$GE$68,4,FALSE),0)</f>
        <v>0</v>
      </c>
      <c r="AL676" s="27">
        <f>IFERROR(VLOOKUP(U676,'Վարկանիշային չափորոշիչներ'!$G$6:$GE$68,4,FALSE),0)</f>
        <v>0</v>
      </c>
      <c r="AM676" s="27">
        <f>IFERROR(VLOOKUP(V676,'Վարկանիշային չափորոշիչներ'!$G$6:$GE$68,4,FALSE),0)</f>
        <v>0</v>
      </c>
      <c r="AN676" s="27">
        <f t="shared" si="182"/>
        <v>0</v>
      </c>
    </row>
    <row r="677" spans="1:40" s="16" customFormat="1" ht="27" hidden="1" outlineLevel="2" x14ac:dyDescent="0.3">
      <c r="A677" s="120">
        <v>1111</v>
      </c>
      <c r="B677" s="120">
        <v>12001</v>
      </c>
      <c r="C677" s="218" t="s">
        <v>757</v>
      </c>
      <c r="D677" s="175"/>
      <c r="E677" s="175"/>
      <c r="F677" s="122"/>
      <c r="G677" s="122"/>
      <c r="H677" s="122"/>
      <c r="I677" s="45"/>
      <c r="J677" s="45"/>
      <c r="K677" s="28"/>
      <c r="L677" s="28"/>
      <c r="M677" s="28"/>
      <c r="N677" s="28"/>
      <c r="O677" s="28"/>
      <c r="P677" s="28"/>
      <c r="Q677" s="28"/>
      <c r="R677" s="28"/>
      <c r="S677" s="28"/>
      <c r="T677" s="28"/>
      <c r="U677" s="28"/>
      <c r="V677" s="28"/>
      <c r="W677" s="27">
        <f t="shared" si="184"/>
        <v>0</v>
      </c>
      <c r="X677" s="57"/>
      <c r="Y677" s="57"/>
      <c r="Z677" s="57"/>
      <c r="AA677" s="57"/>
      <c r="AB677" s="27">
        <f>IFERROR(VLOOKUP(K677,'Վարկանիշային չափորոշիչներ'!$G$6:$GE$68,4,FALSE),0)</f>
        <v>0</v>
      </c>
      <c r="AC677" s="27">
        <f>IFERROR(VLOOKUP(L677,'Վարկանիշային չափորոշիչներ'!$G$6:$GE$68,4,FALSE),0)</f>
        <v>0</v>
      </c>
      <c r="AD677" s="27">
        <f>IFERROR(VLOOKUP(M677,'Վարկանիշային չափորոշիչներ'!$G$6:$GE$68,4,FALSE),0)</f>
        <v>0</v>
      </c>
      <c r="AE677" s="27">
        <f>IFERROR(VLOOKUP(N677,'Վարկանիշային չափորոշիչներ'!$G$6:$GE$68,4,FALSE),0)</f>
        <v>0</v>
      </c>
      <c r="AF677" s="27">
        <f>IFERROR(VLOOKUP(O677,'Վարկանիշային չափորոշիչներ'!$G$6:$GE$68,4,FALSE),0)</f>
        <v>0</v>
      </c>
      <c r="AG677" s="27">
        <f>IFERROR(VLOOKUP(P677,'Վարկանիշային չափորոշիչներ'!$G$6:$GE$68,4,FALSE),0)</f>
        <v>0</v>
      </c>
      <c r="AH677" s="27">
        <f>IFERROR(VLOOKUP(Q677,'Վարկանիշային չափորոշիչներ'!$G$6:$GE$68,4,FALSE),0)</f>
        <v>0</v>
      </c>
      <c r="AI677" s="27">
        <f>IFERROR(VLOOKUP(R677,'Վարկանիշային չափորոշիչներ'!$G$6:$GE$68,4,FALSE),0)</f>
        <v>0</v>
      </c>
      <c r="AJ677" s="27">
        <f>IFERROR(VLOOKUP(S677,'Վարկանիշային չափորոշիչներ'!$G$6:$GE$68,4,FALSE),0)</f>
        <v>0</v>
      </c>
      <c r="AK677" s="27">
        <f>IFERROR(VLOOKUP(T677,'Վարկանիշային չափորոշիչներ'!$G$6:$GE$68,4,FALSE),0)</f>
        <v>0</v>
      </c>
      <c r="AL677" s="27">
        <f>IFERROR(VLOOKUP(U677,'Վարկանիշային չափորոշիչներ'!$G$6:$GE$68,4,FALSE),0)</f>
        <v>0</v>
      </c>
      <c r="AM677" s="27">
        <f>IFERROR(VLOOKUP(V677,'Վարկանիշային չափորոշիչներ'!$G$6:$GE$68,4,FALSE),0)</f>
        <v>0</v>
      </c>
      <c r="AN677" s="27">
        <f t="shared" si="182"/>
        <v>0</v>
      </c>
    </row>
    <row r="678" spans="1:40" s="16" customFormat="1" ht="27" hidden="1" outlineLevel="2" x14ac:dyDescent="0.3">
      <c r="A678" s="120">
        <v>1111</v>
      </c>
      <c r="B678" s="120">
        <v>12002</v>
      </c>
      <c r="C678" s="207" t="s">
        <v>758</v>
      </c>
      <c r="D678" s="121"/>
      <c r="E678" s="121"/>
      <c r="F678" s="122"/>
      <c r="G678" s="122"/>
      <c r="H678" s="122"/>
      <c r="I678" s="45"/>
      <c r="J678" s="45"/>
      <c r="K678" s="28"/>
      <c r="L678" s="28"/>
      <c r="M678" s="28"/>
      <c r="N678" s="28"/>
      <c r="O678" s="28"/>
      <c r="P678" s="28"/>
      <c r="Q678" s="28"/>
      <c r="R678" s="28"/>
      <c r="S678" s="28"/>
      <c r="T678" s="28"/>
      <c r="U678" s="28"/>
      <c r="V678" s="28"/>
      <c r="W678" s="27">
        <f t="shared" si="184"/>
        <v>0</v>
      </c>
      <c r="X678" s="57"/>
      <c r="Y678" s="57"/>
      <c r="Z678" s="57"/>
      <c r="AA678" s="57"/>
      <c r="AB678" s="27">
        <f>IFERROR(VLOOKUP(K678,'Վարկանիշային չափորոշիչներ'!$G$6:$GE$68,4,FALSE),0)</f>
        <v>0</v>
      </c>
      <c r="AC678" s="27">
        <f>IFERROR(VLOOKUP(L678,'Վարկանիշային չափորոշիչներ'!$G$6:$GE$68,4,FALSE),0)</f>
        <v>0</v>
      </c>
      <c r="AD678" s="27">
        <f>IFERROR(VLOOKUP(M678,'Վարկանիշային չափորոշիչներ'!$G$6:$GE$68,4,FALSE),0)</f>
        <v>0</v>
      </c>
      <c r="AE678" s="27">
        <f>IFERROR(VLOOKUP(N678,'Վարկանիշային չափորոշիչներ'!$G$6:$GE$68,4,FALSE),0)</f>
        <v>0</v>
      </c>
      <c r="AF678" s="27">
        <f>IFERROR(VLOOKUP(O678,'Վարկանիշային չափորոշիչներ'!$G$6:$GE$68,4,FALSE),0)</f>
        <v>0</v>
      </c>
      <c r="AG678" s="27">
        <f>IFERROR(VLOOKUP(P678,'Վարկանիշային չափորոշիչներ'!$G$6:$GE$68,4,FALSE),0)</f>
        <v>0</v>
      </c>
      <c r="AH678" s="27">
        <f>IFERROR(VLOOKUP(Q678,'Վարկանիշային չափորոշիչներ'!$G$6:$GE$68,4,FALSE),0)</f>
        <v>0</v>
      </c>
      <c r="AI678" s="27">
        <f>IFERROR(VLOOKUP(R678,'Վարկանիշային չափորոշիչներ'!$G$6:$GE$68,4,FALSE),0)</f>
        <v>0</v>
      </c>
      <c r="AJ678" s="27">
        <f>IFERROR(VLOOKUP(S678,'Վարկանիշային չափորոշիչներ'!$G$6:$GE$68,4,FALSE),0)</f>
        <v>0</v>
      </c>
      <c r="AK678" s="27">
        <f>IFERROR(VLOOKUP(T678,'Վարկանիշային չափորոշիչներ'!$G$6:$GE$68,4,FALSE),0)</f>
        <v>0</v>
      </c>
      <c r="AL678" s="27">
        <f>IFERROR(VLOOKUP(U678,'Վարկանիշային չափորոշիչներ'!$G$6:$GE$68,4,FALSE),0)</f>
        <v>0</v>
      </c>
      <c r="AM678" s="27">
        <f>IFERROR(VLOOKUP(V678,'Վարկանիշային չափորոշիչներ'!$G$6:$GE$68,4,FALSE),0)</f>
        <v>0</v>
      </c>
      <c r="AN678" s="27">
        <f t="shared" si="182"/>
        <v>0</v>
      </c>
    </row>
    <row r="679" spans="1:40" ht="27" hidden="1" outlineLevel="2" x14ac:dyDescent="0.3">
      <c r="A679" s="120">
        <v>1111</v>
      </c>
      <c r="B679" s="120">
        <v>12003</v>
      </c>
      <c r="C679" s="207" t="s">
        <v>759</v>
      </c>
      <c r="D679" s="121"/>
      <c r="E679" s="121"/>
      <c r="F679" s="122"/>
      <c r="G679" s="122"/>
      <c r="H679" s="122"/>
      <c r="I679" s="45"/>
      <c r="J679" s="45"/>
      <c r="K679" s="28"/>
      <c r="L679" s="28"/>
      <c r="M679" s="28"/>
      <c r="N679" s="28"/>
      <c r="O679" s="28"/>
      <c r="P679" s="28"/>
      <c r="Q679" s="28"/>
      <c r="R679" s="28"/>
      <c r="S679" s="28"/>
      <c r="T679" s="28"/>
      <c r="U679" s="28"/>
      <c r="V679" s="28"/>
      <c r="W679" s="27">
        <f t="shared" si="184"/>
        <v>0</v>
      </c>
      <c r="X679" s="41"/>
      <c r="Y679" s="41"/>
      <c r="Z679" s="41"/>
      <c r="AA679" s="41"/>
      <c r="AB679" s="27">
        <f>IFERROR(VLOOKUP(K679,'Վարկանիշային չափորոշիչներ'!$G$6:$GE$68,4,FALSE),0)</f>
        <v>0</v>
      </c>
      <c r="AC679" s="27">
        <f>IFERROR(VLOOKUP(L679,'Վարկանիշային չափորոշիչներ'!$G$6:$GE$68,4,FALSE),0)</f>
        <v>0</v>
      </c>
      <c r="AD679" s="27">
        <f>IFERROR(VLOOKUP(M679,'Վարկանիշային չափորոշիչներ'!$G$6:$GE$68,4,FALSE),0)</f>
        <v>0</v>
      </c>
      <c r="AE679" s="27">
        <f>IFERROR(VLOOKUP(N679,'Վարկանիշային չափորոշիչներ'!$G$6:$GE$68,4,FALSE),0)</f>
        <v>0</v>
      </c>
      <c r="AF679" s="27">
        <f>IFERROR(VLOOKUP(O679,'Վարկանիշային չափորոշիչներ'!$G$6:$GE$68,4,FALSE),0)</f>
        <v>0</v>
      </c>
      <c r="AG679" s="27">
        <f>IFERROR(VLOOKUP(P679,'Վարկանիշային չափորոշիչներ'!$G$6:$GE$68,4,FALSE),0)</f>
        <v>0</v>
      </c>
      <c r="AH679" s="27">
        <f>IFERROR(VLOOKUP(Q679,'Վարկանիշային չափորոշիչներ'!$G$6:$GE$68,4,FALSE),0)</f>
        <v>0</v>
      </c>
      <c r="AI679" s="27">
        <f>IFERROR(VLOOKUP(R679,'Վարկանիշային չափորոշիչներ'!$G$6:$GE$68,4,FALSE),0)</f>
        <v>0</v>
      </c>
      <c r="AJ679" s="27">
        <f>IFERROR(VLOOKUP(S679,'Վարկանիշային չափորոշիչներ'!$G$6:$GE$68,4,FALSE),0)</f>
        <v>0</v>
      </c>
      <c r="AK679" s="27">
        <f>IFERROR(VLOOKUP(T679,'Վարկանիշային չափորոշիչներ'!$G$6:$GE$68,4,FALSE),0)</f>
        <v>0</v>
      </c>
      <c r="AL679" s="27">
        <f>IFERROR(VLOOKUP(U679,'Վարկանիշային չափորոշիչներ'!$G$6:$GE$68,4,FALSE),0)</f>
        <v>0</v>
      </c>
      <c r="AM679" s="27">
        <f>IFERROR(VLOOKUP(V679,'Վարկանիշային չափորոշիչներ'!$G$6:$GE$68,4,FALSE),0)</f>
        <v>0</v>
      </c>
      <c r="AN679" s="27">
        <f t="shared" si="182"/>
        <v>0</v>
      </c>
    </row>
    <row r="680" spans="1:40" s="16" customFormat="1" ht="27" hidden="1" outlineLevel="2" x14ac:dyDescent="0.3">
      <c r="A680" s="120">
        <v>1111</v>
      </c>
      <c r="B680" s="120">
        <v>12004</v>
      </c>
      <c r="C680" s="218" t="s">
        <v>760</v>
      </c>
      <c r="D680" s="175"/>
      <c r="E680" s="175"/>
      <c r="F680" s="122"/>
      <c r="G680" s="122"/>
      <c r="H680" s="122"/>
      <c r="I680" s="45"/>
      <c r="J680" s="45"/>
      <c r="K680" s="28"/>
      <c r="L680" s="28"/>
      <c r="M680" s="28"/>
      <c r="N680" s="28"/>
      <c r="O680" s="28"/>
      <c r="P680" s="28"/>
      <c r="Q680" s="28"/>
      <c r="R680" s="28"/>
      <c r="S680" s="28"/>
      <c r="T680" s="28"/>
      <c r="U680" s="28"/>
      <c r="V680" s="28"/>
      <c r="W680" s="27">
        <f t="shared" si="184"/>
        <v>0</v>
      </c>
      <c r="X680" s="57"/>
      <c r="Y680" s="57"/>
      <c r="Z680" s="57"/>
      <c r="AA680" s="57"/>
      <c r="AB680" s="27">
        <f>IFERROR(VLOOKUP(K680,'Վարկանիշային չափորոշիչներ'!$G$6:$GE$68,4,FALSE),0)</f>
        <v>0</v>
      </c>
      <c r="AC680" s="27">
        <f>IFERROR(VLOOKUP(L680,'Վարկանիշային չափորոշիչներ'!$G$6:$GE$68,4,FALSE),0)</f>
        <v>0</v>
      </c>
      <c r="AD680" s="27">
        <f>IFERROR(VLOOKUP(M680,'Վարկանիշային չափորոշիչներ'!$G$6:$GE$68,4,FALSE),0)</f>
        <v>0</v>
      </c>
      <c r="AE680" s="27">
        <f>IFERROR(VLOOKUP(N680,'Վարկանիշային չափորոշիչներ'!$G$6:$GE$68,4,FALSE),0)</f>
        <v>0</v>
      </c>
      <c r="AF680" s="27">
        <f>IFERROR(VLOOKUP(O680,'Վարկանիշային չափորոշիչներ'!$G$6:$GE$68,4,FALSE),0)</f>
        <v>0</v>
      </c>
      <c r="AG680" s="27">
        <f>IFERROR(VLOOKUP(P680,'Վարկանիշային չափորոշիչներ'!$G$6:$GE$68,4,FALSE),0)</f>
        <v>0</v>
      </c>
      <c r="AH680" s="27">
        <f>IFERROR(VLOOKUP(Q680,'Վարկանիշային չափորոշիչներ'!$G$6:$GE$68,4,FALSE),0)</f>
        <v>0</v>
      </c>
      <c r="AI680" s="27">
        <f>IFERROR(VLOOKUP(R680,'Վարկանիշային չափորոշիչներ'!$G$6:$GE$68,4,FALSE),0)</f>
        <v>0</v>
      </c>
      <c r="AJ680" s="27">
        <f>IFERROR(VLOOKUP(S680,'Վարկանիշային չափորոշիչներ'!$G$6:$GE$68,4,FALSE),0)</f>
        <v>0</v>
      </c>
      <c r="AK680" s="27">
        <f>IFERROR(VLOOKUP(T680,'Վարկանիշային չափորոշիչներ'!$G$6:$GE$68,4,FALSE),0)</f>
        <v>0</v>
      </c>
      <c r="AL680" s="27">
        <f>IFERROR(VLOOKUP(U680,'Վարկանիշային չափորոշիչներ'!$G$6:$GE$68,4,FALSE),0)</f>
        <v>0</v>
      </c>
      <c r="AM680" s="27">
        <f>IFERROR(VLOOKUP(V680,'Վարկանիշային չափորոշիչներ'!$G$6:$GE$68,4,FALSE),0)</f>
        <v>0</v>
      </c>
      <c r="AN680" s="27">
        <f t="shared" si="182"/>
        <v>0</v>
      </c>
    </row>
    <row r="681" spans="1:40" s="16" customFormat="1" ht="27" hidden="1" outlineLevel="2" x14ac:dyDescent="0.3">
      <c r="A681" s="120">
        <v>1111</v>
      </c>
      <c r="B681" s="120">
        <v>12005</v>
      </c>
      <c r="C681" s="218" t="s">
        <v>761</v>
      </c>
      <c r="D681" s="175"/>
      <c r="E681" s="175"/>
      <c r="F681" s="122"/>
      <c r="G681" s="122"/>
      <c r="H681" s="122"/>
      <c r="I681" s="45"/>
      <c r="J681" s="45"/>
      <c r="K681" s="28"/>
      <c r="L681" s="28"/>
      <c r="M681" s="28"/>
      <c r="N681" s="28"/>
      <c r="O681" s="28"/>
      <c r="P681" s="28"/>
      <c r="Q681" s="28"/>
      <c r="R681" s="28"/>
      <c r="S681" s="28"/>
      <c r="T681" s="28"/>
      <c r="U681" s="28"/>
      <c r="V681" s="28"/>
      <c r="W681" s="27">
        <f t="shared" si="184"/>
        <v>0</v>
      </c>
      <c r="X681" s="57"/>
      <c r="Y681" s="57"/>
      <c r="Z681" s="57"/>
      <c r="AA681" s="57"/>
      <c r="AB681" s="27">
        <f>IFERROR(VLOOKUP(K681,'Վարկանիշային չափորոշիչներ'!$G$6:$GE$68,4,FALSE),0)</f>
        <v>0</v>
      </c>
      <c r="AC681" s="27">
        <f>IFERROR(VLOOKUP(L681,'Վարկանիշային չափորոշիչներ'!$G$6:$GE$68,4,FALSE),0)</f>
        <v>0</v>
      </c>
      <c r="AD681" s="27">
        <f>IFERROR(VLOOKUP(M681,'Վարկանիշային չափորոշիչներ'!$G$6:$GE$68,4,FALSE),0)</f>
        <v>0</v>
      </c>
      <c r="AE681" s="27">
        <f>IFERROR(VLOOKUP(N681,'Վարկանիշային չափորոշիչներ'!$G$6:$GE$68,4,FALSE),0)</f>
        <v>0</v>
      </c>
      <c r="AF681" s="27">
        <f>IFERROR(VLOOKUP(O681,'Վարկանիշային չափորոշիչներ'!$G$6:$GE$68,4,FALSE),0)</f>
        <v>0</v>
      </c>
      <c r="AG681" s="27">
        <f>IFERROR(VLOOKUP(P681,'Վարկանիշային չափորոշիչներ'!$G$6:$GE$68,4,FALSE),0)</f>
        <v>0</v>
      </c>
      <c r="AH681" s="27">
        <f>IFERROR(VLOOKUP(Q681,'Վարկանիշային չափորոշիչներ'!$G$6:$GE$68,4,FALSE),0)</f>
        <v>0</v>
      </c>
      <c r="AI681" s="27">
        <f>IFERROR(VLOOKUP(R681,'Վարկանիշային չափորոշիչներ'!$G$6:$GE$68,4,FALSE),0)</f>
        <v>0</v>
      </c>
      <c r="AJ681" s="27">
        <f>IFERROR(VLOOKUP(S681,'Վարկանիշային չափորոշիչներ'!$G$6:$GE$68,4,FALSE),0)</f>
        <v>0</v>
      </c>
      <c r="AK681" s="27">
        <f>IFERROR(VLOOKUP(T681,'Վարկանիշային չափորոշիչներ'!$G$6:$GE$68,4,FALSE),0)</f>
        <v>0</v>
      </c>
      <c r="AL681" s="27">
        <f>IFERROR(VLOOKUP(U681,'Վարկանիշային չափորոշիչներ'!$G$6:$GE$68,4,FALSE),0)</f>
        <v>0</v>
      </c>
      <c r="AM681" s="27">
        <f>IFERROR(VLOOKUP(V681,'Վարկանիշային չափորոշիչներ'!$G$6:$GE$68,4,FALSE),0)</f>
        <v>0</v>
      </c>
      <c r="AN681" s="27">
        <f t="shared" si="182"/>
        <v>0</v>
      </c>
    </row>
    <row r="682" spans="1:40" ht="27" hidden="1" outlineLevel="2" x14ac:dyDescent="0.3">
      <c r="A682" s="120">
        <v>1111</v>
      </c>
      <c r="B682" s="120">
        <v>12006</v>
      </c>
      <c r="C682" s="207" t="s">
        <v>762</v>
      </c>
      <c r="D682" s="121"/>
      <c r="E682" s="121"/>
      <c r="F682" s="122"/>
      <c r="G682" s="122"/>
      <c r="H682" s="122"/>
      <c r="I682" s="45"/>
      <c r="J682" s="45"/>
      <c r="K682" s="28"/>
      <c r="L682" s="28"/>
      <c r="M682" s="28"/>
      <c r="N682" s="28"/>
      <c r="O682" s="28"/>
      <c r="P682" s="28"/>
      <c r="Q682" s="28"/>
      <c r="R682" s="28"/>
      <c r="S682" s="28"/>
      <c r="T682" s="28"/>
      <c r="U682" s="28"/>
      <c r="V682" s="28"/>
      <c r="W682" s="27">
        <f t="shared" si="184"/>
        <v>0</v>
      </c>
      <c r="X682" s="41"/>
      <c r="Y682" s="41"/>
      <c r="Z682" s="41"/>
      <c r="AA682" s="41"/>
      <c r="AB682" s="27">
        <f>IFERROR(VLOOKUP(K682,'Վարկանիշային չափորոշիչներ'!$G$6:$GE$68,4,FALSE),0)</f>
        <v>0</v>
      </c>
      <c r="AC682" s="27">
        <f>IFERROR(VLOOKUP(L682,'Վարկանիշային չափորոշիչներ'!$G$6:$GE$68,4,FALSE),0)</f>
        <v>0</v>
      </c>
      <c r="AD682" s="27">
        <f>IFERROR(VLOOKUP(M682,'Վարկանիշային չափորոշիչներ'!$G$6:$GE$68,4,FALSE),0)</f>
        <v>0</v>
      </c>
      <c r="AE682" s="27">
        <f>IFERROR(VLOOKUP(N682,'Վարկանիշային չափորոշիչներ'!$G$6:$GE$68,4,FALSE),0)</f>
        <v>0</v>
      </c>
      <c r="AF682" s="27">
        <f>IFERROR(VLOOKUP(O682,'Վարկանիշային չափորոշիչներ'!$G$6:$GE$68,4,FALSE),0)</f>
        <v>0</v>
      </c>
      <c r="AG682" s="27">
        <f>IFERROR(VLOOKUP(P682,'Վարկանիշային չափորոշիչներ'!$G$6:$GE$68,4,FALSE),0)</f>
        <v>0</v>
      </c>
      <c r="AH682" s="27">
        <f>IFERROR(VLOOKUP(Q682,'Վարկանիշային չափորոշիչներ'!$G$6:$GE$68,4,FALSE),0)</f>
        <v>0</v>
      </c>
      <c r="AI682" s="27">
        <f>IFERROR(VLOOKUP(R682,'Վարկանիշային չափորոշիչներ'!$G$6:$GE$68,4,FALSE),0)</f>
        <v>0</v>
      </c>
      <c r="AJ682" s="27">
        <f>IFERROR(VLOOKUP(S682,'Վարկանիշային չափորոշիչներ'!$G$6:$GE$68,4,FALSE),0)</f>
        <v>0</v>
      </c>
      <c r="AK682" s="27">
        <f>IFERROR(VLOOKUP(T682,'Վարկանիշային չափորոշիչներ'!$G$6:$GE$68,4,FALSE),0)</f>
        <v>0</v>
      </c>
      <c r="AL682" s="27">
        <f>IFERROR(VLOOKUP(U682,'Վարկանիշային չափորոշիչներ'!$G$6:$GE$68,4,FALSE),0)</f>
        <v>0</v>
      </c>
      <c r="AM682" s="27">
        <f>IFERROR(VLOOKUP(V682,'Վարկանիշային չափորոշիչներ'!$G$6:$GE$68,4,FALSE),0)</f>
        <v>0</v>
      </c>
      <c r="AN682" s="27">
        <f t="shared" si="182"/>
        <v>0</v>
      </c>
    </row>
    <row r="683" spans="1:40" ht="40.5" hidden="1" outlineLevel="2" x14ac:dyDescent="0.3">
      <c r="A683" s="120">
        <v>1111</v>
      </c>
      <c r="B683" s="120">
        <v>12007</v>
      </c>
      <c r="C683" s="207" t="s">
        <v>763</v>
      </c>
      <c r="D683" s="121"/>
      <c r="E683" s="121"/>
      <c r="F683" s="122"/>
      <c r="G683" s="122"/>
      <c r="H683" s="122"/>
      <c r="I683" s="45"/>
      <c r="J683" s="45"/>
      <c r="K683" s="28"/>
      <c r="L683" s="28"/>
      <c r="M683" s="28"/>
      <c r="N683" s="28"/>
      <c r="O683" s="28"/>
      <c r="P683" s="28"/>
      <c r="Q683" s="28"/>
      <c r="R683" s="28"/>
      <c r="S683" s="28"/>
      <c r="T683" s="28"/>
      <c r="U683" s="28"/>
      <c r="V683" s="28"/>
      <c r="W683" s="27">
        <f t="shared" si="184"/>
        <v>0</v>
      </c>
      <c r="X683" s="41"/>
      <c r="Y683" s="41"/>
      <c r="Z683" s="41"/>
      <c r="AA683" s="41"/>
      <c r="AB683" s="27">
        <f>IFERROR(VLOOKUP(K683,'Վարկանիշային չափորոշիչներ'!$G$6:$GE$68,4,FALSE),0)</f>
        <v>0</v>
      </c>
      <c r="AC683" s="27">
        <f>IFERROR(VLOOKUP(L683,'Վարկանիշային չափորոշիչներ'!$G$6:$GE$68,4,FALSE),0)</f>
        <v>0</v>
      </c>
      <c r="AD683" s="27">
        <f>IFERROR(VLOOKUP(M683,'Վարկանիշային չափորոշիչներ'!$G$6:$GE$68,4,FALSE),0)</f>
        <v>0</v>
      </c>
      <c r="AE683" s="27">
        <f>IFERROR(VLOOKUP(N683,'Վարկանիշային չափորոշիչներ'!$G$6:$GE$68,4,FALSE),0)</f>
        <v>0</v>
      </c>
      <c r="AF683" s="27">
        <f>IFERROR(VLOOKUP(O683,'Վարկանիշային չափորոշիչներ'!$G$6:$GE$68,4,FALSE),0)</f>
        <v>0</v>
      </c>
      <c r="AG683" s="27">
        <f>IFERROR(VLOOKUP(P683,'Վարկանիշային չափորոշիչներ'!$G$6:$GE$68,4,FALSE),0)</f>
        <v>0</v>
      </c>
      <c r="AH683" s="27">
        <f>IFERROR(VLOOKUP(Q683,'Վարկանիշային չափորոշիչներ'!$G$6:$GE$68,4,FALSE),0)</f>
        <v>0</v>
      </c>
      <c r="AI683" s="27">
        <f>IFERROR(VLOOKUP(R683,'Վարկանիշային չափորոշիչներ'!$G$6:$GE$68,4,FALSE),0)</f>
        <v>0</v>
      </c>
      <c r="AJ683" s="27">
        <f>IFERROR(VLOOKUP(S683,'Վարկանիշային չափորոշիչներ'!$G$6:$GE$68,4,FALSE),0)</f>
        <v>0</v>
      </c>
      <c r="AK683" s="27">
        <f>IFERROR(VLOOKUP(T683,'Վարկանիշային չափորոշիչներ'!$G$6:$GE$68,4,FALSE),0)</f>
        <v>0</v>
      </c>
      <c r="AL683" s="27">
        <f>IFERROR(VLOOKUP(U683,'Վարկանիշային չափորոշիչներ'!$G$6:$GE$68,4,FALSE),0)</f>
        <v>0</v>
      </c>
      <c r="AM683" s="27">
        <f>IFERROR(VLOOKUP(V683,'Վարկանիշային չափորոշիչներ'!$G$6:$GE$68,4,FALSE),0)</f>
        <v>0</v>
      </c>
      <c r="AN683" s="27">
        <f t="shared" si="182"/>
        <v>0</v>
      </c>
    </row>
    <row r="684" spans="1:40" hidden="1" outlineLevel="2" x14ac:dyDescent="0.3">
      <c r="A684" s="120">
        <v>1111</v>
      </c>
      <c r="B684" s="120">
        <v>12008</v>
      </c>
      <c r="C684" s="207" t="s">
        <v>764</v>
      </c>
      <c r="D684" s="121"/>
      <c r="E684" s="121"/>
      <c r="F684" s="122"/>
      <c r="G684" s="123"/>
      <c r="H684" s="122"/>
      <c r="I684" s="45"/>
      <c r="J684" s="45"/>
      <c r="K684" s="28"/>
      <c r="L684" s="28"/>
      <c r="M684" s="28"/>
      <c r="N684" s="28"/>
      <c r="O684" s="28"/>
      <c r="P684" s="28"/>
      <c r="Q684" s="28"/>
      <c r="R684" s="28"/>
      <c r="S684" s="28"/>
      <c r="T684" s="28"/>
      <c r="U684" s="28"/>
      <c r="V684" s="28"/>
      <c r="W684" s="27">
        <f t="shared" si="184"/>
        <v>0</v>
      </c>
      <c r="X684" s="41"/>
      <c r="Y684" s="41"/>
      <c r="Z684" s="41"/>
      <c r="AA684" s="41"/>
      <c r="AB684" s="27">
        <f>IFERROR(VLOOKUP(K684,'Վարկանիշային չափորոշիչներ'!$G$6:$GE$68,4,FALSE),0)</f>
        <v>0</v>
      </c>
      <c r="AC684" s="27">
        <f>IFERROR(VLOOKUP(L684,'Վարկանիշային չափորոշիչներ'!$G$6:$GE$68,4,FALSE),0)</f>
        <v>0</v>
      </c>
      <c r="AD684" s="27">
        <f>IFERROR(VLOOKUP(M684,'Վարկանիշային չափորոշիչներ'!$G$6:$GE$68,4,FALSE),0)</f>
        <v>0</v>
      </c>
      <c r="AE684" s="27">
        <f>IFERROR(VLOOKUP(N684,'Վարկանիշային չափորոշիչներ'!$G$6:$GE$68,4,FALSE),0)</f>
        <v>0</v>
      </c>
      <c r="AF684" s="27">
        <f>IFERROR(VLOOKUP(O684,'Վարկանիշային չափորոշիչներ'!$G$6:$GE$68,4,FALSE),0)</f>
        <v>0</v>
      </c>
      <c r="AG684" s="27">
        <f>IFERROR(VLOOKUP(P684,'Վարկանիշային չափորոշիչներ'!$G$6:$GE$68,4,FALSE),0)</f>
        <v>0</v>
      </c>
      <c r="AH684" s="27">
        <f>IFERROR(VLOOKUP(Q684,'Վարկանիշային չափորոշիչներ'!$G$6:$GE$68,4,FALSE),0)</f>
        <v>0</v>
      </c>
      <c r="AI684" s="27">
        <f>IFERROR(VLOOKUP(R684,'Վարկանիշային չափորոշիչներ'!$G$6:$GE$68,4,FALSE),0)</f>
        <v>0</v>
      </c>
      <c r="AJ684" s="27">
        <f>IFERROR(VLOOKUP(S684,'Վարկանիշային չափորոշիչներ'!$G$6:$GE$68,4,FALSE),0)</f>
        <v>0</v>
      </c>
      <c r="AK684" s="27">
        <f>IFERROR(VLOOKUP(T684,'Վարկանիշային չափորոշիչներ'!$G$6:$GE$68,4,FALSE),0)</f>
        <v>0</v>
      </c>
      <c r="AL684" s="27">
        <f>IFERROR(VLOOKUP(U684,'Վարկանիշային չափորոշիչներ'!$G$6:$GE$68,4,FALSE),0)</f>
        <v>0</v>
      </c>
      <c r="AM684" s="27">
        <f>IFERROR(VLOOKUP(V684,'Վարկանիշային չափորոշիչներ'!$G$6:$GE$68,4,FALSE),0)</f>
        <v>0</v>
      </c>
      <c r="AN684" s="27">
        <f t="shared" si="182"/>
        <v>0</v>
      </c>
    </row>
    <row r="685" spans="1:40" ht="54" hidden="1" outlineLevel="2" x14ac:dyDescent="0.3">
      <c r="A685" s="120">
        <v>1111</v>
      </c>
      <c r="B685" s="120">
        <v>12011</v>
      </c>
      <c r="C685" s="207" t="s">
        <v>765</v>
      </c>
      <c r="D685" s="121"/>
      <c r="E685" s="121"/>
      <c r="F685" s="123"/>
      <c r="G685" s="123"/>
      <c r="H685" s="122"/>
      <c r="I685" s="45"/>
      <c r="J685" s="45"/>
      <c r="K685" s="28"/>
      <c r="L685" s="28"/>
      <c r="M685" s="28"/>
      <c r="N685" s="28"/>
      <c r="O685" s="28"/>
      <c r="P685" s="28"/>
      <c r="Q685" s="28"/>
      <c r="R685" s="28"/>
      <c r="S685" s="28"/>
      <c r="T685" s="28"/>
      <c r="U685" s="28"/>
      <c r="V685" s="28"/>
      <c r="W685" s="27">
        <f t="shared" si="184"/>
        <v>0</v>
      </c>
      <c r="X685" s="41"/>
      <c r="Y685" s="41"/>
      <c r="Z685" s="41"/>
      <c r="AA685" s="41"/>
      <c r="AB685" s="27">
        <f>IFERROR(VLOOKUP(K685,'Վարկանիշային չափորոշիչներ'!$G$6:$GE$68,4,FALSE),0)</f>
        <v>0</v>
      </c>
      <c r="AC685" s="27">
        <f>IFERROR(VLOOKUP(L685,'Վարկանիշային չափորոշիչներ'!$G$6:$GE$68,4,FALSE),0)</f>
        <v>0</v>
      </c>
      <c r="AD685" s="27">
        <f>IFERROR(VLOOKUP(M685,'Վարկանիշային չափորոշիչներ'!$G$6:$GE$68,4,FALSE),0)</f>
        <v>0</v>
      </c>
      <c r="AE685" s="27">
        <f>IFERROR(VLOOKUP(N685,'Վարկանիշային չափորոշիչներ'!$G$6:$GE$68,4,FALSE),0)</f>
        <v>0</v>
      </c>
      <c r="AF685" s="27">
        <f>IFERROR(VLOOKUP(O685,'Վարկանիշային չափորոշիչներ'!$G$6:$GE$68,4,FALSE),0)</f>
        <v>0</v>
      </c>
      <c r="AG685" s="27">
        <f>IFERROR(VLOOKUP(P685,'Վարկանիշային չափորոշիչներ'!$G$6:$GE$68,4,FALSE),0)</f>
        <v>0</v>
      </c>
      <c r="AH685" s="27">
        <f>IFERROR(VLOOKUP(Q685,'Վարկանիշային չափորոշիչներ'!$G$6:$GE$68,4,FALSE),0)</f>
        <v>0</v>
      </c>
      <c r="AI685" s="27">
        <f>IFERROR(VLOOKUP(R685,'Վարկանիշային չափորոշիչներ'!$G$6:$GE$68,4,FALSE),0)</f>
        <v>0</v>
      </c>
      <c r="AJ685" s="27">
        <f>IFERROR(VLOOKUP(S685,'Վարկանիշային չափորոշիչներ'!$G$6:$GE$68,4,FALSE),0)</f>
        <v>0</v>
      </c>
      <c r="AK685" s="27">
        <f>IFERROR(VLOOKUP(T685,'Վարկանիշային չափորոշիչներ'!$G$6:$GE$68,4,FALSE),0)</f>
        <v>0</v>
      </c>
      <c r="AL685" s="27">
        <f>IFERROR(VLOOKUP(U685,'Վարկանիշային չափորոշիչներ'!$G$6:$GE$68,4,FALSE),0)</f>
        <v>0</v>
      </c>
      <c r="AM685" s="27">
        <f>IFERROR(VLOOKUP(V685,'Վարկանիշային չափորոշիչներ'!$G$6:$GE$68,4,FALSE),0)</f>
        <v>0</v>
      </c>
      <c r="AN685" s="27">
        <f t="shared" si="182"/>
        <v>0</v>
      </c>
    </row>
    <row r="686" spans="1:40" ht="67.5" hidden="1" outlineLevel="2" x14ac:dyDescent="0.3">
      <c r="A686" s="120">
        <v>1111</v>
      </c>
      <c r="B686" s="120">
        <v>12012</v>
      </c>
      <c r="C686" s="207" t="s">
        <v>766</v>
      </c>
      <c r="D686" s="121"/>
      <c r="E686" s="121"/>
      <c r="F686" s="123"/>
      <c r="G686" s="123"/>
      <c r="H686" s="122"/>
      <c r="I686" s="45"/>
      <c r="J686" s="45"/>
      <c r="K686" s="28"/>
      <c r="L686" s="28"/>
      <c r="M686" s="28"/>
      <c r="N686" s="28"/>
      <c r="O686" s="28"/>
      <c r="P686" s="28"/>
      <c r="Q686" s="28"/>
      <c r="R686" s="28"/>
      <c r="S686" s="28"/>
      <c r="T686" s="28"/>
      <c r="U686" s="28"/>
      <c r="V686" s="28"/>
      <c r="W686" s="27">
        <f t="shared" si="184"/>
        <v>0</v>
      </c>
      <c r="X686" s="41"/>
      <c r="Y686" s="41"/>
      <c r="Z686" s="41"/>
      <c r="AA686" s="41"/>
      <c r="AB686" s="27">
        <f>IFERROR(VLOOKUP(K686,'Վարկանիշային չափորոշիչներ'!$G$6:$GE$68,4,FALSE),0)</f>
        <v>0</v>
      </c>
      <c r="AC686" s="27">
        <f>IFERROR(VLOOKUP(L686,'Վարկանիշային չափորոշիչներ'!$G$6:$GE$68,4,FALSE),0)</f>
        <v>0</v>
      </c>
      <c r="AD686" s="27">
        <f>IFERROR(VLOOKUP(M686,'Վարկանիշային չափորոշիչներ'!$G$6:$GE$68,4,FALSE),0)</f>
        <v>0</v>
      </c>
      <c r="AE686" s="27">
        <f>IFERROR(VLOOKUP(N686,'Վարկանիշային չափորոշիչներ'!$G$6:$GE$68,4,FALSE),0)</f>
        <v>0</v>
      </c>
      <c r="AF686" s="27">
        <f>IFERROR(VLOOKUP(O686,'Վարկանիշային չափորոշիչներ'!$G$6:$GE$68,4,FALSE),0)</f>
        <v>0</v>
      </c>
      <c r="AG686" s="27">
        <f>IFERROR(VLOOKUP(P686,'Վարկանիշային չափորոշիչներ'!$G$6:$GE$68,4,FALSE),0)</f>
        <v>0</v>
      </c>
      <c r="AH686" s="27">
        <f>IFERROR(VLOOKUP(Q686,'Վարկանիշային չափորոշիչներ'!$G$6:$GE$68,4,FALSE),0)</f>
        <v>0</v>
      </c>
      <c r="AI686" s="27">
        <f>IFERROR(VLOOKUP(R686,'Վարկանիշային չափորոշիչներ'!$G$6:$GE$68,4,FALSE),0)</f>
        <v>0</v>
      </c>
      <c r="AJ686" s="27">
        <f>IFERROR(VLOOKUP(S686,'Վարկանիշային չափորոշիչներ'!$G$6:$GE$68,4,FALSE),0)</f>
        <v>0</v>
      </c>
      <c r="AK686" s="27">
        <f>IFERROR(VLOOKUP(T686,'Վարկանիշային չափորոշիչներ'!$G$6:$GE$68,4,FALSE),0)</f>
        <v>0</v>
      </c>
      <c r="AL686" s="27">
        <f>IFERROR(VLOOKUP(U686,'Վարկանիշային չափորոշիչներ'!$G$6:$GE$68,4,FALSE),0)</f>
        <v>0</v>
      </c>
      <c r="AM686" s="27">
        <f>IFERROR(VLOOKUP(V686,'Վարկանիշային չափորոշիչներ'!$G$6:$GE$68,4,FALSE),0)</f>
        <v>0</v>
      </c>
      <c r="AN686" s="27">
        <f t="shared" si="182"/>
        <v>0</v>
      </c>
    </row>
    <row r="687" spans="1:40" ht="27" hidden="1" outlineLevel="2" x14ac:dyDescent="0.3">
      <c r="A687" s="120">
        <v>1111</v>
      </c>
      <c r="B687" s="120">
        <v>32001</v>
      </c>
      <c r="C687" s="207" t="s">
        <v>767</v>
      </c>
      <c r="D687" s="121"/>
      <c r="E687" s="121"/>
      <c r="F687" s="122"/>
      <c r="G687" s="122"/>
      <c r="H687" s="122"/>
      <c r="I687" s="45"/>
      <c r="J687" s="45"/>
      <c r="K687" s="28"/>
      <c r="L687" s="28"/>
      <c r="M687" s="28"/>
      <c r="N687" s="28"/>
      <c r="O687" s="28"/>
      <c r="P687" s="28"/>
      <c r="Q687" s="28"/>
      <c r="R687" s="28"/>
      <c r="S687" s="28"/>
      <c r="T687" s="28"/>
      <c r="U687" s="28"/>
      <c r="V687" s="28"/>
      <c r="W687" s="27">
        <f t="shared" si="184"/>
        <v>0</v>
      </c>
      <c r="X687" s="41"/>
      <c r="Y687" s="41"/>
      <c r="Z687" s="41"/>
      <c r="AA687" s="41"/>
      <c r="AB687" s="27">
        <f>IFERROR(VLOOKUP(K687,'Վարկանիշային չափորոշիչներ'!$G$6:$GE$68,4,FALSE),0)</f>
        <v>0</v>
      </c>
      <c r="AC687" s="27">
        <f>IFERROR(VLOOKUP(L687,'Վարկանիշային չափորոշիչներ'!$G$6:$GE$68,4,FALSE),0)</f>
        <v>0</v>
      </c>
      <c r="AD687" s="27">
        <f>IFERROR(VLOOKUP(M687,'Վարկանիշային չափորոշիչներ'!$G$6:$GE$68,4,FALSE),0)</f>
        <v>0</v>
      </c>
      <c r="AE687" s="27">
        <f>IFERROR(VLOOKUP(N687,'Վարկանիշային չափորոշիչներ'!$G$6:$GE$68,4,FALSE),0)</f>
        <v>0</v>
      </c>
      <c r="AF687" s="27">
        <f>IFERROR(VLOOKUP(O687,'Վարկանիշային չափորոշիչներ'!$G$6:$GE$68,4,FALSE),0)</f>
        <v>0</v>
      </c>
      <c r="AG687" s="27">
        <f>IFERROR(VLOOKUP(P687,'Վարկանիշային չափորոշիչներ'!$G$6:$GE$68,4,FALSE),0)</f>
        <v>0</v>
      </c>
      <c r="AH687" s="27">
        <f>IFERROR(VLOOKUP(Q687,'Վարկանիշային չափորոշիչներ'!$G$6:$GE$68,4,FALSE),0)</f>
        <v>0</v>
      </c>
      <c r="AI687" s="27">
        <f>IFERROR(VLOOKUP(R687,'Վարկանիշային չափորոշիչներ'!$G$6:$GE$68,4,FALSE),0)</f>
        <v>0</v>
      </c>
      <c r="AJ687" s="27">
        <f>IFERROR(VLOOKUP(S687,'Վարկանիշային չափորոշիչներ'!$G$6:$GE$68,4,FALSE),0)</f>
        <v>0</v>
      </c>
      <c r="AK687" s="27">
        <f>IFERROR(VLOOKUP(T687,'Վարկանիշային չափորոշիչներ'!$G$6:$GE$68,4,FALSE),0)</f>
        <v>0</v>
      </c>
      <c r="AL687" s="27">
        <f>IFERROR(VLOOKUP(U687,'Վարկանիշային չափորոշիչներ'!$G$6:$GE$68,4,FALSE),0)</f>
        <v>0</v>
      </c>
      <c r="AM687" s="27">
        <f>IFERROR(VLOOKUP(V687,'Վարկանիշային չափորոշիչներ'!$G$6:$GE$68,4,FALSE),0)</f>
        <v>0</v>
      </c>
      <c r="AN687" s="27">
        <f t="shared" si="182"/>
        <v>0</v>
      </c>
    </row>
    <row r="688" spans="1:40" ht="40.5" hidden="1" outlineLevel="2" x14ac:dyDescent="0.3">
      <c r="A688" s="120">
        <v>1111</v>
      </c>
      <c r="B688" s="120">
        <v>32003</v>
      </c>
      <c r="C688" s="207" t="s">
        <v>768</v>
      </c>
      <c r="D688" s="121"/>
      <c r="E688" s="121"/>
      <c r="F688" s="122"/>
      <c r="G688" s="122"/>
      <c r="H688" s="122"/>
      <c r="I688" s="45"/>
      <c r="J688" s="45"/>
      <c r="K688" s="28"/>
      <c r="L688" s="28"/>
      <c r="M688" s="28"/>
      <c r="N688" s="28"/>
      <c r="O688" s="28"/>
      <c r="P688" s="28"/>
      <c r="Q688" s="28"/>
      <c r="R688" s="28"/>
      <c r="S688" s="28"/>
      <c r="T688" s="28"/>
      <c r="U688" s="28"/>
      <c r="V688" s="28"/>
      <c r="W688" s="27">
        <f t="shared" si="184"/>
        <v>0</v>
      </c>
      <c r="X688" s="41"/>
      <c r="Y688" s="41"/>
      <c r="Z688" s="41"/>
      <c r="AA688" s="41"/>
      <c r="AB688" s="27">
        <f>IFERROR(VLOOKUP(K688,'Վարկանիշային չափորոշիչներ'!$G$6:$GE$68,4,FALSE),0)</f>
        <v>0</v>
      </c>
      <c r="AC688" s="27">
        <f>IFERROR(VLOOKUP(L688,'Վարկանիշային չափորոշիչներ'!$G$6:$GE$68,4,FALSE),0)</f>
        <v>0</v>
      </c>
      <c r="AD688" s="27">
        <f>IFERROR(VLOOKUP(M688,'Վարկանիշային չափորոշիչներ'!$G$6:$GE$68,4,FALSE),0)</f>
        <v>0</v>
      </c>
      <c r="AE688" s="27">
        <f>IFERROR(VLOOKUP(N688,'Վարկանիշային չափորոշիչներ'!$G$6:$GE$68,4,FALSE),0)</f>
        <v>0</v>
      </c>
      <c r="AF688" s="27">
        <f>IFERROR(VLOOKUP(O688,'Վարկանիշային չափորոշիչներ'!$G$6:$GE$68,4,FALSE),0)</f>
        <v>0</v>
      </c>
      <c r="AG688" s="27">
        <f>IFERROR(VLOOKUP(P688,'Վարկանիշային չափորոշիչներ'!$G$6:$GE$68,4,FALSE),0)</f>
        <v>0</v>
      </c>
      <c r="AH688" s="27">
        <f>IFERROR(VLOOKUP(Q688,'Վարկանիշային չափորոշիչներ'!$G$6:$GE$68,4,FALSE),0)</f>
        <v>0</v>
      </c>
      <c r="AI688" s="27">
        <f>IFERROR(VLOOKUP(R688,'Վարկանիշային չափորոշիչներ'!$G$6:$GE$68,4,FALSE),0)</f>
        <v>0</v>
      </c>
      <c r="AJ688" s="27">
        <f>IFERROR(VLOOKUP(S688,'Վարկանիշային չափորոշիչներ'!$G$6:$GE$68,4,FALSE),0)</f>
        <v>0</v>
      </c>
      <c r="AK688" s="27">
        <f>IFERROR(VLOOKUP(T688,'Վարկանիշային չափորոշիչներ'!$G$6:$GE$68,4,FALSE),0)</f>
        <v>0</v>
      </c>
      <c r="AL688" s="27">
        <f>IFERROR(VLOOKUP(U688,'Վարկանիշային չափորոշիչներ'!$G$6:$GE$68,4,FALSE),0)</f>
        <v>0</v>
      </c>
      <c r="AM688" s="27">
        <f>IFERROR(VLOOKUP(V688,'Վարկանիշային չափորոշիչներ'!$G$6:$GE$68,4,FALSE),0)</f>
        <v>0</v>
      </c>
      <c r="AN688" s="27">
        <f t="shared" si="182"/>
        <v>0</v>
      </c>
    </row>
    <row r="689" spans="1:40" hidden="1" outlineLevel="1" x14ac:dyDescent="0.3">
      <c r="A689" s="117">
        <v>1115</v>
      </c>
      <c r="B689" s="163"/>
      <c r="C689" s="214" t="s">
        <v>769</v>
      </c>
      <c r="D689" s="118">
        <f>SUM(D690:D695)</f>
        <v>0</v>
      </c>
      <c r="E689" s="118">
        <f>SUM(E690:E695)</f>
        <v>0</v>
      </c>
      <c r="F689" s="119">
        <f t="shared" ref="F689:H689" si="185">SUM(F690:F695)</f>
        <v>0</v>
      </c>
      <c r="G689" s="119">
        <f t="shared" si="185"/>
        <v>0</v>
      </c>
      <c r="H689" s="119">
        <f t="shared" si="185"/>
        <v>0</v>
      </c>
      <c r="I689" s="47" t="s">
        <v>74</v>
      </c>
      <c r="J689" s="47" t="s">
        <v>74</v>
      </c>
      <c r="K689" s="47" t="s">
        <v>74</v>
      </c>
      <c r="L689" s="47" t="s">
        <v>74</v>
      </c>
      <c r="M689" s="47" t="s">
        <v>74</v>
      </c>
      <c r="N689" s="47" t="s">
        <v>74</v>
      </c>
      <c r="O689" s="47" t="s">
        <v>74</v>
      </c>
      <c r="P689" s="47" t="s">
        <v>74</v>
      </c>
      <c r="Q689" s="47" t="s">
        <v>74</v>
      </c>
      <c r="R689" s="47" t="s">
        <v>74</v>
      </c>
      <c r="S689" s="47" t="s">
        <v>74</v>
      </c>
      <c r="T689" s="47" t="s">
        <v>74</v>
      </c>
      <c r="U689" s="47" t="s">
        <v>74</v>
      </c>
      <c r="V689" s="47" t="s">
        <v>74</v>
      </c>
      <c r="W689" s="47" t="s">
        <v>74</v>
      </c>
      <c r="X689" s="41"/>
      <c r="Y689" s="41"/>
      <c r="Z689" s="41"/>
      <c r="AA689" s="41"/>
      <c r="AB689" s="27">
        <f>IFERROR(VLOOKUP(K689,'Վարկանիշային չափորոշիչներ'!$G$6:$GE$68,4,FALSE),0)</f>
        <v>0</v>
      </c>
      <c r="AC689" s="27">
        <f>IFERROR(VLOOKUP(L689,'Վարկանիշային չափորոշիչներ'!$G$6:$GE$68,4,FALSE),0)</f>
        <v>0</v>
      </c>
      <c r="AD689" s="27">
        <f>IFERROR(VLOOKUP(M689,'Վարկանիշային չափորոշիչներ'!$G$6:$GE$68,4,FALSE),0)</f>
        <v>0</v>
      </c>
      <c r="AE689" s="27">
        <f>IFERROR(VLOOKUP(N689,'Վարկանիշային չափորոշիչներ'!$G$6:$GE$68,4,FALSE),0)</f>
        <v>0</v>
      </c>
      <c r="AF689" s="27">
        <f>IFERROR(VLOOKUP(O689,'Վարկանիշային չափորոշիչներ'!$G$6:$GE$68,4,FALSE),0)</f>
        <v>0</v>
      </c>
      <c r="AG689" s="27">
        <f>IFERROR(VLOOKUP(P689,'Վարկանիշային չափորոշիչներ'!$G$6:$GE$68,4,FALSE),0)</f>
        <v>0</v>
      </c>
      <c r="AH689" s="27">
        <f>IFERROR(VLOOKUP(Q689,'Վարկանիշային չափորոշիչներ'!$G$6:$GE$68,4,FALSE),0)</f>
        <v>0</v>
      </c>
      <c r="AI689" s="27">
        <f>IFERROR(VLOOKUP(R689,'Վարկանիշային չափորոշիչներ'!$G$6:$GE$68,4,FALSE),0)</f>
        <v>0</v>
      </c>
      <c r="AJ689" s="27">
        <f>IFERROR(VLOOKUP(S689,'Վարկանիշային չափորոշիչներ'!$G$6:$GE$68,4,FALSE),0)</f>
        <v>0</v>
      </c>
      <c r="AK689" s="27">
        <f>IFERROR(VLOOKUP(T689,'Վարկանիշային չափորոշիչներ'!$G$6:$GE$68,4,FALSE),0)</f>
        <v>0</v>
      </c>
      <c r="AL689" s="27">
        <f>IFERROR(VLOOKUP(U689,'Վարկանիշային չափորոշիչներ'!$G$6:$GE$68,4,FALSE),0)</f>
        <v>0</v>
      </c>
      <c r="AM689" s="27">
        <f>IFERROR(VLOOKUP(V689,'Վարկանիշային չափորոշիչներ'!$G$6:$GE$68,4,FALSE),0)</f>
        <v>0</v>
      </c>
      <c r="AN689" s="27">
        <f t="shared" si="182"/>
        <v>0</v>
      </c>
    </row>
    <row r="690" spans="1:40" ht="27" hidden="1" outlineLevel="2" x14ac:dyDescent="0.3">
      <c r="A690" s="120">
        <v>1115</v>
      </c>
      <c r="B690" s="120">
        <v>11001</v>
      </c>
      <c r="C690" s="207" t="s">
        <v>770</v>
      </c>
      <c r="D690" s="121"/>
      <c r="E690" s="121"/>
      <c r="F690" s="122"/>
      <c r="G690" s="123"/>
      <c r="H690" s="122"/>
      <c r="I690" s="45"/>
      <c r="J690" s="45"/>
      <c r="K690" s="28"/>
      <c r="L690" s="28"/>
      <c r="M690" s="28"/>
      <c r="N690" s="28"/>
      <c r="O690" s="28"/>
      <c r="P690" s="28"/>
      <c r="Q690" s="28"/>
      <c r="R690" s="28"/>
      <c r="S690" s="28"/>
      <c r="T690" s="28"/>
      <c r="U690" s="28"/>
      <c r="V690" s="28"/>
      <c r="W690" s="27">
        <f t="shared" ref="W690:W695" si="186">AN690</f>
        <v>0</v>
      </c>
      <c r="X690" s="41"/>
      <c r="Y690" s="41"/>
      <c r="Z690" s="41"/>
      <c r="AA690" s="41"/>
      <c r="AB690" s="27">
        <f>IFERROR(VLOOKUP(K690,'Վարկանիշային չափորոշիչներ'!$G$6:$GE$68,4,FALSE),0)</f>
        <v>0</v>
      </c>
      <c r="AC690" s="27">
        <f>IFERROR(VLOOKUP(L690,'Վարկանիշային չափորոշիչներ'!$G$6:$GE$68,4,FALSE),0)</f>
        <v>0</v>
      </c>
      <c r="AD690" s="27">
        <f>IFERROR(VLOOKUP(M690,'Վարկանիշային չափորոշիչներ'!$G$6:$GE$68,4,FALSE),0)</f>
        <v>0</v>
      </c>
      <c r="AE690" s="27">
        <f>IFERROR(VLOOKUP(N690,'Վարկանիշային չափորոշիչներ'!$G$6:$GE$68,4,FALSE),0)</f>
        <v>0</v>
      </c>
      <c r="AF690" s="27">
        <f>IFERROR(VLOOKUP(O690,'Վարկանիշային չափորոշիչներ'!$G$6:$GE$68,4,FALSE),0)</f>
        <v>0</v>
      </c>
      <c r="AG690" s="27">
        <f>IFERROR(VLOOKUP(P690,'Վարկանիշային չափորոշիչներ'!$G$6:$GE$68,4,FALSE),0)</f>
        <v>0</v>
      </c>
      <c r="AH690" s="27">
        <f>IFERROR(VLOOKUP(Q690,'Վարկանիշային չափորոշիչներ'!$G$6:$GE$68,4,FALSE),0)</f>
        <v>0</v>
      </c>
      <c r="AI690" s="27">
        <f>IFERROR(VLOOKUP(R690,'Վարկանիշային չափորոշիչներ'!$G$6:$GE$68,4,FALSE),0)</f>
        <v>0</v>
      </c>
      <c r="AJ690" s="27">
        <f>IFERROR(VLOOKUP(S690,'Վարկանիշային չափորոշիչներ'!$G$6:$GE$68,4,FALSE),0)</f>
        <v>0</v>
      </c>
      <c r="AK690" s="27">
        <f>IFERROR(VLOOKUP(T690,'Վարկանիշային չափորոշիչներ'!$G$6:$GE$68,4,FALSE),0)</f>
        <v>0</v>
      </c>
      <c r="AL690" s="27">
        <f>IFERROR(VLOOKUP(U690,'Վարկանիշային չափորոշիչներ'!$G$6:$GE$68,4,FALSE),0)</f>
        <v>0</v>
      </c>
      <c r="AM690" s="27">
        <f>IFERROR(VLOOKUP(V690,'Վարկանիշային չափորոշիչներ'!$G$6:$GE$68,4,FALSE),0)</f>
        <v>0</v>
      </c>
      <c r="AN690" s="27">
        <f t="shared" si="182"/>
        <v>0</v>
      </c>
    </row>
    <row r="691" spans="1:40" ht="27" hidden="1" outlineLevel="2" x14ac:dyDescent="0.3">
      <c r="A691" s="120">
        <v>1115</v>
      </c>
      <c r="B691" s="120">
        <v>11002</v>
      </c>
      <c r="C691" s="207" t="s">
        <v>771</v>
      </c>
      <c r="D691" s="121"/>
      <c r="E691" s="121"/>
      <c r="F691" s="122"/>
      <c r="G691" s="123"/>
      <c r="H691" s="122"/>
      <c r="I691" s="45"/>
      <c r="J691" s="45"/>
      <c r="K691" s="28"/>
      <c r="L691" s="28"/>
      <c r="M691" s="28"/>
      <c r="N691" s="28"/>
      <c r="O691" s="28"/>
      <c r="P691" s="28"/>
      <c r="Q691" s="28"/>
      <c r="R691" s="28"/>
      <c r="S691" s="28"/>
      <c r="T691" s="28"/>
      <c r="U691" s="28"/>
      <c r="V691" s="28"/>
      <c r="W691" s="27">
        <f t="shared" si="186"/>
        <v>0</v>
      </c>
      <c r="X691" s="41"/>
      <c r="Y691" s="41"/>
      <c r="Z691" s="41"/>
      <c r="AA691" s="41"/>
      <c r="AB691" s="27">
        <f>IFERROR(VLOOKUP(K691,'Վարկանիշային չափորոշիչներ'!$G$6:$GE$68,4,FALSE),0)</f>
        <v>0</v>
      </c>
      <c r="AC691" s="27">
        <f>IFERROR(VLOOKUP(L691,'Վարկանիշային չափորոշիչներ'!$G$6:$GE$68,4,FALSE),0)</f>
        <v>0</v>
      </c>
      <c r="AD691" s="27">
        <f>IFERROR(VLOOKUP(M691,'Վարկանիշային չափորոշիչներ'!$G$6:$GE$68,4,FALSE),0)</f>
        <v>0</v>
      </c>
      <c r="AE691" s="27">
        <f>IFERROR(VLOOKUP(N691,'Վարկանիշային չափորոշիչներ'!$G$6:$GE$68,4,FALSE),0)</f>
        <v>0</v>
      </c>
      <c r="AF691" s="27">
        <f>IFERROR(VLOOKUP(O691,'Վարկանիշային չափորոշիչներ'!$G$6:$GE$68,4,FALSE),0)</f>
        <v>0</v>
      </c>
      <c r="AG691" s="27">
        <f>IFERROR(VLOOKUP(P691,'Վարկանիշային չափորոշիչներ'!$G$6:$GE$68,4,FALSE),0)</f>
        <v>0</v>
      </c>
      <c r="AH691" s="27">
        <f>IFERROR(VLOOKUP(Q691,'Վարկանիշային չափորոշիչներ'!$G$6:$GE$68,4,FALSE),0)</f>
        <v>0</v>
      </c>
      <c r="AI691" s="27">
        <f>IFERROR(VLOOKUP(R691,'Վարկանիշային չափորոշիչներ'!$G$6:$GE$68,4,FALSE),0)</f>
        <v>0</v>
      </c>
      <c r="AJ691" s="27">
        <f>IFERROR(VLOOKUP(S691,'Վարկանիշային չափորոշիչներ'!$G$6:$GE$68,4,FALSE),0)</f>
        <v>0</v>
      </c>
      <c r="AK691" s="27">
        <f>IFERROR(VLOOKUP(T691,'Վարկանիշային չափորոշիչներ'!$G$6:$GE$68,4,FALSE),0)</f>
        <v>0</v>
      </c>
      <c r="AL691" s="27">
        <f>IFERROR(VLOOKUP(U691,'Վարկանիշային չափորոշիչներ'!$G$6:$GE$68,4,FALSE),0)</f>
        <v>0</v>
      </c>
      <c r="AM691" s="27">
        <f>IFERROR(VLOOKUP(V691,'Վարկանիշային չափորոշիչներ'!$G$6:$GE$68,4,FALSE),0)</f>
        <v>0</v>
      </c>
      <c r="AN691" s="27">
        <f t="shared" si="182"/>
        <v>0</v>
      </c>
    </row>
    <row r="692" spans="1:40" hidden="1" outlineLevel="2" x14ac:dyDescent="0.3">
      <c r="A692" s="120">
        <v>1115</v>
      </c>
      <c r="B692" s="120">
        <v>11003</v>
      </c>
      <c r="C692" s="207" t="s">
        <v>772</v>
      </c>
      <c r="D692" s="121"/>
      <c r="E692" s="121"/>
      <c r="F692" s="122"/>
      <c r="G692" s="123"/>
      <c r="H692" s="122"/>
      <c r="I692" s="45"/>
      <c r="J692" s="45"/>
      <c r="K692" s="28"/>
      <c r="L692" s="28"/>
      <c r="M692" s="28"/>
      <c r="N692" s="28"/>
      <c r="O692" s="28"/>
      <c r="P692" s="28"/>
      <c r="Q692" s="28"/>
      <c r="R692" s="28"/>
      <c r="S692" s="28"/>
      <c r="T692" s="28"/>
      <c r="U692" s="28"/>
      <c r="V692" s="28"/>
      <c r="W692" s="27">
        <f t="shared" si="186"/>
        <v>0</v>
      </c>
      <c r="X692" s="41"/>
      <c r="Y692" s="41"/>
      <c r="Z692" s="41"/>
      <c r="AA692" s="41"/>
      <c r="AB692" s="27">
        <f>IFERROR(VLOOKUP(K692,'Վարկանիշային չափորոշիչներ'!$G$6:$GE$68,4,FALSE),0)</f>
        <v>0</v>
      </c>
      <c r="AC692" s="27">
        <f>IFERROR(VLOOKUP(L692,'Վարկանիշային չափորոշիչներ'!$G$6:$GE$68,4,FALSE),0)</f>
        <v>0</v>
      </c>
      <c r="AD692" s="27">
        <f>IFERROR(VLOOKUP(M692,'Վարկանիշային չափորոշիչներ'!$G$6:$GE$68,4,FALSE),0)</f>
        <v>0</v>
      </c>
      <c r="AE692" s="27">
        <f>IFERROR(VLOOKUP(N692,'Վարկանիշային չափորոշիչներ'!$G$6:$GE$68,4,FALSE),0)</f>
        <v>0</v>
      </c>
      <c r="AF692" s="27">
        <f>IFERROR(VLOOKUP(O692,'Վարկանիշային չափորոշիչներ'!$G$6:$GE$68,4,FALSE),0)</f>
        <v>0</v>
      </c>
      <c r="AG692" s="27">
        <f>IFERROR(VLOOKUP(P692,'Վարկանիշային չափորոշիչներ'!$G$6:$GE$68,4,FALSE),0)</f>
        <v>0</v>
      </c>
      <c r="AH692" s="27">
        <f>IFERROR(VLOOKUP(Q692,'Վարկանիշային չափորոշիչներ'!$G$6:$GE$68,4,FALSE),0)</f>
        <v>0</v>
      </c>
      <c r="AI692" s="27">
        <f>IFERROR(VLOOKUP(R692,'Վարկանիշային չափորոշիչներ'!$G$6:$GE$68,4,FALSE),0)</f>
        <v>0</v>
      </c>
      <c r="AJ692" s="27">
        <f>IFERROR(VLOOKUP(S692,'Վարկանիշային չափորոշիչներ'!$G$6:$GE$68,4,FALSE),0)</f>
        <v>0</v>
      </c>
      <c r="AK692" s="27">
        <f>IFERROR(VLOOKUP(T692,'Վարկանիշային չափորոշիչներ'!$G$6:$GE$68,4,FALSE),0)</f>
        <v>0</v>
      </c>
      <c r="AL692" s="27">
        <f>IFERROR(VLOOKUP(U692,'Վարկանիշային չափորոշիչներ'!$G$6:$GE$68,4,FALSE),0)</f>
        <v>0</v>
      </c>
      <c r="AM692" s="27">
        <f>IFERROR(VLOOKUP(V692,'Վարկանիշային չափորոշիչներ'!$G$6:$GE$68,4,FALSE),0)</f>
        <v>0</v>
      </c>
      <c r="AN692" s="27">
        <f t="shared" si="182"/>
        <v>0</v>
      </c>
    </row>
    <row r="693" spans="1:40" hidden="1" outlineLevel="2" x14ac:dyDescent="0.3">
      <c r="A693" s="120">
        <v>1115</v>
      </c>
      <c r="B693" s="120">
        <v>11006</v>
      </c>
      <c r="C693" s="221" t="s">
        <v>773</v>
      </c>
      <c r="D693" s="121"/>
      <c r="E693" s="121"/>
      <c r="F693" s="122"/>
      <c r="G693" s="123"/>
      <c r="H693" s="122"/>
      <c r="I693" s="45"/>
      <c r="J693" s="45"/>
      <c r="K693" s="28"/>
      <c r="L693" s="28"/>
      <c r="M693" s="28"/>
      <c r="N693" s="28"/>
      <c r="O693" s="28"/>
      <c r="P693" s="28"/>
      <c r="Q693" s="28"/>
      <c r="R693" s="28"/>
      <c r="S693" s="28"/>
      <c r="T693" s="28"/>
      <c r="U693" s="28"/>
      <c r="V693" s="28"/>
      <c r="W693" s="27">
        <f t="shared" si="186"/>
        <v>0</v>
      </c>
      <c r="X693" s="41"/>
      <c r="Y693" s="41"/>
      <c r="Z693" s="41"/>
      <c r="AA693" s="41"/>
      <c r="AB693" s="27">
        <f>IFERROR(VLOOKUP(K693,'Վարկանիշային չափորոշիչներ'!$G$6:$GE$68,4,FALSE),0)</f>
        <v>0</v>
      </c>
      <c r="AC693" s="27">
        <f>IFERROR(VLOOKUP(L693,'Վարկանիշային չափորոշիչներ'!$G$6:$GE$68,4,FALSE),0)</f>
        <v>0</v>
      </c>
      <c r="AD693" s="27">
        <f>IFERROR(VLOOKUP(M693,'Վարկանիշային չափորոշիչներ'!$G$6:$GE$68,4,FALSE),0)</f>
        <v>0</v>
      </c>
      <c r="AE693" s="27">
        <f>IFERROR(VLOOKUP(N693,'Վարկանիշային չափորոշիչներ'!$G$6:$GE$68,4,FALSE),0)</f>
        <v>0</v>
      </c>
      <c r="AF693" s="27">
        <f>IFERROR(VLOOKUP(O693,'Վարկանիշային չափորոշիչներ'!$G$6:$GE$68,4,FALSE),0)</f>
        <v>0</v>
      </c>
      <c r="AG693" s="27">
        <f>IFERROR(VLOOKUP(P693,'Վարկանիշային չափորոշիչներ'!$G$6:$GE$68,4,FALSE),0)</f>
        <v>0</v>
      </c>
      <c r="AH693" s="27">
        <f>IFERROR(VLOOKUP(Q693,'Վարկանիշային չափորոշիչներ'!$G$6:$GE$68,4,FALSE),0)</f>
        <v>0</v>
      </c>
      <c r="AI693" s="27">
        <f>IFERROR(VLOOKUP(R693,'Վարկանիշային չափորոշիչներ'!$G$6:$GE$68,4,FALSE),0)</f>
        <v>0</v>
      </c>
      <c r="AJ693" s="27">
        <f>IFERROR(VLOOKUP(S693,'Վարկանիշային չափորոշիչներ'!$G$6:$GE$68,4,FALSE),0)</f>
        <v>0</v>
      </c>
      <c r="AK693" s="27">
        <f>IFERROR(VLOOKUP(T693,'Վարկանիշային չափորոշիչներ'!$G$6:$GE$68,4,FALSE),0)</f>
        <v>0</v>
      </c>
      <c r="AL693" s="27">
        <f>IFERROR(VLOOKUP(U693,'Վարկանիշային չափորոշիչներ'!$G$6:$GE$68,4,FALSE),0)</f>
        <v>0</v>
      </c>
      <c r="AM693" s="27">
        <f>IFERROR(VLOOKUP(V693,'Վարկանիշային չափորոշիչներ'!$G$6:$GE$68,4,FALSE),0)</f>
        <v>0</v>
      </c>
      <c r="AN693" s="27">
        <f t="shared" si="182"/>
        <v>0</v>
      </c>
    </row>
    <row r="694" spans="1:40" hidden="1" outlineLevel="2" x14ac:dyDescent="0.3">
      <c r="A694" s="120">
        <v>1115</v>
      </c>
      <c r="B694" s="120">
        <v>12001</v>
      </c>
      <c r="C694" s="207" t="s">
        <v>774</v>
      </c>
      <c r="D694" s="121"/>
      <c r="E694" s="121"/>
      <c r="F694" s="122"/>
      <c r="G694" s="123"/>
      <c r="H694" s="122"/>
      <c r="I694" s="45"/>
      <c r="J694" s="45"/>
      <c r="K694" s="28"/>
      <c r="L694" s="28"/>
      <c r="M694" s="28"/>
      <c r="N694" s="28"/>
      <c r="O694" s="28"/>
      <c r="P694" s="28"/>
      <c r="Q694" s="28"/>
      <c r="R694" s="28"/>
      <c r="S694" s="28"/>
      <c r="T694" s="28"/>
      <c r="U694" s="28"/>
      <c r="V694" s="28"/>
      <c r="W694" s="27">
        <f t="shared" si="186"/>
        <v>0</v>
      </c>
      <c r="X694" s="41"/>
      <c r="Y694" s="41"/>
      <c r="Z694" s="41"/>
      <c r="AA694" s="41"/>
      <c r="AB694" s="27">
        <f>IFERROR(VLOOKUP(K694,'Վարկանիշային չափորոշիչներ'!$G$6:$GE$68,4,FALSE),0)</f>
        <v>0</v>
      </c>
      <c r="AC694" s="27">
        <f>IFERROR(VLOOKUP(L694,'Վարկանիշային չափորոշիչներ'!$G$6:$GE$68,4,FALSE),0)</f>
        <v>0</v>
      </c>
      <c r="AD694" s="27">
        <f>IFERROR(VLOOKUP(M694,'Վարկանիշային չափորոշիչներ'!$G$6:$GE$68,4,FALSE),0)</f>
        <v>0</v>
      </c>
      <c r="AE694" s="27">
        <f>IFERROR(VLOOKUP(N694,'Վարկանիշային չափորոշիչներ'!$G$6:$GE$68,4,FALSE),0)</f>
        <v>0</v>
      </c>
      <c r="AF694" s="27">
        <f>IFERROR(VLOOKUP(O694,'Վարկանիշային չափորոշիչներ'!$G$6:$GE$68,4,FALSE),0)</f>
        <v>0</v>
      </c>
      <c r="AG694" s="27">
        <f>IFERROR(VLOOKUP(P694,'Վարկանիշային չափորոշիչներ'!$G$6:$GE$68,4,FALSE),0)</f>
        <v>0</v>
      </c>
      <c r="AH694" s="27">
        <f>IFERROR(VLOOKUP(Q694,'Վարկանիշային չափորոշիչներ'!$G$6:$GE$68,4,FALSE),0)</f>
        <v>0</v>
      </c>
      <c r="AI694" s="27">
        <f>IFERROR(VLOOKUP(R694,'Վարկանիշային չափորոշիչներ'!$G$6:$GE$68,4,FALSE),0)</f>
        <v>0</v>
      </c>
      <c r="AJ694" s="27">
        <f>IFERROR(VLOOKUP(S694,'Վարկանիշային չափորոշիչներ'!$G$6:$GE$68,4,FALSE),0)</f>
        <v>0</v>
      </c>
      <c r="AK694" s="27">
        <f>IFERROR(VLOOKUP(T694,'Վարկանիշային չափորոշիչներ'!$G$6:$GE$68,4,FALSE),0)</f>
        <v>0</v>
      </c>
      <c r="AL694" s="27">
        <f>IFERROR(VLOOKUP(U694,'Վարկանիշային չափորոշիչներ'!$G$6:$GE$68,4,FALSE),0)</f>
        <v>0</v>
      </c>
      <c r="AM694" s="27">
        <f>IFERROR(VLOOKUP(V694,'Վարկանիշային չափորոշիչներ'!$G$6:$GE$68,4,FALSE),0)</f>
        <v>0</v>
      </c>
      <c r="AN694" s="27">
        <f t="shared" si="182"/>
        <v>0</v>
      </c>
    </row>
    <row r="695" spans="1:40" hidden="1" outlineLevel="2" x14ac:dyDescent="0.3">
      <c r="A695" s="120">
        <v>1115</v>
      </c>
      <c r="B695" s="120">
        <v>32001</v>
      </c>
      <c r="C695" s="207" t="s">
        <v>775</v>
      </c>
      <c r="D695" s="121"/>
      <c r="E695" s="121"/>
      <c r="F695" s="123"/>
      <c r="G695" s="123"/>
      <c r="H695" s="122"/>
      <c r="I695" s="45"/>
      <c r="J695" s="45"/>
      <c r="K695" s="28"/>
      <c r="L695" s="28"/>
      <c r="M695" s="28"/>
      <c r="N695" s="28"/>
      <c r="O695" s="28"/>
      <c r="P695" s="28"/>
      <c r="Q695" s="28"/>
      <c r="R695" s="28"/>
      <c r="S695" s="28"/>
      <c r="T695" s="28"/>
      <c r="U695" s="28"/>
      <c r="V695" s="28"/>
      <c r="W695" s="27">
        <f t="shared" si="186"/>
        <v>0</v>
      </c>
      <c r="X695" s="41"/>
      <c r="Y695" s="41"/>
      <c r="Z695" s="41"/>
      <c r="AA695" s="41"/>
      <c r="AB695" s="27">
        <f>IFERROR(VLOOKUP(K695,'Վարկանիշային չափորոշիչներ'!$G$6:$GE$68,4,FALSE),0)</f>
        <v>0</v>
      </c>
      <c r="AC695" s="27">
        <f>IFERROR(VLOOKUP(L695,'Վարկանիշային չափորոշիչներ'!$G$6:$GE$68,4,FALSE),0)</f>
        <v>0</v>
      </c>
      <c r="AD695" s="27">
        <f>IFERROR(VLOOKUP(M695,'Վարկանիշային չափորոշիչներ'!$G$6:$GE$68,4,FALSE),0)</f>
        <v>0</v>
      </c>
      <c r="AE695" s="27">
        <f>IFERROR(VLOOKUP(N695,'Վարկանիշային չափորոշիչներ'!$G$6:$GE$68,4,FALSE),0)</f>
        <v>0</v>
      </c>
      <c r="AF695" s="27">
        <f>IFERROR(VLOOKUP(O695,'Վարկանիշային չափորոշիչներ'!$G$6:$GE$68,4,FALSE),0)</f>
        <v>0</v>
      </c>
      <c r="AG695" s="27">
        <f>IFERROR(VLOOKUP(P695,'Վարկանիշային չափորոշիչներ'!$G$6:$GE$68,4,FALSE),0)</f>
        <v>0</v>
      </c>
      <c r="AH695" s="27">
        <f>IFERROR(VLOOKUP(Q695,'Վարկանիշային չափորոշիչներ'!$G$6:$GE$68,4,FALSE),0)</f>
        <v>0</v>
      </c>
      <c r="AI695" s="27">
        <f>IFERROR(VLOOKUP(R695,'Վարկանիշային չափորոշիչներ'!$G$6:$GE$68,4,FALSE),0)</f>
        <v>0</v>
      </c>
      <c r="AJ695" s="27">
        <f>IFERROR(VLOOKUP(S695,'Վարկանիշային չափորոշիչներ'!$G$6:$GE$68,4,FALSE),0)</f>
        <v>0</v>
      </c>
      <c r="AK695" s="27">
        <f>IFERROR(VLOOKUP(T695,'Վարկանիշային չափորոշիչներ'!$G$6:$GE$68,4,FALSE),0)</f>
        <v>0</v>
      </c>
      <c r="AL695" s="27">
        <f>IFERROR(VLOOKUP(U695,'Վարկանիշային չափորոշիչներ'!$G$6:$GE$68,4,FALSE),0)</f>
        <v>0</v>
      </c>
      <c r="AM695" s="27">
        <f>IFERROR(VLOOKUP(V695,'Վարկանիշային չափորոշիչներ'!$G$6:$GE$68,4,FALSE),0)</f>
        <v>0</v>
      </c>
      <c r="AN695" s="27">
        <f t="shared" si="182"/>
        <v>0</v>
      </c>
    </row>
    <row r="696" spans="1:40" hidden="1" outlineLevel="1" x14ac:dyDescent="0.3">
      <c r="A696" s="117">
        <v>1124</v>
      </c>
      <c r="B696" s="163"/>
      <c r="C696" s="214" t="s">
        <v>776</v>
      </c>
      <c r="D696" s="118">
        <f>SUM(D697:D704)</f>
        <v>0</v>
      </c>
      <c r="E696" s="118">
        <f>SUM(E697:E704)</f>
        <v>0</v>
      </c>
      <c r="F696" s="119">
        <f t="shared" ref="F696:H696" si="187">SUM(F697:F704)</f>
        <v>0</v>
      </c>
      <c r="G696" s="119">
        <f t="shared" si="187"/>
        <v>0</v>
      </c>
      <c r="H696" s="119">
        <f t="shared" si="187"/>
        <v>0</v>
      </c>
      <c r="I696" s="47" t="s">
        <v>74</v>
      </c>
      <c r="J696" s="47" t="s">
        <v>74</v>
      </c>
      <c r="K696" s="47" t="s">
        <v>74</v>
      </c>
      <c r="L696" s="47" t="s">
        <v>74</v>
      </c>
      <c r="M696" s="47" t="s">
        <v>74</v>
      </c>
      <c r="N696" s="47" t="s">
        <v>74</v>
      </c>
      <c r="O696" s="47" t="s">
        <v>74</v>
      </c>
      <c r="P696" s="47" t="s">
        <v>74</v>
      </c>
      <c r="Q696" s="47" t="s">
        <v>74</v>
      </c>
      <c r="R696" s="47" t="s">
        <v>74</v>
      </c>
      <c r="S696" s="47" t="s">
        <v>74</v>
      </c>
      <c r="T696" s="47" t="s">
        <v>74</v>
      </c>
      <c r="U696" s="47" t="s">
        <v>74</v>
      </c>
      <c r="V696" s="47" t="s">
        <v>74</v>
      </c>
      <c r="W696" s="47" t="s">
        <v>74</v>
      </c>
      <c r="X696" s="41"/>
      <c r="Y696" s="41"/>
      <c r="Z696" s="41"/>
      <c r="AA696" s="41"/>
      <c r="AB696" s="27">
        <f>IFERROR(VLOOKUP(K696,'Վարկանիշային չափորոշիչներ'!$G$6:$GE$68,4,FALSE),0)</f>
        <v>0</v>
      </c>
      <c r="AC696" s="27">
        <f>IFERROR(VLOOKUP(L696,'Վարկանիշային չափորոշիչներ'!$G$6:$GE$68,4,FALSE),0)</f>
        <v>0</v>
      </c>
      <c r="AD696" s="27">
        <f>IFERROR(VLOOKUP(M696,'Վարկանիշային չափորոշիչներ'!$G$6:$GE$68,4,FALSE),0)</f>
        <v>0</v>
      </c>
      <c r="AE696" s="27">
        <f>IFERROR(VLOOKUP(N696,'Վարկանիշային չափորոշիչներ'!$G$6:$GE$68,4,FALSE),0)</f>
        <v>0</v>
      </c>
      <c r="AF696" s="27">
        <f>IFERROR(VLOOKUP(O696,'Վարկանիշային չափորոշիչներ'!$G$6:$GE$68,4,FALSE),0)</f>
        <v>0</v>
      </c>
      <c r="AG696" s="27">
        <f>IFERROR(VLOOKUP(P696,'Վարկանիշային չափորոշիչներ'!$G$6:$GE$68,4,FALSE),0)</f>
        <v>0</v>
      </c>
      <c r="AH696" s="27">
        <f>IFERROR(VLOOKUP(Q696,'Վարկանիշային չափորոշիչներ'!$G$6:$GE$68,4,FALSE),0)</f>
        <v>0</v>
      </c>
      <c r="AI696" s="27">
        <f>IFERROR(VLOOKUP(R696,'Վարկանիշային չափորոշիչներ'!$G$6:$GE$68,4,FALSE),0)</f>
        <v>0</v>
      </c>
      <c r="AJ696" s="27">
        <f>IFERROR(VLOOKUP(S696,'Վարկանիշային չափորոշիչներ'!$G$6:$GE$68,4,FALSE),0)</f>
        <v>0</v>
      </c>
      <c r="AK696" s="27">
        <f>IFERROR(VLOOKUP(T696,'Վարկանիշային չափորոշիչներ'!$G$6:$GE$68,4,FALSE),0)</f>
        <v>0</v>
      </c>
      <c r="AL696" s="27">
        <f>IFERROR(VLOOKUP(U696,'Վարկանիշային չափորոշիչներ'!$G$6:$GE$68,4,FALSE),0)</f>
        <v>0</v>
      </c>
      <c r="AM696" s="27">
        <f>IFERROR(VLOOKUP(V696,'Վարկանիշային չափորոշիչներ'!$G$6:$GE$68,4,FALSE),0)</f>
        <v>0</v>
      </c>
      <c r="AN696" s="27">
        <f t="shared" si="182"/>
        <v>0</v>
      </c>
    </row>
    <row r="697" spans="1:40" ht="27" hidden="1" outlineLevel="2" x14ac:dyDescent="0.3">
      <c r="A697" s="120">
        <v>1124</v>
      </c>
      <c r="B697" s="120">
        <v>11002</v>
      </c>
      <c r="C697" s="218" t="s">
        <v>777</v>
      </c>
      <c r="D697" s="175"/>
      <c r="E697" s="175"/>
      <c r="F697" s="122"/>
      <c r="G697" s="123"/>
      <c r="H697" s="122"/>
      <c r="I697" s="45"/>
      <c r="J697" s="45"/>
      <c r="K697" s="28"/>
      <c r="L697" s="28"/>
      <c r="M697" s="28"/>
      <c r="N697" s="28"/>
      <c r="O697" s="28"/>
      <c r="P697" s="28"/>
      <c r="Q697" s="28"/>
      <c r="R697" s="28"/>
      <c r="S697" s="28"/>
      <c r="T697" s="28"/>
      <c r="U697" s="28"/>
      <c r="V697" s="28"/>
      <c r="W697" s="27">
        <f t="shared" ref="W697:W704" si="188">AN697</f>
        <v>0</v>
      </c>
      <c r="X697" s="41"/>
      <c r="Y697" s="41"/>
      <c r="Z697" s="41"/>
      <c r="AA697" s="41"/>
      <c r="AB697" s="27">
        <f>IFERROR(VLOOKUP(K697,'Վարկանիշային չափորոշիչներ'!$G$6:$GE$68,4,FALSE),0)</f>
        <v>0</v>
      </c>
      <c r="AC697" s="27">
        <f>IFERROR(VLOOKUP(L697,'Վարկանիշային չափորոշիչներ'!$G$6:$GE$68,4,FALSE),0)</f>
        <v>0</v>
      </c>
      <c r="AD697" s="27">
        <f>IFERROR(VLOOKUP(M697,'Վարկանիշային չափորոշիչներ'!$G$6:$GE$68,4,FALSE),0)</f>
        <v>0</v>
      </c>
      <c r="AE697" s="27">
        <f>IFERROR(VLOOKUP(N697,'Վարկանիշային չափորոշիչներ'!$G$6:$GE$68,4,FALSE),0)</f>
        <v>0</v>
      </c>
      <c r="AF697" s="27">
        <f>IFERROR(VLOOKUP(O697,'Վարկանիշային չափորոշիչներ'!$G$6:$GE$68,4,FALSE),0)</f>
        <v>0</v>
      </c>
      <c r="AG697" s="27">
        <f>IFERROR(VLOOKUP(P697,'Վարկանիշային չափորոշիչներ'!$G$6:$GE$68,4,FALSE),0)</f>
        <v>0</v>
      </c>
      <c r="AH697" s="27">
        <f>IFERROR(VLOOKUP(Q697,'Վարկանիշային չափորոշիչներ'!$G$6:$GE$68,4,FALSE),0)</f>
        <v>0</v>
      </c>
      <c r="AI697" s="27">
        <f>IFERROR(VLOOKUP(R697,'Վարկանիշային չափորոշիչներ'!$G$6:$GE$68,4,FALSE),0)</f>
        <v>0</v>
      </c>
      <c r="AJ697" s="27">
        <f>IFERROR(VLOOKUP(S697,'Վարկանիշային չափորոշիչներ'!$G$6:$GE$68,4,FALSE),0)</f>
        <v>0</v>
      </c>
      <c r="AK697" s="27">
        <f>IFERROR(VLOOKUP(T697,'Վարկանիշային չափորոշիչներ'!$G$6:$GE$68,4,FALSE),0)</f>
        <v>0</v>
      </c>
      <c r="AL697" s="27">
        <f>IFERROR(VLOOKUP(U697,'Վարկանիշային չափորոշիչներ'!$G$6:$GE$68,4,FALSE),0)</f>
        <v>0</v>
      </c>
      <c r="AM697" s="27">
        <f>IFERROR(VLOOKUP(V697,'Վարկանիշային չափորոշիչներ'!$G$6:$GE$68,4,FALSE),0)</f>
        <v>0</v>
      </c>
      <c r="AN697" s="27">
        <f t="shared" si="182"/>
        <v>0</v>
      </c>
    </row>
    <row r="698" spans="1:40" hidden="1" outlineLevel="2" x14ac:dyDescent="0.3">
      <c r="A698" s="120">
        <v>1124</v>
      </c>
      <c r="B698" s="120">
        <v>11003</v>
      </c>
      <c r="C698" s="207" t="s">
        <v>778</v>
      </c>
      <c r="D698" s="121"/>
      <c r="E698" s="121"/>
      <c r="F698" s="122"/>
      <c r="G698" s="123"/>
      <c r="H698" s="122"/>
      <c r="I698" s="45"/>
      <c r="J698" s="45"/>
      <c r="K698" s="28"/>
      <c r="L698" s="28"/>
      <c r="M698" s="28"/>
      <c r="N698" s="28"/>
      <c r="O698" s="28"/>
      <c r="P698" s="28"/>
      <c r="Q698" s="28"/>
      <c r="R698" s="28"/>
      <c r="S698" s="28"/>
      <c r="T698" s="28"/>
      <c r="U698" s="28"/>
      <c r="V698" s="28"/>
      <c r="W698" s="27">
        <f t="shared" si="188"/>
        <v>0</v>
      </c>
      <c r="X698" s="41"/>
      <c r="Y698" s="41"/>
      <c r="Z698" s="41"/>
      <c r="AA698" s="41"/>
      <c r="AB698" s="27">
        <f>IFERROR(VLOOKUP(K698,'Վարկանիշային չափորոշիչներ'!$G$6:$GE$68,4,FALSE),0)</f>
        <v>0</v>
      </c>
      <c r="AC698" s="27">
        <f>IFERROR(VLOOKUP(L698,'Վարկանիշային չափորոշիչներ'!$G$6:$GE$68,4,FALSE),0)</f>
        <v>0</v>
      </c>
      <c r="AD698" s="27">
        <f>IFERROR(VLOOKUP(M698,'Վարկանիշային չափորոշիչներ'!$G$6:$GE$68,4,FALSE),0)</f>
        <v>0</v>
      </c>
      <c r="AE698" s="27">
        <f>IFERROR(VLOOKUP(N698,'Վարկանիշային չափորոշիչներ'!$G$6:$GE$68,4,FALSE),0)</f>
        <v>0</v>
      </c>
      <c r="AF698" s="27">
        <f>IFERROR(VLOOKUP(O698,'Վարկանիշային չափորոշիչներ'!$G$6:$GE$68,4,FALSE),0)</f>
        <v>0</v>
      </c>
      <c r="AG698" s="27">
        <f>IFERROR(VLOOKUP(P698,'Վարկանիշային չափորոշիչներ'!$G$6:$GE$68,4,FALSE),0)</f>
        <v>0</v>
      </c>
      <c r="AH698" s="27">
        <f>IFERROR(VLOOKUP(Q698,'Վարկանիշային չափորոշիչներ'!$G$6:$GE$68,4,FALSE),0)</f>
        <v>0</v>
      </c>
      <c r="AI698" s="27">
        <f>IFERROR(VLOOKUP(R698,'Վարկանիշային չափորոշիչներ'!$G$6:$GE$68,4,FALSE),0)</f>
        <v>0</v>
      </c>
      <c r="AJ698" s="27">
        <f>IFERROR(VLOOKUP(S698,'Վարկանիշային չափորոշիչներ'!$G$6:$GE$68,4,FALSE),0)</f>
        <v>0</v>
      </c>
      <c r="AK698" s="27">
        <f>IFERROR(VLOOKUP(T698,'Վարկանիշային չափորոշիչներ'!$G$6:$GE$68,4,FALSE),0)</f>
        <v>0</v>
      </c>
      <c r="AL698" s="27">
        <f>IFERROR(VLOOKUP(U698,'Վարկանիշային չափորոշիչներ'!$G$6:$GE$68,4,FALSE),0)</f>
        <v>0</v>
      </c>
      <c r="AM698" s="27">
        <f>IFERROR(VLOOKUP(V698,'Վարկանիշային չափորոշիչներ'!$G$6:$GE$68,4,FALSE),0)</f>
        <v>0</v>
      </c>
      <c r="AN698" s="27">
        <f t="shared" si="182"/>
        <v>0</v>
      </c>
    </row>
    <row r="699" spans="1:40" hidden="1" outlineLevel="2" x14ac:dyDescent="0.3">
      <c r="A699" s="120">
        <v>1124</v>
      </c>
      <c r="B699" s="120">
        <v>11004</v>
      </c>
      <c r="C699" s="218" t="s">
        <v>779</v>
      </c>
      <c r="D699" s="175"/>
      <c r="E699" s="175"/>
      <c r="F699" s="122"/>
      <c r="G699" s="122"/>
      <c r="H699" s="122"/>
      <c r="I699" s="45"/>
      <c r="J699" s="45"/>
      <c r="K699" s="28"/>
      <c r="L699" s="28"/>
      <c r="M699" s="28"/>
      <c r="N699" s="28"/>
      <c r="O699" s="28"/>
      <c r="P699" s="28"/>
      <c r="Q699" s="28"/>
      <c r="R699" s="28"/>
      <c r="S699" s="28"/>
      <c r="T699" s="28"/>
      <c r="U699" s="28"/>
      <c r="V699" s="28"/>
      <c r="W699" s="27">
        <f t="shared" si="188"/>
        <v>0</v>
      </c>
      <c r="X699" s="41"/>
      <c r="Y699" s="41"/>
      <c r="Z699" s="41"/>
      <c r="AA699" s="41"/>
      <c r="AB699" s="27">
        <f>IFERROR(VLOOKUP(K699,'Վարկանիշային չափորոշիչներ'!$G$6:$GE$68,4,FALSE),0)</f>
        <v>0</v>
      </c>
      <c r="AC699" s="27">
        <f>IFERROR(VLOOKUP(L699,'Վարկանիշային չափորոշիչներ'!$G$6:$GE$68,4,FALSE),0)</f>
        <v>0</v>
      </c>
      <c r="AD699" s="27">
        <f>IFERROR(VLOOKUP(M699,'Վարկանիշային չափորոշիչներ'!$G$6:$GE$68,4,FALSE),0)</f>
        <v>0</v>
      </c>
      <c r="AE699" s="27">
        <f>IFERROR(VLOOKUP(N699,'Վարկանիշային չափորոշիչներ'!$G$6:$GE$68,4,FALSE),0)</f>
        <v>0</v>
      </c>
      <c r="AF699" s="27">
        <f>IFERROR(VLOOKUP(O699,'Վարկանիշային չափորոշիչներ'!$G$6:$GE$68,4,FALSE),0)</f>
        <v>0</v>
      </c>
      <c r="AG699" s="27">
        <f>IFERROR(VLOOKUP(P699,'Վարկանիշային չափորոշիչներ'!$G$6:$GE$68,4,FALSE),0)</f>
        <v>0</v>
      </c>
      <c r="AH699" s="27">
        <f>IFERROR(VLOOKUP(Q699,'Վարկանիշային չափորոշիչներ'!$G$6:$GE$68,4,FALSE),0)</f>
        <v>0</v>
      </c>
      <c r="AI699" s="27">
        <f>IFERROR(VLOOKUP(R699,'Վարկանիշային չափորոշիչներ'!$G$6:$GE$68,4,FALSE),0)</f>
        <v>0</v>
      </c>
      <c r="AJ699" s="27">
        <f>IFERROR(VLOOKUP(S699,'Վարկանիշային չափորոշիչներ'!$G$6:$GE$68,4,FALSE),0)</f>
        <v>0</v>
      </c>
      <c r="AK699" s="27">
        <f>IFERROR(VLOOKUP(T699,'Վարկանիշային չափորոշիչներ'!$G$6:$GE$68,4,FALSE),0)</f>
        <v>0</v>
      </c>
      <c r="AL699" s="27">
        <f>IFERROR(VLOOKUP(U699,'Վարկանիշային չափորոշիչներ'!$G$6:$GE$68,4,FALSE),0)</f>
        <v>0</v>
      </c>
      <c r="AM699" s="27">
        <f>IFERROR(VLOOKUP(V699,'Վարկանիշային չափորոշիչներ'!$G$6:$GE$68,4,FALSE),0)</f>
        <v>0</v>
      </c>
      <c r="AN699" s="27">
        <f t="shared" si="182"/>
        <v>0</v>
      </c>
    </row>
    <row r="700" spans="1:40" ht="27" hidden="1" outlineLevel="2" x14ac:dyDescent="0.3">
      <c r="A700" s="120">
        <v>1124</v>
      </c>
      <c r="B700" s="120">
        <v>11005</v>
      </c>
      <c r="C700" s="207" t="s">
        <v>780</v>
      </c>
      <c r="D700" s="121"/>
      <c r="E700" s="121"/>
      <c r="F700" s="122"/>
      <c r="G700" s="123"/>
      <c r="H700" s="122"/>
      <c r="I700" s="45"/>
      <c r="J700" s="45"/>
      <c r="K700" s="28"/>
      <c r="L700" s="28"/>
      <c r="M700" s="28"/>
      <c r="N700" s="28"/>
      <c r="O700" s="28"/>
      <c r="P700" s="28"/>
      <c r="Q700" s="28"/>
      <c r="R700" s="28"/>
      <c r="S700" s="28"/>
      <c r="T700" s="28"/>
      <c r="U700" s="28"/>
      <c r="V700" s="28"/>
      <c r="W700" s="27">
        <f t="shared" si="188"/>
        <v>0</v>
      </c>
      <c r="X700" s="41"/>
      <c r="Y700" s="41"/>
      <c r="Z700" s="41"/>
      <c r="AA700" s="41"/>
      <c r="AB700" s="27">
        <f>IFERROR(VLOOKUP(K700,'Վարկանիշային չափորոշիչներ'!$G$6:$GE$68,4,FALSE),0)</f>
        <v>0</v>
      </c>
      <c r="AC700" s="27">
        <f>IFERROR(VLOOKUP(L700,'Վարկանիշային չափորոշիչներ'!$G$6:$GE$68,4,FALSE),0)</f>
        <v>0</v>
      </c>
      <c r="AD700" s="27">
        <f>IFERROR(VLOOKUP(M700,'Վարկանիշային չափորոշիչներ'!$G$6:$GE$68,4,FALSE),0)</f>
        <v>0</v>
      </c>
      <c r="AE700" s="27">
        <f>IFERROR(VLOOKUP(N700,'Վարկանիշային չափորոշիչներ'!$G$6:$GE$68,4,FALSE),0)</f>
        <v>0</v>
      </c>
      <c r="AF700" s="27">
        <f>IFERROR(VLOOKUP(O700,'Վարկանիշային չափորոշիչներ'!$G$6:$GE$68,4,FALSE),0)</f>
        <v>0</v>
      </c>
      <c r="AG700" s="27">
        <f>IFERROR(VLOOKUP(P700,'Վարկանիշային չափորոշիչներ'!$G$6:$GE$68,4,FALSE),0)</f>
        <v>0</v>
      </c>
      <c r="AH700" s="27">
        <f>IFERROR(VLOOKUP(Q700,'Վարկանիշային չափորոշիչներ'!$G$6:$GE$68,4,FALSE),0)</f>
        <v>0</v>
      </c>
      <c r="AI700" s="27">
        <f>IFERROR(VLOOKUP(R700,'Վարկանիշային չափորոշիչներ'!$G$6:$GE$68,4,FALSE),0)</f>
        <v>0</v>
      </c>
      <c r="AJ700" s="27">
        <f>IFERROR(VLOOKUP(S700,'Վարկանիշային չափորոշիչներ'!$G$6:$GE$68,4,FALSE),0)</f>
        <v>0</v>
      </c>
      <c r="AK700" s="27">
        <f>IFERROR(VLOOKUP(T700,'Վարկանիշային չափորոշիչներ'!$G$6:$GE$68,4,FALSE),0)</f>
        <v>0</v>
      </c>
      <c r="AL700" s="27">
        <f>IFERROR(VLOOKUP(U700,'Վարկանիշային չափորոշիչներ'!$G$6:$GE$68,4,FALSE),0)</f>
        <v>0</v>
      </c>
      <c r="AM700" s="27">
        <f>IFERROR(VLOOKUP(V700,'Վարկանիշային չափորոշիչներ'!$G$6:$GE$68,4,FALSE),0)</f>
        <v>0</v>
      </c>
      <c r="AN700" s="27">
        <f t="shared" si="182"/>
        <v>0</v>
      </c>
    </row>
    <row r="701" spans="1:40" ht="40.5" hidden="1" outlineLevel="2" x14ac:dyDescent="0.3">
      <c r="A701" s="120">
        <v>1124</v>
      </c>
      <c r="B701" s="120">
        <v>11006</v>
      </c>
      <c r="C701" s="207" t="s">
        <v>781</v>
      </c>
      <c r="D701" s="121"/>
      <c r="E701" s="121"/>
      <c r="F701" s="122"/>
      <c r="G701" s="122"/>
      <c r="H701" s="122"/>
      <c r="I701" s="45"/>
      <c r="J701" s="45"/>
      <c r="K701" s="28"/>
      <c r="L701" s="28"/>
      <c r="M701" s="28"/>
      <c r="N701" s="28"/>
      <c r="O701" s="28"/>
      <c r="P701" s="28"/>
      <c r="Q701" s="28"/>
      <c r="R701" s="28"/>
      <c r="S701" s="28"/>
      <c r="T701" s="28"/>
      <c r="U701" s="28"/>
      <c r="V701" s="28"/>
      <c r="W701" s="27">
        <f t="shared" si="188"/>
        <v>0</v>
      </c>
      <c r="X701" s="41"/>
      <c r="Y701" s="41"/>
      <c r="Z701" s="41"/>
      <c r="AA701" s="41"/>
      <c r="AB701" s="27">
        <f>IFERROR(VLOOKUP(K701,'Վարկանիշային չափորոշիչներ'!$G$6:$GE$68,4,FALSE),0)</f>
        <v>0</v>
      </c>
      <c r="AC701" s="27">
        <f>IFERROR(VLOOKUP(L701,'Վարկանիշային չափորոշիչներ'!$G$6:$GE$68,4,FALSE),0)</f>
        <v>0</v>
      </c>
      <c r="AD701" s="27">
        <f>IFERROR(VLOOKUP(M701,'Վարկանիշային չափորոշիչներ'!$G$6:$GE$68,4,FALSE),0)</f>
        <v>0</v>
      </c>
      <c r="AE701" s="27">
        <f>IFERROR(VLOOKUP(N701,'Վարկանիշային չափորոշիչներ'!$G$6:$GE$68,4,FALSE),0)</f>
        <v>0</v>
      </c>
      <c r="AF701" s="27">
        <f>IFERROR(VLOOKUP(O701,'Վարկանիշային չափորոշիչներ'!$G$6:$GE$68,4,FALSE),0)</f>
        <v>0</v>
      </c>
      <c r="AG701" s="27">
        <f>IFERROR(VLOOKUP(P701,'Վարկանիշային չափորոշիչներ'!$G$6:$GE$68,4,FALSE),0)</f>
        <v>0</v>
      </c>
      <c r="AH701" s="27">
        <f>IFERROR(VLOOKUP(Q701,'Վարկանիշային չափորոշիչներ'!$G$6:$GE$68,4,FALSE),0)</f>
        <v>0</v>
      </c>
      <c r="AI701" s="27">
        <f>IFERROR(VLOOKUP(R701,'Վարկանիշային չափորոշիչներ'!$G$6:$GE$68,4,FALSE),0)</f>
        <v>0</v>
      </c>
      <c r="AJ701" s="27">
        <f>IFERROR(VLOOKUP(S701,'Վարկանիշային չափորոշիչներ'!$G$6:$GE$68,4,FALSE),0)</f>
        <v>0</v>
      </c>
      <c r="AK701" s="27">
        <f>IFERROR(VLOOKUP(T701,'Վարկանիշային չափորոշիչներ'!$G$6:$GE$68,4,FALSE),0)</f>
        <v>0</v>
      </c>
      <c r="AL701" s="27">
        <f>IFERROR(VLOOKUP(U701,'Վարկանիշային չափորոշիչներ'!$G$6:$GE$68,4,FALSE),0)</f>
        <v>0</v>
      </c>
      <c r="AM701" s="27">
        <f>IFERROR(VLOOKUP(V701,'Վարկանիշային չափորոշիչներ'!$G$6:$GE$68,4,FALSE),0)</f>
        <v>0</v>
      </c>
      <c r="AN701" s="27">
        <f t="shared" si="182"/>
        <v>0</v>
      </c>
    </row>
    <row r="702" spans="1:40" hidden="1" outlineLevel="2" x14ac:dyDescent="0.3">
      <c r="A702" s="120">
        <v>1124</v>
      </c>
      <c r="B702" s="120">
        <v>11007</v>
      </c>
      <c r="C702" s="207" t="s">
        <v>782</v>
      </c>
      <c r="D702" s="121"/>
      <c r="E702" s="121"/>
      <c r="F702" s="122"/>
      <c r="G702" s="123"/>
      <c r="H702" s="122"/>
      <c r="I702" s="45"/>
      <c r="J702" s="45"/>
      <c r="K702" s="28"/>
      <c r="L702" s="28"/>
      <c r="M702" s="28"/>
      <c r="N702" s="28"/>
      <c r="O702" s="28"/>
      <c r="P702" s="28"/>
      <c r="Q702" s="28"/>
      <c r="R702" s="28"/>
      <c r="S702" s="28"/>
      <c r="T702" s="28"/>
      <c r="U702" s="28"/>
      <c r="V702" s="28"/>
      <c r="W702" s="27">
        <f t="shared" si="188"/>
        <v>0</v>
      </c>
      <c r="X702" s="41"/>
      <c r="Y702" s="41"/>
      <c r="Z702" s="41"/>
      <c r="AA702" s="41"/>
      <c r="AB702" s="27">
        <f>IFERROR(VLOOKUP(K702,'Վարկանիշային չափորոշիչներ'!$G$6:$GE$68,4,FALSE),0)</f>
        <v>0</v>
      </c>
      <c r="AC702" s="27">
        <f>IFERROR(VLOOKUP(L702,'Վարկանիշային չափորոշիչներ'!$G$6:$GE$68,4,FALSE),0)</f>
        <v>0</v>
      </c>
      <c r="AD702" s="27">
        <f>IFERROR(VLOOKUP(M702,'Վարկանիշային չափորոշիչներ'!$G$6:$GE$68,4,FALSE),0)</f>
        <v>0</v>
      </c>
      <c r="AE702" s="27">
        <f>IFERROR(VLOOKUP(N702,'Վարկանիշային չափորոշիչներ'!$G$6:$GE$68,4,FALSE),0)</f>
        <v>0</v>
      </c>
      <c r="AF702" s="27">
        <f>IFERROR(VLOOKUP(O702,'Վարկանիշային չափորոշիչներ'!$G$6:$GE$68,4,FALSE),0)</f>
        <v>0</v>
      </c>
      <c r="AG702" s="27">
        <f>IFERROR(VLOOKUP(P702,'Վարկանիշային չափորոշիչներ'!$G$6:$GE$68,4,FALSE),0)</f>
        <v>0</v>
      </c>
      <c r="AH702" s="27">
        <f>IFERROR(VLOOKUP(Q702,'Վարկանիշային չափորոշիչներ'!$G$6:$GE$68,4,FALSE),0)</f>
        <v>0</v>
      </c>
      <c r="AI702" s="27">
        <f>IFERROR(VLOOKUP(R702,'Վարկանիշային չափորոշիչներ'!$G$6:$GE$68,4,FALSE),0)</f>
        <v>0</v>
      </c>
      <c r="AJ702" s="27">
        <f>IFERROR(VLOOKUP(S702,'Վարկանիշային չափորոշիչներ'!$G$6:$GE$68,4,FALSE),0)</f>
        <v>0</v>
      </c>
      <c r="AK702" s="27">
        <f>IFERROR(VLOOKUP(T702,'Վարկանիշային չափորոշիչներ'!$G$6:$GE$68,4,FALSE),0)</f>
        <v>0</v>
      </c>
      <c r="AL702" s="27">
        <f>IFERROR(VLOOKUP(U702,'Վարկանիշային չափորոշիչներ'!$G$6:$GE$68,4,FALSE),0)</f>
        <v>0</v>
      </c>
      <c r="AM702" s="27">
        <f>IFERROR(VLOOKUP(V702,'Վարկանիշային չափորոշիչներ'!$G$6:$GE$68,4,FALSE),0)</f>
        <v>0</v>
      </c>
      <c r="AN702" s="27">
        <f t="shared" si="182"/>
        <v>0</v>
      </c>
    </row>
    <row r="703" spans="1:40" hidden="1" outlineLevel="2" x14ac:dyDescent="0.3">
      <c r="A703" s="120">
        <v>1124</v>
      </c>
      <c r="B703" s="120">
        <v>32001</v>
      </c>
      <c r="C703" s="207" t="s">
        <v>783</v>
      </c>
      <c r="D703" s="121"/>
      <c r="E703" s="121"/>
      <c r="F703" s="122"/>
      <c r="G703" s="122"/>
      <c r="H703" s="122"/>
      <c r="I703" s="45"/>
      <c r="J703" s="45"/>
      <c r="K703" s="28"/>
      <c r="L703" s="28"/>
      <c r="M703" s="28"/>
      <c r="N703" s="28"/>
      <c r="O703" s="28"/>
      <c r="P703" s="28"/>
      <c r="Q703" s="28"/>
      <c r="R703" s="28"/>
      <c r="S703" s="28"/>
      <c r="T703" s="28"/>
      <c r="U703" s="28"/>
      <c r="V703" s="28"/>
      <c r="W703" s="27">
        <f t="shared" si="188"/>
        <v>0</v>
      </c>
      <c r="X703" s="41"/>
      <c r="Y703" s="41"/>
      <c r="Z703" s="41"/>
      <c r="AA703" s="41"/>
      <c r="AB703" s="27">
        <f>IFERROR(VLOOKUP(K703,'Վարկանիշային չափորոշիչներ'!$G$6:$GE$68,4,FALSE),0)</f>
        <v>0</v>
      </c>
      <c r="AC703" s="27">
        <f>IFERROR(VLOOKUP(L703,'Վարկանիշային չափորոշիչներ'!$G$6:$GE$68,4,FALSE),0)</f>
        <v>0</v>
      </c>
      <c r="AD703" s="27">
        <f>IFERROR(VLOOKUP(M703,'Վարկանիշային չափորոշիչներ'!$G$6:$GE$68,4,FALSE),0)</f>
        <v>0</v>
      </c>
      <c r="AE703" s="27">
        <f>IFERROR(VLOOKUP(N703,'Վարկանիշային չափորոշիչներ'!$G$6:$GE$68,4,FALSE),0)</f>
        <v>0</v>
      </c>
      <c r="AF703" s="27">
        <f>IFERROR(VLOOKUP(O703,'Վարկանիշային չափորոշիչներ'!$G$6:$GE$68,4,FALSE),0)</f>
        <v>0</v>
      </c>
      <c r="AG703" s="27">
        <f>IFERROR(VLOOKUP(P703,'Վարկանիշային չափորոշիչներ'!$G$6:$GE$68,4,FALSE),0)</f>
        <v>0</v>
      </c>
      <c r="AH703" s="27">
        <f>IFERROR(VLOOKUP(Q703,'Վարկանիշային չափորոշիչներ'!$G$6:$GE$68,4,FALSE),0)</f>
        <v>0</v>
      </c>
      <c r="AI703" s="27">
        <f>IFERROR(VLOOKUP(R703,'Վարկանիշային չափորոշիչներ'!$G$6:$GE$68,4,FALSE),0)</f>
        <v>0</v>
      </c>
      <c r="AJ703" s="27">
        <f>IFERROR(VLOOKUP(S703,'Վարկանիշային չափորոշիչներ'!$G$6:$GE$68,4,FALSE),0)</f>
        <v>0</v>
      </c>
      <c r="AK703" s="27">
        <f>IFERROR(VLOOKUP(T703,'Վարկանիշային չափորոշիչներ'!$G$6:$GE$68,4,FALSE),0)</f>
        <v>0</v>
      </c>
      <c r="AL703" s="27">
        <f>IFERROR(VLOOKUP(U703,'Վարկանիշային չափորոշիչներ'!$G$6:$GE$68,4,FALSE),0)</f>
        <v>0</v>
      </c>
      <c r="AM703" s="27">
        <f>IFERROR(VLOOKUP(V703,'Վարկանիշային չափորոշիչներ'!$G$6:$GE$68,4,FALSE),0)</f>
        <v>0</v>
      </c>
      <c r="AN703" s="27">
        <f t="shared" si="182"/>
        <v>0</v>
      </c>
    </row>
    <row r="704" spans="1:40" hidden="1" outlineLevel="2" x14ac:dyDescent="0.3">
      <c r="A704" s="120">
        <v>1124</v>
      </c>
      <c r="B704" s="120">
        <v>32002</v>
      </c>
      <c r="C704" s="207" t="s">
        <v>784</v>
      </c>
      <c r="D704" s="121"/>
      <c r="E704" s="121"/>
      <c r="F704" s="122"/>
      <c r="G704" s="123"/>
      <c r="H704" s="123"/>
      <c r="I704" s="45"/>
      <c r="J704" s="45"/>
      <c r="K704" s="28"/>
      <c r="L704" s="28"/>
      <c r="M704" s="28"/>
      <c r="N704" s="28"/>
      <c r="O704" s="28"/>
      <c r="P704" s="28"/>
      <c r="Q704" s="28"/>
      <c r="R704" s="28"/>
      <c r="S704" s="28"/>
      <c r="T704" s="28"/>
      <c r="U704" s="28"/>
      <c r="V704" s="28"/>
      <c r="W704" s="27">
        <f t="shared" si="188"/>
        <v>0</v>
      </c>
      <c r="X704" s="41"/>
      <c r="Y704" s="41"/>
      <c r="Z704" s="41"/>
      <c r="AA704" s="41"/>
      <c r="AB704" s="27">
        <f>IFERROR(VLOOKUP(K704,'Վարկանիշային չափորոշիչներ'!$G$6:$GE$68,4,FALSE),0)</f>
        <v>0</v>
      </c>
      <c r="AC704" s="27">
        <f>IFERROR(VLOOKUP(L704,'Վարկանիշային չափորոշիչներ'!$G$6:$GE$68,4,FALSE),0)</f>
        <v>0</v>
      </c>
      <c r="AD704" s="27">
        <f>IFERROR(VLOOKUP(M704,'Վարկանիշային չափորոշիչներ'!$G$6:$GE$68,4,FALSE),0)</f>
        <v>0</v>
      </c>
      <c r="AE704" s="27">
        <f>IFERROR(VLOOKUP(N704,'Վարկանիշային չափորոշիչներ'!$G$6:$GE$68,4,FALSE),0)</f>
        <v>0</v>
      </c>
      <c r="AF704" s="27">
        <f>IFERROR(VLOOKUP(O704,'Վարկանիշային չափորոշիչներ'!$G$6:$GE$68,4,FALSE),0)</f>
        <v>0</v>
      </c>
      <c r="AG704" s="27">
        <f>IFERROR(VLOOKUP(P704,'Վարկանիշային չափորոշիչներ'!$G$6:$GE$68,4,FALSE),0)</f>
        <v>0</v>
      </c>
      <c r="AH704" s="27">
        <f>IFERROR(VLOOKUP(Q704,'Վարկանիշային չափորոշիչներ'!$G$6:$GE$68,4,FALSE),0)</f>
        <v>0</v>
      </c>
      <c r="AI704" s="27">
        <f>IFERROR(VLOOKUP(R704,'Վարկանիշային չափորոշիչներ'!$G$6:$GE$68,4,FALSE),0)</f>
        <v>0</v>
      </c>
      <c r="AJ704" s="27">
        <f>IFERROR(VLOOKUP(S704,'Վարկանիշային չափորոշիչներ'!$G$6:$GE$68,4,FALSE),0)</f>
        <v>0</v>
      </c>
      <c r="AK704" s="27">
        <f>IFERROR(VLOOKUP(T704,'Վարկանիշային չափորոշիչներ'!$G$6:$GE$68,4,FALSE),0)</f>
        <v>0</v>
      </c>
      <c r="AL704" s="27">
        <f>IFERROR(VLOOKUP(U704,'Վարկանիշային չափորոշիչներ'!$G$6:$GE$68,4,FALSE),0)</f>
        <v>0</v>
      </c>
      <c r="AM704" s="27">
        <f>IFERROR(VLOOKUP(V704,'Վարկանիշային չափորոշիչներ'!$G$6:$GE$68,4,FALSE),0)</f>
        <v>0</v>
      </c>
      <c r="AN704" s="27">
        <f t="shared" si="182"/>
        <v>0</v>
      </c>
    </row>
    <row r="705" spans="1:40" ht="27" hidden="1" outlineLevel="1" x14ac:dyDescent="0.3">
      <c r="A705" s="117">
        <v>1130</v>
      </c>
      <c r="B705" s="163"/>
      <c r="C705" s="214" t="s">
        <v>785</v>
      </c>
      <c r="D705" s="118">
        <f>SUM(D706:D708)</f>
        <v>0</v>
      </c>
      <c r="E705" s="118">
        <f>SUM(E706:E708)</f>
        <v>0</v>
      </c>
      <c r="F705" s="119">
        <f t="shared" ref="F705:H705" si="189">SUM(F706:F708)</f>
        <v>0</v>
      </c>
      <c r="G705" s="119">
        <f t="shared" si="189"/>
        <v>0</v>
      </c>
      <c r="H705" s="119">
        <f t="shared" si="189"/>
        <v>0</v>
      </c>
      <c r="I705" s="47" t="s">
        <v>74</v>
      </c>
      <c r="J705" s="47" t="s">
        <v>74</v>
      </c>
      <c r="K705" s="47" t="s">
        <v>74</v>
      </c>
      <c r="L705" s="47" t="s">
        <v>74</v>
      </c>
      <c r="M705" s="47" t="s">
        <v>74</v>
      </c>
      <c r="N705" s="47" t="s">
        <v>74</v>
      </c>
      <c r="O705" s="47" t="s">
        <v>74</v>
      </c>
      <c r="P705" s="47" t="s">
        <v>74</v>
      </c>
      <c r="Q705" s="47" t="s">
        <v>74</v>
      </c>
      <c r="R705" s="47" t="s">
        <v>74</v>
      </c>
      <c r="S705" s="47" t="s">
        <v>74</v>
      </c>
      <c r="T705" s="47" t="s">
        <v>74</v>
      </c>
      <c r="U705" s="47" t="s">
        <v>74</v>
      </c>
      <c r="V705" s="47" t="s">
        <v>74</v>
      </c>
      <c r="W705" s="47" t="s">
        <v>74</v>
      </c>
      <c r="X705" s="41"/>
      <c r="Y705" s="41"/>
      <c r="Z705" s="41"/>
      <c r="AA705" s="41"/>
      <c r="AB705" s="27">
        <f>IFERROR(VLOOKUP(K705,'Վարկանիշային չափորոշիչներ'!$G$6:$GE$68,4,FALSE),0)</f>
        <v>0</v>
      </c>
      <c r="AC705" s="27">
        <f>IFERROR(VLOOKUP(L705,'Վարկանիշային չափորոշիչներ'!$G$6:$GE$68,4,FALSE),0)</f>
        <v>0</v>
      </c>
      <c r="AD705" s="27">
        <f>IFERROR(VLOOKUP(M705,'Վարկանիշային չափորոշիչներ'!$G$6:$GE$68,4,FALSE),0)</f>
        <v>0</v>
      </c>
      <c r="AE705" s="27">
        <f>IFERROR(VLOOKUP(N705,'Վարկանիշային չափորոշիչներ'!$G$6:$GE$68,4,FALSE),0)</f>
        <v>0</v>
      </c>
      <c r="AF705" s="27">
        <f>IFERROR(VLOOKUP(O705,'Վարկանիշային չափորոշիչներ'!$G$6:$GE$68,4,FALSE),0)</f>
        <v>0</v>
      </c>
      <c r="AG705" s="27">
        <f>IFERROR(VLOOKUP(P705,'Վարկանիշային չափորոշիչներ'!$G$6:$GE$68,4,FALSE),0)</f>
        <v>0</v>
      </c>
      <c r="AH705" s="27">
        <f>IFERROR(VLOOKUP(Q705,'Վարկանիշային չափորոշիչներ'!$G$6:$GE$68,4,FALSE),0)</f>
        <v>0</v>
      </c>
      <c r="AI705" s="27">
        <f>IFERROR(VLOOKUP(R705,'Վարկանիշային չափորոշիչներ'!$G$6:$GE$68,4,FALSE),0)</f>
        <v>0</v>
      </c>
      <c r="AJ705" s="27">
        <f>IFERROR(VLOOKUP(S705,'Վարկանիշային չափորոշիչներ'!$G$6:$GE$68,4,FALSE),0)</f>
        <v>0</v>
      </c>
      <c r="AK705" s="27">
        <f>IFERROR(VLOOKUP(T705,'Վարկանիշային չափորոշիչներ'!$G$6:$GE$68,4,FALSE),0)</f>
        <v>0</v>
      </c>
      <c r="AL705" s="27">
        <f>IFERROR(VLOOKUP(U705,'Վարկանիշային չափորոշիչներ'!$G$6:$GE$68,4,FALSE),0)</f>
        <v>0</v>
      </c>
      <c r="AM705" s="27">
        <f>IFERROR(VLOOKUP(V705,'Վարկանիշային չափորոշիչներ'!$G$6:$GE$68,4,FALSE),0)</f>
        <v>0</v>
      </c>
      <c r="AN705" s="27">
        <f t="shared" si="182"/>
        <v>0</v>
      </c>
    </row>
    <row r="706" spans="1:40" ht="40.5" hidden="1" outlineLevel="2" x14ac:dyDescent="0.3">
      <c r="A706" s="120">
        <v>1130</v>
      </c>
      <c r="B706" s="120">
        <v>11001</v>
      </c>
      <c r="C706" s="207" t="s">
        <v>786</v>
      </c>
      <c r="D706" s="128"/>
      <c r="E706" s="128"/>
      <c r="F706" s="122"/>
      <c r="G706" s="122"/>
      <c r="H706" s="122"/>
      <c r="I706" s="45"/>
      <c r="J706" s="45"/>
      <c r="K706" s="28"/>
      <c r="L706" s="28"/>
      <c r="M706" s="28"/>
      <c r="N706" s="28"/>
      <c r="O706" s="28"/>
      <c r="P706" s="28"/>
      <c r="Q706" s="28"/>
      <c r="R706" s="28"/>
      <c r="S706" s="28"/>
      <c r="T706" s="28"/>
      <c r="U706" s="28"/>
      <c r="V706" s="28"/>
      <c r="W706" s="27">
        <f>AN706</f>
        <v>0</v>
      </c>
      <c r="X706" s="41"/>
      <c r="Y706" s="41"/>
      <c r="Z706" s="41"/>
      <c r="AA706" s="41"/>
      <c r="AB706" s="27">
        <f>IFERROR(VLOOKUP(K706,'Վարկանիշային չափորոշիչներ'!$G$6:$GE$68,4,FALSE),0)</f>
        <v>0</v>
      </c>
      <c r="AC706" s="27">
        <f>IFERROR(VLOOKUP(L706,'Վարկանիշային չափորոշիչներ'!$G$6:$GE$68,4,FALSE),0)</f>
        <v>0</v>
      </c>
      <c r="AD706" s="27">
        <f>IFERROR(VLOOKUP(M706,'Վարկանիշային չափորոշիչներ'!$G$6:$GE$68,4,FALSE),0)</f>
        <v>0</v>
      </c>
      <c r="AE706" s="27">
        <f>IFERROR(VLOOKUP(N706,'Վարկանիշային չափորոշիչներ'!$G$6:$GE$68,4,FALSE),0)</f>
        <v>0</v>
      </c>
      <c r="AF706" s="27">
        <f>IFERROR(VLOOKUP(O706,'Վարկանիշային չափորոշիչներ'!$G$6:$GE$68,4,FALSE),0)</f>
        <v>0</v>
      </c>
      <c r="AG706" s="27">
        <f>IFERROR(VLOOKUP(P706,'Վարկանիշային չափորոշիչներ'!$G$6:$GE$68,4,FALSE),0)</f>
        <v>0</v>
      </c>
      <c r="AH706" s="27">
        <f>IFERROR(VLOOKUP(Q706,'Վարկանիշային չափորոշիչներ'!$G$6:$GE$68,4,FALSE),0)</f>
        <v>0</v>
      </c>
      <c r="AI706" s="27">
        <f>IFERROR(VLOOKUP(R706,'Վարկանիշային չափորոշիչներ'!$G$6:$GE$68,4,FALSE),0)</f>
        <v>0</v>
      </c>
      <c r="AJ706" s="27">
        <f>IFERROR(VLOOKUP(S706,'Վարկանիշային չափորոշիչներ'!$G$6:$GE$68,4,FALSE),0)</f>
        <v>0</v>
      </c>
      <c r="AK706" s="27">
        <f>IFERROR(VLOOKUP(T706,'Վարկանիշային չափորոշիչներ'!$G$6:$GE$68,4,FALSE),0)</f>
        <v>0</v>
      </c>
      <c r="AL706" s="27">
        <f>IFERROR(VLOOKUP(U706,'Վարկանիշային չափորոշիչներ'!$G$6:$GE$68,4,FALSE),0)</f>
        <v>0</v>
      </c>
      <c r="AM706" s="27">
        <f>IFERROR(VLOOKUP(V706,'Վարկանիշային չափորոշիչներ'!$G$6:$GE$68,4,FALSE),0)</f>
        <v>0</v>
      </c>
      <c r="AN706" s="27">
        <f t="shared" si="182"/>
        <v>0</v>
      </c>
    </row>
    <row r="707" spans="1:40" ht="27" hidden="1" outlineLevel="2" x14ac:dyDescent="0.3">
      <c r="A707" s="120">
        <v>1130</v>
      </c>
      <c r="B707" s="120">
        <v>11002</v>
      </c>
      <c r="C707" s="207" t="s">
        <v>787</v>
      </c>
      <c r="D707" s="128"/>
      <c r="E707" s="128"/>
      <c r="F707" s="122"/>
      <c r="G707" s="122"/>
      <c r="H707" s="122"/>
      <c r="I707" s="45"/>
      <c r="J707" s="45"/>
      <c r="K707" s="28"/>
      <c r="L707" s="28"/>
      <c r="M707" s="28"/>
      <c r="N707" s="28"/>
      <c r="O707" s="28"/>
      <c r="P707" s="28"/>
      <c r="Q707" s="28"/>
      <c r="R707" s="28"/>
      <c r="S707" s="28"/>
      <c r="T707" s="28"/>
      <c r="U707" s="28"/>
      <c r="V707" s="28"/>
      <c r="W707" s="27">
        <f>AN707</f>
        <v>0</v>
      </c>
      <c r="X707" s="41"/>
      <c r="Y707" s="41"/>
      <c r="Z707" s="41"/>
      <c r="AA707" s="41"/>
      <c r="AB707" s="27">
        <f>IFERROR(VLOOKUP(K707,'Վարկանիշային չափորոշիչներ'!$G$6:$GE$68,4,FALSE),0)</f>
        <v>0</v>
      </c>
      <c r="AC707" s="27">
        <f>IFERROR(VLOOKUP(L707,'Վարկանիշային չափորոշիչներ'!$G$6:$GE$68,4,FALSE),0)</f>
        <v>0</v>
      </c>
      <c r="AD707" s="27">
        <f>IFERROR(VLOOKUP(M707,'Վարկանիշային չափորոշիչներ'!$G$6:$GE$68,4,FALSE),0)</f>
        <v>0</v>
      </c>
      <c r="AE707" s="27">
        <f>IFERROR(VLOOKUP(N707,'Վարկանիշային չափորոշիչներ'!$G$6:$GE$68,4,FALSE),0)</f>
        <v>0</v>
      </c>
      <c r="AF707" s="27">
        <f>IFERROR(VLOOKUP(O707,'Վարկանիշային չափորոշիչներ'!$G$6:$GE$68,4,FALSE),0)</f>
        <v>0</v>
      </c>
      <c r="AG707" s="27">
        <f>IFERROR(VLOOKUP(P707,'Վարկանիշային չափորոշիչներ'!$G$6:$GE$68,4,FALSE),0)</f>
        <v>0</v>
      </c>
      <c r="AH707" s="27">
        <f>IFERROR(VLOOKUP(Q707,'Վարկանիշային չափորոշիչներ'!$G$6:$GE$68,4,FALSE),0)</f>
        <v>0</v>
      </c>
      <c r="AI707" s="27">
        <f>IFERROR(VLOOKUP(R707,'Վարկանիշային չափորոշիչներ'!$G$6:$GE$68,4,FALSE),0)</f>
        <v>0</v>
      </c>
      <c r="AJ707" s="27">
        <f>IFERROR(VLOOKUP(S707,'Վարկանիշային չափորոշիչներ'!$G$6:$GE$68,4,FALSE),0)</f>
        <v>0</v>
      </c>
      <c r="AK707" s="27">
        <f>IFERROR(VLOOKUP(T707,'Վարկանիշային չափորոշիչներ'!$G$6:$GE$68,4,FALSE),0)</f>
        <v>0</v>
      </c>
      <c r="AL707" s="27">
        <f>IFERROR(VLOOKUP(U707,'Վարկանիշային չափորոշիչներ'!$G$6:$GE$68,4,FALSE),0)</f>
        <v>0</v>
      </c>
      <c r="AM707" s="27">
        <f>IFERROR(VLOOKUP(V707,'Վարկանիշային չափորոշիչներ'!$G$6:$GE$68,4,FALSE),0)</f>
        <v>0</v>
      </c>
      <c r="AN707" s="27">
        <f t="shared" si="182"/>
        <v>0</v>
      </c>
    </row>
    <row r="708" spans="1:40" ht="67.5" hidden="1" outlineLevel="2" x14ac:dyDescent="0.3">
      <c r="A708" s="120">
        <v>1130</v>
      </c>
      <c r="B708" s="120">
        <v>31001</v>
      </c>
      <c r="C708" s="207" t="s">
        <v>788</v>
      </c>
      <c r="D708" s="128"/>
      <c r="E708" s="128"/>
      <c r="F708" s="122"/>
      <c r="G708" s="122"/>
      <c r="H708" s="122"/>
      <c r="I708" s="45"/>
      <c r="J708" s="45"/>
      <c r="K708" s="28"/>
      <c r="L708" s="28"/>
      <c r="M708" s="28"/>
      <c r="N708" s="28"/>
      <c r="O708" s="28"/>
      <c r="P708" s="28"/>
      <c r="Q708" s="28"/>
      <c r="R708" s="28"/>
      <c r="S708" s="28"/>
      <c r="T708" s="28"/>
      <c r="U708" s="28"/>
      <c r="V708" s="28"/>
      <c r="W708" s="27">
        <f>AN708</f>
        <v>0</v>
      </c>
      <c r="X708" s="41"/>
      <c r="Y708" s="41"/>
      <c r="Z708" s="41"/>
      <c r="AA708" s="41"/>
      <c r="AB708" s="27">
        <f>IFERROR(VLOOKUP(K708,'Վարկանիշային չափորոշիչներ'!$G$6:$GE$68,4,FALSE),0)</f>
        <v>0</v>
      </c>
      <c r="AC708" s="27">
        <f>IFERROR(VLOOKUP(L708,'Վարկանիշային չափորոշիչներ'!$G$6:$GE$68,4,FALSE),0)</f>
        <v>0</v>
      </c>
      <c r="AD708" s="27">
        <f>IFERROR(VLOOKUP(M708,'Վարկանիշային չափորոշիչներ'!$G$6:$GE$68,4,FALSE),0)</f>
        <v>0</v>
      </c>
      <c r="AE708" s="27">
        <f>IFERROR(VLOOKUP(N708,'Վարկանիշային չափորոշիչներ'!$G$6:$GE$68,4,FALSE),0)</f>
        <v>0</v>
      </c>
      <c r="AF708" s="27">
        <f>IFERROR(VLOOKUP(O708,'Վարկանիշային չափորոշիչներ'!$G$6:$GE$68,4,FALSE),0)</f>
        <v>0</v>
      </c>
      <c r="AG708" s="27">
        <f>IFERROR(VLOOKUP(P708,'Վարկանիշային չափորոշիչներ'!$G$6:$GE$68,4,FALSE),0)</f>
        <v>0</v>
      </c>
      <c r="AH708" s="27">
        <f>IFERROR(VLOOKUP(Q708,'Վարկանիշային չափորոշիչներ'!$G$6:$GE$68,4,FALSE),0)</f>
        <v>0</v>
      </c>
      <c r="AI708" s="27">
        <f>IFERROR(VLOOKUP(R708,'Վարկանիշային չափորոշիչներ'!$G$6:$GE$68,4,FALSE),0)</f>
        <v>0</v>
      </c>
      <c r="AJ708" s="27">
        <f>IFERROR(VLOOKUP(S708,'Վարկանիշային չափորոշիչներ'!$G$6:$GE$68,4,FALSE),0)</f>
        <v>0</v>
      </c>
      <c r="AK708" s="27">
        <f>IFERROR(VLOOKUP(T708,'Վարկանիշային չափորոշիչներ'!$G$6:$GE$68,4,FALSE),0)</f>
        <v>0</v>
      </c>
      <c r="AL708" s="27">
        <f>IFERROR(VLOOKUP(U708,'Վարկանիշային չափորոշիչներ'!$G$6:$GE$68,4,FALSE),0)</f>
        <v>0</v>
      </c>
      <c r="AM708" s="27">
        <f>IFERROR(VLOOKUP(V708,'Վարկանիշային չափորոշիչներ'!$G$6:$GE$68,4,FALSE),0)</f>
        <v>0</v>
      </c>
      <c r="AN708" s="27">
        <f t="shared" si="182"/>
        <v>0</v>
      </c>
    </row>
    <row r="709" spans="1:40" hidden="1" outlineLevel="1" x14ac:dyDescent="0.3">
      <c r="A709" s="117">
        <v>1146</v>
      </c>
      <c r="B709" s="163"/>
      <c r="C709" s="214" t="s">
        <v>789</v>
      </c>
      <c r="D709" s="118">
        <f>SUM(D710:D743)</f>
        <v>0</v>
      </c>
      <c r="E709" s="118">
        <f>SUM(E710:E743)</f>
        <v>0</v>
      </c>
      <c r="F709" s="119">
        <f t="shared" ref="F709:H709" si="190">SUM(F710:F743)</f>
        <v>0</v>
      </c>
      <c r="G709" s="119">
        <f t="shared" si="190"/>
        <v>0</v>
      </c>
      <c r="H709" s="119">
        <f t="shared" si="190"/>
        <v>0</v>
      </c>
      <c r="I709" s="47" t="s">
        <v>74</v>
      </c>
      <c r="J709" s="47" t="s">
        <v>74</v>
      </c>
      <c r="K709" s="47" t="s">
        <v>74</v>
      </c>
      <c r="L709" s="47" t="s">
        <v>74</v>
      </c>
      <c r="M709" s="47" t="s">
        <v>74</v>
      </c>
      <c r="N709" s="47" t="s">
        <v>74</v>
      </c>
      <c r="O709" s="47" t="s">
        <v>74</v>
      </c>
      <c r="P709" s="47" t="s">
        <v>74</v>
      </c>
      <c r="Q709" s="47" t="s">
        <v>74</v>
      </c>
      <c r="R709" s="47" t="s">
        <v>74</v>
      </c>
      <c r="S709" s="47" t="s">
        <v>74</v>
      </c>
      <c r="T709" s="47" t="s">
        <v>74</v>
      </c>
      <c r="U709" s="47" t="s">
        <v>74</v>
      </c>
      <c r="V709" s="47" t="s">
        <v>74</v>
      </c>
      <c r="W709" s="47" t="s">
        <v>74</v>
      </c>
      <c r="X709" s="41"/>
      <c r="Y709" s="41"/>
      <c r="Z709" s="41"/>
      <c r="AA709" s="41"/>
      <c r="AB709" s="27">
        <f>IFERROR(VLOOKUP(K709,'Վարկանիշային չափորոշիչներ'!$G$6:$GE$68,4,FALSE),0)</f>
        <v>0</v>
      </c>
      <c r="AC709" s="27">
        <f>IFERROR(VLOOKUP(L709,'Վարկանիշային չափորոշիչներ'!$G$6:$GE$68,4,FALSE),0)</f>
        <v>0</v>
      </c>
      <c r="AD709" s="27">
        <f>IFERROR(VLOOKUP(M709,'Վարկանիշային չափորոշիչներ'!$G$6:$GE$68,4,FALSE),0)</f>
        <v>0</v>
      </c>
      <c r="AE709" s="27">
        <f>IFERROR(VLOOKUP(N709,'Վարկանիշային չափորոշիչներ'!$G$6:$GE$68,4,FALSE),0)</f>
        <v>0</v>
      </c>
      <c r="AF709" s="27">
        <f>IFERROR(VLOOKUP(O709,'Վարկանիշային չափորոշիչներ'!$G$6:$GE$68,4,FALSE),0)</f>
        <v>0</v>
      </c>
      <c r="AG709" s="27">
        <f>IFERROR(VLOOKUP(P709,'Վարկանիշային չափորոշիչներ'!$G$6:$GE$68,4,FALSE),0)</f>
        <v>0</v>
      </c>
      <c r="AH709" s="27">
        <f>IFERROR(VLOOKUP(Q709,'Վարկանիշային չափորոշիչներ'!$G$6:$GE$68,4,FALSE),0)</f>
        <v>0</v>
      </c>
      <c r="AI709" s="27">
        <f>IFERROR(VLOOKUP(R709,'Վարկանիշային չափորոշիչներ'!$G$6:$GE$68,4,FALSE),0)</f>
        <v>0</v>
      </c>
      <c r="AJ709" s="27">
        <f>IFERROR(VLOOKUP(S709,'Վարկանիշային չափորոշիչներ'!$G$6:$GE$68,4,FALSE),0)</f>
        <v>0</v>
      </c>
      <c r="AK709" s="27">
        <f>IFERROR(VLOOKUP(T709,'Վարկանիշային չափորոշիչներ'!$G$6:$GE$68,4,FALSE),0)</f>
        <v>0</v>
      </c>
      <c r="AL709" s="27">
        <f>IFERROR(VLOOKUP(U709,'Վարկանիշային չափորոշիչներ'!$G$6:$GE$68,4,FALSE),0)</f>
        <v>0</v>
      </c>
      <c r="AM709" s="27">
        <f>IFERROR(VLOOKUP(V709,'Վարկանիշային չափորոշիչներ'!$G$6:$GE$68,4,FALSE),0)</f>
        <v>0</v>
      </c>
      <c r="AN709" s="27">
        <f t="shared" si="182"/>
        <v>0</v>
      </c>
    </row>
    <row r="710" spans="1:40" hidden="1" outlineLevel="2" x14ac:dyDescent="0.3">
      <c r="A710" s="120">
        <v>1146</v>
      </c>
      <c r="B710" s="120">
        <v>11001</v>
      </c>
      <c r="C710" s="207" t="s">
        <v>790</v>
      </c>
      <c r="D710" s="121"/>
      <c r="E710" s="121"/>
      <c r="F710" s="157"/>
      <c r="G710" s="157"/>
      <c r="H710" s="157"/>
      <c r="I710" s="55"/>
      <c r="J710" s="55"/>
      <c r="K710" s="29"/>
      <c r="L710" s="29"/>
      <c r="M710" s="29"/>
      <c r="N710" s="29"/>
      <c r="O710" s="29"/>
      <c r="P710" s="29"/>
      <c r="Q710" s="29"/>
      <c r="R710" s="29"/>
      <c r="S710" s="29"/>
      <c r="T710" s="29"/>
      <c r="U710" s="29"/>
      <c r="V710" s="29"/>
      <c r="W710" s="27">
        <f t="shared" ref="W710:W733" si="191">AN710</f>
        <v>0</v>
      </c>
      <c r="X710" s="41"/>
      <c r="Y710" s="41"/>
      <c r="Z710" s="41"/>
      <c r="AA710" s="41"/>
      <c r="AB710" s="27">
        <f>IFERROR(VLOOKUP(K710,'Վարկանիշային չափորոշիչներ'!$G$6:$GE$68,4,FALSE),0)</f>
        <v>0</v>
      </c>
      <c r="AC710" s="27">
        <f>IFERROR(VLOOKUP(L710,'Վարկանիշային չափորոշիչներ'!$G$6:$GE$68,4,FALSE),0)</f>
        <v>0</v>
      </c>
      <c r="AD710" s="27">
        <f>IFERROR(VLOOKUP(M710,'Վարկանիշային չափորոշիչներ'!$G$6:$GE$68,4,FALSE),0)</f>
        <v>0</v>
      </c>
      <c r="AE710" s="27">
        <f>IFERROR(VLOOKUP(N710,'Վարկանիշային չափորոշիչներ'!$G$6:$GE$68,4,FALSE),0)</f>
        <v>0</v>
      </c>
      <c r="AF710" s="27">
        <f>IFERROR(VLOOKUP(O710,'Վարկանիշային չափորոշիչներ'!$G$6:$GE$68,4,FALSE),0)</f>
        <v>0</v>
      </c>
      <c r="AG710" s="27">
        <f>IFERROR(VLOOKUP(P710,'Վարկանիշային չափորոշիչներ'!$G$6:$GE$68,4,FALSE),0)</f>
        <v>0</v>
      </c>
      <c r="AH710" s="27">
        <f>IFERROR(VLOOKUP(Q710,'Վարկանիշային չափորոշիչներ'!$G$6:$GE$68,4,FALSE),0)</f>
        <v>0</v>
      </c>
      <c r="AI710" s="27">
        <f>IFERROR(VLOOKUP(R710,'Վարկանիշային չափորոշիչներ'!$G$6:$GE$68,4,FALSE),0)</f>
        <v>0</v>
      </c>
      <c r="AJ710" s="27">
        <f>IFERROR(VLOOKUP(S710,'Վարկանիշային չափորոշիչներ'!$G$6:$GE$68,4,FALSE),0)</f>
        <v>0</v>
      </c>
      <c r="AK710" s="27">
        <f>IFERROR(VLOOKUP(T710,'Վարկանիշային չափորոշիչներ'!$G$6:$GE$68,4,FALSE),0)</f>
        <v>0</v>
      </c>
      <c r="AL710" s="27">
        <f>IFERROR(VLOOKUP(U710,'Վարկանիշային չափորոշիչներ'!$G$6:$GE$68,4,FALSE),0)</f>
        <v>0</v>
      </c>
      <c r="AM710" s="27">
        <f>IFERROR(VLOOKUP(V710,'Վարկանիշային չափորոշիչներ'!$G$6:$GE$68,4,FALSE),0)</f>
        <v>0</v>
      </c>
      <c r="AN710" s="27">
        <f t="shared" si="182"/>
        <v>0</v>
      </c>
    </row>
    <row r="711" spans="1:40" hidden="1" outlineLevel="2" x14ac:dyDescent="0.3">
      <c r="A711" s="120">
        <v>1146</v>
      </c>
      <c r="B711" s="120">
        <v>11002</v>
      </c>
      <c r="C711" s="207" t="s">
        <v>791</v>
      </c>
      <c r="D711" s="121"/>
      <c r="E711" s="121"/>
      <c r="F711" s="153"/>
      <c r="G711" s="153"/>
      <c r="H711" s="153"/>
      <c r="I711" s="55"/>
      <c r="J711" s="55"/>
      <c r="K711" s="29"/>
      <c r="L711" s="29"/>
      <c r="M711" s="29"/>
      <c r="N711" s="29"/>
      <c r="O711" s="29"/>
      <c r="P711" s="29"/>
      <c r="Q711" s="29"/>
      <c r="R711" s="29"/>
      <c r="S711" s="29"/>
      <c r="T711" s="29"/>
      <c r="U711" s="29"/>
      <c r="V711" s="29"/>
      <c r="W711" s="27">
        <f t="shared" si="191"/>
        <v>0</v>
      </c>
      <c r="X711" s="41"/>
      <c r="Y711" s="41"/>
      <c r="Z711" s="41"/>
      <c r="AA711" s="41"/>
      <c r="AB711" s="27">
        <f>IFERROR(VLOOKUP(K711,'Վարկանիշային չափորոշիչներ'!$G$6:$GE$68,4,FALSE),0)</f>
        <v>0</v>
      </c>
      <c r="AC711" s="27">
        <f>IFERROR(VLOOKUP(L711,'Վարկանիշային չափորոշիչներ'!$G$6:$GE$68,4,FALSE),0)</f>
        <v>0</v>
      </c>
      <c r="AD711" s="27">
        <f>IFERROR(VLOOKUP(M711,'Վարկանիշային չափորոշիչներ'!$G$6:$GE$68,4,FALSE),0)</f>
        <v>0</v>
      </c>
      <c r="AE711" s="27">
        <f>IFERROR(VLOOKUP(N711,'Վարկանիշային չափորոշիչներ'!$G$6:$GE$68,4,FALSE),0)</f>
        <v>0</v>
      </c>
      <c r="AF711" s="27">
        <f>IFERROR(VLOOKUP(O711,'Վարկանիշային չափորոշիչներ'!$G$6:$GE$68,4,FALSE),0)</f>
        <v>0</v>
      </c>
      <c r="AG711" s="27">
        <f>IFERROR(VLOOKUP(P711,'Վարկանիշային չափորոշիչներ'!$G$6:$GE$68,4,FALSE),0)</f>
        <v>0</v>
      </c>
      <c r="AH711" s="27">
        <f>IFERROR(VLOOKUP(Q711,'Վարկանիշային չափորոշիչներ'!$G$6:$GE$68,4,FALSE),0)</f>
        <v>0</v>
      </c>
      <c r="AI711" s="27">
        <f>IFERROR(VLOOKUP(R711,'Վարկանիշային չափորոշիչներ'!$G$6:$GE$68,4,FALSE),0)</f>
        <v>0</v>
      </c>
      <c r="AJ711" s="27">
        <f>IFERROR(VLOOKUP(S711,'Վարկանիշային չափորոշիչներ'!$G$6:$GE$68,4,FALSE),0)</f>
        <v>0</v>
      </c>
      <c r="AK711" s="27">
        <f>IFERROR(VLOOKUP(T711,'Վարկանիշային չափորոշիչներ'!$G$6:$GE$68,4,FALSE),0)</f>
        <v>0</v>
      </c>
      <c r="AL711" s="27">
        <f>IFERROR(VLOOKUP(U711,'Վարկանիշային չափորոշիչներ'!$G$6:$GE$68,4,FALSE),0)</f>
        <v>0</v>
      </c>
      <c r="AM711" s="27">
        <f>IFERROR(VLOOKUP(V711,'Վարկանիշային չափորոշիչներ'!$G$6:$GE$68,4,FALSE),0)</f>
        <v>0</v>
      </c>
      <c r="AN711" s="27">
        <f t="shared" si="182"/>
        <v>0</v>
      </c>
    </row>
    <row r="712" spans="1:40" hidden="1" outlineLevel="2" x14ac:dyDescent="0.3">
      <c r="A712" s="120">
        <v>1146</v>
      </c>
      <c r="B712" s="120">
        <v>11003</v>
      </c>
      <c r="C712" s="207" t="s">
        <v>792</v>
      </c>
      <c r="D712" s="121"/>
      <c r="E712" s="121"/>
      <c r="F712" s="157"/>
      <c r="G712" s="157"/>
      <c r="H712" s="157"/>
      <c r="I712" s="55"/>
      <c r="J712" s="55"/>
      <c r="K712" s="29"/>
      <c r="L712" s="29"/>
      <c r="M712" s="29"/>
      <c r="N712" s="29"/>
      <c r="O712" s="29"/>
      <c r="P712" s="29"/>
      <c r="Q712" s="29"/>
      <c r="R712" s="29"/>
      <c r="S712" s="29"/>
      <c r="T712" s="29"/>
      <c r="U712" s="29"/>
      <c r="V712" s="29"/>
      <c r="W712" s="27">
        <f t="shared" si="191"/>
        <v>0</v>
      </c>
      <c r="X712" s="41"/>
      <c r="Y712" s="41"/>
      <c r="Z712" s="41"/>
      <c r="AA712" s="41"/>
      <c r="AB712" s="27">
        <f>IFERROR(VLOOKUP(K712,'Վարկանիշային չափորոշիչներ'!$G$6:$GE$68,4,FALSE),0)</f>
        <v>0</v>
      </c>
      <c r="AC712" s="27">
        <f>IFERROR(VLOOKUP(L712,'Վարկանիշային չափորոշիչներ'!$G$6:$GE$68,4,FALSE),0)</f>
        <v>0</v>
      </c>
      <c r="AD712" s="27">
        <f>IFERROR(VLOOKUP(M712,'Վարկանիշային չափորոշիչներ'!$G$6:$GE$68,4,FALSE),0)</f>
        <v>0</v>
      </c>
      <c r="AE712" s="27">
        <f>IFERROR(VLOOKUP(N712,'Վարկանիշային չափորոշիչներ'!$G$6:$GE$68,4,FALSE),0)</f>
        <v>0</v>
      </c>
      <c r="AF712" s="27">
        <f>IFERROR(VLOOKUP(O712,'Վարկանիշային չափորոշիչներ'!$G$6:$GE$68,4,FALSE),0)</f>
        <v>0</v>
      </c>
      <c r="AG712" s="27">
        <f>IFERROR(VLOOKUP(P712,'Վարկանիշային չափորոշիչներ'!$G$6:$GE$68,4,FALSE),0)</f>
        <v>0</v>
      </c>
      <c r="AH712" s="27">
        <f>IFERROR(VLOOKUP(Q712,'Վարկանիշային չափորոշիչներ'!$G$6:$GE$68,4,FALSE),0)</f>
        <v>0</v>
      </c>
      <c r="AI712" s="27">
        <f>IFERROR(VLOOKUP(R712,'Վարկանիշային չափորոշիչներ'!$G$6:$GE$68,4,FALSE),0)</f>
        <v>0</v>
      </c>
      <c r="AJ712" s="27">
        <f>IFERROR(VLOOKUP(S712,'Վարկանիշային չափորոշիչներ'!$G$6:$GE$68,4,FALSE),0)</f>
        <v>0</v>
      </c>
      <c r="AK712" s="27">
        <f>IFERROR(VLOOKUP(T712,'Վարկանիշային չափորոշիչներ'!$G$6:$GE$68,4,FALSE),0)</f>
        <v>0</v>
      </c>
      <c r="AL712" s="27">
        <f>IFERROR(VLOOKUP(U712,'Վարկանիշային չափորոշիչներ'!$G$6:$GE$68,4,FALSE),0)</f>
        <v>0</v>
      </c>
      <c r="AM712" s="27">
        <f>IFERROR(VLOOKUP(V712,'Վարկանիշային չափորոշիչներ'!$G$6:$GE$68,4,FALSE),0)</f>
        <v>0</v>
      </c>
      <c r="AN712" s="27">
        <f t="shared" si="182"/>
        <v>0</v>
      </c>
    </row>
    <row r="713" spans="1:40" hidden="1" outlineLevel="2" x14ac:dyDescent="0.3">
      <c r="A713" s="120">
        <v>1146</v>
      </c>
      <c r="B713" s="120">
        <v>11004</v>
      </c>
      <c r="C713" s="207" t="s">
        <v>793</v>
      </c>
      <c r="D713" s="121"/>
      <c r="E713" s="121"/>
      <c r="F713" s="157"/>
      <c r="G713" s="157"/>
      <c r="H713" s="157"/>
      <c r="I713" s="55"/>
      <c r="J713" s="55"/>
      <c r="K713" s="29"/>
      <c r="L713" s="29"/>
      <c r="M713" s="29"/>
      <c r="N713" s="29"/>
      <c r="O713" s="29"/>
      <c r="P713" s="29"/>
      <c r="Q713" s="29"/>
      <c r="R713" s="29"/>
      <c r="S713" s="29"/>
      <c r="T713" s="29"/>
      <c r="U713" s="29"/>
      <c r="V713" s="29"/>
      <c r="W713" s="27">
        <f t="shared" si="191"/>
        <v>0</v>
      </c>
      <c r="X713" s="41"/>
      <c r="Y713" s="41"/>
      <c r="Z713" s="41"/>
      <c r="AA713" s="41"/>
      <c r="AB713" s="27">
        <f>IFERROR(VLOOKUP(K713,'Վարկանիշային չափորոշիչներ'!$G$6:$GE$68,4,FALSE),0)</f>
        <v>0</v>
      </c>
      <c r="AC713" s="27">
        <f>IFERROR(VLOOKUP(L713,'Վարկանիշային չափորոշիչներ'!$G$6:$GE$68,4,FALSE),0)</f>
        <v>0</v>
      </c>
      <c r="AD713" s="27">
        <f>IFERROR(VLOOKUP(M713,'Վարկանիշային չափորոշիչներ'!$G$6:$GE$68,4,FALSE),0)</f>
        <v>0</v>
      </c>
      <c r="AE713" s="27">
        <f>IFERROR(VLOOKUP(N713,'Վարկանիշային չափորոշիչներ'!$G$6:$GE$68,4,FALSE),0)</f>
        <v>0</v>
      </c>
      <c r="AF713" s="27">
        <f>IFERROR(VLOOKUP(O713,'Վարկանիշային չափորոշիչներ'!$G$6:$GE$68,4,FALSE),0)</f>
        <v>0</v>
      </c>
      <c r="AG713" s="27">
        <f>IFERROR(VLOOKUP(P713,'Վարկանիշային չափորոշիչներ'!$G$6:$GE$68,4,FALSE),0)</f>
        <v>0</v>
      </c>
      <c r="AH713" s="27">
        <f>IFERROR(VLOOKUP(Q713,'Վարկանիշային չափորոշիչներ'!$G$6:$GE$68,4,FALSE),0)</f>
        <v>0</v>
      </c>
      <c r="AI713" s="27">
        <f>IFERROR(VLOOKUP(R713,'Վարկանիշային չափորոշիչներ'!$G$6:$GE$68,4,FALSE),0)</f>
        <v>0</v>
      </c>
      <c r="AJ713" s="27">
        <f>IFERROR(VLOOKUP(S713,'Վարկանիշային չափորոշիչներ'!$G$6:$GE$68,4,FALSE),0)</f>
        <v>0</v>
      </c>
      <c r="AK713" s="27">
        <f>IFERROR(VLOOKUP(T713,'Վարկանիշային չափորոշիչներ'!$G$6:$GE$68,4,FALSE),0)</f>
        <v>0</v>
      </c>
      <c r="AL713" s="27">
        <f>IFERROR(VLOOKUP(U713,'Վարկանիշային չափորոշիչներ'!$G$6:$GE$68,4,FALSE),0)</f>
        <v>0</v>
      </c>
      <c r="AM713" s="27">
        <f>IFERROR(VLOOKUP(V713,'Վարկանիշային չափորոշիչներ'!$G$6:$GE$68,4,FALSE),0)</f>
        <v>0</v>
      </c>
      <c r="AN713" s="27">
        <f t="shared" si="182"/>
        <v>0</v>
      </c>
    </row>
    <row r="714" spans="1:40" hidden="1" outlineLevel="2" x14ac:dyDescent="0.3">
      <c r="A714" s="120">
        <v>1146</v>
      </c>
      <c r="B714" s="120">
        <v>11005</v>
      </c>
      <c r="C714" s="207" t="s">
        <v>794</v>
      </c>
      <c r="D714" s="121"/>
      <c r="E714" s="121"/>
      <c r="F714" s="157"/>
      <c r="G714" s="157"/>
      <c r="H714" s="157"/>
      <c r="I714" s="55"/>
      <c r="J714" s="55"/>
      <c r="K714" s="29"/>
      <c r="L714" s="29"/>
      <c r="M714" s="29"/>
      <c r="N714" s="29"/>
      <c r="O714" s="29"/>
      <c r="P714" s="29"/>
      <c r="Q714" s="29"/>
      <c r="R714" s="29"/>
      <c r="S714" s="29"/>
      <c r="T714" s="29"/>
      <c r="U714" s="29"/>
      <c r="V714" s="29"/>
      <c r="W714" s="27">
        <f t="shared" si="191"/>
        <v>0</v>
      </c>
      <c r="X714" s="41"/>
      <c r="Y714" s="41"/>
      <c r="Z714" s="41"/>
      <c r="AA714" s="41"/>
      <c r="AB714" s="27">
        <f>IFERROR(VLOOKUP(K714,'Վարկանիշային չափորոշիչներ'!$G$6:$GE$68,4,FALSE),0)</f>
        <v>0</v>
      </c>
      <c r="AC714" s="27">
        <f>IFERROR(VLOOKUP(L714,'Վարկանիշային չափորոշիչներ'!$G$6:$GE$68,4,FALSE),0)</f>
        <v>0</v>
      </c>
      <c r="AD714" s="27">
        <f>IFERROR(VLOOKUP(M714,'Վարկանիշային չափորոշիչներ'!$G$6:$GE$68,4,FALSE),0)</f>
        <v>0</v>
      </c>
      <c r="AE714" s="27">
        <f>IFERROR(VLOOKUP(N714,'Վարկանիշային չափորոշիչներ'!$G$6:$GE$68,4,FALSE),0)</f>
        <v>0</v>
      </c>
      <c r="AF714" s="27">
        <f>IFERROR(VLOOKUP(O714,'Վարկանիշային չափորոշիչներ'!$G$6:$GE$68,4,FALSE),0)</f>
        <v>0</v>
      </c>
      <c r="AG714" s="27">
        <f>IFERROR(VLOOKUP(P714,'Վարկանիշային չափորոշիչներ'!$G$6:$GE$68,4,FALSE),0)</f>
        <v>0</v>
      </c>
      <c r="AH714" s="27">
        <f>IFERROR(VLOOKUP(Q714,'Վարկանիշային չափորոշիչներ'!$G$6:$GE$68,4,FALSE),0)</f>
        <v>0</v>
      </c>
      <c r="AI714" s="27">
        <f>IFERROR(VLOOKUP(R714,'Վարկանիշային չափորոշիչներ'!$G$6:$GE$68,4,FALSE),0)</f>
        <v>0</v>
      </c>
      <c r="AJ714" s="27">
        <f>IFERROR(VLOOKUP(S714,'Վարկանիշային չափորոշիչներ'!$G$6:$GE$68,4,FALSE),0)</f>
        <v>0</v>
      </c>
      <c r="AK714" s="27">
        <f>IFERROR(VLOOKUP(T714,'Վարկանիշային չափորոշիչներ'!$G$6:$GE$68,4,FALSE),0)</f>
        <v>0</v>
      </c>
      <c r="AL714" s="27">
        <f>IFERROR(VLOOKUP(U714,'Վարկանիշային չափորոշիչներ'!$G$6:$GE$68,4,FALSE),0)</f>
        <v>0</v>
      </c>
      <c r="AM714" s="27">
        <f>IFERROR(VLOOKUP(V714,'Վարկանիշային չափորոշիչներ'!$G$6:$GE$68,4,FALSE),0)</f>
        <v>0</v>
      </c>
      <c r="AN714" s="27">
        <f t="shared" si="182"/>
        <v>0</v>
      </c>
    </row>
    <row r="715" spans="1:40" hidden="1" outlineLevel="2" x14ac:dyDescent="0.3">
      <c r="A715" s="120">
        <v>1146</v>
      </c>
      <c r="B715" s="120">
        <v>11006</v>
      </c>
      <c r="C715" s="207" t="s">
        <v>795</v>
      </c>
      <c r="D715" s="121"/>
      <c r="E715" s="121"/>
      <c r="F715" s="157"/>
      <c r="G715" s="157"/>
      <c r="H715" s="157"/>
      <c r="I715" s="55"/>
      <c r="J715" s="55"/>
      <c r="K715" s="29"/>
      <c r="L715" s="29"/>
      <c r="M715" s="29"/>
      <c r="N715" s="29"/>
      <c r="O715" s="29"/>
      <c r="P715" s="29"/>
      <c r="Q715" s="29"/>
      <c r="R715" s="29"/>
      <c r="S715" s="29"/>
      <c r="T715" s="29"/>
      <c r="U715" s="29"/>
      <c r="V715" s="29"/>
      <c r="W715" s="27">
        <f t="shared" si="191"/>
        <v>0</v>
      </c>
      <c r="X715" s="41"/>
      <c r="Y715" s="41"/>
      <c r="Z715" s="41"/>
      <c r="AA715" s="41"/>
      <c r="AB715" s="27">
        <f>IFERROR(VLOOKUP(K715,'Վարկանիշային չափորոշիչներ'!$G$6:$GE$68,4,FALSE),0)</f>
        <v>0</v>
      </c>
      <c r="AC715" s="27">
        <f>IFERROR(VLOOKUP(L715,'Վարկանիշային չափորոշիչներ'!$G$6:$GE$68,4,FALSE),0)</f>
        <v>0</v>
      </c>
      <c r="AD715" s="27">
        <f>IFERROR(VLOOKUP(M715,'Վարկանիշային չափորոշիչներ'!$G$6:$GE$68,4,FALSE),0)</f>
        <v>0</v>
      </c>
      <c r="AE715" s="27">
        <f>IFERROR(VLOOKUP(N715,'Վարկանիշային չափորոշիչներ'!$G$6:$GE$68,4,FALSE),0)</f>
        <v>0</v>
      </c>
      <c r="AF715" s="27">
        <f>IFERROR(VLOOKUP(O715,'Վարկանիշային չափորոշիչներ'!$G$6:$GE$68,4,FALSE),0)</f>
        <v>0</v>
      </c>
      <c r="AG715" s="27">
        <f>IFERROR(VLOOKUP(P715,'Վարկանիշային չափորոշիչներ'!$G$6:$GE$68,4,FALSE),0)</f>
        <v>0</v>
      </c>
      <c r="AH715" s="27">
        <f>IFERROR(VLOOKUP(Q715,'Վարկանիշային չափորոշիչներ'!$G$6:$GE$68,4,FALSE),0)</f>
        <v>0</v>
      </c>
      <c r="AI715" s="27">
        <f>IFERROR(VLOOKUP(R715,'Վարկանիշային չափորոշիչներ'!$G$6:$GE$68,4,FALSE),0)</f>
        <v>0</v>
      </c>
      <c r="AJ715" s="27">
        <f>IFERROR(VLOOKUP(S715,'Վարկանիշային չափորոշիչներ'!$G$6:$GE$68,4,FALSE),0)</f>
        <v>0</v>
      </c>
      <c r="AK715" s="27">
        <f>IFERROR(VLOOKUP(T715,'Վարկանիշային չափորոշիչներ'!$G$6:$GE$68,4,FALSE),0)</f>
        <v>0</v>
      </c>
      <c r="AL715" s="27">
        <f>IFERROR(VLOOKUP(U715,'Վարկանիշային չափորոշիչներ'!$G$6:$GE$68,4,FALSE),0)</f>
        <v>0</v>
      </c>
      <c r="AM715" s="27">
        <f>IFERROR(VLOOKUP(V715,'Վարկանիշային չափորոշիչներ'!$G$6:$GE$68,4,FALSE),0)</f>
        <v>0</v>
      </c>
      <c r="AN715" s="27">
        <f t="shared" si="182"/>
        <v>0</v>
      </c>
    </row>
    <row r="716" spans="1:40" hidden="1" outlineLevel="2" x14ac:dyDescent="0.3">
      <c r="A716" s="120">
        <v>1146</v>
      </c>
      <c r="B716" s="120">
        <v>11010</v>
      </c>
      <c r="C716" s="207" t="s">
        <v>796</v>
      </c>
      <c r="D716" s="121"/>
      <c r="E716" s="121"/>
      <c r="F716" s="157"/>
      <c r="G716" s="157"/>
      <c r="H716" s="157"/>
      <c r="I716" s="55"/>
      <c r="J716" s="55"/>
      <c r="K716" s="29"/>
      <c r="L716" s="29"/>
      <c r="M716" s="29"/>
      <c r="N716" s="29"/>
      <c r="O716" s="29"/>
      <c r="P716" s="29"/>
      <c r="Q716" s="29"/>
      <c r="R716" s="29"/>
      <c r="S716" s="29"/>
      <c r="T716" s="29"/>
      <c r="U716" s="29"/>
      <c r="V716" s="29"/>
      <c r="W716" s="27">
        <f t="shared" si="191"/>
        <v>0</v>
      </c>
      <c r="X716" s="41"/>
      <c r="Y716" s="41"/>
      <c r="Z716" s="41"/>
      <c r="AA716" s="41"/>
      <c r="AB716" s="27">
        <f>IFERROR(VLOOKUP(K716,'Վարկանիշային չափորոշիչներ'!$G$6:$GE$68,4,FALSE),0)</f>
        <v>0</v>
      </c>
      <c r="AC716" s="27">
        <f>IFERROR(VLOOKUP(L716,'Վարկանիշային չափորոշիչներ'!$G$6:$GE$68,4,FALSE),0)</f>
        <v>0</v>
      </c>
      <c r="AD716" s="27">
        <f>IFERROR(VLOOKUP(M716,'Վարկանիշային չափորոշիչներ'!$G$6:$GE$68,4,FALSE),0)</f>
        <v>0</v>
      </c>
      <c r="AE716" s="27">
        <f>IFERROR(VLOOKUP(N716,'Վարկանիշային չափորոշիչներ'!$G$6:$GE$68,4,FALSE),0)</f>
        <v>0</v>
      </c>
      <c r="AF716" s="27">
        <f>IFERROR(VLOOKUP(O716,'Վարկանիշային չափորոշիչներ'!$G$6:$GE$68,4,FALSE),0)</f>
        <v>0</v>
      </c>
      <c r="AG716" s="27">
        <f>IFERROR(VLOOKUP(P716,'Վարկանիշային չափորոշիչներ'!$G$6:$GE$68,4,FALSE),0)</f>
        <v>0</v>
      </c>
      <c r="AH716" s="27">
        <f>IFERROR(VLOOKUP(Q716,'Վարկանիշային չափորոշիչներ'!$G$6:$GE$68,4,FALSE),0)</f>
        <v>0</v>
      </c>
      <c r="AI716" s="27">
        <f>IFERROR(VLOOKUP(R716,'Վարկանիշային չափորոշիչներ'!$G$6:$GE$68,4,FALSE),0)</f>
        <v>0</v>
      </c>
      <c r="AJ716" s="27">
        <f>IFERROR(VLOOKUP(S716,'Վարկանիշային չափորոշիչներ'!$G$6:$GE$68,4,FALSE),0)</f>
        <v>0</v>
      </c>
      <c r="AK716" s="27">
        <f>IFERROR(VLOOKUP(T716,'Վարկանիշային չափորոշիչներ'!$G$6:$GE$68,4,FALSE),0)</f>
        <v>0</v>
      </c>
      <c r="AL716" s="27">
        <f>IFERROR(VLOOKUP(U716,'Վարկանիշային չափորոշիչներ'!$G$6:$GE$68,4,FALSE),0)</f>
        <v>0</v>
      </c>
      <c r="AM716" s="27">
        <f>IFERROR(VLOOKUP(V716,'Վարկանիշային չափորոշիչներ'!$G$6:$GE$68,4,FALSE),0)</f>
        <v>0</v>
      </c>
      <c r="AN716" s="27">
        <f t="shared" ref="AN716:AN758" si="192">SUM(AB716:AM716)</f>
        <v>0</v>
      </c>
    </row>
    <row r="717" spans="1:40" hidden="1" outlineLevel="2" x14ac:dyDescent="0.3">
      <c r="A717" s="120">
        <v>1146</v>
      </c>
      <c r="B717" s="120">
        <v>11011</v>
      </c>
      <c r="C717" s="207" t="s">
        <v>797</v>
      </c>
      <c r="D717" s="121"/>
      <c r="E717" s="121"/>
      <c r="F717" s="157"/>
      <c r="G717" s="157"/>
      <c r="H717" s="157"/>
      <c r="I717" s="55"/>
      <c r="J717" s="55"/>
      <c r="K717" s="29"/>
      <c r="L717" s="29"/>
      <c r="M717" s="29"/>
      <c r="N717" s="29"/>
      <c r="O717" s="29"/>
      <c r="P717" s="29"/>
      <c r="Q717" s="29"/>
      <c r="R717" s="29"/>
      <c r="S717" s="29"/>
      <c r="T717" s="29"/>
      <c r="U717" s="29"/>
      <c r="V717" s="29"/>
      <c r="W717" s="27">
        <f t="shared" si="191"/>
        <v>0</v>
      </c>
      <c r="X717" s="41"/>
      <c r="Y717" s="41"/>
      <c r="Z717" s="41"/>
      <c r="AA717" s="41"/>
      <c r="AB717" s="27">
        <f>IFERROR(VLOOKUP(K717,'Վարկանիշային չափորոշիչներ'!$G$6:$GE$68,4,FALSE),0)</f>
        <v>0</v>
      </c>
      <c r="AC717" s="27">
        <f>IFERROR(VLOOKUP(L717,'Վարկանիշային չափորոշիչներ'!$G$6:$GE$68,4,FALSE),0)</f>
        <v>0</v>
      </c>
      <c r="AD717" s="27">
        <f>IFERROR(VLOOKUP(M717,'Վարկանիշային չափորոշիչներ'!$G$6:$GE$68,4,FALSE),0)</f>
        <v>0</v>
      </c>
      <c r="AE717" s="27">
        <f>IFERROR(VLOOKUP(N717,'Վարկանիշային չափորոշիչներ'!$G$6:$GE$68,4,FALSE),0)</f>
        <v>0</v>
      </c>
      <c r="AF717" s="27">
        <f>IFERROR(VLOOKUP(O717,'Վարկանիշային չափորոշիչներ'!$G$6:$GE$68,4,FALSE),0)</f>
        <v>0</v>
      </c>
      <c r="AG717" s="27">
        <f>IFERROR(VLOOKUP(P717,'Վարկանիշային չափորոշիչներ'!$G$6:$GE$68,4,FALSE),0)</f>
        <v>0</v>
      </c>
      <c r="AH717" s="27">
        <f>IFERROR(VLOOKUP(Q717,'Վարկանիշային չափորոշիչներ'!$G$6:$GE$68,4,FALSE),0)</f>
        <v>0</v>
      </c>
      <c r="AI717" s="27">
        <f>IFERROR(VLOOKUP(R717,'Վարկանիշային չափորոշիչներ'!$G$6:$GE$68,4,FALSE),0)</f>
        <v>0</v>
      </c>
      <c r="AJ717" s="27">
        <f>IFERROR(VLOOKUP(S717,'Վարկանիշային չափորոշիչներ'!$G$6:$GE$68,4,FALSE),0)</f>
        <v>0</v>
      </c>
      <c r="AK717" s="27">
        <f>IFERROR(VLOOKUP(T717,'Վարկանիշային չափորոշիչներ'!$G$6:$GE$68,4,FALSE),0)</f>
        <v>0</v>
      </c>
      <c r="AL717" s="27">
        <f>IFERROR(VLOOKUP(U717,'Վարկանիշային չափորոշիչներ'!$G$6:$GE$68,4,FALSE),0)</f>
        <v>0</v>
      </c>
      <c r="AM717" s="27">
        <f>IFERROR(VLOOKUP(V717,'Վարկանիշային չափորոշիչներ'!$G$6:$GE$68,4,FALSE),0)</f>
        <v>0</v>
      </c>
      <c r="AN717" s="27">
        <f t="shared" si="192"/>
        <v>0</v>
      </c>
    </row>
    <row r="718" spans="1:40" hidden="1" outlineLevel="2" x14ac:dyDescent="0.3">
      <c r="A718" s="120">
        <v>1146</v>
      </c>
      <c r="B718" s="120">
        <v>11012</v>
      </c>
      <c r="C718" s="207" t="s">
        <v>798</v>
      </c>
      <c r="D718" s="121"/>
      <c r="E718" s="121"/>
      <c r="F718" s="157"/>
      <c r="G718" s="157"/>
      <c r="H718" s="157"/>
      <c r="I718" s="55"/>
      <c r="J718" s="55"/>
      <c r="K718" s="29"/>
      <c r="L718" s="29"/>
      <c r="M718" s="29"/>
      <c r="N718" s="29"/>
      <c r="O718" s="29"/>
      <c r="P718" s="29"/>
      <c r="Q718" s="29"/>
      <c r="R718" s="29"/>
      <c r="S718" s="29"/>
      <c r="T718" s="29"/>
      <c r="U718" s="29"/>
      <c r="V718" s="29"/>
      <c r="W718" s="27">
        <f t="shared" si="191"/>
        <v>0</v>
      </c>
      <c r="X718" s="41"/>
      <c r="Y718" s="41"/>
      <c r="Z718" s="41"/>
      <c r="AA718" s="41"/>
      <c r="AB718" s="27">
        <f>IFERROR(VLOOKUP(K718,'Վարկանիշային չափորոշիչներ'!$G$6:$GE$68,4,FALSE),0)</f>
        <v>0</v>
      </c>
      <c r="AC718" s="27">
        <f>IFERROR(VLOOKUP(L718,'Վարկանիշային չափորոշիչներ'!$G$6:$GE$68,4,FALSE),0)</f>
        <v>0</v>
      </c>
      <c r="AD718" s="27">
        <f>IFERROR(VLOOKUP(M718,'Վարկանիշային չափորոշիչներ'!$G$6:$GE$68,4,FALSE),0)</f>
        <v>0</v>
      </c>
      <c r="AE718" s="27">
        <f>IFERROR(VLOOKUP(N718,'Վարկանիշային չափորոշիչներ'!$G$6:$GE$68,4,FALSE),0)</f>
        <v>0</v>
      </c>
      <c r="AF718" s="27">
        <f>IFERROR(VLOOKUP(O718,'Վարկանիշային չափորոշիչներ'!$G$6:$GE$68,4,FALSE),0)</f>
        <v>0</v>
      </c>
      <c r="AG718" s="27">
        <f>IFERROR(VLOOKUP(P718,'Վարկանիշային չափորոշիչներ'!$G$6:$GE$68,4,FALSE),0)</f>
        <v>0</v>
      </c>
      <c r="AH718" s="27">
        <f>IFERROR(VLOOKUP(Q718,'Վարկանիշային չափորոշիչներ'!$G$6:$GE$68,4,FALSE),0)</f>
        <v>0</v>
      </c>
      <c r="AI718" s="27">
        <f>IFERROR(VLOOKUP(R718,'Վարկանիշային չափորոշիչներ'!$G$6:$GE$68,4,FALSE),0)</f>
        <v>0</v>
      </c>
      <c r="AJ718" s="27">
        <f>IFERROR(VLOOKUP(S718,'Վարկանիշային չափորոշիչներ'!$G$6:$GE$68,4,FALSE),0)</f>
        <v>0</v>
      </c>
      <c r="AK718" s="27">
        <f>IFERROR(VLOOKUP(T718,'Վարկանիշային չափորոշիչներ'!$G$6:$GE$68,4,FALSE),0)</f>
        <v>0</v>
      </c>
      <c r="AL718" s="27">
        <f>IFERROR(VLOOKUP(U718,'Վարկանիշային չափորոշիչներ'!$G$6:$GE$68,4,FALSE),0)</f>
        <v>0</v>
      </c>
      <c r="AM718" s="27">
        <f>IFERROR(VLOOKUP(V718,'Վարկանիշային չափորոշիչներ'!$G$6:$GE$68,4,FALSE),0)</f>
        <v>0</v>
      </c>
      <c r="AN718" s="27">
        <f t="shared" si="192"/>
        <v>0</v>
      </c>
    </row>
    <row r="719" spans="1:40" hidden="1" outlineLevel="2" x14ac:dyDescent="0.3">
      <c r="A719" s="120">
        <v>1146</v>
      </c>
      <c r="B719" s="120">
        <v>11013</v>
      </c>
      <c r="C719" s="207" t="s">
        <v>799</v>
      </c>
      <c r="D719" s="121"/>
      <c r="E719" s="143"/>
      <c r="F719" s="137"/>
      <c r="G719" s="137"/>
      <c r="H719" s="137"/>
      <c r="I719" s="52"/>
      <c r="J719" s="52"/>
      <c r="K719" s="29"/>
      <c r="L719" s="29"/>
      <c r="M719" s="29"/>
      <c r="N719" s="29"/>
      <c r="O719" s="29"/>
      <c r="P719" s="29"/>
      <c r="Q719" s="29"/>
      <c r="R719" s="29"/>
      <c r="S719" s="29"/>
      <c r="T719" s="29"/>
      <c r="U719" s="29"/>
      <c r="V719" s="29"/>
      <c r="W719" s="27">
        <f t="shared" si="191"/>
        <v>0</v>
      </c>
      <c r="X719" s="41"/>
      <c r="Y719" s="41"/>
      <c r="Z719" s="41"/>
      <c r="AA719" s="41"/>
      <c r="AB719" s="27">
        <f>IFERROR(VLOOKUP(K719,'Վարկանիշային չափորոշիչներ'!$G$6:$GE$68,4,FALSE),0)</f>
        <v>0</v>
      </c>
      <c r="AC719" s="27">
        <f>IFERROR(VLOOKUP(L719,'Վարկանիշային չափորոշիչներ'!$G$6:$GE$68,4,FALSE),0)</f>
        <v>0</v>
      </c>
      <c r="AD719" s="27">
        <f>IFERROR(VLOOKUP(M719,'Վարկանիշային չափորոշիչներ'!$G$6:$GE$68,4,FALSE),0)</f>
        <v>0</v>
      </c>
      <c r="AE719" s="27">
        <f>IFERROR(VLOOKUP(N719,'Վարկանիշային չափորոշիչներ'!$G$6:$GE$68,4,FALSE),0)</f>
        <v>0</v>
      </c>
      <c r="AF719" s="27">
        <f>IFERROR(VLOOKUP(O719,'Վարկանիշային չափորոշիչներ'!$G$6:$GE$68,4,FALSE),0)</f>
        <v>0</v>
      </c>
      <c r="AG719" s="27">
        <f>IFERROR(VLOOKUP(P719,'Վարկանիշային չափորոշիչներ'!$G$6:$GE$68,4,FALSE),0)</f>
        <v>0</v>
      </c>
      <c r="AH719" s="27">
        <f>IFERROR(VLOOKUP(Q719,'Վարկանիշային չափորոշիչներ'!$G$6:$GE$68,4,FALSE),0)</f>
        <v>0</v>
      </c>
      <c r="AI719" s="27">
        <f>IFERROR(VLOOKUP(R719,'Վարկանիշային չափորոշիչներ'!$G$6:$GE$68,4,FALSE),0)</f>
        <v>0</v>
      </c>
      <c r="AJ719" s="27">
        <f>IFERROR(VLOOKUP(S719,'Վարկանիշային չափորոշիչներ'!$G$6:$GE$68,4,FALSE),0)</f>
        <v>0</v>
      </c>
      <c r="AK719" s="27">
        <f>IFERROR(VLOOKUP(T719,'Վարկանիշային չափորոշիչներ'!$G$6:$GE$68,4,FALSE),0)</f>
        <v>0</v>
      </c>
      <c r="AL719" s="27">
        <f>IFERROR(VLOOKUP(U719,'Վարկանիշային չափորոշիչներ'!$G$6:$GE$68,4,FALSE),0)</f>
        <v>0</v>
      </c>
      <c r="AM719" s="27">
        <f>IFERROR(VLOOKUP(V719,'Վարկանիշային չափորոշիչներ'!$G$6:$GE$68,4,FALSE),0)</f>
        <v>0</v>
      </c>
      <c r="AN719" s="27">
        <f t="shared" si="192"/>
        <v>0</v>
      </c>
    </row>
    <row r="720" spans="1:40" ht="27" hidden="1" outlineLevel="2" x14ac:dyDescent="0.3">
      <c r="A720" s="120">
        <v>1146</v>
      </c>
      <c r="B720" s="120">
        <v>11014</v>
      </c>
      <c r="C720" s="207" t="s">
        <v>800</v>
      </c>
      <c r="D720" s="121"/>
      <c r="E720" s="121"/>
      <c r="F720" s="157"/>
      <c r="G720" s="123"/>
      <c r="H720" s="157"/>
      <c r="I720" s="55"/>
      <c r="J720" s="55"/>
      <c r="K720" s="29"/>
      <c r="L720" s="29"/>
      <c r="M720" s="29"/>
      <c r="N720" s="29"/>
      <c r="O720" s="29"/>
      <c r="P720" s="29"/>
      <c r="Q720" s="29"/>
      <c r="R720" s="29"/>
      <c r="S720" s="29"/>
      <c r="T720" s="29"/>
      <c r="U720" s="29"/>
      <c r="V720" s="29"/>
      <c r="W720" s="27">
        <f t="shared" si="191"/>
        <v>0</v>
      </c>
      <c r="X720" s="41"/>
      <c r="Y720" s="41"/>
      <c r="Z720" s="41"/>
      <c r="AA720" s="41"/>
      <c r="AB720" s="27">
        <f>IFERROR(VLOOKUP(K720,'Վարկանիշային չափորոշիչներ'!$G$6:$GE$68,4,FALSE),0)</f>
        <v>0</v>
      </c>
      <c r="AC720" s="27">
        <f>IFERROR(VLOOKUP(L720,'Վարկանիշային չափորոշիչներ'!$G$6:$GE$68,4,FALSE),0)</f>
        <v>0</v>
      </c>
      <c r="AD720" s="27">
        <f>IFERROR(VLOOKUP(M720,'Վարկանիշային չափորոշիչներ'!$G$6:$GE$68,4,FALSE),0)</f>
        <v>0</v>
      </c>
      <c r="AE720" s="27">
        <f>IFERROR(VLOOKUP(N720,'Վարկանիշային չափորոշիչներ'!$G$6:$GE$68,4,FALSE),0)</f>
        <v>0</v>
      </c>
      <c r="AF720" s="27">
        <f>IFERROR(VLOOKUP(O720,'Վարկանիշային չափորոշիչներ'!$G$6:$GE$68,4,FALSE),0)</f>
        <v>0</v>
      </c>
      <c r="AG720" s="27">
        <f>IFERROR(VLOOKUP(P720,'Վարկանիշային չափորոշիչներ'!$G$6:$GE$68,4,FALSE),0)</f>
        <v>0</v>
      </c>
      <c r="AH720" s="27">
        <f>IFERROR(VLOOKUP(Q720,'Վարկանիշային չափորոշիչներ'!$G$6:$GE$68,4,FALSE),0)</f>
        <v>0</v>
      </c>
      <c r="AI720" s="27">
        <f>IFERROR(VLOOKUP(R720,'Վարկանիշային չափորոշիչներ'!$G$6:$GE$68,4,FALSE),0)</f>
        <v>0</v>
      </c>
      <c r="AJ720" s="27">
        <f>IFERROR(VLOOKUP(S720,'Վարկանիշային չափորոշիչներ'!$G$6:$GE$68,4,FALSE),0)</f>
        <v>0</v>
      </c>
      <c r="AK720" s="27">
        <f>IFERROR(VLOOKUP(T720,'Վարկանիշային չափորոշիչներ'!$G$6:$GE$68,4,FALSE),0)</f>
        <v>0</v>
      </c>
      <c r="AL720" s="27">
        <f>IFERROR(VLOOKUP(U720,'Վարկանիշային չափորոշիչներ'!$G$6:$GE$68,4,FALSE),0)</f>
        <v>0</v>
      </c>
      <c r="AM720" s="27">
        <f>IFERROR(VLOOKUP(V720,'Վարկանիշային չափորոշիչներ'!$G$6:$GE$68,4,FALSE),0)</f>
        <v>0</v>
      </c>
      <c r="AN720" s="27">
        <f t="shared" si="192"/>
        <v>0</v>
      </c>
    </row>
    <row r="721" spans="1:40" hidden="1" outlineLevel="2" x14ac:dyDescent="0.3">
      <c r="A721" s="120">
        <v>1146</v>
      </c>
      <c r="B721" s="120">
        <v>11015</v>
      </c>
      <c r="C721" s="207" t="s">
        <v>801</v>
      </c>
      <c r="D721" s="121"/>
      <c r="E721" s="121"/>
      <c r="F721" s="157"/>
      <c r="G721" s="157"/>
      <c r="H721" s="157"/>
      <c r="I721" s="55"/>
      <c r="J721" s="55"/>
      <c r="K721" s="29"/>
      <c r="L721" s="29"/>
      <c r="M721" s="29"/>
      <c r="N721" s="29"/>
      <c r="O721" s="29"/>
      <c r="P721" s="29"/>
      <c r="Q721" s="29"/>
      <c r="R721" s="29"/>
      <c r="S721" s="29"/>
      <c r="T721" s="29"/>
      <c r="U721" s="29"/>
      <c r="V721" s="29"/>
      <c r="W721" s="27">
        <f t="shared" si="191"/>
        <v>0</v>
      </c>
      <c r="X721" s="41"/>
      <c r="Y721" s="41"/>
      <c r="Z721" s="41"/>
      <c r="AA721" s="41"/>
      <c r="AB721" s="27">
        <f>IFERROR(VLOOKUP(K721,'Վարկանիշային չափորոշիչներ'!$G$6:$GE$68,4,FALSE),0)</f>
        <v>0</v>
      </c>
      <c r="AC721" s="27">
        <f>IFERROR(VLOOKUP(L721,'Վարկանիշային չափորոշիչներ'!$G$6:$GE$68,4,FALSE),0)</f>
        <v>0</v>
      </c>
      <c r="AD721" s="27">
        <f>IFERROR(VLOOKUP(M721,'Վարկանիշային չափորոշիչներ'!$G$6:$GE$68,4,FALSE),0)</f>
        <v>0</v>
      </c>
      <c r="AE721" s="27">
        <f>IFERROR(VLOOKUP(N721,'Վարկանիշային չափորոշիչներ'!$G$6:$GE$68,4,FALSE),0)</f>
        <v>0</v>
      </c>
      <c r="AF721" s="27">
        <f>IFERROR(VLOOKUP(O721,'Վարկանիշային չափորոշիչներ'!$G$6:$GE$68,4,FALSE),0)</f>
        <v>0</v>
      </c>
      <c r="AG721" s="27">
        <f>IFERROR(VLOOKUP(P721,'Վարկանիշային չափորոշիչներ'!$G$6:$GE$68,4,FALSE),0)</f>
        <v>0</v>
      </c>
      <c r="AH721" s="27">
        <f>IFERROR(VLOOKUP(Q721,'Վարկանիշային չափորոշիչներ'!$G$6:$GE$68,4,FALSE),0)</f>
        <v>0</v>
      </c>
      <c r="AI721" s="27">
        <f>IFERROR(VLOOKUP(R721,'Վարկանիշային չափորոշիչներ'!$G$6:$GE$68,4,FALSE),0)</f>
        <v>0</v>
      </c>
      <c r="AJ721" s="27">
        <f>IFERROR(VLOOKUP(S721,'Վարկանիշային չափորոշիչներ'!$G$6:$GE$68,4,FALSE),0)</f>
        <v>0</v>
      </c>
      <c r="AK721" s="27">
        <f>IFERROR(VLOOKUP(T721,'Վարկանիշային չափորոշիչներ'!$G$6:$GE$68,4,FALSE),0)</f>
        <v>0</v>
      </c>
      <c r="AL721" s="27">
        <f>IFERROR(VLOOKUP(U721,'Վարկանիշային չափորոշիչներ'!$G$6:$GE$68,4,FALSE),0)</f>
        <v>0</v>
      </c>
      <c r="AM721" s="27">
        <f>IFERROR(VLOOKUP(V721,'Վարկանիշային չափորոշիչներ'!$G$6:$GE$68,4,FALSE),0)</f>
        <v>0</v>
      </c>
      <c r="AN721" s="27">
        <f t="shared" si="192"/>
        <v>0</v>
      </c>
    </row>
    <row r="722" spans="1:40" ht="27" hidden="1" outlineLevel="2" x14ac:dyDescent="0.3">
      <c r="A722" s="120">
        <v>1146</v>
      </c>
      <c r="B722" s="120">
        <v>11016</v>
      </c>
      <c r="C722" s="207" t="s">
        <v>802</v>
      </c>
      <c r="D722" s="121"/>
      <c r="E722" s="121"/>
      <c r="F722" s="157"/>
      <c r="G722" s="157"/>
      <c r="H722" s="157"/>
      <c r="I722" s="55"/>
      <c r="J722" s="55"/>
      <c r="K722" s="29"/>
      <c r="L722" s="29"/>
      <c r="M722" s="29"/>
      <c r="N722" s="29"/>
      <c r="O722" s="29"/>
      <c r="P722" s="29"/>
      <c r="Q722" s="29"/>
      <c r="R722" s="29"/>
      <c r="S722" s="29"/>
      <c r="T722" s="29"/>
      <c r="U722" s="29"/>
      <c r="V722" s="29"/>
      <c r="W722" s="27">
        <f t="shared" si="191"/>
        <v>0</v>
      </c>
      <c r="X722" s="41"/>
      <c r="Y722" s="41"/>
      <c r="Z722" s="41"/>
      <c r="AA722" s="41"/>
      <c r="AB722" s="27">
        <f>IFERROR(VLOOKUP(K722,'Վարկանիշային չափորոշիչներ'!$G$6:$GE$68,4,FALSE),0)</f>
        <v>0</v>
      </c>
      <c r="AC722" s="27">
        <f>IFERROR(VLOOKUP(L722,'Վարկանիշային չափորոշիչներ'!$G$6:$GE$68,4,FALSE),0)</f>
        <v>0</v>
      </c>
      <c r="AD722" s="27">
        <f>IFERROR(VLOOKUP(M722,'Վարկանիշային չափորոշիչներ'!$G$6:$GE$68,4,FALSE),0)</f>
        <v>0</v>
      </c>
      <c r="AE722" s="27">
        <f>IFERROR(VLOOKUP(N722,'Վարկանիշային չափորոշիչներ'!$G$6:$GE$68,4,FALSE),0)</f>
        <v>0</v>
      </c>
      <c r="AF722" s="27">
        <f>IFERROR(VLOOKUP(O722,'Վարկանիշային չափորոշիչներ'!$G$6:$GE$68,4,FALSE),0)</f>
        <v>0</v>
      </c>
      <c r="AG722" s="27">
        <f>IFERROR(VLOOKUP(P722,'Վարկանիշային չափորոշիչներ'!$G$6:$GE$68,4,FALSE),0)</f>
        <v>0</v>
      </c>
      <c r="AH722" s="27">
        <f>IFERROR(VLOOKUP(Q722,'Վարկանիշային չափորոշիչներ'!$G$6:$GE$68,4,FALSE),0)</f>
        <v>0</v>
      </c>
      <c r="AI722" s="27">
        <f>IFERROR(VLOOKUP(R722,'Վարկանիշային չափորոշիչներ'!$G$6:$GE$68,4,FALSE),0)</f>
        <v>0</v>
      </c>
      <c r="AJ722" s="27">
        <f>IFERROR(VLOOKUP(S722,'Վարկանիշային չափորոշիչներ'!$G$6:$GE$68,4,FALSE),0)</f>
        <v>0</v>
      </c>
      <c r="AK722" s="27">
        <f>IFERROR(VLOOKUP(T722,'Վարկանիշային չափորոշիչներ'!$G$6:$GE$68,4,FALSE),0)</f>
        <v>0</v>
      </c>
      <c r="AL722" s="27">
        <f>IFERROR(VLOOKUP(U722,'Վարկանիշային չափորոշիչներ'!$G$6:$GE$68,4,FALSE),0)</f>
        <v>0</v>
      </c>
      <c r="AM722" s="27">
        <f>IFERROR(VLOOKUP(V722,'Վարկանիշային չափորոշիչներ'!$G$6:$GE$68,4,FALSE),0)</f>
        <v>0</v>
      </c>
      <c r="AN722" s="27">
        <f t="shared" si="192"/>
        <v>0</v>
      </c>
    </row>
    <row r="723" spans="1:40" ht="27" hidden="1" outlineLevel="2" x14ac:dyDescent="0.3">
      <c r="A723" s="120">
        <v>1146</v>
      </c>
      <c r="B723" s="120">
        <v>11017</v>
      </c>
      <c r="C723" s="207" t="s">
        <v>803</v>
      </c>
      <c r="D723" s="121"/>
      <c r="E723" s="121"/>
      <c r="F723" s="153"/>
      <c r="G723" s="153"/>
      <c r="H723" s="153"/>
      <c r="I723" s="55"/>
      <c r="J723" s="55"/>
      <c r="K723" s="29"/>
      <c r="L723" s="29"/>
      <c r="M723" s="29"/>
      <c r="N723" s="29"/>
      <c r="O723" s="29"/>
      <c r="P723" s="29"/>
      <c r="Q723" s="29"/>
      <c r="R723" s="29"/>
      <c r="S723" s="29"/>
      <c r="T723" s="29"/>
      <c r="U723" s="29"/>
      <c r="V723" s="29"/>
      <c r="W723" s="27">
        <f t="shared" si="191"/>
        <v>0</v>
      </c>
      <c r="X723" s="41"/>
      <c r="Y723" s="41"/>
      <c r="Z723" s="41"/>
      <c r="AA723" s="41"/>
      <c r="AB723" s="27">
        <f>IFERROR(VLOOKUP(K723,'Վարկանիշային չափորոշիչներ'!$G$6:$GE$68,4,FALSE),0)</f>
        <v>0</v>
      </c>
      <c r="AC723" s="27">
        <f>IFERROR(VLOOKUP(L723,'Վարկանիշային չափորոշիչներ'!$G$6:$GE$68,4,FALSE),0)</f>
        <v>0</v>
      </c>
      <c r="AD723" s="27">
        <f>IFERROR(VLOOKUP(M723,'Վարկանիշային չափորոշիչներ'!$G$6:$GE$68,4,FALSE),0)</f>
        <v>0</v>
      </c>
      <c r="AE723" s="27">
        <f>IFERROR(VLOOKUP(N723,'Վարկանիշային չափորոշիչներ'!$G$6:$GE$68,4,FALSE),0)</f>
        <v>0</v>
      </c>
      <c r="AF723" s="27">
        <f>IFERROR(VLOOKUP(O723,'Վարկանիշային չափորոշիչներ'!$G$6:$GE$68,4,FALSE),0)</f>
        <v>0</v>
      </c>
      <c r="AG723" s="27">
        <f>IFERROR(VLOOKUP(P723,'Վարկանիշային չափորոշիչներ'!$G$6:$GE$68,4,FALSE),0)</f>
        <v>0</v>
      </c>
      <c r="AH723" s="27">
        <f>IFERROR(VLOOKUP(Q723,'Վարկանիշային չափորոշիչներ'!$G$6:$GE$68,4,FALSE),0)</f>
        <v>0</v>
      </c>
      <c r="AI723" s="27">
        <f>IFERROR(VLOOKUP(R723,'Վարկանիշային չափորոշիչներ'!$G$6:$GE$68,4,FALSE),0)</f>
        <v>0</v>
      </c>
      <c r="AJ723" s="27">
        <f>IFERROR(VLOOKUP(S723,'Վարկանիշային չափորոշիչներ'!$G$6:$GE$68,4,FALSE),0)</f>
        <v>0</v>
      </c>
      <c r="AK723" s="27">
        <f>IFERROR(VLOOKUP(T723,'Վարկանիշային չափորոշիչներ'!$G$6:$GE$68,4,FALSE),0)</f>
        <v>0</v>
      </c>
      <c r="AL723" s="27">
        <f>IFERROR(VLOOKUP(U723,'Վարկանիշային չափորոշիչներ'!$G$6:$GE$68,4,FALSE),0)</f>
        <v>0</v>
      </c>
      <c r="AM723" s="27">
        <f>IFERROR(VLOOKUP(V723,'Վարկանիշային չափորոշիչներ'!$G$6:$GE$68,4,FALSE),0)</f>
        <v>0</v>
      </c>
      <c r="AN723" s="27">
        <f t="shared" si="192"/>
        <v>0</v>
      </c>
    </row>
    <row r="724" spans="1:40" ht="27" hidden="1" outlineLevel="2" x14ac:dyDescent="0.3">
      <c r="A724" s="120">
        <v>1146</v>
      </c>
      <c r="B724" s="120">
        <v>11018</v>
      </c>
      <c r="C724" s="207" t="s">
        <v>804</v>
      </c>
      <c r="D724" s="121"/>
      <c r="E724" s="121"/>
      <c r="F724" s="157"/>
      <c r="G724" s="157"/>
      <c r="H724" s="157"/>
      <c r="I724" s="55"/>
      <c r="J724" s="55"/>
      <c r="K724" s="29"/>
      <c r="L724" s="29"/>
      <c r="M724" s="29"/>
      <c r="N724" s="29"/>
      <c r="O724" s="29"/>
      <c r="P724" s="29"/>
      <c r="Q724" s="29"/>
      <c r="R724" s="29"/>
      <c r="S724" s="29"/>
      <c r="T724" s="29"/>
      <c r="U724" s="29"/>
      <c r="V724" s="29"/>
      <c r="W724" s="27">
        <f t="shared" si="191"/>
        <v>0</v>
      </c>
      <c r="X724" s="41"/>
      <c r="Y724" s="41"/>
      <c r="Z724" s="41"/>
      <c r="AA724" s="41"/>
      <c r="AB724" s="27">
        <f>IFERROR(VLOOKUP(K724,'Վարկանիշային չափորոշիչներ'!$G$6:$GE$68,4,FALSE),0)</f>
        <v>0</v>
      </c>
      <c r="AC724" s="27">
        <f>IFERROR(VLOOKUP(L724,'Վարկանիշային չափորոշիչներ'!$G$6:$GE$68,4,FALSE),0)</f>
        <v>0</v>
      </c>
      <c r="AD724" s="27">
        <f>IFERROR(VLOOKUP(M724,'Վարկանիշային չափորոշիչներ'!$G$6:$GE$68,4,FALSE),0)</f>
        <v>0</v>
      </c>
      <c r="AE724" s="27">
        <f>IFERROR(VLOOKUP(N724,'Վարկանիշային չափորոշիչներ'!$G$6:$GE$68,4,FALSE),0)</f>
        <v>0</v>
      </c>
      <c r="AF724" s="27">
        <f>IFERROR(VLOOKUP(O724,'Վարկանիշային չափորոշիչներ'!$G$6:$GE$68,4,FALSE),0)</f>
        <v>0</v>
      </c>
      <c r="AG724" s="27">
        <f>IFERROR(VLOOKUP(P724,'Վարկանիշային չափորոշիչներ'!$G$6:$GE$68,4,FALSE),0)</f>
        <v>0</v>
      </c>
      <c r="AH724" s="27">
        <f>IFERROR(VLOOKUP(Q724,'Վարկանիշային չափորոշիչներ'!$G$6:$GE$68,4,FALSE),0)</f>
        <v>0</v>
      </c>
      <c r="AI724" s="27">
        <f>IFERROR(VLOOKUP(R724,'Վարկանիշային չափորոշիչներ'!$G$6:$GE$68,4,FALSE),0)</f>
        <v>0</v>
      </c>
      <c r="AJ724" s="27">
        <f>IFERROR(VLOOKUP(S724,'Վարկանիշային չափորոշիչներ'!$G$6:$GE$68,4,FALSE),0)</f>
        <v>0</v>
      </c>
      <c r="AK724" s="27">
        <f>IFERROR(VLOOKUP(T724,'Վարկանիշային չափորոշիչներ'!$G$6:$GE$68,4,FALSE),0)</f>
        <v>0</v>
      </c>
      <c r="AL724" s="27">
        <f>IFERROR(VLOOKUP(U724,'Վարկանիշային չափորոշիչներ'!$G$6:$GE$68,4,FALSE),0)</f>
        <v>0</v>
      </c>
      <c r="AM724" s="27">
        <f>IFERROR(VLOOKUP(V724,'Վարկանիշային չափորոշիչներ'!$G$6:$GE$68,4,FALSE),0)</f>
        <v>0</v>
      </c>
      <c r="AN724" s="27">
        <f t="shared" si="192"/>
        <v>0</v>
      </c>
    </row>
    <row r="725" spans="1:40" ht="27" hidden="1" outlineLevel="2" x14ac:dyDescent="0.3">
      <c r="A725" s="120">
        <v>1146</v>
      </c>
      <c r="B725" s="120">
        <v>11019</v>
      </c>
      <c r="C725" s="207" t="s">
        <v>805</v>
      </c>
      <c r="D725" s="121"/>
      <c r="E725" s="121"/>
      <c r="F725" s="157"/>
      <c r="G725" s="157"/>
      <c r="H725" s="157"/>
      <c r="I725" s="55"/>
      <c r="J725" s="55"/>
      <c r="K725" s="29"/>
      <c r="L725" s="29"/>
      <c r="M725" s="29"/>
      <c r="N725" s="29"/>
      <c r="O725" s="29"/>
      <c r="P725" s="29"/>
      <c r="Q725" s="29"/>
      <c r="R725" s="29"/>
      <c r="S725" s="29"/>
      <c r="T725" s="29"/>
      <c r="U725" s="29"/>
      <c r="V725" s="29"/>
      <c r="W725" s="27">
        <f t="shared" si="191"/>
        <v>0</v>
      </c>
      <c r="X725" s="41"/>
      <c r="Y725" s="41"/>
      <c r="Z725" s="41"/>
      <c r="AA725" s="41"/>
      <c r="AB725" s="27">
        <f>IFERROR(VLOOKUP(K725,'Վարկանիշային չափորոշիչներ'!$G$6:$GE$68,4,FALSE),0)</f>
        <v>0</v>
      </c>
      <c r="AC725" s="27">
        <f>IFERROR(VLOOKUP(L725,'Վարկանիշային չափորոշիչներ'!$G$6:$GE$68,4,FALSE),0)</f>
        <v>0</v>
      </c>
      <c r="AD725" s="27">
        <f>IFERROR(VLOOKUP(M725,'Վարկանիշային չափորոշիչներ'!$G$6:$GE$68,4,FALSE),0)</f>
        <v>0</v>
      </c>
      <c r="AE725" s="27">
        <f>IFERROR(VLOOKUP(N725,'Վարկանիշային չափորոշիչներ'!$G$6:$GE$68,4,FALSE),0)</f>
        <v>0</v>
      </c>
      <c r="AF725" s="27">
        <f>IFERROR(VLOOKUP(O725,'Վարկանիշային չափորոշիչներ'!$G$6:$GE$68,4,FALSE),0)</f>
        <v>0</v>
      </c>
      <c r="AG725" s="27">
        <f>IFERROR(VLOOKUP(P725,'Վարկանիշային չափորոշիչներ'!$G$6:$GE$68,4,FALSE),0)</f>
        <v>0</v>
      </c>
      <c r="AH725" s="27">
        <f>IFERROR(VLOOKUP(Q725,'Վարկանիշային չափորոշիչներ'!$G$6:$GE$68,4,FALSE),0)</f>
        <v>0</v>
      </c>
      <c r="AI725" s="27">
        <f>IFERROR(VLOOKUP(R725,'Վարկանիշային չափորոշիչներ'!$G$6:$GE$68,4,FALSE),0)</f>
        <v>0</v>
      </c>
      <c r="AJ725" s="27">
        <f>IFERROR(VLOOKUP(S725,'Վարկանիշային չափորոշիչներ'!$G$6:$GE$68,4,FALSE),0)</f>
        <v>0</v>
      </c>
      <c r="AK725" s="27">
        <f>IFERROR(VLOOKUP(T725,'Վարկանիշային չափորոշիչներ'!$G$6:$GE$68,4,FALSE),0)</f>
        <v>0</v>
      </c>
      <c r="AL725" s="27">
        <f>IFERROR(VLOOKUP(U725,'Վարկանիշային չափորոշիչներ'!$G$6:$GE$68,4,FALSE),0)</f>
        <v>0</v>
      </c>
      <c r="AM725" s="27">
        <f>IFERROR(VLOOKUP(V725,'Վարկանիշային չափորոշիչներ'!$G$6:$GE$68,4,FALSE),0)</f>
        <v>0</v>
      </c>
      <c r="AN725" s="27">
        <f t="shared" si="192"/>
        <v>0</v>
      </c>
    </row>
    <row r="726" spans="1:40" hidden="1" outlineLevel="2" x14ac:dyDescent="0.3">
      <c r="A726" s="120">
        <v>1146</v>
      </c>
      <c r="B726" s="120">
        <v>11020</v>
      </c>
      <c r="C726" s="207" t="s">
        <v>806</v>
      </c>
      <c r="D726" s="121"/>
      <c r="E726" s="121"/>
      <c r="F726" s="157"/>
      <c r="G726" s="157"/>
      <c r="H726" s="157"/>
      <c r="I726" s="55"/>
      <c r="J726" s="55"/>
      <c r="K726" s="29"/>
      <c r="L726" s="29"/>
      <c r="M726" s="29"/>
      <c r="N726" s="29"/>
      <c r="O726" s="29"/>
      <c r="P726" s="29"/>
      <c r="Q726" s="29"/>
      <c r="R726" s="29"/>
      <c r="S726" s="29"/>
      <c r="T726" s="29"/>
      <c r="U726" s="29"/>
      <c r="V726" s="29"/>
      <c r="W726" s="27">
        <f t="shared" si="191"/>
        <v>0</v>
      </c>
      <c r="X726" s="41"/>
      <c r="Y726" s="41"/>
      <c r="Z726" s="41"/>
      <c r="AA726" s="41"/>
      <c r="AB726" s="27">
        <f>IFERROR(VLOOKUP(K726,'Վարկանիշային չափորոշիչներ'!$G$6:$GE$68,4,FALSE),0)</f>
        <v>0</v>
      </c>
      <c r="AC726" s="27">
        <f>IFERROR(VLOOKUP(L726,'Վարկանիշային չափորոշիչներ'!$G$6:$GE$68,4,FALSE),0)</f>
        <v>0</v>
      </c>
      <c r="AD726" s="27">
        <f>IFERROR(VLOOKUP(M726,'Վարկանիշային չափորոշիչներ'!$G$6:$GE$68,4,FALSE),0)</f>
        <v>0</v>
      </c>
      <c r="AE726" s="27">
        <f>IFERROR(VLOOKUP(N726,'Վարկանիշային չափորոշիչներ'!$G$6:$GE$68,4,FALSE),0)</f>
        <v>0</v>
      </c>
      <c r="AF726" s="27">
        <f>IFERROR(VLOOKUP(O726,'Վարկանիշային չափորոշիչներ'!$G$6:$GE$68,4,FALSE),0)</f>
        <v>0</v>
      </c>
      <c r="AG726" s="27">
        <f>IFERROR(VLOOKUP(P726,'Վարկանիշային չափորոշիչներ'!$G$6:$GE$68,4,FALSE),0)</f>
        <v>0</v>
      </c>
      <c r="AH726" s="27">
        <f>IFERROR(VLOOKUP(Q726,'Վարկանիշային չափորոշիչներ'!$G$6:$GE$68,4,FALSE),0)</f>
        <v>0</v>
      </c>
      <c r="AI726" s="27">
        <f>IFERROR(VLOOKUP(R726,'Վարկանիշային չափորոշիչներ'!$G$6:$GE$68,4,FALSE),0)</f>
        <v>0</v>
      </c>
      <c r="AJ726" s="27">
        <f>IFERROR(VLOOKUP(S726,'Վարկանիշային չափորոշիչներ'!$G$6:$GE$68,4,FALSE),0)</f>
        <v>0</v>
      </c>
      <c r="AK726" s="27">
        <f>IFERROR(VLOOKUP(T726,'Վարկանիշային չափորոշիչներ'!$G$6:$GE$68,4,FALSE),0)</f>
        <v>0</v>
      </c>
      <c r="AL726" s="27">
        <f>IFERROR(VLOOKUP(U726,'Վարկանիշային չափորոշիչներ'!$G$6:$GE$68,4,FALSE),0)</f>
        <v>0</v>
      </c>
      <c r="AM726" s="27">
        <f>IFERROR(VLOOKUP(V726,'Վարկանիշային չափորոշիչներ'!$G$6:$GE$68,4,FALSE),0)</f>
        <v>0</v>
      </c>
      <c r="AN726" s="27">
        <f t="shared" si="192"/>
        <v>0</v>
      </c>
    </row>
    <row r="727" spans="1:40" hidden="1" outlineLevel="2" x14ac:dyDescent="0.3">
      <c r="A727" s="120">
        <v>1146</v>
      </c>
      <c r="B727" s="120">
        <v>11025</v>
      </c>
      <c r="C727" s="207" t="s">
        <v>807</v>
      </c>
      <c r="D727" s="121"/>
      <c r="E727" s="121"/>
      <c r="F727" s="157"/>
      <c r="G727" s="157"/>
      <c r="H727" s="157"/>
      <c r="I727" s="55"/>
      <c r="J727" s="55"/>
      <c r="K727" s="29"/>
      <c r="L727" s="29"/>
      <c r="M727" s="29"/>
      <c r="N727" s="29"/>
      <c r="O727" s="29"/>
      <c r="P727" s="29"/>
      <c r="Q727" s="29"/>
      <c r="R727" s="29"/>
      <c r="S727" s="29"/>
      <c r="T727" s="29"/>
      <c r="U727" s="29"/>
      <c r="V727" s="29"/>
      <c r="W727" s="27">
        <f t="shared" si="191"/>
        <v>0</v>
      </c>
      <c r="X727" s="41"/>
      <c r="Y727" s="41"/>
      <c r="Z727" s="41"/>
      <c r="AA727" s="41"/>
      <c r="AB727" s="27">
        <f>IFERROR(VLOOKUP(K727,'Վարկանիշային չափորոշիչներ'!$G$6:$GE$68,4,FALSE),0)</f>
        <v>0</v>
      </c>
      <c r="AC727" s="27">
        <f>IFERROR(VLOOKUP(L727,'Վարկանիշային չափորոշիչներ'!$G$6:$GE$68,4,FALSE),0)</f>
        <v>0</v>
      </c>
      <c r="AD727" s="27">
        <f>IFERROR(VLOOKUP(M727,'Վարկանիշային չափորոշիչներ'!$G$6:$GE$68,4,FALSE),0)</f>
        <v>0</v>
      </c>
      <c r="AE727" s="27">
        <f>IFERROR(VLOOKUP(N727,'Վարկանիշային չափորոշիչներ'!$G$6:$GE$68,4,FALSE),0)</f>
        <v>0</v>
      </c>
      <c r="AF727" s="27">
        <f>IFERROR(VLOOKUP(O727,'Վարկանիշային չափորոշիչներ'!$G$6:$GE$68,4,FALSE),0)</f>
        <v>0</v>
      </c>
      <c r="AG727" s="27">
        <f>IFERROR(VLOOKUP(P727,'Վարկանիշային չափորոշիչներ'!$G$6:$GE$68,4,FALSE),0)</f>
        <v>0</v>
      </c>
      <c r="AH727" s="27">
        <f>IFERROR(VLOOKUP(Q727,'Վարկանիշային չափորոշիչներ'!$G$6:$GE$68,4,FALSE),0)</f>
        <v>0</v>
      </c>
      <c r="AI727" s="27">
        <f>IFERROR(VLOOKUP(R727,'Վարկանիշային չափորոշիչներ'!$G$6:$GE$68,4,FALSE),0)</f>
        <v>0</v>
      </c>
      <c r="AJ727" s="27">
        <f>IFERROR(VLOOKUP(S727,'Վարկանիշային չափորոշիչներ'!$G$6:$GE$68,4,FALSE),0)</f>
        <v>0</v>
      </c>
      <c r="AK727" s="27">
        <f>IFERROR(VLOOKUP(T727,'Վարկանիշային չափորոշիչներ'!$G$6:$GE$68,4,FALSE),0)</f>
        <v>0</v>
      </c>
      <c r="AL727" s="27">
        <f>IFERROR(VLOOKUP(U727,'Վարկանիշային չափորոշիչներ'!$G$6:$GE$68,4,FALSE),0)</f>
        <v>0</v>
      </c>
      <c r="AM727" s="27">
        <f>IFERROR(VLOOKUP(V727,'Վարկանիշային չափորոշիչներ'!$G$6:$GE$68,4,FALSE),0)</f>
        <v>0</v>
      </c>
      <c r="AN727" s="27">
        <f t="shared" si="192"/>
        <v>0</v>
      </c>
    </row>
    <row r="728" spans="1:40" hidden="1" outlineLevel="2" x14ac:dyDescent="0.3">
      <c r="A728" s="120">
        <v>1146</v>
      </c>
      <c r="B728" s="120">
        <v>11026</v>
      </c>
      <c r="C728" s="207" t="s">
        <v>808</v>
      </c>
      <c r="D728" s="121"/>
      <c r="E728" s="121"/>
      <c r="F728" s="157"/>
      <c r="G728" s="157"/>
      <c r="H728" s="157"/>
      <c r="I728" s="55"/>
      <c r="J728" s="55"/>
      <c r="K728" s="29"/>
      <c r="L728" s="29"/>
      <c r="M728" s="29"/>
      <c r="N728" s="29"/>
      <c r="O728" s="29"/>
      <c r="P728" s="29"/>
      <c r="Q728" s="29"/>
      <c r="R728" s="29"/>
      <c r="S728" s="29"/>
      <c r="T728" s="29"/>
      <c r="U728" s="29"/>
      <c r="V728" s="29"/>
      <c r="W728" s="27">
        <f t="shared" si="191"/>
        <v>0</v>
      </c>
      <c r="X728" s="41"/>
      <c r="Y728" s="41"/>
      <c r="Z728" s="41"/>
      <c r="AA728" s="41"/>
      <c r="AB728" s="27">
        <f>IFERROR(VLOOKUP(K728,'Վարկանիշային չափորոշիչներ'!$G$6:$GE$68,4,FALSE),0)</f>
        <v>0</v>
      </c>
      <c r="AC728" s="27">
        <f>IFERROR(VLOOKUP(L728,'Վարկանիշային չափորոշիչներ'!$G$6:$GE$68,4,FALSE),0)</f>
        <v>0</v>
      </c>
      <c r="AD728" s="27">
        <f>IFERROR(VLOOKUP(M728,'Վարկանիշային չափորոշիչներ'!$G$6:$GE$68,4,FALSE),0)</f>
        <v>0</v>
      </c>
      <c r="AE728" s="27">
        <f>IFERROR(VLOOKUP(N728,'Վարկանիշային չափորոշիչներ'!$G$6:$GE$68,4,FALSE),0)</f>
        <v>0</v>
      </c>
      <c r="AF728" s="27">
        <f>IFERROR(VLOOKUP(O728,'Վարկանիշային չափորոշիչներ'!$G$6:$GE$68,4,FALSE),0)</f>
        <v>0</v>
      </c>
      <c r="AG728" s="27">
        <f>IFERROR(VLOOKUP(P728,'Վարկանիշային չափորոշիչներ'!$G$6:$GE$68,4,FALSE),0)</f>
        <v>0</v>
      </c>
      <c r="AH728" s="27">
        <f>IFERROR(VLOOKUP(Q728,'Վարկանիշային չափորոշիչներ'!$G$6:$GE$68,4,FALSE),0)</f>
        <v>0</v>
      </c>
      <c r="AI728" s="27">
        <f>IFERROR(VLOOKUP(R728,'Վարկանիշային չափորոշիչներ'!$G$6:$GE$68,4,FALSE),0)</f>
        <v>0</v>
      </c>
      <c r="AJ728" s="27">
        <f>IFERROR(VLOOKUP(S728,'Վարկանիշային չափորոշիչներ'!$G$6:$GE$68,4,FALSE),0)</f>
        <v>0</v>
      </c>
      <c r="AK728" s="27">
        <f>IFERROR(VLOOKUP(T728,'Վարկանիշային չափորոշիչներ'!$G$6:$GE$68,4,FALSE),0)</f>
        <v>0</v>
      </c>
      <c r="AL728" s="27">
        <f>IFERROR(VLOOKUP(U728,'Վարկանիշային չափորոշիչներ'!$G$6:$GE$68,4,FALSE),0)</f>
        <v>0</v>
      </c>
      <c r="AM728" s="27">
        <f>IFERROR(VLOOKUP(V728,'Վարկանիշային չափորոշիչներ'!$G$6:$GE$68,4,FALSE),0)</f>
        <v>0</v>
      </c>
      <c r="AN728" s="27">
        <f t="shared" si="192"/>
        <v>0</v>
      </c>
    </row>
    <row r="729" spans="1:40" ht="27" hidden="1" outlineLevel="2" x14ac:dyDescent="0.3">
      <c r="A729" s="120">
        <v>1146</v>
      </c>
      <c r="B729" s="120">
        <v>11029</v>
      </c>
      <c r="C729" s="207" t="s">
        <v>809</v>
      </c>
      <c r="D729" s="121"/>
      <c r="E729" s="121"/>
      <c r="F729" s="157"/>
      <c r="G729" s="123"/>
      <c r="H729" s="157"/>
      <c r="I729" s="55"/>
      <c r="J729" s="55"/>
      <c r="K729" s="29"/>
      <c r="L729" s="29"/>
      <c r="M729" s="29"/>
      <c r="N729" s="29"/>
      <c r="O729" s="29"/>
      <c r="P729" s="29"/>
      <c r="Q729" s="29"/>
      <c r="R729" s="29"/>
      <c r="S729" s="29"/>
      <c r="T729" s="29"/>
      <c r="U729" s="29"/>
      <c r="V729" s="29"/>
      <c r="W729" s="27">
        <f t="shared" si="191"/>
        <v>0</v>
      </c>
      <c r="X729" s="41"/>
      <c r="Y729" s="41"/>
      <c r="Z729" s="41"/>
      <c r="AA729" s="41"/>
      <c r="AB729" s="27">
        <f>IFERROR(VLOOKUP(K729,'Վարկանիշային չափորոշիչներ'!$G$6:$GE$68,4,FALSE),0)</f>
        <v>0</v>
      </c>
      <c r="AC729" s="27">
        <f>IFERROR(VLOOKUP(L729,'Վարկանիշային չափորոշիչներ'!$G$6:$GE$68,4,FALSE),0)</f>
        <v>0</v>
      </c>
      <c r="AD729" s="27">
        <f>IFERROR(VLOOKUP(M729,'Վարկանիշային չափորոշիչներ'!$G$6:$GE$68,4,FALSE),0)</f>
        <v>0</v>
      </c>
      <c r="AE729" s="27">
        <f>IFERROR(VLOOKUP(N729,'Վարկանիշային չափորոշիչներ'!$G$6:$GE$68,4,FALSE),0)</f>
        <v>0</v>
      </c>
      <c r="AF729" s="27">
        <f>IFERROR(VLOOKUP(O729,'Վարկանիշային չափորոշիչներ'!$G$6:$GE$68,4,FALSE),0)</f>
        <v>0</v>
      </c>
      <c r="AG729" s="27">
        <f>IFERROR(VLOOKUP(P729,'Վարկանիշային չափորոշիչներ'!$G$6:$GE$68,4,FALSE),0)</f>
        <v>0</v>
      </c>
      <c r="AH729" s="27">
        <f>IFERROR(VLOOKUP(Q729,'Վարկանիշային չափորոշիչներ'!$G$6:$GE$68,4,FALSE),0)</f>
        <v>0</v>
      </c>
      <c r="AI729" s="27">
        <f>IFERROR(VLOOKUP(R729,'Վարկանիշային չափորոշիչներ'!$G$6:$GE$68,4,FALSE),0)</f>
        <v>0</v>
      </c>
      <c r="AJ729" s="27">
        <f>IFERROR(VLOOKUP(S729,'Վարկանիշային չափորոշիչներ'!$G$6:$GE$68,4,FALSE),0)</f>
        <v>0</v>
      </c>
      <c r="AK729" s="27">
        <f>IFERROR(VLOOKUP(T729,'Վարկանիշային չափորոշիչներ'!$G$6:$GE$68,4,FALSE),0)</f>
        <v>0</v>
      </c>
      <c r="AL729" s="27">
        <f>IFERROR(VLOOKUP(U729,'Վարկանիշային չափորոշիչներ'!$G$6:$GE$68,4,FALSE),0)</f>
        <v>0</v>
      </c>
      <c r="AM729" s="27">
        <f>IFERROR(VLOOKUP(V729,'Վարկանիշային չափորոշիչներ'!$G$6:$GE$68,4,FALSE),0)</f>
        <v>0</v>
      </c>
      <c r="AN729" s="27">
        <f t="shared" si="192"/>
        <v>0</v>
      </c>
    </row>
    <row r="730" spans="1:40" ht="27" hidden="1" outlineLevel="2" x14ac:dyDescent="0.3">
      <c r="A730" s="120">
        <v>1146</v>
      </c>
      <c r="B730" s="120">
        <v>12001</v>
      </c>
      <c r="C730" s="207" t="s">
        <v>810</v>
      </c>
      <c r="D730" s="121"/>
      <c r="E730" s="121"/>
      <c r="F730" s="157"/>
      <c r="G730" s="157"/>
      <c r="H730" s="157"/>
      <c r="I730" s="55"/>
      <c r="J730" s="55"/>
      <c r="K730" s="29"/>
      <c r="L730" s="29"/>
      <c r="M730" s="29"/>
      <c r="N730" s="29"/>
      <c r="O730" s="29"/>
      <c r="P730" s="29"/>
      <c r="Q730" s="29"/>
      <c r="R730" s="29"/>
      <c r="S730" s="29"/>
      <c r="T730" s="29"/>
      <c r="U730" s="29"/>
      <c r="V730" s="29"/>
      <c r="W730" s="27">
        <f t="shared" si="191"/>
        <v>0</v>
      </c>
      <c r="X730" s="41"/>
      <c r="Y730" s="41"/>
      <c r="Z730" s="41"/>
      <c r="AA730" s="41"/>
      <c r="AB730" s="27">
        <f>IFERROR(VLOOKUP(K730,'Վարկանիշային չափորոշիչներ'!$G$6:$GE$68,4,FALSE),0)</f>
        <v>0</v>
      </c>
      <c r="AC730" s="27">
        <f>IFERROR(VLOOKUP(L730,'Վարկանիշային չափորոշիչներ'!$G$6:$GE$68,4,FALSE),0)</f>
        <v>0</v>
      </c>
      <c r="AD730" s="27">
        <f>IFERROR(VLOOKUP(M730,'Վարկանիշային չափորոշիչներ'!$G$6:$GE$68,4,FALSE),0)</f>
        <v>0</v>
      </c>
      <c r="AE730" s="27">
        <f>IFERROR(VLOOKUP(N730,'Վարկանիշային չափորոշիչներ'!$G$6:$GE$68,4,FALSE),0)</f>
        <v>0</v>
      </c>
      <c r="AF730" s="27">
        <f>IFERROR(VLOOKUP(O730,'Վարկանիշային չափորոշիչներ'!$G$6:$GE$68,4,FALSE),0)</f>
        <v>0</v>
      </c>
      <c r="AG730" s="27">
        <f>IFERROR(VLOOKUP(P730,'Վարկանիշային չափորոշիչներ'!$G$6:$GE$68,4,FALSE),0)</f>
        <v>0</v>
      </c>
      <c r="AH730" s="27">
        <f>IFERROR(VLOOKUP(Q730,'Վարկանիշային չափորոշիչներ'!$G$6:$GE$68,4,FALSE),0)</f>
        <v>0</v>
      </c>
      <c r="AI730" s="27">
        <f>IFERROR(VLOOKUP(R730,'Վարկանիշային չափորոշիչներ'!$G$6:$GE$68,4,FALSE),0)</f>
        <v>0</v>
      </c>
      <c r="AJ730" s="27">
        <f>IFERROR(VLOOKUP(S730,'Վարկանիշային չափորոշիչներ'!$G$6:$GE$68,4,FALSE),0)</f>
        <v>0</v>
      </c>
      <c r="AK730" s="27">
        <f>IFERROR(VLOOKUP(T730,'Վարկանիշային չափորոշիչներ'!$G$6:$GE$68,4,FALSE),0)</f>
        <v>0</v>
      </c>
      <c r="AL730" s="27">
        <f>IFERROR(VLOOKUP(U730,'Վարկանիշային չափորոշիչներ'!$G$6:$GE$68,4,FALSE),0)</f>
        <v>0</v>
      </c>
      <c r="AM730" s="27">
        <f>IFERROR(VLOOKUP(V730,'Վարկանիշային չափորոշիչներ'!$G$6:$GE$68,4,FALSE),0)</f>
        <v>0</v>
      </c>
      <c r="AN730" s="27">
        <f t="shared" si="192"/>
        <v>0</v>
      </c>
    </row>
    <row r="731" spans="1:40" ht="27" hidden="1" outlineLevel="2" x14ac:dyDescent="0.3">
      <c r="A731" s="120">
        <v>1146</v>
      </c>
      <c r="B731" s="120">
        <v>12002</v>
      </c>
      <c r="C731" s="207" t="s">
        <v>811</v>
      </c>
      <c r="D731" s="121"/>
      <c r="E731" s="121"/>
      <c r="F731" s="157"/>
      <c r="G731" s="157"/>
      <c r="H731" s="157"/>
      <c r="I731" s="55"/>
      <c r="J731" s="55"/>
      <c r="K731" s="29"/>
      <c r="L731" s="29"/>
      <c r="M731" s="29"/>
      <c r="N731" s="29"/>
      <c r="O731" s="29"/>
      <c r="P731" s="29"/>
      <c r="Q731" s="29"/>
      <c r="R731" s="29"/>
      <c r="S731" s="29"/>
      <c r="T731" s="29"/>
      <c r="U731" s="29"/>
      <c r="V731" s="29"/>
      <c r="W731" s="27">
        <f t="shared" si="191"/>
        <v>0</v>
      </c>
      <c r="X731" s="41"/>
      <c r="Y731" s="41"/>
      <c r="Z731" s="41"/>
      <c r="AA731" s="41"/>
      <c r="AB731" s="27">
        <f>IFERROR(VLOOKUP(K731,'Վարկանիշային չափորոշիչներ'!$G$6:$GE$68,4,FALSE),0)</f>
        <v>0</v>
      </c>
      <c r="AC731" s="27">
        <f>IFERROR(VLOOKUP(L731,'Վարկանիշային չափորոշիչներ'!$G$6:$GE$68,4,FALSE),0)</f>
        <v>0</v>
      </c>
      <c r="AD731" s="27">
        <f>IFERROR(VLOOKUP(M731,'Վարկանիշային չափորոշիչներ'!$G$6:$GE$68,4,FALSE),0)</f>
        <v>0</v>
      </c>
      <c r="AE731" s="27">
        <f>IFERROR(VLOOKUP(N731,'Վարկանիշային չափորոշիչներ'!$G$6:$GE$68,4,FALSE),0)</f>
        <v>0</v>
      </c>
      <c r="AF731" s="27">
        <f>IFERROR(VLOOKUP(O731,'Վարկանիշային չափորոշիչներ'!$G$6:$GE$68,4,FALSE),0)</f>
        <v>0</v>
      </c>
      <c r="AG731" s="27">
        <f>IFERROR(VLOOKUP(P731,'Վարկանիշային չափորոշիչներ'!$G$6:$GE$68,4,FALSE),0)</f>
        <v>0</v>
      </c>
      <c r="AH731" s="27">
        <f>IFERROR(VLOOKUP(Q731,'Վարկանիշային չափորոշիչներ'!$G$6:$GE$68,4,FALSE),0)</f>
        <v>0</v>
      </c>
      <c r="AI731" s="27">
        <f>IFERROR(VLOOKUP(R731,'Վարկանիշային չափորոշիչներ'!$G$6:$GE$68,4,FALSE),0)</f>
        <v>0</v>
      </c>
      <c r="AJ731" s="27">
        <f>IFERROR(VLOOKUP(S731,'Վարկանիշային չափորոշիչներ'!$G$6:$GE$68,4,FALSE),0)</f>
        <v>0</v>
      </c>
      <c r="AK731" s="27">
        <f>IFERROR(VLOOKUP(T731,'Վարկանիշային չափորոշիչներ'!$G$6:$GE$68,4,FALSE),0)</f>
        <v>0</v>
      </c>
      <c r="AL731" s="27">
        <f>IFERROR(VLOOKUP(U731,'Վարկանիշային չափորոշիչներ'!$G$6:$GE$68,4,FALSE),0)</f>
        <v>0</v>
      </c>
      <c r="AM731" s="27">
        <f>IFERROR(VLOOKUP(V731,'Վարկանիշային չափորոշիչներ'!$G$6:$GE$68,4,FALSE),0)</f>
        <v>0</v>
      </c>
      <c r="AN731" s="27">
        <f t="shared" si="192"/>
        <v>0</v>
      </c>
    </row>
    <row r="732" spans="1:40" ht="27" hidden="1" outlineLevel="2" x14ac:dyDescent="0.3">
      <c r="A732" s="120">
        <v>1146</v>
      </c>
      <c r="B732" s="120">
        <v>12003</v>
      </c>
      <c r="C732" s="207" t="s">
        <v>812</v>
      </c>
      <c r="D732" s="121"/>
      <c r="E732" s="121"/>
      <c r="F732" s="157"/>
      <c r="G732" s="157"/>
      <c r="H732" s="157"/>
      <c r="I732" s="55"/>
      <c r="J732" s="55"/>
      <c r="K732" s="29"/>
      <c r="L732" s="29"/>
      <c r="M732" s="29"/>
      <c r="N732" s="29"/>
      <c r="O732" s="29"/>
      <c r="P732" s="29"/>
      <c r="Q732" s="29"/>
      <c r="R732" s="29"/>
      <c r="S732" s="29"/>
      <c r="T732" s="29"/>
      <c r="U732" s="29"/>
      <c r="V732" s="29"/>
      <c r="W732" s="27">
        <f t="shared" si="191"/>
        <v>0</v>
      </c>
      <c r="X732" s="41"/>
      <c r="Y732" s="41"/>
      <c r="Z732" s="41"/>
      <c r="AA732" s="41"/>
      <c r="AB732" s="27">
        <f>IFERROR(VLOOKUP(K732,'Վարկանիշային չափորոշիչներ'!$G$6:$GE$68,4,FALSE),0)</f>
        <v>0</v>
      </c>
      <c r="AC732" s="27">
        <f>IFERROR(VLOOKUP(L732,'Վարկանիշային չափորոշիչներ'!$G$6:$GE$68,4,FALSE),0)</f>
        <v>0</v>
      </c>
      <c r="AD732" s="27">
        <f>IFERROR(VLOOKUP(M732,'Վարկանիշային չափորոշիչներ'!$G$6:$GE$68,4,FALSE),0)</f>
        <v>0</v>
      </c>
      <c r="AE732" s="27">
        <f>IFERROR(VLOOKUP(N732,'Վարկանիշային չափորոշիչներ'!$G$6:$GE$68,4,FALSE),0)</f>
        <v>0</v>
      </c>
      <c r="AF732" s="27">
        <f>IFERROR(VLOOKUP(O732,'Վարկանիշային չափորոշիչներ'!$G$6:$GE$68,4,FALSE),0)</f>
        <v>0</v>
      </c>
      <c r="AG732" s="27">
        <f>IFERROR(VLOOKUP(P732,'Վարկանիշային չափորոշիչներ'!$G$6:$GE$68,4,FALSE),0)</f>
        <v>0</v>
      </c>
      <c r="AH732" s="27">
        <f>IFERROR(VLOOKUP(Q732,'Վարկանիշային չափորոշիչներ'!$G$6:$GE$68,4,FALSE),0)</f>
        <v>0</v>
      </c>
      <c r="AI732" s="27">
        <f>IFERROR(VLOOKUP(R732,'Վարկանիշային չափորոշիչներ'!$G$6:$GE$68,4,FALSE),0)</f>
        <v>0</v>
      </c>
      <c r="AJ732" s="27">
        <f>IFERROR(VLOOKUP(S732,'Վարկանիշային չափորոշիչներ'!$G$6:$GE$68,4,FALSE),0)</f>
        <v>0</v>
      </c>
      <c r="AK732" s="27">
        <f>IFERROR(VLOOKUP(T732,'Վարկանիշային չափորոշիչներ'!$G$6:$GE$68,4,FALSE),0)</f>
        <v>0</v>
      </c>
      <c r="AL732" s="27">
        <f>IFERROR(VLOOKUP(U732,'Վարկանիշային չափորոշիչներ'!$G$6:$GE$68,4,FALSE),0)</f>
        <v>0</v>
      </c>
      <c r="AM732" s="27">
        <f>IFERROR(VLOOKUP(V732,'Վարկանիշային չափորոշիչներ'!$G$6:$GE$68,4,FALSE),0)</f>
        <v>0</v>
      </c>
      <c r="AN732" s="27">
        <f t="shared" si="192"/>
        <v>0</v>
      </c>
    </row>
    <row r="733" spans="1:40" ht="40.5" hidden="1" outlineLevel="2" x14ac:dyDescent="0.3">
      <c r="A733" s="120">
        <v>1146</v>
      </c>
      <c r="B733" s="120">
        <v>12004</v>
      </c>
      <c r="C733" s="207" t="s">
        <v>813</v>
      </c>
      <c r="D733" s="121"/>
      <c r="E733" s="121"/>
      <c r="F733" s="157"/>
      <c r="G733" s="157"/>
      <c r="H733" s="157"/>
      <c r="I733" s="55"/>
      <c r="J733" s="55"/>
      <c r="K733" s="29"/>
      <c r="L733" s="29"/>
      <c r="M733" s="29"/>
      <c r="N733" s="29"/>
      <c r="O733" s="29"/>
      <c r="P733" s="29"/>
      <c r="Q733" s="29"/>
      <c r="R733" s="29"/>
      <c r="S733" s="29"/>
      <c r="T733" s="29"/>
      <c r="U733" s="29"/>
      <c r="V733" s="29"/>
      <c r="W733" s="27">
        <f t="shared" si="191"/>
        <v>0</v>
      </c>
      <c r="X733" s="41"/>
      <c r="Y733" s="41"/>
      <c r="Z733" s="41"/>
      <c r="AA733" s="41"/>
      <c r="AB733" s="27">
        <f>IFERROR(VLOOKUP(K733,'Վարկանիշային չափորոշիչներ'!$G$6:$GE$68,4,FALSE),0)</f>
        <v>0</v>
      </c>
      <c r="AC733" s="27">
        <f>IFERROR(VLOOKUP(L733,'Վարկանիշային չափորոշիչներ'!$G$6:$GE$68,4,FALSE),0)</f>
        <v>0</v>
      </c>
      <c r="AD733" s="27">
        <f>IFERROR(VLOOKUP(M733,'Վարկանիշային չափորոշիչներ'!$G$6:$GE$68,4,FALSE),0)</f>
        <v>0</v>
      </c>
      <c r="AE733" s="27">
        <f>IFERROR(VLOOKUP(N733,'Վարկանիշային չափորոշիչներ'!$G$6:$GE$68,4,FALSE),0)</f>
        <v>0</v>
      </c>
      <c r="AF733" s="27">
        <f>IFERROR(VLOOKUP(O733,'Վարկանիշային չափորոշիչներ'!$G$6:$GE$68,4,FALSE),0)</f>
        <v>0</v>
      </c>
      <c r="AG733" s="27">
        <f>IFERROR(VLOOKUP(P733,'Վարկանիշային չափորոշիչներ'!$G$6:$GE$68,4,FALSE),0)</f>
        <v>0</v>
      </c>
      <c r="AH733" s="27">
        <f>IFERROR(VLOOKUP(Q733,'Վարկանիշային չափորոշիչներ'!$G$6:$GE$68,4,FALSE),0)</f>
        <v>0</v>
      </c>
      <c r="AI733" s="27">
        <f>IFERROR(VLOOKUP(R733,'Վարկանիշային չափորոշիչներ'!$G$6:$GE$68,4,FALSE),0)</f>
        <v>0</v>
      </c>
      <c r="AJ733" s="27">
        <f>IFERROR(VLOOKUP(S733,'Վարկանիշային չափորոշիչներ'!$G$6:$GE$68,4,FALSE),0)</f>
        <v>0</v>
      </c>
      <c r="AK733" s="27">
        <f>IFERROR(VLOOKUP(T733,'Վարկանիշային չափորոշիչներ'!$G$6:$GE$68,4,FALSE),0)</f>
        <v>0</v>
      </c>
      <c r="AL733" s="27">
        <f>IFERROR(VLOOKUP(U733,'Վարկանիշային չափորոշիչներ'!$G$6:$GE$68,4,FALSE),0)</f>
        <v>0</v>
      </c>
      <c r="AM733" s="27">
        <f>IFERROR(VLOOKUP(V733,'Վարկանիշային չափորոշիչներ'!$G$6:$GE$68,4,FALSE),0)</f>
        <v>0</v>
      </c>
      <c r="AN733" s="27">
        <f t="shared" si="192"/>
        <v>0</v>
      </c>
    </row>
    <row r="734" spans="1:40" ht="54" hidden="1" outlineLevel="2" x14ac:dyDescent="0.3">
      <c r="A734" s="120">
        <v>1146</v>
      </c>
      <c r="B734" s="120">
        <v>12008</v>
      </c>
      <c r="C734" s="207" t="s">
        <v>814</v>
      </c>
      <c r="D734" s="121"/>
      <c r="E734" s="121"/>
      <c r="F734" s="140"/>
      <c r="G734" s="140"/>
      <c r="H734" s="140"/>
      <c r="I734" s="49"/>
      <c r="J734" s="49"/>
      <c r="K734" s="33"/>
      <c r="L734" s="33"/>
      <c r="M734" s="33"/>
      <c r="N734" s="33"/>
      <c r="O734" s="33"/>
      <c r="P734" s="33"/>
      <c r="Q734" s="33"/>
      <c r="R734" s="33"/>
      <c r="S734" s="33"/>
      <c r="T734" s="33"/>
      <c r="U734" s="33"/>
      <c r="V734" s="33"/>
      <c r="W734" s="27">
        <f t="shared" ref="W734:W743" si="193">AN734</f>
        <v>0</v>
      </c>
      <c r="X734" s="41"/>
      <c r="Y734" s="41"/>
      <c r="Z734" s="41"/>
      <c r="AA734" s="41"/>
      <c r="AB734" s="27">
        <f>IFERROR(VLOOKUP(K734,'Վարկանիշային չափորոշիչներ'!$G$6:$GE$68,4,FALSE),0)</f>
        <v>0</v>
      </c>
      <c r="AC734" s="27">
        <f>IFERROR(VLOOKUP(L734,'Վարկանիշային չափորոշիչներ'!$G$6:$GE$68,4,FALSE),0)</f>
        <v>0</v>
      </c>
      <c r="AD734" s="27">
        <f>IFERROR(VLOOKUP(M734,'Վարկանիշային չափորոշիչներ'!$G$6:$GE$68,4,FALSE),0)</f>
        <v>0</v>
      </c>
      <c r="AE734" s="27">
        <f>IFERROR(VLOOKUP(N734,'Վարկանիշային չափորոշիչներ'!$G$6:$GE$68,4,FALSE),0)</f>
        <v>0</v>
      </c>
      <c r="AF734" s="27">
        <f>IFERROR(VLOOKUP(O734,'Վարկանիշային չափորոշիչներ'!$G$6:$GE$68,4,FALSE),0)</f>
        <v>0</v>
      </c>
      <c r="AG734" s="27">
        <f>IFERROR(VLOOKUP(P734,'Վարկանիշային չափորոշիչներ'!$G$6:$GE$68,4,FALSE),0)</f>
        <v>0</v>
      </c>
      <c r="AH734" s="27">
        <f>IFERROR(VLOOKUP(Q734,'Վարկանիշային չափորոշիչներ'!$G$6:$GE$68,4,FALSE),0)</f>
        <v>0</v>
      </c>
      <c r="AI734" s="27">
        <f>IFERROR(VLOOKUP(R734,'Վարկանիշային չափորոշիչներ'!$G$6:$GE$68,4,FALSE),0)</f>
        <v>0</v>
      </c>
      <c r="AJ734" s="27">
        <f>IFERROR(VLOOKUP(S734,'Վարկանիշային չափորոշիչներ'!$G$6:$GE$68,4,FALSE),0)</f>
        <v>0</v>
      </c>
      <c r="AK734" s="27">
        <f>IFERROR(VLOOKUP(T734,'Վարկանիշային չափորոշիչներ'!$G$6:$GE$68,4,FALSE),0)</f>
        <v>0</v>
      </c>
      <c r="AL734" s="27">
        <f>IFERROR(VLOOKUP(U734,'Վարկանիշային չափորոշիչներ'!$G$6:$GE$68,4,FALSE),0)</f>
        <v>0</v>
      </c>
      <c r="AM734" s="27">
        <f>IFERROR(VLOOKUP(V734,'Վարկանիշային չափորոշիչներ'!$G$6:$GE$68,4,FALSE),0)</f>
        <v>0</v>
      </c>
      <c r="AN734" s="27">
        <f t="shared" si="192"/>
        <v>0</v>
      </c>
    </row>
    <row r="735" spans="1:40" ht="54" hidden="1" outlineLevel="2" x14ac:dyDescent="0.3">
      <c r="A735" s="120">
        <v>1146</v>
      </c>
      <c r="B735" s="120">
        <v>12009</v>
      </c>
      <c r="C735" s="207" t="s">
        <v>815</v>
      </c>
      <c r="D735" s="121"/>
      <c r="E735" s="121"/>
      <c r="F735" s="137"/>
      <c r="G735" s="123"/>
      <c r="H735" s="157"/>
      <c r="I735" s="55"/>
      <c r="J735" s="55"/>
      <c r="K735" s="29"/>
      <c r="L735" s="29"/>
      <c r="M735" s="29"/>
      <c r="N735" s="29"/>
      <c r="O735" s="29"/>
      <c r="P735" s="29"/>
      <c r="Q735" s="29"/>
      <c r="R735" s="29"/>
      <c r="S735" s="29"/>
      <c r="T735" s="29"/>
      <c r="U735" s="29"/>
      <c r="V735" s="29"/>
      <c r="W735" s="27">
        <f t="shared" si="193"/>
        <v>0</v>
      </c>
      <c r="X735" s="41"/>
      <c r="Y735" s="41"/>
      <c r="Z735" s="41"/>
      <c r="AA735" s="41"/>
      <c r="AB735" s="27">
        <f>IFERROR(VLOOKUP(K735,'Վարկանիշային չափորոշիչներ'!$G$6:$GE$68,4,FALSE),0)</f>
        <v>0</v>
      </c>
      <c r="AC735" s="27">
        <f>IFERROR(VLOOKUP(L735,'Վարկանիշային չափորոշիչներ'!$G$6:$GE$68,4,FALSE),0)</f>
        <v>0</v>
      </c>
      <c r="AD735" s="27">
        <f>IFERROR(VLOOKUP(M735,'Վարկանիշային չափորոշիչներ'!$G$6:$GE$68,4,FALSE),0)</f>
        <v>0</v>
      </c>
      <c r="AE735" s="27">
        <f>IFERROR(VLOOKUP(N735,'Վարկանիշային չափորոշիչներ'!$G$6:$GE$68,4,FALSE),0)</f>
        <v>0</v>
      </c>
      <c r="AF735" s="27">
        <f>IFERROR(VLOOKUP(O735,'Վարկանիշային չափորոշիչներ'!$G$6:$GE$68,4,FALSE),0)</f>
        <v>0</v>
      </c>
      <c r="AG735" s="27">
        <f>IFERROR(VLOOKUP(P735,'Վարկանիշային չափորոշիչներ'!$G$6:$GE$68,4,FALSE),0)</f>
        <v>0</v>
      </c>
      <c r="AH735" s="27">
        <f>IFERROR(VLOOKUP(Q735,'Վարկանիշային չափորոշիչներ'!$G$6:$GE$68,4,FALSE),0)</f>
        <v>0</v>
      </c>
      <c r="AI735" s="27">
        <f>IFERROR(VLOOKUP(R735,'Վարկանիշային չափորոշիչներ'!$G$6:$GE$68,4,FALSE),0)</f>
        <v>0</v>
      </c>
      <c r="AJ735" s="27">
        <f>IFERROR(VLOOKUP(S735,'Վարկանիշային չափորոշիչներ'!$G$6:$GE$68,4,FALSE),0)</f>
        <v>0</v>
      </c>
      <c r="AK735" s="27">
        <f>IFERROR(VLOOKUP(T735,'Վարկանիշային չափորոշիչներ'!$G$6:$GE$68,4,FALSE),0)</f>
        <v>0</v>
      </c>
      <c r="AL735" s="27">
        <f>IFERROR(VLOOKUP(U735,'Վարկանիշային չափորոշիչներ'!$G$6:$GE$68,4,FALSE),0)</f>
        <v>0</v>
      </c>
      <c r="AM735" s="27">
        <f>IFERROR(VLOOKUP(V735,'Վարկանիշային չափորոշիչներ'!$G$6:$GE$68,4,FALSE),0)</f>
        <v>0</v>
      </c>
      <c r="AN735" s="27">
        <f t="shared" si="192"/>
        <v>0</v>
      </c>
    </row>
    <row r="736" spans="1:40" hidden="1" outlineLevel="2" x14ac:dyDescent="0.3">
      <c r="A736" s="120">
        <v>1146</v>
      </c>
      <c r="B736" s="120">
        <v>12010</v>
      </c>
      <c r="C736" s="207" t="s">
        <v>816</v>
      </c>
      <c r="D736" s="121"/>
      <c r="E736" s="121"/>
      <c r="F736" s="157"/>
      <c r="G736" s="157"/>
      <c r="H736" s="157"/>
      <c r="I736" s="55"/>
      <c r="J736" s="55"/>
      <c r="K736" s="29"/>
      <c r="L736" s="29"/>
      <c r="M736" s="29"/>
      <c r="N736" s="29"/>
      <c r="O736" s="29"/>
      <c r="P736" s="29"/>
      <c r="Q736" s="29"/>
      <c r="R736" s="29"/>
      <c r="S736" s="29"/>
      <c r="T736" s="29"/>
      <c r="U736" s="29"/>
      <c r="V736" s="29"/>
      <c r="W736" s="27">
        <f t="shared" si="193"/>
        <v>0</v>
      </c>
      <c r="X736" s="41"/>
      <c r="Y736" s="41"/>
      <c r="Z736" s="41"/>
      <c r="AA736" s="41"/>
      <c r="AB736" s="27">
        <f>IFERROR(VLOOKUP(K736,'Վարկանիշային չափորոշիչներ'!$G$6:$GE$68,4,FALSE),0)</f>
        <v>0</v>
      </c>
      <c r="AC736" s="27">
        <f>IFERROR(VLOOKUP(L736,'Վարկանիշային չափորոշիչներ'!$G$6:$GE$68,4,FALSE),0)</f>
        <v>0</v>
      </c>
      <c r="AD736" s="27">
        <f>IFERROR(VLOOKUP(M736,'Վարկանիշային չափորոշիչներ'!$G$6:$GE$68,4,FALSE),0)</f>
        <v>0</v>
      </c>
      <c r="AE736" s="27">
        <f>IFERROR(VLOOKUP(N736,'Վարկանիշային չափորոշիչներ'!$G$6:$GE$68,4,FALSE),0)</f>
        <v>0</v>
      </c>
      <c r="AF736" s="27">
        <f>IFERROR(VLOOKUP(O736,'Վարկանիշային չափորոշիչներ'!$G$6:$GE$68,4,FALSE),0)</f>
        <v>0</v>
      </c>
      <c r="AG736" s="27">
        <f>IFERROR(VLOOKUP(P736,'Վարկանիշային չափորոշիչներ'!$G$6:$GE$68,4,FALSE),0)</f>
        <v>0</v>
      </c>
      <c r="AH736" s="27">
        <f>IFERROR(VLOOKUP(Q736,'Վարկանիշային չափորոշիչներ'!$G$6:$GE$68,4,FALSE),0)</f>
        <v>0</v>
      </c>
      <c r="AI736" s="27">
        <f>IFERROR(VLOOKUP(R736,'Վարկանիշային չափորոշիչներ'!$G$6:$GE$68,4,FALSE),0)</f>
        <v>0</v>
      </c>
      <c r="AJ736" s="27">
        <f>IFERROR(VLOOKUP(S736,'Վարկանիշային չափորոշիչներ'!$G$6:$GE$68,4,FALSE),0)</f>
        <v>0</v>
      </c>
      <c r="AK736" s="27">
        <f>IFERROR(VLOOKUP(T736,'Վարկանիշային չափորոշիչներ'!$G$6:$GE$68,4,FALSE),0)</f>
        <v>0</v>
      </c>
      <c r="AL736" s="27">
        <f>IFERROR(VLOOKUP(U736,'Վարկանիշային չափորոշիչներ'!$G$6:$GE$68,4,FALSE),0)</f>
        <v>0</v>
      </c>
      <c r="AM736" s="27">
        <f>IFERROR(VLOOKUP(V736,'Վարկանիշային չափորոշիչներ'!$G$6:$GE$68,4,FALSE),0)</f>
        <v>0</v>
      </c>
      <c r="AN736" s="27">
        <f t="shared" si="192"/>
        <v>0</v>
      </c>
    </row>
    <row r="737" spans="1:40" ht="27" hidden="1" outlineLevel="2" x14ac:dyDescent="0.3">
      <c r="A737" s="120">
        <v>1146</v>
      </c>
      <c r="B737" s="120">
        <v>12012</v>
      </c>
      <c r="C737" s="207" t="s">
        <v>817</v>
      </c>
      <c r="D737" s="121"/>
      <c r="E737" s="121"/>
      <c r="F737" s="157"/>
      <c r="G737" s="123"/>
      <c r="H737" s="157"/>
      <c r="I737" s="55"/>
      <c r="J737" s="55"/>
      <c r="K737" s="29"/>
      <c r="L737" s="29"/>
      <c r="M737" s="29"/>
      <c r="N737" s="29"/>
      <c r="O737" s="29"/>
      <c r="P737" s="29"/>
      <c r="Q737" s="29"/>
      <c r="R737" s="29"/>
      <c r="S737" s="29"/>
      <c r="T737" s="29"/>
      <c r="U737" s="29"/>
      <c r="V737" s="29"/>
      <c r="W737" s="27">
        <f t="shared" si="193"/>
        <v>0</v>
      </c>
      <c r="X737" s="41"/>
      <c r="Y737" s="41"/>
      <c r="Z737" s="41"/>
      <c r="AA737" s="41"/>
      <c r="AB737" s="27">
        <f>IFERROR(VLOOKUP(K737,'Վարկանիշային չափորոշիչներ'!$G$6:$GE$68,4,FALSE),0)</f>
        <v>0</v>
      </c>
      <c r="AC737" s="27">
        <f>IFERROR(VLOOKUP(L737,'Վարկանիշային չափորոշիչներ'!$G$6:$GE$68,4,FALSE),0)</f>
        <v>0</v>
      </c>
      <c r="AD737" s="27">
        <f>IFERROR(VLOOKUP(M737,'Վարկանիշային չափորոշիչներ'!$G$6:$GE$68,4,FALSE),0)</f>
        <v>0</v>
      </c>
      <c r="AE737" s="27">
        <f>IFERROR(VLOOKUP(N737,'Վարկանիշային չափորոշիչներ'!$G$6:$GE$68,4,FALSE),0)</f>
        <v>0</v>
      </c>
      <c r="AF737" s="27">
        <f>IFERROR(VLOOKUP(O737,'Վարկանիշային չափորոշիչներ'!$G$6:$GE$68,4,FALSE),0)</f>
        <v>0</v>
      </c>
      <c r="AG737" s="27">
        <f>IFERROR(VLOOKUP(P737,'Վարկանիշային չափորոշիչներ'!$G$6:$GE$68,4,FALSE),0)</f>
        <v>0</v>
      </c>
      <c r="AH737" s="27">
        <f>IFERROR(VLOOKUP(Q737,'Վարկանիշային չափորոշիչներ'!$G$6:$GE$68,4,FALSE),0)</f>
        <v>0</v>
      </c>
      <c r="AI737" s="27">
        <f>IFERROR(VLOOKUP(R737,'Վարկանիշային չափորոշիչներ'!$G$6:$GE$68,4,FALSE),0)</f>
        <v>0</v>
      </c>
      <c r="AJ737" s="27">
        <f>IFERROR(VLOOKUP(S737,'Վարկանիշային չափորոշիչներ'!$G$6:$GE$68,4,FALSE),0)</f>
        <v>0</v>
      </c>
      <c r="AK737" s="27">
        <f>IFERROR(VLOOKUP(T737,'Վարկանիշային չափորոշիչներ'!$G$6:$GE$68,4,FALSE),0)</f>
        <v>0</v>
      </c>
      <c r="AL737" s="27">
        <f>IFERROR(VLOOKUP(U737,'Վարկանիշային չափորոշիչներ'!$G$6:$GE$68,4,FALSE),0)</f>
        <v>0</v>
      </c>
      <c r="AM737" s="27">
        <f>IFERROR(VLOOKUP(V737,'Վարկանիշային չափորոշիչներ'!$G$6:$GE$68,4,FALSE),0)</f>
        <v>0</v>
      </c>
      <c r="AN737" s="27">
        <f t="shared" si="192"/>
        <v>0</v>
      </c>
    </row>
    <row r="738" spans="1:40" ht="27" hidden="1" outlineLevel="2" x14ac:dyDescent="0.3">
      <c r="A738" s="120">
        <v>1146</v>
      </c>
      <c r="B738" s="120">
        <v>12013</v>
      </c>
      <c r="C738" s="207" t="s">
        <v>818</v>
      </c>
      <c r="D738" s="121"/>
      <c r="E738" s="121"/>
      <c r="F738" s="157"/>
      <c r="G738" s="157"/>
      <c r="H738" s="157"/>
      <c r="I738" s="55"/>
      <c r="J738" s="55"/>
      <c r="K738" s="29"/>
      <c r="L738" s="29"/>
      <c r="M738" s="29"/>
      <c r="N738" s="29"/>
      <c r="O738" s="29"/>
      <c r="P738" s="29"/>
      <c r="Q738" s="29"/>
      <c r="R738" s="29"/>
      <c r="S738" s="29"/>
      <c r="T738" s="29"/>
      <c r="U738" s="29"/>
      <c r="V738" s="29"/>
      <c r="W738" s="27">
        <f t="shared" si="193"/>
        <v>0</v>
      </c>
      <c r="X738" s="41"/>
      <c r="Y738" s="41"/>
      <c r="Z738" s="41"/>
      <c r="AA738" s="41"/>
      <c r="AB738" s="27">
        <f>IFERROR(VLOOKUP(K738,'Վարկանիշային չափորոշիչներ'!$G$6:$GE$68,4,FALSE),0)</f>
        <v>0</v>
      </c>
      <c r="AC738" s="27">
        <f>IFERROR(VLOOKUP(L738,'Վարկանիշային չափորոշիչներ'!$G$6:$GE$68,4,FALSE),0)</f>
        <v>0</v>
      </c>
      <c r="AD738" s="27">
        <f>IFERROR(VLOOKUP(M738,'Վարկանիշային չափորոշիչներ'!$G$6:$GE$68,4,FALSE),0)</f>
        <v>0</v>
      </c>
      <c r="AE738" s="27">
        <f>IFERROR(VLOOKUP(N738,'Վարկանիշային չափորոշիչներ'!$G$6:$GE$68,4,FALSE),0)</f>
        <v>0</v>
      </c>
      <c r="AF738" s="27">
        <f>IFERROR(VLOOKUP(O738,'Վարկանիշային չափորոշիչներ'!$G$6:$GE$68,4,FALSE),0)</f>
        <v>0</v>
      </c>
      <c r="AG738" s="27">
        <f>IFERROR(VLOOKUP(P738,'Վարկանիշային չափորոշիչներ'!$G$6:$GE$68,4,FALSE),0)</f>
        <v>0</v>
      </c>
      <c r="AH738" s="27">
        <f>IFERROR(VLOOKUP(Q738,'Վարկանիշային չափորոշիչներ'!$G$6:$GE$68,4,FALSE),0)</f>
        <v>0</v>
      </c>
      <c r="AI738" s="27">
        <f>IFERROR(VLOOKUP(R738,'Վարկանիշային չափորոշիչներ'!$G$6:$GE$68,4,FALSE),0)</f>
        <v>0</v>
      </c>
      <c r="AJ738" s="27">
        <f>IFERROR(VLOOKUP(S738,'Վարկանիշային չափորոշիչներ'!$G$6:$GE$68,4,FALSE),0)</f>
        <v>0</v>
      </c>
      <c r="AK738" s="27">
        <f>IFERROR(VLOOKUP(T738,'Վարկանիշային չափորոշիչներ'!$G$6:$GE$68,4,FALSE),0)</f>
        <v>0</v>
      </c>
      <c r="AL738" s="27">
        <f>IFERROR(VLOOKUP(U738,'Վարկանիշային չափորոշիչներ'!$G$6:$GE$68,4,FALSE),0)</f>
        <v>0</v>
      </c>
      <c r="AM738" s="27">
        <f>IFERROR(VLOOKUP(V738,'Վարկանիշային չափորոշիչներ'!$G$6:$GE$68,4,FALSE),0)</f>
        <v>0</v>
      </c>
      <c r="AN738" s="27">
        <f t="shared" si="192"/>
        <v>0</v>
      </c>
    </row>
    <row r="739" spans="1:40" ht="54" hidden="1" outlineLevel="2" x14ac:dyDescent="0.3">
      <c r="A739" s="120">
        <v>1146</v>
      </c>
      <c r="B739" s="120">
        <v>12015</v>
      </c>
      <c r="C739" s="207" t="s">
        <v>821</v>
      </c>
      <c r="D739" s="121"/>
      <c r="E739" s="121"/>
      <c r="F739" s="157"/>
      <c r="G739" s="157"/>
      <c r="H739" s="157"/>
      <c r="I739" s="55"/>
      <c r="J739" s="55"/>
      <c r="K739" s="29"/>
      <c r="L739" s="29"/>
      <c r="M739" s="29"/>
      <c r="N739" s="29"/>
      <c r="O739" s="29"/>
      <c r="P739" s="29"/>
      <c r="Q739" s="29"/>
      <c r="R739" s="29"/>
      <c r="S739" s="29"/>
      <c r="T739" s="29"/>
      <c r="U739" s="29"/>
      <c r="V739" s="29"/>
      <c r="W739" s="27">
        <f t="shared" si="193"/>
        <v>0</v>
      </c>
      <c r="X739" s="41"/>
      <c r="Y739" s="41"/>
      <c r="Z739" s="41"/>
      <c r="AA739" s="41"/>
      <c r="AB739" s="27">
        <f>IFERROR(VLOOKUP(K739,'Վարկանիշային չափորոշիչներ'!$G$6:$GE$68,4,FALSE),0)</f>
        <v>0</v>
      </c>
      <c r="AC739" s="27">
        <f>IFERROR(VLOOKUP(L739,'Վարկանիշային չափորոշիչներ'!$G$6:$GE$68,4,FALSE),0)</f>
        <v>0</v>
      </c>
      <c r="AD739" s="27">
        <f>IFERROR(VLOOKUP(M739,'Վարկանիշային չափորոշիչներ'!$G$6:$GE$68,4,FALSE),0)</f>
        <v>0</v>
      </c>
      <c r="AE739" s="27">
        <f>IFERROR(VLOOKUP(N739,'Վարկանիշային չափորոշիչներ'!$G$6:$GE$68,4,FALSE),0)</f>
        <v>0</v>
      </c>
      <c r="AF739" s="27">
        <f>IFERROR(VLOOKUP(O739,'Վարկանիշային չափորոշիչներ'!$G$6:$GE$68,4,FALSE),0)</f>
        <v>0</v>
      </c>
      <c r="AG739" s="27">
        <f>IFERROR(VLOOKUP(P739,'Վարկանիշային չափորոշիչներ'!$G$6:$GE$68,4,FALSE),0)</f>
        <v>0</v>
      </c>
      <c r="AH739" s="27">
        <f>IFERROR(VLOOKUP(Q739,'Վարկանիշային չափորոշիչներ'!$G$6:$GE$68,4,FALSE),0)</f>
        <v>0</v>
      </c>
      <c r="AI739" s="27">
        <f>IFERROR(VLOOKUP(R739,'Վարկանիշային չափորոշիչներ'!$G$6:$GE$68,4,FALSE),0)</f>
        <v>0</v>
      </c>
      <c r="AJ739" s="27">
        <f>IFERROR(VLOOKUP(S739,'Վարկանիշային չափորոշիչներ'!$G$6:$GE$68,4,FALSE),0)</f>
        <v>0</v>
      </c>
      <c r="AK739" s="27">
        <f>IFERROR(VLOOKUP(T739,'Վարկանիշային չափորոշիչներ'!$G$6:$GE$68,4,FALSE),0)</f>
        <v>0</v>
      </c>
      <c r="AL739" s="27">
        <f>IFERROR(VLOOKUP(U739,'Վարկանիշային չափորոշիչներ'!$G$6:$GE$68,4,FALSE),0)</f>
        <v>0</v>
      </c>
      <c r="AM739" s="27">
        <f>IFERROR(VLOOKUP(V739,'Վարկանիշային չափորոշիչներ'!$G$6:$GE$68,4,FALSE),0)</f>
        <v>0</v>
      </c>
      <c r="AN739" s="27">
        <f t="shared" si="192"/>
        <v>0</v>
      </c>
    </row>
    <row r="740" spans="1:40" ht="40.5" hidden="1" outlineLevel="2" x14ac:dyDescent="0.3">
      <c r="A740" s="120">
        <v>1146</v>
      </c>
      <c r="B740" s="120">
        <v>12016</v>
      </c>
      <c r="C740" s="207" t="s">
        <v>822</v>
      </c>
      <c r="D740" s="121"/>
      <c r="E740" s="121"/>
      <c r="F740" s="157"/>
      <c r="G740" s="157"/>
      <c r="H740" s="157"/>
      <c r="I740" s="55"/>
      <c r="J740" s="55"/>
      <c r="K740" s="29"/>
      <c r="L740" s="29"/>
      <c r="M740" s="29"/>
      <c r="N740" s="29"/>
      <c r="O740" s="29"/>
      <c r="P740" s="29"/>
      <c r="Q740" s="29"/>
      <c r="R740" s="29"/>
      <c r="S740" s="29"/>
      <c r="T740" s="29"/>
      <c r="U740" s="29"/>
      <c r="V740" s="29"/>
      <c r="W740" s="27">
        <f t="shared" si="193"/>
        <v>0</v>
      </c>
      <c r="X740" s="41"/>
      <c r="Y740" s="41"/>
      <c r="Z740" s="41"/>
      <c r="AA740" s="41"/>
      <c r="AB740" s="27">
        <f>IFERROR(VLOOKUP(K740,'Վարկանիշային չափորոշիչներ'!$G$6:$GE$68,4,FALSE),0)</f>
        <v>0</v>
      </c>
      <c r="AC740" s="27">
        <f>IFERROR(VLOOKUP(L740,'Վարկանիշային չափորոշիչներ'!$G$6:$GE$68,4,FALSE),0)</f>
        <v>0</v>
      </c>
      <c r="AD740" s="27">
        <f>IFERROR(VLOOKUP(M740,'Վարկանիշային չափորոշիչներ'!$G$6:$GE$68,4,FALSE),0)</f>
        <v>0</v>
      </c>
      <c r="AE740" s="27">
        <f>IFERROR(VLOOKUP(N740,'Վարկանիշային չափորոշիչներ'!$G$6:$GE$68,4,FALSE),0)</f>
        <v>0</v>
      </c>
      <c r="AF740" s="27">
        <f>IFERROR(VLOOKUP(O740,'Վարկանիշային չափորոշիչներ'!$G$6:$GE$68,4,FALSE),0)</f>
        <v>0</v>
      </c>
      <c r="AG740" s="27">
        <f>IFERROR(VLOOKUP(P740,'Վարկանիշային չափորոշիչներ'!$G$6:$GE$68,4,FALSE),0)</f>
        <v>0</v>
      </c>
      <c r="AH740" s="27">
        <f>IFERROR(VLOOKUP(Q740,'Վարկանիշային չափորոշիչներ'!$G$6:$GE$68,4,FALSE),0)</f>
        <v>0</v>
      </c>
      <c r="AI740" s="27">
        <f>IFERROR(VLOOKUP(R740,'Վարկանիշային չափորոշիչներ'!$G$6:$GE$68,4,FALSE),0)</f>
        <v>0</v>
      </c>
      <c r="AJ740" s="27">
        <f>IFERROR(VLOOKUP(S740,'Վարկանիշային չափորոշիչներ'!$G$6:$GE$68,4,FALSE),0)</f>
        <v>0</v>
      </c>
      <c r="AK740" s="27">
        <f>IFERROR(VLOOKUP(T740,'Վարկանիշային չափորոշիչներ'!$G$6:$GE$68,4,FALSE),0)</f>
        <v>0</v>
      </c>
      <c r="AL740" s="27">
        <f>IFERROR(VLOOKUP(U740,'Վարկանիշային չափորոշիչներ'!$G$6:$GE$68,4,FALSE),0)</f>
        <v>0</v>
      </c>
      <c r="AM740" s="27">
        <f>IFERROR(VLOOKUP(V740,'Վարկանիշային չափորոշիչներ'!$G$6:$GE$68,4,FALSE),0)</f>
        <v>0</v>
      </c>
      <c r="AN740" s="27">
        <f t="shared" si="192"/>
        <v>0</v>
      </c>
    </row>
    <row r="741" spans="1:40" ht="27" hidden="1" outlineLevel="2" x14ac:dyDescent="0.3">
      <c r="A741" s="120">
        <v>1146</v>
      </c>
      <c r="B741" s="120">
        <v>12017</v>
      </c>
      <c r="C741" s="207" t="s">
        <v>823</v>
      </c>
      <c r="D741" s="121"/>
      <c r="E741" s="121"/>
      <c r="F741" s="157"/>
      <c r="G741" s="157"/>
      <c r="H741" s="157"/>
      <c r="I741" s="55"/>
      <c r="J741" s="55"/>
      <c r="K741" s="29"/>
      <c r="L741" s="29"/>
      <c r="M741" s="29"/>
      <c r="N741" s="29"/>
      <c r="O741" s="29"/>
      <c r="P741" s="29"/>
      <c r="Q741" s="29"/>
      <c r="R741" s="29"/>
      <c r="S741" s="29"/>
      <c r="T741" s="29"/>
      <c r="U741" s="29"/>
      <c r="V741" s="29"/>
      <c r="W741" s="27">
        <f t="shared" si="193"/>
        <v>0</v>
      </c>
      <c r="X741" s="41"/>
      <c r="Y741" s="41"/>
      <c r="Z741" s="41"/>
      <c r="AA741" s="41"/>
      <c r="AB741" s="27">
        <f>IFERROR(VLOOKUP(K741,'Վարկանիշային չափորոշիչներ'!$G$6:$GE$68,4,FALSE),0)</f>
        <v>0</v>
      </c>
      <c r="AC741" s="27">
        <f>IFERROR(VLOOKUP(L741,'Վարկանիշային չափորոշիչներ'!$G$6:$GE$68,4,FALSE),0)</f>
        <v>0</v>
      </c>
      <c r="AD741" s="27">
        <f>IFERROR(VLOOKUP(M741,'Վարկանիշային չափորոշիչներ'!$G$6:$GE$68,4,FALSE),0)</f>
        <v>0</v>
      </c>
      <c r="AE741" s="27">
        <f>IFERROR(VLOOKUP(N741,'Վարկանիշային չափորոշիչներ'!$G$6:$GE$68,4,FALSE),0)</f>
        <v>0</v>
      </c>
      <c r="AF741" s="27">
        <f>IFERROR(VLOOKUP(O741,'Վարկանիշային չափորոշիչներ'!$G$6:$GE$68,4,FALSE),0)</f>
        <v>0</v>
      </c>
      <c r="AG741" s="27">
        <f>IFERROR(VLOOKUP(P741,'Վարկանիշային չափորոշիչներ'!$G$6:$GE$68,4,FALSE),0)</f>
        <v>0</v>
      </c>
      <c r="AH741" s="27">
        <f>IFERROR(VLOOKUP(Q741,'Վարկանիշային չափորոշիչներ'!$G$6:$GE$68,4,FALSE),0)</f>
        <v>0</v>
      </c>
      <c r="AI741" s="27">
        <f>IFERROR(VLOOKUP(R741,'Վարկանիշային չափորոշիչներ'!$G$6:$GE$68,4,FALSE),0)</f>
        <v>0</v>
      </c>
      <c r="AJ741" s="27">
        <f>IFERROR(VLOOKUP(S741,'Վարկանիշային չափորոշիչներ'!$G$6:$GE$68,4,FALSE),0)</f>
        <v>0</v>
      </c>
      <c r="AK741" s="27">
        <f>IFERROR(VLOOKUP(T741,'Վարկանիշային չափորոշիչներ'!$G$6:$GE$68,4,FALSE),0)</f>
        <v>0</v>
      </c>
      <c r="AL741" s="27">
        <f>IFERROR(VLOOKUP(U741,'Վարկանիշային չափորոշիչներ'!$G$6:$GE$68,4,FALSE),0)</f>
        <v>0</v>
      </c>
      <c r="AM741" s="27">
        <f>IFERROR(VLOOKUP(V741,'Վարկանիշային չափորոշիչներ'!$G$6:$GE$68,4,FALSE),0)</f>
        <v>0</v>
      </c>
      <c r="AN741" s="27">
        <f t="shared" si="192"/>
        <v>0</v>
      </c>
    </row>
    <row r="742" spans="1:40" ht="27" hidden="1" outlineLevel="2" x14ac:dyDescent="0.3">
      <c r="A742" s="120">
        <v>1146</v>
      </c>
      <c r="B742" s="120">
        <v>11027</v>
      </c>
      <c r="C742" s="207" t="s">
        <v>824</v>
      </c>
      <c r="D742" s="121"/>
      <c r="E742" s="121"/>
      <c r="F742" s="157"/>
      <c r="G742" s="123"/>
      <c r="H742" s="157"/>
      <c r="I742" s="55"/>
      <c r="J742" s="55"/>
      <c r="K742" s="29"/>
      <c r="L742" s="29"/>
      <c r="M742" s="29"/>
      <c r="N742" s="29"/>
      <c r="O742" s="29"/>
      <c r="P742" s="29"/>
      <c r="Q742" s="29"/>
      <c r="R742" s="29"/>
      <c r="S742" s="29"/>
      <c r="T742" s="29"/>
      <c r="U742" s="29"/>
      <c r="V742" s="29"/>
      <c r="W742" s="27">
        <f t="shared" si="193"/>
        <v>0</v>
      </c>
      <c r="X742" s="41"/>
      <c r="Y742" s="41"/>
      <c r="Z742" s="41"/>
      <c r="AA742" s="41"/>
      <c r="AB742" s="27">
        <f>IFERROR(VLOOKUP(K742,'Վարկանիշային չափորոշիչներ'!$G$6:$GE$68,4,FALSE),0)</f>
        <v>0</v>
      </c>
      <c r="AC742" s="27">
        <f>IFERROR(VLOOKUP(L742,'Վարկանիշային չափորոշիչներ'!$G$6:$GE$68,4,FALSE),0)</f>
        <v>0</v>
      </c>
      <c r="AD742" s="27">
        <f>IFERROR(VLOOKUP(M742,'Վարկանիշային չափորոշիչներ'!$G$6:$GE$68,4,FALSE),0)</f>
        <v>0</v>
      </c>
      <c r="AE742" s="27">
        <f>IFERROR(VLOOKUP(N742,'Վարկանիշային չափորոշիչներ'!$G$6:$GE$68,4,FALSE),0)</f>
        <v>0</v>
      </c>
      <c r="AF742" s="27">
        <f>IFERROR(VLOOKUP(O742,'Վարկանիշային չափորոշիչներ'!$G$6:$GE$68,4,FALSE),0)</f>
        <v>0</v>
      </c>
      <c r="AG742" s="27">
        <f>IFERROR(VLOOKUP(P742,'Վարկանիշային չափորոշիչներ'!$G$6:$GE$68,4,FALSE),0)</f>
        <v>0</v>
      </c>
      <c r="AH742" s="27">
        <f>IFERROR(VLOOKUP(Q742,'Վարկանիշային չափորոշիչներ'!$G$6:$GE$68,4,FALSE),0)</f>
        <v>0</v>
      </c>
      <c r="AI742" s="27">
        <f>IFERROR(VLOOKUP(R742,'Վարկանիշային չափորոշիչներ'!$G$6:$GE$68,4,FALSE),0)</f>
        <v>0</v>
      </c>
      <c r="AJ742" s="27">
        <f>IFERROR(VLOOKUP(S742,'Վարկանիշային չափորոշիչներ'!$G$6:$GE$68,4,FALSE),0)</f>
        <v>0</v>
      </c>
      <c r="AK742" s="27">
        <f>IFERROR(VLOOKUP(T742,'Վարկանիշային չափորոշիչներ'!$G$6:$GE$68,4,FALSE),0)</f>
        <v>0</v>
      </c>
      <c r="AL742" s="27">
        <f>IFERROR(VLOOKUP(U742,'Վարկանիշային չափորոշիչներ'!$G$6:$GE$68,4,FALSE),0)</f>
        <v>0</v>
      </c>
      <c r="AM742" s="27">
        <f>IFERROR(VLOOKUP(V742,'Վարկանիշային չափորոշիչներ'!$G$6:$GE$68,4,FALSE),0)</f>
        <v>0</v>
      </c>
      <c r="AN742" s="27">
        <f t="shared" si="192"/>
        <v>0</v>
      </c>
    </row>
    <row r="743" spans="1:40" ht="27" hidden="1" outlineLevel="2" x14ac:dyDescent="0.3">
      <c r="A743" s="120">
        <v>1146</v>
      </c>
      <c r="B743" s="120">
        <v>12020</v>
      </c>
      <c r="C743" s="207" t="s">
        <v>825</v>
      </c>
      <c r="D743" s="121"/>
      <c r="E743" s="121"/>
      <c r="F743" s="157"/>
      <c r="G743" s="157"/>
      <c r="H743" s="157"/>
      <c r="I743" s="55"/>
      <c r="J743" s="55"/>
      <c r="K743" s="29"/>
      <c r="L743" s="29"/>
      <c r="M743" s="29"/>
      <c r="N743" s="29"/>
      <c r="O743" s="29"/>
      <c r="P743" s="29"/>
      <c r="Q743" s="29"/>
      <c r="R743" s="29"/>
      <c r="S743" s="29"/>
      <c r="T743" s="29"/>
      <c r="U743" s="29"/>
      <c r="V743" s="29"/>
      <c r="W743" s="27">
        <f t="shared" si="193"/>
        <v>0</v>
      </c>
      <c r="X743" s="41"/>
      <c r="Y743" s="41"/>
      <c r="Z743" s="41"/>
      <c r="AA743" s="41"/>
      <c r="AB743" s="27">
        <f>IFERROR(VLOOKUP(K743,'Վարկանիշային չափորոշիչներ'!$G$6:$GE$68,4,FALSE),0)</f>
        <v>0</v>
      </c>
      <c r="AC743" s="27">
        <f>IFERROR(VLOOKUP(L743,'Վարկանիշային չափորոշիչներ'!$G$6:$GE$68,4,FALSE),0)</f>
        <v>0</v>
      </c>
      <c r="AD743" s="27">
        <f>IFERROR(VLOOKUP(M743,'Վարկանիշային չափորոշիչներ'!$G$6:$GE$68,4,FALSE),0)</f>
        <v>0</v>
      </c>
      <c r="AE743" s="27">
        <f>IFERROR(VLOOKUP(N743,'Վարկանիշային չափորոշիչներ'!$G$6:$GE$68,4,FALSE),0)</f>
        <v>0</v>
      </c>
      <c r="AF743" s="27">
        <f>IFERROR(VLOOKUP(O743,'Վարկանիշային չափորոշիչներ'!$G$6:$GE$68,4,FALSE),0)</f>
        <v>0</v>
      </c>
      <c r="AG743" s="27">
        <f>IFERROR(VLOOKUP(P743,'Վարկանիշային չափորոշիչներ'!$G$6:$GE$68,4,FALSE),0)</f>
        <v>0</v>
      </c>
      <c r="AH743" s="27">
        <f>IFERROR(VLOOKUP(Q743,'Վարկանիշային չափորոշիչներ'!$G$6:$GE$68,4,FALSE),0)</f>
        <v>0</v>
      </c>
      <c r="AI743" s="27">
        <f>IFERROR(VLOOKUP(R743,'Վարկանիշային չափորոշիչներ'!$G$6:$GE$68,4,FALSE),0)</f>
        <v>0</v>
      </c>
      <c r="AJ743" s="27">
        <f>IFERROR(VLOOKUP(S743,'Վարկանիշային չափորոշիչներ'!$G$6:$GE$68,4,FALSE),0)</f>
        <v>0</v>
      </c>
      <c r="AK743" s="27">
        <f>IFERROR(VLOOKUP(T743,'Վարկանիշային չափորոշիչներ'!$G$6:$GE$68,4,FALSE),0)</f>
        <v>0</v>
      </c>
      <c r="AL743" s="27">
        <f>IFERROR(VLOOKUP(U743,'Վարկանիշային չափորոշիչներ'!$G$6:$GE$68,4,FALSE),0)</f>
        <v>0</v>
      </c>
      <c r="AM743" s="27">
        <f>IFERROR(VLOOKUP(V743,'Վարկանիշային չափորոշիչներ'!$G$6:$GE$68,4,FALSE),0)</f>
        <v>0</v>
      </c>
      <c r="AN743" s="27">
        <f t="shared" si="192"/>
        <v>0</v>
      </c>
    </row>
    <row r="744" spans="1:40" hidden="1" outlineLevel="1" x14ac:dyDescent="0.3">
      <c r="A744" s="117">
        <v>1148</v>
      </c>
      <c r="B744" s="163"/>
      <c r="C744" s="214" t="s">
        <v>826</v>
      </c>
      <c r="D744" s="118">
        <f>SUM(D745:D757)</f>
        <v>0</v>
      </c>
      <c r="E744" s="118">
        <f>SUM(E745:E757)</f>
        <v>0</v>
      </c>
      <c r="F744" s="119">
        <f t="shared" ref="F744:H744" si="194">SUM(F745:F757)</f>
        <v>0</v>
      </c>
      <c r="G744" s="119">
        <f t="shared" si="194"/>
        <v>0</v>
      </c>
      <c r="H744" s="119">
        <f t="shared" si="194"/>
        <v>0</v>
      </c>
      <c r="I744" s="47" t="s">
        <v>74</v>
      </c>
      <c r="J744" s="47" t="s">
        <v>74</v>
      </c>
      <c r="K744" s="47" t="s">
        <v>74</v>
      </c>
      <c r="L744" s="47" t="s">
        <v>74</v>
      </c>
      <c r="M744" s="47" t="s">
        <v>74</v>
      </c>
      <c r="N744" s="47" t="s">
        <v>74</v>
      </c>
      <c r="O744" s="47" t="s">
        <v>74</v>
      </c>
      <c r="P744" s="47" t="s">
        <v>74</v>
      </c>
      <c r="Q744" s="47" t="s">
        <v>74</v>
      </c>
      <c r="R744" s="47" t="s">
        <v>74</v>
      </c>
      <c r="S744" s="47" t="s">
        <v>74</v>
      </c>
      <c r="T744" s="47" t="s">
        <v>74</v>
      </c>
      <c r="U744" s="47" t="s">
        <v>74</v>
      </c>
      <c r="V744" s="47" t="s">
        <v>74</v>
      </c>
      <c r="W744" s="47" t="s">
        <v>74</v>
      </c>
      <c r="X744" s="41"/>
      <c r="Y744" s="41"/>
      <c r="Z744" s="41"/>
      <c r="AA744" s="41"/>
      <c r="AB744" s="27">
        <f>IFERROR(VLOOKUP(K744,'Վարկանիշային չափորոշիչներ'!$G$6:$GE$68,4,FALSE),0)</f>
        <v>0</v>
      </c>
      <c r="AC744" s="27">
        <f>IFERROR(VLOOKUP(L744,'Վարկանիշային չափորոշիչներ'!$G$6:$GE$68,4,FALSE),0)</f>
        <v>0</v>
      </c>
      <c r="AD744" s="27">
        <f>IFERROR(VLOOKUP(M744,'Վարկանիշային չափորոշիչներ'!$G$6:$GE$68,4,FALSE),0)</f>
        <v>0</v>
      </c>
      <c r="AE744" s="27">
        <f>IFERROR(VLOOKUP(N744,'Վարկանիշային չափորոշիչներ'!$G$6:$GE$68,4,FALSE),0)</f>
        <v>0</v>
      </c>
      <c r="AF744" s="27">
        <f>IFERROR(VLOOKUP(O744,'Վարկանիշային չափորոշիչներ'!$G$6:$GE$68,4,FALSE),0)</f>
        <v>0</v>
      </c>
      <c r="AG744" s="27">
        <f>IFERROR(VLOOKUP(P744,'Վարկանիշային չափորոշիչներ'!$G$6:$GE$68,4,FALSE),0)</f>
        <v>0</v>
      </c>
      <c r="AH744" s="27">
        <f>IFERROR(VLOOKUP(Q744,'Վարկանիշային չափորոշիչներ'!$G$6:$GE$68,4,FALSE),0)</f>
        <v>0</v>
      </c>
      <c r="AI744" s="27">
        <f>IFERROR(VLOOKUP(R744,'Վարկանիշային չափորոշիչներ'!$G$6:$GE$68,4,FALSE),0)</f>
        <v>0</v>
      </c>
      <c r="AJ744" s="27">
        <f>IFERROR(VLOOKUP(S744,'Վարկանիշային չափորոշիչներ'!$G$6:$GE$68,4,FALSE),0)</f>
        <v>0</v>
      </c>
      <c r="AK744" s="27">
        <f>IFERROR(VLOOKUP(T744,'Վարկանիշային չափորոշիչներ'!$G$6:$GE$68,4,FALSE),0)</f>
        <v>0</v>
      </c>
      <c r="AL744" s="27">
        <f>IFERROR(VLOOKUP(U744,'Վարկանիշային չափորոշիչներ'!$G$6:$GE$68,4,FALSE),0)</f>
        <v>0</v>
      </c>
      <c r="AM744" s="27">
        <f>IFERROR(VLOOKUP(V744,'Վարկանիշային չափորոշիչներ'!$G$6:$GE$68,4,FALSE),0)</f>
        <v>0</v>
      </c>
      <c r="AN744" s="27">
        <f t="shared" si="192"/>
        <v>0</v>
      </c>
    </row>
    <row r="745" spans="1:40" hidden="1" outlineLevel="2" x14ac:dyDescent="0.3">
      <c r="A745" s="120">
        <v>1148</v>
      </c>
      <c r="B745" s="120">
        <v>11001</v>
      </c>
      <c r="C745" s="207" t="s">
        <v>827</v>
      </c>
      <c r="D745" s="121"/>
      <c r="E745" s="121"/>
      <c r="F745" s="122"/>
      <c r="G745" s="123"/>
      <c r="H745" s="123"/>
      <c r="I745" s="45"/>
      <c r="J745" s="45"/>
      <c r="K745" s="28"/>
      <c r="L745" s="28"/>
      <c r="M745" s="28"/>
      <c r="N745" s="28"/>
      <c r="O745" s="28"/>
      <c r="P745" s="28"/>
      <c r="Q745" s="28"/>
      <c r="R745" s="28"/>
      <c r="S745" s="28"/>
      <c r="T745" s="28"/>
      <c r="U745" s="28"/>
      <c r="V745" s="28"/>
      <c r="W745" s="27">
        <f t="shared" ref="W745:W757" si="195">AN745</f>
        <v>0</v>
      </c>
      <c r="X745" s="41"/>
      <c r="Y745" s="41"/>
      <c r="Z745" s="41"/>
      <c r="AA745" s="41"/>
      <c r="AB745" s="27">
        <f>IFERROR(VLOOKUP(K745,'Վարկանիշային չափորոշիչներ'!$G$6:$GE$68,4,FALSE),0)</f>
        <v>0</v>
      </c>
      <c r="AC745" s="27">
        <f>IFERROR(VLOOKUP(L745,'Վարկանիշային չափորոշիչներ'!$G$6:$GE$68,4,FALSE),0)</f>
        <v>0</v>
      </c>
      <c r="AD745" s="27">
        <f>IFERROR(VLOOKUP(M745,'Վարկանիշային չափորոշիչներ'!$G$6:$GE$68,4,FALSE),0)</f>
        <v>0</v>
      </c>
      <c r="AE745" s="27">
        <f>IFERROR(VLOOKUP(N745,'Վարկանիշային չափորոշիչներ'!$G$6:$GE$68,4,FALSE),0)</f>
        <v>0</v>
      </c>
      <c r="AF745" s="27">
        <f>IFERROR(VLOOKUP(O745,'Վարկանիշային չափորոշիչներ'!$G$6:$GE$68,4,FALSE),0)</f>
        <v>0</v>
      </c>
      <c r="AG745" s="27">
        <f>IFERROR(VLOOKUP(P745,'Վարկանիշային չափորոշիչներ'!$G$6:$GE$68,4,FALSE),0)</f>
        <v>0</v>
      </c>
      <c r="AH745" s="27">
        <f>IFERROR(VLOOKUP(Q745,'Վարկանիշային չափորոշիչներ'!$G$6:$GE$68,4,FALSE),0)</f>
        <v>0</v>
      </c>
      <c r="AI745" s="27">
        <f>IFERROR(VLOOKUP(R745,'Վարկանիշային չափորոշիչներ'!$G$6:$GE$68,4,FALSE),0)</f>
        <v>0</v>
      </c>
      <c r="AJ745" s="27">
        <f>IFERROR(VLOOKUP(S745,'Վարկանիշային չափորոշիչներ'!$G$6:$GE$68,4,FALSE),0)</f>
        <v>0</v>
      </c>
      <c r="AK745" s="27">
        <f>IFERROR(VLOOKUP(T745,'Վարկանիշային չափորոշիչներ'!$G$6:$GE$68,4,FALSE),0)</f>
        <v>0</v>
      </c>
      <c r="AL745" s="27">
        <f>IFERROR(VLOOKUP(U745,'Վարկանիշային չափորոշիչներ'!$G$6:$GE$68,4,FALSE),0)</f>
        <v>0</v>
      </c>
      <c r="AM745" s="27">
        <f>IFERROR(VLOOKUP(V745,'Վարկանիշային չափորոշիչներ'!$G$6:$GE$68,4,FALSE),0)</f>
        <v>0</v>
      </c>
      <c r="AN745" s="27">
        <f t="shared" si="192"/>
        <v>0</v>
      </c>
    </row>
    <row r="746" spans="1:40" ht="27" hidden="1" outlineLevel="2" x14ac:dyDescent="0.3">
      <c r="A746" s="120">
        <v>1148</v>
      </c>
      <c r="B746" s="120">
        <v>11005</v>
      </c>
      <c r="C746" s="207" t="s">
        <v>828</v>
      </c>
      <c r="D746" s="121"/>
      <c r="E746" s="121"/>
      <c r="F746" s="157"/>
      <c r="G746" s="123"/>
      <c r="H746" s="123"/>
      <c r="I746" s="45"/>
      <c r="J746" s="45"/>
      <c r="K746" s="28"/>
      <c r="L746" s="28"/>
      <c r="M746" s="28"/>
      <c r="N746" s="28"/>
      <c r="O746" s="28"/>
      <c r="P746" s="28"/>
      <c r="Q746" s="28"/>
      <c r="R746" s="28"/>
      <c r="S746" s="28"/>
      <c r="T746" s="28"/>
      <c r="U746" s="28"/>
      <c r="V746" s="28"/>
      <c r="W746" s="27">
        <f t="shared" si="195"/>
        <v>0</v>
      </c>
      <c r="X746" s="41"/>
      <c r="Y746" s="41"/>
      <c r="Z746" s="41"/>
      <c r="AA746" s="41"/>
      <c r="AB746" s="27">
        <f>IFERROR(VLOOKUP(K746,'Վարկանիշային չափորոշիչներ'!$G$6:$GE$68,4,FALSE),0)</f>
        <v>0</v>
      </c>
      <c r="AC746" s="27">
        <f>IFERROR(VLOOKUP(L746,'Վարկանիշային չափորոշիչներ'!$G$6:$GE$68,4,FALSE),0)</f>
        <v>0</v>
      </c>
      <c r="AD746" s="27">
        <f>IFERROR(VLOOKUP(M746,'Վարկանիշային չափորոշիչներ'!$G$6:$GE$68,4,FALSE),0)</f>
        <v>0</v>
      </c>
      <c r="AE746" s="27">
        <f>IFERROR(VLOOKUP(N746,'Վարկանիշային չափորոշիչներ'!$G$6:$GE$68,4,FALSE),0)</f>
        <v>0</v>
      </c>
      <c r="AF746" s="27">
        <f>IFERROR(VLOOKUP(O746,'Վարկանիշային չափորոշիչներ'!$G$6:$GE$68,4,FALSE),0)</f>
        <v>0</v>
      </c>
      <c r="AG746" s="27">
        <f>IFERROR(VLOOKUP(P746,'Վարկանիշային չափորոշիչներ'!$G$6:$GE$68,4,FALSE),0)</f>
        <v>0</v>
      </c>
      <c r="AH746" s="27">
        <f>IFERROR(VLOOKUP(Q746,'Վարկանիշային չափորոշիչներ'!$G$6:$GE$68,4,FALSE),0)</f>
        <v>0</v>
      </c>
      <c r="AI746" s="27">
        <f>IFERROR(VLOOKUP(R746,'Վարկանիշային չափորոշիչներ'!$G$6:$GE$68,4,FALSE),0)</f>
        <v>0</v>
      </c>
      <c r="AJ746" s="27">
        <f>IFERROR(VLOOKUP(S746,'Վարկանիշային չափորոշիչներ'!$G$6:$GE$68,4,FALSE),0)</f>
        <v>0</v>
      </c>
      <c r="AK746" s="27">
        <f>IFERROR(VLOOKUP(T746,'Վարկանիշային չափորոշիչներ'!$G$6:$GE$68,4,FALSE),0)</f>
        <v>0</v>
      </c>
      <c r="AL746" s="27">
        <f>IFERROR(VLOOKUP(U746,'Վարկանիշային չափորոշիչներ'!$G$6:$GE$68,4,FALSE),0)</f>
        <v>0</v>
      </c>
      <c r="AM746" s="27">
        <f>IFERROR(VLOOKUP(V746,'Վարկանիշային չափորոշիչներ'!$G$6:$GE$68,4,FALSE),0)</f>
        <v>0</v>
      </c>
      <c r="AN746" s="27">
        <f t="shared" si="192"/>
        <v>0</v>
      </c>
    </row>
    <row r="747" spans="1:40" ht="27" hidden="1" outlineLevel="2" x14ac:dyDescent="0.3">
      <c r="A747" s="120">
        <v>1148</v>
      </c>
      <c r="B747" s="120">
        <v>11006</v>
      </c>
      <c r="C747" s="207" t="s">
        <v>829</v>
      </c>
      <c r="D747" s="121"/>
      <c r="E747" s="121"/>
      <c r="F747" s="157"/>
      <c r="G747" s="123"/>
      <c r="H747" s="123"/>
      <c r="I747" s="45"/>
      <c r="J747" s="45"/>
      <c r="K747" s="28"/>
      <c r="L747" s="28"/>
      <c r="M747" s="28"/>
      <c r="N747" s="28"/>
      <c r="O747" s="28"/>
      <c r="P747" s="28"/>
      <c r="Q747" s="28"/>
      <c r="R747" s="28"/>
      <c r="S747" s="28"/>
      <c r="T747" s="28"/>
      <c r="U747" s="28"/>
      <c r="V747" s="28"/>
      <c r="W747" s="27">
        <f t="shared" si="195"/>
        <v>0</v>
      </c>
      <c r="X747" s="41"/>
      <c r="Y747" s="41"/>
      <c r="Z747" s="41"/>
      <c r="AA747" s="41"/>
      <c r="AB747" s="27">
        <f>IFERROR(VLOOKUP(K747,'Վարկանիշային չափորոշիչներ'!$G$6:$GE$68,4,FALSE),0)</f>
        <v>0</v>
      </c>
      <c r="AC747" s="27">
        <f>IFERROR(VLOOKUP(L747,'Վարկանիշային չափորոշիչներ'!$G$6:$GE$68,4,FALSE),0)</f>
        <v>0</v>
      </c>
      <c r="AD747" s="27">
        <f>IFERROR(VLOOKUP(M747,'Վարկանիշային չափորոշիչներ'!$G$6:$GE$68,4,FALSE),0)</f>
        <v>0</v>
      </c>
      <c r="AE747" s="27">
        <f>IFERROR(VLOOKUP(N747,'Վարկանիշային չափորոշիչներ'!$G$6:$GE$68,4,FALSE),0)</f>
        <v>0</v>
      </c>
      <c r="AF747" s="27">
        <f>IFERROR(VLOOKUP(O747,'Վարկանիշային չափորոշիչներ'!$G$6:$GE$68,4,FALSE),0)</f>
        <v>0</v>
      </c>
      <c r="AG747" s="27">
        <f>IFERROR(VLOOKUP(P747,'Վարկանիշային չափորոշիչներ'!$G$6:$GE$68,4,FALSE),0)</f>
        <v>0</v>
      </c>
      <c r="AH747" s="27">
        <f>IFERROR(VLOOKUP(Q747,'Վարկանիշային չափորոշիչներ'!$G$6:$GE$68,4,FALSE),0)</f>
        <v>0</v>
      </c>
      <c r="AI747" s="27">
        <f>IFERROR(VLOOKUP(R747,'Վարկանիշային չափորոշիչներ'!$G$6:$GE$68,4,FALSE),0)</f>
        <v>0</v>
      </c>
      <c r="AJ747" s="27">
        <f>IFERROR(VLOOKUP(S747,'Վարկանիշային չափորոշիչներ'!$G$6:$GE$68,4,FALSE),0)</f>
        <v>0</v>
      </c>
      <c r="AK747" s="27">
        <f>IFERROR(VLOOKUP(T747,'Վարկանիշային չափորոշիչներ'!$G$6:$GE$68,4,FALSE),0)</f>
        <v>0</v>
      </c>
      <c r="AL747" s="27">
        <f>IFERROR(VLOOKUP(U747,'Վարկանիշային չափորոշիչներ'!$G$6:$GE$68,4,FALSE),0)</f>
        <v>0</v>
      </c>
      <c r="AM747" s="27">
        <f>IFERROR(VLOOKUP(V747,'Վարկանիշային չափորոշիչներ'!$G$6:$GE$68,4,FALSE),0)</f>
        <v>0</v>
      </c>
      <c r="AN747" s="27">
        <f t="shared" si="192"/>
        <v>0</v>
      </c>
    </row>
    <row r="748" spans="1:40" hidden="1" outlineLevel="2" x14ac:dyDescent="0.3">
      <c r="A748" s="120">
        <v>1148</v>
      </c>
      <c r="B748" s="120">
        <v>11007</v>
      </c>
      <c r="C748" s="207" t="s">
        <v>830</v>
      </c>
      <c r="D748" s="121"/>
      <c r="E748" s="121"/>
      <c r="F748" s="157"/>
      <c r="G748" s="123"/>
      <c r="H748" s="123"/>
      <c r="I748" s="45"/>
      <c r="J748" s="45"/>
      <c r="K748" s="28"/>
      <c r="L748" s="28"/>
      <c r="M748" s="28"/>
      <c r="N748" s="28"/>
      <c r="O748" s="28"/>
      <c r="P748" s="28"/>
      <c r="Q748" s="28"/>
      <c r="R748" s="28"/>
      <c r="S748" s="28"/>
      <c r="T748" s="28"/>
      <c r="U748" s="28"/>
      <c r="V748" s="28"/>
      <c r="W748" s="27">
        <f t="shared" si="195"/>
        <v>0</v>
      </c>
      <c r="X748" s="41"/>
      <c r="Y748" s="41"/>
      <c r="Z748" s="41"/>
      <c r="AA748" s="41"/>
      <c r="AB748" s="27">
        <f>IFERROR(VLOOKUP(K748,'Վարկանիշային չափորոշիչներ'!$G$6:$GE$68,4,FALSE),0)</f>
        <v>0</v>
      </c>
      <c r="AC748" s="27">
        <f>IFERROR(VLOOKUP(L748,'Վարկանիշային չափորոշիչներ'!$G$6:$GE$68,4,FALSE),0)</f>
        <v>0</v>
      </c>
      <c r="AD748" s="27">
        <f>IFERROR(VLOOKUP(M748,'Վարկանիշային չափորոշիչներ'!$G$6:$GE$68,4,FALSE),0)</f>
        <v>0</v>
      </c>
      <c r="AE748" s="27">
        <f>IFERROR(VLOOKUP(N748,'Վարկանիշային չափորոշիչներ'!$G$6:$GE$68,4,FALSE),0)</f>
        <v>0</v>
      </c>
      <c r="AF748" s="27">
        <f>IFERROR(VLOOKUP(O748,'Վարկանիշային չափորոշիչներ'!$G$6:$GE$68,4,FALSE),0)</f>
        <v>0</v>
      </c>
      <c r="AG748" s="27">
        <f>IFERROR(VLOOKUP(P748,'Վարկանիշային չափորոշիչներ'!$G$6:$GE$68,4,FALSE),0)</f>
        <v>0</v>
      </c>
      <c r="AH748" s="27">
        <f>IFERROR(VLOOKUP(Q748,'Վարկանիշային չափորոշիչներ'!$G$6:$GE$68,4,FALSE),0)</f>
        <v>0</v>
      </c>
      <c r="AI748" s="27">
        <f>IFERROR(VLOOKUP(R748,'Վարկանիշային չափորոշիչներ'!$G$6:$GE$68,4,FALSE),0)</f>
        <v>0</v>
      </c>
      <c r="AJ748" s="27">
        <f>IFERROR(VLOOKUP(S748,'Վարկանիշային չափորոշիչներ'!$G$6:$GE$68,4,FALSE),0)</f>
        <v>0</v>
      </c>
      <c r="AK748" s="27">
        <f>IFERROR(VLOOKUP(T748,'Վարկանիշային չափորոշիչներ'!$G$6:$GE$68,4,FALSE),0)</f>
        <v>0</v>
      </c>
      <c r="AL748" s="27">
        <f>IFERROR(VLOOKUP(U748,'Վարկանիշային չափորոշիչներ'!$G$6:$GE$68,4,FALSE),0)</f>
        <v>0</v>
      </c>
      <c r="AM748" s="27">
        <f>IFERROR(VLOOKUP(V748,'Վարկանիշային չափորոշիչներ'!$G$6:$GE$68,4,FALSE),0)</f>
        <v>0</v>
      </c>
      <c r="AN748" s="27">
        <f t="shared" si="192"/>
        <v>0</v>
      </c>
    </row>
    <row r="749" spans="1:40" ht="27" hidden="1" outlineLevel="2" x14ac:dyDescent="0.3">
      <c r="A749" s="120">
        <v>1148</v>
      </c>
      <c r="B749" s="120">
        <v>11008</v>
      </c>
      <c r="C749" s="207" t="s">
        <v>831</v>
      </c>
      <c r="D749" s="121"/>
      <c r="E749" s="121"/>
      <c r="F749" s="157"/>
      <c r="G749" s="123"/>
      <c r="H749" s="123"/>
      <c r="I749" s="45"/>
      <c r="J749" s="45"/>
      <c r="K749" s="28"/>
      <c r="L749" s="28"/>
      <c r="M749" s="28"/>
      <c r="N749" s="28"/>
      <c r="O749" s="28"/>
      <c r="P749" s="28"/>
      <c r="Q749" s="28"/>
      <c r="R749" s="28"/>
      <c r="S749" s="28"/>
      <c r="T749" s="28"/>
      <c r="U749" s="28"/>
      <c r="V749" s="28"/>
      <c r="W749" s="27">
        <f t="shared" si="195"/>
        <v>0</v>
      </c>
      <c r="X749" s="41"/>
      <c r="Y749" s="41"/>
      <c r="Z749" s="41"/>
      <c r="AA749" s="41"/>
      <c r="AB749" s="27">
        <f>IFERROR(VLOOKUP(K749,'Վարկանիշային չափորոշիչներ'!$G$6:$GE$68,4,FALSE),0)</f>
        <v>0</v>
      </c>
      <c r="AC749" s="27">
        <f>IFERROR(VLOOKUP(L749,'Վարկանիշային չափորոշիչներ'!$G$6:$GE$68,4,FALSE),0)</f>
        <v>0</v>
      </c>
      <c r="AD749" s="27">
        <f>IFERROR(VLOOKUP(M749,'Վարկանիշային չափորոշիչներ'!$G$6:$GE$68,4,FALSE),0)</f>
        <v>0</v>
      </c>
      <c r="AE749" s="27">
        <f>IFERROR(VLOOKUP(N749,'Վարկանիշային չափորոշիչներ'!$G$6:$GE$68,4,FALSE),0)</f>
        <v>0</v>
      </c>
      <c r="AF749" s="27">
        <f>IFERROR(VLOOKUP(O749,'Վարկանիշային չափորոշիչներ'!$G$6:$GE$68,4,FALSE),0)</f>
        <v>0</v>
      </c>
      <c r="AG749" s="27">
        <f>IFERROR(VLOOKUP(P749,'Վարկանիշային չափորոշիչներ'!$G$6:$GE$68,4,FALSE),0)</f>
        <v>0</v>
      </c>
      <c r="AH749" s="27">
        <f>IFERROR(VLOOKUP(Q749,'Վարկանիշային չափորոշիչներ'!$G$6:$GE$68,4,FALSE),0)</f>
        <v>0</v>
      </c>
      <c r="AI749" s="27">
        <f>IFERROR(VLOOKUP(R749,'Վարկանիշային չափորոշիչներ'!$G$6:$GE$68,4,FALSE),0)</f>
        <v>0</v>
      </c>
      <c r="AJ749" s="27">
        <f>IFERROR(VLOOKUP(S749,'Վարկանիշային չափորոշիչներ'!$G$6:$GE$68,4,FALSE),0)</f>
        <v>0</v>
      </c>
      <c r="AK749" s="27">
        <f>IFERROR(VLOOKUP(T749,'Վարկանիշային չափորոշիչներ'!$G$6:$GE$68,4,FALSE),0)</f>
        <v>0</v>
      </c>
      <c r="AL749" s="27">
        <f>IFERROR(VLOOKUP(U749,'Վարկանիշային չափորոշիչներ'!$G$6:$GE$68,4,FALSE),0)</f>
        <v>0</v>
      </c>
      <c r="AM749" s="27">
        <f>IFERROR(VLOOKUP(V749,'Վարկանիշային չափորոշիչներ'!$G$6:$GE$68,4,FALSE),0)</f>
        <v>0</v>
      </c>
      <c r="AN749" s="27">
        <f t="shared" si="192"/>
        <v>0</v>
      </c>
    </row>
    <row r="750" spans="1:40" hidden="1" outlineLevel="2" x14ac:dyDescent="0.3">
      <c r="A750" s="120">
        <v>1148</v>
      </c>
      <c r="B750" s="120">
        <v>11012</v>
      </c>
      <c r="C750" s="207" t="s">
        <v>832</v>
      </c>
      <c r="D750" s="121"/>
      <c r="E750" s="121"/>
      <c r="F750" s="157"/>
      <c r="G750" s="123"/>
      <c r="H750" s="123"/>
      <c r="I750" s="45"/>
      <c r="J750" s="45"/>
      <c r="K750" s="28"/>
      <c r="L750" s="28"/>
      <c r="M750" s="28"/>
      <c r="N750" s="28"/>
      <c r="O750" s="28"/>
      <c r="P750" s="28"/>
      <c r="Q750" s="28"/>
      <c r="R750" s="28"/>
      <c r="S750" s="28"/>
      <c r="T750" s="28"/>
      <c r="U750" s="28"/>
      <c r="V750" s="28"/>
      <c r="W750" s="27">
        <f t="shared" si="195"/>
        <v>0</v>
      </c>
      <c r="X750" s="41"/>
      <c r="Y750" s="41"/>
      <c r="Z750" s="41"/>
      <c r="AA750" s="41"/>
      <c r="AB750" s="27">
        <f>IFERROR(VLOOKUP(K750,'Վարկանիշային չափորոշիչներ'!$G$6:$GE$68,4,FALSE),0)</f>
        <v>0</v>
      </c>
      <c r="AC750" s="27">
        <f>IFERROR(VLOOKUP(L750,'Վարկանիշային չափորոշիչներ'!$G$6:$GE$68,4,FALSE),0)</f>
        <v>0</v>
      </c>
      <c r="AD750" s="27">
        <f>IFERROR(VLOOKUP(M750,'Վարկանիշային չափորոշիչներ'!$G$6:$GE$68,4,FALSE),0)</f>
        <v>0</v>
      </c>
      <c r="AE750" s="27">
        <f>IFERROR(VLOOKUP(N750,'Վարկանիշային չափորոշիչներ'!$G$6:$GE$68,4,FALSE),0)</f>
        <v>0</v>
      </c>
      <c r="AF750" s="27">
        <f>IFERROR(VLOOKUP(O750,'Վարկանիշային չափորոշիչներ'!$G$6:$GE$68,4,FALSE),0)</f>
        <v>0</v>
      </c>
      <c r="AG750" s="27">
        <f>IFERROR(VLOOKUP(P750,'Վարկանիշային չափորոշիչներ'!$G$6:$GE$68,4,FALSE),0)</f>
        <v>0</v>
      </c>
      <c r="AH750" s="27">
        <f>IFERROR(VLOOKUP(Q750,'Վարկանիշային չափորոշիչներ'!$G$6:$GE$68,4,FALSE),0)</f>
        <v>0</v>
      </c>
      <c r="AI750" s="27">
        <f>IFERROR(VLOOKUP(R750,'Վարկանիշային չափորոշիչներ'!$G$6:$GE$68,4,FALSE),0)</f>
        <v>0</v>
      </c>
      <c r="AJ750" s="27">
        <f>IFERROR(VLOOKUP(S750,'Վարկանիշային չափորոշիչներ'!$G$6:$GE$68,4,FALSE),0)</f>
        <v>0</v>
      </c>
      <c r="AK750" s="27">
        <f>IFERROR(VLOOKUP(T750,'Վարկանիշային չափորոշիչներ'!$G$6:$GE$68,4,FALSE),0)</f>
        <v>0</v>
      </c>
      <c r="AL750" s="27">
        <f>IFERROR(VLOOKUP(U750,'Վարկանիշային չափորոշիչներ'!$G$6:$GE$68,4,FALSE),0)</f>
        <v>0</v>
      </c>
      <c r="AM750" s="27">
        <f>IFERROR(VLOOKUP(V750,'Վարկանիշային չափորոշիչներ'!$G$6:$GE$68,4,FALSE),0)</f>
        <v>0</v>
      </c>
      <c r="AN750" s="27">
        <f t="shared" si="192"/>
        <v>0</v>
      </c>
    </row>
    <row r="751" spans="1:40" hidden="1" outlineLevel="2" x14ac:dyDescent="0.3">
      <c r="A751" s="120">
        <v>1148</v>
      </c>
      <c r="B751" s="120">
        <v>11013</v>
      </c>
      <c r="C751" s="207" t="s">
        <v>833</v>
      </c>
      <c r="D751" s="121"/>
      <c r="E751" s="121"/>
      <c r="F751" s="157"/>
      <c r="G751" s="123"/>
      <c r="H751" s="123"/>
      <c r="I751" s="45"/>
      <c r="J751" s="45"/>
      <c r="K751" s="28"/>
      <c r="L751" s="28"/>
      <c r="M751" s="28"/>
      <c r="N751" s="28"/>
      <c r="O751" s="28"/>
      <c r="P751" s="28"/>
      <c r="Q751" s="28"/>
      <c r="R751" s="28"/>
      <c r="S751" s="28"/>
      <c r="T751" s="28"/>
      <c r="U751" s="28"/>
      <c r="V751" s="28"/>
      <c r="W751" s="27">
        <f t="shared" si="195"/>
        <v>0</v>
      </c>
      <c r="X751" s="41"/>
      <c r="Y751" s="41"/>
      <c r="Z751" s="41"/>
      <c r="AA751" s="41"/>
      <c r="AB751" s="27">
        <f>IFERROR(VLOOKUP(K751,'Վարկանիշային չափորոշիչներ'!$G$6:$GE$68,4,FALSE),0)</f>
        <v>0</v>
      </c>
      <c r="AC751" s="27">
        <f>IFERROR(VLOOKUP(L751,'Վարկանիշային չափորոշիչներ'!$G$6:$GE$68,4,FALSE),0)</f>
        <v>0</v>
      </c>
      <c r="AD751" s="27">
        <f>IFERROR(VLOOKUP(M751,'Վարկանիշային չափորոշիչներ'!$G$6:$GE$68,4,FALSE),0)</f>
        <v>0</v>
      </c>
      <c r="AE751" s="27">
        <f>IFERROR(VLOOKUP(N751,'Վարկանիշային չափորոշիչներ'!$G$6:$GE$68,4,FALSE),0)</f>
        <v>0</v>
      </c>
      <c r="AF751" s="27">
        <f>IFERROR(VLOOKUP(O751,'Վարկանիշային չափորոշիչներ'!$G$6:$GE$68,4,FALSE),0)</f>
        <v>0</v>
      </c>
      <c r="AG751" s="27">
        <f>IFERROR(VLOOKUP(P751,'Վարկանիշային չափորոշիչներ'!$G$6:$GE$68,4,FALSE),0)</f>
        <v>0</v>
      </c>
      <c r="AH751" s="27">
        <f>IFERROR(VLOOKUP(Q751,'Վարկանիշային չափորոշիչներ'!$G$6:$GE$68,4,FALSE),0)</f>
        <v>0</v>
      </c>
      <c r="AI751" s="27">
        <f>IFERROR(VLOOKUP(R751,'Վարկանիշային չափորոշիչներ'!$G$6:$GE$68,4,FALSE),0)</f>
        <v>0</v>
      </c>
      <c r="AJ751" s="27">
        <f>IFERROR(VLOOKUP(S751,'Վարկանիշային չափորոշիչներ'!$G$6:$GE$68,4,FALSE),0)</f>
        <v>0</v>
      </c>
      <c r="AK751" s="27">
        <f>IFERROR(VLOOKUP(T751,'Վարկանիշային չափորոշիչներ'!$G$6:$GE$68,4,FALSE),0)</f>
        <v>0</v>
      </c>
      <c r="AL751" s="27">
        <f>IFERROR(VLOOKUP(U751,'Վարկանիշային չափորոշիչներ'!$G$6:$GE$68,4,FALSE),0)</f>
        <v>0</v>
      </c>
      <c r="AM751" s="27">
        <f>IFERROR(VLOOKUP(V751,'Վարկանիշային չափորոշիչներ'!$G$6:$GE$68,4,FALSE),0)</f>
        <v>0</v>
      </c>
      <c r="AN751" s="27">
        <f t="shared" si="192"/>
        <v>0</v>
      </c>
    </row>
    <row r="752" spans="1:40" ht="40.5" hidden="1" outlineLevel="2" x14ac:dyDescent="0.3">
      <c r="A752" s="120">
        <v>1148</v>
      </c>
      <c r="B752" s="120">
        <v>11014</v>
      </c>
      <c r="C752" s="207" t="s">
        <v>834</v>
      </c>
      <c r="D752" s="121"/>
      <c r="E752" s="121"/>
      <c r="F752" s="123"/>
      <c r="G752" s="123"/>
      <c r="H752" s="123"/>
      <c r="I752" s="45"/>
      <c r="J752" s="45"/>
      <c r="K752" s="28"/>
      <c r="L752" s="28"/>
      <c r="M752" s="28"/>
      <c r="N752" s="28"/>
      <c r="O752" s="28"/>
      <c r="P752" s="28"/>
      <c r="Q752" s="28"/>
      <c r="R752" s="28"/>
      <c r="S752" s="28"/>
      <c r="T752" s="28"/>
      <c r="U752" s="28"/>
      <c r="V752" s="28"/>
      <c r="W752" s="27">
        <f t="shared" si="195"/>
        <v>0</v>
      </c>
      <c r="X752" s="41"/>
      <c r="Y752" s="41"/>
      <c r="Z752" s="41"/>
      <c r="AA752" s="41"/>
      <c r="AB752" s="27">
        <f>IFERROR(VLOOKUP(K752,'Վարկանիշային չափորոշիչներ'!$G$6:$GE$68,4,FALSE),0)</f>
        <v>0</v>
      </c>
      <c r="AC752" s="27">
        <f>IFERROR(VLOOKUP(L752,'Վարկանիշային չափորոշիչներ'!$G$6:$GE$68,4,FALSE),0)</f>
        <v>0</v>
      </c>
      <c r="AD752" s="27">
        <f>IFERROR(VLOOKUP(M752,'Վարկանիշային չափորոշիչներ'!$G$6:$GE$68,4,FALSE),0)</f>
        <v>0</v>
      </c>
      <c r="AE752" s="27">
        <f>IFERROR(VLOOKUP(N752,'Վարկանիշային չափորոշիչներ'!$G$6:$GE$68,4,FALSE),0)</f>
        <v>0</v>
      </c>
      <c r="AF752" s="27">
        <f>IFERROR(VLOOKUP(O752,'Վարկանիշային չափորոշիչներ'!$G$6:$GE$68,4,FALSE),0)</f>
        <v>0</v>
      </c>
      <c r="AG752" s="27">
        <f>IFERROR(VLOOKUP(P752,'Վարկանիշային չափորոշիչներ'!$G$6:$GE$68,4,FALSE),0)</f>
        <v>0</v>
      </c>
      <c r="AH752" s="27">
        <f>IFERROR(VLOOKUP(Q752,'Վարկանիշային չափորոշիչներ'!$G$6:$GE$68,4,FALSE),0)</f>
        <v>0</v>
      </c>
      <c r="AI752" s="27">
        <f>IFERROR(VLOOKUP(R752,'Վարկանիշային չափորոշիչներ'!$G$6:$GE$68,4,FALSE),0)</f>
        <v>0</v>
      </c>
      <c r="AJ752" s="27">
        <f>IFERROR(VLOOKUP(S752,'Վարկանիշային չափորոշիչներ'!$G$6:$GE$68,4,FALSE),0)</f>
        <v>0</v>
      </c>
      <c r="AK752" s="27">
        <f>IFERROR(VLOOKUP(T752,'Վարկանիշային չափորոշիչներ'!$G$6:$GE$68,4,FALSE),0)</f>
        <v>0</v>
      </c>
      <c r="AL752" s="27">
        <f>IFERROR(VLOOKUP(U752,'Վարկանիշային չափորոշիչներ'!$G$6:$GE$68,4,FALSE),0)</f>
        <v>0</v>
      </c>
      <c r="AM752" s="27">
        <f>IFERROR(VLOOKUP(V752,'Վարկանիշային չափորոշիչներ'!$G$6:$GE$68,4,FALSE),0)</f>
        <v>0</v>
      </c>
      <c r="AN752" s="27">
        <f t="shared" si="192"/>
        <v>0</v>
      </c>
    </row>
    <row r="753" spans="1:40" ht="40.5" hidden="1" outlineLevel="2" x14ac:dyDescent="0.3">
      <c r="A753" s="120">
        <v>1148</v>
      </c>
      <c r="B753" s="120">
        <v>11015</v>
      </c>
      <c r="C753" s="207" t="s">
        <v>835</v>
      </c>
      <c r="D753" s="121"/>
      <c r="E753" s="121"/>
      <c r="F753" s="123"/>
      <c r="G753" s="123"/>
      <c r="H753" s="123"/>
      <c r="I753" s="45"/>
      <c r="J753" s="45"/>
      <c r="K753" s="28"/>
      <c r="L753" s="28"/>
      <c r="M753" s="28"/>
      <c r="N753" s="28"/>
      <c r="O753" s="28"/>
      <c r="P753" s="28"/>
      <c r="Q753" s="28"/>
      <c r="R753" s="28"/>
      <c r="S753" s="28"/>
      <c r="T753" s="28"/>
      <c r="U753" s="28"/>
      <c r="V753" s="28"/>
      <c r="W753" s="27">
        <f t="shared" si="195"/>
        <v>0</v>
      </c>
      <c r="X753" s="41"/>
      <c r="Y753" s="41"/>
      <c r="Z753" s="41"/>
      <c r="AA753" s="41"/>
      <c r="AB753" s="27">
        <f>IFERROR(VLOOKUP(K753,'Վարկանիշային չափորոշիչներ'!$G$6:$GE$68,4,FALSE),0)</f>
        <v>0</v>
      </c>
      <c r="AC753" s="27">
        <f>IFERROR(VLOOKUP(L753,'Վարկանիշային չափորոշիչներ'!$G$6:$GE$68,4,FALSE),0)</f>
        <v>0</v>
      </c>
      <c r="AD753" s="27">
        <f>IFERROR(VLOOKUP(M753,'Վարկանիշային չափորոշիչներ'!$G$6:$GE$68,4,FALSE),0)</f>
        <v>0</v>
      </c>
      <c r="AE753" s="27">
        <f>IFERROR(VLOOKUP(N753,'Վարկանիշային չափորոշիչներ'!$G$6:$GE$68,4,FALSE),0)</f>
        <v>0</v>
      </c>
      <c r="AF753" s="27">
        <f>IFERROR(VLOOKUP(O753,'Վարկանիշային չափորոշիչներ'!$G$6:$GE$68,4,FALSE),0)</f>
        <v>0</v>
      </c>
      <c r="AG753" s="27">
        <f>IFERROR(VLOOKUP(P753,'Վարկանիշային չափորոշիչներ'!$G$6:$GE$68,4,FALSE),0)</f>
        <v>0</v>
      </c>
      <c r="AH753" s="27">
        <f>IFERROR(VLOOKUP(Q753,'Վարկանիշային չափորոշիչներ'!$G$6:$GE$68,4,FALSE),0)</f>
        <v>0</v>
      </c>
      <c r="AI753" s="27">
        <f>IFERROR(VLOOKUP(R753,'Վարկանիշային չափորոշիչներ'!$G$6:$GE$68,4,FALSE),0)</f>
        <v>0</v>
      </c>
      <c r="AJ753" s="27">
        <f>IFERROR(VLOOKUP(S753,'Վարկանիշային չափորոշիչներ'!$G$6:$GE$68,4,FALSE),0)</f>
        <v>0</v>
      </c>
      <c r="AK753" s="27">
        <f>IFERROR(VLOOKUP(T753,'Վարկանիշային չափորոշիչներ'!$G$6:$GE$68,4,FALSE),0)</f>
        <v>0</v>
      </c>
      <c r="AL753" s="27">
        <f>IFERROR(VLOOKUP(U753,'Վարկանիշային չափորոշիչներ'!$G$6:$GE$68,4,FALSE),0)</f>
        <v>0</v>
      </c>
      <c r="AM753" s="27">
        <f>IFERROR(VLOOKUP(V753,'Վարկանիշային չափորոշիչներ'!$G$6:$GE$68,4,FALSE),0)</f>
        <v>0</v>
      </c>
      <c r="AN753" s="27">
        <f t="shared" si="192"/>
        <v>0</v>
      </c>
    </row>
    <row r="754" spans="1:40" ht="40.5" hidden="1" outlineLevel="2" x14ac:dyDescent="0.3">
      <c r="A754" s="120">
        <v>1148</v>
      </c>
      <c r="B754" s="120">
        <v>11016</v>
      </c>
      <c r="C754" s="207" t="s">
        <v>836</v>
      </c>
      <c r="D754" s="121"/>
      <c r="E754" s="121"/>
      <c r="F754" s="123"/>
      <c r="G754" s="123"/>
      <c r="H754" s="123"/>
      <c r="I754" s="45"/>
      <c r="J754" s="45"/>
      <c r="K754" s="28"/>
      <c r="L754" s="28"/>
      <c r="M754" s="28"/>
      <c r="N754" s="28"/>
      <c r="O754" s="28"/>
      <c r="P754" s="28"/>
      <c r="Q754" s="28"/>
      <c r="R754" s="28"/>
      <c r="S754" s="28"/>
      <c r="T754" s="28"/>
      <c r="U754" s="28"/>
      <c r="V754" s="28"/>
      <c r="W754" s="27">
        <f t="shared" si="195"/>
        <v>0</v>
      </c>
      <c r="X754" s="41"/>
      <c r="Y754" s="41"/>
      <c r="Z754" s="41"/>
      <c r="AA754" s="41"/>
      <c r="AB754" s="27">
        <f>IFERROR(VLOOKUP(K754,'Վարկանիշային չափորոշիչներ'!$G$6:$GE$68,4,FALSE),0)</f>
        <v>0</v>
      </c>
      <c r="AC754" s="27">
        <f>IFERROR(VLOOKUP(L754,'Վարկանիշային չափորոշիչներ'!$G$6:$GE$68,4,FALSE),0)</f>
        <v>0</v>
      </c>
      <c r="AD754" s="27">
        <f>IFERROR(VLOOKUP(M754,'Վարկանիշային չափորոշիչներ'!$G$6:$GE$68,4,FALSE),0)</f>
        <v>0</v>
      </c>
      <c r="AE754" s="27">
        <f>IFERROR(VLOOKUP(N754,'Վարկանիշային չափորոշիչներ'!$G$6:$GE$68,4,FALSE),0)</f>
        <v>0</v>
      </c>
      <c r="AF754" s="27">
        <f>IFERROR(VLOOKUP(O754,'Վարկանիշային չափորոշիչներ'!$G$6:$GE$68,4,FALSE),0)</f>
        <v>0</v>
      </c>
      <c r="AG754" s="27">
        <f>IFERROR(VLOOKUP(P754,'Վարկանիշային չափորոշիչներ'!$G$6:$GE$68,4,FALSE),0)</f>
        <v>0</v>
      </c>
      <c r="AH754" s="27">
        <f>IFERROR(VLOOKUP(Q754,'Վարկանիշային չափորոշիչներ'!$G$6:$GE$68,4,FALSE),0)</f>
        <v>0</v>
      </c>
      <c r="AI754" s="27">
        <f>IFERROR(VLOOKUP(R754,'Վարկանիշային չափորոշիչներ'!$G$6:$GE$68,4,FALSE),0)</f>
        <v>0</v>
      </c>
      <c r="AJ754" s="27">
        <f>IFERROR(VLOOKUP(S754,'Վարկանիշային չափորոշիչներ'!$G$6:$GE$68,4,FALSE),0)</f>
        <v>0</v>
      </c>
      <c r="AK754" s="27">
        <f>IFERROR(VLOOKUP(T754,'Վարկանիշային չափորոշիչներ'!$G$6:$GE$68,4,FALSE),0)</f>
        <v>0</v>
      </c>
      <c r="AL754" s="27">
        <f>IFERROR(VLOOKUP(U754,'Վարկանիշային չափորոշիչներ'!$G$6:$GE$68,4,FALSE),0)</f>
        <v>0</v>
      </c>
      <c r="AM754" s="27">
        <f>IFERROR(VLOOKUP(V754,'Վարկանիշային չափորոշիչներ'!$G$6:$GE$68,4,FALSE),0)</f>
        <v>0</v>
      </c>
      <c r="AN754" s="27">
        <f t="shared" si="192"/>
        <v>0</v>
      </c>
    </row>
    <row r="755" spans="1:40" hidden="1" outlineLevel="2" x14ac:dyDescent="0.3">
      <c r="A755" s="120">
        <v>1148</v>
      </c>
      <c r="B755" s="120">
        <v>12001</v>
      </c>
      <c r="C755" s="207" t="s">
        <v>837</v>
      </c>
      <c r="D755" s="128"/>
      <c r="E755" s="128"/>
      <c r="F755" s="122"/>
      <c r="G755" s="123"/>
      <c r="H755" s="123"/>
      <c r="I755" s="45"/>
      <c r="J755" s="45"/>
      <c r="K755" s="28"/>
      <c r="L755" s="28"/>
      <c r="M755" s="28"/>
      <c r="N755" s="28"/>
      <c r="O755" s="28"/>
      <c r="P755" s="28"/>
      <c r="Q755" s="28"/>
      <c r="R755" s="28"/>
      <c r="S755" s="28"/>
      <c r="T755" s="28"/>
      <c r="U755" s="28"/>
      <c r="V755" s="28"/>
      <c r="W755" s="27">
        <f t="shared" si="195"/>
        <v>0</v>
      </c>
      <c r="X755" s="41"/>
      <c r="Y755" s="41"/>
      <c r="Z755" s="41"/>
      <c r="AA755" s="41"/>
      <c r="AB755" s="27">
        <f>IFERROR(VLOOKUP(K755,'Վարկանիշային չափորոշիչներ'!$G$6:$GE$68,4,FALSE),0)</f>
        <v>0</v>
      </c>
      <c r="AC755" s="27">
        <f>IFERROR(VLOOKUP(L755,'Վարկանիշային չափորոշիչներ'!$G$6:$GE$68,4,FALSE),0)</f>
        <v>0</v>
      </c>
      <c r="AD755" s="27">
        <f>IFERROR(VLOOKUP(M755,'Վարկանիշային չափորոշիչներ'!$G$6:$GE$68,4,FALSE),0)</f>
        <v>0</v>
      </c>
      <c r="AE755" s="27">
        <f>IFERROR(VLOOKUP(N755,'Վարկանիշային չափորոշիչներ'!$G$6:$GE$68,4,FALSE),0)</f>
        <v>0</v>
      </c>
      <c r="AF755" s="27">
        <f>IFERROR(VLOOKUP(O755,'Վարկանիշային չափորոշիչներ'!$G$6:$GE$68,4,FALSE),0)</f>
        <v>0</v>
      </c>
      <c r="AG755" s="27">
        <f>IFERROR(VLOOKUP(P755,'Վարկանիշային չափորոշիչներ'!$G$6:$GE$68,4,FALSE),0)</f>
        <v>0</v>
      </c>
      <c r="AH755" s="27">
        <f>IFERROR(VLOOKUP(Q755,'Վարկանիշային չափորոշիչներ'!$G$6:$GE$68,4,FALSE),0)</f>
        <v>0</v>
      </c>
      <c r="AI755" s="27">
        <f>IFERROR(VLOOKUP(R755,'Վարկանիշային չափորոշիչներ'!$G$6:$GE$68,4,FALSE),0)</f>
        <v>0</v>
      </c>
      <c r="AJ755" s="27">
        <f>IFERROR(VLOOKUP(S755,'Վարկանիշային չափորոշիչներ'!$G$6:$GE$68,4,FALSE),0)</f>
        <v>0</v>
      </c>
      <c r="AK755" s="27">
        <f>IFERROR(VLOOKUP(T755,'Վարկանիշային չափորոշիչներ'!$G$6:$GE$68,4,FALSE),0)</f>
        <v>0</v>
      </c>
      <c r="AL755" s="27">
        <f>IFERROR(VLOOKUP(U755,'Վարկանիշային չափորոշիչներ'!$G$6:$GE$68,4,FALSE),0)</f>
        <v>0</v>
      </c>
      <c r="AM755" s="27">
        <f>IFERROR(VLOOKUP(V755,'Վարկանիշային չափորոշիչներ'!$G$6:$GE$68,4,FALSE),0)</f>
        <v>0</v>
      </c>
      <c r="AN755" s="27">
        <f t="shared" si="192"/>
        <v>0</v>
      </c>
    </row>
    <row r="756" spans="1:40" ht="40.5" hidden="1" outlineLevel="2" x14ac:dyDescent="0.3">
      <c r="A756" s="120">
        <v>1148</v>
      </c>
      <c r="B756" s="120">
        <v>12002</v>
      </c>
      <c r="C756" s="207" t="s">
        <v>838</v>
      </c>
      <c r="D756" s="121"/>
      <c r="E756" s="121"/>
      <c r="F756" s="123"/>
      <c r="G756" s="123"/>
      <c r="H756" s="123"/>
      <c r="I756" s="45"/>
      <c r="J756" s="45"/>
      <c r="K756" s="28"/>
      <c r="L756" s="28"/>
      <c r="M756" s="28"/>
      <c r="N756" s="28"/>
      <c r="O756" s="28"/>
      <c r="P756" s="28"/>
      <c r="Q756" s="28"/>
      <c r="R756" s="28"/>
      <c r="S756" s="28"/>
      <c r="T756" s="28"/>
      <c r="U756" s="28"/>
      <c r="V756" s="28"/>
      <c r="W756" s="27">
        <f t="shared" si="195"/>
        <v>0</v>
      </c>
      <c r="X756" s="41"/>
      <c r="Y756" s="41"/>
      <c r="Z756" s="41"/>
      <c r="AA756" s="41"/>
      <c r="AB756" s="27">
        <f>IFERROR(VLOOKUP(K756,'Վարկանիշային չափորոշիչներ'!$G$6:$GE$68,4,FALSE),0)</f>
        <v>0</v>
      </c>
      <c r="AC756" s="27">
        <f>IFERROR(VLOOKUP(L756,'Վարկանիշային չափորոշիչներ'!$G$6:$GE$68,4,FALSE),0)</f>
        <v>0</v>
      </c>
      <c r="AD756" s="27">
        <f>IFERROR(VLOOKUP(M756,'Վարկանիշային չափորոշիչներ'!$G$6:$GE$68,4,FALSE),0)</f>
        <v>0</v>
      </c>
      <c r="AE756" s="27">
        <f>IFERROR(VLOOKUP(N756,'Վարկանիշային չափորոշիչներ'!$G$6:$GE$68,4,FALSE),0)</f>
        <v>0</v>
      </c>
      <c r="AF756" s="27">
        <f>IFERROR(VLOOKUP(O756,'Վարկանիշային չափորոշիչներ'!$G$6:$GE$68,4,FALSE),0)</f>
        <v>0</v>
      </c>
      <c r="AG756" s="27">
        <f>IFERROR(VLOOKUP(P756,'Վարկանիշային չափորոշիչներ'!$G$6:$GE$68,4,FALSE),0)</f>
        <v>0</v>
      </c>
      <c r="AH756" s="27">
        <f>IFERROR(VLOOKUP(Q756,'Վարկանիշային չափորոշիչներ'!$G$6:$GE$68,4,FALSE),0)</f>
        <v>0</v>
      </c>
      <c r="AI756" s="27">
        <f>IFERROR(VLOOKUP(R756,'Վարկանիշային չափորոշիչներ'!$G$6:$GE$68,4,FALSE),0)</f>
        <v>0</v>
      </c>
      <c r="AJ756" s="27">
        <f>IFERROR(VLOOKUP(S756,'Վարկանիշային չափորոշիչներ'!$G$6:$GE$68,4,FALSE),0)</f>
        <v>0</v>
      </c>
      <c r="AK756" s="27">
        <f>IFERROR(VLOOKUP(T756,'Վարկանիշային չափորոշիչներ'!$G$6:$GE$68,4,FALSE),0)</f>
        <v>0</v>
      </c>
      <c r="AL756" s="27">
        <f>IFERROR(VLOOKUP(U756,'Վարկանիշային չափորոշիչներ'!$G$6:$GE$68,4,FALSE),0)</f>
        <v>0</v>
      </c>
      <c r="AM756" s="27">
        <f>IFERROR(VLOOKUP(V756,'Վարկանիշային չափորոշիչներ'!$G$6:$GE$68,4,FALSE),0)</f>
        <v>0</v>
      </c>
      <c r="AN756" s="27">
        <f t="shared" si="192"/>
        <v>0</v>
      </c>
    </row>
    <row r="757" spans="1:40" ht="27" hidden="1" outlineLevel="2" x14ac:dyDescent="0.3">
      <c r="A757" s="120">
        <v>1148</v>
      </c>
      <c r="B757" s="120">
        <v>32005</v>
      </c>
      <c r="C757" s="207" t="s">
        <v>839</v>
      </c>
      <c r="D757" s="121"/>
      <c r="E757" s="121"/>
      <c r="F757" s="122"/>
      <c r="G757" s="123"/>
      <c r="H757" s="123"/>
      <c r="I757" s="45"/>
      <c r="J757" s="45"/>
      <c r="K757" s="28"/>
      <c r="L757" s="28"/>
      <c r="M757" s="28"/>
      <c r="N757" s="28"/>
      <c r="O757" s="28"/>
      <c r="P757" s="28"/>
      <c r="Q757" s="28"/>
      <c r="R757" s="28"/>
      <c r="S757" s="28"/>
      <c r="T757" s="28"/>
      <c r="U757" s="28"/>
      <c r="V757" s="28"/>
      <c r="W757" s="27">
        <f t="shared" si="195"/>
        <v>0</v>
      </c>
      <c r="X757" s="41"/>
      <c r="Y757" s="41"/>
      <c r="Z757" s="41"/>
      <c r="AA757" s="41"/>
      <c r="AB757" s="27">
        <f>IFERROR(VLOOKUP(K757,'Վարկանիշային չափորոշիչներ'!$G$6:$GE$68,4,FALSE),0)</f>
        <v>0</v>
      </c>
      <c r="AC757" s="27">
        <f>IFERROR(VLOOKUP(L757,'Վարկանիշային չափորոշիչներ'!$G$6:$GE$68,4,FALSE),0)</f>
        <v>0</v>
      </c>
      <c r="AD757" s="27">
        <f>IFERROR(VLOOKUP(M757,'Վարկանիշային չափորոշիչներ'!$G$6:$GE$68,4,FALSE),0)</f>
        <v>0</v>
      </c>
      <c r="AE757" s="27">
        <f>IFERROR(VLOOKUP(N757,'Վարկանիշային չափորոշիչներ'!$G$6:$GE$68,4,FALSE),0)</f>
        <v>0</v>
      </c>
      <c r="AF757" s="27">
        <f>IFERROR(VLOOKUP(O757,'Վարկանիշային չափորոշիչներ'!$G$6:$GE$68,4,FALSE),0)</f>
        <v>0</v>
      </c>
      <c r="AG757" s="27">
        <f>IFERROR(VLOOKUP(P757,'Վարկանիշային չափորոշիչներ'!$G$6:$GE$68,4,FALSE),0)</f>
        <v>0</v>
      </c>
      <c r="AH757" s="27">
        <f>IFERROR(VLOOKUP(Q757,'Վարկանիշային չափորոշիչներ'!$G$6:$GE$68,4,FALSE),0)</f>
        <v>0</v>
      </c>
      <c r="AI757" s="27">
        <f>IFERROR(VLOOKUP(R757,'Վարկանիշային չափորոշիչներ'!$G$6:$GE$68,4,FALSE),0)</f>
        <v>0</v>
      </c>
      <c r="AJ757" s="27">
        <f>IFERROR(VLOOKUP(S757,'Վարկանիշային չափորոշիչներ'!$G$6:$GE$68,4,FALSE),0)</f>
        <v>0</v>
      </c>
      <c r="AK757" s="27">
        <f>IFERROR(VLOOKUP(T757,'Վարկանիշային չափորոշիչներ'!$G$6:$GE$68,4,FALSE),0)</f>
        <v>0</v>
      </c>
      <c r="AL757" s="27">
        <f>IFERROR(VLOOKUP(U757,'Վարկանիշային չափորոշիչներ'!$G$6:$GE$68,4,FALSE),0)</f>
        <v>0</v>
      </c>
      <c r="AM757" s="27">
        <f>IFERROR(VLOOKUP(V757,'Վարկանիշային չափորոշիչներ'!$G$6:$GE$68,4,FALSE),0)</f>
        <v>0</v>
      </c>
      <c r="AN757" s="27">
        <f t="shared" si="192"/>
        <v>0</v>
      </c>
    </row>
    <row r="758" spans="1:40" hidden="1" outlineLevel="1" x14ac:dyDescent="0.3">
      <c r="A758" s="117">
        <v>1162</v>
      </c>
      <c r="B758" s="163"/>
      <c r="C758" s="223" t="s">
        <v>840</v>
      </c>
      <c r="D758" s="162">
        <f>SUM(D759:D777)</f>
        <v>0</v>
      </c>
      <c r="E758" s="162">
        <f>SUM(E759:E777)</f>
        <v>0</v>
      </c>
      <c r="F758" s="162">
        <f t="shared" ref="F758:H758" si="196">SUM(F759:F777)</f>
        <v>0</v>
      </c>
      <c r="G758" s="162">
        <f t="shared" si="196"/>
        <v>0</v>
      </c>
      <c r="H758" s="162">
        <f t="shared" si="196"/>
        <v>0</v>
      </c>
      <c r="I758" s="63" t="s">
        <v>74</v>
      </c>
      <c r="J758" s="63" t="s">
        <v>74</v>
      </c>
      <c r="K758" s="63" t="s">
        <v>74</v>
      </c>
      <c r="L758" s="63" t="s">
        <v>74</v>
      </c>
      <c r="M758" s="63" t="s">
        <v>74</v>
      </c>
      <c r="N758" s="63" t="s">
        <v>74</v>
      </c>
      <c r="O758" s="63" t="s">
        <v>74</v>
      </c>
      <c r="P758" s="63" t="s">
        <v>74</v>
      </c>
      <c r="Q758" s="63" t="s">
        <v>74</v>
      </c>
      <c r="R758" s="63" t="s">
        <v>74</v>
      </c>
      <c r="S758" s="63" t="s">
        <v>74</v>
      </c>
      <c r="T758" s="63" t="s">
        <v>74</v>
      </c>
      <c r="U758" s="63" t="s">
        <v>74</v>
      </c>
      <c r="V758" s="63" t="s">
        <v>74</v>
      </c>
      <c r="W758" s="47" t="s">
        <v>74</v>
      </c>
      <c r="X758" s="41"/>
      <c r="Y758" s="41"/>
      <c r="Z758" s="41"/>
      <c r="AA758" s="41"/>
      <c r="AB758" s="27">
        <f>IFERROR(VLOOKUP(K758,'Վարկանիշային չափորոշիչներ'!$G$6:$GE$68,4,FALSE),0)</f>
        <v>0</v>
      </c>
      <c r="AC758" s="27">
        <f>IFERROR(VLOOKUP(L758,'Վարկանիշային չափորոշիչներ'!$G$6:$GE$68,4,FALSE),0)</f>
        <v>0</v>
      </c>
      <c r="AD758" s="27">
        <f>IFERROR(VLOOKUP(M758,'Վարկանիշային չափորոշիչներ'!$G$6:$GE$68,4,FALSE),0)</f>
        <v>0</v>
      </c>
      <c r="AE758" s="27">
        <f>IFERROR(VLOOKUP(N758,'Վարկանիշային չափորոշիչներ'!$G$6:$GE$68,4,FALSE),0)</f>
        <v>0</v>
      </c>
      <c r="AF758" s="27">
        <f>IFERROR(VLOOKUP(O758,'Վարկանիշային չափորոշիչներ'!$G$6:$GE$68,4,FALSE),0)</f>
        <v>0</v>
      </c>
      <c r="AG758" s="27">
        <f>IFERROR(VLOOKUP(P758,'Վարկանիշային չափորոշիչներ'!$G$6:$GE$68,4,FALSE),0)</f>
        <v>0</v>
      </c>
      <c r="AH758" s="27">
        <f>IFERROR(VLOOKUP(Q758,'Վարկանիշային չափորոշիչներ'!$G$6:$GE$68,4,FALSE),0)</f>
        <v>0</v>
      </c>
      <c r="AI758" s="27">
        <f>IFERROR(VLOOKUP(R758,'Վարկանիշային չափորոշիչներ'!$G$6:$GE$68,4,FALSE),0)</f>
        <v>0</v>
      </c>
      <c r="AJ758" s="27">
        <f>IFERROR(VLOOKUP(S758,'Վարկանիշային չափորոշիչներ'!$G$6:$GE$68,4,FALSE),0)</f>
        <v>0</v>
      </c>
      <c r="AK758" s="27">
        <f>IFERROR(VLOOKUP(T758,'Վարկանիշային չափորոշիչներ'!$G$6:$GE$68,4,FALSE),0)</f>
        <v>0</v>
      </c>
      <c r="AL758" s="27">
        <f>IFERROR(VLOOKUP(U758,'Վարկանիշային չափորոշիչներ'!$G$6:$GE$68,4,FALSE),0)</f>
        <v>0</v>
      </c>
      <c r="AM758" s="27">
        <f>IFERROR(VLOOKUP(V758,'Վարկանիշային չափորոշիչներ'!$G$6:$GE$68,4,FALSE),0)</f>
        <v>0</v>
      </c>
      <c r="AN758" s="27">
        <f t="shared" si="192"/>
        <v>0</v>
      </c>
    </row>
    <row r="759" spans="1:40" ht="27" hidden="1" outlineLevel="2" x14ac:dyDescent="0.3">
      <c r="A759" s="120">
        <v>1162</v>
      </c>
      <c r="B759" s="120">
        <v>11001</v>
      </c>
      <c r="C759" s="207" t="s">
        <v>841</v>
      </c>
      <c r="D759" s="129"/>
      <c r="E759" s="129"/>
      <c r="F759" s="176"/>
      <c r="G759" s="176"/>
      <c r="H759" s="176"/>
      <c r="I759" s="50"/>
      <c r="J759" s="50"/>
      <c r="K759" s="35"/>
      <c r="L759" s="35"/>
      <c r="M759" s="35"/>
      <c r="N759" s="35"/>
      <c r="O759" s="35"/>
      <c r="P759" s="35"/>
      <c r="Q759" s="35"/>
      <c r="R759" s="35"/>
      <c r="S759" s="35"/>
      <c r="T759" s="35"/>
      <c r="U759" s="35"/>
      <c r="V759" s="35"/>
      <c r="W759" s="27">
        <f t="shared" ref="W759:W777" si="197">AN759</f>
        <v>0</v>
      </c>
      <c r="X759" s="41"/>
      <c r="Y759" s="41"/>
      <c r="Z759" s="41"/>
      <c r="AA759" s="41"/>
      <c r="AB759" s="27">
        <f>IFERROR(VLOOKUP(K759,'Վարկանիշային չափորոշիչներ'!$G$6:$GE$68,4,FALSE),0)</f>
        <v>0</v>
      </c>
      <c r="AC759" s="27">
        <f>IFERROR(VLOOKUP(L759,'Վարկանիշային չափորոշիչներ'!$G$6:$GE$68,4,FALSE),0)</f>
        <v>0</v>
      </c>
      <c r="AD759" s="27">
        <f>IFERROR(VLOOKUP(M759,'Վարկանիշային չափորոշիչներ'!$G$6:$GE$68,4,FALSE),0)</f>
        <v>0</v>
      </c>
      <c r="AE759" s="27">
        <f>IFERROR(VLOOKUP(N759,'Վարկանիշային չափորոշիչներ'!$G$6:$GE$68,4,FALSE),0)</f>
        <v>0</v>
      </c>
      <c r="AF759" s="27">
        <f>IFERROR(VLOOKUP(O759,'Վարկանիշային չափորոշիչներ'!$G$6:$GE$68,4,FALSE),0)</f>
        <v>0</v>
      </c>
      <c r="AG759" s="27">
        <f>IFERROR(VLOOKUP(P759,'Վարկանիշային չափորոշիչներ'!$G$6:$GE$68,4,FALSE),0)</f>
        <v>0</v>
      </c>
      <c r="AH759" s="27">
        <f>IFERROR(VLOOKUP(Q759,'Վարկանիշային չափորոշիչներ'!$G$6:$GE$68,4,FALSE),0)</f>
        <v>0</v>
      </c>
      <c r="AI759" s="27">
        <f>IFERROR(VLOOKUP(R759,'Վարկանիշային չափորոշիչներ'!$G$6:$GE$68,4,FALSE),0)</f>
        <v>0</v>
      </c>
      <c r="AJ759" s="27">
        <f>IFERROR(VLOOKUP(S759,'Վարկանիշային չափորոշիչներ'!$G$6:$GE$68,4,FALSE),0)</f>
        <v>0</v>
      </c>
      <c r="AK759" s="27">
        <f>IFERROR(VLOOKUP(T759,'Վարկանիշային չափորոշիչներ'!$G$6:$GE$68,4,FALSE),0)</f>
        <v>0</v>
      </c>
      <c r="AL759" s="27">
        <f>IFERROR(VLOOKUP(U759,'Վարկանիշային չափորոշիչներ'!$G$6:$GE$68,4,FALSE),0)</f>
        <v>0</v>
      </c>
      <c r="AM759" s="27">
        <f>IFERROR(VLOOKUP(V759,'Վարկանիշային չափորոշիչներ'!$G$6:$GE$68,4,FALSE),0)</f>
        <v>0</v>
      </c>
      <c r="AN759" s="27">
        <f t="shared" ref="AN759:AN801" si="198">SUM(AB759:AM759)</f>
        <v>0</v>
      </c>
    </row>
    <row r="760" spans="1:40" hidden="1" outlineLevel="2" x14ac:dyDescent="0.3">
      <c r="A760" s="120">
        <v>1162</v>
      </c>
      <c r="B760" s="120">
        <v>11002</v>
      </c>
      <c r="C760" s="218" t="s">
        <v>842</v>
      </c>
      <c r="D760" s="129"/>
      <c r="E760" s="177"/>
      <c r="F760" s="178"/>
      <c r="G760" s="178"/>
      <c r="H760" s="178"/>
      <c r="I760" s="67"/>
      <c r="J760" s="67"/>
      <c r="K760" s="34"/>
      <c r="L760" s="34"/>
      <c r="M760" s="34"/>
      <c r="N760" s="34"/>
      <c r="O760" s="34"/>
      <c r="P760" s="34"/>
      <c r="Q760" s="34"/>
      <c r="R760" s="34"/>
      <c r="S760" s="34"/>
      <c r="T760" s="34"/>
      <c r="U760" s="34"/>
      <c r="V760" s="34"/>
      <c r="W760" s="27">
        <f t="shared" si="197"/>
        <v>0</v>
      </c>
      <c r="X760" s="41"/>
      <c r="Y760" s="41"/>
      <c r="Z760" s="41"/>
      <c r="AA760" s="41"/>
      <c r="AB760" s="27">
        <f>IFERROR(VLOOKUP(K760,'Վարկանիշային չափորոշիչներ'!$G$6:$GE$68,4,FALSE),0)</f>
        <v>0</v>
      </c>
      <c r="AC760" s="27">
        <f>IFERROR(VLOOKUP(L760,'Վարկանիշային չափորոշիչներ'!$G$6:$GE$68,4,FALSE),0)</f>
        <v>0</v>
      </c>
      <c r="AD760" s="27">
        <f>IFERROR(VLOOKUP(M760,'Վարկանիշային չափորոշիչներ'!$G$6:$GE$68,4,FALSE),0)</f>
        <v>0</v>
      </c>
      <c r="AE760" s="27">
        <f>IFERROR(VLOOKUP(N760,'Վարկանիշային չափորոշիչներ'!$G$6:$GE$68,4,FALSE),0)</f>
        <v>0</v>
      </c>
      <c r="AF760" s="27">
        <f>IFERROR(VLOOKUP(O760,'Վարկանիշային չափորոշիչներ'!$G$6:$GE$68,4,FALSE),0)</f>
        <v>0</v>
      </c>
      <c r="AG760" s="27">
        <f>IFERROR(VLOOKUP(P760,'Վարկանիշային չափորոշիչներ'!$G$6:$GE$68,4,FALSE),0)</f>
        <v>0</v>
      </c>
      <c r="AH760" s="27">
        <f>IFERROR(VLOOKUP(Q760,'Վարկանիշային չափորոշիչներ'!$G$6:$GE$68,4,FALSE),0)</f>
        <v>0</v>
      </c>
      <c r="AI760" s="27">
        <f>IFERROR(VLOOKUP(R760,'Վարկանիշային չափորոշիչներ'!$G$6:$GE$68,4,FALSE),0)</f>
        <v>0</v>
      </c>
      <c r="AJ760" s="27">
        <f>IFERROR(VLOOKUP(S760,'Վարկանիշային չափորոշիչներ'!$G$6:$GE$68,4,FALSE),0)</f>
        <v>0</v>
      </c>
      <c r="AK760" s="27">
        <f>IFERROR(VLOOKUP(T760,'Վարկանիշային չափորոշիչներ'!$G$6:$GE$68,4,FALSE),0)</f>
        <v>0</v>
      </c>
      <c r="AL760" s="27">
        <f>IFERROR(VLOOKUP(U760,'Վարկանիշային չափորոշիչներ'!$G$6:$GE$68,4,FALSE),0)</f>
        <v>0</v>
      </c>
      <c r="AM760" s="27">
        <f>IFERROR(VLOOKUP(V760,'Վարկանիշային չափորոշիչներ'!$G$6:$GE$68,4,FALSE),0)</f>
        <v>0</v>
      </c>
      <c r="AN760" s="27">
        <f t="shared" si="198"/>
        <v>0</v>
      </c>
    </row>
    <row r="761" spans="1:40" hidden="1" outlineLevel="2" x14ac:dyDescent="0.3">
      <c r="A761" s="120">
        <v>1162</v>
      </c>
      <c r="B761" s="120">
        <v>11004</v>
      </c>
      <c r="C761" s="207" t="s">
        <v>843</v>
      </c>
      <c r="D761" s="129"/>
      <c r="E761" s="143"/>
      <c r="F761" s="178"/>
      <c r="G761" s="178"/>
      <c r="H761" s="178"/>
      <c r="I761" s="67"/>
      <c r="J761" s="67"/>
      <c r="K761" s="34"/>
      <c r="L761" s="34"/>
      <c r="M761" s="34"/>
      <c r="N761" s="34"/>
      <c r="O761" s="34"/>
      <c r="P761" s="34"/>
      <c r="Q761" s="34"/>
      <c r="R761" s="34"/>
      <c r="S761" s="34"/>
      <c r="T761" s="34"/>
      <c r="U761" s="34"/>
      <c r="V761" s="34"/>
      <c r="W761" s="27">
        <f t="shared" si="197"/>
        <v>0</v>
      </c>
      <c r="X761" s="41"/>
      <c r="Y761" s="41"/>
      <c r="Z761" s="41"/>
      <c r="AA761" s="41"/>
      <c r="AB761" s="27">
        <f>IFERROR(VLOOKUP(K761,'Վարկանիշային չափորոշիչներ'!$G$6:$GE$68,4,FALSE),0)</f>
        <v>0</v>
      </c>
      <c r="AC761" s="27">
        <f>IFERROR(VLOOKUP(L761,'Վարկանիշային չափորոշիչներ'!$G$6:$GE$68,4,FALSE),0)</f>
        <v>0</v>
      </c>
      <c r="AD761" s="27">
        <f>IFERROR(VLOOKUP(M761,'Վարկանիշային չափորոշիչներ'!$G$6:$GE$68,4,FALSE),0)</f>
        <v>0</v>
      </c>
      <c r="AE761" s="27">
        <f>IFERROR(VLOOKUP(N761,'Վարկանիշային չափորոշիչներ'!$G$6:$GE$68,4,FALSE),0)</f>
        <v>0</v>
      </c>
      <c r="AF761" s="27">
        <f>IFERROR(VLOOKUP(O761,'Վարկանիշային չափորոշիչներ'!$G$6:$GE$68,4,FALSE),0)</f>
        <v>0</v>
      </c>
      <c r="AG761" s="27">
        <f>IFERROR(VLOOKUP(P761,'Վարկանիշային չափորոշիչներ'!$G$6:$GE$68,4,FALSE),0)</f>
        <v>0</v>
      </c>
      <c r="AH761" s="27">
        <f>IFERROR(VLOOKUP(Q761,'Վարկանիշային չափորոշիչներ'!$G$6:$GE$68,4,FALSE),0)</f>
        <v>0</v>
      </c>
      <c r="AI761" s="27">
        <f>IFERROR(VLOOKUP(R761,'Վարկանիշային չափորոշիչներ'!$G$6:$GE$68,4,FALSE),0)</f>
        <v>0</v>
      </c>
      <c r="AJ761" s="27">
        <f>IFERROR(VLOOKUP(S761,'Վարկանիշային չափորոշիչներ'!$G$6:$GE$68,4,FALSE),0)</f>
        <v>0</v>
      </c>
      <c r="AK761" s="27">
        <f>IFERROR(VLOOKUP(T761,'Վարկանիշային չափորոշիչներ'!$G$6:$GE$68,4,FALSE),0)</f>
        <v>0</v>
      </c>
      <c r="AL761" s="27">
        <f>IFERROR(VLOOKUP(U761,'Վարկանիշային չափորոշիչներ'!$G$6:$GE$68,4,FALSE),0)</f>
        <v>0</v>
      </c>
      <c r="AM761" s="27">
        <f>IFERROR(VLOOKUP(V761,'Վարկանիշային չափորոշիչներ'!$G$6:$GE$68,4,FALSE),0)</f>
        <v>0</v>
      </c>
      <c r="AN761" s="27">
        <f t="shared" si="198"/>
        <v>0</v>
      </c>
    </row>
    <row r="762" spans="1:40" ht="27" hidden="1" outlineLevel="2" x14ac:dyDescent="0.3">
      <c r="A762" s="120">
        <v>1162</v>
      </c>
      <c r="B762" s="120">
        <v>11005</v>
      </c>
      <c r="C762" s="207" t="s">
        <v>844</v>
      </c>
      <c r="D762" s="129"/>
      <c r="E762" s="130"/>
      <c r="F762" s="157"/>
      <c r="G762" s="123"/>
      <c r="H762" s="176"/>
      <c r="I762" s="50"/>
      <c r="J762" s="50"/>
      <c r="K762" s="35"/>
      <c r="L762" s="35"/>
      <c r="M762" s="35"/>
      <c r="N762" s="35"/>
      <c r="O762" s="35"/>
      <c r="P762" s="35"/>
      <c r="Q762" s="35"/>
      <c r="R762" s="35"/>
      <c r="S762" s="35"/>
      <c r="T762" s="35"/>
      <c r="U762" s="35"/>
      <c r="V762" s="35"/>
      <c r="W762" s="27">
        <f t="shared" si="197"/>
        <v>0</v>
      </c>
      <c r="X762" s="41"/>
      <c r="Y762" s="41"/>
      <c r="Z762" s="41"/>
      <c r="AA762" s="41"/>
      <c r="AB762" s="27">
        <f>IFERROR(VLOOKUP(K762,'Վարկանիշային չափորոշիչներ'!$G$6:$GE$68,4,FALSE),0)</f>
        <v>0</v>
      </c>
      <c r="AC762" s="27">
        <f>IFERROR(VLOOKUP(L762,'Վարկանիշային չափորոշիչներ'!$G$6:$GE$68,4,FALSE),0)</f>
        <v>0</v>
      </c>
      <c r="AD762" s="27">
        <f>IFERROR(VLOOKUP(M762,'Վարկանիշային չափորոշիչներ'!$G$6:$GE$68,4,FALSE),0)</f>
        <v>0</v>
      </c>
      <c r="AE762" s="27">
        <f>IFERROR(VLOOKUP(N762,'Վարկանիշային չափորոշիչներ'!$G$6:$GE$68,4,FALSE),0)</f>
        <v>0</v>
      </c>
      <c r="AF762" s="27">
        <f>IFERROR(VLOOKUP(O762,'Վարկանիշային չափորոշիչներ'!$G$6:$GE$68,4,FALSE),0)</f>
        <v>0</v>
      </c>
      <c r="AG762" s="27">
        <f>IFERROR(VLOOKUP(P762,'Վարկանիշային չափորոշիչներ'!$G$6:$GE$68,4,FALSE),0)</f>
        <v>0</v>
      </c>
      <c r="AH762" s="27">
        <f>IFERROR(VLOOKUP(Q762,'Վարկանիշային չափորոշիչներ'!$G$6:$GE$68,4,FALSE),0)</f>
        <v>0</v>
      </c>
      <c r="AI762" s="27">
        <f>IFERROR(VLOOKUP(R762,'Վարկանիշային չափորոշիչներ'!$G$6:$GE$68,4,FALSE),0)</f>
        <v>0</v>
      </c>
      <c r="AJ762" s="27">
        <f>IFERROR(VLOOKUP(S762,'Վարկանիշային չափորոշիչներ'!$G$6:$GE$68,4,FALSE),0)</f>
        <v>0</v>
      </c>
      <c r="AK762" s="27">
        <f>IFERROR(VLOOKUP(T762,'Վարկանիշային չափորոշիչներ'!$G$6:$GE$68,4,FALSE),0)</f>
        <v>0</v>
      </c>
      <c r="AL762" s="27">
        <f>IFERROR(VLOOKUP(U762,'Վարկանիշային չափորոշիչներ'!$G$6:$GE$68,4,FALSE),0)</f>
        <v>0</v>
      </c>
      <c r="AM762" s="27">
        <f>IFERROR(VLOOKUP(V762,'Վարկանիշային չափորոշիչներ'!$G$6:$GE$68,4,FALSE),0)</f>
        <v>0</v>
      </c>
      <c r="AN762" s="27">
        <f t="shared" si="198"/>
        <v>0</v>
      </c>
    </row>
    <row r="763" spans="1:40" ht="27" hidden="1" outlineLevel="2" x14ac:dyDescent="0.3">
      <c r="A763" s="120">
        <v>1162</v>
      </c>
      <c r="B763" s="120">
        <v>11006</v>
      </c>
      <c r="C763" s="207" t="s">
        <v>845</v>
      </c>
      <c r="D763" s="129"/>
      <c r="E763" s="129"/>
      <c r="F763" s="157"/>
      <c r="G763" s="176"/>
      <c r="H763" s="176"/>
      <c r="I763" s="50"/>
      <c r="J763" s="50"/>
      <c r="K763" s="35"/>
      <c r="L763" s="35"/>
      <c r="M763" s="35"/>
      <c r="N763" s="35"/>
      <c r="O763" s="35"/>
      <c r="P763" s="35"/>
      <c r="Q763" s="35"/>
      <c r="R763" s="35"/>
      <c r="S763" s="35"/>
      <c r="T763" s="35"/>
      <c r="U763" s="35"/>
      <c r="V763" s="35"/>
      <c r="W763" s="27">
        <f t="shared" si="197"/>
        <v>0</v>
      </c>
      <c r="X763" s="41"/>
      <c r="Y763" s="41"/>
      <c r="Z763" s="41"/>
      <c r="AA763" s="41"/>
      <c r="AB763" s="27">
        <f>IFERROR(VLOOKUP(K763,'Վարկանիշային չափորոշիչներ'!$G$6:$GE$68,4,FALSE),0)</f>
        <v>0</v>
      </c>
      <c r="AC763" s="27">
        <f>IFERROR(VLOOKUP(L763,'Վարկանիշային չափորոշիչներ'!$G$6:$GE$68,4,FALSE),0)</f>
        <v>0</v>
      </c>
      <c r="AD763" s="27">
        <f>IFERROR(VLOOKUP(M763,'Վարկանիշային չափորոշիչներ'!$G$6:$GE$68,4,FALSE),0)</f>
        <v>0</v>
      </c>
      <c r="AE763" s="27">
        <f>IFERROR(VLOOKUP(N763,'Վարկանիշային չափորոշիչներ'!$G$6:$GE$68,4,FALSE),0)</f>
        <v>0</v>
      </c>
      <c r="AF763" s="27">
        <f>IFERROR(VLOOKUP(O763,'Վարկանիշային չափորոշիչներ'!$G$6:$GE$68,4,FALSE),0)</f>
        <v>0</v>
      </c>
      <c r="AG763" s="27">
        <f>IFERROR(VLOOKUP(P763,'Վարկանիշային չափորոշիչներ'!$G$6:$GE$68,4,FALSE),0)</f>
        <v>0</v>
      </c>
      <c r="AH763" s="27">
        <f>IFERROR(VLOOKUP(Q763,'Վարկանիշային չափորոշիչներ'!$G$6:$GE$68,4,FALSE),0)</f>
        <v>0</v>
      </c>
      <c r="AI763" s="27">
        <f>IFERROR(VLOOKUP(R763,'Վարկանիշային չափորոշիչներ'!$G$6:$GE$68,4,FALSE),0)</f>
        <v>0</v>
      </c>
      <c r="AJ763" s="27">
        <f>IFERROR(VLOOKUP(S763,'Վարկանիշային չափորոշիչներ'!$G$6:$GE$68,4,FALSE),0)</f>
        <v>0</v>
      </c>
      <c r="AK763" s="27">
        <f>IFERROR(VLOOKUP(T763,'Վարկանիշային չափորոշիչներ'!$G$6:$GE$68,4,FALSE),0)</f>
        <v>0</v>
      </c>
      <c r="AL763" s="27">
        <f>IFERROR(VLOOKUP(U763,'Վարկանիշային չափորոշիչներ'!$G$6:$GE$68,4,FALSE),0)</f>
        <v>0</v>
      </c>
      <c r="AM763" s="27">
        <f>IFERROR(VLOOKUP(V763,'Վարկանիշային չափորոշիչներ'!$G$6:$GE$68,4,FALSE),0)</f>
        <v>0</v>
      </c>
      <c r="AN763" s="27">
        <f t="shared" si="198"/>
        <v>0</v>
      </c>
    </row>
    <row r="764" spans="1:40" hidden="1" outlineLevel="2" x14ac:dyDescent="0.3">
      <c r="A764" s="120">
        <v>1162</v>
      </c>
      <c r="B764" s="120">
        <v>11007</v>
      </c>
      <c r="C764" s="207" t="s">
        <v>846</v>
      </c>
      <c r="D764" s="129"/>
      <c r="E764" s="129"/>
      <c r="F764" s="157"/>
      <c r="G764" s="123"/>
      <c r="H764" s="176"/>
      <c r="I764" s="50"/>
      <c r="J764" s="50"/>
      <c r="K764" s="35"/>
      <c r="L764" s="35"/>
      <c r="M764" s="35"/>
      <c r="N764" s="35"/>
      <c r="O764" s="35"/>
      <c r="P764" s="35"/>
      <c r="Q764" s="35"/>
      <c r="R764" s="35"/>
      <c r="S764" s="35"/>
      <c r="T764" s="35"/>
      <c r="U764" s="35"/>
      <c r="V764" s="35"/>
      <c r="W764" s="27">
        <f t="shared" si="197"/>
        <v>0</v>
      </c>
      <c r="X764" s="41"/>
      <c r="Y764" s="41"/>
      <c r="Z764" s="41"/>
      <c r="AA764" s="41"/>
      <c r="AB764" s="27">
        <f>IFERROR(VLOOKUP(K764,'Վարկանիշային չափորոշիչներ'!$G$6:$GE$68,4,FALSE),0)</f>
        <v>0</v>
      </c>
      <c r="AC764" s="27">
        <f>IFERROR(VLOOKUP(L764,'Վարկանիշային չափորոշիչներ'!$G$6:$GE$68,4,FALSE),0)</f>
        <v>0</v>
      </c>
      <c r="AD764" s="27">
        <f>IFERROR(VLOOKUP(M764,'Վարկանիշային չափորոշիչներ'!$G$6:$GE$68,4,FALSE),0)</f>
        <v>0</v>
      </c>
      <c r="AE764" s="27">
        <f>IFERROR(VLOOKUP(N764,'Վարկանիշային չափորոշիչներ'!$G$6:$GE$68,4,FALSE),0)</f>
        <v>0</v>
      </c>
      <c r="AF764" s="27">
        <f>IFERROR(VLOOKUP(O764,'Վարկանիշային չափորոշիչներ'!$G$6:$GE$68,4,FALSE),0)</f>
        <v>0</v>
      </c>
      <c r="AG764" s="27">
        <f>IFERROR(VLOOKUP(P764,'Վարկանիշային չափորոշիչներ'!$G$6:$GE$68,4,FALSE),0)</f>
        <v>0</v>
      </c>
      <c r="AH764" s="27">
        <f>IFERROR(VLOOKUP(Q764,'Վարկանիշային չափորոշիչներ'!$G$6:$GE$68,4,FALSE),0)</f>
        <v>0</v>
      </c>
      <c r="AI764" s="27">
        <f>IFERROR(VLOOKUP(R764,'Վարկանիշային չափորոշիչներ'!$G$6:$GE$68,4,FALSE),0)</f>
        <v>0</v>
      </c>
      <c r="AJ764" s="27">
        <f>IFERROR(VLOOKUP(S764,'Վարկանիշային չափորոշիչներ'!$G$6:$GE$68,4,FALSE),0)</f>
        <v>0</v>
      </c>
      <c r="AK764" s="27">
        <f>IFERROR(VLOOKUP(T764,'Վարկանիշային չափորոշիչներ'!$G$6:$GE$68,4,FALSE),0)</f>
        <v>0</v>
      </c>
      <c r="AL764" s="27">
        <f>IFERROR(VLOOKUP(U764,'Վարկանիշային չափորոշիչներ'!$G$6:$GE$68,4,FALSE),0)</f>
        <v>0</v>
      </c>
      <c r="AM764" s="27">
        <f>IFERROR(VLOOKUP(V764,'Վարկանիշային չափորոշիչներ'!$G$6:$GE$68,4,FALSE),0)</f>
        <v>0</v>
      </c>
      <c r="AN764" s="27">
        <f t="shared" si="198"/>
        <v>0</v>
      </c>
    </row>
    <row r="765" spans="1:40" ht="27" hidden="1" outlineLevel="2" x14ac:dyDescent="0.3">
      <c r="A765" s="120">
        <v>1162</v>
      </c>
      <c r="B765" s="120">
        <v>11008</v>
      </c>
      <c r="C765" s="207" t="s">
        <v>847</v>
      </c>
      <c r="D765" s="129"/>
      <c r="E765" s="143"/>
      <c r="F765" s="157"/>
      <c r="G765" s="178"/>
      <c r="H765" s="178"/>
      <c r="I765" s="67"/>
      <c r="J765" s="67"/>
      <c r="K765" s="34"/>
      <c r="L765" s="34"/>
      <c r="M765" s="34"/>
      <c r="N765" s="34"/>
      <c r="O765" s="34"/>
      <c r="P765" s="34"/>
      <c r="Q765" s="34"/>
      <c r="R765" s="34"/>
      <c r="S765" s="34"/>
      <c r="T765" s="34"/>
      <c r="U765" s="34"/>
      <c r="V765" s="34"/>
      <c r="W765" s="27">
        <f t="shared" si="197"/>
        <v>0</v>
      </c>
      <c r="X765" s="41"/>
      <c r="Y765" s="41"/>
      <c r="Z765" s="41"/>
      <c r="AA765" s="41"/>
      <c r="AB765" s="27">
        <f>IFERROR(VLOOKUP(K765,'Վարկանիշային չափորոշիչներ'!$G$6:$GE$68,4,FALSE),0)</f>
        <v>0</v>
      </c>
      <c r="AC765" s="27">
        <f>IFERROR(VLOOKUP(L765,'Վարկանիշային չափորոշիչներ'!$G$6:$GE$68,4,FALSE),0)</f>
        <v>0</v>
      </c>
      <c r="AD765" s="27">
        <f>IFERROR(VLOOKUP(M765,'Վարկանիշային չափորոշիչներ'!$G$6:$GE$68,4,FALSE),0)</f>
        <v>0</v>
      </c>
      <c r="AE765" s="27">
        <f>IFERROR(VLOOKUP(N765,'Վարկանիշային չափորոշիչներ'!$G$6:$GE$68,4,FALSE),0)</f>
        <v>0</v>
      </c>
      <c r="AF765" s="27">
        <f>IFERROR(VLOOKUP(O765,'Վարկանիշային չափորոշիչներ'!$G$6:$GE$68,4,FALSE),0)</f>
        <v>0</v>
      </c>
      <c r="AG765" s="27">
        <f>IFERROR(VLOOKUP(P765,'Վարկանիշային չափորոշիչներ'!$G$6:$GE$68,4,FALSE),0)</f>
        <v>0</v>
      </c>
      <c r="AH765" s="27">
        <f>IFERROR(VLOOKUP(Q765,'Վարկանիշային չափորոշիչներ'!$G$6:$GE$68,4,FALSE),0)</f>
        <v>0</v>
      </c>
      <c r="AI765" s="27">
        <f>IFERROR(VLOOKUP(R765,'Վարկանիշային չափորոշիչներ'!$G$6:$GE$68,4,FALSE),0)</f>
        <v>0</v>
      </c>
      <c r="AJ765" s="27">
        <f>IFERROR(VLOOKUP(S765,'Վարկանիշային չափորոշիչներ'!$G$6:$GE$68,4,FALSE),0)</f>
        <v>0</v>
      </c>
      <c r="AK765" s="27">
        <f>IFERROR(VLOOKUP(T765,'Վարկանիշային չափորոշիչներ'!$G$6:$GE$68,4,FALSE),0)</f>
        <v>0</v>
      </c>
      <c r="AL765" s="27">
        <f>IFERROR(VLOOKUP(U765,'Վարկանիշային չափորոշիչներ'!$G$6:$GE$68,4,FALSE),0)</f>
        <v>0</v>
      </c>
      <c r="AM765" s="27">
        <f>IFERROR(VLOOKUP(V765,'Վարկանիշային չափորոշիչներ'!$G$6:$GE$68,4,FALSE),0)</f>
        <v>0</v>
      </c>
      <c r="AN765" s="27">
        <f t="shared" si="198"/>
        <v>0</v>
      </c>
    </row>
    <row r="766" spans="1:40" hidden="1" outlineLevel="2" x14ac:dyDescent="0.3">
      <c r="A766" s="120">
        <v>1162</v>
      </c>
      <c r="B766" s="120">
        <v>11009</v>
      </c>
      <c r="C766" s="207" t="s">
        <v>848</v>
      </c>
      <c r="D766" s="129"/>
      <c r="E766" s="143"/>
      <c r="F766" s="157"/>
      <c r="G766" s="178"/>
      <c r="H766" s="178"/>
      <c r="I766" s="67"/>
      <c r="J766" s="67"/>
      <c r="K766" s="34"/>
      <c r="L766" s="34"/>
      <c r="M766" s="34"/>
      <c r="N766" s="34"/>
      <c r="O766" s="34"/>
      <c r="P766" s="34"/>
      <c r="Q766" s="34"/>
      <c r="R766" s="34"/>
      <c r="S766" s="34"/>
      <c r="T766" s="34"/>
      <c r="U766" s="34"/>
      <c r="V766" s="34"/>
      <c r="W766" s="27">
        <f t="shared" si="197"/>
        <v>0</v>
      </c>
      <c r="X766" s="41"/>
      <c r="Y766" s="41"/>
      <c r="Z766" s="41"/>
      <c r="AA766" s="41"/>
      <c r="AB766" s="27">
        <f>IFERROR(VLOOKUP(K766,'Վարկանիշային չափորոշիչներ'!$G$6:$GE$68,4,FALSE),0)</f>
        <v>0</v>
      </c>
      <c r="AC766" s="27">
        <f>IFERROR(VLOOKUP(L766,'Վարկանիշային չափորոշիչներ'!$G$6:$GE$68,4,FALSE),0)</f>
        <v>0</v>
      </c>
      <c r="AD766" s="27">
        <f>IFERROR(VLOOKUP(M766,'Վարկանիշային չափորոշիչներ'!$G$6:$GE$68,4,FALSE),0)</f>
        <v>0</v>
      </c>
      <c r="AE766" s="27">
        <f>IFERROR(VLOOKUP(N766,'Վարկանիշային չափորոշիչներ'!$G$6:$GE$68,4,FALSE),0)</f>
        <v>0</v>
      </c>
      <c r="AF766" s="27">
        <f>IFERROR(VLOOKUP(O766,'Վարկանիշային չափորոշիչներ'!$G$6:$GE$68,4,FALSE),0)</f>
        <v>0</v>
      </c>
      <c r="AG766" s="27">
        <f>IFERROR(VLOOKUP(P766,'Վարկանիշային չափորոշիչներ'!$G$6:$GE$68,4,FALSE),0)</f>
        <v>0</v>
      </c>
      <c r="AH766" s="27">
        <f>IFERROR(VLOOKUP(Q766,'Վարկանիշային չափորոշիչներ'!$G$6:$GE$68,4,FALSE),0)</f>
        <v>0</v>
      </c>
      <c r="AI766" s="27">
        <f>IFERROR(VLOOKUP(R766,'Վարկանիշային չափորոշիչներ'!$G$6:$GE$68,4,FALSE),0)</f>
        <v>0</v>
      </c>
      <c r="AJ766" s="27">
        <f>IFERROR(VLOOKUP(S766,'Վարկանիշային չափորոշիչներ'!$G$6:$GE$68,4,FALSE),0)</f>
        <v>0</v>
      </c>
      <c r="AK766" s="27">
        <f>IFERROR(VLOOKUP(T766,'Վարկանիշային չափորոշիչներ'!$G$6:$GE$68,4,FALSE),0)</f>
        <v>0</v>
      </c>
      <c r="AL766" s="27">
        <f>IFERROR(VLOOKUP(U766,'Վարկանիշային չափորոշիչներ'!$G$6:$GE$68,4,FALSE),0)</f>
        <v>0</v>
      </c>
      <c r="AM766" s="27">
        <f>IFERROR(VLOOKUP(V766,'Վարկանիշային չափորոշիչներ'!$G$6:$GE$68,4,FALSE),0)</f>
        <v>0</v>
      </c>
      <c r="AN766" s="27">
        <f t="shared" si="198"/>
        <v>0</v>
      </c>
    </row>
    <row r="767" spans="1:40" hidden="1" outlineLevel="2" x14ac:dyDescent="0.3">
      <c r="A767" s="120">
        <v>1162</v>
      </c>
      <c r="B767" s="120">
        <v>11010</v>
      </c>
      <c r="C767" s="207" t="s">
        <v>849</v>
      </c>
      <c r="D767" s="129"/>
      <c r="E767" s="129"/>
      <c r="F767" s="157"/>
      <c r="G767" s="176"/>
      <c r="H767" s="176"/>
      <c r="I767" s="50"/>
      <c r="J767" s="50"/>
      <c r="K767" s="35"/>
      <c r="L767" s="35"/>
      <c r="M767" s="35"/>
      <c r="N767" s="35"/>
      <c r="O767" s="35"/>
      <c r="P767" s="35"/>
      <c r="Q767" s="35"/>
      <c r="R767" s="35"/>
      <c r="S767" s="35"/>
      <c r="T767" s="35"/>
      <c r="U767" s="35"/>
      <c r="V767" s="35"/>
      <c r="W767" s="27">
        <f t="shared" si="197"/>
        <v>0</v>
      </c>
      <c r="X767" s="41"/>
      <c r="Y767" s="41"/>
      <c r="Z767" s="41"/>
      <c r="AA767" s="41"/>
      <c r="AB767" s="27">
        <f>IFERROR(VLOOKUP(K767,'Վարկանիշային չափորոշիչներ'!$G$6:$GE$68,4,FALSE),0)</f>
        <v>0</v>
      </c>
      <c r="AC767" s="27">
        <f>IFERROR(VLOOKUP(L767,'Վարկանիշային չափորոշիչներ'!$G$6:$GE$68,4,FALSE),0)</f>
        <v>0</v>
      </c>
      <c r="AD767" s="27">
        <f>IFERROR(VLOOKUP(M767,'Վարկանիշային չափորոշիչներ'!$G$6:$GE$68,4,FALSE),0)</f>
        <v>0</v>
      </c>
      <c r="AE767" s="27">
        <f>IFERROR(VLOOKUP(N767,'Վարկանիշային չափորոշիչներ'!$G$6:$GE$68,4,FALSE),0)</f>
        <v>0</v>
      </c>
      <c r="AF767" s="27">
        <f>IFERROR(VLOOKUP(O767,'Վարկանիշային չափորոշիչներ'!$G$6:$GE$68,4,FALSE),0)</f>
        <v>0</v>
      </c>
      <c r="AG767" s="27">
        <f>IFERROR(VLOOKUP(P767,'Վարկանիշային չափորոշիչներ'!$G$6:$GE$68,4,FALSE),0)</f>
        <v>0</v>
      </c>
      <c r="AH767" s="27">
        <f>IFERROR(VLOOKUP(Q767,'Վարկանիշային չափորոշիչներ'!$G$6:$GE$68,4,FALSE),0)</f>
        <v>0</v>
      </c>
      <c r="AI767" s="27">
        <f>IFERROR(VLOOKUP(R767,'Վարկանիշային չափորոշիչներ'!$G$6:$GE$68,4,FALSE),0)</f>
        <v>0</v>
      </c>
      <c r="AJ767" s="27">
        <f>IFERROR(VLOOKUP(S767,'Վարկանիշային չափորոշիչներ'!$G$6:$GE$68,4,FALSE),0)</f>
        <v>0</v>
      </c>
      <c r="AK767" s="27">
        <f>IFERROR(VLOOKUP(T767,'Վարկանիշային չափորոշիչներ'!$G$6:$GE$68,4,FALSE),0)</f>
        <v>0</v>
      </c>
      <c r="AL767" s="27">
        <f>IFERROR(VLOOKUP(U767,'Վարկանիշային չափորոշիչներ'!$G$6:$GE$68,4,FALSE),0)</f>
        <v>0</v>
      </c>
      <c r="AM767" s="27">
        <f>IFERROR(VLOOKUP(V767,'Վարկանիշային չափորոշիչներ'!$G$6:$GE$68,4,FALSE),0)</f>
        <v>0</v>
      </c>
      <c r="AN767" s="27">
        <f t="shared" si="198"/>
        <v>0</v>
      </c>
    </row>
    <row r="768" spans="1:40" hidden="1" outlineLevel="2" x14ac:dyDescent="0.3">
      <c r="A768" s="120">
        <v>1162</v>
      </c>
      <c r="B768" s="120">
        <v>11012</v>
      </c>
      <c r="C768" s="207" t="s">
        <v>850</v>
      </c>
      <c r="D768" s="129"/>
      <c r="E768" s="129"/>
      <c r="F768" s="157"/>
      <c r="G768" s="176"/>
      <c r="H768" s="176"/>
      <c r="I768" s="50"/>
      <c r="J768" s="50"/>
      <c r="K768" s="35"/>
      <c r="L768" s="35"/>
      <c r="M768" s="35"/>
      <c r="N768" s="35"/>
      <c r="O768" s="35"/>
      <c r="P768" s="35"/>
      <c r="Q768" s="35"/>
      <c r="R768" s="35"/>
      <c r="S768" s="35"/>
      <c r="T768" s="35"/>
      <c r="U768" s="35"/>
      <c r="V768" s="35"/>
      <c r="W768" s="27">
        <f t="shared" si="197"/>
        <v>0</v>
      </c>
      <c r="X768" s="41"/>
      <c r="Y768" s="41"/>
      <c r="Z768" s="41"/>
      <c r="AA768" s="41"/>
      <c r="AB768" s="27">
        <f>IFERROR(VLOOKUP(K768,'Վարկանիշային չափորոշիչներ'!$G$6:$GE$68,4,FALSE),0)</f>
        <v>0</v>
      </c>
      <c r="AC768" s="27">
        <f>IFERROR(VLOOKUP(L768,'Վարկանիշային չափորոշիչներ'!$G$6:$GE$68,4,FALSE),0)</f>
        <v>0</v>
      </c>
      <c r="AD768" s="27">
        <f>IFERROR(VLOOKUP(M768,'Վարկանիշային չափորոշիչներ'!$G$6:$GE$68,4,FALSE),0)</f>
        <v>0</v>
      </c>
      <c r="AE768" s="27">
        <f>IFERROR(VLOOKUP(N768,'Վարկանիշային չափորոշիչներ'!$G$6:$GE$68,4,FALSE),0)</f>
        <v>0</v>
      </c>
      <c r="AF768" s="27">
        <f>IFERROR(VLOOKUP(O768,'Վարկանիշային չափորոշիչներ'!$G$6:$GE$68,4,FALSE),0)</f>
        <v>0</v>
      </c>
      <c r="AG768" s="27">
        <f>IFERROR(VLOOKUP(P768,'Վարկանիշային չափորոշիչներ'!$G$6:$GE$68,4,FALSE),0)</f>
        <v>0</v>
      </c>
      <c r="AH768" s="27">
        <f>IFERROR(VLOOKUP(Q768,'Վարկանիշային չափորոշիչներ'!$G$6:$GE$68,4,FALSE),0)</f>
        <v>0</v>
      </c>
      <c r="AI768" s="27">
        <f>IFERROR(VLOOKUP(R768,'Վարկանիշային չափորոշիչներ'!$G$6:$GE$68,4,FALSE),0)</f>
        <v>0</v>
      </c>
      <c r="AJ768" s="27">
        <f>IFERROR(VLOOKUP(S768,'Վարկանիշային չափորոշիչներ'!$G$6:$GE$68,4,FALSE),0)</f>
        <v>0</v>
      </c>
      <c r="AK768" s="27">
        <f>IFERROR(VLOOKUP(T768,'Վարկանիշային չափորոշիչներ'!$G$6:$GE$68,4,FALSE),0)</f>
        <v>0</v>
      </c>
      <c r="AL768" s="27">
        <f>IFERROR(VLOOKUP(U768,'Վարկանիշային չափորոշիչներ'!$G$6:$GE$68,4,FALSE),0)</f>
        <v>0</v>
      </c>
      <c r="AM768" s="27">
        <f>IFERROR(VLOOKUP(V768,'Վարկանիշային չափորոշիչներ'!$G$6:$GE$68,4,FALSE),0)</f>
        <v>0</v>
      </c>
      <c r="AN768" s="27">
        <f t="shared" si="198"/>
        <v>0</v>
      </c>
    </row>
    <row r="769" spans="1:40" hidden="1" outlineLevel="2" x14ac:dyDescent="0.3">
      <c r="A769" s="120">
        <v>1162</v>
      </c>
      <c r="B769" s="120">
        <v>11013</v>
      </c>
      <c r="C769" s="207" t="s">
        <v>851</v>
      </c>
      <c r="D769" s="129"/>
      <c r="E769" s="129"/>
      <c r="F769" s="157"/>
      <c r="G769" s="176"/>
      <c r="H769" s="176"/>
      <c r="I769" s="50"/>
      <c r="J769" s="50"/>
      <c r="K769" s="35"/>
      <c r="L769" s="35"/>
      <c r="M769" s="35"/>
      <c r="N769" s="35"/>
      <c r="O769" s="35"/>
      <c r="P769" s="35"/>
      <c r="Q769" s="35"/>
      <c r="R769" s="35"/>
      <c r="S769" s="35"/>
      <c r="T769" s="35"/>
      <c r="U769" s="35"/>
      <c r="V769" s="35"/>
      <c r="W769" s="27">
        <f t="shared" si="197"/>
        <v>0</v>
      </c>
      <c r="X769" s="41"/>
      <c r="Y769" s="41"/>
      <c r="Z769" s="41"/>
      <c r="AA769" s="41"/>
      <c r="AB769" s="27">
        <f>IFERROR(VLOOKUP(K769,'Վարկանիշային չափորոշիչներ'!$G$6:$GE$68,4,FALSE),0)</f>
        <v>0</v>
      </c>
      <c r="AC769" s="27">
        <f>IFERROR(VLOOKUP(L769,'Վարկանիշային չափորոշիչներ'!$G$6:$GE$68,4,FALSE),0)</f>
        <v>0</v>
      </c>
      <c r="AD769" s="27">
        <f>IFERROR(VLOOKUP(M769,'Վարկանիշային չափորոշիչներ'!$G$6:$GE$68,4,FALSE),0)</f>
        <v>0</v>
      </c>
      <c r="AE769" s="27">
        <f>IFERROR(VLOOKUP(N769,'Վարկանիշային չափորոշիչներ'!$G$6:$GE$68,4,FALSE),0)</f>
        <v>0</v>
      </c>
      <c r="AF769" s="27">
        <f>IFERROR(VLOOKUP(O769,'Վարկանիշային չափորոշիչներ'!$G$6:$GE$68,4,FALSE),0)</f>
        <v>0</v>
      </c>
      <c r="AG769" s="27">
        <f>IFERROR(VLOOKUP(P769,'Վարկանիշային չափորոշիչներ'!$G$6:$GE$68,4,FALSE),0)</f>
        <v>0</v>
      </c>
      <c r="AH769" s="27">
        <f>IFERROR(VLOOKUP(Q769,'Վարկանիշային չափորոշիչներ'!$G$6:$GE$68,4,FALSE),0)</f>
        <v>0</v>
      </c>
      <c r="AI769" s="27">
        <f>IFERROR(VLOOKUP(R769,'Վարկանիշային չափորոշիչներ'!$G$6:$GE$68,4,FALSE),0)</f>
        <v>0</v>
      </c>
      <c r="AJ769" s="27">
        <f>IFERROR(VLOOKUP(S769,'Վարկանիշային չափորոշիչներ'!$G$6:$GE$68,4,FALSE),0)</f>
        <v>0</v>
      </c>
      <c r="AK769" s="27">
        <f>IFERROR(VLOOKUP(T769,'Վարկանիշային չափորոշիչներ'!$G$6:$GE$68,4,FALSE),0)</f>
        <v>0</v>
      </c>
      <c r="AL769" s="27">
        <f>IFERROR(VLOOKUP(U769,'Վարկանիշային չափորոշիչներ'!$G$6:$GE$68,4,FALSE),0)</f>
        <v>0</v>
      </c>
      <c r="AM769" s="27">
        <f>IFERROR(VLOOKUP(V769,'Վարկանիշային չափորոշիչներ'!$G$6:$GE$68,4,FALSE),0)</f>
        <v>0</v>
      </c>
      <c r="AN769" s="27">
        <f t="shared" si="198"/>
        <v>0</v>
      </c>
    </row>
    <row r="770" spans="1:40" ht="27" hidden="1" outlineLevel="2" x14ac:dyDescent="0.3">
      <c r="A770" s="120">
        <v>1162</v>
      </c>
      <c r="B770" s="120">
        <v>11018</v>
      </c>
      <c r="C770" s="207" t="s">
        <v>852</v>
      </c>
      <c r="D770" s="165"/>
      <c r="E770" s="144"/>
      <c r="F770" s="157"/>
      <c r="G770" s="123"/>
      <c r="H770" s="176"/>
      <c r="I770" s="50"/>
      <c r="J770" s="50"/>
      <c r="K770" s="35"/>
      <c r="L770" s="35"/>
      <c r="M770" s="35"/>
      <c r="N770" s="35"/>
      <c r="O770" s="35"/>
      <c r="P770" s="35"/>
      <c r="Q770" s="35"/>
      <c r="R770" s="35"/>
      <c r="S770" s="35"/>
      <c r="T770" s="35"/>
      <c r="U770" s="35"/>
      <c r="V770" s="35"/>
      <c r="W770" s="27">
        <f t="shared" si="197"/>
        <v>0</v>
      </c>
      <c r="X770" s="41"/>
      <c r="Y770" s="41"/>
      <c r="Z770" s="41"/>
      <c r="AA770" s="41"/>
      <c r="AB770" s="27">
        <f>IFERROR(VLOOKUP(K770,'Վարկանիշային չափորոշիչներ'!$G$6:$GE$68,4,FALSE),0)</f>
        <v>0</v>
      </c>
      <c r="AC770" s="27">
        <f>IFERROR(VLOOKUP(L770,'Վարկանիշային չափորոշիչներ'!$G$6:$GE$68,4,FALSE),0)</f>
        <v>0</v>
      </c>
      <c r="AD770" s="27">
        <f>IFERROR(VLOOKUP(M770,'Վարկանիշային չափորոշիչներ'!$G$6:$GE$68,4,FALSE),0)</f>
        <v>0</v>
      </c>
      <c r="AE770" s="27">
        <f>IFERROR(VLOOKUP(N770,'Վարկանիշային չափորոշիչներ'!$G$6:$GE$68,4,FALSE),0)</f>
        <v>0</v>
      </c>
      <c r="AF770" s="27">
        <f>IFERROR(VLOOKUP(O770,'Վարկանիշային չափորոշիչներ'!$G$6:$GE$68,4,FALSE),0)</f>
        <v>0</v>
      </c>
      <c r="AG770" s="27">
        <f>IFERROR(VLOOKUP(P770,'Վարկանիշային չափորոշիչներ'!$G$6:$GE$68,4,FALSE),0)</f>
        <v>0</v>
      </c>
      <c r="AH770" s="27">
        <f>IFERROR(VLOOKUP(Q770,'Վարկանիշային չափորոշիչներ'!$G$6:$GE$68,4,FALSE),0)</f>
        <v>0</v>
      </c>
      <c r="AI770" s="27">
        <f>IFERROR(VLOOKUP(R770,'Վարկանիշային չափորոշիչներ'!$G$6:$GE$68,4,FALSE),0)</f>
        <v>0</v>
      </c>
      <c r="AJ770" s="27">
        <f>IFERROR(VLOOKUP(S770,'Վարկանիշային չափորոշիչներ'!$G$6:$GE$68,4,FALSE),0)</f>
        <v>0</v>
      </c>
      <c r="AK770" s="27">
        <f>IFERROR(VLOOKUP(T770,'Վարկանիշային չափորոշիչներ'!$G$6:$GE$68,4,FALSE),0)</f>
        <v>0</v>
      </c>
      <c r="AL770" s="27">
        <f>IFERROR(VLOOKUP(U770,'Վարկանիշային չափորոշիչներ'!$G$6:$GE$68,4,FALSE),0)</f>
        <v>0</v>
      </c>
      <c r="AM770" s="27">
        <f>IFERROR(VLOOKUP(V770,'Վարկանիշային չափորոշիչներ'!$G$6:$GE$68,4,FALSE),0)</f>
        <v>0</v>
      </c>
      <c r="AN770" s="27">
        <f t="shared" si="198"/>
        <v>0</v>
      </c>
    </row>
    <row r="771" spans="1:40" ht="27" hidden="1" outlineLevel="2" x14ac:dyDescent="0.3">
      <c r="A771" s="120">
        <v>1162</v>
      </c>
      <c r="B771" s="206">
        <v>11019</v>
      </c>
      <c r="C771" s="207" t="s">
        <v>853</v>
      </c>
      <c r="D771" s="179"/>
      <c r="E771" s="128"/>
      <c r="F771" s="154"/>
      <c r="G771" s="123"/>
      <c r="H771" s="154"/>
      <c r="I771" s="52"/>
      <c r="J771" s="52"/>
      <c r="K771" s="29"/>
      <c r="L771" s="29"/>
      <c r="M771" s="29"/>
      <c r="N771" s="29"/>
      <c r="O771" s="29"/>
      <c r="P771" s="29"/>
      <c r="Q771" s="29"/>
      <c r="R771" s="29"/>
      <c r="S771" s="29"/>
      <c r="T771" s="29"/>
      <c r="U771" s="29"/>
      <c r="V771" s="29"/>
      <c r="W771" s="27">
        <f t="shared" si="197"/>
        <v>0</v>
      </c>
      <c r="X771" s="41"/>
      <c r="Y771" s="41"/>
      <c r="Z771" s="41"/>
      <c r="AA771" s="41"/>
      <c r="AB771" s="27">
        <f>IFERROR(VLOOKUP(K771,'Վարկանիշային չափորոշիչներ'!$G$6:$GE$68,4,FALSE),0)</f>
        <v>0</v>
      </c>
      <c r="AC771" s="27">
        <f>IFERROR(VLOOKUP(L771,'Վարկանիշային չափորոշիչներ'!$G$6:$GE$68,4,FALSE),0)</f>
        <v>0</v>
      </c>
      <c r="AD771" s="27">
        <f>IFERROR(VLOOKUP(M771,'Վարկանիշային չափորոշիչներ'!$G$6:$GE$68,4,FALSE),0)</f>
        <v>0</v>
      </c>
      <c r="AE771" s="27">
        <f>IFERROR(VLOOKUP(N771,'Վարկանիշային չափորոշիչներ'!$G$6:$GE$68,4,FALSE),0)</f>
        <v>0</v>
      </c>
      <c r="AF771" s="27">
        <f>IFERROR(VLOOKUP(O771,'Վարկանիշային չափորոշիչներ'!$G$6:$GE$68,4,FALSE),0)</f>
        <v>0</v>
      </c>
      <c r="AG771" s="27">
        <f>IFERROR(VLOOKUP(P771,'Վարկանիշային չափորոշիչներ'!$G$6:$GE$68,4,FALSE),0)</f>
        <v>0</v>
      </c>
      <c r="AH771" s="27">
        <f>IFERROR(VLOOKUP(Q771,'Վարկանիշային չափորոշիչներ'!$G$6:$GE$68,4,FALSE),0)</f>
        <v>0</v>
      </c>
      <c r="AI771" s="27">
        <f>IFERROR(VLOOKUP(R771,'Վարկանիշային չափորոշիչներ'!$G$6:$GE$68,4,FALSE),0)</f>
        <v>0</v>
      </c>
      <c r="AJ771" s="27">
        <f>IFERROR(VLOOKUP(S771,'Վարկանիշային չափորոշիչներ'!$G$6:$GE$68,4,FALSE),0)</f>
        <v>0</v>
      </c>
      <c r="AK771" s="27">
        <f>IFERROR(VLOOKUP(T771,'Վարկանիշային չափորոշիչներ'!$G$6:$GE$68,4,FALSE),0)</f>
        <v>0</v>
      </c>
      <c r="AL771" s="27">
        <f>IFERROR(VLOOKUP(U771,'Վարկանիշային չափորոշիչներ'!$G$6:$GE$68,4,FALSE),0)</f>
        <v>0</v>
      </c>
      <c r="AM771" s="27">
        <f>IFERROR(VLOOKUP(V771,'Վարկանիշային չափորոշիչներ'!$G$6:$GE$68,4,FALSE),0)</f>
        <v>0</v>
      </c>
      <c r="AN771" s="27">
        <f t="shared" si="198"/>
        <v>0</v>
      </c>
    </row>
    <row r="772" spans="1:40" ht="27" hidden="1" outlineLevel="2" x14ac:dyDescent="0.3">
      <c r="A772" s="120">
        <v>1162</v>
      </c>
      <c r="B772" s="120">
        <v>12001</v>
      </c>
      <c r="C772" s="207" t="s">
        <v>854</v>
      </c>
      <c r="D772" s="129"/>
      <c r="E772" s="129"/>
      <c r="F772" s="176"/>
      <c r="G772" s="176"/>
      <c r="H772" s="176"/>
      <c r="I772" s="50"/>
      <c r="J772" s="50"/>
      <c r="K772" s="35"/>
      <c r="L772" s="35"/>
      <c r="M772" s="35"/>
      <c r="N772" s="35"/>
      <c r="O772" s="35"/>
      <c r="P772" s="35"/>
      <c r="Q772" s="35"/>
      <c r="R772" s="35"/>
      <c r="S772" s="35"/>
      <c r="T772" s="35"/>
      <c r="U772" s="35"/>
      <c r="V772" s="35"/>
      <c r="W772" s="27">
        <f t="shared" si="197"/>
        <v>0</v>
      </c>
      <c r="X772" s="41"/>
      <c r="Y772" s="41"/>
      <c r="Z772" s="41"/>
      <c r="AA772" s="41"/>
      <c r="AB772" s="27">
        <f>IFERROR(VLOOKUP(K772,'Վարկանիշային չափորոշիչներ'!$G$6:$GE$68,4,FALSE),0)</f>
        <v>0</v>
      </c>
      <c r="AC772" s="27">
        <f>IFERROR(VLOOKUP(L772,'Վարկանիշային չափորոշիչներ'!$G$6:$GE$68,4,FALSE),0)</f>
        <v>0</v>
      </c>
      <c r="AD772" s="27">
        <f>IFERROR(VLOOKUP(M772,'Վարկանիշային չափորոշիչներ'!$G$6:$GE$68,4,FALSE),0)</f>
        <v>0</v>
      </c>
      <c r="AE772" s="27">
        <f>IFERROR(VLOOKUP(N772,'Վարկանիշային չափորոշիչներ'!$G$6:$GE$68,4,FALSE),0)</f>
        <v>0</v>
      </c>
      <c r="AF772" s="27">
        <f>IFERROR(VLOOKUP(O772,'Վարկանիշային չափորոշիչներ'!$G$6:$GE$68,4,FALSE),0)</f>
        <v>0</v>
      </c>
      <c r="AG772" s="27">
        <f>IFERROR(VLOOKUP(P772,'Վարկանիշային չափորոշիչներ'!$G$6:$GE$68,4,FALSE),0)</f>
        <v>0</v>
      </c>
      <c r="AH772" s="27">
        <f>IFERROR(VLOOKUP(Q772,'Վարկանիշային չափորոշիչներ'!$G$6:$GE$68,4,FALSE),0)</f>
        <v>0</v>
      </c>
      <c r="AI772" s="27">
        <f>IFERROR(VLOOKUP(R772,'Վարկանիշային չափորոշիչներ'!$G$6:$GE$68,4,FALSE),0)</f>
        <v>0</v>
      </c>
      <c r="AJ772" s="27">
        <f>IFERROR(VLOOKUP(S772,'Վարկանիշային չափորոշիչներ'!$G$6:$GE$68,4,FALSE),0)</f>
        <v>0</v>
      </c>
      <c r="AK772" s="27">
        <f>IFERROR(VLOOKUP(T772,'Վարկանիշային չափորոշիչներ'!$G$6:$GE$68,4,FALSE),0)</f>
        <v>0</v>
      </c>
      <c r="AL772" s="27">
        <f>IFERROR(VLOOKUP(U772,'Վարկանիշային չափորոշիչներ'!$G$6:$GE$68,4,FALSE),0)</f>
        <v>0</v>
      </c>
      <c r="AM772" s="27">
        <f>IFERROR(VLOOKUP(V772,'Վարկանիշային չափորոշիչներ'!$G$6:$GE$68,4,FALSE),0)</f>
        <v>0</v>
      </c>
      <c r="AN772" s="27">
        <f t="shared" si="198"/>
        <v>0</v>
      </c>
    </row>
    <row r="773" spans="1:40" ht="27" hidden="1" outlineLevel="2" x14ac:dyDescent="0.3">
      <c r="A773" s="120">
        <v>1162</v>
      </c>
      <c r="B773" s="120">
        <v>12002</v>
      </c>
      <c r="C773" s="207" t="s">
        <v>855</v>
      </c>
      <c r="D773" s="129"/>
      <c r="E773" s="129"/>
      <c r="F773" s="176"/>
      <c r="G773" s="176"/>
      <c r="H773" s="176"/>
      <c r="I773" s="50"/>
      <c r="J773" s="50"/>
      <c r="K773" s="35"/>
      <c r="L773" s="35"/>
      <c r="M773" s="35"/>
      <c r="N773" s="35"/>
      <c r="O773" s="35"/>
      <c r="P773" s="35"/>
      <c r="Q773" s="35"/>
      <c r="R773" s="35"/>
      <c r="S773" s="35"/>
      <c r="T773" s="35"/>
      <c r="U773" s="35"/>
      <c r="V773" s="35"/>
      <c r="W773" s="27">
        <f t="shared" si="197"/>
        <v>0</v>
      </c>
      <c r="X773" s="41"/>
      <c r="Y773" s="41"/>
      <c r="Z773" s="41"/>
      <c r="AA773" s="41"/>
      <c r="AB773" s="27">
        <f>IFERROR(VLOOKUP(K773,'Վարկանիշային չափորոշիչներ'!$G$6:$GE$68,4,FALSE),0)</f>
        <v>0</v>
      </c>
      <c r="AC773" s="27">
        <f>IFERROR(VLOOKUP(L773,'Վարկանիշային չափորոշիչներ'!$G$6:$GE$68,4,FALSE),0)</f>
        <v>0</v>
      </c>
      <c r="AD773" s="27">
        <f>IFERROR(VLOOKUP(M773,'Վարկանիշային չափորոշիչներ'!$G$6:$GE$68,4,FALSE),0)</f>
        <v>0</v>
      </c>
      <c r="AE773" s="27">
        <f>IFERROR(VLOOKUP(N773,'Վարկանիշային չափորոշիչներ'!$G$6:$GE$68,4,FALSE),0)</f>
        <v>0</v>
      </c>
      <c r="AF773" s="27">
        <f>IFERROR(VLOOKUP(O773,'Վարկանիշային չափորոշիչներ'!$G$6:$GE$68,4,FALSE),0)</f>
        <v>0</v>
      </c>
      <c r="AG773" s="27">
        <f>IFERROR(VLOOKUP(P773,'Վարկանիշային չափորոշիչներ'!$G$6:$GE$68,4,FALSE),0)</f>
        <v>0</v>
      </c>
      <c r="AH773" s="27">
        <f>IFERROR(VLOOKUP(Q773,'Վարկանիշային չափորոշիչներ'!$G$6:$GE$68,4,FALSE),0)</f>
        <v>0</v>
      </c>
      <c r="AI773" s="27">
        <f>IFERROR(VLOOKUP(R773,'Վարկանիշային չափորոշիչներ'!$G$6:$GE$68,4,FALSE),0)</f>
        <v>0</v>
      </c>
      <c r="AJ773" s="27">
        <f>IFERROR(VLOOKUP(S773,'Վարկանիշային չափորոշիչներ'!$G$6:$GE$68,4,FALSE),0)</f>
        <v>0</v>
      </c>
      <c r="AK773" s="27">
        <f>IFERROR(VLOOKUP(T773,'Վարկանիշային չափորոշիչներ'!$G$6:$GE$68,4,FALSE),0)</f>
        <v>0</v>
      </c>
      <c r="AL773" s="27">
        <f>IFERROR(VLOOKUP(U773,'Վարկանիշային չափորոշիչներ'!$G$6:$GE$68,4,FALSE),0)</f>
        <v>0</v>
      </c>
      <c r="AM773" s="27">
        <f>IFERROR(VLOOKUP(V773,'Վարկանիշային չափորոշիչներ'!$G$6:$GE$68,4,FALSE),0)</f>
        <v>0</v>
      </c>
      <c r="AN773" s="27">
        <f t="shared" si="198"/>
        <v>0</v>
      </c>
    </row>
    <row r="774" spans="1:40" ht="40.5" hidden="1" outlineLevel="2" x14ac:dyDescent="0.3">
      <c r="A774" s="120">
        <v>1162</v>
      </c>
      <c r="B774" s="120">
        <v>32003</v>
      </c>
      <c r="C774" s="207" t="s">
        <v>856</v>
      </c>
      <c r="D774" s="129"/>
      <c r="E774" s="143"/>
      <c r="F774" s="178"/>
      <c r="G774" s="178"/>
      <c r="H774" s="178"/>
      <c r="I774" s="67"/>
      <c r="J774" s="67"/>
      <c r="K774" s="34"/>
      <c r="L774" s="34"/>
      <c r="M774" s="34"/>
      <c r="N774" s="34"/>
      <c r="O774" s="34"/>
      <c r="P774" s="34"/>
      <c r="Q774" s="34"/>
      <c r="R774" s="34"/>
      <c r="S774" s="34"/>
      <c r="T774" s="34"/>
      <c r="U774" s="34"/>
      <c r="V774" s="34"/>
      <c r="W774" s="27">
        <f t="shared" si="197"/>
        <v>0</v>
      </c>
      <c r="X774" s="41"/>
      <c r="Y774" s="41"/>
      <c r="Z774" s="41"/>
      <c r="AA774" s="41"/>
      <c r="AB774" s="27">
        <f>IFERROR(VLOOKUP(K774,'Վարկանիշային չափորոշիչներ'!$G$6:$GE$68,4,FALSE),0)</f>
        <v>0</v>
      </c>
      <c r="AC774" s="27">
        <f>IFERROR(VLOOKUP(L774,'Վարկանիշային չափորոշիչներ'!$G$6:$GE$68,4,FALSE),0)</f>
        <v>0</v>
      </c>
      <c r="AD774" s="27">
        <f>IFERROR(VLOOKUP(M774,'Վարկանիշային չափորոշիչներ'!$G$6:$GE$68,4,FALSE),0)</f>
        <v>0</v>
      </c>
      <c r="AE774" s="27">
        <f>IFERROR(VLOOKUP(N774,'Վարկանիշային չափորոշիչներ'!$G$6:$GE$68,4,FALSE),0)</f>
        <v>0</v>
      </c>
      <c r="AF774" s="27">
        <f>IFERROR(VLOOKUP(O774,'Վարկանիշային չափորոշիչներ'!$G$6:$GE$68,4,FALSE),0)</f>
        <v>0</v>
      </c>
      <c r="AG774" s="27">
        <f>IFERROR(VLOOKUP(P774,'Վարկանիշային չափորոշիչներ'!$G$6:$GE$68,4,FALSE),0)</f>
        <v>0</v>
      </c>
      <c r="AH774" s="27">
        <f>IFERROR(VLOOKUP(Q774,'Վարկանիշային չափորոշիչներ'!$G$6:$GE$68,4,FALSE),0)</f>
        <v>0</v>
      </c>
      <c r="AI774" s="27">
        <f>IFERROR(VLOOKUP(R774,'Վարկանիշային չափորոշիչներ'!$G$6:$GE$68,4,FALSE),0)</f>
        <v>0</v>
      </c>
      <c r="AJ774" s="27">
        <f>IFERROR(VLOOKUP(S774,'Վարկանիշային չափորոշիչներ'!$G$6:$GE$68,4,FALSE),0)</f>
        <v>0</v>
      </c>
      <c r="AK774" s="27">
        <f>IFERROR(VLOOKUP(T774,'Վարկանիշային չափորոշիչներ'!$G$6:$GE$68,4,FALSE),0)</f>
        <v>0</v>
      </c>
      <c r="AL774" s="27">
        <f>IFERROR(VLOOKUP(U774,'Վարկանիշային չափորոշիչներ'!$G$6:$GE$68,4,FALSE),0)</f>
        <v>0</v>
      </c>
      <c r="AM774" s="27">
        <f>IFERROR(VLOOKUP(V774,'Վարկանիշային չափորոշիչներ'!$G$6:$GE$68,4,FALSE),0)</f>
        <v>0</v>
      </c>
      <c r="AN774" s="27">
        <f t="shared" si="198"/>
        <v>0</v>
      </c>
    </row>
    <row r="775" spans="1:40" ht="40.5" hidden="1" outlineLevel="2" x14ac:dyDescent="0.3">
      <c r="A775" s="120">
        <v>1162</v>
      </c>
      <c r="B775" s="120">
        <v>32004</v>
      </c>
      <c r="C775" s="207" t="s">
        <v>857</v>
      </c>
      <c r="D775" s="129"/>
      <c r="E775" s="129"/>
      <c r="F775" s="176"/>
      <c r="G775" s="176"/>
      <c r="H775" s="176"/>
      <c r="I775" s="50"/>
      <c r="J775" s="50"/>
      <c r="K775" s="35"/>
      <c r="L775" s="35"/>
      <c r="M775" s="35"/>
      <c r="N775" s="35"/>
      <c r="O775" s="35"/>
      <c r="P775" s="35"/>
      <c r="Q775" s="35"/>
      <c r="R775" s="35"/>
      <c r="S775" s="35"/>
      <c r="T775" s="35"/>
      <c r="U775" s="35"/>
      <c r="V775" s="35"/>
      <c r="W775" s="27">
        <f t="shared" si="197"/>
        <v>0</v>
      </c>
      <c r="X775" s="41"/>
      <c r="Y775" s="41"/>
      <c r="Z775" s="41"/>
      <c r="AA775" s="41"/>
      <c r="AB775" s="27">
        <f>IFERROR(VLOOKUP(K775,'Վարկանիշային չափորոշիչներ'!$G$6:$GE$68,4,FALSE),0)</f>
        <v>0</v>
      </c>
      <c r="AC775" s="27">
        <f>IFERROR(VLOOKUP(L775,'Վարկանիշային չափորոշիչներ'!$G$6:$GE$68,4,FALSE),0)</f>
        <v>0</v>
      </c>
      <c r="AD775" s="27">
        <f>IFERROR(VLOOKUP(M775,'Վարկանիշային չափորոշիչներ'!$G$6:$GE$68,4,FALSE),0)</f>
        <v>0</v>
      </c>
      <c r="AE775" s="27">
        <f>IFERROR(VLOOKUP(N775,'Վարկանիշային չափորոշիչներ'!$G$6:$GE$68,4,FALSE),0)</f>
        <v>0</v>
      </c>
      <c r="AF775" s="27">
        <f>IFERROR(VLOOKUP(O775,'Վարկանիշային չափորոշիչներ'!$G$6:$GE$68,4,FALSE),0)</f>
        <v>0</v>
      </c>
      <c r="AG775" s="27">
        <f>IFERROR(VLOOKUP(P775,'Վարկանիշային չափորոշիչներ'!$G$6:$GE$68,4,FALSE),0)</f>
        <v>0</v>
      </c>
      <c r="AH775" s="27">
        <f>IFERROR(VLOOKUP(Q775,'Վարկանիշային չափորոշիչներ'!$G$6:$GE$68,4,FALSE),0)</f>
        <v>0</v>
      </c>
      <c r="AI775" s="27">
        <f>IFERROR(VLOOKUP(R775,'Վարկանիշային չափորոշիչներ'!$G$6:$GE$68,4,FALSE),0)</f>
        <v>0</v>
      </c>
      <c r="AJ775" s="27">
        <f>IFERROR(VLOOKUP(S775,'Վարկանիշային չափորոշիչներ'!$G$6:$GE$68,4,FALSE),0)</f>
        <v>0</v>
      </c>
      <c r="AK775" s="27">
        <f>IFERROR(VLOOKUP(T775,'Վարկանիշային չափորոշիչներ'!$G$6:$GE$68,4,FALSE),0)</f>
        <v>0</v>
      </c>
      <c r="AL775" s="27">
        <f>IFERROR(VLOOKUP(U775,'Վարկանիշային չափորոշիչներ'!$G$6:$GE$68,4,FALSE),0)</f>
        <v>0</v>
      </c>
      <c r="AM775" s="27">
        <f>IFERROR(VLOOKUP(V775,'Վարկանիշային չափորոշիչներ'!$G$6:$GE$68,4,FALSE),0)</f>
        <v>0</v>
      </c>
      <c r="AN775" s="27">
        <f t="shared" si="198"/>
        <v>0</v>
      </c>
    </row>
    <row r="776" spans="1:40" ht="27" hidden="1" outlineLevel="2" x14ac:dyDescent="0.3">
      <c r="A776" s="120">
        <v>1162</v>
      </c>
      <c r="B776" s="120">
        <v>32005</v>
      </c>
      <c r="C776" s="207" t="s">
        <v>858</v>
      </c>
      <c r="D776" s="129"/>
      <c r="E776" s="129"/>
      <c r="F776" s="176"/>
      <c r="G776" s="176"/>
      <c r="H776" s="176"/>
      <c r="I776" s="50"/>
      <c r="J776" s="50"/>
      <c r="K776" s="35"/>
      <c r="L776" s="35"/>
      <c r="M776" s="35"/>
      <c r="N776" s="35"/>
      <c r="O776" s="35"/>
      <c r="P776" s="35"/>
      <c r="Q776" s="35"/>
      <c r="R776" s="35"/>
      <c r="S776" s="35"/>
      <c r="T776" s="35"/>
      <c r="U776" s="35"/>
      <c r="V776" s="35"/>
      <c r="W776" s="27">
        <f t="shared" si="197"/>
        <v>0</v>
      </c>
      <c r="X776" s="41"/>
      <c r="Y776" s="41"/>
      <c r="Z776" s="41"/>
      <c r="AA776" s="41"/>
      <c r="AB776" s="27">
        <f>IFERROR(VLOOKUP(K776,'Վարկանիշային չափորոշիչներ'!$G$6:$GE$68,4,FALSE),0)</f>
        <v>0</v>
      </c>
      <c r="AC776" s="27">
        <f>IFERROR(VLOOKUP(L776,'Վարկանիշային չափորոշիչներ'!$G$6:$GE$68,4,FALSE),0)</f>
        <v>0</v>
      </c>
      <c r="AD776" s="27">
        <f>IFERROR(VLOOKUP(M776,'Վարկանիշային չափորոշիչներ'!$G$6:$GE$68,4,FALSE),0)</f>
        <v>0</v>
      </c>
      <c r="AE776" s="27">
        <f>IFERROR(VLOOKUP(N776,'Վարկանիշային չափորոշիչներ'!$G$6:$GE$68,4,FALSE),0)</f>
        <v>0</v>
      </c>
      <c r="AF776" s="27">
        <f>IFERROR(VLOOKUP(O776,'Վարկանիշային չափորոշիչներ'!$G$6:$GE$68,4,FALSE),0)</f>
        <v>0</v>
      </c>
      <c r="AG776" s="27">
        <f>IFERROR(VLOOKUP(P776,'Վարկանիշային չափորոշիչներ'!$G$6:$GE$68,4,FALSE),0)</f>
        <v>0</v>
      </c>
      <c r="AH776" s="27">
        <f>IFERROR(VLOOKUP(Q776,'Վարկանիշային չափորոշիչներ'!$G$6:$GE$68,4,FALSE),0)</f>
        <v>0</v>
      </c>
      <c r="AI776" s="27">
        <f>IFERROR(VLOOKUP(R776,'Վարկանիշային չափորոշիչներ'!$G$6:$GE$68,4,FALSE),0)</f>
        <v>0</v>
      </c>
      <c r="AJ776" s="27">
        <f>IFERROR(VLOOKUP(S776,'Վարկանիշային չափորոշիչներ'!$G$6:$GE$68,4,FALSE),0)</f>
        <v>0</v>
      </c>
      <c r="AK776" s="27">
        <f>IFERROR(VLOOKUP(T776,'Վարկանիշային չափորոշիչներ'!$G$6:$GE$68,4,FALSE),0)</f>
        <v>0</v>
      </c>
      <c r="AL776" s="27">
        <f>IFERROR(VLOOKUP(U776,'Վարկանիշային չափորոշիչներ'!$G$6:$GE$68,4,FALSE),0)</f>
        <v>0</v>
      </c>
      <c r="AM776" s="27">
        <f>IFERROR(VLOOKUP(V776,'Վարկանիշային չափորոշիչներ'!$G$6:$GE$68,4,FALSE),0)</f>
        <v>0</v>
      </c>
      <c r="AN776" s="27">
        <f t="shared" si="198"/>
        <v>0</v>
      </c>
    </row>
    <row r="777" spans="1:40" ht="40.5" hidden="1" outlineLevel="2" x14ac:dyDescent="0.3">
      <c r="A777" s="120">
        <v>1162</v>
      </c>
      <c r="B777" s="120">
        <v>31001</v>
      </c>
      <c r="C777" s="207" t="s">
        <v>859</v>
      </c>
      <c r="D777" s="129"/>
      <c r="E777" s="129"/>
      <c r="F777" s="176"/>
      <c r="G777" s="176"/>
      <c r="H777" s="176"/>
      <c r="I777" s="50"/>
      <c r="J777" s="50"/>
      <c r="K777" s="35"/>
      <c r="L777" s="35"/>
      <c r="M777" s="35"/>
      <c r="N777" s="35"/>
      <c r="O777" s="35"/>
      <c r="P777" s="35"/>
      <c r="Q777" s="35"/>
      <c r="R777" s="35"/>
      <c r="S777" s="35"/>
      <c r="T777" s="35"/>
      <c r="U777" s="35"/>
      <c r="V777" s="35"/>
      <c r="W777" s="27">
        <f t="shared" si="197"/>
        <v>0</v>
      </c>
      <c r="X777" s="41"/>
      <c r="Y777" s="41"/>
      <c r="Z777" s="41"/>
      <c r="AA777" s="41"/>
      <c r="AB777" s="27">
        <f>IFERROR(VLOOKUP(K777,'Վարկանիշային չափորոշիչներ'!$G$6:$GE$68,4,FALSE),0)</f>
        <v>0</v>
      </c>
      <c r="AC777" s="27">
        <f>IFERROR(VLOOKUP(L777,'Վարկանիշային չափորոշիչներ'!$G$6:$GE$68,4,FALSE),0)</f>
        <v>0</v>
      </c>
      <c r="AD777" s="27">
        <f>IFERROR(VLOOKUP(M777,'Վարկանիշային չափորոշիչներ'!$G$6:$GE$68,4,FALSE),0)</f>
        <v>0</v>
      </c>
      <c r="AE777" s="27">
        <f>IFERROR(VLOOKUP(N777,'Վարկանիշային չափորոշիչներ'!$G$6:$GE$68,4,FALSE),0)</f>
        <v>0</v>
      </c>
      <c r="AF777" s="27">
        <f>IFERROR(VLOOKUP(O777,'Վարկանիշային չափորոշիչներ'!$G$6:$GE$68,4,FALSE),0)</f>
        <v>0</v>
      </c>
      <c r="AG777" s="27">
        <f>IFERROR(VLOOKUP(P777,'Վարկանիշային չափորոշիչներ'!$G$6:$GE$68,4,FALSE),0)</f>
        <v>0</v>
      </c>
      <c r="AH777" s="27">
        <f>IFERROR(VLOOKUP(Q777,'Վարկանիշային չափորոշիչներ'!$G$6:$GE$68,4,FALSE),0)</f>
        <v>0</v>
      </c>
      <c r="AI777" s="27">
        <f>IFERROR(VLOOKUP(R777,'Վարկանիշային չափորոշիչներ'!$G$6:$GE$68,4,FALSE),0)</f>
        <v>0</v>
      </c>
      <c r="AJ777" s="27">
        <f>IFERROR(VLOOKUP(S777,'Վարկանիշային չափորոշիչներ'!$G$6:$GE$68,4,FALSE),0)</f>
        <v>0</v>
      </c>
      <c r="AK777" s="27">
        <f>IFERROR(VLOOKUP(T777,'Վարկանիշային չափորոշիչներ'!$G$6:$GE$68,4,FALSE),0)</f>
        <v>0</v>
      </c>
      <c r="AL777" s="27">
        <f>IFERROR(VLOOKUP(U777,'Վարկանիշային չափորոշիչներ'!$G$6:$GE$68,4,FALSE),0)</f>
        <v>0</v>
      </c>
      <c r="AM777" s="27">
        <f>IFERROR(VLOOKUP(V777,'Վարկանիշային չափորոշիչներ'!$G$6:$GE$68,4,FALSE),0)</f>
        <v>0</v>
      </c>
      <c r="AN777" s="27">
        <f t="shared" si="198"/>
        <v>0</v>
      </c>
    </row>
    <row r="778" spans="1:40" hidden="1" outlineLevel="1" x14ac:dyDescent="0.3">
      <c r="A778" s="117">
        <v>1163</v>
      </c>
      <c r="B778" s="163"/>
      <c r="C778" s="222" t="s">
        <v>860</v>
      </c>
      <c r="D778" s="159">
        <f>SUM(D779:D792)</f>
        <v>0</v>
      </c>
      <c r="E778" s="159">
        <f>SUM(E779:E792)</f>
        <v>0</v>
      </c>
      <c r="F778" s="160">
        <f t="shared" ref="F778:H778" si="199">SUM(F779:F792)</f>
        <v>0</v>
      </c>
      <c r="G778" s="160">
        <f t="shared" si="199"/>
        <v>0</v>
      </c>
      <c r="H778" s="160">
        <f t="shared" si="199"/>
        <v>0</v>
      </c>
      <c r="I778" s="61" t="s">
        <v>74</v>
      </c>
      <c r="J778" s="61" t="s">
        <v>74</v>
      </c>
      <c r="K778" s="61" t="s">
        <v>74</v>
      </c>
      <c r="L778" s="61" t="s">
        <v>74</v>
      </c>
      <c r="M778" s="61" t="s">
        <v>74</v>
      </c>
      <c r="N778" s="61" t="s">
        <v>74</v>
      </c>
      <c r="O778" s="61" t="s">
        <v>74</v>
      </c>
      <c r="P778" s="61" t="s">
        <v>74</v>
      </c>
      <c r="Q778" s="61" t="s">
        <v>74</v>
      </c>
      <c r="R778" s="61" t="s">
        <v>74</v>
      </c>
      <c r="S778" s="61" t="s">
        <v>74</v>
      </c>
      <c r="T778" s="61" t="s">
        <v>74</v>
      </c>
      <c r="U778" s="61" t="s">
        <v>74</v>
      </c>
      <c r="V778" s="61" t="s">
        <v>74</v>
      </c>
      <c r="W778" s="47" t="s">
        <v>74</v>
      </c>
      <c r="X778" s="41"/>
      <c r="Y778" s="41"/>
      <c r="Z778" s="41"/>
      <c r="AA778" s="41"/>
      <c r="AB778" s="27">
        <f>IFERROR(VLOOKUP(K778,'Վարկանիշային չափորոշիչներ'!$G$6:$GE$68,4,FALSE),0)</f>
        <v>0</v>
      </c>
      <c r="AC778" s="27">
        <f>IFERROR(VLOOKUP(L778,'Վարկանիշային չափորոշիչներ'!$G$6:$GE$68,4,FALSE),0)</f>
        <v>0</v>
      </c>
      <c r="AD778" s="27">
        <f>IFERROR(VLOOKUP(M778,'Վարկանիշային չափորոշիչներ'!$G$6:$GE$68,4,FALSE),0)</f>
        <v>0</v>
      </c>
      <c r="AE778" s="27">
        <f>IFERROR(VLOOKUP(N778,'Վարկանիշային չափորոշիչներ'!$G$6:$GE$68,4,FALSE),0)</f>
        <v>0</v>
      </c>
      <c r="AF778" s="27">
        <f>IFERROR(VLOOKUP(O778,'Վարկանիշային չափորոշիչներ'!$G$6:$GE$68,4,FALSE),0)</f>
        <v>0</v>
      </c>
      <c r="AG778" s="27">
        <f>IFERROR(VLOOKUP(P778,'Վարկանիշային չափորոշիչներ'!$G$6:$GE$68,4,FALSE),0)</f>
        <v>0</v>
      </c>
      <c r="AH778" s="27">
        <f>IFERROR(VLOOKUP(Q778,'Վարկանիշային չափորոշիչներ'!$G$6:$GE$68,4,FALSE),0)</f>
        <v>0</v>
      </c>
      <c r="AI778" s="27">
        <f>IFERROR(VLOOKUP(R778,'Վարկանիշային չափորոշիչներ'!$G$6:$GE$68,4,FALSE),0)</f>
        <v>0</v>
      </c>
      <c r="AJ778" s="27">
        <f>IFERROR(VLOOKUP(S778,'Վարկանիշային չափորոշիչներ'!$G$6:$GE$68,4,FALSE),0)</f>
        <v>0</v>
      </c>
      <c r="AK778" s="27">
        <f>IFERROR(VLOOKUP(T778,'Վարկանիշային չափորոշիչներ'!$G$6:$GE$68,4,FALSE),0)</f>
        <v>0</v>
      </c>
      <c r="AL778" s="27">
        <f>IFERROR(VLOOKUP(U778,'Վարկանիշային չափորոշիչներ'!$G$6:$GE$68,4,FALSE),0)</f>
        <v>0</v>
      </c>
      <c r="AM778" s="27">
        <f>IFERROR(VLOOKUP(V778,'Վարկանիշային չափորոշիչներ'!$G$6:$GE$68,4,FALSE),0)</f>
        <v>0</v>
      </c>
      <c r="AN778" s="27">
        <f t="shared" si="198"/>
        <v>0</v>
      </c>
    </row>
    <row r="779" spans="1:40" hidden="1" outlineLevel="2" x14ac:dyDescent="0.3">
      <c r="A779" s="117">
        <v>1163</v>
      </c>
      <c r="B779" s="120">
        <v>11007</v>
      </c>
      <c r="C779" s="207" t="s">
        <v>861</v>
      </c>
      <c r="D779" s="121"/>
      <c r="E779" s="129"/>
      <c r="F779" s="176"/>
      <c r="G779" s="123"/>
      <c r="H779" s="176"/>
      <c r="I779" s="50"/>
      <c r="J779" s="50"/>
      <c r="K779" s="35"/>
      <c r="L779" s="35"/>
      <c r="M779" s="35"/>
      <c r="N779" s="35"/>
      <c r="O779" s="35"/>
      <c r="P779" s="35"/>
      <c r="Q779" s="35"/>
      <c r="R779" s="35"/>
      <c r="S779" s="35"/>
      <c r="T779" s="35"/>
      <c r="U779" s="35"/>
      <c r="V779" s="35"/>
      <c r="W779" s="27">
        <f t="shared" ref="W779:W792" si="200">AN779</f>
        <v>0</v>
      </c>
      <c r="X779" s="41"/>
      <c r="Y779" s="41"/>
      <c r="Z779" s="41"/>
      <c r="AA779" s="41"/>
      <c r="AB779" s="27">
        <f>IFERROR(VLOOKUP(K779,'Վարկանիշային չափորոշիչներ'!$G$6:$GE$68,4,FALSE),0)</f>
        <v>0</v>
      </c>
      <c r="AC779" s="27">
        <f>IFERROR(VLOOKUP(L779,'Վարկանիշային չափորոշիչներ'!$G$6:$GE$68,4,FALSE),0)</f>
        <v>0</v>
      </c>
      <c r="AD779" s="27">
        <f>IFERROR(VLOOKUP(M779,'Վարկանիշային չափորոշիչներ'!$G$6:$GE$68,4,FALSE),0)</f>
        <v>0</v>
      </c>
      <c r="AE779" s="27">
        <f>IFERROR(VLOOKUP(N779,'Վարկանիշային չափորոշիչներ'!$G$6:$GE$68,4,FALSE),0)</f>
        <v>0</v>
      </c>
      <c r="AF779" s="27">
        <f>IFERROR(VLOOKUP(O779,'Վարկանիշային չափորոշիչներ'!$G$6:$GE$68,4,FALSE),0)</f>
        <v>0</v>
      </c>
      <c r="AG779" s="27">
        <f>IFERROR(VLOOKUP(P779,'Վարկանիշային չափորոշիչներ'!$G$6:$GE$68,4,FALSE),0)</f>
        <v>0</v>
      </c>
      <c r="AH779" s="27">
        <f>IFERROR(VLOOKUP(Q779,'Վարկանիշային չափորոշիչներ'!$G$6:$GE$68,4,FALSE),0)</f>
        <v>0</v>
      </c>
      <c r="AI779" s="27">
        <f>IFERROR(VLOOKUP(R779,'Վարկանիշային չափորոշիչներ'!$G$6:$GE$68,4,FALSE),0)</f>
        <v>0</v>
      </c>
      <c r="AJ779" s="27">
        <f>IFERROR(VLOOKUP(S779,'Վարկանիշային չափորոշիչներ'!$G$6:$GE$68,4,FALSE),0)</f>
        <v>0</v>
      </c>
      <c r="AK779" s="27">
        <f>IFERROR(VLOOKUP(T779,'Վարկանիշային չափորոշիչներ'!$G$6:$GE$68,4,FALSE),0)</f>
        <v>0</v>
      </c>
      <c r="AL779" s="27">
        <f>IFERROR(VLOOKUP(U779,'Վարկանիշային չափորոշիչներ'!$G$6:$GE$68,4,FALSE),0)</f>
        <v>0</v>
      </c>
      <c r="AM779" s="27">
        <f>IFERROR(VLOOKUP(V779,'Վարկանիշային չափորոշիչներ'!$G$6:$GE$68,4,FALSE),0)</f>
        <v>0</v>
      </c>
      <c r="AN779" s="27">
        <f t="shared" si="198"/>
        <v>0</v>
      </c>
    </row>
    <row r="780" spans="1:40" ht="27" hidden="1" outlineLevel="2" x14ac:dyDescent="0.3">
      <c r="A780" s="117">
        <v>1163</v>
      </c>
      <c r="B780" s="120">
        <v>11017</v>
      </c>
      <c r="C780" s="207" t="s">
        <v>862</v>
      </c>
      <c r="D780" s="121"/>
      <c r="E780" s="121"/>
      <c r="F780" s="157"/>
      <c r="G780" s="176"/>
      <c r="H780" s="176"/>
      <c r="I780" s="50"/>
      <c r="J780" s="50"/>
      <c r="K780" s="35"/>
      <c r="L780" s="35"/>
      <c r="M780" s="35"/>
      <c r="N780" s="35"/>
      <c r="O780" s="35"/>
      <c r="P780" s="35"/>
      <c r="Q780" s="35"/>
      <c r="R780" s="35"/>
      <c r="S780" s="35"/>
      <c r="T780" s="35"/>
      <c r="U780" s="35"/>
      <c r="V780" s="35"/>
      <c r="W780" s="27">
        <f t="shared" si="200"/>
        <v>0</v>
      </c>
      <c r="X780" s="41"/>
      <c r="Y780" s="41"/>
      <c r="Z780" s="41"/>
      <c r="AA780" s="41"/>
      <c r="AB780" s="27">
        <f>IFERROR(VLOOKUP(K780,'Վարկանիշային չափորոշիչներ'!$G$6:$GE$68,4,FALSE),0)</f>
        <v>0</v>
      </c>
      <c r="AC780" s="27">
        <f>IFERROR(VLOOKUP(L780,'Վարկանիշային չափորոշիչներ'!$G$6:$GE$68,4,FALSE),0)</f>
        <v>0</v>
      </c>
      <c r="AD780" s="27">
        <f>IFERROR(VLOOKUP(M780,'Վարկանիշային չափորոշիչներ'!$G$6:$GE$68,4,FALSE),0)</f>
        <v>0</v>
      </c>
      <c r="AE780" s="27">
        <f>IFERROR(VLOOKUP(N780,'Վարկանիշային չափորոշիչներ'!$G$6:$GE$68,4,FALSE),0)</f>
        <v>0</v>
      </c>
      <c r="AF780" s="27">
        <f>IFERROR(VLOOKUP(O780,'Վարկանիշային չափորոշիչներ'!$G$6:$GE$68,4,FALSE),0)</f>
        <v>0</v>
      </c>
      <c r="AG780" s="27">
        <f>IFERROR(VLOOKUP(P780,'Վարկանիշային չափորոշիչներ'!$G$6:$GE$68,4,FALSE),0)</f>
        <v>0</v>
      </c>
      <c r="AH780" s="27">
        <f>IFERROR(VLOOKUP(Q780,'Վարկանիշային չափորոշիչներ'!$G$6:$GE$68,4,FALSE),0)</f>
        <v>0</v>
      </c>
      <c r="AI780" s="27">
        <f>IFERROR(VLOOKUP(R780,'Վարկանիշային չափորոշիչներ'!$G$6:$GE$68,4,FALSE),0)</f>
        <v>0</v>
      </c>
      <c r="AJ780" s="27">
        <f>IFERROR(VLOOKUP(S780,'Վարկանիշային չափորոշիչներ'!$G$6:$GE$68,4,FALSE),0)</f>
        <v>0</v>
      </c>
      <c r="AK780" s="27">
        <f>IFERROR(VLOOKUP(T780,'Վարկանիշային չափորոշիչներ'!$G$6:$GE$68,4,FALSE),0)</f>
        <v>0</v>
      </c>
      <c r="AL780" s="27">
        <f>IFERROR(VLOOKUP(U780,'Վարկանիշային չափորոշիչներ'!$G$6:$GE$68,4,FALSE),0)</f>
        <v>0</v>
      </c>
      <c r="AM780" s="27">
        <f>IFERROR(VLOOKUP(V780,'Վարկանիշային չափորոշիչներ'!$G$6:$GE$68,4,FALSE),0)</f>
        <v>0</v>
      </c>
      <c r="AN780" s="27">
        <f t="shared" si="198"/>
        <v>0</v>
      </c>
    </row>
    <row r="781" spans="1:40" ht="27" hidden="1" outlineLevel="2" x14ac:dyDescent="0.3">
      <c r="A781" s="117">
        <v>1163</v>
      </c>
      <c r="B781" s="120">
        <v>11018</v>
      </c>
      <c r="C781" s="207" t="s">
        <v>863</v>
      </c>
      <c r="D781" s="121"/>
      <c r="E781" s="121"/>
      <c r="F781" s="157"/>
      <c r="G781" s="123"/>
      <c r="H781" s="176"/>
      <c r="I781" s="50"/>
      <c r="J781" s="50"/>
      <c r="K781" s="35"/>
      <c r="L781" s="35"/>
      <c r="M781" s="35"/>
      <c r="N781" s="35"/>
      <c r="O781" s="35"/>
      <c r="P781" s="35"/>
      <c r="Q781" s="35"/>
      <c r="R781" s="35"/>
      <c r="S781" s="35"/>
      <c r="T781" s="35"/>
      <c r="U781" s="35"/>
      <c r="V781" s="35"/>
      <c r="W781" s="27">
        <f t="shared" si="200"/>
        <v>0</v>
      </c>
      <c r="X781" s="41"/>
      <c r="Y781" s="41"/>
      <c r="Z781" s="41"/>
      <c r="AA781" s="41"/>
      <c r="AB781" s="27">
        <f>IFERROR(VLOOKUP(K781,'Վարկանիշային չափորոշիչներ'!$G$6:$GE$68,4,FALSE),0)</f>
        <v>0</v>
      </c>
      <c r="AC781" s="27">
        <f>IFERROR(VLOOKUP(L781,'Վարկանիշային չափորոշիչներ'!$G$6:$GE$68,4,FALSE),0)</f>
        <v>0</v>
      </c>
      <c r="AD781" s="27">
        <f>IFERROR(VLOOKUP(M781,'Վարկանիշային չափորոշիչներ'!$G$6:$GE$68,4,FALSE),0)</f>
        <v>0</v>
      </c>
      <c r="AE781" s="27">
        <f>IFERROR(VLOOKUP(N781,'Վարկանիշային չափորոշիչներ'!$G$6:$GE$68,4,FALSE),0)</f>
        <v>0</v>
      </c>
      <c r="AF781" s="27">
        <f>IFERROR(VLOOKUP(O781,'Վարկանիշային չափորոշիչներ'!$G$6:$GE$68,4,FALSE),0)</f>
        <v>0</v>
      </c>
      <c r="AG781" s="27">
        <f>IFERROR(VLOOKUP(P781,'Վարկանիշային չափորոշիչներ'!$G$6:$GE$68,4,FALSE),0)</f>
        <v>0</v>
      </c>
      <c r="AH781" s="27">
        <f>IFERROR(VLOOKUP(Q781,'Վարկանիշային չափորոշիչներ'!$G$6:$GE$68,4,FALSE),0)</f>
        <v>0</v>
      </c>
      <c r="AI781" s="27">
        <f>IFERROR(VLOOKUP(R781,'Վարկանիշային չափորոշիչներ'!$G$6:$GE$68,4,FALSE),0)</f>
        <v>0</v>
      </c>
      <c r="AJ781" s="27">
        <f>IFERROR(VLOOKUP(S781,'Վարկանիշային չափորոշիչներ'!$G$6:$GE$68,4,FALSE),0)</f>
        <v>0</v>
      </c>
      <c r="AK781" s="27">
        <f>IFERROR(VLOOKUP(T781,'Վարկանիշային չափորոշիչներ'!$G$6:$GE$68,4,FALSE),0)</f>
        <v>0</v>
      </c>
      <c r="AL781" s="27">
        <f>IFERROR(VLOOKUP(U781,'Վարկանիշային չափորոշիչներ'!$G$6:$GE$68,4,FALSE),0)</f>
        <v>0</v>
      </c>
      <c r="AM781" s="27">
        <f>IFERROR(VLOOKUP(V781,'Վարկանիշային չափորոշիչներ'!$G$6:$GE$68,4,FALSE),0)</f>
        <v>0</v>
      </c>
      <c r="AN781" s="27">
        <f t="shared" si="198"/>
        <v>0</v>
      </c>
    </row>
    <row r="782" spans="1:40" ht="27" hidden="1" outlineLevel="2" x14ac:dyDescent="0.3">
      <c r="A782" s="117">
        <v>1163</v>
      </c>
      <c r="B782" s="120">
        <v>11019</v>
      </c>
      <c r="C782" s="207" t="s">
        <v>864</v>
      </c>
      <c r="D782" s="121"/>
      <c r="E782" s="121"/>
      <c r="F782" s="157"/>
      <c r="G782" s="123"/>
      <c r="H782" s="176"/>
      <c r="I782" s="50"/>
      <c r="J782" s="50"/>
      <c r="K782" s="35"/>
      <c r="L782" s="35"/>
      <c r="M782" s="35"/>
      <c r="N782" s="35"/>
      <c r="O782" s="35"/>
      <c r="P782" s="35"/>
      <c r="Q782" s="35"/>
      <c r="R782" s="35"/>
      <c r="S782" s="35"/>
      <c r="T782" s="35"/>
      <c r="U782" s="35"/>
      <c r="V782" s="35"/>
      <c r="W782" s="27">
        <f t="shared" si="200"/>
        <v>0</v>
      </c>
      <c r="X782" s="41"/>
      <c r="Y782" s="41"/>
      <c r="Z782" s="41"/>
      <c r="AA782" s="41"/>
      <c r="AB782" s="27">
        <f>IFERROR(VLOOKUP(K782,'Վարկանիշային չափորոշիչներ'!$G$6:$GE$68,4,FALSE),0)</f>
        <v>0</v>
      </c>
      <c r="AC782" s="27">
        <f>IFERROR(VLOOKUP(L782,'Վարկանիշային չափորոշիչներ'!$G$6:$GE$68,4,FALSE),0)</f>
        <v>0</v>
      </c>
      <c r="AD782" s="27">
        <f>IFERROR(VLOOKUP(M782,'Վարկանիշային չափորոշիչներ'!$G$6:$GE$68,4,FALSE),0)</f>
        <v>0</v>
      </c>
      <c r="AE782" s="27">
        <f>IFERROR(VLOOKUP(N782,'Վարկանիշային չափորոշիչներ'!$G$6:$GE$68,4,FALSE),0)</f>
        <v>0</v>
      </c>
      <c r="AF782" s="27">
        <f>IFERROR(VLOOKUP(O782,'Վարկանիշային չափորոշիչներ'!$G$6:$GE$68,4,FALSE),0)</f>
        <v>0</v>
      </c>
      <c r="AG782" s="27">
        <f>IFERROR(VLOOKUP(P782,'Վարկանիշային չափորոշիչներ'!$G$6:$GE$68,4,FALSE),0)</f>
        <v>0</v>
      </c>
      <c r="AH782" s="27">
        <f>IFERROR(VLOOKUP(Q782,'Վարկանիշային չափորոշիչներ'!$G$6:$GE$68,4,FALSE),0)</f>
        <v>0</v>
      </c>
      <c r="AI782" s="27">
        <f>IFERROR(VLOOKUP(R782,'Վարկանիշային չափորոշիչներ'!$G$6:$GE$68,4,FALSE),0)</f>
        <v>0</v>
      </c>
      <c r="AJ782" s="27">
        <f>IFERROR(VLOOKUP(S782,'Վարկանիշային չափորոշիչներ'!$G$6:$GE$68,4,FALSE),0)</f>
        <v>0</v>
      </c>
      <c r="AK782" s="27">
        <f>IFERROR(VLOOKUP(T782,'Վարկանիշային չափորոշիչներ'!$G$6:$GE$68,4,FALSE),0)</f>
        <v>0</v>
      </c>
      <c r="AL782" s="27">
        <f>IFERROR(VLOOKUP(U782,'Վարկանիշային չափորոշիչներ'!$G$6:$GE$68,4,FALSE),0)</f>
        <v>0</v>
      </c>
      <c r="AM782" s="27">
        <f>IFERROR(VLOOKUP(V782,'Վարկանիշային չափորոշիչներ'!$G$6:$GE$68,4,FALSE),0)</f>
        <v>0</v>
      </c>
      <c r="AN782" s="27">
        <f t="shared" si="198"/>
        <v>0</v>
      </c>
    </row>
    <row r="783" spans="1:40" ht="27" hidden="1" outlineLevel="2" x14ac:dyDescent="0.3">
      <c r="A783" s="117">
        <v>1163</v>
      </c>
      <c r="B783" s="120">
        <v>11020</v>
      </c>
      <c r="C783" s="207" t="s">
        <v>865</v>
      </c>
      <c r="D783" s="121"/>
      <c r="E783" s="121"/>
      <c r="F783" s="157"/>
      <c r="G783" s="123"/>
      <c r="H783" s="176"/>
      <c r="I783" s="50"/>
      <c r="J783" s="50"/>
      <c r="K783" s="35"/>
      <c r="L783" s="35"/>
      <c r="M783" s="35"/>
      <c r="N783" s="35"/>
      <c r="O783" s="35"/>
      <c r="P783" s="35"/>
      <c r="Q783" s="35"/>
      <c r="R783" s="35"/>
      <c r="S783" s="35"/>
      <c r="T783" s="35"/>
      <c r="U783" s="35"/>
      <c r="V783" s="35"/>
      <c r="W783" s="27">
        <f t="shared" si="200"/>
        <v>0</v>
      </c>
      <c r="X783" s="41"/>
      <c r="Y783" s="41"/>
      <c r="Z783" s="41"/>
      <c r="AA783" s="41"/>
      <c r="AB783" s="27">
        <f>IFERROR(VLOOKUP(K783,'Վարկանիշային չափորոշիչներ'!$G$6:$GE$68,4,FALSE),0)</f>
        <v>0</v>
      </c>
      <c r="AC783" s="27">
        <f>IFERROR(VLOOKUP(L783,'Վարկանիշային չափորոշիչներ'!$G$6:$GE$68,4,FALSE),0)</f>
        <v>0</v>
      </c>
      <c r="AD783" s="27">
        <f>IFERROR(VLOOKUP(M783,'Վարկանիշային չափորոշիչներ'!$G$6:$GE$68,4,FALSE),0)</f>
        <v>0</v>
      </c>
      <c r="AE783" s="27">
        <f>IFERROR(VLOOKUP(N783,'Վարկանիշային չափորոշիչներ'!$G$6:$GE$68,4,FALSE),0)</f>
        <v>0</v>
      </c>
      <c r="AF783" s="27">
        <f>IFERROR(VLOOKUP(O783,'Վարկանիշային չափորոշիչներ'!$G$6:$GE$68,4,FALSE),0)</f>
        <v>0</v>
      </c>
      <c r="AG783" s="27">
        <f>IFERROR(VLOOKUP(P783,'Վարկանիշային չափորոշիչներ'!$G$6:$GE$68,4,FALSE),0)</f>
        <v>0</v>
      </c>
      <c r="AH783" s="27">
        <f>IFERROR(VLOOKUP(Q783,'Վարկանիշային չափորոշիչներ'!$G$6:$GE$68,4,FALSE),0)</f>
        <v>0</v>
      </c>
      <c r="AI783" s="27">
        <f>IFERROR(VLOOKUP(R783,'Վարկանիշային չափորոշիչներ'!$G$6:$GE$68,4,FALSE),0)</f>
        <v>0</v>
      </c>
      <c r="AJ783" s="27">
        <f>IFERROR(VLOOKUP(S783,'Վարկանիշային չափորոշիչներ'!$G$6:$GE$68,4,FALSE),0)</f>
        <v>0</v>
      </c>
      <c r="AK783" s="27">
        <f>IFERROR(VLOOKUP(T783,'Վարկանիշային չափորոշիչներ'!$G$6:$GE$68,4,FALSE),0)</f>
        <v>0</v>
      </c>
      <c r="AL783" s="27">
        <f>IFERROR(VLOOKUP(U783,'Վարկանիշային չափորոշիչներ'!$G$6:$GE$68,4,FALSE),0)</f>
        <v>0</v>
      </c>
      <c r="AM783" s="27">
        <f>IFERROR(VLOOKUP(V783,'Վարկանիշային չափորոշիչներ'!$G$6:$GE$68,4,FALSE),0)</f>
        <v>0</v>
      </c>
      <c r="AN783" s="27">
        <f t="shared" si="198"/>
        <v>0</v>
      </c>
    </row>
    <row r="784" spans="1:40" ht="27" hidden="1" outlineLevel="2" x14ac:dyDescent="0.3">
      <c r="A784" s="117">
        <v>1163</v>
      </c>
      <c r="B784" s="120">
        <v>11021</v>
      </c>
      <c r="C784" s="207" t="s">
        <v>866</v>
      </c>
      <c r="D784" s="121"/>
      <c r="E784" s="121"/>
      <c r="F784" s="157"/>
      <c r="G784" s="123"/>
      <c r="H784" s="176"/>
      <c r="I784" s="50"/>
      <c r="J784" s="50"/>
      <c r="K784" s="35"/>
      <c r="L784" s="35"/>
      <c r="M784" s="35"/>
      <c r="N784" s="35"/>
      <c r="O784" s="35"/>
      <c r="P784" s="35"/>
      <c r="Q784" s="35"/>
      <c r="R784" s="35"/>
      <c r="S784" s="35"/>
      <c r="T784" s="35"/>
      <c r="U784" s="35"/>
      <c r="V784" s="35"/>
      <c r="W784" s="27">
        <f t="shared" si="200"/>
        <v>0</v>
      </c>
      <c r="X784" s="41"/>
      <c r="Y784" s="41"/>
      <c r="Z784" s="41"/>
      <c r="AA784" s="41"/>
      <c r="AB784" s="27">
        <f>IFERROR(VLOOKUP(K784,'Վարկանիշային չափորոշիչներ'!$G$6:$GE$68,4,FALSE),0)</f>
        <v>0</v>
      </c>
      <c r="AC784" s="27">
        <f>IFERROR(VLOOKUP(L784,'Վարկանիշային չափորոշիչներ'!$G$6:$GE$68,4,FALSE),0)</f>
        <v>0</v>
      </c>
      <c r="AD784" s="27">
        <f>IFERROR(VLOOKUP(M784,'Վարկանիշային չափորոշիչներ'!$G$6:$GE$68,4,FALSE),0)</f>
        <v>0</v>
      </c>
      <c r="AE784" s="27">
        <f>IFERROR(VLOOKUP(N784,'Վարկանիշային չափորոշիչներ'!$G$6:$GE$68,4,FALSE),0)</f>
        <v>0</v>
      </c>
      <c r="AF784" s="27">
        <f>IFERROR(VLOOKUP(O784,'Վարկանիշային չափորոշիչներ'!$G$6:$GE$68,4,FALSE),0)</f>
        <v>0</v>
      </c>
      <c r="AG784" s="27">
        <f>IFERROR(VLOOKUP(P784,'Վարկանիշային չափորոշիչներ'!$G$6:$GE$68,4,FALSE),0)</f>
        <v>0</v>
      </c>
      <c r="AH784" s="27">
        <f>IFERROR(VLOOKUP(Q784,'Վարկանիշային չափորոշիչներ'!$G$6:$GE$68,4,FALSE),0)</f>
        <v>0</v>
      </c>
      <c r="AI784" s="27">
        <f>IFERROR(VLOOKUP(R784,'Վարկանիշային չափորոշիչներ'!$G$6:$GE$68,4,FALSE),0)</f>
        <v>0</v>
      </c>
      <c r="AJ784" s="27">
        <f>IFERROR(VLOOKUP(S784,'Վարկանիշային չափորոշիչներ'!$G$6:$GE$68,4,FALSE),0)</f>
        <v>0</v>
      </c>
      <c r="AK784" s="27">
        <f>IFERROR(VLOOKUP(T784,'Վարկանիշային չափորոշիչներ'!$G$6:$GE$68,4,FALSE),0)</f>
        <v>0</v>
      </c>
      <c r="AL784" s="27">
        <f>IFERROR(VLOOKUP(U784,'Վարկանիշային չափորոշիչներ'!$G$6:$GE$68,4,FALSE),0)</f>
        <v>0</v>
      </c>
      <c r="AM784" s="27">
        <f>IFERROR(VLOOKUP(V784,'Վարկանիշային չափորոշիչներ'!$G$6:$GE$68,4,FALSE),0)</f>
        <v>0</v>
      </c>
      <c r="AN784" s="27">
        <f t="shared" si="198"/>
        <v>0</v>
      </c>
    </row>
    <row r="785" spans="1:40" hidden="1" outlineLevel="2" x14ac:dyDescent="0.3">
      <c r="A785" s="117">
        <v>1163</v>
      </c>
      <c r="B785" s="120">
        <v>11022</v>
      </c>
      <c r="C785" s="207" t="s">
        <v>867</v>
      </c>
      <c r="D785" s="121"/>
      <c r="E785" s="121"/>
      <c r="F785" s="157"/>
      <c r="G785" s="123"/>
      <c r="H785" s="176"/>
      <c r="I785" s="50"/>
      <c r="J785" s="50"/>
      <c r="K785" s="35"/>
      <c r="L785" s="35"/>
      <c r="M785" s="35"/>
      <c r="N785" s="35"/>
      <c r="O785" s="35"/>
      <c r="P785" s="35"/>
      <c r="Q785" s="35"/>
      <c r="R785" s="35"/>
      <c r="S785" s="35"/>
      <c r="T785" s="35"/>
      <c r="U785" s="35"/>
      <c r="V785" s="35"/>
      <c r="W785" s="27">
        <f t="shared" si="200"/>
        <v>0</v>
      </c>
      <c r="X785" s="41"/>
      <c r="Y785" s="41"/>
      <c r="Z785" s="41"/>
      <c r="AA785" s="41"/>
      <c r="AB785" s="27">
        <f>IFERROR(VLOOKUP(K785,'Վարկանիշային չափորոշիչներ'!$G$6:$GE$68,4,FALSE),0)</f>
        <v>0</v>
      </c>
      <c r="AC785" s="27">
        <f>IFERROR(VLOOKUP(L785,'Վարկանիշային չափորոշիչներ'!$G$6:$GE$68,4,FALSE),0)</f>
        <v>0</v>
      </c>
      <c r="AD785" s="27">
        <f>IFERROR(VLOOKUP(M785,'Վարկանիշային չափորոշիչներ'!$G$6:$GE$68,4,FALSE),0)</f>
        <v>0</v>
      </c>
      <c r="AE785" s="27">
        <f>IFERROR(VLOOKUP(N785,'Վարկանիշային չափորոշիչներ'!$G$6:$GE$68,4,FALSE),0)</f>
        <v>0</v>
      </c>
      <c r="AF785" s="27">
        <f>IFERROR(VLOOKUP(O785,'Վարկանիշային չափորոշիչներ'!$G$6:$GE$68,4,FALSE),0)</f>
        <v>0</v>
      </c>
      <c r="AG785" s="27">
        <f>IFERROR(VLOOKUP(P785,'Վարկանիշային չափորոշիչներ'!$G$6:$GE$68,4,FALSE),0)</f>
        <v>0</v>
      </c>
      <c r="AH785" s="27">
        <f>IFERROR(VLOOKUP(Q785,'Վարկանիշային չափորոշիչներ'!$G$6:$GE$68,4,FALSE),0)</f>
        <v>0</v>
      </c>
      <c r="AI785" s="27">
        <f>IFERROR(VLOOKUP(R785,'Վարկանիշային չափորոշիչներ'!$G$6:$GE$68,4,FALSE),0)</f>
        <v>0</v>
      </c>
      <c r="AJ785" s="27">
        <f>IFERROR(VLOOKUP(S785,'Վարկանիշային չափորոշիչներ'!$G$6:$GE$68,4,FALSE),0)</f>
        <v>0</v>
      </c>
      <c r="AK785" s="27">
        <f>IFERROR(VLOOKUP(T785,'Վարկանիշային չափորոշիչներ'!$G$6:$GE$68,4,FALSE),0)</f>
        <v>0</v>
      </c>
      <c r="AL785" s="27">
        <f>IFERROR(VLOOKUP(U785,'Վարկանիշային չափորոշիչներ'!$G$6:$GE$68,4,FALSE),0)</f>
        <v>0</v>
      </c>
      <c r="AM785" s="27">
        <f>IFERROR(VLOOKUP(V785,'Վարկանիշային չափորոշիչներ'!$G$6:$GE$68,4,FALSE),0)</f>
        <v>0</v>
      </c>
      <c r="AN785" s="27">
        <f t="shared" si="198"/>
        <v>0</v>
      </c>
    </row>
    <row r="786" spans="1:40" ht="27" hidden="1" outlineLevel="2" x14ac:dyDescent="0.3">
      <c r="A786" s="117">
        <v>1163</v>
      </c>
      <c r="B786" s="120">
        <v>11023</v>
      </c>
      <c r="C786" s="207" t="s">
        <v>868</v>
      </c>
      <c r="D786" s="121"/>
      <c r="E786" s="121"/>
      <c r="F786" s="157"/>
      <c r="G786" s="123"/>
      <c r="H786" s="176"/>
      <c r="I786" s="50"/>
      <c r="J786" s="50"/>
      <c r="K786" s="35"/>
      <c r="L786" s="35"/>
      <c r="M786" s="35"/>
      <c r="N786" s="35"/>
      <c r="O786" s="35"/>
      <c r="P786" s="35"/>
      <c r="Q786" s="35"/>
      <c r="R786" s="35"/>
      <c r="S786" s="35"/>
      <c r="T786" s="35"/>
      <c r="U786" s="35"/>
      <c r="V786" s="35"/>
      <c r="W786" s="27">
        <f t="shared" si="200"/>
        <v>0</v>
      </c>
      <c r="X786" s="41"/>
      <c r="Y786" s="41"/>
      <c r="Z786" s="41"/>
      <c r="AA786" s="41"/>
      <c r="AB786" s="27">
        <f>IFERROR(VLOOKUP(K786,'Վարկանիշային չափորոշիչներ'!$G$6:$GE$68,4,FALSE),0)</f>
        <v>0</v>
      </c>
      <c r="AC786" s="27">
        <f>IFERROR(VLOOKUP(L786,'Վարկանիշային չափորոշիչներ'!$G$6:$GE$68,4,FALSE),0)</f>
        <v>0</v>
      </c>
      <c r="AD786" s="27">
        <f>IFERROR(VLOOKUP(M786,'Վարկանիշային չափորոշիչներ'!$G$6:$GE$68,4,FALSE),0)</f>
        <v>0</v>
      </c>
      <c r="AE786" s="27">
        <f>IFERROR(VLOOKUP(N786,'Վարկանիշային չափորոշիչներ'!$G$6:$GE$68,4,FALSE),0)</f>
        <v>0</v>
      </c>
      <c r="AF786" s="27">
        <f>IFERROR(VLOOKUP(O786,'Վարկանիշային չափորոշիչներ'!$G$6:$GE$68,4,FALSE),0)</f>
        <v>0</v>
      </c>
      <c r="AG786" s="27">
        <f>IFERROR(VLOOKUP(P786,'Վարկանիշային չափորոշիչներ'!$G$6:$GE$68,4,FALSE),0)</f>
        <v>0</v>
      </c>
      <c r="AH786" s="27">
        <f>IFERROR(VLOOKUP(Q786,'Վարկանիշային չափորոշիչներ'!$G$6:$GE$68,4,FALSE),0)</f>
        <v>0</v>
      </c>
      <c r="AI786" s="27">
        <f>IFERROR(VLOOKUP(R786,'Վարկանիշային չափորոշիչներ'!$G$6:$GE$68,4,FALSE),0)</f>
        <v>0</v>
      </c>
      <c r="AJ786" s="27">
        <f>IFERROR(VLOOKUP(S786,'Վարկանիշային չափորոշիչներ'!$G$6:$GE$68,4,FALSE),0)</f>
        <v>0</v>
      </c>
      <c r="AK786" s="27">
        <f>IFERROR(VLOOKUP(T786,'Վարկանիշային չափորոշիչներ'!$G$6:$GE$68,4,FALSE),0)</f>
        <v>0</v>
      </c>
      <c r="AL786" s="27">
        <f>IFERROR(VLOOKUP(U786,'Վարկանիշային չափորոշիչներ'!$G$6:$GE$68,4,FALSE),0)</f>
        <v>0</v>
      </c>
      <c r="AM786" s="27">
        <f>IFERROR(VLOOKUP(V786,'Վարկանիշային չափորոշիչներ'!$G$6:$GE$68,4,FALSE),0)</f>
        <v>0</v>
      </c>
      <c r="AN786" s="27">
        <f t="shared" si="198"/>
        <v>0</v>
      </c>
    </row>
    <row r="787" spans="1:40" ht="27" hidden="1" outlineLevel="2" x14ac:dyDescent="0.3">
      <c r="A787" s="117">
        <v>1163</v>
      </c>
      <c r="B787" s="120">
        <v>11024</v>
      </c>
      <c r="C787" s="207" t="s">
        <v>869</v>
      </c>
      <c r="D787" s="156"/>
      <c r="E787" s="144"/>
      <c r="F787" s="157"/>
      <c r="G787" s="123"/>
      <c r="H787" s="176"/>
      <c r="I787" s="50"/>
      <c r="J787" s="50"/>
      <c r="K787" s="35"/>
      <c r="L787" s="35"/>
      <c r="M787" s="35"/>
      <c r="N787" s="35"/>
      <c r="O787" s="35"/>
      <c r="P787" s="35"/>
      <c r="Q787" s="35"/>
      <c r="R787" s="35"/>
      <c r="S787" s="35"/>
      <c r="T787" s="35"/>
      <c r="U787" s="35"/>
      <c r="V787" s="35"/>
      <c r="W787" s="27">
        <f t="shared" si="200"/>
        <v>0</v>
      </c>
      <c r="X787" s="41"/>
      <c r="Y787" s="41"/>
      <c r="Z787" s="41"/>
      <c r="AA787" s="41"/>
      <c r="AB787" s="27">
        <f>IFERROR(VLOOKUP(K787,'Վարկանիշային չափորոշիչներ'!$G$6:$GE$68,4,FALSE),0)</f>
        <v>0</v>
      </c>
      <c r="AC787" s="27">
        <f>IFERROR(VLOOKUP(L787,'Վարկանիշային չափորոշիչներ'!$G$6:$GE$68,4,FALSE),0)</f>
        <v>0</v>
      </c>
      <c r="AD787" s="27">
        <f>IFERROR(VLOOKUP(M787,'Վարկանիշային չափորոշիչներ'!$G$6:$GE$68,4,FALSE),0)</f>
        <v>0</v>
      </c>
      <c r="AE787" s="27">
        <f>IFERROR(VLOOKUP(N787,'Վարկանիշային չափորոշիչներ'!$G$6:$GE$68,4,FALSE),0)</f>
        <v>0</v>
      </c>
      <c r="AF787" s="27">
        <f>IFERROR(VLOOKUP(O787,'Վարկանիշային չափորոշիչներ'!$G$6:$GE$68,4,FALSE),0)</f>
        <v>0</v>
      </c>
      <c r="AG787" s="27">
        <f>IFERROR(VLOOKUP(P787,'Վարկանիշային չափորոշիչներ'!$G$6:$GE$68,4,FALSE),0)</f>
        <v>0</v>
      </c>
      <c r="AH787" s="27">
        <f>IFERROR(VLOOKUP(Q787,'Վարկանիշային չափորոշիչներ'!$G$6:$GE$68,4,FALSE),0)</f>
        <v>0</v>
      </c>
      <c r="AI787" s="27">
        <f>IFERROR(VLOOKUP(R787,'Վարկանիշային չափորոշիչներ'!$G$6:$GE$68,4,FALSE),0)</f>
        <v>0</v>
      </c>
      <c r="AJ787" s="27">
        <f>IFERROR(VLOOKUP(S787,'Վարկանիշային չափորոշիչներ'!$G$6:$GE$68,4,FALSE),0)</f>
        <v>0</v>
      </c>
      <c r="AK787" s="27">
        <f>IFERROR(VLOOKUP(T787,'Վարկանիշային չափորոշիչներ'!$G$6:$GE$68,4,FALSE),0)</f>
        <v>0</v>
      </c>
      <c r="AL787" s="27">
        <f>IFERROR(VLOOKUP(U787,'Վարկանիշային չափորոշիչներ'!$G$6:$GE$68,4,FALSE),0)</f>
        <v>0</v>
      </c>
      <c r="AM787" s="27">
        <f>IFERROR(VLOOKUP(V787,'Վարկանիշային չափորոշիչներ'!$G$6:$GE$68,4,FALSE),0)</f>
        <v>0</v>
      </c>
      <c r="AN787" s="27">
        <f t="shared" si="198"/>
        <v>0</v>
      </c>
    </row>
    <row r="788" spans="1:40" s="16" customFormat="1" ht="27" hidden="1" outlineLevel="2" x14ac:dyDescent="0.3">
      <c r="A788" s="117">
        <v>1163</v>
      </c>
      <c r="B788" s="120">
        <v>12001</v>
      </c>
      <c r="C788" s="207" t="s">
        <v>870</v>
      </c>
      <c r="D788" s="121"/>
      <c r="E788" s="121"/>
      <c r="F788" s="157"/>
      <c r="G788" s="176"/>
      <c r="H788" s="176"/>
      <c r="I788" s="50"/>
      <c r="J788" s="50"/>
      <c r="K788" s="35"/>
      <c r="L788" s="35"/>
      <c r="M788" s="35"/>
      <c r="N788" s="35"/>
      <c r="O788" s="35"/>
      <c r="P788" s="35"/>
      <c r="Q788" s="35"/>
      <c r="R788" s="35"/>
      <c r="S788" s="35"/>
      <c r="T788" s="35"/>
      <c r="U788" s="35"/>
      <c r="V788" s="35"/>
      <c r="W788" s="27">
        <f t="shared" si="200"/>
        <v>0</v>
      </c>
      <c r="X788" s="57"/>
      <c r="Y788" s="57"/>
      <c r="Z788" s="57"/>
      <c r="AA788" s="57"/>
      <c r="AB788" s="27">
        <f>IFERROR(VLOOKUP(K788,'Վարկանիշային չափորոշիչներ'!$G$6:$GE$68,4,FALSE),0)</f>
        <v>0</v>
      </c>
      <c r="AC788" s="27">
        <f>IFERROR(VLOOKUP(L788,'Վարկանիշային չափորոշիչներ'!$G$6:$GE$68,4,FALSE),0)</f>
        <v>0</v>
      </c>
      <c r="AD788" s="27">
        <f>IFERROR(VLOOKUP(M788,'Վարկանիշային չափորոշիչներ'!$G$6:$GE$68,4,FALSE),0)</f>
        <v>0</v>
      </c>
      <c r="AE788" s="27">
        <f>IFERROR(VLOOKUP(N788,'Վարկանիշային չափորոշիչներ'!$G$6:$GE$68,4,FALSE),0)</f>
        <v>0</v>
      </c>
      <c r="AF788" s="27">
        <f>IFERROR(VLOOKUP(O788,'Վարկանիշային չափորոշիչներ'!$G$6:$GE$68,4,FALSE),0)</f>
        <v>0</v>
      </c>
      <c r="AG788" s="27">
        <f>IFERROR(VLOOKUP(P788,'Վարկանիշային չափորոշիչներ'!$G$6:$GE$68,4,FALSE),0)</f>
        <v>0</v>
      </c>
      <c r="AH788" s="27">
        <f>IFERROR(VLOOKUP(Q788,'Վարկանիշային չափորոշիչներ'!$G$6:$GE$68,4,FALSE),0)</f>
        <v>0</v>
      </c>
      <c r="AI788" s="27">
        <f>IFERROR(VLOOKUP(R788,'Վարկանիշային չափորոշիչներ'!$G$6:$GE$68,4,FALSE),0)</f>
        <v>0</v>
      </c>
      <c r="AJ788" s="27">
        <f>IFERROR(VLOOKUP(S788,'Վարկանիշային չափորոշիչներ'!$G$6:$GE$68,4,FALSE),0)</f>
        <v>0</v>
      </c>
      <c r="AK788" s="27">
        <f>IFERROR(VLOOKUP(T788,'Վարկանիշային չափորոշիչներ'!$G$6:$GE$68,4,FALSE),0)</f>
        <v>0</v>
      </c>
      <c r="AL788" s="27">
        <f>IFERROR(VLOOKUP(U788,'Վարկանիշային չափորոշիչներ'!$G$6:$GE$68,4,FALSE),0)</f>
        <v>0</v>
      </c>
      <c r="AM788" s="27">
        <f>IFERROR(VLOOKUP(V788,'Վարկանիշային չափորոշիչներ'!$G$6:$GE$68,4,FALSE),0)</f>
        <v>0</v>
      </c>
      <c r="AN788" s="27">
        <f t="shared" si="198"/>
        <v>0</v>
      </c>
    </row>
    <row r="789" spans="1:40" s="16" customFormat="1" hidden="1" outlineLevel="2" x14ac:dyDescent="0.3">
      <c r="A789" s="117">
        <v>1163</v>
      </c>
      <c r="B789" s="120">
        <v>32001</v>
      </c>
      <c r="C789" s="207" t="s">
        <v>871</v>
      </c>
      <c r="D789" s="121"/>
      <c r="E789" s="121"/>
      <c r="F789" s="176"/>
      <c r="G789" s="176"/>
      <c r="H789" s="176"/>
      <c r="I789" s="50"/>
      <c r="J789" s="50"/>
      <c r="K789" s="35"/>
      <c r="L789" s="35"/>
      <c r="M789" s="35"/>
      <c r="N789" s="35"/>
      <c r="O789" s="35"/>
      <c r="P789" s="35"/>
      <c r="Q789" s="35"/>
      <c r="R789" s="35"/>
      <c r="S789" s="35"/>
      <c r="T789" s="35"/>
      <c r="U789" s="35"/>
      <c r="V789" s="35"/>
      <c r="W789" s="27">
        <f t="shared" si="200"/>
        <v>0</v>
      </c>
      <c r="X789" s="57"/>
      <c r="Y789" s="57"/>
      <c r="Z789" s="57"/>
      <c r="AA789" s="57"/>
      <c r="AB789" s="27">
        <f>IFERROR(VLOOKUP(K789,'Վարկանիշային չափորոշիչներ'!$G$6:$GE$68,4,FALSE),0)</f>
        <v>0</v>
      </c>
      <c r="AC789" s="27">
        <f>IFERROR(VLOOKUP(L789,'Վարկանիշային չափորոշիչներ'!$G$6:$GE$68,4,FALSE),0)</f>
        <v>0</v>
      </c>
      <c r="AD789" s="27">
        <f>IFERROR(VLOOKUP(M789,'Վարկանիշային չափորոշիչներ'!$G$6:$GE$68,4,FALSE),0)</f>
        <v>0</v>
      </c>
      <c r="AE789" s="27">
        <f>IFERROR(VLOOKUP(N789,'Վարկանիշային չափորոշիչներ'!$G$6:$GE$68,4,FALSE),0)</f>
        <v>0</v>
      </c>
      <c r="AF789" s="27">
        <f>IFERROR(VLOOKUP(O789,'Վարկանիշային չափորոշիչներ'!$G$6:$GE$68,4,FALSE),0)</f>
        <v>0</v>
      </c>
      <c r="AG789" s="27">
        <f>IFERROR(VLOOKUP(P789,'Վարկանիշային չափորոշիչներ'!$G$6:$GE$68,4,FALSE),0)</f>
        <v>0</v>
      </c>
      <c r="AH789" s="27">
        <f>IFERROR(VLOOKUP(Q789,'Վարկանիշային չափորոշիչներ'!$G$6:$GE$68,4,FALSE),0)</f>
        <v>0</v>
      </c>
      <c r="AI789" s="27">
        <f>IFERROR(VLOOKUP(R789,'Վարկանիշային չափորոշիչներ'!$G$6:$GE$68,4,FALSE),0)</f>
        <v>0</v>
      </c>
      <c r="AJ789" s="27">
        <f>IFERROR(VLOOKUP(S789,'Վարկանիշային չափորոշիչներ'!$G$6:$GE$68,4,FALSE),0)</f>
        <v>0</v>
      </c>
      <c r="AK789" s="27">
        <f>IFERROR(VLOOKUP(T789,'Վարկանիշային չափորոշիչներ'!$G$6:$GE$68,4,FALSE),0)</f>
        <v>0</v>
      </c>
      <c r="AL789" s="27">
        <f>IFERROR(VLOOKUP(U789,'Վարկանիշային չափորոշիչներ'!$G$6:$GE$68,4,FALSE),0)</f>
        <v>0</v>
      </c>
      <c r="AM789" s="27">
        <f>IFERROR(VLOOKUP(V789,'Վարկանիշային չափորոշիչներ'!$G$6:$GE$68,4,FALSE),0)</f>
        <v>0</v>
      </c>
      <c r="AN789" s="27">
        <f t="shared" si="198"/>
        <v>0</v>
      </c>
    </row>
    <row r="790" spans="1:40" hidden="1" outlineLevel="2" x14ac:dyDescent="0.3">
      <c r="A790" s="117">
        <v>1163</v>
      </c>
      <c r="B790" s="120">
        <v>32002</v>
      </c>
      <c r="C790" s="207" t="s">
        <v>872</v>
      </c>
      <c r="D790" s="121"/>
      <c r="E790" s="121"/>
      <c r="F790" s="176"/>
      <c r="G790" s="176"/>
      <c r="H790" s="176"/>
      <c r="I790" s="50"/>
      <c r="J790" s="50"/>
      <c r="K790" s="35"/>
      <c r="L790" s="35"/>
      <c r="M790" s="35"/>
      <c r="N790" s="35"/>
      <c r="O790" s="35"/>
      <c r="P790" s="35"/>
      <c r="Q790" s="35"/>
      <c r="R790" s="35"/>
      <c r="S790" s="35"/>
      <c r="T790" s="35"/>
      <c r="U790" s="35"/>
      <c r="V790" s="35"/>
      <c r="W790" s="27">
        <f t="shared" si="200"/>
        <v>0</v>
      </c>
      <c r="X790" s="41"/>
      <c r="Y790" s="41"/>
      <c r="Z790" s="41"/>
      <c r="AA790" s="41"/>
      <c r="AB790" s="27">
        <f>IFERROR(VLOOKUP(K790,'Վարկանիշային չափորոշիչներ'!$G$6:$GE$68,4,FALSE),0)</f>
        <v>0</v>
      </c>
      <c r="AC790" s="27">
        <f>IFERROR(VLOOKUP(L790,'Վարկանիշային չափորոշիչներ'!$G$6:$GE$68,4,FALSE),0)</f>
        <v>0</v>
      </c>
      <c r="AD790" s="27">
        <f>IFERROR(VLOOKUP(M790,'Վարկանիշային չափորոշիչներ'!$G$6:$GE$68,4,FALSE),0)</f>
        <v>0</v>
      </c>
      <c r="AE790" s="27">
        <f>IFERROR(VLOOKUP(N790,'Վարկանիշային չափորոշիչներ'!$G$6:$GE$68,4,FALSE),0)</f>
        <v>0</v>
      </c>
      <c r="AF790" s="27">
        <f>IFERROR(VLOOKUP(O790,'Վարկանիշային չափորոշիչներ'!$G$6:$GE$68,4,FALSE),0)</f>
        <v>0</v>
      </c>
      <c r="AG790" s="27">
        <f>IFERROR(VLOOKUP(P790,'Վարկանիշային չափորոշիչներ'!$G$6:$GE$68,4,FALSE),0)</f>
        <v>0</v>
      </c>
      <c r="AH790" s="27">
        <f>IFERROR(VLOOKUP(Q790,'Վարկանիշային չափորոշիչներ'!$G$6:$GE$68,4,FALSE),0)</f>
        <v>0</v>
      </c>
      <c r="AI790" s="27">
        <f>IFERROR(VLOOKUP(R790,'Վարկանիշային չափորոշիչներ'!$G$6:$GE$68,4,FALSE),0)</f>
        <v>0</v>
      </c>
      <c r="AJ790" s="27">
        <f>IFERROR(VLOOKUP(S790,'Վարկանիշային չափորոշիչներ'!$G$6:$GE$68,4,FALSE),0)</f>
        <v>0</v>
      </c>
      <c r="AK790" s="27">
        <f>IFERROR(VLOOKUP(T790,'Վարկանիշային չափորոշիչներ'!$G$6:$GE$68,4,FALSE),0)</f>
        <v>0</v>
      </c>
      <c r="AL790" s="27">
        <f>IFERROR(VLOOKUP(U790,'Վարկանիշային չափորոշիչներ'!$G$6:$GE$68,4,FALSE),0)</f>
        <v>0</v>
      </c>
      <c r="AM790" s="27">
        <f>IFERROR(VLOOKUP(V790,'Վարկանիշային չափորոշիչներ'!$G$6:$GE$68,4,FALSE),0)</f>
        <v>0</v>
      </c>
      <c r="AN790" s="27">
        <f t="shared" si="198"/>
        <v>0</v>
      </c>
    </row>
    <row r="791" spans="1:40" hidden="1" outlineLevel="2" x14ac:dyDescent="0.3">
      <c r="A791" s="117">
        <v>1163</v>
      </c>
      <c r="B791" s="120">
        <v>32003</v>
      </c>
      <c r="C791" s="207" t="s">
        <v>873</v>
      </c>
      <c r="D791" s="121"/>
      <c r="E791" s="121"/>
      <c r="F791" s="176"/>
      <c r="G791" s="176"/>
      <c r="H791" s="176"/>
      <c r="I791" s="50"/>
      <c r="J791" s="50"/>
      <c r="K791" s="35"/>
      <c r="L791" s="35"/>
      <c r="M791" s="35"/>
      <c r="N791" s="35"/>
      <c r="O791" s="35"/>
      <c r="P791" s="35"/>
      <c r="Q791" s="35"/>
      <c r="R791" s="35"/>
      <c r="S791" s="35"/>
      <c r="T791" s="35"/>
      <c r="U791" s="35"/>
      <c r="V791" s="35"/>
      <c r="W791" s="27">
        <f t="shared" si="200"/>
        <v>0</v>
      </c>
      <c r="X791" s="41"/>
      <c r="Y791" s="41"/>
      <c r="Z791" s="41"/>
      <c r="AA791" s="41"/>
      <c r="AB791" s="27">
        <f>IFERROR(VLOOKUP(K791,'Վարկանիշային չափորոշիչներ'!$G$6:$GE$68,4,FALSE),0)</f>
        <v>0</v>
      </c>
      <c r="AC791" s="27">
        <f>IFERROR(VLOOKUP(L791,'Վարկանիշային չափորոշիչներ'!$G$6:$GE$68,4,FALSE),0)</f>
        <v>0</v>
      </c>
      <c r="AD791" s="27">
        <f>IFERROR(VLOOKUP(M791,'Վարկանիշային չափորոշիչներ'!$G$6:$GE$68,4,FALSE),0)</f>
        <v>0</v>
      </c>
      <c r="AE791" s="27">
        <f>IFERROR(VLOOKUP(N791,'Վարկանիշային չափորոշիչներ'!$G$6:$GE$68,4,FALSE),0)</f>
        <v>0</v>
      </c>
      <c r="AF791" s="27">
        <f>IFERROR(VLOOKUP(O791,'Վարկանիշային չափորոշիչներ'!$G$6:$GE$68,4,FALSE),0)</f>
        <v>0</v>
      </c>
      <c r="AG791" s="27">
        <f>IFERROR(VLOOKUP(P791,'Վարկանիշային չափորոշիչներ'!$G$6:$GE$68,4,FALSE),0)</f>
        <v>0</v>
      </c>
      <c r="AH791" s="27">
        <f>IFERROR(VLOOKUP(Q791,'Վարկանիշային չափորոշիչներ'!$G$6:$GE$68,4,FALSE),0)</f>
        <v>0</v>
      </c>
      <c r="AI791" s="27">
        <f>IFERROR(VLOOKUP(R791,'Վարկանիշային չափորոշիչներ'!$G$6:$GE$68,4,FALSE),0)</f>
        <v>0</v>
      </c>
      <c r="AJ791" s="27">
        <f>IFERROR(VLOOKUP(S791,'Վարկանիշային չափորոշիչներ'!$G$6:$GE$68,4,FALSE),0)</f>
        <v>0</v>
      </c>
      <c r="AK791" s="27">
        <f>IFERROR(VLOOKUP(T791,'Վարկանիշային չափորոշիչներ'!$G$6:$GE$68,4,FALSE),0)</f>
        <v>0</v>
      </c>
      <c r="AL791" s="27">
        <f>IFERROR(VLOOKUP(U791,'Վարկանիշային չափորոշիչներ'!$G$6:$GE$68,4,FALSE),0)</f>
        <v>0</v>
      </c>
      <c r="AM791" s="27">
        <f>IFERROR(VLOOKUP(V791,'Վարկանիշային չափորոշիչներ'!$G$6:$GE$68,4,FALSE),0)</f>
        <v>0</v>
      </c>
      <c r="AN791" s="27">
        <f t="shared" si="198"/>
        <v>0</v>
      </c>
    </row>
    <row r="792" spans="1:40" ht="40.5" hidden="1" outlineLevel="2" x14ac:dyDescent="0.3">
      <c r="A792" s="117">
        <v>1163</v>
      </c>
      <c r="B792" s="120">
        <v>32004</v>
      </c>
      <c r="C792" s="207" t="s">
        <v>874</v>
      </c>
      <c r="D792" s="121"/>
      <c r="E792" s="121"/>
      <c r="F792" s="176"/>
      <c r="G792" s="176"/>
      <c r="H792" s="176"/>
      <c r="I792" s="50"/>
      <c r="J792" s="50"/>
      <c r="K792" s="35"/>
      <c r="L792" s="35"/>
      <c r="M792" s="35"/>
      <c r="N792" s="35"/>
      <c r="O792" s="35"/>
      <c r="P792" s="35"/>
      <c r="Q792" s="35"/>
      <c r="R792" s="35"/>
      <c r="S792" s="35"/>
      <c r="T792" s="35"/>
      <c r="U792" s="35"/>
      <c r="V792" s="35"/>
      <c r="W792" s="27">
        <f t="shared" si="200"/>
        <v>0</v>
      </c>
      <c r="X792" s="41"/>
      <c r="Y792" s="41"/>
      <c r="Z792" s="41"/>
      <c r="AA792" s="41"/>
      <c r="AB792" s="27">
        <f>IFERROR(VLOOKUP(K792,'Վարկանիշային չափորոշիչներ'!$G$6:$GE$68,4,FALSE),0)</f>
        <v>0</v>
      </c>
      <c r="AC792" s="27">
        <f>IFERROR(VLOOKUP(L792,'Վարկանիշային չափորոշիչներ'!$G$6:$GE$68,4,FALSE),0)</f>
        <v>0</v>
      </c>
      <c r="AD792" s="27">
        <f>IFERROR(VLOOKUP(M792,'Վարկանիշային չափորոշիչներ'!$G$6:$GE$68,4,FALSE),0)</f>
        <v>0</v>
      </c>
      <c r="AE792" s="27">
        <f>IFERROR(VLOOKUP(N792,'Վարկանիշային չափորոշիչներ'!$G$6:$GE$68,4,FALSE),0)</f>
        <v>0</v>
      </c>
      <c r="AF792" s="27">
        <f>IFERROR(VLOOKUP(O792,'Վարկանիշային չափորոշիչներ'!$G$6:$GE$68,4,FALSE),0)</f>
        <v>0</v>
      </c>
      <c r="AG792" s="27">
        <f>IFERROR(VLOOKUP(P792,'Վարկանիշային չափորոշիչներ'!$G$6:$GE$68,4,FALSE),0)</f>
        <v>0</v>
      </c>
      <c r="AH792" s="27">
        <f>IFERROR(VLOOKUP(Q792,'Վարկանիշային չափորոշիչներ'!$G$6:$GE$68,4,FALSE),0)</f>
        <v>0</v>
      </c>
      <c r="AI792" s="27">
        <f>IFERROR(VLOOKUP(R792,'Վարկանիշային չափորոշիչներ'!$G$6:$GE$68,4,FALSE),0)</f>
        <v>0</v>
      </c>
      <c r="AJ792" s="27">
        <f>IFERROR(VLOOKUP(S792,'Վարկանիշային չափորոշիչներ'!$G$6:$GE$68,4,FALSE),0)</f>
        <v>0</v>
      </c>
      <c r="AK792" s="27">
        <f>IFERROR(VLOOKUP(T792,'Վարկանիշային չափորոշիչներ'!$G$6:$GE$68,4,FALSE),0)</f>
        <v>0</v>
      </c>
      <c r="AL792" s="27">
        <f>IFERROR(VLOOKUP(U792,'Վարկանիշային չափորոշիչներ'!$G$6:$GE$68,4,FALSE),0)</f>
        <v>0</v>
      </c>
      <c r="AM792" s="27">
        <f>IFERROR(VLOOKUP(V792,'Վարկանիշային չափորոշիչներ'!$G$6:$GE$68,4,FALSE),0)</f>
        <v>0</v>
      </c>
      <c r="AN792" s="27">
        <f t="shared" si="198"/>
        <v>0</v>
      </c>
    </row>
    <row r="793" spans="1:40" hidden="1" outlineLevel="1" x14ac:dyDescent="0.3">
      <c r="A793" s="155">
        <v>1168</v>
      </c>
      <c r="B793" s="163"/>
      <c r="C793" s="214" t="s">
        <v>875</v>
      </c>
      <c r="D793" s="118">
        <f>SUM(D794:D807)</f>
        <v>0</v>
      </c>
      <c r="E793" s="118">
        <f>SUM(E794:E807)</f>
        <v>0</v>
      </c>
      <c r="F793" s="119">
        <f t="shared" ref="F793:H793" si="201">SUM(F794:F807)</f>
        <v>0</v>
      </c>
      <c r="G793" s="119">
        <f t="shared" si="201"/>
        <v>0</v>
      </c>
      <c r="H793" s="119">
        <f t="shared" si="201"/>
        <v>0</v>
      </c>
      <c r="I793" s="47" t="s">
        <v>74</v>
      </c>
      <c r="J793" s="47" t="s">
        <v>74</v>
      </c>
      <c r="K793" s="47" t="s">
        <v>74</v>
      </c>
      <c r="L793" s="47" t="s">
        <v>74</v>
      </c>
      <c r="M793" s="47" t="s">
        <v>74</v>
      </c>
      <c r="N793" s="47" t="s">
        <v>74</v>
      </c>
      <c r="O793" s="47" t="s">
        <v>74</v>
      </c>
      <c r="P793" s="47" t="s">
        <v>74</v>
      </c>
      <c r="Q793" s="47" t="s">
        <v>74</v>
      </c>
      <c r="R793" s="47" t="s">
        <v>74</v>
      </c>
      <c r="S793" s="47" t="s">
        <v>74</v>
      </c>
      <c r="T793" s="47" t="s">
        <v>74</v>
      </c>
      <c r="U793" s="47" t="s">
        <v>74</v>
      </c>
      <c r="V793" s="47" t="s">
        <v>74</v>
      </c>
      <c r="W793" s="47" t="s">
        <v>74</v>
      </c>
      <c r="X793" s="41"/>
      <c r="Y793" s="41"/>
      <c r="Z793" s="41"/>
      <c r="AA793" s="41"/>
      <c r="AB793" s="27">
        <f>IFERROR(VLOOKUP(K793,'Վարկանիշային չափորոշիչներ'!$G$6:$GE$68,4,FALSE),0)</f>
        <v>0</v>
      </c>
      <c r="AC793" s="27">
        <f>IFERROR(VLOOKUP(L793,'Վարկանիշային չափորոշիչներ'!$G$6:$GE$68,4,FALSE),0)</f>
        <v>0</v>
      </c>
      <c r="AD793" s="27">
        <f>IFERROR(VLOOKUP(M793,'Վարկանիշային չափորոշիչներ'!$G$6:$GE$68,4,FALSE),0)</f>
        <v>0</v>
      </c>
      <c r="AE793" s="27">
        <f>IFERROR(VLOOKUP(N793,'Վարկանիշային չափորոշիչներ'!$G$6:$GE$68,4,FALSE),0)</f>
        <v>0</v>
      </c>
      <c r="AF793" s="27">
        <f>IFERROR(VLOOKUP(O793,'Վարկանիշային չափորոշիչներ'!$G$6:$GE$68,4,FALSE),0)</f>
        <v>0</v>
      </c>
      <c r="AG793" s="27">
        <f>IFERROR(VLOOKUP(P793,'Վարկանիշային չափորոշիչներ'!$G$6:$GE$68,4,FALSE),0)</f>
        <v>0</v>
      </c>
      <c r="AH793" s="27">
        <f>IFERROR(VLOOKUP(Q793,'Վարկանիշային չափորոշիչներ'!$G$6:$GE$68,4,FALSE),0)</f>
        <v>0</v>
      </c>
      <c r="AI793" s="27">
        <f>IFERROR(VLOOKUP(R793,'Վարկանիշային չափորոշիչներ'!$G$6:$GE$68,4,FALSE),0)</f>
        <v>0</v>
      </c>
      <c r="AJ793" s="27">
        <f>IFERROR(VLOOKUP(S793,'Վարկանիշային չափորոշիչներ'!$G$6:$GE$68,4,FALSE),0)</f>
        <v>0</v>
      </c>
      <c r="AK793" s="27">
        <f>IFERROR(VLOOKUP(T793,'Վարկանիշային չափորոշիչներ'!$G$6:$GE$68,4,FALSE),0)</f>
        <v>0</v>
      </c>
      <c r="AL793" s="27">
        <f>IFERROR(VLOOKUP(U793,'Վարկանիշային չափորոշիչներ'!$G$6:$GE$68,4,FALSE),0)</f>
        <v>0</v>
      </c>
      <c r="AM793" s="27">
        <f>IFERROR(VLOOKUP(V793,'Վարկանիշային չափորոշիչներ'!$G$6:$GE$68,4,FALSE),0)</f>
        <v>0</v>
      </c>
      <c r="AN793" s="27">
        <f t="shared" si="198"/>
        <v>0</v>
      </c>
    </row>
    <row r="794" spans="1:40" hidden="1" outlineLevel="2" x14ac:dyDescent="0.3">
      <c r="A794" s="120">
        <v>1168</v>
      </c>
      <c r="B794" s="120">
        <v>11001</v>
      </c>
      <c r="C794" s="207" t="s">
        <v>876</v>
      </c>
      <c r="D794" s="121"/>
      <c r="E794" s="121"/>
      <c r="F794" s="176"/>
      <c r="G794" s="176"/>
      <c r="H794" s="176"/>
      <c r="I794" s="50"/>
      <c r="J794" s="50"/>
      <c r="K794" s="35"/>
      <c r="L794" s="35"/>
      <c r="M794" s="35"/>
      <c r="N794" s="35"/>
      <c r="O794" s="35"/>
      <c r="P794" s="35"/>
      <c r="Q794" s="35"/>
      <c r="R794" s="35"/>
      <c r="S794" s="35"/>
      <c r="T794" s="35"/>
      <c r="U794" s="35"/>
      <c r="V794" s="35"/>
      <c r="W794" s="27">
        <f t="shared" ref="W794:W807" si="202">AN794</f>
        <v>0</v>
      </c>
      <c r="X794" s="41"/>
      <c r="Y794" s="41"/>
      <c r="Z794" s="41"/>
      <c r="AA794" s="41"/>
      <c r="AB794" s="27">
        <f>IFERROR(VLOOKUP(K794,'Վարկանիշային չափորոշիչներ'!$G$6:$GE$68,4,FALSE),0)</f>
        <v>0</v>
      </c>
      <c r="AC794" s="27">
        <f>IFERROR(VLOOKUP(L794,'Վարկանիշային չափորոշիչներ'!$G$6:$GE$68,4,FALSE),0)</f>
        <v>0</v>
      </c>
      <c r="AD794" s="27">
        <f>IFERROR(VLOOKUP(M794,'Վարկանիշային չափորոշիչներ'!$G$6:$GE$68,4,FALSE),0)</f>
        <v>0</v>
      </c>
      <c r="AE794" s="27">
        <f>IFERROR(VLOOKUP(N794,'Վարկանիշային չափորոշիչներ'!$G$6:$GE$68,4,FALSE),0)</f>
        <v>0</v>
      </c>
      <c r="AF794" s="27">
        <f>IFERROR(VLOOKUP(O794,'Վարկանիշային չափորոշիչներ'!$G$6:$GE$68,4,FALSE),0)</f>
        <v>0</v>
      </c>
      <c r="AG794" s="27">
        <f>IFERROR(VLOOKUP(P794,'Վարկանիշային չափորոշիչներ'!$G$6:$GE$68,4,FALSE),0)</f>
        <v>0</v>
      </c>
      <c r="AH794" s="27">
        <f>IFERROR(VLOOKUP(Q794,'Վարկանիշային չափորոշիչներ'!$G$6:$GE$68,4,FALSE),0)</f>
        <v>0</v>
      </c>
      <c r="AI794" s="27">
        <f>IFERROR(VLOOKUP(R794,'Վարկանիշային չափորոշիչներ'!$G$6:$GE$68,4,FALSE),0)</f>
        <v>0</v>
      </c>
      <c r="AJ794" s="27">
        <f>IFERROR(VLOOKUP(S794,'Վարկանիշային չափորոշիչներ'!$G$6:$GE$68,4,FALSE),0)</f>
        <v>0</v>
      </c>
      <c r="AK794" s="27">
        <f>IFERROR(VLOOKUP(T794,'Վարկանիշային չափորոշիչներ'!$G$6:$GE$68,4,FALSE),0)</f>
        <v>0</v>
      </c>
      <c r="AL794" s="27">
        <f>IFERROR(VLOOKUP(U794,'Վարկանիշային չափորոշիչներ'!$G$6:$GE$68,4,FALSE),0)</f>
        <v>0</v>
      </c>
      <c r="AM794" s="27">
        <f>IFERROR(VLOOKUP(V794,'Վարկանիշային չափորոշիչներ'!$G$6:$GE$68,4,FALSE),0)</f>
        <v>0</v>
      </c>
      <c r="AN794" s="27">
        <f t="shared" si="198"/>
        <v>0</v>
      </c>
    </row>
    <row r="795" spans="1:40" hidden="1" outlineLevel="2" x14ac:dyDescent="0.3">
      <c r="A795" s="120">
        <v>1168</v>
      </c>
      <c r="B795" s="120">
        <v>11002</v>
      </c>
      <c r="C795" s="207" t="s">
        <v>877</v>
      </c>
      <c r="D795" s="121"/>
      <c r="E795" s="121"/>
      <c r="F795" s="176"/>
      <c r="G795" s="176"/>
      <c r="H795" s="176"/>
      <c r="I795" s="50"/>
      <c r="J795" s="50"/>
      <c r="K795" s="35"/>
      <c r="L795" s="35"/>
      <c r="M795" s="35"/>
      <c r="N795" s="35"/>
      <c r="O795" s="35"/>
      <c r="P795" s="35"/>
      <c r="Q795" s="35"/>
      <c r="R795" s="35"/>
      <c r="S795" s="35"/>
      <c r="T795" s="35"/>
      <c r="U795" s="35"/>
      <c r="V795" s="35"/>
      <c r="W795" s="27">
        <f t="shared" si="202"/>
        <v>0</v>
      </c>
      <c r="X795" s="41"/>
      <c r="Y795" s="41"/>
      <c r="Z795" s="41"/>
      <c r="AA795" s="41"/>
      <c r="AB795" s="27">
        <f>IFERROR(VLOOKUP(K795,'Վարկանիշային չափորոշիչներ'!$G$6:$GE$68,4,FALSE),0)</f>
        <v>0</v>
      </c>
      <c r="AC795" s="27">
        <f>IFERROR(VLOOKUP(L795,'Վարկանիշային չափորոշիչներ'!$G$6:$GE$68,4,FALSE),0)</f>
        <v>0</v>
      </c>
      <c r="AD795" s="27">
        <f>IFERROR(VLOOKUP(M795,'Վարկանիշային չափորոշիչներ'!$G$6:$GE$68,4,FALSE),0)</f>
        <v>0</v>
      </c>
      <c r="AE795" s="27">
        <f>IFERROR(VLOOKUP(N795,'Վարկանիշային չափորոշիչներ'!$G$6:$GE$68,4,FALSE),0)</f>
        <v>0</v>
      </c>
      <c r="AF795" s="27">
        <f>IFERROR(VLOOKUP(O795,'Վարկանիշային չափորոշիչներ'!$G$6:$GE$68,4,FALSE),0)</f>
        <v>0</v>
      </c>
      <c r="AG795" s="27">
        <f>IFERROR(VLOOKUP(P795,'Վարկանիշային չափորոշիչներ'!$G$6:$GE$68,4,FALSE),0)</f>
        <v>0</v>
      </c>
      <c r="AH795" s="27">
        <f>IFERROR(VLOOKUP(Q795,'Վարկանիշային չափորոշիչներ'!$G$6:$GE$68,4,FALSE),0)</f>
        <v>0</v>
      </c>
      <c r="AI795" s="27">
        <f>IFERROR(VLOOKUP(R795,'Վարկանիշային չափորոշիչներ'!$G$6:$GE$68,4,FALSE),0)</f>
        <v>0</v>
      </c>
      <c r="AJ795" s="27">
        <f>IFERROR(VLOOKUP(S795,'Վարկանիշային չափորոշիչներ'!$G$6:$GE$68,4,FALSE),0)</f>
        <v>0</v>
      </c>
      <c r="AK795" s="27">
        <f>IFERROR(VLOOKUP(T795,'Վարկանիշային չափորոշիչներ'!$G$6:$GE$68,4,FALSE),0)</f>
        <v>0</v>
      </c>
      <c r="AL795" s="27">
        <f>IFERROR(VLOOKUP(U795,'Վարկանիշային չափորոշիչներ'!$G$6:$GE$68,4,FALSE),0)</f>
        <v>0</v>
      </c>
      <c r="AM795" s="27">
        <f>IFERROR(VLOOKUP(V795,'Վարկանիշային չափորոշիչներ'!$G$6:$GE$68,4,FALSE),0)</f>
        <v>0</v>
      </c>
      <c r="AN795" s="27">
        <f t="shared" si="198"/>
        <v>0</v>
      </c>
    </row>
    <row r="796" spans="1:40" hidden="1" outlineLevel="2" x14ac:dyDescent="0.3">
      <c r="A796" s="120">
        <v>1168</v>
      </c>
      <c r="B796" s="120">
        <v>11003</v>
      </c>
      <c r="C796" s="218" t="s">
        <v>878</v>
      </c>
      <c r="D796" s="175"/>
      <c r="E796" s="175"/>
      <c r="F796" s="176"/>
      <c r="G796" s="176"/>
      <c r="H796" s="176"/>
      <c r="I796" s="50"/>
      <c r="J796" s="50"/>
      <c r="K796" s="35"/>
      <c r="L796" s="35"/>
      <c r="M796" s="35"/>
      <c r="N796" s="35"/>
      <c r="O796" s="35"/>
      <c r="P796" s="35"/>
      <c r="Q796" s="35"/>
      <c r="R796" s="35"/>
      <c r="S796" s="35"/>
      <c r="T796" s="35"/>
      <c r="U796" s="35"/>
      <c r="V796" s="35"/>
      <c r="W796" s="27">
        <f t="shared" si="202"/>
        <v>0</v>
      </c>
      <c r="X796" s="41"/>
      <c r="Y796" s="41"/>
      <c r="Z796" s="41"/>
      <c r="AA796" s="41"/>
      <c r="AB796" s="27">
        <f>IFERROR(VLOOKUP(K796,'Վարկանիշային չափորոշիչներ'!$G$6:$GE$68,4,FALSE),0)</f>
        <v>0</v>
      </c>
      <c r="AC796" s="27">
        <f>IFERROR(VLOOKUP(L796,'Վարկանիշային չափորոշիչներ'!$G$6:$GE$68,4,FALSE),0)</f>
        <v>0</v>
      </c>
      <c r="AD796" s="27">
        <f>IFERROR(VLOOKUP(M796,'Վարկանիշային չափորոշիչներ'!$G$6:$GE$68,4,FALSE),0)</f>
        <v>0</v>
      </c>
      <c r="AE796" s="27">
        <f>IFERROR(VLOOKUP(N796,'Վարկանիշային չափորոշիչներ'!$G$6:$GE$68,4,FALSE),0)</f>
        <v>0</v>
      </c>
      <c r="AF796" s="27">
        <f>IFERROR(VLOOKUP(O796,'Վարկանիշային չափորոշիչներ'!$G$6:$GE$68,4,FALSE),0)</f>
        <v>0</v>
      </c>
      <c r="AG796" s="27">
        <f>IFERROR(VLOOKUP(P796,'Վարկանիշային չափորոշիչներ'!$G$6:$GE$68,4,FALSE),0)</f>
        <v>0</v>
      </c>
      <c r="AH796" s="27">
        <f>IFERROR(VLOOKUP(Q796,'Վարկանիշային չափորոշիչներ'!$G$6:$GE$68,4,FALSE),0)</f>
        <v>0</v>
      </c>
      <c r="AI796" s="27">
        <f>IFERROR(VLOOKUP(R796,'Վարկանիշային չափորոշիչներ'!$G$6:$GE$68,4,FALSE),0)</f>
        <v>0</v>
      </c>
      <c r="AJ796" s="27">
        <f>IFERROR(VLOOKUP(S796,'Վարկանիշային չափորոշիչներ'!$G$6:$GE$68,4,FALSE),0)</f>
        <v>0</v>
      </c>
      <c r="AK796" s="27">
        <f>IFERROR(VLOOKUP(T796,'Վարկանիշային չափորոշիչներ'!$G$6:$GE$68,4,FALSE),0)</f>
        <v>0</v>
      </c>
      <c r="AL796" s="27">
        <f>IFERROR(VLOOKUP(U796,'Վարկանիշային չափորոշիչներ'!$G$6:$GE$68,4,FALSE),0)</f>
        <v>0</v>
      </c>
      <c r="AM796" s="27">
        <f>IFERROR(VLOOKUP(V796,'Վարկանիշային չափորոշիչներ'!$G$6:$GE$68,4,FALSE),0)</f>
        <v>0</v>
      </c>
      <c r="AN796" s="27">
        <f t="shared" si="198"/>
        <v>0</v>
      </c>
    </row>
    <row r="797" spans="1:40" hidden="1" outlineLevel="2" x14ac:dyDescent="0.3">
      <c r="A797" s="120">
        <v>1168</v>
      </c>
      <c r="B797" s="120">
        <v>11004</v>
      </c>
      <c r="C797" s="207" t="s">
        <v>879</v>
      </c>
      <c r="D797" s="121"/>
      <c r="E797" s="121"/>
      <c r="F797" s="176"/>
      <c r="G797" s="176"/>
      <c r="H797" s="176"/>
      <c r="I797" s="50"/>
      <c r="J797" s="50"/>
      <c r="K797" s="35"/>
      <c r="L797" s="35"/>
      <c r="M797" s="35"/>
      <c r="N797" s="35"/>
      <c r="O797" s="35"/>
      <c r="P797" s="35"/>
      <c r="Q797" s="35"/>
      <c r="R797" s="35"/>
      <c r="S797" s="35"/>
      <c r="T797" s="35"/>
      <c r="U797" s="35"/>
      <c r="V797" s="35"/>
      <c r="W797" s="27">
        <f t="shared" si="202"/>
        <v>0</v>
      </c>
      <c r="X797" s="41"/>
      <c r="Y797" s="41"/>
      <c r="Z797" s="41"/>
      <c r="AA797" s="41"/>
      <c r="AB797" s="27">
        <f>IFERROR(VLOOKUP(K797,'Վարկանիշային չափորոշիչներ'!$G$6:$GE$68,4,FALSE),0)</f>
        <v>0</v>
      </c>
      <c r="AC797" s="27">
        <f>IFERROR(VLOOKUP(L797,'Վարկանիշային չափորոշիչներ'!$G$6:$GE$68,4,FALSE),0)</f>
        <v>0</v>
      </c>
      <c r="AD797" s="27">
        <f>IFERROR(VLOOKUP(M797,'Վարկանիշային չափորոշիչներ'!$G$6:$GE$68,4,FALSE),0)</f>
        <v>0</v>
      </c>
      <c r="AE797" s="27">
        <f>IFERROR(VLOOKUP(N797,'Վարկանիշային չափորոշիչներ'!$G$6:$GE$68,4,FALSE),0)</f>
        <v>0</v>
      </c>
      <c r="AF797" s="27">
        <f>IFERROR(VLOOKUP(O797,'Վարկանիշային չափորոշիչներ'!$G$6:$GE$68,4,FALSE),0)</f>
        <v>0</v>
      </c>
      <c r="AG797" s="27">
        <f>IFERROR(VLOOKUP(P797,'Վարկանիշային չափորոշիչներ'!$G$6:$GE$68,4,FALSE),0)</f>
        <v>0</v>
      </c>
      <c r="AH797" s="27">
        <f>IFERROR(VLOOKUP(Q797,'Վարկանիշային չափորոշիչներ'!$G$6:$GE$68,4,FALSE),0)</f>
        <v>0</v>
      </c>
      <c r="AI797" s="27">
        <f>IFERROR(VLOOKUP(R797,'Վարկանիշային չափորոշիչներ'!$G$6:$GE$68,4,FALSE),0)</f>
        <v>0</v>
      </c>
      <c r="AJ797" s="27">
        <f>IFERROR(VLOOKUP(S797,'Վարկանիշային չափորոշիչներ'!$G$6:$GE$68,4,FALSE),0)</f>
        <v>0</v>
      </c>
      <c r="AK797" s="27">
        <f>IFERROR(VLOOKUP(T797,'Վարկանիշային չափորոշիչներ'!$G$6:$GE$68,4,FALSE),0)</f>
        <v>0</v>
      </c>
      <c r="AL797" s="27">
        <f>IFERROR(VLOOKUP(U797,'Վարկանիշային չափորոշիչներ'!$G$6:$GE$68,4,FALSE),0)</f>
        <v>0</v>
      </c>
      <c r="AM797" s="27">
        <f>IFERROR(VLOOKUP(V797,'Վարկանիշային չափորոշիչներ'!$G$6:$GE$68,4,FALSE),0)</f>
        <v>0</v>
      </c>
      <c r="AN797" s="27">
        <f t="shared" si="198"/>
        <v>0</v>
      </c>
    </row>
    <row r="798" spans="1:40" hidden="1" outlineLevel="2" x14ac:dyDescent="0.3">
      <c r="A798" s="120">
        <v>1168</v>
      </c>
      <c r="B798" s="120">
        <v>11005</v>
      </c>
      <c r="C798" s="207" t="s">
        <v>880</v>
      </c>
      <c r="D798" s="121"/>
      <c r="E798" s="121"/>
      <c r="F798" s="157"/>
      <c r="G798" s="123"/>
      <c r="H798" s="176"/>
      <c r="I798" s="50"/>
      <c r="J798" s="50"/>
      <c r="K798" s="35"/>
      <c r="L798" s="35"/>
      <c r="M798" s="35"/>
      <c r="N798" s="35"/>
      <c r="O798" s="35"/>
      <c r="P798" s="35"/>
      <c r="Q798" s="35"/>
      <c r="R798" s="35"/>
      <c r="S798" s="35"/>
      <c r="T798" s="35"/>
      <c r="U798" s="35"/>
      <c r="V798" s="35"/>
      <c r="W798" s="27">
        <f t="shared" si="202"/>
        <v>0</v>
      </c>
      <c r="X798" s="41"/>
      <c r="Y798" s="41"/>
      <c r="Z798" s="41"/>
      <c r="AA798" s="41"/>
      <c r="AB798" s="27">
        <f>IFERROR(VLOOKUP(K798,'Վարկանիշային չափորոշիչներ'!$G$6:$GE$68,4,FALSE),0)</f>
        <v>0</v>
      </c>
      <c r="AC798" s="27">
        <f>IFERROR(VLOOKUP(L798,'Վարկանիշային չափորոշիչներ'!$G$6:$GE$68,4,FALSE),0)</f>
        <v>0</v>
      </c>
      <c r="AD798" s="27">
        <f>IFERROR(VLOOKUP(M798,'Վարկանիշային չափորոշիչներ'!$G$6:$GE$68,4,FALSE),0)</f>
        <v>0</v>
      </c>
      <c r="AE798" s="27">
        <f>IFERROR(VLOOKUP(N798,'Վարկանիշային չափորոշիչներ'!$G$6:$GE$68,4,FALSE),0)</f>
        <v>0</v>
      </c>
      <c r="AF798" s="27">
        <f>IFERROR(VLOOKUP(O798,'Վարկանիշային չափորոշիչներ'!$G$6:$GE$68,4,FALSE),0)</f>
        <v>0</v>
      </c>
      <c r="AG798" s="27">
        <f>IFERROR(VLOOKUP(P798,'Վարկանիշային չափորոշիչներ'!$G$6:$GE$68,4,FALSE),0)</f>
        <v>0</v>
      </c>
      <c r="AH798" s="27">
        <f>IFERROR(VLOOKUP(Q798,'Վարկանիշային չափորոշիչներ'!$G$6:$GE$68,4,FALSE),0)</f>
        <v>0</v>
      </c>
      <c r="AI798" s="27">
        <f>IFERROR(VLOOKUP(R798,'Վարկանիշային չափորոշիչներ'!$G$6:$GE$68,4,FALSE),0)</f>
        <v>0</v>
      </c>
      <c r="AJ798" s="27">
        <f>IFERROR(VLOOKUP(S798,'Վարկանիշային չափորոշիչներ'!$G$6:$GE$68,4,FALSE),0)</f>
        <v>0</v>
      </c>
      <c r="AK798" s="27">
        <f>IFERROR(VLOOKUP(T798,'Վարկանիշային չափորոշիչներ'!$G$6:$GE$68,4,FALSE),0)</f>
        <v>0</v>
      </c>
      <c r="AL798" s="27">
        <f>IFERROR(VLOOKUP(U798,'Վարկանիշային չափորոշիչներ'!$G$6:$GE$68,4,FALSE),0)</f>
        <v>0</v>
      </c>
      <c r="AM798" s="27">
        <f>IFERROR(VLOOKUP(V798,'Վարկանիշային չափորոշիչներ'!$G$6:$GE$68,4,FALSE),0)</f>
        <v>0</v>
      </c>
      <c r="AN798" s="27">
        <f t="shared" si="198"/>
        <v>0</v>
      </c>
    </row>
    <row r="799" spans="1:40" hidden="1" outlineLevel="2" x14ac:dyDescent="0.3">
      <c r="A799" s="120">
        <v>1168</v>
      </c>
      <c r="B799" s="120">
        <v>11006</v>
      </c>
      <c r="C799" s="207" t="s">
        <v>881</v>
      </c>
      <c r="D799" s="121"/>
      <c r="E799" s="121"/>
      <c r="F799" s="157"/>
      <c r="G799" s="176"/>
      <c r="H799" s="176"/>
      <c r="I799" s="50"/>
      <c r="J799" s="50"/>
      <c r="K799" s="35"/>
      <c r="L799" s="35"/>
      <c r="M799" s="35"/>
      <c r="N799" s="35"/>
      <c r="O799" s="35"/>
      <c r="P799" s="35"/>
      <c r="Q799" s="35"/>
      <c r="R799" s="35"/>
      <c r="S799" s="35"/>
      <c r="T799" s="35"/>
      <c r="U799" s="35"/>
      <c r="V799" s="35"/>
      <c r="W799" s="27">
        <f t="shared" si="202"/>
        <v>0</v>
      </c>
      <c r="X799" s="41"/>
      <c r="Y799" s="41"/>
      <c r="Z799" s="41"/>
      <c r="AA799" s="41"/>
      <c r="AB799" s="27">
        <f>IFERROR(VLOOKUP(K799,'Վարկանիշային չափորոշիչներ'!$G$6:$GE$68,4,FALSE),0)</f>
        <v>0</v>
      </c>
      <c r="AC799" s="27">
        <f>IFERROR(VLOOKUP(L799,'Վարկանիշային չափորոշիչներ'!$G$6:$GE$68,4,FALSE),0)</f>
        <v>0</v>
      </c>
      <c r="AD799" s="27">
        <f>IFERROR(VLOOKUP(M799,'Վարկանիշային չափորոշիչներ'!$G$6:$GE$68,4,FALSE),0)</f>
        <v>0</v>
      </c>
      <c r="AE799" s="27">
        <f>IFERROR(VLOOKUP(N799,'Վարկանիշային չափորոշիչներ'!$G$6:$GE$68,4,FALSE),0)</f>
        <v>0</v>
      </c>
      <c r="AF799" s="27">
        <f>IFERROR(VLOOKUP(O799,'Վարկանիշային չափորոշիչներ'!$G$6:$GE$68,4,FALSE),0)</f>
        <v>0</v>
      </c>
      <c r="AG799" s="27">
        <f>IFERROR(VLOOKUP(P799,'Վարկանիշային չափորոշիչներ'!$G$6:$GE$68,4,FALSE),0)</f>
        <v>0</v>
      </c>
      <c r="AH799" s="27">
        <f>IFERROR(VLOOKUP(Q799,'Վարկանիշային չափորոշիչներ'!$G$6:$GE$68,4,FALSE),0)</f>
        <v>0</v>
      </c>
      <c r="AI799" s="27">
        <f>IFERROR(VLOOKUP(R799,'Վարկանիշային չափորոշիչներ'!$G$6:$GE$68,4,FALSE),0)</f>
        <v>0</v>
      </c>
      <c r="AJ799" s="27">
        <f>IFERROR(VLOOKUP(S799,'Վարկանիշային չափորոշիչներ'!$G$6:$GE$68,4,FALSE),0)</f>
        <v>0</v>
      </c>
      <c r="AK799" s="27">
        <f>IFERROR(VLOOKUP(T799,'Վարկանիշային չափորոշիչներ'!$G$6:$GE$68,4,FALSE),0)</f>
        <v>0</v>
      </c>
      <c r="AL799" s="27">
        <f>IFERROR(VLOOKUP(U799,'Վարկանիշային չափորոշիչներ'!$G$6:$GE$68,4,FALSE),0)</f>
        <v>0</v>
      </c>
      <c r="AM799" s="27">
        <f>IFERROR(VLOOKUP(V799,'Վարկանիշային չափորոշիչներ'!$G$6:$GE$68,4,FALSE),0)</f>
        <v>0</v>
      </c>
      <c r="AN799" s="27">
        <f t="shared" si="198"/>
        <v>0</v>
      </c>
    </row>
    <row r="800" spans="1:40" ht="27" hidden="1" outlineLevel="2" x14ac:dyDescent="0.3">
      <c r="A800" s="120">
        <v>1168</v>
      </c>
      <c r="B800" s="120">
        <v>11008</v>
      </c>
      <c r="C800" s="207" t="s">
        <v>882</v>
      </c>
      <c r="D800" s="121"/>
      <c r="E800" s="121"/>
      <c r="F800" s="157"/>
      <c r="G800" s="176"/>
      <c r="H800" s="176"/>
      <c r="I800" s="50"/>
      <c r="J800" s="50"/>
      <c r="K800" s="35"/>
      <c r="L800" s="35"/>
      <c r="M800" s="35"/>
      <c r="N800" s="35"/>
      <c r="O800" s="35"/>
      <c r="P800" s="35"/>
      <c r="Q800" s="35"/>
      <c r="R800" s="35"/>
      <c r="S800" s="35"/>
      <c r="T800" s="35"/>
      <c r="U800" s="35"/>
      <c r="V800" s="35"/>
      <c r="W800" s="27">
        <f t="shared" si="202"/>
        <v>0</v>
      </c>
      <c r="X800" s="41"/>
      <c r="Y800" s="41"/>
      <c r="Z800" s="41"/>
      <c r="AA800" s="41"/>
      <c r="AB800" s="27">
        <f>IFERROR(VLOOKUP(K800,'Վարկանիշային չափորոշիչներ'!$G$6:$GE$68,4,FALSE),0)</f>
        <v>0</v>
      </c>
      <c r="AC800" s="27">
        <f>IFERROR(VLOOKUP(L800,'Վարկանիշային չափորոշիչներ'!$G$6:$GE$68,4,FALSE),0)</f>
        <v>0</v>
      </c>
      <c r="AD800" s="27">
        <f>IFERROR(VLOOKUP(M800,'Վարկանիշային չափորոշիչներ'!$G$6:$GE$68,4,FALSE),0)</f>
        <v>0</v>
      </c>
      <c r="AE800" s="27">
        <f>IFERROR(VLOOKUP(N800,'Վարկանիշային չափորոշիչներ'!$G$6:$GE$68,4,FALSE),0)</f>
        <v>0</v>
      </c>
      <c r="AF800" s="27">
        <f>IFERROR(VLOOKUP(O800,'Վարկանիշային չափորոշիչներ'!$G$6:$GE$68,4,FALSE),0)</f>
        <v>0</v>
      </c>
      <c r="AG800" s="27">
        <f>IFERROR(VLOOKUP(P800,'Վարկանիշային չափորոշիչներ'!$G$6:$GE$68,4,FALSE),0)</f>
        <v>0</v>
      </c>
      <c r="AH800" s="27">
        <f>IFERROR(VLOOKUP(Q800,'Վարկանիշային չափորոշիչներ'!$G$6:$GE$68,4,FALSE),0)</f>
        <v>0</v>
      </c>
      <c r="AI800" s="27">
        <f>IFERROR(VLOOKUP(R800,'Վարկանիշային չափորոշիչներ'!$G$6:$GE$68,4,FALSE),0)</f>
        <v>0</v>
      </c>
      <c r="AJ800" s="27">
        <f>IFERROR(VLOOKUP(S800,'Վարկանիշային չափորոշիչներ'!$G$6:$GE$68,4,FALSE),0)</f>
        <v>0</v>
      </c>
      <c r="AK800" s="27">
        <f>IFERROR(VLOOKUP(T800,'Վարկանիշային չափորոշիչներ'!$G$6:$GE$68,4,FALSE),0)</f>
        <v>0</v>
      </c>
      <c r="AL800" s="27">
        <f>IFERROR(VLOOKUP(U800,'Վարկանիշային չափորոշիչներ'!$G$6:$GE$68,4,FALSE),0)</f>
        <v>0</v>
      </c>
      <c r="AM800" s="27">
        <f>IFERROR(VLOOKUP(V800,'Վարկանիշային չափորոշիչներ'!$G$6:$GE$68,4,FALSE),0)</f>
        <v>0</v>
      </c>
      <c r="AN800" s="27">
        <f t="shared" si="198"/>
        <v>0</v>
      </c>
    </row>
    <row r="801" spans="1:40" hidden="1" outlineLevel="2" x14ac:dyDescent="0.3">
      <c r="A801" s="120">
        <v>1168</v>
      </c>
      <c r="B801" s="120">
        <v>11010</v>
      </c>
      <c r="C801" s="207" t="s">
        <v>883</v>
      </c>
      <c r="D801" s="121"/>
      <c r="E801" s="121"/>
      <c r="F801" s="157"/>
      <c r="G801" s="176"/>
      <c r="H801" s="176"/>
      <c r="I801" s="50"/>
      <c r="J801" s="50"/>
      <c r="K801" s="35"/>
      <c r="L801" s="35"/>
      <c r="M801" s="35"/>
      <c r="N801" s="35"/>
      <c r="O801" s="35"/>
      <c r="P801" s="35"/>
      <c r="Q801" s="35"/>
      <c r="R801" s="35"/>
      <c r="S801" s="35"/>
      <c r="T801" s="35"/>
      <c r="U801" s="35"/>
      <c r="V801" s="35"/>
      <c r="W801" s="27">
        <f t="shared" si="202"/>
        <v>0</v>
      </c>
      <c r="X801" s="41"/>
      <c r="Y801" s="41"/>
      <c r="Z801" s="41"/>
      <c r="AA801" s="41"/>
      <c r="AB801" s="27">
        <f>IFERROR(VLOOKUP(K801,'Վարկանիշային չափորոշիչներ'!$G$6:$GE$68,4,FALSE),0)</f>
        <v>0</v>
      </c>
      <c r="AC801" s="27">
        <f>IFERROR(VLOOKUP(L801,'Վարկանիշային չափորոշիչներ'!$G$6:$GE$68,4,FALSE),0)</f>
        <v>0</v>
      </c>
      <c r="AD801" s="27">
        <f>IFERROR(VLOOKUP(M801,'Վարկանիշային չափորոշիչներ'!$G$6:$GE$68,4,FALSE),0)</f>
        <v>0</v>
      </c>
      <c r="AE801" s="27">
        <f>IFERROR(VLOOKUP(N801,'Վարկանիշային չափորոշիչներ'!$G$6:$GE$68,4,FALSE),0)</f>
        <v>0</v>
      </c>
      <c r="AF801" s="27">
        <f>IFERROR(VLOOKUP(O801,'Վարկանիշային չափորոշիչներ'!$G$6:$GE$68,4,FALSE),0)</f>
        <v>0</v>
      </c>
      <c r="AG801" s="27">
        <f>IFERROR(VLOOKUP(P801,'Վարկանիշային չափորոշիչներ'!$G$6:$GE$68,4,FALSE),0)</f>
        <v>0</v>
      </c>
      <c r="AH801" s="27">
        <f>IFERROR(VLOOKUP(Q801,'Վարկանիշային չափորոշիչներ'!$G$6:$GE$68,4,FALSE),0)</f>
        <v>0</v>
      </c>
      <c r="AI801" s="27">
        <f>IFERROR(VLOOKUP(R801,'Վարկանիշային չափորոշիչներ'!$G$6:$GE$68,4,FALSE),0)</f>
        <v>0</v>
      </c>
      <c r="AJ801" s="27">
        <f>IFERROR(VLOOKUP(S801,'Վարկանիշային չափորոշիչներ'!$G$6:$GE$68,4,FALSE),0)</f>
        <v>0</v>
      </c>
      <c r="AK801" s="27">
        <f>IFERROR(VLOOKUP(T801,'Վարկանիշային չափորոշիչներ'!$G$6:$GE$68,4,FALSE),0)</f>
        <v>0</v>
      </c>
      <c r="AL801" s="27">
        <f>IFERROR(VLOOKUP(U801,'Վարկանիշային չափորոշիչներ'!$G$6:$GE$68,4,FALSE),0)</f>
        <v>0</v>
      </c>
      <c r="AM801" s="27">
        <f>IFERROR(VLOOKUP(V801,'Վարկանիշային չափորոշիչներ'!$G$6:$GE$68,4,FALSE),0)</f>
        <v>0</v>
      </c>
      <c r="AN801" s="27">
        <f t="shared" si="198"/>
        <v>0</v>
      </c>
    </row>
    <row r="802" spans="1:40" ht="40.5" hidden="1" outlineLevel="2" x14ac:dyDescent="0.3">
      <c r="A802" s="120">
        <v>1168</v>
      </c>
      <c r="B802" s="206">
        <v>11052</v>
      </c>
      <c r="C802" s="207" t="s">
        <v>884</v>
      </c>
      <c r="D802" s="121"/>
      <c r="E802" s="121"/>
      <c r="F802" s="157"/>
      <c r="G802" s="123"/>
      <c r="H802" s="176"/>
      <c r="I802" s="50"/>
      <c r="J802" s="50"/>
      <c r="K802" s="35"/>
      <c r="L802" s="35"/>
      <c r="M802" s="35"/>
      <c r="N802" s="35"/>
      <c r="O802" s="35"/>
      <c r="P802" s="35"/>
      <c r="Q802" s="35"/>
      <c r="R802" s="35"/>
      <c r="S802" s="35"/>
      <c r="T802" s="35"/>
      <c r="U802" s="35"/>
      <c r="V802" s="35"/>
      <c r="W802" s="27">
        <f t="shared" si="202"/>
        <v>0</v>
      </c>
      <c r="X802" s="41"/>
      <c r="Y802" s="41"/>
      <c r="Z802" s="41"/>
      <c r="AA802" s="41"/>
      <c r="AB802" s="27">
        <f>IFERROR(VLOOKUP(K802,'Վարկանիշային չափորոշիչներ'!$G$6:$GE$68,4,FALSE),0)</f>
        <v>0</v>
      </c>
      <c r="AC802" s="27">
        <f>IFERROR(VLOOKUP(L802,'Վարկանիշային չափորոշիչներ'!$G$6:$GE$68,4,FALSE),0)</f>
        <v>0</v>
      </c>
      <c r="AD802" s="27">
        <f>IFERROR(VLOOKUP(M802,'Վարկանիշային չափորոշիչներ'!$G$6:$GE$68,4,FALSE),0)</f>
        <v>0</v>
      </c>
      <c r="AE802" s="27">
        <f>IFERROR(VLOOKUP(N802,'Վարկանիշային չափորոշիչներ'!$G$6:$GE$68,4,FALSE),0)</f>
        <v>0</v>
      </c>
      <c r="AF802" s="27">
        <f>IFERROR(VLOOKUP(O802,'Վարկանիշային չափորոշիչներ'!$G$6:$GE$68,4,FALSE),0)</f>
        <v>0</v>
      </c>
      <c r="AG802" s="27">
        <f>IFERROR(VLOOKUP(P802,'Վարկանիշային չափորոշիչներ'!$G$6:$GE$68,4,FALSE),0)</f>
        <v>0</v>
      </c>
      <c r="AH802" s="27">
        <f>IFERROR(VLOOKUP(Q802,'Վարկանիշային չափորոշիչներ'!$G$6:$GE$68,4,FALSE),0)</f>
        <v>0</v>
      </c>
      <c r="AI802" s="27">
        <f>IFERROR(VLOOKUP(R802,'Վարկանիշային չափորոշիչներ'!$G$6:$GE$68,4,FALSE),0)</f>
        <v>0</v>
      </c>
      <c r="AJ802" s="27">
        <f>IFERROR(VLOOKUP(S802,'Վարկանիշային չափորոշիչներ'!$G$6:$GE$68,4,FALSE),0)</f>
        <v>0</v>
      </c>
      <c r="AK802" s="27">
        <f>IFERROR(VLOOKUP(T802,'Վարկանիշային չափորոշիչներ'!$G$6:$GE$68,4,FALSE),0)</f>
        <v>0</v>
      </c>
      <c r="AL802" s="27">
        <f>IFERROR(VLOOKUP(U802,'Վարկանիշային չափորոշիչներ'!$G$6:$GE$68,4,FALSE),0)</f>
        <v>0</v>
      </c>
      <c r="AM802" s="27">
        <f>IFERROR(VLOOKUP(V802,'Վարկանիշային չափորոշիչներ'!$G$6:$GE$68,4,FALSE),0)</f>
        <v>0</v>
      </c>
      <c r="AN802" s="27">
        <f t="shared" ref="AN802:AN844" si="203">SUM(AB802:AM802)</f>
        <v>0</v>
      </c>
    </row>
    <row r="803" spans="1:40" hidden="1" outlineLevel="2" x14ac:dyDescent="0.3">
      <c r="A803" s="120">
        <v>1168</v>
      </c>
      <c r="B803" s="120">
        <v>12001</v>
      </c>
      <c r="C803" s="207" t="s">
        <v>885</v>
      </c>
      <c r="D803" s="121"/>
      <c r="E803" s="121"/>
      <c r="F803" s="157"/>
      <c r="G803" s="176"/>
      <c r="H803" s="176"/>
      <c r="I803" s="50"/>
      <c r="J803" s="50"/>
      <c r="K803" s="35"/>
      <c r="L803" s="35"/>
      <c r="M803" s="35"/>
      <c r="N803" s="35"/>
      <c r="O803" s="35"/>
      <c r="P803" s="35"/>
      <c r="Q803" s="35"/>
      <c r="R803" s="35"/>
      <c r="S803" s="35"/>
      <c r="T803" s="35"/>
      <c r="U803" s="35"/>
      <c r="V803" s="35"/>
      <c r="W803" s="27">
        <f t="shared" si="202"/>
        <v>0</v>
      </c>
      <c r="X803" s="41"/>
      <c r="Y803" s="41"/>
      <c r="Z803" s="41"/>
      <c r="AA803" s="41"/>
      <c r="AB803" s="27">
        <f>IFERROR(VLOOKUP(K803,'Վարկանիշային չափորոշիչներ'!$G$6:$GE$68,4,FALSE),0)</f>
        <v>0</v>
      </c>
      <c r="AC803" s="27">
        <f>IFERROR(VLOOKUP(L803,'Վարկանիշային չափորոշիչներ'!$G$6:$GE$68,4,FALSE),0)</f>
        <v>0</v>
      </c>
      <c r="AD803" s="27">
        <f>IFERROR(VLOOKUP(M803,'Վարկանիշային չափորոշիչներ'!$G$6:$GE$68,4,FALSE),0)</f>
        <v>0</v>
      </c>
      <c r="AE803" s="27">
        <f>IFERROR(VLOOKUP(N803,'Վարկանիշային չափորոշիչներ'!$G$6:$GE$68,4,FALSE),0)</f>
        <v>0</v>
      </c>
      <c r="AF803" s="27">
        <f>IFERROR(VLOOKUP(O803,'Վարկանիշային չափորոշիչներ'!$G$6:$GE$68,4,FALSE),0)</f>
        <v>0</v>
      </c>
      <c r="AG803" s="27">
        <f>IFERROR(VLOOKUP(P803,'Վարկանիշային չափորոշիչներ'!$G$6:$GE$68,4,FALSE),0)</f>
        <v>0</v>
      </c>
      <c r="AH803" s="27">
        <f>IFERROR(VLOOKUP(Q803,'Վարկանիշային չափորոշիչներ'!$G$6:$GE$68,4,FALSE),0)</f>
        <v>0</v>
      </c>
      <c r="AI803" s="27">
        <f>IFERROR(VLOOKUP(R803,'Վարկանիշային չափորոշիչներ'!$G$6:$GE$68,4,FALSE),0)</f>
        <v>0</v>
      </c>
      <c r="AJ803" s="27">
        <f>IFERROR(VLOOKUP(S803,'Վարկանիշային չափորոշիչներ'!$G$6:$GE$68,4,FALSE),0)</f>
        <v>0</v>
      </c>
      <c r="AK803" s="27">
        <f>IFERROR(VLOOKUP(T803,'Վարկանիշային չափորոշիչներ'!$G$6:$GE$68,4,FALSE),0)</f>
        <v>0</v>
      </c>
      <c r="AL803" s="27">
        <f>IFERROR(VLOOKUP(U803,'Վարկանիշային չափորոշիչներ'!$G$6:$GE$68,4,FALSE),0)</f>
        <v>0</v>
      </c>
      <c r="AM803" s="27">
        <f>IFERROR(VLOOKUP(V803,'Վարկանիշային չափորոշիչներ'!$G$6:$GE$68,4,FALSE),0)</f>
        <v>0</v>
      </c>
      <c r="AN803" s="27">
        <f t="shared" si="203"/>
        <v>0</v>
      </c>
    </row>
    <row r="804" spans="1:40" hidden="1" outlineLevel="2" x14ac:dyDescent="0.3">
      <c r="A804" s="120">
        <v>1168</v>
      </c>
      <c r="B804" s="120">
        <v>32001</v>
      </c>
      <c r="C804" s="207" t="s">
        <v>886</v>
      </c>
      <c r="D804" s="128"/>
      <c r="E804" s="128"/>
      <c r="F804" s="157"/>
      <c r="G804" s="176"/>
      <c r="H804" s="176"/>
      <c r="I804" s="50"/>
      <c r="J804" s="50"/>
      <c r="K804" s="35"/>
      <c r="L804" s="35"/>
      <c r="M804" s="35"/>
      <c r="N804" s="35"/>
      <c r="O804" s="35"/>
      <c r="P804" s="35"/>
      <c r="Q804" s="35"/>
      <c r="R804" s="35"/>
      <c r="S804" s="35"/>
      <c r="T804" s="35"/>
      <c r="U804" s="35"/>
      <c r="V804" s="35"/>
      <c r="W804" s="27">
        <f t="shared" si="202"/>
        <v>0</v>
      </c>
      <c r="X804" s="41"/>
      <c r="Y804" s="41"/>
      <c r="Z804" s="41"/>
      <c r="AA804" s="41"/>
      <c r="AB804" s="27">
        <f>IFERROR(VLOOKUP(K804,'Վարկանիշային չափորոշիչներ'!$G$6:$GE$68,4,FALSE),0)</f>
        <v>0</v>
      </c>
      <c r="AC804" s="27">
        <f>IFERROR(VLOOKUP(L804,'Վարկանիշային չափորոշիչներ'!$G$6:$GE$68,4,FALSE),0)</f>
        <v>0</v>
      </c>
      <c r="AD804" s="27">
        <f>IFERROR(VLOOKUP(M804,'Վարկանիշային չափորոշիչներ'!$G$6:$GE$68,4,FALSE),0)</f>
        <v>0</v>
      </c>
      <c r="AE804" s="27">
        <f>IFERROR(VLOOKUP(N804,'Վարկանիշային չափորոշիչներ'!$G$6:$GE$68,4,FALSE),0)</f>
        <v>0</v>
      </c>
      <c r="AF804" s="27">
        <f>IFERROR(VLOOKUP(O804,'Վարկանիշային չափորոշիչներ'!$G$6:$GE$68,4,FALSE),0)</f>
        <v>0</v>
      </c>
      <c r="AG804" s="27">
        <f>IFERROR(VLOOKUP(P804,'Վարկանիշային չափորոշիչներ'!$G$6:$GE$68,4,FALSE),0)</f>
        <v>0</v>
      </c>
      <c r="AH804" s="27">
        <f>IFERROR(VLOOKUP(Q804,'Վարկանիշային չափորոշիչներ'!$G$6:$GE$68,4,FALSE),0)</f>
        <v>0</v>
      </c>
      <c r="AI804" s="27">
        <f>IFERROR(VLOOKUP(R804,'Վարկանիշային չափորոշիչներ'!$G$6:$GE$68,4,FALSE),0)</f>
        <v>0</v>
      </c>
      <c r="AJ804" s="27">
        <f>IFERROR(VLOOKUP(S804,'Վարկանիշային չափորոշիչներ'!$G$6:$GE$68,4,FALSE),0)</f>
        <v>0</v>
      </c>
      <c r="AK804" s="27">
        <f>IFERROR(VLOOKUP(T804,'Վարկանիշային չափորոշիչներ'!$G$6:$GE$68,4,FALSE),0)</f>
        <v>0</v>
      </c>
      <c r="AL804" s="27">
        <f>IFERROR(VLOOKUP(U804,'Վարկանիշային չափորոշիչներ'!$G$6:$GE$68,4,FALSE),0)</f>
        <v>0</v>
      </c>
      <c r="AM804" s="27">
        <f>IFERROR(VLOOKUP(V804,'Վարկանիշային չափորոշիչներ'!$G$6:$GE$68,4,FALSE),0)</f>
        <v>0</v>
      </c>
      <c r="AN804" s="27">
        <f t="shared" si="203"/>
        <v>0</v>
      </c>
    </row>
    <row r="805" spans="1:40" ht="27" hidden="1" outlineLevel="2" x14ac:dyDescent="0.3">
      <c r="A805" s="120">
        <v>1168</v>
      </c>
      <c r="B805" s="120">
        <v>32007</v>
      </c>
      <c r="C805" s="207" t="s">
        <v>887</v>
      </c>
      <c r="D805" s="121"/>
      <c r="E805" s="121"/>
      <c r="F805" s="157"/>
      <c r="G805" s="176"/>
      <c r="H805" s="176"/>
      <c r="I805" s="50"/>
      <c r="J805" s="50"/>
      <c r="K805" s="35"/>
      <c r="L805" s="35"/>
      <c r="M805" s="35"/>
      <c r="N805" s="35"/>
      <c r="O805" s="35"/>
      <c r="P805" s="35"/>
      <c r="Q805" s="35"/>
      <c r="R805" s="35"/>
      <c r="S805" s="35"/>
      <c r="T805" s="35"/>
      <c r="U805" s="35"/>
      <c r="V805" s="35"/>
      <c r="W805" s="27">
        <f t="shared" si="202"/>
        <v>0</v>
      </c>
      <c r="X805" s="41"/>
      <c r="Y805" s="41"/>
      <c r="Z805" s="41"/>
      <c r="AA805" s="41"/>
      <c r="AB805" s="27">
        <f>IFERROR(VLOOKUP(K805,'Վարկանիշային չափորոշիչներ'!$G$6:$GE$68,4,FALSE),0)</f>
        <v>0</v>
      </c>
      <c r="AC805" s="27">
        <f>IFERROR(VLOOKUP(L805,'Վարկանիշային չափորոշիչներ'!$G$6:$GE$68,4,FALSE),0)</f>
        <v>0</v>
      </c>
      <c r="AD805" s="27">
        <f>IFERROR(VLOOKUP(M805,'Վարկանիշային չափորոշիչներ'!$G$6:$GE$68,4,FALSE),0)</f>
        <v>0</v>
      </c>
      <c r="AE805" s="27">
        <f>IFERROR(VLOOKUP(N805,'Վարկանիշային չափորոշիչներ'!$G$6:$GE$68,4,FALSE),0)</f>
        <v>0</v>
      </c>
      <c r="AF805" s="27">
        <f>IFERROR(VLOOKUP(O805,'Վարկանիշային չափորոշիչներ'!$G$6:$GE$68,4,FALSE),0)</f>
        <v>0</v>
      </c>
      <c r="AG805" s="27">
        <f>IFERROR(VLOOKUP(P805,'Վարկանիշային չափորոշիչներ'!$G$6:$GE$68,4,FALSE),0)</f>
        <v>0</v>
      </c>
      <c r="AH805" s="27">
        <f>IFERROR(VLOOKUP(Q805,'Վարկանիշային չափորոշիչներ'!$G$6:$GE$68,4,FALSE),0)</f>
        <v>0</v>
      </c>
      <c r="AI805" s="27">
        <f>IFERROR(VLOOKUP(R805,'Վարկանիշային չափորոշիչներ'!$G$6:$GE$68,4,FALSE),0)</f>
        <v>0</v>
      </c>
      <c r="AJ805" s="27">
        <f>IFERROR(VLOOKUP(S805,'Վարկանիշային չափորոշիչներ'!$G$6:$GE$68,4,FALSE),0)</f>
        <v>0</v>
      </c>
      <c r="AK805" s="27">
        <f>IFERROR(VLOOKUP(T805,'Վարկանիշային չափորոշիչներ'!$G$6:$GE$68,4,FALSE),0)</f>
        <v>0</v>
      </c>
      <c r="AL805" s="27">
        <f>IFERROR(VLOOKUP(U805,'Վարկանիշային չափորոշիչներ'!$G$6:$GE$68,4,FALSE),0)</f>
        <v>0</v>
      </c>
      <c r="AM805" s="27">
        <f>IFERROR(VLOOKUP(V805,'Վարկանիշային չափորոշիչներ'!$G$6:$GE$68,4,FALSE),0)</f>
        <v>0</v>
      </c>
      <c r="AN805" s="27">
        <f t="shared" si="203"/>
        <v>0</v>
      </c>
    </row>
    <row r="806" spans="1:40" hidden="1" outlineLevel="2" x14ac:dyDescent="0.3">
      <c r="A806" s="120">
        <v>1168</v>
      </c>
      <c r="B806" s="120">
        <v>32008</v>
      </c>
      <c r="C806" s="221" t="s">
        <v>888</v>
      </c>
      <c r="D806" s="121"/>
      <c r="E806" s="121"/>
      <c r="F806" s="157"/>
      <c r="G806" s="176"/>
      <c r="H806" s="176"/>
      <c r="I806" s="50"/>
      <c r="J806" s="50"/>
      <c r="K806" s="35"/>
      <c r="L806" s="35"/>
      <c r="M806" s="35"/>
      <c r="N806" s="35"/>
      <c r="O806" s="35"/>
      <c r="P806" s="35"/>
      <c r="Q806" s="35"/>
      <c r="R806" s="35"/>
      <c r="S806" s="35"/>
      <c r="T806" s="35"/>
      <c r="U806" s="35"/>
      <c r="V806" s="35"/>
      <c r="W806" s="27">
        <f t="shared" si="202"/>
        <v>0</v>
      </c>
      <c r="X806" s="41"/>
      <c r="Y806" s="41"/>
      <c r="Z806" s="41"/>
      <c r="AA806" s="41"/>
      <c r="AB806" s="27">
        <f>IFERROR(VLOOKUP(K806,'Վարկանիշային չափորոշիչներ'!$G$6:$GE$68,4,FALSE),0)</f>
        <v>0</v>
      </c>
      <c r="AC806" s="27">
        <f>IFERROR(VLOOKUP(L806,'Վարկանիշային չափորոշիչներ'!$G$6:$GE$68,4,FALSE),0)</f>
        <v>0</v>
      </c>
      <c r="AD806" s="27">
        <f>IFERROR(VLOOKUP(M806,'Վարկանիշային չափորոշիչներ'!$G$6:$GE$68,4,FALSE),0)</f>
        <v>0</v>
      </c>
      <c r="AE806" s="27">
        <f>IFERROR(VLOOKUP(N806,'Վարկանիշային չափորոշիչներ'!$G$6:$GE$68,4,FALSE),0)</f>
        <v>0</v>
      </c>
      <c r="AF806" s="27">
        <f>IFERROR(VLOOKUP(O806,'Վարկանիշային չափորոշիչներ'!$G$6:$GE$68,4,FALSE),0)</f>
        <v>0</v>
      </c>
      <c r="AG806" s="27">
        <f>IFERROR(VLOOKUP(P806,'Վարկանիշային չափորոշիչներ'!$G$6:$GE$68,4,FALSE),0)</f>
        <v>0</v>
      </c>
      <c r="AH806" s="27">
        <f>IFERROR(VLOOKUP(Q806,'Վարկանիշային չափորոշիչներ'!$G$6:$GE$68,4,FALSE),0)</f>
        <v>0</v>
      </c>
      <c r="AI806" s="27">
        <f>IFERROR(VLOOKUP(R806,'Վարկանիշային չափորոշիչներ'!$G$6:$GE$68,4,FALSE),0)</f>
        <v>0</v>
      </c>
      <c r="AJ806" s="27">
        <f>IFERROR(VLOOKUP(S806,'Վարկանիշային չափորոշիչներ'!$G$6:$GE$68,4,FALSE),0)</f>
        <v>0</v>
      </c>
      <c r="AK806" s="27">
        <f>IFERROR(VLOOKUP(T806,'Վարկանիշային չափորոշիչներ'!$G$6:$GE$68,4,FALSE),0)</f>
        <v>0</v>
      </c>
      <c r="AL806" s="27">
        <f>IFERROR(VLOOKUP(U806,'Վարկանիշային չափորոշիչներ'!$G$6:$GE$68,4,FALSE),0)</f>
        <v>0</v>
      </c>
      <c r="AM806" s="27">
        <f>IFERROR(VLOOKUP(V806,'Վարկանիշային չափորոշիչներ'!$G$6:$GE$68,4,FALSE),0)</f>
        <v>0</v>
      </c>
      <c r="AN806" s="27">
        <f t="shared" si="203"/>
        <v>0</v>
      </c>
    </row>
    <row r="807" spans="1:40" ht="27" hidden="1" outlineLevel="2" x14ac:dyDescent="0.3">
      <c r="A807" s="120">
        <v>1168</v>
      </c>
      <c r="B807" s="120">
        <v>11025</v>
      </c>
      <c r="C807" s="207" t="s">
        <v>889</v>
      </c>
      <c r="D807" s="121"/>
      <c r="E807" s="121"/>
      <c r="F807" s="176"/>
      <c r="G807" s="123"/>
      <c r="H807" s="176"/>
      <c r="I807" s="50"/>
      <c r="J807" s="50"/>
      <c r="K807" s="35"/>
      <c r="L807" s="35"/>
      <c r="M807" s="35"/>
      <c r="N807" s="35"/>
      <c r="O807" s="35"/>
      <c r="P807" s="35"/>
      <c r="Q807" s="35"/>
      <c r="R807" s="35"/>
      <c r="S807" s="35"/>
      <c r="T807" s="35"/>
      <c r="U807" s="35"/>
      <c r="V807" s="35"/>
      <c r="W807" s="27">
        <f t="shared" si="202"/>
        <v>0</v>
      </c>
      <c r="X807" s="41"/>
      <c r="Y807" s="41"/>
      <c r="Z807" s="41"/>
      <c r="AA807" s="41"/>
      <c r="AB807" s="27">
        <f>IFERROR(VLOOKUP(K807,'Վարկանիշային չափորոշիչներ'!$G$6:$GE$68,4,FALSE),0)</f>
        <v>0</v>
      </c>
      <c r="AC807" s="27">
        <f>IFERROR(VLOOKUP(L807,'Վարկանիշային չափորոշիչներ'!$G$6:$GE$68,4,FALSE),0)</f>
        <v>0</v>
      </c>
      <c r="AD807" s="27">
        <f>IFERROR(VLOOKUP(M807,'Վարկանիշային չափորոշիչներ'!$G$6:$GE$68,4,FALSE),0)</f>
        <v>0</v>
      </c>
      <c r="AE807" s="27">
        <f>IFERROR(VLOOKUP(N807,'Վարկանիշային չափորոշիչներ'!$G$6:$GE$68,4,FALSE),0)</f>
        <v>0</v>
      </c>
      <c r="AF807" s="27">
        <f>IFERROR(VLOOKUP(O807,'Վարկանիշային չափորոշիչներ'!$G$6:$GE$68,4,FALSE),0)</f>
        <v>0</v>
      </c>
      <c r="AG807" s="27">
        <f>IFERROR(VLOOKUP(P807,'Վարկանիշային չափորոշիչներ'!$G$6:$GE$68,4,FALSE),0)</f>
        <v>0</v>
      </c>
      <c r="AH807" s="27">
        <f>IFERROR(VLOOKUP(Q807,'Վարկանիշային չափորոշիչներ'!$G$6:$GE$68,4,FALSE),0)</f>
        <v>0</v>
      </c>
      <c r="AI807" s="27">
        <f>IFERROR(VLOOKUP(R807,'Վարկանիշային չափորոշիչներ'!$G$6:$GE$68,4,FALSE),0)</f>
        <v>0</v>
      </c>
      <c r="AJ807" s="27">
        <f>IFERROR(VLOOKUP(S807,'Վարկանիշային չափորոշիչներ'!$G$6:$GE$68,4,FALSE),0)</f>
        <v>0</v>
      </c>
      <c r="AK807" s="27">
        <f>IFERROR(VLOOKUP(T807,'Վարկանիշային չափորոշիչներ'!$G$6:$GE$68,4,FALSE),0)</f>
        <v>0</v>
      </c>
      <c r="AL807" s="27">
        <f>IFERROR(VLOOKUP(U807,'Վարկանիշային չափորոշիչներ'!$G$6:$GE$68,4,FALSE),0)</f>
        <v>0</v>
      </c>
      <c r="AM807" s="27">
        <f>IFERROR(VLOOKUP(V807,'Վարկանիշային չափորոշիչներ'!$G$6:$GE$68,4,FALSE),0)</f>
        <v>0</v>
      </c>
      <c r="AN807" s="27">
        <f t="shared" si="203"/>
        <v>0</v>
      </c>
    </row>
    <row r="808" spans="1:40" hidden="1" outlineLevel="1" x14ac:dyDescent="0.3">
      <c r="A808" s="117">
        <v>1183</v>
      </c>
      <c r="B808" s="163"/>
      <c r="C808" s="214" t="s">
        <v>890</v>
      </c>
      <c r="D808" s="118">
        <f>SUM(D809:D817)</f>
        <v>0</v>
      </c>
      <c r="E808" s="118">
        <f>SUM(E809:E817)</f>
        <v>0</v>
      </c>
      <c r="F808" s="119">
        <f t="shared" ref="F808:H808" si="204">SUM(F809:F817)</f>
        <v>0</v>
      </c>
      <c r="G808" s="119">
        <f t="shared" si="204"/>
        <v>0</v>
      </c>
      <c r="H808" s="119">
        <f t="shared" si="204"/>
        <v>0</v>
      </c>
      <c r="I808" s="47" t="s">
        <v>74</v>
      </c>
      <c r="J808" s="47" t="s">
        <v>74</v>
      </c>
      <c r="K808" s="47" t="s">
        <v>74</v>
      </c>
      <c r="L808" s="47" t="s">
        <v>74</v>
      </c>
      <c r="M808" s="47" t="s">
        <v>74</v>
      </c>
      <c r="N808" s="47" t="s">
        <v>74</v>
      </c>
      <c r="O808" s="47" t="s">
        <v>74</v>
      </c>
      <c r="P808" s="47" t="s">
        <v>74</v>
      </c>
      <c r="Q808" s="47" t="s">
        <v>74</v>
      </c>
      <c r="R808" s="47" t="s">
        <v>74</v>
      </c>
      <c r="S808" s="47" t="s">
        <v>74</v>
      </c>
      <c r="T808" s="47" t="s">
        <v>74</v>
      </c>
      <c r="U808" s="47" t="s">
        <v>74</v>
      </c>
      <c r="V808" s="47" t="s">
        <v>74</v>
      </c>
      <c r="W808" s="47" t="s">
        <v>74</v>
      </c>
      <c r="X808" s="41"/>
      <c r="Y808" s="41"/>
      <c r="Z808" s="41"/>
      <c r="AA808" s="41"/>
      <c r="AB808" s="27">
        <f>IFERROR(VLOOKUP(K808,'Վարկանիշային չափորոշիչներ'!$G$6:$GE$68,4,FALSE),0)</f>
        <v>0</v>
      </c>
      <c r="AC808" s="27">
        <f>IFERROR(VLOOKUP(L808,'Վարկանիշային չափորոշիչներ'!$G$6:$GE$68,4,FALSE),0)</f>
        <v>0</v>
      </c>
      <c r="AD808" s="27">
        <f>IFERROR(VLOOKUP(M808,'Վարկանիշային չափորոշիչներ'!$G$6:$GE$68,4,FALSE),0)</f>
        <v>0</v>
      </c>
      <c r="AE808" s="27">
        <f>IFERROR(VLOOKUP(N808,'Վարկանիշային չափորոշիչներ'!$G$6:$GE$68,4,FALSE),0)</f>
        <v>0</v>
      </c>
      <c r="AF808" s="27">
        <f>IFERROR(VLOOKUP(O808,'Վարկանիշային չափորոշիչներ'!$G$6:$GE$68,4,FALSE),0)</f>
        <v>0</v>
      </c>
      <c r="AG808" s="27">
        <f>IFERROR(VLOOKUP(P808,'Վարկանիշային չափորոշիչներ'!$G$6:$GE$68,4,FALSE),0)</f>
        <v>0</v>
      </c>
      <c r="AH808" s="27">
        <f>IFERROR(VLOOKUP(Q808,'Վարկանիշային չափորոշիչներ'!$G$6:$GE$68,4,FALSE),0)</f>
        <v>0</v>
      </c>
      <c r="AI808" s="27">
        <f>IFERROR(VLOOKUP(R808,'Վարկանիշային չափորոշիչներ'!$G$6:$GE$68,4,FALSE),0)</f>
        <v>0</v>
      </c>
      <c r="AJ808" s="27">
        <f>IFERROR(VLOOKUP(S808,'Վարկանիշային չափորոշիչներ'!$G$6:$GE$68,4,FALSE),0)</f>
        <v>0</v>
      </c>
      <c r="AK808" s="27">
        <f>IFERROR(VLOOKUP(T808,'Վարկանիշային չափորոշիչներ'!$G$6:$GE$68,4,FALSE),0)</f>
        <v>0</v>
      </c>
      <c r="AL808" s="27">
        <f>IFERROR(VLOOKUP(U808,'Վարկանիշային չափորոշիչներ'!$G$6:$GE$68,4,FALSE),0)</f>
        <v>0</v>
      </c>
      <c r="AM808" s="27">
        <f>IFERROR(VLOOKUP(V808,'Վարկանիշային չափորոշիչներ'!$G$6:$GE$68,4,FALSE),0)</f>
        <v>0</v>
      </c>
      <c r="AN808" s="27">
        <f t="shared" si="203"/>
        <v>0</v>
      </c>
    </row>
    <row r="809" spans="1:40" ht="27" hidden="1" outlineLevel="2" x14ac:dyDescent="0.3">
      <c r="A809" s="117">
        <v>1183</v>
      </c>
      <c r="B809" s="120">
        <v>11002</v>
      </c>
      <c r="C809" s="207" t="s">
        <v>891</v>
      </c>
      <c r="D809" s="121"/>
      <c r="E809" s="121"/>
      <c r="F809" s="176"/>
      <c r="G809" s="123"/>
      <c r="H809" s="176"/>
      <c r="I809" s="50"/>
      <c r="J809" s="50"/>
      <c r="K809" s="35"/>
      <c r="L809" s="35"/>
      <c r="M809" s="35"/>
      <c r="N809" s="35"/>
      <c r="O809" s="35"/>
      <c r="P809" s="35"/>
      <c r="Q809" s="35"/>
      <c r="R809" s="35"/>
      <c r="S809" s="35"/>
      <c r="T809" s="35"/>
      <c r="U809" s="35"/>
      <c r="V809" s="35"/>
      <c r="W809" s="27">
        <f t="shared" ref="W809:W817" si="205">AN809</f>
        <v>0</v>
      </c>
      <c r="X809" s="41"/>
      <c r="Y809" s="41"/>
      <c r="Z809" s="41"/>
      <c r="AA809" s="41"/>
      <c r="AB809" s="27">
        <f>IFERROR(VLOOKUP(K809,'Վարկանիշային չափորոշիչներ'!$G$6:$GE$68,4,FALSE),0)</f>
        <v>0</v>
      </c>
      <c r="AC809" s="27">
        <f>IFERROR(VLOOKUP(L809,'Վարկանիշային չափորոշիչներ'!$G$6:$GE$68,4,FALSE),0)</f>
        <v>0</v>
      </c>
      <c r="AD809" s="27">
        <f>IFERROR(VLOOKUP(M809,'Վարկանիշային չափորոշիչներ'!$G$6:$GE$68,4,FALSE),0)</f>
        <v>0</v>
      </c>
      <c r="AE809" s="27">
        <f>IFERROR(VLOOKUP(N809,'Վարկանիշային չափորոշիչներ'!$G$6:$GE$68,4,FALSE),0)</f>
        <v>0</v>
      </c>
      <c r="AF809" s="27">
        <f>IFERROR(VLOOKUP(O809,'Վարկանիշային չափորոշիչներ'!$G$6:$GE$68,4,FALSE),0)</f>
        <v>0</v>
      </c>
      <c r="AG809" s="27">
        <f>IFERROR(VLOOKUP(P809,'Վարկանիշային չափորոշիչներ'!$G$6:$GE$68,4,FALSE),0)</f>
        <v>0</v>
      </c>
      <c r="AH809" s="27">
        <f>IFERROR(VLOOKUP(Q809,'Վարկանիշային չափորոշիչներ'!$G$6:$GE$68,4,FALSE),0)</f>
        <v>0</v>
      </c>
      <c r="AI809" s="27">
        <f>IFERROR(VLOOKUP(R809,'Վարկանիշային չափորոշիչներ'!$G$6:$GE$68,4,FALSE),0)</f>
        <v>0</v>
      </c>
      <c r="AJ809" s="27">
        <f>IFERROR(VLOOKUP(S809,'Վարկանիշային չափորոշիչներ'!$G$6:$GE$68,4,FALSE),0)</f>
        <v>0</v>
      </c>
      <c r="AK809" s="27">
        <f>IFERROR(VLOOKUP(T809,'Վարկանիշային չափորոշիչներ'!$G$6:$GE$68,4,FALSE),0)</f>
        <v>0</v>
      </c>
      <c r="AL809" s="27">
        <f>IFERROR(VLOOKUP(U809,'Վարկանիշային չափորոշիչներ'!$G$6:$GE$68,4,FALSE),0)</f>
        <v>0</v>
      </c>
      <c r="AM809" s="27">
        <f>IFERROR(VLOOKUP(V809,'Վարկանիշային չափորոշիչներ'!$G$6:$GE$68,4,FALSE),0)</f>
        <v>0</v>
      </c>
      <c r="AN809" s="27">
        <f t="shared" si="203"/>
        <v>0</v>
      </c>
    </row>
    <row r="810" spans="1:40" hidden="1" outlineLevel="2" x14ac:dyDescent="0.3">
      <c r="A810" s="117">
        <v>1183</v>
      </c>
      <c r="B810" s="120">
        <v>32001</v>
      </c>
      <c r="C810" s="207" t="s">
        <v>892</v>
      </c>
      <c r="D810" s="121"/>
      <c r="E810" s="121"/>
      <c r="F810" s="176"/>
      <c r="G810" s="176"/>
      <c r="H810" s="176"/>
      <c r="I810" s="50"/>
      <c r="J810" s="50"/>
      <c r="K810" s="35"/>
      <c r="L810" s="35"/>
      <c r="M810" s="35"/>
      <c r="N810" s="35"/>
      <c r="O810" s="35"/>
      <c r="P810" s="35"/>
      <c r="Q810" s="35"/>
      <c r="R810" s="35"/>
      <c r="S810" s="35"/>
      <c r="T810" s="35"/>
      <c r="U810" s="35"/>
      <c r="V810" s="35"/>
      <c r="W810" s="27">
        <f t="shared" si="205"/>
        <v>0</v>
      </c>
      <c r="X810" s="41"/>
      <c r="Y810" s="41"/>
      <c r="Z810" s="41"/>
      <c r="AA810" s="41"/>
      <c r="AB810" s="27">
        <f>IFERROR(VLOOKUP(K810,'Վարկանիշային չափորոշիչներ'!$G$6:$GE$68,4,FALSE),0)</f>
        <v>0</v>
      </c>
      <c r="AC810" s="27">
        <f>IFERROR(VLOOKUP(L810,'Վարկանիշային չափորոշիչներ'!$G$6:$GE$68,4,FALSE),0)</f>
        <v>0</v>
      </c>
      <c r="AD810" s="27">
        <f>IFERROR(VLOOKUP(M810,'Վարկանիշային չափորոշիչներ'!$G$6:$GE$68,4,FALSE),0)</f>
        <v>0</v>
      </c>
      <c r="AE810" s="27">
        <f>IFERROR(VLOOKUP(N810,'Վարկանիշային չափորոշիչներ'!$G$6:$GE$68,4,FALSE),0)</f>
        <v>0</v>
      </c>
      <c r="AF810" s="27">
        <f>IFERROR(VLOOKUP(O810,'Վարկանիշային չափորոշիչներ'!$G$6:$GE$68,4,FALSE),0)</f>
        <v>0</v>
      </c>
      <c r="AG810" s="27">
        <f>IFERROR(VLOOKUP(P810,'Վարկանիշային չափորոշիչներ'!$G$6:$GE$68,4,FALSE),0)</f>
        <v>0</v>
      </c>
      <c r="AH810" s="27">
        <f>IFERROR(VLOOKUP(Q810,'Վարկանիշային չափորոշիչներ'!$G$6:$GE$68,4,FALSE),0)</f>
        <v>0</v>
      </c>
      <c r="AI810" s="27">
        <f>IFERROR(VLOOKUP(R810,'Վարկանիշային չափորոշիչներ'!$G$6:$GE$68,4,FALSE),0)</f>
        <v>0</v>
      </c>
      <c r="AJ810" s="27">
        <f>IFERROR(VLOOKUP(S810,'Վարկանիշային չափորոշիչներ'!$G$6:$GE$68,4,FALSE),0)</f>
        <v>0</v>
      </c>
      <c r="AK810" s="27">
        <f>IFERROR(VLOOKUP(T810,'Վարկանիշային չափորոշիչներ'!$G$6:$GE$68,4,FALSE),0)</f>
        <v>0</v>
      </c>
      <c r="AL810" s="27">
        <f>IFERROR(VLOOKUP(U810,'Վարկանիշային չափորոշիչներ'!$G$6:$GE$68,4,FALSE),0)</f>
        <v>0</v>
      </c>
      <c r="AM810" s="27">
        <f>IFERROR(VLOOKUP(V810,'Վարկանիշային չափորոշիչներ'!$G$6:$GE$68,4,FALSE),0)</f>
        <v>0</v>
      </c>
      <c r="AN810" s="27">
        <f t="shared" si="203"/>
        <v>0</v>
      </c>
    </row>
    <row r="811" spans="1:40" hidden="1" outlineLevel="2" x14ac:dyDescent="0.3">
      <c r="A811" s="117">
        <v>1183</v>
      </c>
      <c r="B811" s="120">
        <v>32002</v>
      </c>
      <c r="C811" s="207" t="s">
        <v>893</v>
      </c>
      <c r="D811" s="121"/>
      <c r="E811" s="121"/>
      <c r="F811" s="176"/>
      <c r="G811" s="176"/>
      <c r="H811" s="176"/>
      <c r="I811" s="50"/>
      <c r="J811" s="50"/>
      <c r="K811" s="35"/>
      <c r="L811" s="35"/>
      <c r="M811" s="35"/>
      <c r="N811" s="35"/>
      <c r="O811" s="35"/>
      <c r="P811" s="35"/>
      <c r="Q811" s="35"/>
      <c r="R811" s="35"/>
      <c r="S811" s="35"/>
      <c r="T811" s="35"/>
      <c r="U811" s="35"/>
      <c r="V811" s="35"/>
      <c r="W811" s="27">
        <f t="shared" si="205"/>
        <v>0</v>
      </c>
      <c r="X811" s="41"/>
      <c r="Y811" s="41"/>
      <c r="Z811" s="41"/>
      <c r="AA811" s="41"/>
      <c r="AB811" s="27">
        <f>IFERROR(VLOOKUP(K811,'Վարկանիշային չափորոշիչներ'!$G$6:$GE$68,4,FALSE),0)</f>
        <v>0</v>
      </c>
      <c r="AC811" s="27">
        <f>IFERROR(VLOOKUP(L811,'Վարկանիշային չափորոշիչներ'!$G$6:$GE$68,4,FALSE),0)</f>
        <v>0</v>
      </c>
      <c r="AD811" s="27">
        <f>IFERROR(VLOOKUP(M811,'Վարկանիշային չափորոշիչներ'!$G$6:$GE$68,4,FALSE),0)</f>
        <v>0</v>
      </c>
      <c r="AE811" s="27">
        <f>IFERROR(VLOOKUP(N811,'Վարկանիշային չափորոշիչներ'!$G$6:$GE$68,4,FALSE),0)</f>
        <v>0</v>
      </c>
      <c r="AF811" s="27">
        <f>IFERROR(VLOOKUP(O811,'Վարկանիշային չափորոշիչներ'!$G$6:$GE$68,4,FALSE),0)</f>
        <v>0</v>
      </c>
      <c r="AG811" s="27">
        <f>IFERROR(VLOOKUP(P811,'Վարկանիշային չափորոշիչներ'!$G$6:$GE$68,4,FALSE),0)</f>
        <v>0</v>
      </c>
      <c r="AH811" s="27">
        <f>IFERROR(VLOOKUP(Q811,'Վարկանիշային չափորոշիչներ'!$G$6:$GE$68,4,FALSE),0)</f>
        <v>0</v>
      </c>
      <c r="AI811" s="27">
        <f>IFERROR(VLOOKUP(R811,'Վարկանիշային չափորոշիչներ'!$G$6:$GE$68,4,FALSE),0)</f>
        <v>0</v>
      </c>
      <c r="AJ811" s="27">
        <f>IFERROR(VLOOKUP(S811,'Վարկանիշային չափորոշիչներ'!$G$6:$GE$68,4,FALSE),0)</f>
        <v>0</v>
      </c>
      <c r="AK811" s="27">
        <f>IFERROR(VLOOKUP(T811,'Վարկանիշային չափորոշիչներ'!$G$6:$GE$68,4,FALSE),0)</f>
        <v>0</v>
      </c>
      <c r="AL811" s="27">
        <f>IFERROR(VLOOKUP(U811,'Վարկանիշային չափորոշիչներ'!$G$6:$GE$68,4,FALSE),0)</f>
        <v>0</v>
      </c>
      <c r="AM811" s="27">
        <f>IFERROR(VLOOKUP(V811,'Վարկանիշային չափորոշիչներ'!$G$6:$GE$68,4,FALSE),0)</f>
        <v>0</v>
      </c>
      <c r="AN811" s="27">
        <f t="shared" si="203"/>
        <v>0</v>
      </c>
    </row>
    <row r="812" spans="1:40" ht="27" hidden="1" outlineLevel="2" x14ac:dyDescent="0.3">
      <c r="A812" s="117">
        <v>1183</v>
      </c>
      <c r="B812" s="120">
        <v>32003</v>
      </c>
      <c r="C812" s="207" t="s">
        <v>894</v>
      </c>
      <c r="D812" s="128"/>
      <c r="E812" s="128"/>
      <c r="F812" s="176"/>
      <c r="G812" s="176"/>
      <c r="H812" s="176"/>
      <c r="I812" s="50"/>
      <c r="J812" s="50"/>
      <c r="K812" s="35"/>
      <c r="L812" s="35"/>
      <c r="M812" s="35"/>
      <c r="N812" s="35"/>
      <c r="O812" s="35"/>
      <c r="P812" s="35"/>
      <c r="Q812" s="35"/>
      <c r="R812" s="35"/>
      <c r="S812" s="35"/>
      <c r="T812" s="35"/>
      <c r="U812" s="35"/>
      <c r="V812" s="35"/>
      <c r="W812" s="27">
        <f t="shared" si="205"/>
        <v>0</v>
      </c>
      <c r="X812" s="41"/>
      <c r="Y812" s="41"/>
      <c r="Z812" s="41"/>
      <c r="AA812" s="41"/>
      <c r="AB812" s="27">
        <f>IFERROR(VLOOKUP(K812,'Վարկանիշային չափորոշիչներ'!$G$6:$GE$68,4,FALSE),0)</f>
        <v>0</v>
      </c>
      <c r="AC812" s="27">
        <f>IFERROR(VLOOKUP(L812,'Վարկանիշային չափորոշիչներ'!$G$6:$GE$68,4,FALSE),0)</f>
        <v>0</v>
      </c>
      <c r="AD812" s="27">
        <f>IFERROR(VLOOKUP(M812,'Վարկանիշային չափորոշիչներ'!$G$6:$GE$68,4,FALSE),0)</f>
        <v>0</v>
      </c>
      <c r="AE812" s="27">
        <f>IFERROR(VLOOKUP(N812,'Վարկանիշային չափորոշիչներ'!$G$6:$GE$68,4,FALSE),0)</f>
        <v>0</v>
      </c>
      <c r="AF812" s="27">
        <f>IFERROR(VLOOKUP(O812,'Վարկանիշային չափորոշիչներ'!$G$6:$GE$68,4,FALSE),0)</f>
        <v>0</v>
      </c>
      <c r="AG812" s="27">
        <f>IFERROR(VLOOKUP(P812,'Վարկանիշային չափորոշիչներ'!$G$6:$GE$68,4,FALSE),0)</f>
        <v>0</v>
      </c>
      <c r="AH812" s="27">
        <f>IFERROR(VLOOKUP(Q812,'Վարկանիշային չափորոշիչներ'!$G$6:$GE$68,4,FALSE),0)</f>
        <v>0</v>
      </c>
      <c r="AI812" s="27">
        <f>IFERROR(VLOOKUP(R812,'Վարկանիշային չափորոշիչներ'!$G$6:$GE$68,4,FALSE),0)</f>
        <v>0</v>
      </c>
      <c r="AJ812" s="27">
        <f>IFERROR(VLOOKUP(S812,'Վարկանիշային չափորոշիչներ'!$G$6:$GE$68,4,FALSE),0)</f>
        <v>0</v>
      </c>
      <c r="AK812" s="27">
        <f>IFERROR(VLOOKUP(T812,'Վարկանիշային չափորոշիչներ'!$G$6:$GE$68,4,FALSE),0)</f>
        <v>0</v>
      </c>
      <c r="AL812" s="27">
        <f>IFERROR(VLOOKUP(U812,'Վարկանիշային չափորոշիչներ'!$G$6:$GE$68,4,FALSE),0)</f>
        <v>0</v>
      </c>
      <c r="AM812" s="27">
        <f>IFERROR(VLOOKUP(V812,'Վարկանիշային չափորոշիչներ'!$G$6:$GE$68,4,FALSE),0)</f>
        <v>0</v>
      </c>
      <c r="AN812" s="27">
        <f t="shared" si="203"/>
        <v>0</v>
      </c>
    </row>
    <row r="813" spans="1:40" ht="27" hidden="1" outlineLevel="2" x14ac:dyDescent="0.3">
      <c r="A813" s="117">
        <v>1183</v>
      </c>
      <c r="B813" s="120">
        <v>32004</v>
      </c>
      <c r="C813" s="207" t="s">
        <v>895</v>
      </c>
      <c r="D813" s="121"/>
      <c r="E813" s="121"/>
      <c r="F813" s="176"/>
      <c r="G813" s="176"/>
      <c r="H813" s="176"/>
      <c r="I813" s="50"/>
      <c r="J813" s="50"/>
      <c r="K813" s="35"/>
      <c r="L813" s="35"/>
      <c r="M813" s="35"/>
      <c r="N813" s="35"/>
      <c r="O813" s="35"/>
      <c r="P813" s="35"/>
      <c r="Q813" s="35"/>
      <c r="R813" s="35"/>
      <c r="S813" s="35"/>
      <c r="T813" s="35"/>
      <c r="U813" s="35"/>
      <c r="V813" s="35"/>
      <c r="W813" s="27">
        <f t="shared" si="205"/>
        <v>0</v>
      </c>
      <c r="X813" s="41"/>
      <c r="Y813" s="41"/>
      <c r="Z813" s="41"/>
      <c r="AA813" s="41"/>
      <c r="AB813" s="27">
        <f>IFERROR(VLOOKUP(K813,'Վարկանիշային չափորոշիչներ'!$G$6:$GE$68,4,FALSE),0)</f>
        <v>0</v>
      </c>
      <c r="AC813" s="27">
        <f>IFERROR(VLOOKUP(L813,'Վարկանիշային չափորոշիչներ'!$G$6:$GE$68,4,FALSE),0)</f>
        <v>0</v>
      </c>
      <c r="AD813" s="27">
        <f>IFERROR(VLOOKUP(M813,'Վարկանիշային չափորոշիչներ'!$G$6:$GE$68,4,FALSE),0)</f>
        <v>0</v>
      </c>
      <c r="AE813" s="27">
        <f>IFERROR(VLOOKUP(N813,'Վարկանիշային չափորոշիչներ'!$G$6:$GE$68,4,FALSE),0)</f>
        <v>0</v>
      </c>
      <c r="AF813" s="27">
        <f>IFERROR(VLOOKUP(O813,'Վարկանիշային չափորոշիչներ'!$G$6:$GE$68,4,FALSE),0)</f>
        <v>0</v>
      </c>
      <c r="AG813" s="27">
        <f>IFERROR(VLOOKUP(P813,'Վարկանիշային չափորոշիչներ'!$G$6:$GE$68,4,FALSE),0)</f>
        <v>0</v>
      </c>
      <c r="AH813" s="27">
        <f>IFERROR(VLOOKUP(Q813,'Վարկանիշային չափորոշիչներ'!$G$6:$GE$68,4,FALSE),0)</f>
        <v>0</v>
      </c>
      <c r="AI813" s="27">
        <f>IFERROR(VLOOKUP(R813,'Վարկանիշային չափորոշիչներ'!$G$6:$GE$68,4,FALSE),0)</f>
        <v>0</v>
      </c>
      <c r="AJ813" s="27">
        <f>IFERROR(VLOOKUP(S813,'Վարկանիշային չափորոշիչներ'!$G$6:$GE$68,4,FALSE),0)</f>
        <v>0</v>
      </c>
      <c r="AK813" s="27">
        <f>IFERROR(VLOOKUP(T813,'Վարկանիշային չափորոշիչներ'!$G$6:$GE$68,4,FALSE),0)</f>
        <v>0</v>
      </c>
      <c r="AL813" s="27">
        <f>IFERROR(VLOOKUP(U813,'Վարկանիշային չափորոշիչներ'!$G$6:$GE$68,4,FALSE),0)</f>
        <v>0</v>
      </c>
      <c r="AM813" s="27">
        <f>IFERROR(VLOOKUP(V813,'Վարկանիշային չափորոշիչներ'!$G$6:$GE$68,4,FALSE),0)</f>
        <v>0</v>
      </c>
      <c r="AN813" s="27">
        <f t="shared" si="203"/>
        <v>0</v>
      </c>
    </row>
    <row r="814" spans="1:40" ht="27" hidden="1" outlineLevel="2" x14ac:dyDescent="0.3">
      <c r="A814" s="117">
        <v>1183</v>
      </c>
      <c r="B814" s="120">
        <v>32007</v>
      </c>
      <c r="C814" s="207" t="s">
        <v>896</v>
      </c>
      <c r="D814" s="128"/>
      <c r="E814" s="128"/>
      <c r="F814" s="176"/>
      <c r="G814" s="176"/>
      <c r="H814" s="176"/>
      <c r="I814" s="50"/>
      <c r="J814" s="50"/>
      <c r="K814" s="35"/>
      <c r="L814" s="35"/>
      <c r="M814" s="35"/>
      <c r="N814" s="35"/>
      <c r="O814" s="35"/>
      <c r="P814" s="35"/>
      <c r="Q814" s="35"/>
      <c r="R814" s="35"/>
      <c r="S814" s="35"/>
      <c r="T814" s="35"/>
      <c r="U814" s="35"/>
      <c r="V814" s="35"/>
      <c r="W814" s="27">
        <f t="shared" si="205"/>
        <v>0</v>
      </c>
      <c r="X814" s="41"/>
      <c r="Y814" s="41"/>
      <c r="Z814" s="41"/>
      <c r="AA814" s="41"/>
      <c r="AB814" s="27">
        <f>IFERROR(VLOOKUP(K814,'Վարկանիշային չափորոշիչներ'!$G$6:$GE$68,4,FALSE),0)</f>
        <v>0</v>
      </c>
      <c r="AC814" s="27">
        <f>IFERROR(VLOOKUP(L814,'Վարկանիշային չափորոշիչներ'!$G$6:$GE$68,4,FALSE),0)</f>
        <v>0</v>
      </c>
      <c r="AD814" s="27">
        <f>IFERROR(VLOOKUP(M814,'Վարկանիշային չափորոշիչներ'!$G$6:$GE$68,4,FALSE),0)</f>
        <v>0</v>
      </c>
      <c r="AE814" s="27">
        <f>IFERROR(VLOOKUP(N814,'Վարկանիշային չափորոշիչներ'!$G$6:$GE$68,4,FALSE),0)</f>
        <v>0</v>
      </c>
      <c r="AF814" s="27">
        <f>IFERROR(VLOOKUP(O814,'Վարկանիշային չափորոշիչներ'!$G$6:$GE$68,4,FALSE),0)</f>
        <v>0</v>
      </c>
      <c r="AG814" s="27">
        <f>IFERROR(VLOOKUP(P814,'Վարկանիշային չափորոշիչներ'!$G$6:$GE$68,4,FALSE),0)</f>
        <v>0</v>
      </c>
      <c r="AH814" s="27">
        <f>IFERROR(VLOOKUP(Q814,'Վարկանիշային չափորոշիչներ'!$G$6:$GE$68,4,FALSE),0)</f>
        <v>0</v>
      </c>
      <c r="AI814" s="27">
        <f>IFERROR(VLOOKUP(R814,'Վարկանիշային չափորոշիչներ'!$G$6:$GE$68,4,FALSE),0)</f>
        <v>0</v>
      </c>
      <c r="AJ814" s="27">
        <f>IFERROR(VLOOKUP(S814,'Վարկանիշային չափորոշիչներ'!$G$6:$GE$68,4,FALSE),0)</f>
        <v>0</v>
      </c>
      <c r="AK814" s="27">
        <f>IFERROR(VLOOKUP(T814,'Վարկանիշային չափորոշիչներ'!$G$6:$GE$68,4,FALSE),0)</f>
        <v>0</v>
      </c>
      <c r="AL814" s="27">
        <f>IFERROR(VLOOKUP(U814,'Վարկանիշային չափորոշիչներ'!$G$6:$GE$68,4,FALSE),0)</f>
        <v>0</v>
      </c>
      <c r="AM814" s="27">
        <f>IFERROR(VLOOKUP(V814,'Վարկանիշային չափորոշիչներ'!$G$6:$GE$68,4,FALSE),0)</f>
        <v>0</v>
      </c>
      <c r="AN814" s="27">
        <f t="shared" si="203"/>
        <v>0</v>
      </c>
    </row>
    <row r="815" spans="1:40" ht="27" hidden="1" outlineLevel="2" x14ac:dyDescent="0.3">
      <c r="A815" s="117">
        <v>1183</v>
      </c>
      <c r="B815" s="120">
        <v>32009</v>
      </c>
      <c r="C815" s="207" t="s">
        <v>897</v>
      </c>
      <c r="D815" s="128"/>
      <c r="E815" s="128"/>
      <c r="F815" s="176"/>
      <c r="G815" s="176"/>
      <c r="H815" s="176"/>
      <c r="I815" s="50"/>
      <c r="J815" s="50"/>
      <c r="K815" s="35"/>
      <c r="L815" s="35"/>
      <c r="M815" s="35"/>
      <c r="N815" s="35"/>
      <c r="O815" s="35"/>
      <c r="P815" s="35"/>
      <c r="Q815" s="35"/>
      <c r="R815" s="35"/>
      <c r="S815" s="35"/>
      <c r="T815" s="35"/>
      <c r="U815" s="35"/>
      <c r="V815" s="35"/>
      <c r="W815" s="27">
        <f t="shared" si="205"/>
        <v>0</v>
      </c>
      <c r="X815" s="41"/>
      <c r="Y815" s="41"/>
      <c r="Z815" s="41"/>
      <c r="AA815" s="41"/>
      <c r="AB815" s="27">
        <f>IFERROR(VLOOKUP(K815,'Վարկանիշային չափորոշիչներ'!$G$6:$GE$68,4,FALSE),0)</f>
        <v>0</v>
      </c>
      <c r="AC815" s="27">
        <f>IFERROR(VLOOKUP(L815,'Վարկանիշային չափորոշիչներ'!$G$6:$GE$68,4,FALSE),0)</f>
        <v>0</v>
      </c>
      <c r="AD815" s="27">
        <f>IFERROR(VLOOKUP(M815,'Վարկանիշային չափորոշիչներ'!$G$6:$GE$68,4,FALSE),0)</f>
        <v>0</v>
      </c>
      <c r="AE815" s="27">
        <f>IFERROR(VLOOKUP(N815,'Վարկանիշային չափորոշիչներ'!$G$6:$GE$68,4,FALSE),0)</f>
        <v>0</v>
      </c>
      <c r="AF815" s="27">
        <f>IFERROR(VLOOKUP(O815,'Վարկանիշային չափորոշիչներ'!$G$6:$GE$68,4,FALSE),0)</f>
        <v>0</v>
      </c>
      <c r="AG815" s="27">
        <f>IFERROR(VLOOKUP(P815,'Վարկանիշային չափորոշիչներ'!$G$6:$GE$68,4,FALSE),0)</f>
        <v>0</v>
      </c>
      <c r="AH815" s="27">
        <f>IFERROR(VLOOKUP(Q815,'Վարկանիշային չափորոշիչներ'!$G$6:$GE$68,4,FALSE),0)</f>
        <v>0</v>
      </c>
      <c r="AI815" s="27">
        <f>IFERROR(VLOOKUP(R815,'Վարկանիշային չափորոշիչներ'!$G$6:$GE$68,4,FALSE),0)</f>
        <v>0</v>
      </c>
      <c r="AJ815" s="27">
        <f>IFERROR(VLOOKUP(S815,'Վարկանիշային չափորոշիչներ'!$G$6:$GE$68,4,FALSE),0)</f>
        <v>0</v>
      </c>
      <c r="AK815" s="27">
        <f>IFERROR(VLOOKUP(T815,'Վարկանիշային չափորոշիչներ'!$G$6:$GE$68,4,FALSE),0)</f>
        <v>0</v>
      </c>
      <c r="AL815" s="27">
        <f>IFERROR(VLOOKUP(U815,'Վարկանիշային չափորոշիչներ'!$G$6:$GE$68,4,FALSE),0)</f>
        <v>0</v>
      </c>
      <c r="AM815" s="27">
        <f>IFERROR(VLOOKUP(V815,'Վարկանիշային չափորոշիչներ'!$G$6:$GE$68,4,FALSE),0)</f>
        <v>0</v>
      </c>
      <c r="AN815" s="27">
        <f t="shared" si="203"/>
        <v>0</v>
      </c>
    </row>
    <row r="816" spans="1:40" hidden="1" outlineLevel="2" x14ac:dyDescent="0.3">
      <c r="A816" s="117">
        <v>1183</v>
      </c>
      <c r="B816" s="120">
        <v>32012</v>
      </c>
      <c r="C816" s="207" t="s">
        <v>898</v>
      </c>
      <c r="D816" s="128"/>
      <c r="E816" s="128"/>
      <c r="F816" s="176"/>
      <c r="G816" s="176"/>
      <c r="H816" s="176"/>
      <c r="I816" s="50"/>
      <c r="J816" s="50"/>
      <c r="K816" s="35"/>
      <c r="L816" s="35"/>
      <c r="M816" s="35"/>
      <c r="N816" s="35"/>
      <c r="O816" s="35"/>
      <c r="P816" s="35"/>
      <c r="Q816" s="35"/>
      <c r="R816" s="35"/>
      <c r="S816" s="35"/>
      <c r="T816" s="35"/>
      <c r="U816" s="35"/>
      <c r="V816" s="35"/>
      <c r="W816" s="27">
        <f t="shared" si="205"/>
        <v>0</v>
      </c>
      <c r="X816" s="41"/>
      <c r="Y816" s="41"/>
      <c r="Z816" s="41"/>
      <c r="AA816" s="41"/>
      <c r="AB816" s="27">
        <f>IFERROR(VLOOKUP(K816,'Վարկանիշային չափորոշիչներ'!$G$6:$GE$68,4,FALSE),0)</f>
        <v>0</v>
      </c>
      <c r="AC816" s="27">
        <f>IFERROR(VLOOKUP(L816,'Վարկանիշային չափորոշիչներ'!$G$6:$GE$68,4,FALSE),0)</f>
        <v>0</v>
      </c>
      <c r="AD816" s="27">
        <f>IFERROR(VLOOKUP(M816,'Վարկանիշային չափորոշիչներ'!$G$6:$GE$68,4,FALSE),0)</f>
        <v>0</v>
      </c>
      <c r="AE816" s="27">
        <f>IFERROR(VLOOKUP(N816,'Վարկանիշային չափորոշիչներ'!$G$6:$GE$68,4,FALSE),0)</f>
        <v>0</v>
      </c>
      <c r="AF816" s="27">
        <f>IFERROR(VLOOKUP(O816,'Վարկանիշային չափորոշիչներ'!$G$6:$GE$68,4,FALSE),0)</f>
        <v>0</v>
      </c>
      <c r="AG816" s="27">
        <f>IFERROR(VLOOKUP(P816,'Վարկանիշային չափորոշիչներ'!$G$6:$GE$68,4,FALSE),0)</f>
        <v>0</v>
      </c>
      <c r="AH816" s="27">
        <f>IFERROR(VLOOKUP(Q816,'Վարկանիշային չափորոշիչներ'!$G$6:$GE$68,4,FALSE),0)</f>
        <v>0</v>
      </c>
      <c r="AI816" s="27">
        <f>IFERROR(VLOOKUP(R816,'Վարկանիշային չափորոշիչներ'!$G$6:$GE$68,4,FALSE),0)</f>
        <v>0</v>
      </c>
      <c r="AJ816" s="27">
        <f>IFERROR(VLOOKUP(S816,'Վարկանիշային չափորոշիչներ'!$G$6:$GE$68,4,FALSE),0)</f>
        <v>0</v>
      </c>
      <c r="AK816" s="27">
        <f>IFERROR(VLOOKUP(T816,'Վարկանիշային չափորոշիչներ'!$G$6:$GE$68,4,FALSE),0)</f>
        <v>0</v>
      </c>
      <c r="AL816" s="27">
        <f>IFERROR(VLOOKUP(U816,'Վարկանիշային չափորոշիչներ'!$G$6:$GE$68,4,FALSE),0)</f>
        <v>0</v>
      </c>
      <c r="AM816" s="27">
        <f>IFERROR(VLOOKUP(V816,'Վարկանիշային չափորոշիչներ'!$G$6:$GE$68,4,FALSE),0)</f>
        <v>0</v>
      </c>
      <c r="AN816" s="27">
        <f t="shared" si="203"/>
        <v>0</v>
      </c>
    </row>
    <row r="817" spans="1:40" ht="27" hidden="1" outlineLevel="2" x14ac:dyDescent="0.3">
      <c r="A817" s="117">
        <v>1183</v>
      </c>
      <c r="B817" s="120">
        <v>32013</v>
      </c>
      <c r="C817" s="207" t="s">
        <v>899</v>
      </c>
      <c r="D817" s="121"/>
      <c r="E817" s="121"/>
      <c r="F817" s="140"/>
      <c r="G817" s="140"/>
      <c r="H817" s="140"/>
      <c r="I817" s="49"/>
      <c r="J817" s="49"/>
      <c r="K817" s="33"/>
      <c r="L817" s="33"/>
      <c r="M817" s="33"/>
      <c r="N817" s="33"/>
      <c r="O817" s="33"/>
      <c r="P817" s="33"/>
      <c r="Q817" s="33"/>
      <c r="R817" s="33"/>
      <c r="S817" s="33"/>
      <c r="T817" s="33"/>
      <c r="U817" s="33"/>
      <c r="V817" s="33"/>
      <c r="W817" s="27">
        <f t="shared" si="205"/>
        <v>0</v>
      </c>
      <c r="X817" s="41"/>
      <c r="Y817" s="41"/>
      <c r="Z817" s="41"/>
      <c r="AA817" s="41"/>
      <c r="AB817" s="27">
        <f>IFERROR(VLOOKUP(K817,'Վարկանիշային չափորոշիչներ'!$G$6:$GE$68,4,FALSE),0)</f>
        <v>0</v>
      </c>
      <c r="AC817" s="27">
        <f>IFERROR(VLOOKUP(L817,'Վարկանիշային չափորոշիչներ'!$G$6:$GE$68,4,FALSE),0)</f>
        <v>0</v>
      </c>
      <c r="AD817" s="27">
        <f>IFERROR(VLOOKUP(M817,'Վարկանիշային չափորոշիչներ'!$G$6:$GE$68,4,FALSE),0)</f>
        <v>0</v>
      </c>
      <c r="AE817" s="27">
        <f>IFERROR(VLOOKUP(N817,'Վարկանիշային չափորոշիչներ'!$G$6:$GE$68,4,FALSE),0)</f>
        <v>0</v>
      </c>
      <c r="AF817" s="27">
        <f>IFERROR(VLOOKUP(O817,'Վարկանիշային չափորոշիչներ'!$G$6:$GE$68,4,FALSE),0)</f>
        <v>0</v>
      </c>
      <c r="AG817" s="27">
        <f>IFERROR(VLOOKUP(P817,'Վարկանիշային չափորոշիչներ'!$G$6:$GE$68,4,FALSE),0)</f>
        <v>0</v>
      </c>
      <c r="AH817" s="27">
        <f>IFERROR(VLOOKUP(Q817,'Վարկանիշային չափորոշիչներ'!$G$6:$GE$68,4,FALSE),0)</f>
        <v>0</v>
      </c>
      <c r="AI817" s="27">
        <f>IFERROR(VLOOKUP(R817,'Վարկանիշային չափորոշիչներ'!$G$6:$GE$68,4,FALSE),0)</f>
        <v>0</v>
      </c>
      <c r="AJ817" s="27">
        <f>IFERROR(VLOOKUP(S817,'Վարկանիշային չափորոշիչներ'!$G$6:$GE$68,4,FALSE),0)</f>
        <v>0</v>
      </c>
      <c r="AK817" s="27">
        <f>IFERROR(VLOOKUP(T817,'Վարկանիշային չափորոշիչներ'!$G$6:$GE$68,4,FALSE),0)</f>
        <v>0</v>
      </c>
      <c r="AL817" s="27">
        <f>IFERROR(VLOOKUP(U817,'Վարկանիշային չափորոշիչներ'!$G$6:$GE$68,4,FALSE),0)</f>
        <v>0</v>
      </c>
      <c r="AM817" s="27">
        <f>IFERROR(VLOOKUP(V817,'Վարկանիշային չափորոշիչներ'!$G$6:$GE$68,4,FALSE),0)</f>
        <v>0</v>
      </c>
      <c r="AN817" s="27">
        <f t="shared" si="203"/>
        <v>0</v>
      </c>
    </row>
    <row r="818" spans="1:40" hidden="1" outlineLevel="2" x14ac:dyDescent="0.3">
      <c r="A818" s="155">
        <v>1189</v>
      </c>
      <c r="B818" s="163"/>
      <c r="C818" s="214" t="s">
        <v>392</v>
      </c>
      <c r="D818" s="180">
        <f>SUM(D819:D822)</f>
        <v>0</v>
      </c>
      <c r="E818" s="180">
        <f>SUM(E819:E822)</f>
        <v>0</v>
      </c>
      <c r="F818" s="181">
        <f t="shared" ref="F818:H818" si="206">SUM(F819:F822)</f>
        <v>0</v>
      </c>
      <c r="G818" s="181">
        <f t="shared" si="206"/>
        <v>0</v>
      </c>
      <c r="H818" s="181">
        <f t="shared" si="206"/>
        <v>0</v>
      </c>
      <c r="I818" s="68" t="s">
        <v>74</v>
      </c>
      <c r="J818" s="68" t="s">
        <v>74</v>
      </c>
      <c r="K818" s="68" t="s">
        <v>74</v>
      </c>
      <c r="L818" s="68" t="s">
        <v>74</v>
      </c>
      <c r="M818" s="68" t="s">
        <v>74</v>
      </c>
      <c r="N818" s="68" t="s">
        <v>74</v>
      </c>
      <c r="O818" s="68" t="s">
        <v>74</v>
      </c>
      <c r="P818" s="68" t="s">
        <v>74</v>
      </c>
      <c r="Q818" s="68" t="s">
        <v>74</v>
      </c>
      <c r="R818" s="68" t="s">
        <v>74</v>
      </c>
      <c r="S818" s="68" t="s">
        <v>74</v>
      </c>
      <c r="T818" s="68" t="s">
        <v>74</v>
      </c>
      <c r="U818" s="68" t="s">
        <v>74</v>
      </c>
      <c r="V818" s="68" t="s">
        <v>74</v>
      </c>
      <c r="W818" s="47" t="s">
        <v>74</v>
      </c>
      <c r="X818" s="41"/>
      <c r="Y818" s="41"/>
      <c r="Z818" s="41"/>
      <c r="AA818" s="41"/>
      <c r="AB818" s="27">
        <f>IFERROR(VLOOKUP(K818,'Վարկանիշային չափորոշիչներ'!$G$6:$GE$68,4,FALSE),0)</f>
        <v>0</v>
      </c>
      <c r="AC818" s="27">
        <f>IFERROR(VLOOKUP(L818,'Վարկանիշային չափորոշիչներ'!$G$6:$GE$68,4,FALSE),0)</f>
        <v>0</v>
      </c>
      <c r="AD818" s="27">
        <f>IFERROR(VLOOKUP(M818,'Վարկանիշային չափորոշիչներ'!$G$6:$GE$68,4,FALSE),0)</f>
        <v>0</v>
      </c>
      <c r="AE818" s="27">
        <f>IFERROR(VLOOKUP(N818,'Վարկանիշային չափորոշիչներ'!$G$6:$GE$68,4,FALSE),0)</f>
        <v>0</v>
      </c>
      <c r="AF818" s="27">
        <f>IFERROR(VLOOKUP(O818,'Վարկանիշային չափորոշիչներ'!$G$6:$GE$68,4,FALSE),0)</f>
        <v>0</v>
      </c>
      <c r="AG818" s="27">
        <f>IFERROR(VLOOKUP(P818,'Վարկանիշային չափորոշիչներ'!$G$6:$GE$68,4,FALSE),0)</f>
        <v>0</v>
      </c>
      <c r="AH818" s="27">
        <f>IFERROR(VLOOKUP(Q818,'Վարկանիշային չափորոշիչներ'!$G$6:$GE$68,4,FALSE),0)</f>
        <v>0</v>
      </c>
      <c r="AI818" s="27">
        <f>IFERROR(VLOOKUP(R818,'Վարկանիշային չափորոշիչներ'!$G$6:$GE$68,4,FALSE),0)</f>
        <v>0</v>
      </c>
      <c r="AJ818" s="27">
        <f>IFERROR(VLOOKUP(S818,'Վարկանիշային չափորոշիչներ'!$G$6:$GE$68,4,FALSE),0)</f>
        <v>0</v>
      </c>
      <c r="AK818" s="27">
        <f>IFERROR(VLOOKUP(T818,'Վարկանիշային չափորոշիչներ'!$G$6:$GE$68,4,FALSE),0)</f>
        <v>0</v>
      </c>
      <c r="AL818" s="27">
        <f>IFERROR(VLOOKUP(U818,'Վարկանիշային չափորոշիչներ'!$G$6:$GE$68,4,FALSE),0)</f>
        <v>0</v>
      </c>
      <c r="AM818" s="27">
        <f>IFERROR(VLOOKUP(V818,'Վարկանիշային չափորոշիչներ'!$G$6:$GE$68,4,FALSE),0)</f>
        <v>0</v>
      </c>
      <c r="AN818" s="27">
        <f t="shared" si="203"/>
        <v>0</v>
      </c>
    </row>
    <row r="819" spans="1:40" ht="27" hidden="1" outlineLevel="2" x14ac:dyDescent="0.3">
      <c r="A819" s="120">
        <v>1189</v>
      </c>
      <c r="B819" s="120">
        <v>11001</v>
      </c>
      <c r="C819" s="207" t="s">
        <v>393</v>
      </c>
      <c r="D819" s="121"/>
      <c r="E819" s="121"/>
      <c r="F819" s="154"/>
      <c r="G819" s="122"/>
      <c r="H819" s="123"/>
      <c r="I819" s="45"/>
      <c r="J819" s="45"/>
      <c r="K819" s="28"/>
      <c r="L819" s="28"/>
      <c r="M819" s="28"/>
      <c r="N819" s="28"/>
      <c r="O819" s="28"/>
      <c r="P819" s="28"/>
      <c r="Q819" s="28"/>
      <c r="R819" s="28"/>
      <c r="S819" s="28"/>
      <c r="T819" s="28"/>
      <c r="U819" s="28"/>
      <c r="V819" s="28"/>
      <c r="W819" s="27">
        <f>AN819</f>
        <v>0</v>
      </c>
      <c r="X819" s="41"/>
      <c r="Y819" s="41"/>
      <c r="Z819" s="41"/>
      <c r="AA819" s="41"/>
      <c r="AB819" s="27">
        <f>IFERROR(VLOOKUP(K819,'Վարկանիշային չափորոշիչներ'!$G$6:$GE$68,4,FALSE),0)</f>
        <v>0</v>
      </c>
      <c r="AC819" s="27">
        <f>IFERROR(VLOOKUP(L819,'Վարկանիշային չափորոշիչներ'!$G$6:$GE$68,4,FALSE),0)</f>
        <v>0</v>
      </c>
      <c r="AD819" s="27">
        <f>IFERROR(VLOOKUP(M819,'Վարկանիշային չափորոշիչներ'!$G$6:$GE$68,4,FALSE),0)</f>
        <v>0</v>
      </c>
      <c r="AE819" s="27">
        <f>IFERROR(VLOOKUP(N819,'Վարկանիշային չափորոշիչներ'!$G$6:$GE$68,4,FALSE),0)</f>
        <v>0</v>
      </c>
      <c r="AF819" s="27">
        <f>IFERROR(VLOOKUP(O819,'Վարկանիշային չափորոշիչներ'!$G$6:$GE$68,4,FALSE),0)</f>
        <v>0</v>
      </c>
      <c r="AG819" s="27">
        <f>IFERROR(VLOOKUP(P819,'Վարկանիշային չափորոշիչներ'!$G$6:$GE$68,4,FALSE),0)</f>
        <v>0</v>
      </c>
      <c r="AH819" s="27">
        <f>IFERROR(VLOOKUP(Q819,'Վարկանիշային չափորոշիչներ'!$G$6:$GE$68,4,FALSE),0)</f>
        <v>0</v>
      </c>
      <c r="AI819" s="27">
        <f>IFERROR(VLOOKUP(R819,'Վարկանիշային չափորոշիչներ'!$G$6:$GE$68,4,FALSE),0)</f>
        <v>0</v>
      </c>
      <c r="AJ819" s="27">
        <f>IFERROR(VLOOKUP(S819,'Վարկանիշային չափորոշիչներ'!$G$6:$GE$68,4,FALSE),0)</f>
        <v>0</v>
      </c>
      <c r="AK819" s="27">
        <f>IFERROR(VLOOKUP(T819,'Վարկանիշային չափորոշիչներ'!$G$6:$GE$68,4,FALSE),0)</f>
        <v>0</v>
      </c>
      <c r="AL819" s="27">
        <f>IFERROR(VLOOKUP(U819,'Վարկանիշային չափորոշիչներ'!$G$6:$GE$68,4,FALSE),0)</f>
        <v>0</v>
      </c>
      <c r="AM819" s="27">
        <f>IFERROR(VLOOKUP(V819,'Վարկանիշային չափորոշիչներ'!$G$6:$GE$68,4,FALSE),0)</f>
        <v>0</v>
      </c>
      <c r="AN819" s="27">
        <f t="shared" si="203"/>
        <v>0</v>
      </c>
    </row>
    <row r="820" spans="1:40" ht="40.5" hidden="1" outlineLevel="2" x14ac:dyDescent="0.3">
      <c r="A820" s="120">
        <v>1189</v>
      </c>
      <c r="B820" s="120">
        <v>11002</v>
      </c>
      <c r="C820" s="207" t="s">
        <v>394</v>
      </c>
      <c r="D820" s="121"/>
      <c r="E820" s="121"/>
      <c r="F820" s="122"/>
      <c r="G820" s="123"/>
      <c r="H820" s="123"/>
      <c r="I820" s="45"/>
      <c r="J820" s="45"/>
      <c r="K820" s="28"/>
      <c r="L820" s="28"/>
      <c r="M820" s="28"/>
      <c r="N820" s="28"/>
      <c r="O820" s="28"/>
      <c r="P820" s="28"/>
      <c r="Q820" s="28"/>
      <c r="R820" s="28"/>
      <c r="S820" s="28"/>
      <c r="T820" s="28"/>
      <c r="U820" s="28"/>
      <c r="V820" s="28"/>
      <c r="W820" s="27">
        <f>AN820</f>
        <v>0</v>
      </c>
      <c r="X820" s="41"/>
      <c r="Y820" s="41"/>
      <c r="Z820" s="41"/>
      <c r="AA820" s="41"/>
      <c r="AB820" s="27">
        <f>IFERROR(VLOOKUP(K820,'Վարկանիշային չափորոշիչներ'!$G$6:$GE$68,4,FALSE),0)</f>
        <v>0</v>
      </c>
      <c r="AC820" s="27">
        <f>IFERROR(VLOOKUP(L820,'Վարկանիշային չափորոշիչներ'!$G$6:$GE$68,4,FALSE),0)</f>
        <v>0</v>
      </c>
      <c r="AD820" s="27">
        <f>IFERROR(VLOOKUP(M820,'Վարկանիշային չափորոշիչներ'!$G$6:$GE$68,4,FALSE),0)</f>
        <v>0</v>
      </c>
      <c r="AE820" s="27">
        <f>IFERROR(VLOOKUP(N820,'Վարկանիշային չափորոշիչներ'!$G$6:$GE$68,4,FALSE),0)</f>
        <v>0</v>
      </c>
      <c r="AF820" s="27">
        <f>IFERROR(VLOOKUP(O820,'Վարկանիշային չափորոշիչներ'!$G$6:$GE$68,4,FALSE),0)</f>
        <v>0</v>
      </c>
      <c r="AG820" s="27">
        <f>IFERROR(VLOOKUP(P820,'Վարկանիշային չափորոշիչներ'!$G$6:$GE$68,4,FALSE),0)</f>
        <v>0</v>
      </c>
      <c r="AH820" s="27">
        <f>IFERROR(VLOOKUP(Q820,'Վարկանիշային չափորոշիչներ'!$G$6:$GE$68,4,FALSE),0)</f>
        <v>0</v>
      </c>
      <c r="AI820" s="27">
        <f>IFERROR(VLOOKUP(R820,'Վարկանիշային չափորոշիչներ'!$G$6:$GE$68,4,FALSE),0)</f>
        <v>0</v>
      </c>
      <c r="AJ820" s="27">
        <f>IFERROR(VLOOKUP(S820,'Վարկանիշային չափորոշիչներ'!$G$6:$GE$68,4,FALSE),0)</f>
        <v>0</v>
      </c>
      <c r="AK820" s="27">
        <f>IFERROR(VLOOKUP(T820,'Վարկանիշային չափորոշիչներ'!$G$6:$GE$68,4,FALSE),0)</f>
        <v>0</v>
      </c>
      <c r="AL820" s="27">
        <f>IFERROR(VLOOKUP(U820,'Վարկանիշային չափորոշիչներ'!$G$6:$GE$68,4,FALSE),0)</f>
        <v>0</v>
      </c>
      <c r="AM820" s="27">
        <f>IFERROR(VLOOKUP(V820,'Վարկանիշային չափորոշիչներ'!$G$6:$GE$68,4,FALSE),0)</f>
        <v>0</v>
      </c>
      <c r="AN820" s="27">
        <f t="shared" si="203"/>
        <v>0</v>
      </c>
    </row>
    <row r="821" spans="1:40" ht="54" hidden="1" outlineLevel="2" x14ac:dyDescent="0.3">
      <c r="A821" s="120">
        <v>1189</v>
      </c>
      <c r="B821" s="120">
        <v>12003</v>
      </c>
      <c r="C821" s="207" t="s">
        <v>900</v>
      </c>
      <c r="D821" s="121"/>
      <c r="E821" s="121"/>
      <c r="F821" s="153"/>
      <c r="G821" s="123"/>
      <c r="H821" s="123"/>
      <c r="I821" s="45"/>
      <c r="J821" s="45"/>
      <c r="K821" s="28"/>
      <c r="L821" s="28"/>
      <c r="M821" s="28"/>
      <c r="N821" s="28"/>
      <c r="O821" s="28"/>
      <c r="P821" s="28"/>
      <c r="Q821" s="28"/>
      <c r="R821" s="28"/>
      <c r="S821" s="28"/>
      <c r="T821" s="28"/>
      <c r="U821" s="28"/>
      <c r="V821" s="28"/>
      <c r="W821" s="27">
        <f>AN821</f>
        <v>0</v>
      </c>
      <c r="X821" s="41"/>
      <c r="Y821" s="41"/>
      <c r="Z821" s="41"/>
      <c r="AA821" s="41"/>
      <c r="AB821" s="27">
        <f>IFERROR(VLOOKUP(K821,'Վարկանիշային չափորոշիչներ'!$G$6:$GE$68,4,FALSE),0)</f>
        <v>0</v>
      </c>
      <c r="AC821" s="27">
        <f>IFERROR(VLOOKUP(L821,'Վարկանիշային չափորոշիչներ'!$G$6:$GE$68,4,FALSE),0)</f>
        <v>0</v>
      </c>
      <c r="AD821" s="27">
        <f>IFERROR(VLOOKUP(M821,'Վարկանիշային չափորոշիչներ'!$G$6:$GE$68,4,FALSE),0)</f>
        <v>0</v>
      </c>
      <c r="AE821" s="27">
        <f>IFERROR(VLOOKUP(N821,'Վարկանիշային չափորոշիչներ'!$G$6:$GE$68,4,FALSE),0)</f>
        <v>0</v>
      </c>
      <c r="AF821" s="27">
        <f>IFERROR(VLOOKUP(O821,'Վարկանիշային չափորոշիչներ'!$G$6:$GE$68,4,FALSE),0)</f>
        <v>0</v>
      </c>
      <c r="AG821" s="27">
        <f>IFERROR(VLOOKUP(P821,'Վարկանիշային չափորոշիչներ'!$G$6:$GE$68,4,FALSE),0)</f>
        <v>0</v>
      </c>
      <c r="AH821" s="27">
        <f>IFERROR(VLOOKUP(Q821,'Վարկանիշային չափորոշիչներ'!$G$6:$GE$68,4,FALSE),0)</f>
        <v>0</v>
      </c>
      <c r="AI821" s="27">
        <f>IFERROR(VLOOKUP(R821,'Վարկանիշային չափորոշիչներ'!$G$6:$GE$68,4,FALSE),0)</f>
        <v>0</v>
      </c>
      <c r="AJ821" s="27">
        <f>IFERROR(VLOOKUP(S821,'Վարկանիշային չափորոշիչներ'!$G$6:$GE$68,4,FALSE),0)</f>
        <v>0</v>
      </c>
      <c r="AK821" s="27">
        <f>IFERROR(VLOOKUP(T821,'Վարկանիշային չափորոշիչներ'!$G$6:$GE$68,4,FALSE),0)</f>
        <v>0</v>
      </c>
      <c r="AL821" s="27">
        <f>IFERROR(VLOOKUP(U821,'Վարկանիշային չափորոշիչներ'!$G$6:$GE$68,4,FALSE),0)</f>
        <v>0</v>
      </c>
      <c r="AM821" s="27">
        <f>IFERROR(VLOOKUP(V821,'Վարկանիշային չափորոշիչներ'!$G$6:$GE$68,4,FALSE),0)</f>
        <v>0</v>
      </c>
      <c r="AN821" s="27">
        <f t="shared" si="203"/>
        <v>0</v>
      </c>
    </row>
    <row r="822" spans="1:40" ht="40.5" hidden="1" outlineLevel="2" x14ac:dyDescent="0.3">
      <c r="A822" s="120">
        <v>1189</v>
      </c>
      <c r="B822" s="120">
        <v>12001</v>
      </c>
      <c r="C822" s="207" t="s">
        <v>395</v>
      </c>
      <c r="D822" s="121"/>
      <c r="E822" s="121"/>
      <c r="F822" s="153"/>
      <c r="G822" s="123"/>
      <c r="H822" s="123"/>
      <c r="I822" s="45"/>
      <c r="J822" s="45"/>
      <c r="K822" s="28"/>
      <c r="L822" s="28"/>
      <c r="M822" s="28"/>
      <c r="N822" s="28"/>
      <c r="O822" s="28"/>
      <c r="P822" s="28"/>
      <c r="Q822" s="28"/>
      <c r="R822" s="28"/>
      <c r="S822" s="28"/>
      <c r="T822" s="28"/>
      <c r="U822" s="28"/>
      <c r="V822" s="28"/>
      <c r="W822" s="27">
        <f>AN822</f>
        <v>0</v>
      </c>
      <c r="X822" s="41"/>
      <c r="Y822" s="41"/>
      <c r="Z822" s="41"/>
      <c r="AA822" s="41"/>
      <c r="AB822" s="27">
        <f>IFERROR(VLOOKUP(K822,'Վարկանիշային չափորոշիչներ'!$G$6:$GE$68,4,FALSE),0)</f>
        <v>0</v>
      </c>
      <c r="AC822" s="27">
        <f>IFERROR(VLOOKUP(L822,'Վարկանիշային չափորոշիչներ'!$G$6:$GE$68,4,FALSE),0)</f>
        <v>0</v>
      </c>
      <c r="AD822" s="27">
        <f>IFERROR(VLOOKUP(M822,'Վարկանիշային չափորոշիչներ'!$G$6:$GE$68,4,FALSE),0)</f>
        <v>0</v>
      </c>
      <c r="AE822" s="27">
        <f>IFERROR(VLOOKUP(N822,'Վարկանիշային չափորոշիչներ'!$G$6:$GE$68,4,FALSE),0)</f>
        <v>0</v>
      </c>
      <c r="AF822" s="27">
        <f>IFERROR(VLOOKUP(O822,'Վարկանիշային չափորոշիչներ'!$G$6:$GE$68,4,FALSE),0)</f>
        <v>0</v>
      </c>
      <c r="AG822" s="27">
        <f>IFERROR(VLOOKUP(P822,'Վարկանիշային չափորոշիչներ'!$G$6:$GE$68,4,FALSE),0)</f>
        <v>0</v>
      </c>
      <c r="AH822" s="27">
        <f>IFERROR(VLOOKUP(Q822,'Վարկանիշային չափորոշիչներ'!$G$6:$GE$68,4,FALSE),0)</f>
        <v>0</v>
      </c>
      <c r="AI822" s="27">
        <f>IFERROR(VLOOKUP(R822,'Վարկանիշային չափորոշիչներ'!$G$6:$GE$68,4,FALSE),0)</f>
        <v>0</v>
      </c>
      <c r="AJ822" s="27">
        <f>IFERROR(VLOOKUP(S822,'Վարկանիշային չափորոշիչներ'!$G$6:$GE$68,4,FALSE),0)</f>
        <v>0</v>
      </c>
      <c r="AK822" s="27">
        <f>IFERROR(VLOOKUP(T822,'Վարկանիշային չափորոշիչներ'!$G$6:$GE$68,4,FALSE),0)</f>
        <v>0</v>
      </c>
      <c r="AL822" s="27">
        <f>IFERROR(VLOOKUP(U822,'Վարկանիշային չափորոշիչներ'!$G$6:$GE$68,4,FALSE),0)</f>
        <v>0</v>
      </c>
      <c r="AM822" s="27">
        <f>IFERROR(VLOOKUP(V822,'Վարկանիշային չափորոշիչներ'!$G$6:$GE$68,4,FALSE),0)</f>
        <v>0</v>
      </c>
      <c r="AN822" s="27">
        <f t="shared" si="203"/>
        <v>0</v>
      </c>
    </row>
    <row r="823" spans="1:40" hidden="1" outlineLevel="1" x14ac:dyDescent="0.3">
      <c r="A823" s="117">
        <v>1192</v>
      </c>
      <c r="B823" s="163"/>
      <c r="C823" s="214" t="s">
        <v>901</v>
      </c>
      <c r="D823" s="118">
        <f>SUM(D824:D838)</f>
        <v>0</v>
      </c>
      <c r="E823" s="118">
        <f>SUM(E824:E838)</f>
        <v>0</v>
      </c>
      <c r="F823" s="119">
        <f t="shared" ref="F823:H823" si="207">SUM(F824:F838)</f>
        <v>0</v>
      </c>
      <c r="G823" s="119">
        <f t="shared" si="207"/>
        <v>0</v>
      </c>
      <c r="H823" s="119">
        <f t="shared" si="207"/>
        <v>0</v>
      </c>
      <c r="I823" s="47" t="s">
        <v>74</v>
      </c>
      <c r="J823" s="47" t="s">
        <v>74</v>
      </c>
      <c r="K823" s="47" t="s">
        <v>74</v>
      </c>
      <c r="L823" s="47" t="s">
        <v>74</v>
      </c>
      <c r="M823" s="47" t="s">
        <v>74</v>
      </c>
      <c r="N823" s="47" t="s">
        <v>74</v>
      </c>
      <c r="O823" s="47" t="s">
        <v>74</v>
      </c>
      <c r="P823" s="47" t="s">
        <v>74</v>
      </c>
      <c r="Q823" s="47" t="s">
        <v>74</v>
      </c>
      <c r="R823" s="47" t="s">
        <v>74</v>
      </c>
      <c r="S823" s="47" t="s">
        <v>74</v>
      </c>
      <c r="T823" s="47" t="s">
        <v>74</v>
      </c>
      <c r="U823" s="47" t="s">
        <v>74</v>
      </c>
      <c r="V823" s="47" t="s">
        <v>74</v>
      </c>
      <c r="W823" s="47" t="s">
        <v>74</v>
      </c>
      <c r="X823" s="41"/>
      <c r="Y823" s="41"/>
      <c r="Z823" s="41"/>
      <c r="AA823" s="41"/>
      <c r="AB823" s="27">
        <f>IFERROR(VLOOKUP(K823,'Վարկանիշային չափորոշիչներ'!$G$6:$GE$68,4,FALSE),0)</f>
        <v>0</v>
      </c>
      <c r="AC823" s="27">
        <f>IFERROR(VLOOKUP(L823,'Վարկանիշային չափորոշիչներ'!$G$6:$GE$68,4,FALSE),0)</f>
        <v>0</v>
      </c>
      <c r="AD823" s="27">
        <f>IFERROR(VLOOKUP(M823,'Վարկանիշային չափորոշիչներ'!$G$6:$GE$68,4,FALSE),0)</f>
        <v>0</v>
      </c>
      <c r="AE823" s="27">
        <f>IFERROR(VLOOKUP(N823,'Վարկանիշային չափորոշիչներ'!$G$6:$GE$68,4,FALSE),0)</f>
        <v>0</v>
      </c>
      <c r="AF823" s="27">
        <f>IFERROR(VLOOKUP(O823,'Վարկանիշային չափորոշիչներ'!$G$6:$GE$68,4,FALSE),0)</f>
        <v>0</v>
      </c>
      <c r="AG823" s="27">
        <f>IFERROR(VLOOKUP(P823,'Վարկանիշային չափորոշիչներ'!$G$6:$GE$68,4,FALSE),0)</f>
        <v>0</v>
      </c>
      <c r="AH823" s="27">
        <f>IFERROR(VLOOKUP(Q823,'Վարկանիշային չափորոշիչներ'!$G$6:$GE$68,4,FALSE),0)</f>
        <v>0</v>
      </c>
      <c r="AI823" s="27">
        <f>IFERROR(VLOOKUP(R823,'Վարկանիշային չափորոշիչներ'!$G$6:$GE$68,4,FALSE),0)</f>
        <v>0</v>
      </c>
      <c r="AJ823" s="27">
        <f>IFERROR(VLOOKUP(S823,'Վարկանիշային չափորոշիչներ'!$G$6:$GE$68,4,FALSE),0)</f>
        <v>0</v>
      </c>
      <c r="AK823" s="27">
        <f>IFERROR(VLOOKUP(T823,'Վարկանիշային չափորոշիչներ'!$G$6:$GE$68,4,FALSE),0)</f>
        <v>0</v>
      </c>
      <c r="AL823" s="27">
        <f>IFERROR(VLOOKUP(U823,'Վարկանիշային չափորոշիչներ'!$G$6:$GE$68,4,FALSE),0)</f>
        <v>0</v>
      </c>
      <c r="AM823" s="27">
        <f>IFERROR(VLOOKUP(V823,'Վարկանիշային չափորոշիչներ'!$G$6:$GE$68,4,FALSE),0)</f>
        <v>0</v>
      </c>
      <c r="AN823" s="27">
        <f t="shared" si="203"/>
        <v>0</v>
      </c>
    </row>
    <row r="824" spans="1:40" ht="27" hidden="1" outlineLevel="2" x14ac:dyDescent="0.3">
      <c r="A824" s="120">
        <v>1192</v>
      </c>
      <c r="B824" s="120">
        <v>11001</v>
      </c>
      <c r="C824" s="207" t="s">
        <v>902</v>
      </c>
      <c r="D824" s="121"/>
      <c r="E824" s="121"/>
      <c r="F824" s="123"/>
      <c r="G824" s="123"/>
      <c r="H824" s="123"/>
      <c r="I824" s="45"/>
      <c r="J824" s="45"/>
      <c r="K824" s="28"/>
      <c r="L824" s="28"/>
      <c r="M824" s="28"/>
      <c r="N824" s="28"/>
      <c r="O824" s="28"/>
      <c r="P824" s="28"/>
      <c r="Q824" s="28"/>
      <c r="R824" s="28"/>
      <c r="S824" s="28"/>
      <c r="T824" s="28"/>
      <c r="U824" s="28"/>
      <c r="V824" s="28"/>
      <c r="W824" s="27">
        <f t="shared" ref="W824:W838" si="208">AN824</f>
        <v>0</v>
      </c>
      <c r="X824" s="41"/>
      <c r="Y824" s="41"/>
      <c r="Z824" s="41"/>
      <c r="AA824" s="41"/>
      <c r="AB824" s="27">
        <f>IFERROR(VLOOKUP(K824,'Վարկանիշային չափորոշիչներ'!$G$6:$GE$68,4,FALSE),0)</f>
        <v>0</v>
      </c>
      <c r="AC824" s="27">
        <f>IFERROR(VLOOKUP(L824,'Վարկանիշային չափորոշիչներ'!$G$6:$GE$68,4,FALSE),0)</f>
        <v>0</v>
      </c>
      <c r="AD824" s="27">
        <f>IFERROR(VLOOKUP(M824,'Վարկանիշային չափորոշիչներ'!$G$6:$GE$68,4,FALSE),0)</f>
        <v>0</v>
      </c>
      <c r="AE824" s="27">
        <f>IFERROR(VLOOKUP(N824,'Վարկանիշային չափորոշիչներ'!$G$6:$GE$68,4,FALSE),0)</f>
        <v>0</v>
      </c>
      <c r="AF824" s="27">
        <f>IFERROR(VLOOKUP(O824,'Վարկանիշային չափորոշիչներ'!$G$6:$GE$68,4,FALSE),0)</f>
        <v>0</v>
      </c>
      <c r="AG824" s="27">
        <f>IFERROR(VLOOKUP(P824,'Վարկանիշային չափորոշիչներ'!$G$6:$GE$68,4,FALSE),0)</f>
        <v>0</v>
      </c>
      <c r="AH824" s="27">
        <f>IFERROR(VLOOKUP(Q824,'Վարկանիշային չափորոշիչներ'!$G$6:$GE$68,4,FALSE),0)</f>
        <v>0</v>
      </c>
      <c r="AI824" s="27">
        <f>IFERROR(VLOOKUP(R824,'Վարկանիշային չափորոշիչներ'!$G$6:$GE$68,4,FALSE),0)</f>
        <v>0</v>
      </c>
      <c r="AJ824" s="27">
        <f>IFERROR(VLOOKUP(S824,'Վարկանիշային չափորոշիչներ'!$G$6:$GE$68,4,FALSE),0)</f>
        <v>0</v>
      </c>
      <c r="AK824" s="27">
        <f>IFERROR(VLOOKUP(T824,'Վարկանիշային չափորոշիչներ'!$G$6:$GE$68,4,FALSE),0)</f>
        <v>0</v>
      </c>
      <c r="AL824" s="27">
        <f>IFERROR(VLOOKUP(U824,'Վարկանիշային չափորոշիչներ'!$G$6:$GE$68,4,FALSE),0)</f>
        <v>0</v>
      </c>
      <c r="AM824" s="27">
        <f>IFERROR(VLOOKUP(V824,'Վարկանիշային չափորոշիչներ'!$G$6:$GE$68,4,FALSE),0)</f>
        <v>0</v>
      </c>
      <c r="AN824" s="27">
        <f t="shared" si="203"/>
        <v>0</v>
      </c>
    </row>
    <row r="825" spans="1:40" ht="40.5" hidden="1" outlineLevel="2" x14ac:dyDescent="0.3">
      <c r="A825" s="120">
        <v>1192</v>
      </c>
      <c r="B825" s="120">
        <v>11003</v>
      </c>
      <c r="C825" s="207" t="s">
        <v>756</v>
      </c>
      <c r="D825" s="121"/>
      <c r="E825" s="121"/>
      <c r="F825" s="123"/>
      <c r="G825" s="123"/>
      <c r="H825" s="123"/>
      <c r="I825" s="45"/>
      <c r="J825" s="45"/>
      <c r="K825" s="28"/>
      <c r="L825" s="28"/>
      <c r="M825" s="28"/>
      <c r="N825" s="28"/>
      <c r="O825" s="28"/>
      <c r="P825" s="28"/>
      <c r="Q825" s="28"/>
      <c r="R825" s="28"/>
      <c r="S825" s="28"/>
      <c r="T825" s="28"/>
      <c r="U825" s="28"/>
      <c r="V825" s="28"/>
      <c r="W825" s="27">
        <f t="shared" si="208"/>
        <v>0</v>
      </c>
      <c r="X825" s="41"/>
      <c r="Y825" s="41"/>
      <c r="Z825" s="41"/>
      <c r="AA825" s="41"/>
      <c r="AB825" s="27">
        <f>IFERROR(VLOOKUP(K825,'Վարկանիշային չափորոշիչներ'!$G$6:$GE$68,4,FALSE),0)</f>
        <v>0</v>
      </c>
      <c r="AC825" s="27">
        <f>IFERROR(VLOOKUP(L825,'Վարկանիշային չափորոշիչներ'!$G$6:$GE$68,4,FALSE),0)</f>
        <v>0</v>
      </c>
      <c r="AD825" s="27">
        <f>IFERROR(VLOOKUP(M825,'Վարկանիշային չափորոշիչներ'!$G$6:$GE$68,4,FALSE),0)</f>
        <v>0</v>
      </c>
      <c r="AE825" s="27">
        <f>IFERROR(VLOOKUP(N825,'Վարկանիշային չափորոշիչներ'!$G$6:$GE$68,4,FALSE),0)</f>
        <v>0</v>
      </c>
      <c r="AF825" s="27">
        <f>IFERROR(VLOOKUP(O825,'Վարկանիշային չափորոշիչներ'!$G$6:$GE$68,4,FALSE),0)</f>
        <v>0</v>
      </c>
      <c r="AG825" s="27">
        <f>IFERROR(VLOOKUP(P825,'Վարկանիշային չափորոշիչներ'!$G$6:$GE$68,4,FALSE),0)</f>
        <v>0</v>
      </c>
      <c r="AH825" s="27">
        <f>IFERROR(VLOOKUP(Q825,'Վարկանիշային չափորոշիչներ'!$G$6:$GE$68,4,FALSE),0)</f>
        <v>0</v>
      </c>
      <c r="AI825" s="27">
        <f>IFERROR(VLOOKUP(R825,'Վարկանիշային չափորոշիչներ'!$G$6:$GE$68,4,FALSE),0)</f>
        <v>0</v>
      </c>
      <c r="AJ825" s="27">
        <f>IFERROR(VLOOKUP(S825,'Վարկանիշային չափորոշիչներ'!$G$6:$GE$68,4,FALSE),0)</f>
        <v>0</v>
      </c>
      <c r="AK825" s="27">
        <f>IFERROR(VLOOKUP(T825,'Վարկանիշային չափորոշիչներ'!$G$6:$GE$68,4,FALSE),0)</f>
        <v>0</v>
      </c>
      <c r="AL825" s="27">
        <f>IFERROR(VLOOKUP(U825,'Վարկանիշային չափորոշիչներ'!$G$6:$GE$68,4,FALSE),0)</f>
        <v>0</v>
      </c>
      <c r="AM825" s="27">
        <f>IFERROR(VLOOKUP(V825,'Վարկանիշային չափորոշիչներ'!$G$6:$GE$68,4,FALSE),0)</f>
        <v>0</v>
      </c>
      <c r="AN825" s="27">
        <f t="shared" si="203"/>
        <v>0</v>
      </c>
    </row>
    <row r="826" spans="1:40" ht="27" hidden="1" outlineLevel="2" x14ac:dyDescent="0.3">
      <c r="A826" s="120">
        <v>1192</v>
      </c>
      <c r="B826" s="120">
        <v>11004</v>
      </c>
      <c r="C826" s="207" t="s">
        <v>903</v>
      </c>
      <c r="D826" s="121"/>
      <c r="E826" s="121"/>
      <c r="F826" s="123"/>
      <c r="G826" s="123"/>
      <c r="H826" s="123"/>
      <c r="I826" s="45"/>
      <c r="J826" s="45"/>
      <c r="K826" s="28"/>
      <c r="L826" s="28"/>
      <c r="M826" s="28"/>
      <c r="N826" s="28"/>
      <c r="O826" s="28"/>
      <c r="P826" s="28"/>
      <c r="Q826" s="28"/>
      <c r="R826" s="28"/>
      <c r="S826" s="28"/>
      <c r="T826" s="28"/>
      <c r="U826" s="28"/>
      <c r="V826" s="28"/>
      <c r="W826" s="27">
        <f t="shared" si="208"/>
        <v>0</v>
      </c>
      <c r="X826" s="41"/>
      <c r="Y826" s="41"/>
      <c r="Z826" s="41"/>
      <c r="AA826" s="41"/>
      <c r="AB826" s="27">
        <f>IFERROR(VLOOKUP(K826,'Վարկանիշային չափորոշիչներ'!$G$6:$GE$68,4,FALSE),0)</f>
        <v>0</v>
      </c>
      <c r="AC826" s="27">
        <f>IFERROR(VLOOKUP(L826,'Վարկանիշային չափորոշիչներ'!$G$6:$GE$68,4,FALSE),0)</f>
        <v>0</v>
      </c>
      <c r="AD826" s="27">
        <f>IFERROR(VLOOKUP(M826,'Վարկանիշային չափորոշիչներ'!$G$6:$GE$68,4,FALSE),0)</f>
        <v>0</v>
      </c>
      <c r="AE826" s="27">
        <f>IFERROR(VLOOKUP(N826,'Վարկանիշային չափորոշիչներ'!$G$6:$GE$68,4,FALSE),0)</f>
        <v>0</v>
      </c>
      <c r="AF826" s="27">
        <f>IFERROR(VLOOKUP(O826,'Վարկանիշային չափորոշիչներ'!$G$6:$GE$68,4,FALSE),0)</f>
        <v>0</v>
      </c>
      <c r="AG826" s="27">
        <f>IFERROR(VLOOKUP(P826,'Վարկանիշային չափորոշիչներ'!$G$6:$GE$68,4,FALSE),0)</f>
        <v>0</v>
      </c>
      <c r="AH826" s="27">
        <f>IFERROR(VLOOKUP(Q826,'Վարկանիշային չափորոշիչներ'!$G$6:$GE$68,4,FALSE),0)</f>
        <v>0</v>
      </c>
      <c r="AI826" s="27">
        <f>IFERROR(VLOOKUP(R826,'Վարկանիշային չափորոշիչներ'!$G$6:$GE$68,4,FALSE),0)</f>
        <v>0</v>
      </c>
      <c r="AJ826" s="27">
        <f>IFERROR(VLOOKUP(S826,'Վարկանիշային չափորոշիչներ'!$G$6:$GE$68,4,FALSE),0)</f>
        <v>0</v>
      </c>
      <c r="AK826" s="27">
        <f>IFERROR(VLOOKUP(T826,'Վարկանիշային չափորոշիչներ'!$G$6:$GE$68,4,FALSE),0)</f>
        <v>0</v>
      </c>
      <c r="AL826" s="27">
        <f>IFERROR(VLOOKUP(U826,'Վարկանիշային չափորոշիչներ'!$G$6:$GE$68,4,FALSE),0)</f>
        <v>0</v>
      </c>
      <c r="AM826" s="27">
        <f>IFERROR(VLOOKUP(V826,'Վարկանիշային չափորոշիչներ'!$G$6:$GE$68,4,FALSE),0)</f>
        <v>0</v>
      </c>
      <c r="AN826" s="27">
        <f t="shared" si="203"/>
        <v>0</v>
      </c>
    </row>
    <row r="827" spans="1:40" ht="27" hidden="1" outlineLevel="2" x14ac:dyDescent="0.3">
      <c r="A827" s="120">
        <v>1192</v>
      </c>
      <c r="B827" s="120">
        <v>11005</v>
      </c>
      <c r="C827" s="207" t="s">
        <v>853</v>
      </c>
      <c r="D827" s="121"/>
      <c r="E827" s="121"/>
      <c r="F827" s="123"/>
      <c r="G827" s="123"/>
      <c r="H827" s="123"/>
      <c r="I827" s="45"/>
      <c r="J827" s="45"/>
      <c r="K827" s="28"/>
      <c r="L827" s="28"/>
      <c r="M827" s="28"/>
      <c r="N827" s="28"/>
      <c r="O827" s="28"/>
      <c r="P827" s="28"/>
      <c r="Q827" s="28"/>
      <c r="R827" s="28"/>
      <c r="S827" s="28"/>
      <c r="T827" s="28"/>
      <c r="U827" s="28"/>
      <c r="V827" s="28"/>
      <c r="W827" s="27">
        <f t="shared" si="208"/>
        <v>0</v>
      </c>
      <c r="X827" s="41"/>
      <c r="Y827" s="41"/>
      <c r="Z827" s="41"/>
      <c r="AA827" s="41"/>
      <c r="AB827" s="27">
        <f>IFERROR(VLOOKUP(K827,'Վարկանիշային չափորոշիչներ'!$G$6:$GE$68,4,FALSE),0)</f>
        <v>0</v>
      </c>
      <c r="AC827" s="27">
        <f>IFERROR(VLOOKUP(L827,'Վարկանիշային չափորոշիչներ'!$G$6:$GE$68,4,FALSE),0)</f>
        <v>0</v>
      </c>
      <c r="AD827" s="27">
        <f>IFERROR(VLOOKUP(M827,'Վարկանիշային չափորոշիչներ'!$G$6:$GE$68,4,FALSE),0)</f>
        <v>0</v>
      </c>
      <c r="AE827" s="27">
        <f>IFERROR(VLOOKUP(N827,'Վարկանիշային չափորոշիչներ'!$G$6:$GE$68,4,FALSE),0)</f>
        <v>0</v>
      </c>
      <c r="AF827" s="27">
        <f>IFERROR(VLOOKUP(O827,'Վարկանիշային չափորոշիչներ'!$G$6:$GE$68,4,FALSE),0)</f>
        <v>0</v>
      </c>
      <c r="AG827" s="27">
        <f>IFERROR(VLOOKUP(P827,'Վարկանիշային չափորոշիչներ'!$G$6:$GE$68,4,FALSE),0)</f>
        <v>0</v>
      </c>
      <c r="AH827" s="27">
        <f>IFERROR(VLOOKUP(Q827,'Վարկանիշային չափորոշիչներ'!$G$6:$GE$68,4,FALSE),0)</f>
        <v>0</v>
      </c>
      <c r="AI827" s="27">
        <f>IFERROR(VLOOKUP(R827,'Վարկանիշային չափորոշիչներ'!$G$6:$GE$68,4,FALSE),0)</f>
        <v>0</v>
      </c>
      <c r="AJ827" s="27">
        <f>IFERROR(VLOOKUP(S827,'Վարկանիշային չափորոշիչներ'!$G$6:$GE$68,4,FALSE),0)</f>
        <v>0</v>
      </c>
      <c r="AK827" s="27">
        <f>IFERROR(VLOOKUP(T827,'Վարկանիշային չափորոշիչներ'!$G$6:$GE$68,4,FALSE),0)</f>
        <v>0</v>
      </c>
      <c r="AL827" s="27">
        <f>IFERROR(VLOOKUP(U827,'Վարկանիշային չափորոշիչներ'!$G$6:$GE$68,4,FALSE),0)</f>
        <v>0</v>
      </c>
      <c r="AM827" s="27">
        <f>IFERROR(VLOOKUP(V827,'Վարկանիշային չափորոշիչներ'!$G$6:$GE$68,4,FALSE),0)</f>
        <v>0</v>
      </c>
      <c r="AN827" s="27">
        <f t="shared" si="203"/>
        <v>0</v>
      </c>
    </row>
    <row r="828" spans="1:40" hidden="1" outlineLevel="2" x14ac:dyDescent="0.3">
      <c r="A828" s="120">
        <v>1192</v>
      </c>
      <c r="B828" s="120">
        <v>11006</v>
      </c>
      <c r="C828" s="207" t="s">
        <v>904</v>
      </c>
      <c r="D828" s="121"/>
      <c r="E828" s="121"/>
      <c r="F828" s="123"/>
      <c r="G828" s="123"/>
      <c r="H828" s="123"/>
      <c r="I828" s="45"/>
      <c r="J828" s="45"/>
      <c r="K828" s="28"/>
      <c r="L828" s="28"/>
      <c r="M828" s="28"/>
      <c r="N828" s="28"/>
      <c r="O828" s="28"/>
      <c r="P828" s="28"/>
      <c r="Q828" s="28"/>
      <c r="R828" s="28"/>
      <c r="S828" s="28"/>
      <c r="T828" s="28"/>
      <c r="U828" s="28"/>
      <c r="V828" s="28"/>
      <c r="W828" s="27">
        <f t="shared" si="208"/>
        <v>0</v>
      </c>
      <c r="X828" s="41"/>
      <c r="Y828" s="41"/>
      <c r="Z828" s="41"/>
      <c r="AA828" s="41"/>
      <c r="AB828" s="27">
        <f>IFERROR(VLOOKUP(K828,'Վարկանիշային չափորոշիչներ'!$G$6:$GE$68,4,FALSE),0)</f>
        <v>0</v>
      </c>
      <c r="AC828" s="27">
        <f>IFERROR(VLOOKUP(L828,'Վարկանիշային չափորոշիչներ'!$G$6:$GE$68,4,FALSE),0)</f>
        <v>0</v>
      </c>
      <c r="AD828" s="27">
        <f>IFERROR(VLOOKUP(M828,'Վարկանիշային չափորոշիչներ'!$G$6:$GE$68,4,FALSE),0)</f>
        <v>0</v>
      </c>
      <c r="AE828" s="27">
        <f>IFERROR(VLOOKUP(N828,'Վարկանիշային չափորոշիչներ'!$G$6:$GE$68,4,FALSE),0)</f>
        <v>0</v>
      </c>
      <c r="AF828" s="27">
        <f>IFERROR(VLOOKUP(O828,'Վարկանիշային չափորոշիչներ'!$G$6:$GE$68,4,FALSE),0)</f>
        <v>0</v>
      </c>
      <c r="AG828" s="27">
        <f>IFERROR(VLOOKUP(P828,'Վարկանիշային չափորոշիչներ'!$G$6:$GE$68,4,FALSE),0)</f>
        <v>0</v>
      </c>
      <c r="AH828" s="27">
        <f>IFERROR(VLOOKUP(Q828,'Վարկանիշային չափորոշիչներ'!$G$6:$GE$68,4,FALSE),0)</f>
        <v>0</v>
      </c>
      <c r="AI828" s="27">
        <f>IFERROR(VLOOKUP(R828,'Վարկանիշային չափորոշիչներ'!$G$6:$GE$68,4,FALSE),0)</f>
        <v>0</v>
      </c>
      <c r="AJ828" s="27">
        <f>IFERROR(VLOOKUP(S828,'Վարկանիշային չափորոշիչներ'!$G$6:$GE$68,4,FALSE),0)</f>
        <v>0</v>
      </c>
      <c r="AK828" s="27">
        <f>IFERROR(VLOOKUP(T828,'Վարկանիշային չափորոշիչներ'!$G$6:$GE$68,4,FALSE),0)</f>
        <v>0</v>
      </c>
      <c r="AL828" s="27">
        <f>IFERROR(VLOOKUP(U828,'Վարկանիշային չափորոշիչներ'!$G$6:$GE$68,4,FALSE),0)</f>
        <v>0</v>
      </c>
      <c r="AM828" s="27">
        <f>IFERROR(VLOOKUP(V828,'Վարկանիշային չափորոշիչներ'!$G$6:$GE$68,4,FALSE),0)</f>
        <v>0</v>
      </c>
      <c r="AN828" s="27">
        <f t="shared" si="203"/>
        <v>0</v>
      </c>
    </row>
    <row r="829" spans="1:40" ht="27" hidden="1" outlineLevel="2" x14ac:dyDescent="0.3">
      <c r="A829" s="120">
        <v>1192</v>
      </c>
      <c r="B829" s="120">
        <v>11010</v>
      </c>
      <c r="C829" s="207" t="s">
        <v>905</v>
      </c>
      <c r="D829" s="121"/>
      <c r="E829" s="121"/>
      <c r="F829" s="157"/>
      <c r="G829" s="123"/>
      <c r="H829" s="123"/>
      <c r="I829" s="45"/>
      <c r="J829" s="45"/>
      <c r="K829" s="28"/>
      <c r="L829" s="28"/>
      <c r="M829" s="28"/>
      <c r="N829" s="28"/>
      <c r="O829" s="28"/>
      <c r="P829" s="28"/>
      <c r="Q829" s="28"/>
      <c r="R829" s="28"/>
      <c r="S829" s="28"/>
      <c r="T829" s="28"/>
      <c r="U829" s="28"/>
      <c r="V829" s="28"/>
      <c r="W829" s="27">
        <f t="shared" si="208"/>
        <v>0</v>
      </c>
      <c r="X829" s="41"/>
      <c r="Y829" s="41"/>
      <c r="Z829" s="41"/>
      <c r="AA829" s="41"/>
      <c r="AB829" s="27">
        <f>IFERROR(VLOOKUP(K829,'Վարկանիշային չափորոշիչներ'!$G$6:$GE$68,4,FALSE),0)</f>
        <v>0</v>
      </c>
      <c r="AC829" s="27">
        <f>IFERROR(VLOOKUP(L829,'Վարկանիշային չափորոշիչներ'!$G$6:$GE$68,4,FALSE),0)</f>
        <v>0</v>
      </c>
      <c r="AD829" s="27">
        <f>IFERROR(VLOOKUP(M829,'Վարկանիշային չափորոշիչներ'!$G$6:$GE$68,4,FALSE),0)</f>
        <v>0</v>
      </c>
      <c r="AE829" s="27">
        <f>IFERROR(VLOOKUP(N829,'Վարկանիշային չափորոշիչներ'!$G$6:$GE$68,4,FALSE),0)</f>
        <v>0</v>
      </c>
      <c r="AF829" s="27">
        <f>IFERROR(VLOOKUP(O829,'Վարկանիշային չափորոշիչներ'!$G$6:$GE$68,4,FALSE),0)</f>
        <v>0</v>
      </c>
      <c r="AG829" s="27">
        <f>IFERROR(VLOOKUP(P829,'Վարկանիշային չափորոշիչներ'!$G$6:$GE$68,4,FALSE),0)</f>
        <v>0</v>
      </c>
      <c r="AH829" s="27">
        <f>IFERROR(VLOOKUP(Q829,'Վարկանիշային չափորոշիչներ'!$G$6:$GE$68,4,FALSE),0)</f>
        <v>0</v>
      </c>
      <c r="AI829" s="27">
        <f>IFERROR(VLOOKUP(R829,'Վարկանիշային չափորոշիչներ'!$G$6:$GE$68,4,FALSE),0)</f>
        <v>0</v>
      </c>
      <c r="AJ829" s="27">
        <f>IFERROR(VLOOKUP(S829,'Վարկանիշային չափորոշիչներ'!$G$6:$GE$68,4,FALSE),0)</f>
        <v>0</v>
      </c>
      <c r="AK829" s="27">
        <f>IFERROR(VLOOKUP(T829,'Վարկանիշային չափորոշիչներ'!$G$6:$GE$68,4,FALSE),0)</f>
        <v>0</v>
      </c>
      <c r="AL829" s="27">
        <f>IFERROR(VLOOKUP(U829,'Վարկանիշային չափորոշիչներ'!$G$6:$GE$68,4,FALSE),0)</f>
        <v>0</v>
      </c>
      <c r="AM829" s="27">
        <f>IFERROR(VLOOKUP(V829,'Վարկանիշային չափորոշիչներ'!$G$6:$GE$68,4,FALSE),0)</f>
        <v>0</v>
      </c>
      <c r="AN829" s="27">
        <f t="shared" si="203"/>
        <v>0</v>
      </c>
    </row>
    <row r="830" spans="1:40" ht="40.5" hidden="1" outlineLevel="2" x14ac:dyDescent="0.3">
      <c r="A830" s="120">
        <v>1192</v>
      </c>
      <c r="B830" s="120">
        <v>11018</v>
      </c>
      <c r="C830" s="207" t="s">
        <v>906</v>
      </c>
      <c r="D830" s="121"/>
      <c r="E830" s="121"/>
      <c r="F830" s="157"/>
      <c r="G830" s="123"/>
      <c r="H830" s="123"/>
      <c r="I830" s="45"/>
      <c r="J830" s="45"/>
      <c r="K830" s="28"/>
      <c r="L830" s="28"/>
      <c r="M830" s="28"/>
      <c r="N830" s="28"/>
      <c r="O830" s="28"/>
      <c r="P830" s="28"/>
      <c r="Q830" s="28"/>
      <c r="R830" s="28"/>
      <c r="S830" s="28"/>
      <c r="T830" s="28"/>
      <c r="U830" s="28"/>
      <c r="V830" s="28"/>
      <c r="W830" s="27">
        <f t="shared" si="208"/>
        <v>0</v>
      </c>
      <c r="X830" s="41"/>
      <c r="Y830" s="41"/>
      <c r="Z830" s="41"/>
      <c r="AA830" s="41"/>
      <c r="AB830" s="27">
        <f>IFERROR(VLOOKUP(K830,'Վարկանիշային չափորոշիչներ'!$G$6:$GE$68,4,FALSE),0)</f>
        <v>0</v>
      </c>
      <c r="AC830" s="27">
        <f>IFERROR(VLOOKUP(L830,'Վարկանիշային չափորոշիչներ'!$G$6:$GE$68,4,FALSE),0)</f>
        <v>0</v>
      </c>
      <c r="AD830" s="27">
        <f>IFERROR(VLOOKUP(M830,'Վարկանիշային չափորոշիչներ'!$G$6:$GE$68,4,FALSE),0)</f>
        <v>0</v>
      </c>
      <c r="AE830" s="27">
        <f>IFERROR(VLOOKUP(N830,'Վարկանիշային չափորոշիչներ'!$G$6:$GE$68,4,FALSE),0)</f>
        <v>0</v>
      </c>
      <c r="AF830" s="27">
        <f>IFERROR(VLOOKUP(O830,'Վարկանիշային չափորոշիչներ'!$G$6:$GE$68,4,FALSE),0)</f>
        <v>0</v>
      </c>
      <c r="AG830" s="27">
        <f>IFERROR(VLOOKUP(P830,'Վարկանիշային չափորոշիչներ'!$G$6:$GE$68,4,FALSE),0)</f>
        <v>0</v>
      </c>
      <c r="AH830" s="27">
        <f>IFERROR(VLOOKUP(Q830,'Վարկանիշային չափորոշիչներ'!$G$6:$GE$68,4,FALSE),0)</f>
        <v>0</v>
      </c>
      <c r="AI830" s="27">
        <f>IFERROR(VLOOKUP(R830,'Վարկանիշային չափորոշիչներ'!$G$6:$GE$68,4,FALSE),0)</f>
        <v>0</v>
      </c>
      <c r="AJ830" s="27">
        <f>IFERROR(VLOOKUP(S830,'Վարկանիշային չափորոշիչներ'!$G$6:$GE$68,4,FALSE),0)</f>
        <v>0</v>
      </c>
      <c r="AK830" s="27">
        <f>IFERROR(VLOOKUP(T830,'Վարկանիշային չափորոշիչներ'!$G$6:$GE$68,4,FALSE),0)</f>
        <v>0</v>
      </c>
      <c r="AL830" s="27">
        <f>IFERROR(VLOOKUP(U830,'Վարկանիշային չափորոշիչներ'!$G$6:$GE$68,4,FALSE),0)</f>
        <v>0</v>
      </c>
      <c r="AM830" s="27">
        <f>IFERROR(VLOOKUP(V830,'Վարկանիշային չափորոշիչներ'!$G$6:$GE$68,4,FALSE),0)</f>
        <v>0</v>
      </c>
      <c r="AN830" s="27">
        <f t="shared" si="203"/>
        <v>0</v>
      </c>
    </row>
    <row r="831" spans="1:40" ht="54" hidden="1" outlineLevel="2" x14ac:dyDescent="0.3">
      <c r="A831" s="120">
        <v>1192</v>
      </c>
      <c r="B831" s="120">
        <v>11020</v>
      </c>
      <c r="C831" s="207" t="s">
        <v>907</v>
      </c>
      <c r="D831" s="121"/>
      <c r="E831" s="121"/>
      <c r="F831" s="157"/>
      <c r="G831" s="123"/>
      <c r="H831" s="123"/>
      <c r="I831" s="45"/>
      <c r="J831" s="45"/>
      <c r="K831" s="28"/>
      <c r="L831" s="28"/>
      <c r="M831" s="28"/>
      <c r="N831" s="28"/>
      <c r="O831" s="28"/>
      <c r="P831" s="28"/>
      <c r="Q831" s="28"/>
      <c r="R831" s="28"/>
      <c r="S831" s="28"/>
      <c r="T831" s="28"/>
      <c r="U831" s="28"/>
      <c r="V831" s="28"/>
      <c r="W831" s="27">
        <f t="shared" si="208"/>
        <v>0</v>
      </c>
      <c r="X831" s="41"/>
      <c r="Y831" s="41"/>
      <c r="Z831" s="41"/>
      <c r="AA831" s="41"/>
      <c r="AB831" s="27">
        <f>IFERROR(VLOOKUP(K831,'Վարկանիշային չափորոշիչներ'!$G$6:$GE$68,4,FALSE),0)</f>
        <v>0</v>
      </c>
      <c r="AC831" s="27">
        <f>IFERROR(VLOOKUP(L831,'Վարկանիշային չափորոշիչներ'!$G$6:$GE$68,4,FALSE),0)</f>
        <v>0</v>
      </c>
      <c r="AD831" s="27">
        <f>IFERROR(VLOOKUP(M831,'Վարկանիշային չափորոշիչներ'!$G$6:$GE$68,4,FALSE),0)</f>
        <v>0</v>
      </c>
      <c r="AE831" s="27">
        <f>IFERROR(VLOOKUP(N831,'Վարկանիշային չափորոշիչներ'!$G$6:$GE$68,4,FALSE),0)</f>
        <v>0</v>
      </c>
      <c r="AF831" s="27">
        <f>IFERROR(VLOOKUP(O831,'Վարկանիշային չափորոշիչներ'!$G$6:$GE$68,4,FALSE),0)</f>
        <v>0</v>
      </c>
      <c r="AG831" s="27">
        <f>IFERROR(VLOOKUP(P831,'Վարկանիշային չափորոշիչներ'!$G$6:$GE$68,4,FALSE),0)</f>
        <v>0</v>
      </c>
      <c r="AH831" s="27">
        <f>IFERROR(VLOOKUP(Q831,'Վարկանիշային չափորոշիչներ'!$G$6:$GE$68,4,FALSE),0)</f>
        <v>0</v>
      </c>
      <c r="AI831" s="27">
        <f>IFERROR(VLOOKUP(R831,'Վարկանիշային չափորոշիչներ'!$G$6:$GE$68,4,FALSE),0)</f>
        <v>0</v>
      </c>
      <c r="AJ831" s="27">
        <f>IFERROR(VLOOKUP(S831,'Վարկանիշային չափորոշիչներ'!$G$6:$GE$68,4,FALSE),0)</f>
        <v>0</v>
      </c>
      <c r="AK831" s="27">
        <f>IFERROR(VLOOKUP(T831,'Վարկանիշային չափորոշիչներ'!$G$6:$GE$68,4,FALSE),0)</f>
        <v>0</v>
      </c>
      <c r="AL831" s="27">
        <f>IFERROR(VLOOKUP(U831,'Վարկանիշային չափորոշիչներ'!$G$6:$GE$68,4,FALSE),0)</f>
        <v>0</v>
      </c>
      <c r="AM831" s="27">
        <f>IFERROR(VLOOKUP(V831,'Վարկանիշային չափորոշիչներ'!$G$6:$GE$68,4,FALSE),0)</f>
        <v>0</v>
      </c>
      <c r="AN831" s="27">
        <f t="shared" si="203"/>
        <v>0</v>
      </c>
    </row>
    <row r="832" spans="1:40" ht="40.5" hidden="1" outlineLevel="2" x14ac:dyDescent="0.3">
      <c r="A832" s="120">
        <v>1192</v>
      </c>
      <c r="B832" s="120">
        <v>11022</v>
      </c>
      <c r="C832" s="207" t="s">
        <v>908</v>
      </c>
      <c r="D832" s="121"/>
      <c r="E832" s="121"/>
      <c r="F832" s="157"/>
      <c r="G832" s="123"/>
      <c r="H832" s="123"/>
      <c r="I832" s="45"/>
      <c r="J832" s="45"/>
      <c r="K832" s="28"/>
      <c r="L832" s="28"/>
      <c r="M832" s="28"/>
      <c r="N832" s="28"/>
      <c r="O832" s="28"/>
      <c r="P832" s="28"/>
      <c r="Q832" s="28"/>
      <c r="R832" s="28"/>
      <c r="S832" s="28"/>
      <c r="T832" s="28"/>
      <c r="U832" s="28"/>
      <c r="V832" s="28"/>
      <c r="W832" s="27">
        <f t="shared" si="208"/>
        <v>0</v>
      </c>
      <c r="X832" s="41"/>
      <c r="Y832" s="41"/>
      <c r="Z832" s="41"/>
      <c r="AA832" s="41"/>
      <c r="AB832" s="27">
        <f>IFERROR(VLOOKUP(K832,'Վարկանիշային չափորոշիչներ'!$G$6:$GE$68,4,FALSE),0)</f>
        <v>0</v>
      </c>
      <c r="AC832" s="27">
        <f>IFERROR(VLOOKUP(L832,'Վարկանիշային չափորոշիչներ'!$G$6:$GE$68,4,FALSE),0)</f>
        <v>0</v>
      </c>
      <c r="AD832" s="27">
        <f>IFERROR(VLOOKUP(M832,'Վարկանիշային չափորոշիչներ'!$G$6:$GE$68,4,FALSE),0)</f>
        <v>0</v>
      </c>
      <c r="AE832" s="27">
        <f>IFERROR(VLOOKUP(N832,'Վարկանիշային չափորոշիչներ'!$G$6:$GE$68,4,FALSE),0)</f>
        <v>0</v>
      </c>
      <c r="AF832" s="27">
        <f>IFERROR(VLOOKUP(O832,'Վարկանիշային չափորոշիչներ'!$G$6:$GE$68,4,FALSE),0)</f>
        <v>0</v>
      </c>
      <c r="AG832" s="27">
        <f>IFERROR(VLOOKUP(P832,'Վարկանիշային չափորոշիչներ'!$G$6:$GE$68,4,FALSE),0)</f>
        <v>0</v>
      </c>
      <c r="AH832" s="27">
        <f>IFERROR(VLOOKUP(Q832,'Վարկանիշային չափորոշիչներ'!$G$6:$GE$68,4,FALSE),0)</f>
        <v>0</v>
      </c>
      <c r="AI832" s="27">
        <f>IFERROR(VLOOKUP(R832,'Վարկանիշային չափորոշիչներ'!$G$6:$GE$68,4,FALSE),0)</f>
        <v>0</v>
      </c>
      <c r="AJ832" s="27">
        <f>IFERROR(VLOOKUP(S832,'Վարկանիշային չափորոշիչներ'!$G$6:$GE$68,4,FALSE),0)</f>
        <v>0</v>
      </c>
      <c r="AK832" s="27">
        <f>IFERROR(VLOOKUP(T832,'Վարկանիշային չափորոշիչներ'!$G$6:$GE$68,4,FALSE),0)</f>
        <v>0</v>
      </c>
      <c r="AL832" s="27">
        <f>IFERROR(VLOOKUP(U832,'Վարկանիշային չափորոշիչներ'!$G$6:$GE$68,4,FALSE),0)</f>
        <v>0</v>
      </c>
      <c r="AM832" s="27">
        <f>IFERROR(VLOOKUP(V832,'Վարկանիշային չափորոշիչներ'!$G$6:$GE$68,4,FALSE),0)</f>
        <v>0</v>
      </c>
      <c r="AN832" s="27">
        <f t="shared" si="203"/>
        <v>0</v>
      </c>
    </row>
    <row r="833" spans="1:40" ht="27" hidden="1" outlineLevel="2" x14ac:dyDescent="0.3">
      <c r="A833" s="120">
        <v>1192</v>
      </c>
      <c r="B833" s="120">
        <v>11023</v>
      </c>
      <c r="C833" s="207" t="s">
        <v>909</v>
      </c>
      <c r="D833" s="121"/>
      <c r="E833" s="121"/>
      <c r="F833" s="157"/>
      <c r="G833" s="122"/>
      <c r="H833" s="123"/>
      <c r="I833" s="45"/>
      <c r="J833" s="45"/>
      <c r="K833" s="28"/>
      <c r="L833" s="28"/>
      <c r="M833" s="28"/>
      <c r="N833" s="28"/>
      <c r="O833" s="28"/>
      <c r="P833" s="28"/>
      <c r="Q833" s="28"/>
      <c r="R833" s="28"/>
      <c r="S833" s="28"/>
      <c r="T833" s="28"/>
      <c r="U833" s="28"/>
      <c r="V833" s="28"/>
      <c r="W833" s="27">
        <f t="shared" si="208"/>
        <v>0</v>
      </c>
      <c r="X833" s="41"/>
      <c r="Y833" s="41"/>
      <c r="Z833" s="41"/>
      <c r="AA833" s="41"/>
      <c r="AB833" s="27">
        <f>IFERROR(VLOOKUP(K833,'Վարկանիշային չափորոշիչներ'!$G$6:$GE$68,4,FALSE),0)</f>
        <v>0</v>
      </c>
      <c r="AC833" s="27">
        <f>IFERROR(VLOOKUP(L833,'Վարկանիշային չափորոշիչներ'!$G$6:$GE$68,4,FALSE),0)</f>
        <v>0</v>
      </c>
      <c r="AD833" s="27">
        <f>IFERROR(VLOOKUP(M833,'Վարկանիշային չափորոշիչներ'!$G$6:$GE$68,4,FALSE),0)</f>
        <v>0</v>
      </c>
      <c r="AE833" s="27">
        <f>IFERROR(VLOOKUP(N833,'Վարկանիշային չափորոշիչներ'!$G$6:$GE$68,4,FALSE),0)</f>
        <v>0</v>
      </c>
      <c r="AF833" s="27">
        <f>IFERROR(VLOOKUP(O833,'Վարկանիշային չափորոշիչներ'!$G$6:$GE$68,4,FALSE),0)</f>
        <v>0</v>
      </c>
      <c r="AG833" s="27">
        <f>IFERROR(VLOOKUP(P833,'Վարկանիշային չափորոշիչներ'!$G$6:$GE$68,4,FALSE),0)</f>
        <v>0</v>
      </c>
      <c r="AH833" s="27">
        <f>IFERROR(VLOOKUP(Q833,'Վարկանիշային չափորոշիչներ'!$G$6:$GE$68,4,FALSE),0)</f>
        <v>0</v>
      </c>
      <c r="AI833" s="27">
        <f>IFERROR(VLOOKUP(R833,'Վարկանիշային չափորոշիչներ'!$G$6:$GE$68,4,FALSE),0)</f>
        <v>0</v>
      </c>
      <c r="AJ833" s="27">
        <f>IFERROR(VLOOKUP(S833,'Վարկանիշային չափորոշիչներ'!$G$6:$GE$68,4,FALSE),0)</f>
        <v>0</v>
      </c>
      <c r="AK833" s="27">
        <f>IFERROR(VLOOKUP(T833,'Վարկանիշային չափորոշիչներ'!$G$6:$GE$68,4,FALSE),0)</f>
        <v>0</v>
      </c>
      <c r="AL833" s="27">
        <f>IFERROR(VLOOKUP(U833,'Վարկանիշային չափորոշիչներ'!$G$6:$GE$68,4,FALSE),0)</f>
        <v>0</v>
      </c>
      <c r="AM833" s="27">
        <f>IFERROR(VLOOKUP(V833,'Վարկանիշային չափորոշիչներ'!$G$6:$GE$68,4,FALSE),0)</f>
        <v>0</v>
      </c>
      <c r="AN833" s="27">
        <f t="shared" si="203"/>
        <v>0</v>
      </c>
    </row>
    <row r="834" spans="1:40" ht="67.5" hidden="1" outlineLevel="2" x14ac:dyDescent="0.3">
      <c r="A834" s="120">
        <v>1192</v>
      </c>
      <c r="B834" s="120">
        <v>32003</v>
      </c>
      <c r="C834" s="207" t="s">
        <v>910</v>
      </c>
      <c r="D834" s="121"/>
      <c r="E834" s="121"/>
      <c r="F834" s="157"/>
      <c r="G834" s="123"/>
      <c r="H834" s="123"/>
      <c r="I834" s="45"/>
      <c r="J834" s="45"/>
      <c r="K834" s="28"/>
      <c r="L834" s="28"/>
      <c r="M834" s="28"/>
      <c r="N834" s="28"/>
      <c r="O834" s="28"/>
      <c r="P834" s="28"/>
      <c r="Q834" s="28"/>
      <c r="R834" s="28"/>
      <c r="S834" s="28"/>
      <c r="T834" s="28"/>
      <c r="U834" s="28"/>
      <c r="V834" s="28"/>
      <c r="W834" s="27">
        <f t="shared" si="208"/>
        <v>0</v>
      </c>
      <c r="X834" s="41"/>
      <c r="Y834" s="41"/>
      <c r="Z834" s="41"/>
      <c r="AA834" s="41"/>
      <c r="AB834" s="27">
        <f>IFERROR(VLOOKUP(K834,'Վարկանիշային չափորոշիչներ'!$G$6:$GE$68,4,FALSE),0)</f>
        <v>0</v>
      </c>
      <c r="AC834" s="27">
        <f>IFERROR(VLOOKUP(L834,'Վարկանիշային չափորոշիչներ'!$G$6:$GE$68,4,FALSE),0)</f>
        <v>0</v>
      </c>
      <c r="AD834" s="27">
        <f>IFERROR(VLOOKUP(M834,'Վարկանիշային չափորոշիչներ'!$G$6:$GE$68,4,FALSE),0)</f>
        <v>0</v>
      </c>
      <c r="AE834" s="27">
        <f>IFERROR(VLOOKUP(N834,'Վարկանիշային չափորոշիչներ'!$G$6:$GE$68,4,FALSE),0)</f>
        <v>0</v>
      </c>
      <c r="AF834" s="27">
        <f>IFERROR(VLOOKUP(O834,'Վարկանիշային չափորոշիչներ'!$G$6:$GE$68,4,FALSE),0)</f>
        <v>0</v>
      </c>
      <c r="AG834" s="27">
        <f>IFERROR(VLOOKUP(P834,'Վարկանիշային չափորոշիչներ'!$G$6:$GE$68,4,FALSE),0)</f>
        <v>0</v>
      </c>
      <c r="AH834" s="27">
        <f>IFERROR(VLOOKUP(Q834,'Վարկանիշային չափորոշիչներ'!$G$6:$GE$68,4,FALSE),0)</f>
        <v>0</v>
      </c>
      <c r="AI834" s="27">
        <f>IFERROR(VLOOKUP(R834,'Վարկանիշային չափորոշիչներ'!$G$6:$GE$68,4,FALSE),0)</f>
        <v>0</v>
      </c>
      <c r="AJ834" s="27">
        <f>IFERROR(VLOOKUP(S834,'Վարկանիշային չափորոշիչներ'!$G$6:$GE$68,4,FALSE),0)</f>
        <v>0</v>
      </c>
      <c r="AK834" s="27">
        <f>IFERROR(VLOOKUP(T834,'Վարկանիշային չափորոշիչներ'!$G$6:$GE$68,4,FALSE),0)</f>
        <v>0</v>
      </c>
      <c r="AL834" s="27">
        <f>IFERROR(VLOOKUP(U834,'Վարկանիշային չափորոշիչներ'!$G$6:$GE$68,4,FALSE),0)</f>
        <v>0</v>
      </c>
      <c r="AM834" s="27">
        <f>IFERROR(VLOOKUP(V834,'Վարկանիշային չափորոշիչներ'!$G$6:$GE$68,4,FALSE),0)</f>
        <v>0</v>
      </c>
      <c r="AN834" s="27">
        <f t="shared" si="203"/>
        <v>0</v>
      </c>
    </row>
    <row r="835" spans="1:40" ht="40.5" hidden="1" outlineLevel="2" x14ac:dyDescent="0.3">
      <c r="A835" s="120">
        <v>1192</v>
      </c>
      <c r="B835" s="120">
        <v>11024</v>
      </c>
      <c r="C835" s="207" t="s">
        <v>911</v>
      </c>
      <c r="D835" s="121"/>
      <c r="E835" s="121"/>
      <c r="F835" s="157"/>
      <c r="G835" s="123"/>
      <c r="H835" s="123"/>
      <c r="I835" s="45"/>
      <c r="J835" s="45"/>
      <c r="K835" s="28"/>
      <c r="L835" s="28"/>
      <c r="M835" s="28"/>
      <c r="N835" s="28"/>
      <c r="O835" s="28"/>
      <c r="P835" s="28"/>
      <c r="Q835" s="28"/>
      <c r="R835" s="28"/>
      <c r="S835" s="28"/>
      <c r="T835" s="28"/>
      <c r="U835" s="28"/>
      <c r="V835" s="28"/>
      <c r="W835" s="27">
        <f t="shared" si="208"/>
        <v>0</v>
      </c>
      <c r="X835" s="41"/>
      <c r="Y835" s="41"/>
      <c r="Z835" s="41"/>
      <c r="AA835" s="41"/>
      <c r="AB835" s="27">
        <f>IFERROR(VLOOKUP(K835,'Վարկանիշային չափորոշիչներ'!$G$6:$GE$68,4,FALSE),0)</f>
        <v>0</v>
      </c>
      <c r="AC835" s="27">
        <f>IFERROR(VLOOKUP(L835,'Վարկանիշային չափորոշիչներ'!$G$6:$GE$68,4,FALSE),0)</f>
        <v>0</v>
      </c>
      <c r="AD835" s="27">
        <f>IFERROR(VLOOKUP(M835,'Վարկանիշային չափորոշիչներ'!$G$6:$GE$68,4,FALSE),0)</f>
        <v>0</v>
      </c>
      <c r="AE835" s="27">
        <f>IFERROR(VLOOKUP(N835,'Վարկանիշային չափորոշիչներ'!$G$6:$GE$68,4,FALSE),0)</f>
        <v>0</v>
      </c>
      <c r="AF835" s="27">
        <f>IFERROR(VLOOKUP(O835,'Վարկանիշային չափորոշիչներ'!$G$6:$GE$68,4,FALSE),0)</f>
        <v>0</v>
      </c>
      <c r="AG835" s="27">
        <f>IFERROR(VLOOKUP(P835,'Վարկանիշային չափորոշիչներ'!$G$6:$GE$68,4,FALSE),0)</f>
        <v>0</v>
      </c>
      <c r="AH835" s="27">
        <f>IFERROR(VLOOKUP(Q835,'Վարկանիշային չափորոշիչներ'!$G$6:$GE$68,4,FALSE),0)</f>
        <v>0</v>
      </c>
      <c r="AI835" s="27">
        <f>IFERROR(VLOOKUP(R835,'Վարկանիշային չափորոշիչներ'!$G$6:$GE$68,4,FALSE),0)</f>
        <v>0</v>
      </c>
      <c r="AJ835" s="27">
        <f>IFERROR(VLOOKUP(S835,'Վարկանիշային չափորոշիչներ'!$G$6:$GE$68,4,FALSE),0)</f>
        <v>0</v>
      </c>
      <c r="AK835" s="27">
        <f>IFERROR(VLOOKUP(T835,'Վարկանիշային չափորոշիչներ'!$G$6:$GE$68,4,FALSE),0)</f>
        <v>0</v>
      </c>
      <c r="AL835" s="27">
        <f>IFERROR(VLOOKUP(U835,'Վարկանիշային չափորոշիչներ'!$G$6:$GE$68,4,FALSE),0)</f>
        <v>0</v>
      </c>
      <c r="AM835" s="27">
        <f>IFERROR(VLOOKUP(V835,'Վարկանիշային չափորոշիչներ'!$G$6:$GE$68,4,FALSE),0)</f>
        <v>0</v>
      </c>
      <c r="AN835" s="27">
        <f t="shared" si="203"/>
        <v>0</v>
      </c>
    </row>
    <row r="836" spans="1:40" hidden="1" outlineLevel="2" x14ac:dyDescent="0.3">
      <c r="A836" s="120">
        <v>1192</v>
      </c>
      <c r="B836" s="120">
        <v>32007</v>
      </c>
      <c r="C836" s="207" t="s">
        <v>912</v>
      </c>
      <c r="D836" s="121"/>
      <c r="E836" s="121"/>
      <c r="F836" s="157"/>
      <c r="G836" s="123"/>
      <c r="H836" s="123"/>
      <c r="I836" s="45"/>
      <c r="J836" s="45"/>
      <c r="K836" s="28"/>
      <c r="L836" s="28"/>
      <c r="M836" s="28"/>
      <c r="N836" s="28"/>
      <c r="O836" s="28"/>
      <c r="P836" s="28"/>
      <c r="Q836" s="28"/>
      <c r="R836" s="28"/>
      <c r="S836" s="28"/>
      <c r="T836" s="28"/>
      <c r="U836" s="28"/>
      <c r="V836" s="28"/>
      <c r="W836" s="27">
        <f t="shared" si="208"/>
        <v>0</v>
      </c>
      <c r="X836" s="41"/>
      <c r="Y836" s="41"/>
      <c r="Z836" s="41"/>
      <c r="AA836" s="41"/>
      <c r="AB836" s="27">
        <f>IFERROR(VLOOKUP(K836,'Վարկանիշային չափորոշիչներ'!$G$6:$GE$68,4,FALSE),0)</f>
        <v>0</v>
      </c>
      <c r="AC836" s="27">
        <f>IFERROR(VLOOKUP(L836,'Վարկանիշային չափորոշիչներ'!$G$6:$GE$68,4,FALSE),0)</f>
        <v>0</v>
      </c>
      <c r="AD836" s="27">
        <f>IFERROR(VLOOKUP(M836,'Վարկանիշային չափորոշիչներ'!$G$6:$GE$68,4,FALSE),0)</f>
        <v>0</v>
      </c>
      <c r="AE836" s="27">
        <f>IFERROR(VLOOKUP(N836,'Վարկանիշային չափորոշիչներ'!$G$6:$GE$68,4,FALSE),0)</f>
        <v>0</v>
      </c>
      <c r="AF836" s="27">
        <f>IFERROR(VLOOKUP(O836,'Վարկանիշային չափորոշիչներ'!$G$6:$GE$68,4,FALSE),0)</f>
        <v>0</v>
      </c>
      <c r="AG836" s="27">
        <f>IFERROR(VLOOKUP(P836,'Վարկանիշային չափորոշիչներ'!$G$6:$GE$68,4,FALSE),0)</f>
        <v>0</v>
      </c>
      <c r="AH836" s="27">
        <f>IFERROR(VLOOKUP(Q836,'Վարկանիշային չափորոշիչներ'!$G$6:$GE$68,4,FALSE),0)</f>
        <v>0</v>
      </c>
      <c r="AI836" s="27">
        <f>IFERROR(VLOOKUP(R836,'Վարկանիշային չափորոշիչներ'!$G$6:$GE$68,4,FALSE),0)</f>
        <v>0</v>
      </c>
      <c r="AJ836" s="27">
        <f>IFERROR(VLOOKUP(S836,'Վարկանիշային չափորոշիչներ'!$G$6:$GE$68,4,FALSE),0)</f>
        <v>0</v>
      </c>
      <c r="AK836" s="27">
        <f>IFERROR(VLOOKUP(T836,'Վարկանիշային չափորոշիչներ'!$G$6:$GE$68,4,FALSE),0)</f>
        <v>0</v>
      </c>
      <c r="AL836" s="27">
        <f>IFERROR(VLOOKUP(U836,'Վարկանիշային չափորոշիչներ'!$G$6:$GE$68,4,FALSE),0)</f>
        <v>0</v>
      </c>
      <c r="AM836" s="27">
        <f>IFERROR(VLOOKUP(V836,'Վարկանիշային չափորոշիչներ'!$G$6:$GE$68,4,FALSE),0)</f>
        <v>0</v>
      </c>
      <c r="AN836" s="27">
        <f t="shared" si="203"/>
        <v>0</v>
      </c>
    </row>
    <row r="837" spans="1:40" ht="40.5" hidden="1" outlineLevel="2" x14ac:dyDescent="0.3">
      <c r="A837" s="120">
        <v>1192</v>
      </c>
      <c r="B837" s="120">
        <v>12004</v>
      </c>
      <c r="C837" s="207" t="s">
        <v>820</v>
      </c>
      <c r="D837" s="121"/>
      <c r="E837" s="121"/>
      <c r="F837" s="157"/>
      <c r="G837" s="123"/>
      <c r="H837" s="123"/>
      <c r="I837" s="45"/>
      <c r="J837" s="45"/>
      <c r="K837" s="28"/>
      <c r="L837" s="28"/>
      <c r="M837" s="28"/>
      <c r="N837" s="28"/>
      <c r="O837" s="28"/>
      <c r="P837" s="28"/>
      <c r="Q837" s="28"/>
      <c r="R837" s="28"/>
      <c r="S837" s="28"/>
      <c r="T837" s="28"/>
      <c r="U837" s="28"/>
      <c r="V837" s="28"/>
      <c r="W837" s="27">
        <f t="shared" si="208"/>
        <v>0</v>
      </c>
      <c r="X837" s="41"/>
      <c r="Y837" s="41"/>
      <c r="Z837" s="41"/>
      <c r="AA837" s="41"/>
      <c r="AB837" s="27">
        <f>IFERROR(VLOOKUP(K837,'Վարկանիշային չափորոշիչներ'!$G$6:$GE$68,4,FALSE),0)</f>
        <v>0</v>
      </c>
      <c r="AC837" s="27">
        <f>IFERROR(VLOOKUP(L837,'Վարկանիշային չափորոշիչներ'!$G$6:$GE$68,4,FALSE),0)</f>
        <v>0</v>
      </c>
      <c r="AD837" s="27">
        <f>IFERROR(VLOOKUP(M837,'Վարկանիշային չափորոշիչներ'!$G$6:$GE$68,4,FALSE),0)</f>
        <v>0</v>
      </c>
      <c r="AE837" s="27">
        <f>IFERROR(VLOOKUP(N837,'Վարկանիշային չափորոշիչներ'!$G$6:$GE$68,4,FALSE),0)</f>
        <v>0</v>
      </c>
      <c r="AF837" s="27">
        <f>IFERROR(VLOOKUP(O837,'Վարկանիշային չափորոշիչներ'!$G$6:$GE$68,4,FALSE),0)</f>
        <v>0</v>
      </c>
      <c r="AG837" s="27">
        <f>IFERROR(VLOOKUP(P837,'Վարկանիշային չափորոշիչներ'!$G$6:$GE$68,4,FALSE),0)</f>
        <v>0</v>
      </c>
      <c r="AH837" s="27">
        <f>IFERROR(VLOOKUP(Q837,'Վարկանիշային չափորոշիչներ'!$G$6:$GE$68,4,FALSE),0)</f>
        <v>0</v>
      </c>
      <c r="AI837" s="27">
        <f>IFERROR(VLOOKUP(R837,'Վարկանիշային չափորոշիչներ'!$G$6:$GE$68,4,FALSE),0)</f>
        <v>0</v>
      </c>
      <c r="AJ837" s="27">
        <f>IFERROR(VLOOKUP(S837,'Վարկանիշային չափորոշիչներ'!$G$6:$GE$68,4,FALSE),0)</f>
        <v>0</v>
      </c>
      <c r="AK837" s="27">
        <f>IFERROR(VLOOKUP(T837,'Վարկանիշային չափորոշիչներ'!$G$6:$GE$68,4,FALSE),0)</f>
        <v>0</v>
      </c>
      <c r="AL837" s="27">
        <f>IFERROR(VLOOKUP(U837,'Վարկանիշային չափորոշիչներ'!$G$6:$GE$68,4,FALSE),0)</f>
        <v>0</v>
      </c>
      <c r="AM837" s="27">
        <f>IFERROR(VLOOKUP(V837,'Վարկանիշային չափորոշիչներ'!$G$6:$GE$68,4,FALSE),0)</f>
        <v>0</v>
      </c>
      <c r="AN837" s="27">
        <f t="shared" si="203"/>
        <v>0</v>
      </c>
    </row>
    <row r="838" spans="1:40" ht="54" hidden="1" outlineLevel="2" x14ac:dyDescent="0.3">
      <c r="A838" s="120">
        <v>1192</v>
      </c>
      <c r="B838" s="120">
        <v>32006</v>
      </c>
      <c r="C838" s="207" t="s">
        <v>913</v>
      </c>
      <c r="D838" s="121"/>
      <c r="E838" s="121"/>
      <c r="F838" s="154"/>
      <c r="G838" s="122"/>
      <c r="H838" s="123"/>
      <c r="I838" s="45"/>
      <c r="J838" s="45"/>
      <c r="K838" s="28"/>
      <c r="L838" s="28"/>
      <c r="M838" s="28"/>
      <c r="N838" s="28"/>
      <c r="O838" s="28"/>
      <c r="P838" s="28"/>
      <c r="Q838" s="28"/>
      <c r="R838" s="28"/>
      <c r="S838" s="28"/>
      <c r="T838" s="28"/>
      <c r="U838" s="28"/>
      <c r="V838" s="28"/>
      <c r="W838" s="27">
        <f t="shared" si="208"/>
        <v>0</v>
      </c>
      <c r="X838" s="41"/>
      <c r="Y838" s="41"/>
      <c r="Z838" s="41"/>
      <c r="AA838" s="41"/>
      <c r="AB838" s="27">
        <f>IFERROR(VLOOKUP(K838,'Վարկանիշային չափորոշիչներ'!$G$6:$GE$68,4,FALSE),0)</f>
        <v>0</v>
      </c>
      <c r="AC838" s="27">
        <f>IFERROR(VLOOKUP(L838,'Վարկանիշային չափորոշիչներ'!$G$6:$GE$68,4,FALSE),0)</f>
        <v>0</v>
      </c>
      <c r="AD838" s="27">
        <f>IFERROR(VLOOKUP(M838,'Վարկանիշային չափորոշիչներ'!$G$6:$GE$68,4,FALSE),0)</f>
        <v>0</v>
      </c>
      <c r="AE838" s="27">
        <f>IFERROR(VLOOKUP(N838,'Վարկանիշային չափորոշիչներ'!$G$6:$GE$68,4,FALSE),0)</f>
        <v>0</v>
      </c>
      <c r="AF838" s="27">
        <f>IFERROR(VLOOKUP(O838,'Վարկանիշային չափորոշիչներ'!$G$6:$GE$68,4,FALSE),0)</f>
        <v>0</v>
      </c>
      <c r="AG838" s="27">
        <f>IFERROR(VLOOKUP(P838,'Վարկանիշային չափորոշիչներ'!$G$6:$GE$68,4,FALSE),0)</f>
        <v>0</v>
      </c>
      <c r="AH838" s="27">
        <f>IFERROR(VLOOKUP(Q838,'Վարկանիշային չափորոշիչներ'!$G$6:$GE$68,4,FALSE),0)</f>
        <v>0</v>
      </c>
      <c r="AI838" s="27">
        <f>IFERROR(VLOOKUP(R838,'Վարկանիշային չափորոշիչներ'!$G$6:$GE$68,4,FALSE),0)</f>
        <v>0</v>
      </c>
      <c r="AJ838" s="27">
        <f>IFERROR(VLOOKUP(S838,'Վարկանիշային չափորոշիչներ'!$G$6:$GE$68,4,FALSE),0)</f>
        <v>0</v>
      </c>
      <c r="AK838" s="27">
        <f>IFERROR(VLOOKUP(T838,'Վարկանիշային չափորոշիչներ'!$G$6:$GE$68,4,FALSE),0)</f>
        <v>0</v>
      </c>
      <c r="AL838" s="27">
        <f>IFERROR(VLOOKUP(U838,'Վարկանիշային չափորոշիչներ'!$G$6:$GE$68,4,FALSE),0)</f>
        <v>0</v>
      </c>
      <c r="AM838" s="27">
        <f>IFERROR(VLOOKUP(V838,'Վարկանիշային չափորոշիչներ'!$G$6:$GE$68,4,FALSE),0)</f>
        <v>0</v>
      </c>
      <c r="AN838" s="27">
        <f t="shared" si="203"/>
        <v>0</v>
      </c>
    </row>
    <row r="839" spans="1:40" hidden="1" outlineLevel="1" x14ac:dyDescent="0.3">
      <c r="A839" s="117">
        <v>1193</v>
      </c>
      <c r="B839" s="163"/>
      <c r="C839" s="214" t="s">
        <v>914</v>
      </c>
      <c r="D839" s="118">
        <f>SUM(D840:D844)</f>
        <v>0</v>
      </c>
      <c r="E839" s="118">
        <f>SUM(E840:E844)</f>
        <v>0</v>
      </c>
      <c r="F839" s="119">
        <f t="shared" ref="F839:H839" si="209">SUM(F840:F844)</f>
        <v>0</v>
      </c>
      <c r="G839" s="119">
        <f t="shared" si="209"/>
        <v>0</v>
      </c>
      <c r="H839" s="119">
        <f t="shared" si="209"/>
        <v>0</v>
      </c>
      <c r="I839" s="47" t="s">
        <v>74</v>
      </c>
      <c r="J839" s="47" t="s">
        <v>74</v>
      </c>
      <c r="K839" s="47" t="s">
        <v>74</v>
      </c>
      <c r="L839" s="47" t="s">
        <v>74</v>
      </c>
      <c r="M839" s="47" t="s">
        <v>74</v>
      </c>
      <c r="N839" s="47" t="s">
        <v>74</v>
      </c>
      <c r="O839" s="47" t="s">
        <v>74</v>
      </c>
      <c r="P839" s="47" t="s">
        <v>74</v>
      </c>
      <c r="Q839" s="47" t="s">
        <v>74</v>
      </c>
      <c r="R839" s="47" t="s">
        <v>74</v>
      </c>
      <c r="S839" s="47" t="s">
        <v>74</v>
      </c>
      <c r="T839" s="47" t="s">
        <v>74</v>
      </c>
      <c r="U839" s="47" t="s">
        <v>74</v>
      </c>
      <c r="V839" s="47" t="s">
        <v>74</v>
      </c>
      <c r="W839" s="47" t="s">
        <v>74</v>
      </c>
      <c r="X839" s="41"/>
      <c r="Y839" s="41"/>
      <c r="Z839" s="41"/>
      <c r="AA839" s="41"/>
      <c r="AB839" s="27">
        <f>IFERROR(VLOOKUP(K839,'Վարկանիշային չափորոշիչներ'!$G$6:$GE$68,4,FALSE),0)</f>
        <v>0</v>
      </c>
      <c r="AC839" s="27">
        <f>IFERROR(VLOOKUP(L839,'Վարկանիշային չափորոշիչներ'!$G$6:$GE$68,4,FALSE),0)</f>
        <v>0</v>
      </c>
      <c r="AD839" s="27">
        <f>IFERROR(VLOOKUP(M839,'Վարկանիշային չափորոշիչներ'!$G$6:$GE$68,4,FALSE),0)</f>
        <v>0</v>
      </c>
      <c r="AE839" s="27">
        <f>IFERROR(VLOOKUP(N839,'Վարկանիշային չափորոշիչներ'!$G$6:$GE$68,4,FALSE),0)</f>
        <v>0</v>
      </c>
      <c r="AF839" s="27">
        <f>IFERROR(VLOOKUP(O839,'Վարկանիշային չափորոշիչներ'!$G$6:$GE$68,4,FALSE),0)</f>
        <v>0</v>
      </c>
      <c r="AG839" s="27">
        <f>IFERROR(VLOOKUP(P839,'Վարկանիշային չափորոշիչներ'!$G$6:$GE$68,4,FALSE),0)</f>
        <v>0</v>
      </c>
      <c r="AH839" s="27">
        <f>IFERROR(VLOOKUP(Q839,'Վարկանիշային չափորոշիչներ'!$G$6:$GE$68,4,FALSE),0)</f>
        <v>0</v>
      </c>
      <c r="AI839" s="27">
        <f>IFERROR(VLOOKUP(R839,'Վարկանիշային չափորոշիչներ'!$G$6:$GE$68,4,FALSE),0)</f>
        <v>0</v>
      </c>
      <c r="AJ839" s="27">
        <f>IFERROR(VLOOKUP(S839,'Վարկանիշային չափորոշիչներ'!$G$6:$GE$68,4,FALSE),0)</f>
        <v>0</v>
      </c>
      <c r="AK839" s="27">
        <f>IFERROR(VLOOKUP(T839,'Վարկանիշային չափորոշիչներ'!$G$6:$GE$68,4,FALSE),0)</f>
        <v>0</v>
      </c>
      <c r="AL839" s="27">
        <f>IFERROR(VLOOKUP(U839,'Վարկանիշային չափորոշիչներ'!$G$6:$GE$68,4,FALSE),0)</f>
        <v>0</v>
      </c>
      <c r="AM839" s="27">
        <f>IFERROR(VLOOKUP(V839,'Վարկանիշային չափորոշիչներ'!$G$6:$GE$68,4,FALSE),0)</f>
        <v>0</v>
      </c>
      <c r="AN839" s="27">
        <f t="shared" si="203"/>
        <v>0</v>
      </c>
    </row>
    <row r="840" spans="1:40" ht="40.5" hidden="1" outlineLevel="2" x14ac:dyDescent="0.3">
      <c r="A840" s="120">
        <v>1193</v>
      </c>
      <c r="B840" s="120">
        <v>11001</v>
      </c>
      <c r="C840" s="207" t="s">
        <v>915</v>
      </c>
      <c r="D840" s="121"/>
      <c r="E840" s="121"/>
      <c r="F840" s="123"/>
      <c r="G840" s="123"/>
      <c r="H840" s="123"/>
      <c r="I840" s="45"/>
      <c r="J840" s="45"/>
      <c r="K840" s="28"/>
      <c r="L840" s="28"/>
      <c r="M840" s="28"/>
      <c r="N840" s="28"/>
      <c r="O840" s="28"/>
      <c r="P840" s="28"/>
      <c r="Q840" s="28"/>
      <c r="R840" s="28"/>
      <c r="S840" s="28"/>
      <c r="T840" s="28"/>
      <c r="U840" s="28"/>
      <c r="V840" s="28"/>
      <c r="W840" s="27">
        <f t="shared" ref="W840:W844" si="210">AN840</f>
        <v>0</v>
      </c>
      <c r="X840" s="41"/>
      <c r="Y840" s="41"/>
      <c r="Z840" s="41"/>
      <c r="AA840" s="41"/>
      <c r="AB840" s="27">
        <f>IFERROR(VLOOKUP(K840,'Վարկանիշային չափորոշիչներ'!$G$6:$GE$68,4,FALSE),0)</f>
        <v>0</v>
      </c>
      <c r="AC840" s="27">
        <f>IFERROR(VLOOKUP(L840,'Վարկանիշային չափորոշիչներ'!$G$6:$GE$68,4,FALSE),0)</f>
        <v>0</v>
      </c>
      <c r="AD840" s="27">
        <f>IFERROR(VLOOKUP(M840,'Վարկանիշային չափորոշիչներ'!$G$6:$GE$68,4,FALSE),0)</f>
        <v>0</v>
      </c>
      <c r="AE840" s="27">
        <f>IFERROR(VLOOKUP(N840,'Վարկանիշային չափորոշիչներ'!$G$6:$GE$68,4,FALSE),0)</f>
        <v>0</v>
      </c>
      <c r="AF840" s="27">
        <f>IFERROR(VLOOKUP(O840,'Վարկանիշային չափորոշիչներ'!$G$6:$GE$68,4,FALSE),0)</f>
        <v>0</v>
      </c>
      <c r="AG840" s="27">
        <f>IFERROR(VLOOKUP(P840,'Վարկանիշային չափորոշիչներ'!$G$6:$GE$68,4,FALSE),0)</f>
        <v>0</v>
      </c>
      <c r="AH840" s="27">
        <f>IFERROR(VLOOKUP(Q840,'Վարկանիշային չափորոշիչներ'!$G$6:$GE$68,4,FALSE),0)</f>
        <v>0</v>
      </c>
      <c r="AI840" s="27">
        <f>IFERROR(VLOOKUP(R840,'Վարկանիշային չափորոշիչներ'!$G$6:$GE$68,4,FALSE),0)</f>
        <v>0</v>
      </c>
      <c r="AJ840" s="27">
        <f>IFERROR(VLOOKUP(S840,'Վարկանիշային չափորոշիչներ'!$G$6:$GE$68,4,FALSE),0)</f>
        <v>0</v>
      </c>
      <c r="AK840" s="27">
        <f>IFERROR(VLOOKUP(T840,'Վարկանիշային չափորոշիչներ'!$G$6:$GE$68,4,FALSE),0)</f>
        <v>0</v>
      </c>
      <c r="AL840" s="27">
        <f>IFERROR(VLOOKUP(U840,'Վարկանիշային չափորոշիչներ'!$G$6:$GE$68,4,FALSE),0)</f>
        <v>0</v>
      </c>
      <c r="AM840" s="27">
        <f>IFERROR(VLOOKUP(V840,'Վարկանիշային չափորոշիչներ'!$G$6:$GE$68,4,FALSE),0)</f>
        <v>0</v>
      </c>
      <c r="AN840" s="27">
        <f t="shared" si="203"/>
        <v>0</v>
      </c>
    </row>
    <row r="841" spans="1:40" ht="40.5" hidden="1" outlineLevel="2" x14ac:dyDescent="0.3">
      <c r="A841" s="120">
        <v>1193</v>
      </c>
      <c r="B841" s="120">
        <v>11002</v>
      </c>
      <c r="C841" s="207" t="s">
        <v>916</v>
      </c>
      <c r="D841" s="121"/>
      <c r="E841" s="121"/>
      <c r="F841" s="123"/>
      <c r="G841" s="123"/>
      <c r="H841" s="123"/>
      <c r="I841" s="45"/>
      <c r="J841" s="45"/>
      <c r="K841" s="28"/>
      <c r="L841" s="28"/>
      <c r="M841" s="28"/>
      <c r="N841" s="28"/>
      <c r="O841" s="28"/>
      <c r="P841" s="28"/>
      <c r="Q841" s="28"/>
      <c r="R841" s="28"/>
      <c r="S841" s="28"/>
      <c r="T841" s="28"/>
      <c r="U841" s="28"/>
      <c r="V841" s="28"/>
      <c r="W841" s="27">
        <f t="shared" si="210"/>
        <v>0</v>
      </c>
      <c r="X841" s="41"/>
      <c r="Y841" s="41"/>
      <c r="Z841" s="41"/>
      <c r="AA841" s="41"/>
      <c r="AB841" s="27">
        <f>IFERROR(VLOOKUP(K841,'Վարկանիշային չափորոշիչներ'!$G$6:$GE$68,4,FALSE),0)</f>
        <v>0</v>
      </c>
      <c r="AC841" s="27">
        <f>IFERROR(VLOOKUP(L841,'Վարկանիշային չափորոշիչներ'!$G$6:$GE$68,4,FALSE),0)</f>
        <v>0</v>
      </c>
      <c r="AD841" s="27">
        <f>IFERROR(VLOOKUP(M841,'Վարկանիշային չափորոշիչներ'!$G$6:$GE$68,4,FALSE),0)</f>
        <v>0</v>
      </c>
      <c r="AE841" s="27">
        <f>IFERROR(VLOOKUP(N841,'Վարկանիշային չափորոշիչներ'!$G$6:$GE$68,4,FALSE),0)</f>
        <v>0</v>
      </c>
      <c r="AF841" s="27">
        <f>IFERROR(VLOOKUP(O841,'Վարկանիշային չափորոշիչներ'!$G$6:$GE$68,4,FALSE),0)</f>
        <v>0</v>
      </c>
      <c r="AG841" s="27">
        <f>IFERROR(VLOOKUP(P841,'Վարկանիշային չափորոշիչներ'!$G$6:$GE$68,4,FALSE),0)</f>
        <v>0</v>
      </c>
      <c r="AH841" s="27">
        <f>IFERROR(VLOOKUP(Q841,'Վարկանիշային չափորոշիչներ'!$G$6:$GE$68,4,FALSE),0)</f>
        <v>0</v>
      </c>
      <c r="AI841" s="27">
        <f>IFERROR(VLOOKUP(R841,'Վարկանիշային չափորոշիչներ'!$G$6:$GE$68,4,FALSE),0)</f>
        <v>0</v>
      </c>
      <c r="AJ841" s="27">
        <f>IFERROR(VLOOKUP(S841,'Վարկանիշային չափորոշիչներ'!$G$6:$GE$68,4,FALSE),0)</f>
        <v>0</v>
      </c>
      <c r="AK841" s="27">
        <f>IFERROR(VLOOKUP(T841,'Վարկանիշային չափորոշիչներ'!$G$6:$GE$68,4,FALSE),0)</f>
        <v>0</v>
      </c>
      <c r="AL841" s="27">
        <f>IFERROR(VLOOKUP(U841,'Վարկանիշային չափորոշիչներ'!$G$6:$GE$68,4,FALSE),0)</f>
        <v>0</v>
      </c>
      <c r="AM841" s="27">
        <f>IFERROR(VLOOKUP(V841,'Վարկանիշային չափորոշիչներ'!$G$6:$GE$68,4,FALSE),0)</f>
        <v>0</v>
      </c>
      <c r="AN841" s="27">
        <f t="shared" si="203"/>
        <v>0</v>
      </c>
    </row>
    <row r="842" spans="1:40" ht="54" hidden="1" outlineLevel="2" x14ac:dyDescent="0.3">
      <c r="A842" s="120">
        <v>1193</v>
      </c>
      <c r="B842" s="120">
        <v>11003</v>
      </c>
      <c r="C842" s="207" t="s">
        <v>917</v>
      </c>
      <c r="D842" s="121"/>
      <c r="E842" s="121"/>
      <c r="F842" s="122"/>
      <c r="G842" s="123"/>
      <c r="H842" s="123"/>
      <c r="I842" s="45"/>
      <c r="J842" s="45"/>
      <c r="K842" s="28"/>
      <c r="L842" s="28"/>
      <c r="M842" s="28"/>
      <c r="N842" s="28"/>
      <c r="O842" s="28"/>
      <c r="P842" s="28"/>
      <c r="Q842" s="28"/>
      <c r="R842" s="28"/>
      <c r="S842" s="28"/>
      <c r="T842" s="28"/>
      <c r="U842" s="28"/>
      <c r="V842" s="28"/>
      <c r="W842" s="27">
        <f t="shared" si="210"/>
        <v>0</v>
      </c>
      <c r="X842" s="41"/>
      <c r="Y842" s="41"/>
      <c r="Z842" s="41"/>
      <c r="AA842" s="41"/>
      <c r="AB842" s="27">
        <f>IFERROR(VLOOKUP(K842,'Վարկանիշային չափորոշիչներ'!$G$6:$GE$68,4,FALSE),0)</f>
        <v>0</v>
      </c>
      <c r="AC842" s="27">
        <f>IFERROR(VLOOKUP(L842,'Վարկանիշային չափորոշիչներ'!$G$6:$GE$68,4,FALSE),0)</f>
        <v>0</v>
      </c>
      <c r="AD842" s="27">
        <f>IFERROR(VLOOKUP(M842,'Վարկանիշային չափորոշիչներ'!$G$6:$GE$68,4,FALSE),0)</f>
        <v>0</v>
      </c>
      <c r="AE842" s="27">
        <f>IFERROR(VLOOKUP(N842,'Վարկանիշային չափորոշիչներ'!$G$6:$GE$68,4,FALSE),0)</f>
        <v>0</v>
      </c>
      <c r="AF842" s="27">
        <f>IFERROR(VLOOKUP(O842,'Վարկանիշային չափորոշիչներ'!$G$6:$GE$68,4,FALSE),0)</f>
        <v>0</v>
      </c>
      <c r="AG842" s="27">
        <f>IFERROR(VLOOKUP(P842,'Վարկանիշային չափորոշիչներ'!$G$6:$GE$68,4,FALSE),0)</f>
        <v>0</v>
      </c>
      <c r="AH842" s="27">
        <f>IFERROR(VLOOKUP(Q842,'Վարկանիշային չափորոշիչներ'!$G$6:$GE$68,4,FALSE),0)</f>
        <v>0</v>
      </c>
      <c r="AI842" s="27">
        <f>IFERROR(VLOOKUP(R842,'Վարկանիշային չափորոշիչներ'!$G$6:$GE$68,4,FALSE),0)</f>
        <v>0</v>
      </c>
      <c r="AJ842" s="27">
        <f>IFERROR(VLOOKUP(S842,'Վարկանիշային չափորոշիչներ'!$G$6:$GE$68,4,FALSE),0)</f>
        <v>0</v>
      </c>
      <c r="AK842" s="27">
        <f>IFERROR(VLOOKUP(T842,'Վարկանիշային չափորոշիչներ'!$G$6:$GE$68,4,FALSE),0)</f>
        <v>0</v>
      </c>
      <c r="AL842" s="27">
        <f>IFERROR(VLOOKUP(U842,'Վարկանիշային չափորոշիչներ'!$G$6:$GE$68,4,FALSE),0)</f>
        <v>0</v>
      </c>
      <c r="AM842" s="27">
        <f>IFERROR(VLOOKUP(V842,'Վարկանիշային չափորոշիչներ'!$G$6:$GE$68,4,FALSE),0)</f>
        <v>0</v>
      </c>
      <c r="AN842" s="27">
        <f t="shared" si="203"/>
        <v>0</v>
      </c>
    </row>
    <row r="843" spans="1:40" ht="67.5" hidden="1" outlineLevel="2" x14ac:dyDescent="0.3">
      <c r="A843" s="120">
        <v>1193</v>
      </c>
      <c r="B843" s="206">
        <v>12018</v>
      </c>
      <c r="C843" s="207" t="s">
        <v>918</v>
      </c>
      <c r="D843" s="121"/>
      <c r="E843" s="121"/>
      <c r="F843" s="123"/>
      <c r="G843" s="123"/>
      <c r="H843" s="123"/>
      <c r="I843" s="45"/>
      <c r="J843" s="45"/>
      <c r="K843" s="28"/>
      <c r="L843" s="28"/>
      <c r="M843" s="28"/>
      <c r="N843" s="28"/>
      <c r="O843" s="28"/>
      <c r="P843" s="28"/>
      <c r="Q843" s="28"/>
      <c r="R843" s="28"/>
      <c r="S843" s="28"/>
      <c r="T843" s="28"/>
      <c r="U843" s="28"/>
      <c r="V843" s="28"/>
      <c r="W843" s="27">
        <f t="shared" si="210"/>
        <v>0</v>
      </c>
      <c r="X843" s="41"/>
      <c r="Y843" s="41"/>
      <c r="Z843" s="41"/>
      <c r="AA843" s="41"/>
      <c r="AB843" s="27">
        <f>IFERROR(VLOOKUP(K843,'Վարկանիշային չափորոշիչներ'!$G$6:$GE$68,4,FALSE),0)</f>
        <v>0</v>
      </c>
      <c r="AC843" s="27">
        <f>IFERROR(VLOOKUP(L843,'Վարկանիշային չափորոշիչներ'!$G$6:$GE$68,4,FALSE),0)</f>
        <v>0</v>
      </c>
      <c r="AD843" s="27">
        <f>IFERROR(VLOOKUP(M843,'Վարկանիշային չափորոշիչներ'!$G$6:$GE$68,4,FALSE),0)</f>
        <v>0</v>
      </c>
      <c r="AE843" s="27">
        <f>IFERROR(VLOOKUP(N843,'Վարկանիշային չափորոշիչներ'!$G$6:$GE$68,4,FALSE),0)</f>
        <v>0</v>
      </c>
      <c r="AF843" s="27">
        <f>IFERROR(VLOOKUP(O843,'Վարկանիշային չափորոշիչներ'!$G$6:$GE$68,4,FALSE),0)</f>
        <v>0</v>
      </c>
      <c r="AG843" s="27">
        <f>IFERROR(VLOOKUP(P843,'Վարկանիշային չափորոշիչներ'!$G$6:$GE$68,4,FALSE),0)</f>
        <v>0</v>
      </c>
      <c r="AH843" s="27">
        <f>IFERROR(VLOOKUP(Q843,'Վարկանիշային չափորոշիչներ'!$G$6:$GE$68,4,FALSE),0)</f>
        <v>0</v>
      </c>
      <c r="AI843" s="27">
        <f>IFERROR(VLOOKUP(R843,'Վարկանիշային չափորոշիչներ'!$G$6:$GE$68,4,FALSE),0)</f>
        <v>0</v>
      </c>
      <c r="AJ843" s="27">
        <f>IFERROR(VLOOKUP(S843,'Վարկանիշային չափորոշիչներ'!$G$6:$GE$68,4,FALSE),0)</f>
        <v>0</v>
      </c>
      <c r="AK843" s="27">
        <f>IFERROR(VLOOKUP(T843,'Վարկանիշային չափորոշիչներ'!$G$6:$GE$68,4,FALSE),0)</f>
        <v>0</v>
      </c>
      <c r="AL843" s="27">
        <f>IFERROR(VLOOKUP(U843,'Վարկանիշային չափորոշիչներ'!$G$6:$GE$68,4,FALSE),0)</f>
        <v>0</v>
      </c>
      <c r="AM843" s="27">
        <f>IFERROR(VLOOKUP(V843,'Վարկանիշային չափորոշիչներ'!$G$6:$GE$68,4,FALSE),0)</f>
        <v>0</v>
      </c>
      <c r="AN843" s="27">
        <f t="shared" si="203"/>
        <v>0</v>
      </c>
    </row>
    <row r="844" spans="1:40" ht="40.5" hidden="1" outlineLevel="2" x14ac:dyDescent="0.3">
      <c r="A844" s="120">
        <v>1193</v>
      </c>
      <c r="B844" s="120">
        <v>31001</v>
      </c>
      <c r="C844" s="207" t="s">
        <v>919</v>
      </c>
      <c r="D844" s="121"/>
      <c r="E844" s="121"/>
      <c r="F844" s="122"/>
      <c r="G844" s="123"/>
      <c r="H844" s="123"/>
      <c r="I844" s="45"/>
      <c r="J844" s="45"/>
      <c r="K844" s="28"/>
      <c r="L844" s="28"/>
      <c r="M844" s="28"/>
      <c r="N844" s="28"/>
      <c r="O844" s="28"/>
      <c r="P844" s="28"/>
      <c r="Q844" s="28"/>
      <c r="R844" s="28"/>
      <c r="S844" s="28"/>
      <c r="T844" s="28"/>
      <c r="U844" s="28"/>
      <c r="V844" s="28"/>
      <c r="W844" s="27">
        <f t="shared" si="210"/>
        <v>0</v>
      </c>
      <c r="X844" s="41"/>
      <c r="Y844" s="41"/>
      <c r="Z844" s="41"/>
      <c r="AA844" s="41"/>
      <c r="AB844" s="27">
        <f>IFERROR(VLOOKUP(K844,'Վարկանիշային չափորոշիչներ'!$G$6:$GE$68,4,FALSE),0)</f>
        <v>0</v>
      </c>
      <c r="AC844" s="27">
        <f>IFERROR(VLOOKUP(L844,'Վարկանիշային չափորոշիչներ'!$G$6:$GE$68,4,FALSE),0)</f>
        <v>0</v>
      </c>
      <c r="AD844" s="27">
        <f>IFERROR(VLOOKUP(M844,'Վարկանիշային չափորոշիչներ'!$G$6:$GE$68,4,FALSE),0)</f>
        <v>0</v>
      </c>
      <c r="AE844" s="27">
        <f>IFERROR(VLOOKUP(N844,'Վարկանիշային չափորոշիչներ'!$G$6:$GE$68,4,FALSE),0)</f>
        <v>0</v>
      </c>
      <c r="AF844" s="27">
        <f>IFERROR(VLOOKUP(O844,'Վարկանիշային չափորոշիչներ'!$G$6:$GE$68,4,FALSE),0)</f>
        <v>0</v>
      </c>
      <c r="AG844" s="27">
        <f>IFERROR(VLOOKUP(P844,'Վարկանիշային չափորոշիչներ'!$G$6:$GE$68,4,FALSE),0)</f>
        <v>0</v>
      </c>
      <c r="AH844" s="27">
        <f>IFERROR(VLOOKUP(Q844,'Վարկանիշային չափորոշիչներ'!$G$6:$GE$68,4,FALSE),0)</f>
        <v>0</v>
      </c>
      <c r="AI844" s="27">
        <f>IFERROR(VLOOKUP(R844,'Վարկանիշային չափորոշիչներ'!$G$6:$GE$68,4,FALSE),0)</f>
        <v>0</v>
      </c>
      <c r="AJ844" s="27">
        <f>IFERROR(VLOOKUP(S844,'Վարկանիշային չափորոշիչներ'!$G$6:$GE$68,4,FALSE),0)</f>
        <v>0</v>
      </c>
      <c r="AK844" s="27">
        <f>IFERROR(VLOOKUP(T844,'Վարկանիշային չափորոշիչներ'!$G$6:$GE$68,4,FALSE),0)</f>
        <v>0</v>
      </c>
      <c r="AL844" s="27">
        <f>IFERROR(VLOOKUP(U844,'Վարկանիշային չափորոշիչներ'!$G$6:$GE$68,4,FALSE),0)</f>
        <v>0</v>
      </c>
      <c r="AM844" s="27">
        <f>IFERROR(VLOOKUP(V844,'Վարկանիշային չափորոշիչներ'!$G$6:$GE$68,4,FALSE),0)</f>
        <v>0</v>
      </c>
      <c r="AN844" s="27">
        <f t="shared" si="203"/>
        <v>0</v>
      </c>
    </row>
    <row r="845" spans="1:40" hidden="1" outlineLevel="1" x14ac:dyDescent="0.3">
      <c r="A845" s="117">
        <v>1196</v>
      </c>
      <c r="B845" s="163"/>
      <c r="C845" s="214" t="s">
        <v>920</v>
      </c>
      <c r="D845" s="118">
        <f>SUM(D846:D848)</f>
        <v>0</v>
      </c>
      <c r="E845" s="118">
        <f>SUM(E846:E848)</f>
        <v>0</v>
      </c>
      <c r="F845" s="119">
        <f t="shared" ref="F845:H845" si="211">SUM(F846:F848)</f>
        <v>0</v>
      </c>
      <c r="G845" s="119">
        <f t="shared" si="211"/>
        <v>0</v>
      </c>
      <c r="H845" s="119">
        <f t="shared" si="211"/>
        <v>0</v>
      </c>
      <c r="I845" s="47" t="s">
        <v>74</v>
      </c>
      <c r="J845" s="47" t="s">
        <v>74</v>
      </c>
      <c r="K845" s="47" t="s">
        <v>74</v>
      </c>
      <c r="L845" s="47" t="s">
        <v>74</v>
      </c>
      <c r="M845" s="47" t="s">
        <v>74</v>
      </c>
      <c r="N845" s="47" t="s">
        <v>74</v>
      </c>
      <c r="O845" s="47" t="s">
        <v>74</v>
      </c>
      <c r="P845" s="47" t="s">
        <v>74</v>
      </c>
      <c r="Q845" s="47" t="s">
        <v>74</v>
      </c>
      <c r="R845" s="47" t="s">
        <v>74</v>
      </c>
      <c r="S845" s="47" t="s">
        <v>74</v>
      </c>
      <c r="T845" s="47" t="s">
        <v>74</v>
      </c>
      <c r="U845" s="47" t="s">
        <v>74</v>
      </c>
      <c r="V845" s="47" t="s">
        <v>74</v>
      </c>
      <c r="W845" s="47" t="s">
        <v>74</v>
      </c>
      <c r="X845" s="41"/>
      <c r="Y845" s="41"/>
      <c r="Z845" s="41"/>
      <c r="AA845" s="41"/>
      <c r="AB845" s="27">
        <f>IFERROR(VLOOKUP(K845,'Վարկանիշային չափորոշիչներ'!$G$6:$GE$68,4,FALSE),0)</f>
        <v>0</v>
      </c>
      <c r="AC845" s="27">
        <f>IFERROR(VLOOKUP(L845,'Վարկանիշային չափորոշիչներ'!$G$6:$GE$68,4,FALSE),0)</f>
        <v>0</v>
      </c>
      <c r="AD845" s="27">
        <f>IFERROR(VLOOKUP(M845,'Վարկանիշային չափորոշիչներ'!$G$6:$GE$68,4,FALSE),0)</f>
        <v>0</v>
      </c>
      <c r="AE845" s="27">
        <f>IFERROR(VLOOKUP(N845,'Վարկանիշային չափորոշիչներ'!$G$6:$GE$68,4,FALSE),0)</f>
        <v>0</v>
      </c>
      <c r="AF845" s="27">
        <f>IFERROR(VLOOKUP(O845,'Վարկանիշային չափորոշիչներ'!$G$6:$GE$68,4,FALSE),0)</f>
        <v>0</v>
      </c>
      <c r="AG845" s="27">
        <f>IFERROR(VLOOKUP(P845,'Վարկանիշային չափորոշիչներ'!$G$6:$GE$68,4,FALSE),0)</f>
        <v>0</v>
      </c>
      <c r="AH845" s="27">
        <f>IFERROR(VLOOKUP(Q845,'Վարկանիշային չափորոշիչներ'!$G$6:$GE$68,4,FALSE),0)</f>
        <v>0</v>
      </c>
      <c r="AI845" s="27">
        <f>IFERROR(VLOOKUP(R845,'Վարկանիշային չափորոշիչներ'!$G$6:$GE$68,4,FALSE),0)</f>
        <v>0</v>
      </c>
      <c r="AJ845" s="27">
        <f>IFERROR(VLOOKUP(S845,'Վարկանիշային չափորոշիչներ'!$G$6:$GE$68,4,FALSE),0)</f>
        <v>0</v>
      </c>
      <c r="AK845" s="27">
        <f>IFERROR(VLOOKUP(T845,'Վարկանիշային չափորոշիչներ'!$G$6:$GE$68,4,FALSE),0)</f>
        <v>0</v>
      </c>
      <c r="AL845" s="27">
        <f>IFERROR(VLOOKUP(U845,'Վարկանիշային չափորոշիչներ'!$G$6:$GE$68,4,FALSE),0)</f>
        <v>0</v>
      </c>
      <c r="AM845" s="27">
        <f>IFERROR(VLOOKUP(V845,'Վարկանիշային չափորոշիչներ'!$G$6:$GE$68,4,FALSE),0)</f>
        <v>0</v>
      </c>
      <c r="AN845" s="27">
        <f t="shared" ref="AN845:AN897" si="212">SUM(AB845:AM845)</f>
        <v>0</v>
      </c>
    </row>
    <row r="846" spans="1:40" hidden="1" outlineLevel="2" x14ac:dyDescent="0.3">
      <c r="A846" s="120">
        <v>1196</v>
      </c>
      <c r="B846" s="120">
        <v>11001</v>
      </c>
      <c r="C846" s="207" t="s">
        <v>921</v>
      </c>
      <c r="D846" s="121"/>
      <c r="E846" s="121"/>
      <c r="F846" s="123"/>
      <c r="G846" s="123"/>
      <c r="H846" s="123"/>
      <c r="I846" s="45"/>
      <c r="J846" s="45"/>
      <c r="K846" s="28"/>
      <c r="L846" s="28"/>
      <c r="M846" s="28"/>
      <c r="N846" s="28"/>
      <c r="O846" s="28"/>
      <c r="P846" s="28"/>
      <c r="Q846" s="28"/>
      <c r="R846" s="28"/>
      <c r="S846" s="28"/>
      <c r="T846" s="28"/>
      <c r="U846" s="28"/>
      <c r="V846" s="28"/>
      <c r="W846" s="27">
        <f>AN846</f>
        <v>0</v>
      </c>
      <c r="X846" s="41"/>
      <c r="Y846" s="41"/>
      <c r="Z846" s="41"/>
      <c r="AA846" s="41"/>
      <c r="AB846" s="27">
        <f>IFERROR(VLOOKUP(K846,'Վարկանիշային չափորոշիչներ'!$G$6:$GE$68,4,FALSE),0)</f>
        <v>0</v>
      </c>
      <c r="AC846" s="27">
        <f>IFERROR(VLOOKUP(L846,'Վարկանիշային չափորոշիչներ'!$G$6:$GE$68,4,FALSE),0)</f>
        <v>0</v>
      </c>
      <c r="AD846" s="27">
        <f>IFERROR(VLOOKUP(M846,'Վարկանիշային չափորոշիչներ'!$G$6:$GE$68,4,FALSE),0)</f>
        <v>0</v>
      </c>
      <c r="AE846" s="27">
        <f>IFERROR(VLOOKUP(N846,'Վարկանիշային չափորոշիչներ'!$G$6:$GE$68,4,FALSE),0)</f>
        <v>0</v>
      </c>
      <c r="AF846" s="27">
        <f>IFERROR(VLOOKUP(O846,'Վարկանիշային չափորոշիչներ'!$G$6:$GE$68,4,FALSE),0)</f>
        <v>0</v>
      </c>
      <c r="AG846" s="27">
        <f>IFERROR(VLOOKUP(P846,'Վարկանիշային չափորոշիչներ'!$G$6:$GE$68,4,FALSE),0)</f>
        <v>0</v>
      </c>
      <c r="AH846" s="27">
        <f>IFERROR(VLOOKUP(Q846,'Վարկանիշային չափորոշիչներ'!$G$6:$GE$68,4,FALSE),0)</f>
        <v>0</v>
      </c>
      <c r="AI846" s="27">
        <f>IFERROR(VLOOKUP(R846,'Վարկանիշային չափորոշիչներ'!$G$6:$GE$68,4,FALSE),0)</f>
        <v>0</v>
      </c>
      <c r="AJ846" s="27">
        <f>IFERROR(VLOOKUP(S846,'Վարկանիշային չափորոշիչներ'!$G$6:$GE$68,4,FALSE),0)</f>
        <v>0</v>
      </c>
      <c r="AK846" s="27">
        <f>IFERROR(VLOOKUP(T846,'Վարկանիշային չափորոշիչներ'!$G$6:$GE$68,4,FALSE),0)</f>
        <v>0</v>
      </c>
      <c r="AL846" s="27">
        <f>IFERROR(VLOOKUP(U846,'Վարկանիշային չափորոշիչներ'!$G$6:$GE$68,4,FALSE),0)</f>
        <v>0</v>
      </c>
      <c r="AM846" s="27">
        <f>IFERROR(VLOOKUP(V846,'Վարկանիշային չափորոշիչներ'!$G$6:$GE$68,4,FALSE),0)</f>
        <v>0</v>
      </c>
      <c r="AN846" s="27">
        <f t="shared" si="212"/>
        <v>0</v>
      </c>
    </row>
    <row r="847" spans="1:40" hidden="1" outlineLevel="2" x14ac:dyDescent="0.3">
      <c r="A847" s="120">
        <v>1196</v>
      </c>
      <c r="B847" s="120">
        <v>11002</v>
      </c>
      <c r="C847" s="218" t="s">
        <v>922</v>
      </c>
      <c r="D847" s="175"/>
      <c r="E847" s="121"/>
      <c r="F847" s="123"/>
      <c r="G847" s="123"/>
      <c r="H847" s="123"/>
      <c r="I847" s="45"/>
      <c r="J847" s="45"/>
      <c r="K847" s="28"/>
      <c r="L847" s="28"/>
      <c r="M847" s="28"/>
      <c r="N847" s="28"/>
      <c r="O847" s="28"/>
      <c r="P847" s="28"/>
      <c r="Q847" s="28"/>
      <c r="R847" s="28"/>
      <c r="S847" s="28"/>
      <c r="T847" s="28"/>
      <c r="U847" s="28"/>
      <c r="V847" s="28"/>
      <c r="W847" s="27">
        <f>AN847</f>
        <v>0</v>
      </c>
      <c r="X847" s="41"/>
      <c r="Y847" s="41"/>
      <c r="Z847" s="41"/>
      <c r="AA847" s="41"/>
      <c r="AB847" s="27">
        <f>IFERROR(VLOOKUP(K847,'Վարկանիշային չափորոշիչներ'!$G$6:$GE$68,4,FALSE),0)</f>
        <v>0</v>
      </c>
      <c r="AC847" s="27">
        <f>IFERROR(VLOOKUP(L847,'Վարկանիշային չափորոշիչներ'!$G$6:$GE$68,4,FALSE),0)</f>
        <v>0</v>
      </c>
      <c r="AD847" s="27">
        <f>IFERROR(VLOOKUP(M847,'Վարկանիշային չափորոշիչներ'!$G$6:$GE$68,4,FALSE),0)</f>
        <v>0</v>
      </c>
      <c r="AE847" s="27">
        <f>IFERROR(VLOOKUP(N847,'Վարկանիշային չափորոշիչներ'!$G$6:$GE$68,4,FALSE),0)</f>
        <v>0</v>
      </c>
      <c r="AF847" s="27">
        <f>IFERROR(VLOOKUP(O847,'Վարկանիշային չափորոշիչներ'!$G$6:$GE$68,4,FALSE),0)</f>
        <v>0</v>
      </c>
      <c r="AG847" s="27">
        <f>IFERROR(VLOOKUP(P847,'Վարկանիշային չափորոշիչներ'!$G$6:$GE$68,4,FALSE),0)</f>
        <v>0</v>
      </c>
      <c r="AH847" s="27">
        <f>IFERROR(VLOOKUP(Q847,'Վարկանիշային չափորոշիչներ'!$G$6:$GE$68,4,FALSE),0)</f>
        <v>0</v>
      </c>
      <c r="AI847" s="27">
        <f>IFERROR(VLOOKUP(R847,'Վարկանիշային չափորոշիչներ'!$G$6:$GE$68,4,FALSE),0)</f>
        <v>0</v>
      </c>
      <c r="AJ847" s="27">
        <f>IFERROR(VLOOKUP(S847,'Վարկանիշային չափորոշիչներ'!$G$6:$GE$68,4,FALSE),0)</f>
        <v>0</v>
      </c>
      <c r="AK847" s="27">
        <f>IFERROR(VLOOKUP(T847,'Վարկանիշային չափորոշիչներ'!$G$6:$GE$68,4,FALSE),0)</f>
        <v>0</v>
      </c>
      <c r="AL847" s="27">
        <f>IFERROR(VLOOKUP(U847,'Վարկանիշային չափորոշիչներ'!$G$6:$GE$68,4,FALSE),0)</f>
        <v>0</v>
      </c>
      <c r="AM847" s="27">
        <f>IFERROR(VLOOKUP(V847,'Վարկանիշային չափորոշիչներ'!$G$6:$GE$68,4,FALSE),0)</f>
        <v>0</v>
      </c>
      <c r="AN847" s="27">
        <f t="shared" si="212"/>
        <v>0</v>
      </c>
    </row>
    <row r="848" spans="1:40" ht="27" hidden="1" outlineLevel="2" x14ac:dyDescent="0.3">
      <c r="A848" s="120">
        <v>1196</v>
      </c>
      <c r="B848" s="120">
        <v>12001</v>
      </c>
      <c r="C848" s="207" t="s">
        <v>923</v>
      </c>
      <c r="D848" s="121"/>
      <c r="E848" s="121"/>
      <c r="F848" s="122"/>
      <c r="G848" s="123"/>
      <c r="H848" s="123"/>
      <c r="I848" s="45"/>
      <c r="J848" s="45"/>
      <c r="K848" s="28"/>
      <c r="L848" s="28"/>
      <c r="M848" s="28"/>
      <c r="N848" s="28"/>
      <c r="O848" s="28"/>
      <c r="P848" s="28"/>
      <c r="Q848" s="28"/>
      <c r="R848" s="28"/>
      <c r="S848" s="28"/>
      <c r="T848" s="28"/>
      <c r="U848" s="28"/>
      <c r="V848" s="28"/>
      <c r="W848" s="27">
        <f>AN848</f>
        <v>0</v>
      </c>
      <c r="X848" s="41"/>
      <c r="Y848" s="41"/>
      <c r="Z848" s="41"/>
      <c r="AA848" s="41"/>
      <c r="AB848" s="27">
        <f>IFERROR(VLOOKUP(K848,'Վարկանիշային չափորոշիչներ'!$G$6:$GE$68,4,FALSE),0)</f>
        <v>0</v>
      </c>
      <c r="AC848" s="27">
        <f>IFERROR(VLOOKUP(L848,'Վարկանիշային չափորոշիչներ'!$G$6:$GE$68,4,FALSE),0)</f>
        <v>0</v>
      </c>
      <c r="AD848" s="27">
        <f>IFERROR(VLOOKUP(M848,'Վարկանիշային չափորոշիչներ'!$G$6:$GE$68,4,FALSE),0)</f>
        <v>0</v>
      </c>
      <c r="AE848" s="27">
        <f>IFERROR(VLOOKUP(N848,'Վարկանիշային չափորոշիչներ'!$G$6:$GE$68,4,FALSE),0)</f>
        <v>0</v>
      </c>
      <c r="AF848" s="27">
        <f>IFERROR(VLOOKUP(O848,'Վարկանիշային չափորոշիչներ'!$G$6:$GE$68,4,FALSE),0)</f>
        <v>0</v>
      </c>
      <c r="AG848" s="27">
        <f>IFERROR(VLOOKUP(P848,'Վարկանիշային չափորոշիչներ'!$G$6:$GE$68,4,FALSE),0)</f>
        <v>0</v>
      </c>
      <c r="AH848" s="27">
        <f>IFERROR(VLOOKUP(Q848,'Վարկանիշային չափորոշիչներ'!$G$6:$GE$68,4,FALSE),0)</f>
        <v>0</v>
      </c>
      <c r="AI848" s="27">
        <f>IFERROR(VLOOKUP(R848,'Վարկանիշային չափորոշիչներ'!$G$6:$GE$68,4,FALSE),0)</f>
        <v>0</v>
      </c>
      <c r="AJ848" s="27">
        <f>IFERROR(VLOOKUP(S848,'Վարկանիշային չափորոշիչներ'!$G$6:$GE$68,4,FALSE),0)</f>
        <v>0</v>
      </c>
      <c r="AK848" s="27">
        <f>IFERROR(VLOOKUP(T848,'Վարկանիշային չափորոշիչներ'!$G$6:$GE$68,4,FALSE),0)</f>
        <v>0</v>
      </c>
      <c r="AL848" s="27">
        <f>IFERROR(VLOOKUP(U848,'Վարկանիշային չափորոշիչներ'!$G$6:$GE$68,4,FALSE),0)</f>
        <v>0</v>
      </c>
      <c r="AM848" s="27">
        <f>IFERROR(VLOOKUP(V848,'Վարկանիշային չափորոշիչներ'!$G$6:$GE$68,4,FALSE),0)</f>
        <v>0</v>
      </c>
      <c r="AN848" s="27">
        <f t="shared" si="212"/>
        <v>0</v>
      </c>
    </row>
    <row r="849" spans="1:40" hidden="1" outlineLevel="1" x14ac:dyDescent="0.3">
      <c r="A849" s="117">
        <v>1198</v>
      </c>
      <c r="B849" s="163"/>
      <c r="C849" s="214" t="s">
        <v>924</v>
      </c>
      <c r="D849" s="118">
        <f>SUM(D850:D858)</f>
        <v>0</v>
      </c>
      <c r="E849" s="118">
        <f>SUM(E850:E858)</f>
        <v>0</v>
      </c>
      <c r="F849" s="119">
        <f t="shared" ref="F849:H849" si="213">SUM(F850:F858)</f>
        <v>0</v>
      </c>
      <c r="G849" s="119">
        <f t="shared" si="213"/>
        <v>0</v>
      </c>
      <c r="H849" s="119">
        <f t="shared" si="213"/>
        <v>0</v>
      </c>
      <c r="I849" s="47" t="s">
        <v>74</v>
      </c>
      <c r="J849" s="47" t="s">
        <v>74</v>
      </c>
      <c r="K849" s="47" t="s">
        <v>74</v>
      </c>
      <c r="L849" s="47" t="s">
        <v>74</v>
      </c>
      <c r="M849" s="47" t="s">
        <v>74</v>
      </c>
      <c r="N849" s="47" t="s">
        <v>74</v>
      </c>
      <c r="O849" s="47" t="s">
        <v>74</v>
      </c>
      <c r="P849" s="47" t="s">
        <v>74</v>
      </c>
      <c r="Q849" s="47" t="s">
        <v>74</v>
      </c>
      <c r="R849" s="47" t="s">
        <v>74</v>
      </c>
      <c r="S849" s="47" t="s">
        <v>74</v>
      </c>
      <c r="T849" s="47" t="s">
        <v>74</v>
      </c>
      <c r="U849" s="47" t="s">
        <v>74</v>
      </c>
      <c r="V849" s="47" t="s">
        <v>74</v>
      </c>
      <c r="W849" s="47" t="s">
        <v>74</v>
      </c>
      <c r="X849" s="41"/>
      <c r="Y849" s="41"/>
      <c r="Z849" s="41"/>
      <c r="AA849" s="41"/>
      <c r="AB849" s="27">
        <f>IFERROR(VLOOKUP(K849,'Վարկանիշային չափորոշիչներ'!$G$6:$GE$68,4,FALSE),0)</f>
        <v>0</v>
      </c>
      <c r="AC849" s="27">
        <f>IFERROR(VLOOKUP(L849,'Վարկանիշային չափորոշիչներ'!$G$6:$GE$68,4,FALSE),0)</f>
        <v>0</v>
      </c>
      <c r="AD849" s="27">
        <f>IFERROR(VLOOKUP(M849,'Վարկանիշային չափորոշիչներ'!$G$6:$GE$68,4,FALSE),0)</f>
        <v>0</v>
      </c>
      <c r="AE849" s="27">
        <f>IFERROR(VLOOKUP(N849,'Վարկանիշային չափորոշիչներ'!$G$6:$GE$68,4,FALSE),0)</f>
        <v>0</v>
      </c>
      <c r="AF849" s="27">
        <f>IFERROR(VLOOKUP(O849,'Վարկանիշային չափորոշիչներ'!$G$6:$GE$68,4,FALSE),0)</f>
        <v>0</v>
      </c>
      <c r="AG849" s="27">
        <f>IFERROR(VLOOKUP(P849,'Վարկանիշային չափորոշիչներ'!$G$6:$GE$68,4,FALSE),0)</f>
        <v>0</v>
      </c>
      <c r="AH849" s="27">
        <f>IFERROR(VLOOKUP(Q849,'Վարկանիշային չափորոշիչներ'!$G$6:$GE$68,4,FALSE),0)</f>
        <v>0</v>
      </c>
      <c r="AI849" s="27">
        <f>IFERROR(VLOOKUP(R849,'Վարկանիշային չափորոշիչներ'!$G$6:$GE$68,4,FALSE),0)</f>
        <v>0</v>
      </c>
      <c r="AJ849" s="27">
        <f>IFERROR(VLOOKUP(S849,'Վարկանիշային չափորոշիչներ'!$G$6:$GE$68,4,FALSE),0)</f>
        <v>0</v>
      </c>
      <c r="AK849" s="27">
        <f>IFERROR(VLOOKUP(T849,'Վարկանիշային չափորոշիչներ'!$G$6:$GE$68,4,FALSE),0)</f>
        <v>0</v>
      </c>
      <c r="AL849" s="27">
        <f>IFERROR(VLOOKUP(U849,'Վարկանիշային չափորոշիչներ'!$G$6:$GE$68,4,FALSE),0)</f>
        <v>0</v>
      </c>
      <c r="AM849" s="27">
        <f>IFERROR(VLOOKUP(V849,'Վարկանիշային չափորոշիչներ'!$G$6:$GE$68,4,FALSE),0)</f>
        <v>0</v>
      </c>
      <c r="AN849" s="27">
        <f t="shared" si="212"/>
        <v>0</v>
      </c>
    </row>
    <row r="850" spans="1:40" ht="27" hidden="1" outlineLevel="2" x14ac:dyDescent="0.3">
      <c r="A850" s="120">
        <v>1198</v>
      </c>
      <c r="B850" s="120">
        <v>11001</v>
      </c>
      <c r="C850" s="207" t="s">
        <v>925</v>
      </c>
      <c r="D850" s="121"/>
      <c r="E850" s="121"/>
      <c r="F850" s="123"/>
      <c r="G850" s="123"/>
      <c r="H850" s="123"/>
      <c r="I850" s="45"/>
      <c r="J850" s="45"/>
      <c r="K850" s="28"/>
      <c r="L850" s="28"/>
      <c r="M850" s="28"/>
      <c r="N850" s="28"/>
      <c r="O850" s="28"/>
      <c r="P850" s="28"/>
      <c r="Q850" s="28"/>
      <c r="R850" s="28"/>
      <c r="S850" s="28"/>
      <c r="T850" s="28"/>
      <c r="U850" s="28"/>
      <c r="V850" s="28"/>
      <c r="W850" s="27">
        <f t="shared" ref="W850:W858" si="214">AN850</f>
        <v>0</v>
      </c>
      <c r="X850" s="41"/>
      <c r="Y850" s="41"/>
      <c r="Z850" s="41"/>
      <c r="AA850" s="41"/>
      <c r="AB850" s="27">
        <f>IFERROR(VLOOKUP(K850,'Վարկանիշային չափորոշիչներ'!$G$6:$GE$68,4,FALSE),0)</f>
        <v>0</v>
      </c>
      <c r="AC850" s="27">
        <f>IFERROR(VLOOKUP(L850,'Վարկանիշային չափորոշիչներ'!$G$6:$GE$68,4,FALSE),0)</f>
        <v>0</v>
      </c>
      <c r="AD850" s="27">
        <f>IFERROR(VLOOKUP(M850,'Վարկանիշային չափորոշիչներ'!$G$6:$GE$68,4,FALSE),0)</f>
        <v>0</v>
      </c>
      <c r="AE850" s="27">
        <f>IFERROR(VLOOKUP(N850,'Վարկանիշային չափորոշիչներ'!$G$6:$GE$68,4,FALSE),0)</f>
        <v>0</v>
      </c>
      <c r="AF850" s="27">
        <f>IFERROR(VLOOKUP(O850,'Վարկանիշային չափորոշիչներ'!$G$6:$GE$68,4,FALSE),0)</f>
        <v>0</v>
      </c>
      <c r="AG850" s="27">
        <f>IFERROR(VLOOKUP(P850,'Վարկանիշային չափորոշիչներ'!$G$6:$GE$68,4,FALSE),0)</f>
        <v>0</v>
      </c>
      <c r="AH850" s="27">
        <f>IFERROR(VLOOKUP(Q850,'Վարկանիշային չափորոշիչներ'!$G$6:$GE$68,4,FALSE),0)</f>
        <v>0</v>
      </c>
      <c r="AI850" s="27">
        <f>IFERROR(VLOOKUP(R850,'Վարկանիշային չափորոշիչներ'!$G$6:$GE$68,4,FALSE),0)</f>
        <v>0</v>
      </c>
      <c r="AJ850" s="27">
        <f>IFERROR(VLOOKUP(S850,'Վարկանիշային չափորոշիչներ'!$G$6:$GE$68,4,FALSE),0)</f>
        <v>0</v>
      </c>
      <c r="AK850" s="27">
        <f>IFERROR(VLOOKUP(T850,'Վարկանիշային չափորոշիչներ'!$G$6:$GE$68,4,FALSE),0)</f>
        <v>0</v>
      </c>
      <c r="AL850" s="27">
        <f>IFERROR(VLOOKUP(U850,'Վարկանիշային չափորոշիչներ'!$G$6:$GE$68,4,FALSE),0)</f>
        <v>0</v>
      </c>
      <c r="AM850" s="27">
        <f>IFERROR(VLOOKUP(V850,'Վարկանիշային չափորոշիչներ'!$G$6:$GE$68,4,FALSE),0)</f>
        <v>0</v>
      </c>
      <c r="AN850" s="27">
        <f t="shared" si="212"/>
        <v>0</v>
      </c>
    </row>
    <row r="851" spans="1:40" ht="27" hidden="1" outlineLevel="2" x14ac:dyDescent="0.3">
      <c r="A851" s="120">
        <v>1198</v>
      </c>
      <c r="B851" s="120">
        <v>11002</v>
      </c>
      <c r="C851" s="207" t="s">
        <v>926</v>
      </c>
      <c r="D851" s="121"/>
      <c r="E851" s="121"/>
      <c r="F851" s="122"/>
      <c r="G851" s="123"/>
      <c r="H851" s="123"/>
      <c r="I851" s="45"/>
      <c r="J851" s="45"/>
      <c r="K851" s="28"/>
      <c r="L851" s="28"/>
      <c r="M851" s="28"/>
      <c r="N851" s="28"/>
      <c r="O851" s="28"/>
      <c r="P851" s="28"/>
      <c r="Q851" s="28"/>
      <c r="R851" s="28"/>
      <c r="S851" s="28"/>
      <c r="T851" s="28"/>
      <c r="U851" s="28"/>
      <c r="V851" s="28"/>
      <c r="W851" s="27">
        <f t="shared" si="214"/>
        <v>0</v>
      </c>
      <c r="X851" s="41"/>
      <c r="Y851" s="41"/>
      <c r="Z851" s="41"/>
      <c r="AA851" s="41"/>
      <c r="AB851" s="27">
        <f>IFERROR(VLOOKUP(K851,'Վարկանիշային չափորոշիչներ'!$G$6:$GE$68,4,FALSE),0)</f>
        <v>0</v>
      </c>
      <c r="AC851" s="27">
        <f>IFERROR(VLOOKUP(L851,'Վարկանիշային չափորոշիչներ'!$G$6:$GE$68,4,FALSE),0)</f>
        <v>0</v>
      </c>
      <c r="AD851" s="27">
        <f>IFERROR(VLOOKUP(M851,'Վարկանիշային չափորոշիչներ'!$G$6:$GE$68,4,FALSE),0)</f>
        <v>0</v>
      </c>
      <c r="AE851" s="27">
        <f>IFERROR(VLOOKUP(N851,'Վարկանիշային չափորոշիչներ'!$G$6:$GE$68,4,FALSE),0)</f>
        <v>0</v>
      </c>
      <c r="AF851" s="27">
        <f>IFERROR(VLOOKUP(O851,'Վարկանիշային չափորոշիչներ'!$G$6:$GE$68,4,FALSE),0)</f>
        <v>0</v>
      </c>
      <c r="AG851" s="27">
        <f>IFERROR(VLOOKUP(P851,'Վարկանիշային չափորոշիչներ'!$G$6:$GE$68,4,FALSE),0)</f>
        <v>0</v>
      </c>
      <c r="AH851" s="27">
        <f>IFERROR(VLOOKUP(Q851,'Վարկանիշային չափորոշիչներ'!$G$6:$GE$68,4,FALSE),0)</f>
        <v>0</v>
      </c>
      <c r="AI851" s="27">
        <f>IFERROR(VLOOKUP(R851,'Վարկանիշային չափորոշիչներ'!$G$6:$GE$68,4,FALSE),0)</f>
        <v>0</v>
      </c>
      <c r="AJ851" s="27">
        <f>IFERROR(VLOOKUP(S851,'Վարկանիշային չափորոշիչներ'!$G$6:$GE$68,4,FALSE),0)</f>
        <v>0</v>
      </c>
      <c r="AK851" s="27">
        <f>IFERROR(VLOOKUP(T851,'Վարկանիշային չափորոշիչներ'!$G$6:$GE$68,4,FALSE),0)</f>
        <v>0</v>
      </c>
      <c r="AL851" s="27">
        <f>IFERROR(VLOOKUP(U851,'Վարկանիշային չափորոշիչներ'!$G$6:$GE$68,4,FALSE),0)</f>
        <v>0</v>
      </c>
      <c r="AM851" s="27">
        <f>IFERROR(VLOOKUP(V851,'Վարկանիշային չափորոշիչներ'!$G$6:$GE$68,4,FALSE),0)</f>
        <v>0</v>
      </c>
      <c r="AN851" s="27">
        <f t="shared" si="212"/>
        <v>0</v>
      </c>
    </row>
    <row r="852" spans="1:40" ht="27" hidden="1" outlineLevel="2" x14ac:dyDescent="0.3">
      <c r="A852" s="120">
        <v>1198</v>
      </c>
      <c r="B852" s="120">
        <v>11003</v>
      </c>
      <c r="C852" s="207" t="s">
        <v>927</v>
      </c>
      <c r="D852" s="121"/>
      <c r="E852" s="121"/>
      <c r="F852" s="123"/>
      <c r="G852" s="123"/>
      <c r="H852" s="123"/>
      <c r="I852" s="45"/>
      <c r="J852" s="45"/>
      <c r="K852" s="28"/>
      <c r="L852" s="28"/>
      <c r="M852" s="28"/>
      <c r="N852" s="28"/>
      <c r="O852" s="28"/>
      <c r="P852" s="28"/>
      <c r="Q852" s="28"/>
      <c r="R852" s="28"/>
      <c r="S852" s="28"/>
      <c r="T852" s="28"/>
      <c r="U852" s="28"/>
      <c r="V852" s="28"/>
      <c r="W852" s="27">
        <f t="shared" si="214"/>
        <v>0</v>
      </c>
      <c r="X852" s="41"/>
      <c r="Y852" s="41"/>
      <c r="Z852" s="41"/>
      <c r="AA852" s="41"/>
      <c r="AB852" s="27">
        <f>IFERROR(VLOOKUP(K852,'Վարկանիշային չափորոշիչներ'!$G$6:$GE$68,4,FALSE),0)</f>
        <v>0</v>
      </c>
      <c r="AC852" s="27">
        <f>IFERROR(VLOOKUP(L852,'Վարկանիշային չափորոշիչներ'!$G$6:$GE$68,4,FALSE),0)</f>
        <v>0</v>
      </c>
      <c r="AD852" s="27">
        <f>IFERROR(VLOOKUP(M852,'Վարկանիշային չափորոշիչներ'!$G$6:$GE$68,4,FALSE),0)</f>
        <v>0</v>
      </c>
      <c r="AE852" s="27">
        <f>IFERROR(VLOOKUP(N852,'Վարկանիշային չափորոշիչներ'!$G$6:$GE$68,4,FALSE),0)</f>
        <v>0</v>
      </c>
      <c r="AF852" s="27">
        <f>IFERROR(VLOOKUP(O852,'Վարկանիշային չափորոշիչներ'!$G$6:$GE$68,4,FALSE),0)</f>
        <v>0</v>
      </c>
      <c r="AG852" s="27">
        <f>IFERROR(VLOOKUP(P852,'Վարկանիշային չափորոշիչներ'!$G$6:$GE$68,4,FALSE),0)</f>
        <v>0</v>
      </c>
      <c r="AH852" s="27">
        <f>IFERROR(VLOOKUP(Q852,'Վարկանիշային չափորոշիչներ'!$G$6:$GE$68,4,FALSE),0)</f>
        <v>0</v>
      </c>
      <c r="AI852" s="27">
        <f>IFERROR(VLOOKUP(R852,'Վարկանիշային չափորոշիչներ'!$G$6:$GE$68,4,FALSE),0)</f>
        <v>0</v>
      </c>
      <c r="AJ852" s="27">
        <f>IFERROR(VLOOKUP(S852,'Վարկանիշային չափորոշիչներ'!$G$6:$GE$68,4,FALSE),0)</f>
        <v>0</v>
      </c>
      <c r="AK852" s="27">
        <f>IFERROR(VLOOKUP(T852,'Վարկանիշային չափորոշիչներ'!$G$6:$GE$68,4,FALSE),0)</f>
        <v>0</v>
      </c>
      <c r="AL852" s="27">
        <f>IFERROR(VLOOKUP(U852,'Վարկանիշային չափորոշիչներ'!$G$6:$GE$68,4,FALSE),0)</f>
        <v>0</v>
      </c>
      <c r="AM852" s="27">
        <f>IFERROR(VLOOKUP(V852,'Վարկանիշային չափորոշիչներ'!$G$6:$GE$68,4,FALSE),0)</f>
        <v>0</v>
      </c>
      <c r="AN852" s="27">
        <f t="shared" si="212"/>
        <v>0</v>
      </c>
    </row>
    <row r="853" spans="1:40" ht="27" hidden="1" outlineLevel="2" x14ac:dyDescent="0.3">
      <c r="A853" s="120">
        <v>1198</v>
      </c>
      <c r="B853" s="120">
        <v>11004</v>
      </c>
      <c r="C853" s="207" t="s">
        <v>928</v>
      </c>
      <c r="D853" s="121"/>
      <c r="E853" s="121"/>
      <c r="F853" s="123"/>
      <c r="G853" s="123"/>
      <c r="H853" s="123"/>
      <c r="I853" s="45"/>
      <c r="J853" s="45"/>
      <c r="K853" s="28"/>
      <c r="L853" s="28"/>
      <c r="M853" s="28"/>
      <c r="N853" s="28"/>
      <c r="O853" s="28"/>
      <c r="P853" s="28"/>
      <c r="Q853" s="28"/>
      <c r="R853" s="28"/>
      <c r="S853" s="28"/>
      <c r="T853" s="28"/>
      <c r="U853" s="28"/>
      <c r="V853" s="28"/>
      <c r="W853" s="27">
        <f t="shared" si="214"/>
        <v>0</v>
      </c>
      <c r="X853" s="41"/>
      <c r="Y853" s="41"/>
      <c r="Z853" s="41"/>
      <c r="AA853" s="41"/>
      <c r="AB853" s="27">
        <f>IFERROR(VLOOKUP(K853,'Վարկանիշային չափորոշիչներ'!$G$6:$GE$68,4,FALSE),0)</f>
        <v>0</v>
      </c>
      <c r="AC853" s="27">
        <f>IFERROR(VLOOKUP(L853,'Վարկանիշային չափորոշիչներ'!$G$6:$GE$68,4,FALSE),0)</f>
        <v>0</v>
      </c>
      <c r="AD853" s="27">
        <f>IFERROR(VLOOKUP(M853,'Վարկանիշային չափորոշիչներ'!$G$6:$GE$68,4,FALSE),0)</f>
        <v>0</v>
      </c>
      <c r="AE853" s="27">
        <f>IFERROR(VLOOKUP(N853,'Վարկանիշային չափորոշիչներ'!$G$6:$GE$68,4,FALSE),0)</f>
        <v>0</v>
      </c>
      <c r="AF853" s="27">
        <f>IFERROR(VLOOKUP(O853,'Վարկանիշային չափորոշիչներ'!$G$6:$GE$68,4,FALSE),0)</f>
        <v>0</v>
      </c>
      <c r="AG853" s="27">
        <f>IFERROR(VLOOKUP(P853,'Վարկանիշային չափորոշիչներ'!$G$6:$GE$68,4,FALSE),0)</f>
        <v>0</v>
      </c>
      <c r="AH853" s="27">
        <f>IFERROR(VLOOKUP(Q853,'Վարկանիշային չափորոշիչներ'!$G$6:$GE$68,4,FALSE),0)</f>
        <v>0</v>
      </c>
      <c r="AI853" s="27">
        <f>IFERROR(VLOOKUP(R853,'Վարկանիշային չափորոշիչներ'!$G$6:$GE$68,4,FALSE),0)</f>
        <v>0</v>
      </c>
      <c r="AJ853" s="27">
        <f>IFERROR(VLOOKUP(S853,'Վարկանիշային չափորոշիչներ'!$G$6:$GE$68,4,FALSE),0)</f>
        <v>0</v>
      </c>
      <c r="AK853" s="27">
        <f>IFERROR(VLOOKUP(T853,'Վարկանիշային չափորոշիչներ'!$G$6:$GE$68,4,FALSE),0)</f>
        <v>0</v>
      </c>
      <c r="AL853" s="27">
        <f>IFERROR(VLOOKUP(U853,'Վարկանիշային չափորոշիչներ'!$G$6:$GE$68,4,FALSE),0)</f>
        <v>0</v>
      </c>
      <c r="AM853" s="27">
        <f>IFERROR(VLOOKUP(V853,'Վարկանիշային չափորոշիչներ'!$G$6:$GE$68,4,FALSE),0)</f>
        <v>0</v>
      </c>
      <c r="AN853" s="27">
        <f t="shared" si="212"/>
        <v>0</v>
      </c>
    </row>
    <row r="854" spans="1:40" hidden="1" outlineLevel="2" x14ac:dyDescent="0.3">
      <c r="A854" s="120">
        <v>1198</v>
      </c>
      <c r="B854" s="120">
        <v>11005</v>
      </c>
      <c r="C854" s="207" t="s">
        <v>929</v>
      </c>
      <c r="D854" s="121"/>
      <c r="E854" s="121"/>
      <c r="F854" s="123"/>
      <c r="G854" s="123"/>
      <c r="H854" s="123"/>
      <c r="I854" s="45"/>
      <c r="J854" s="45"/>
      <c r="K854" s="28"/>
      <c r="L854" s="28"/>
      <c r="M854" s="28"/>
      <c r="N854" s="28"/>
      <c r="O854" s="28"/>
      <c r="P854" s="28"/>
      <c r="Q854" s="28"/>
      <c r="R854" s="28"/>
      <c r="S854" s="28"/>
      <c r="T854" s="28"/>
      <c r="U854" s="28"/>
      <c r="V854" s="28"/>
      <c r="W854" s="27">
        <f t="shared" si="214"/>
        <v>0</v>
      </c>
      <c r="X854" s="41"/>
      <c r="Y854" s="41"/>
      <c r="Z854" s="41"/>
      <c r="AA854" s="41"/>
      <c r="AB854" s="27">
        <f>IFERROR(VLOOKUP(K854,'Վարկանիշային չափորոշիչներ'!$G$6:$GE$68,4,FALSE),0)</f>
        <v>0</v>
      </c>
      <c r="AC854" s="27">
        <f>IFERROR(VLOOKUP(L854,'Վարկանիշային չափորոշիչներ'!$G$6:$GE$68,4,FALSE),0)</f>
        <v>0</v>
      </c>
      <c r="AD854" s="27">
        <f>IFERROR(VLOOKUP(M854,'Վարկանիշային չափորոշիչներ'!$G$6:$GE$68,4,FALSE),0)</f>
        <v>0</v>
      </c>
      <c r="AE854" s="27">
        <f>IFERROR(VLOOKUP(N854,'Վարկանիշային չափորոշիչներ'!$G$6:$GE$68,4,FALSE),0)</f>
        <v>0</v>
      </c>
      <c r="AF854" s="27">
        <f>IFERROR(VLOOKUP(O854,'Վարկանիշային չափորոշիչներ'!$G$6:$GE$68,4,FALSE),0)</f>
        <v>0</v>
      </c>
      <c r="AG854" s="27">
        <f>IFERROR(VLOOKUP(P854,'Վարկանիշային չափորոշիչներ'!$G$6:$GE$68,4,FALSE),0)</f>
        <v>0</v>
      </c>
      <c r="AH854" s="27">
        <f>IFERROR(VLOOKUP(Q854,'Վարկանիշային չափորոշիչներ'!$G$6:$GE$68,4,FALSE),0)</f>
        <v>0</v>
      </c>
      <c r="AI854" s="27">
        <f>IFERROR(VLOOKUP(R854,'Վարկանիշային չափորոշիչներ'!$G$6:$GE$68,4,FALSE),0)</f>
        <v>0</v>
      </c>
      <c r="AJ854" s="27">
        <f>IFERROR(VLOOKUP(S854,'Վարկանիշային չափորոշիչներ'!$G$6:$GE$68,4,FALSE),0)</f>
        <v>0</v>
      </c>
      <c r="AK854" s="27">
        <f>IFERROR(VLOOKUP(T854,'Վարկանիշային չափորոշիչներ'!$G$6:$GE$68,4,FALSE),0)</f>
        <v>0</v>
      </c>
      <c r="AL854" s="27">
        <f>IFERROR(VLOOKUP(U854,'Վարկանիշային չափորոշիչներ'!$G$6:$GE$68,4,FALSE),0)</f>
        <v>0</v>
      </c>
      <c r="AM854" s="27">
        <f>IFERROR(VLOOKUP(V854,'Վարկանիշային չափորոշիչներ'!$G$6:$GE$68,4,FALSE),0)</f>
        <v>0</v>
      </c>
      <c r="AN854" s="27">
        <f t="shared" si="212"/>
        <v>0</v>
      </c>
    </row>
    <row r="855" spans="1:40" hidden="1" outlineLevel="2" x14ac:dyDescent="0.3">
      <c r="A855" s="120">
        <v>1198</v>
      </c>
      <c r="B855" s="120">
        <v>11006</v>
      </c>
      <c r="C855" s="207" t="s">
        <v>832</v>
      </c>
      <c r="D855" s="121"/>
      <c r="E855" s="121"/>
      <c r="F855" s="123"/>
      <c r="G855" s="123"/>
      <c r="H855" s="123"/>
      <c r="I855" s="45"/>
      <c r="J855" s="45"/>
      <c r="K855" s="28"/>
      <c r="L855" s="28"/>
      <c r="M855" s="28"/>
      <c r="N855" s="28"/>
      <c r="O855" s="28"/>
      <c r="P855" s="28"/>
      <c r="Q855" s="28"/>
      <c r="R855" s="28"/>
      <c r="S855" s="28"/>
      <c r="T855" s="28"/>
      <c r="U855" s="28"/>
      <c r="V855" s="28"/>
      <c r="W855" s="27">
        <f t="shared" si="214"/>
        <v>0</v>
      </c>
      <c r="X855" s="41"/>
      <c r="Y855" s="41"/>
      <c r="Z855" s="41"/>
      <c r="AA855" s="41"/>
      <c r="AB855" s="27">
        <f>IFERROR(VLOOKUP(K855,'Վարկանիշային չափորոշիչներ'!$G$6:$GE$68,4,FALSE),0)</f>
        <v>0</v>
      </c>
      <c r="AC855" s="27">
        <f>IFERROR(VLOOKUP(L855,'Վարկանիշային չափորոշիչներ'!$G$6:$GE$68,4,FALSE),0)</f>
        <v>0</v>
      </c>
      <c r="AD855" s="27">
        <f>IFERROR(VLOOKUP(M855,'Վարկանիշային չափորոշիչներ'!$G$6:$GE$68,4,FALSE),0)</f>
        <v>0</v>
      </c>
      <c r="AE855" s="27">
        <f>IFERROR(VLOOKUP(N855,'Վարկանիշային չափորոշիչներ'!$G$6:$GE$68,4,FALSE),0)</f>
        <v>0</v>
      </c>
      <c r="AF855" s="27">
        <f>IFERROR(VLOOKUP(O855,'Վարկանիշային չափորոշիչներ'!$G$6:$GE$68,4,FALSE),0)</f>
        <v>0</v>
      </c>
      <c r="AG855" s="27">
        <f>IFERROR(VLOOKUP(P855,'Վարկանիշային չափորոշիչներ'!$G$6:$GE$68,4,FALSE),0)</f>
        <v>0</v>
      </c>
      <c r="AH855" s="27">
        <f>IFERROR(VLOOKUP(Q855,'Վարկանիշային չափորոշիչներ'!$G$6:$GE$68,4,FALSE),0)</f>
        <v>0</v>
      </c>
      <c r="AI855" s="27">
        <f>IFERROR(VLOOKUP(R855,'Վարկանիշային չափորոշիչներ'!$G$6:$GE$68,4,FALSE),0)</f>
        <v>0</v>
      </c>
      <c r="AJ855" s="27">
        <f>IFERROR(VLOOKUP(S855,'Վարկանիշային չափորոշիչներ'!$G$6:$GE$68,4,FALSE),0)</f>
        <v>0</v>
      </c>
      <c r="AK855" s="27">
        <f>IFERROR(VLOOKUP(T855,'Վարկանիշային չափորոշիչներ'!$G$6:$GE$68,4,FALSE),0)</f>
        <v>0</v>
      </c>
      <c r="AL855" s="27">
        <f>IFERROR(VLOOKUP(U855,'Վարկանիշային չափորոշիչներ'!$G$6:$GE$68,4,FALSE),0)</f>
        <v>0</v>
      </c>
      <c r="AM855" s="27">
        <f>IFERROR(VLOOKUP(V855,'Վարկանիշային չափորոշիչներ'!$G$6:$GE$68,4,FALSE),0)</f>
        <v>0</v>
      </c>
      <c r="AN855" s="27">
        <f t="shared" si="212"/>
        <v>0</v>
      </c>
    </row>
    <row r="856" spans="1:40" hidden="1" outlineLevel="2" x14ac:dyDescent="0.3">
      <c r="A856" s="120">
        <v>1198</v>
      </c>
      <c r="B856" s="120">
        <v>11007</v>
      </c>
      <c r="C856" s="207" t="s">
        <v>833</v>
      </c>
      <c r="D856" s="121"/>
      <c r="E856" s="121"/>
      <c r="F856" s="123"/>
      <c r="G856" s="123"/>
      <c r="H856" s="123"/>
      <c r="I856" s="45"/>
      <c r="J856" s="45"/>
      <c r="K856" s="28"/>
      <c r="L856" s="28"/>
      <c r="M856" s="28"/>
      <c r="N856" s="28"/>
      <c r="O856" s="28"/>
      <c r="P856" s="28"/>
      <c r="Q856" s="28"/>
      <c r="R856" s="28"/>
      <c r="S856" s="28"/>
      <c r="T856" s="28"/>
      <c r="U856" s="28"/>
      <c r="V856" s="28"/>
      <c r="W856" s="27">
        <f t="shared" si="214"/>
        <v>0</v>
      </c>
      <c r="X856" s="41"/>
      <c r="Y856" s="41"/>
      <c r="Z856" s="41"/>
      <c r="AA856" s="41"/>
      <c r="AB856" s="27">
        <f>IFERROR(VLOOKUP(K856,'Վարկանիշային չափորոշիչներ'!$G$6:$GE$68,4,FALSE),0)</f>
        <v>0</v>
      </c>
      <c r="AC856" s="27">
        <f>IFERROR(VLOOKUP(L856,'Վարկանիշային չափորոշիչներ'!$G$6:$GE$68,4,FALSE),0)</f>
        <v>0</v>
      </c>
      <c r="AD856" s="27">
        <f>IFERROR(VLOOKUP(M856,'Վարկանիշային չափորոշիչներ'!$G$6:$GE$68,4,FALSE),0)</f>
        <v>0</v>
      </c>
      <c r="AE856" s="27">
        <f>IFERROR(VLOOKUP(N856,'Վարկանիշային չափորոշիչներ'!$G$6:$GE$68,4,FALSE),0)</f>
        <v>0</v>
      </c>
      <c r="AF856" s="27">
        <f>IFERROR(VLOOKUP(O856,'Վարկանիշային չափորոշիչներ'!$G$6:$GE$68,4,FALSE),0)</f>
        <v>0</v>
      </c>
      <c r="AG856" s="27">
        <f>IFERROR(VLOOKUP(P856,'Վարկանիշային չափորոշիչներ'!$G$6:$GE$68,4,FALSE),0)</f>
        <v>0</v>
      </c>
      <c r="AH856" s="27">
        <f>IFERROR(VLOOKUP(Q856,'Վարկանիշային չափորոշիչներ'!$G$6:$GE$68,4,FALSE),0)</f>
        <v>0</v>
      </c>
      <c r="AI856" s="27">
        <f>IFERROR(VLOOKUP(R856,'Վարկանիշային չափորոշիչներ'!$G$6:$GE$68,4,FALSE),0)</f>
        <v>0</v>
      </c>
      <c r="AJ856" s="27">
        <f>IFERROR(VLOOKUP(S856,'Վարկանիշային չափորոշիչներ'!$G$6:$GE$68,4,FALSE),0)</f>
        <v>0</v>
      </c>
      <c r="AK856" s="27">
        <f>IFERROR(VLOOKUP(T856,'Վարկանիշային չափորոշիչներ'!$G$6:$GE$68,4,FALSE),0)</f>
        <v>0</v>
      </c>
      <c r="AL856" s="27">
        <f>IFERROR(VLOOKUP(U856,'Վարկանիշային չափորոշիչներ'!$G$6:$GE$68,4,FALSE),0)</f>
        <v>0</v>
      </c>
      <c r="AM856" s="27">
        <f>IFERROR(VLOOKUP(V856,'Վարկանիշային չափորոշիչներ'!$G$6:$GE$68,4,FALSE),0)</f>
        <v>0</v>
      </c>
      <c r="AN856" s="27">
        <f t="shared" si="212"/>
        <v>0</v>
      </c>
    </row>
    <row r="857" spans="1:40" ht="27" hidden="1" outlineLevel="2" x14ac:dyDescent="0.3">
      <c r="A857" s="120">
        <v>1198</v>
      </c>
      <c r="B857" s="120">
        <v>11008</v>
      </c>
      <c r="C857" s="207" t="s">
        <v>930</v>
      </c>
      <c r="D857" s="121"/>
      <c r="E857" s="121"/>
      <c r="F857" s="123"/>
      <c r="G857" s="123"/>
      <c r="H857" s="123"/>
      <c r="I857" s="45"/>
      <c r="J857" s="45"/>
      <c r="K857" s="28"/>
      <c r="L857" s="28"/>
      <c r="M857" s="28"/>
      <c r="N857" s="28"/>
      <c r="O857" s="28"/>
      <c r="P857" s="28"/>
      <c r="Q857" s="28"/>
      <c r="R857" s="28"/>
      <c r="S857" s="28"/>
      <c r="T857" s="28"/>
      <c r="U857" s="28"/>
      <c r="V857" s="28"/>
      <c r="W857" s="27">
        <f t="shared" si="214"/>
        <v>0</v>
      </c>
      <c r="X857" s="41"/>
      <c r="Y857" s="41"/>
      <c r="Z857" s="41"/>
      <c r="AA857" s="41"/>
      <c r="AB857" s="27">
        <f>IFERROR(VLOOKUP(K857,'Վարկանիշային չափորոշիչներ'!$G$6:$GE$68,4,FALSE),0)</f>
        <v>0</v>
      </c>
      <c r="AC857" s="27">
        <f>IFERROR(VLOOKUP(L857,'Վարկանիշային չափորոշիչներ'!$G$6:$GE$68,4,FALSE),0)</f>
        <v>0</v>
      </c>
      <c r="AD857" s="27">
        <f>IFERROR(VLOOKUP(M857,'Վարկանիշային չափորոշիչներ'!$G$6:$GE$68,4,FALSE),0)</f>
        <v>0</v>
      </c>
      <c r="AE857" s="27">
        <f>IFERROR(VLOOKUP(N857,'Վարկանիշային չափորոշիչներ'!$G$6:$GE$68,4,FALSE),0)</f>
        <v>0</v>
      </c>
      <c r="AF857" s="27">
        <f>IFERROR(VLOOKUP(O857,'Վարկանիշային չափորոշիչներ'!$G$6:$GE$68,4,FALSE),0)</f>
        <v>0</v>
      </c>
      <c r="AG857" s="27">
        <f>IFERROR(VLOOKUP(P857,'Վարկանիշային չափորոշիչներ'!$G$6:$GE$68,4,FALSE),0)</f>
        <v>0</v>
      </c>
      <c r="AH857" s="27">
        <f>IFERROR(VLOOKUP(Q857,'Վարկանիշային չափորոշիչներ'!$G$6:$GE$68,4,FALSE),0)</f>
        <v>0</v>
      </c>
      <c r="AI857" s="27">
        <f>IFERROR(VLOOKUP(R857,'Վարկանիշային չափորոշիչներ'!$G$6:$GE$68,4,FALSE),0)</f>
        <v>0</v>
      </c>
      <c r="AJ857" s="27">
        <f>IFERROR(VLOOKUP(S857,'Վարկանիշային չափորոշիչներ'!$G$6:$GE$68,4,FALSE),0)</f>
        <v>0</v>
      </c>
      <c r="AK857" s="27">
        <f>IFERROR(VLOOKUP(T857,'Վարկանիշային չափորոշիչներ'!$G$6:$GE$68,4,FALSE),0)</f>
        <v>0</v>
      </c>
      <c r="AL857" s="27">
        <f>IFERROR(VLOOKUP(U857,'Վարկանիշային չափորոշիչներ'!$G$6:$GE$68,4,FALSE),0)</f>
        <v>0</v>
      </c>
      <c r="AM857" s="27">
        <f>IFERROR(VLOOKUP(V857,'Վարկանիշային չափորոշիչներ'!$G$6:$GE$68,4,FALSE),0)</f>
        <v>0</v>
      </c>
      <c r="AN857" s="27">
        <f t="shared" si="212"/>
        <v>0</v>
      </c>
    </row>
    <row r="858" spans="1:40" hidden="1" outlineLevel="2" x14ac:dyDescent="0.3">
      <c r="A858" s="120">
        <v>1198</v>
      </c>
      <c r="B858" s="120">
        <v>11009</v>
      </c>
      <c r="C858" s="207" t="s">
        <v>931</v>
      </c>
      <c r="D858" s="121"/>
      <c r="E858" s="121"/>
      <c r="F858" s="122"/>
      <c r="G858" s="123"/>
      <c r="H858" s="122"/>
      <c r="I858" s="45"/>
      <c r="J858" s="45"/>
      <c r="K858" s="28"/>
      <c r="L858" s="28"/>
      <c r="M858" s="28"/>
      <c r="N858" s="28"/>
      <c r="O858" s="28"/>
      <c r="P858" s="28"/>
      <c r="Q858" s="28"/>
      <c r="R858" s="28"/>
      <c r="S858" s="28"/>
      <c r="T858" s="28"/>
      <c r="U858" s="28"/>
      <c r="V858" s="28"/>
      <c r="W858" s="27">
        <f t="shared" si="214"/>
        <v>0</v>
      </c>
      <c r="X858" s="41"/>
      <c r="Y858" s="41"/>
      <c r="Z858" s="41"/>
      <c r="AA858" s="41"/>
      <c r="AB858" s="27">
        <f>IFERROR(VLOOKUP(K858,'Վարկանիշային չափորոշիչներ'!$G$6:$GE$68,4,FALSE),0)</f>
        <v>0</v>
      </c>
      <c r="AC858" s="27">
        <f>IFERROR(VLOOKUP(L858,'Վարկանիշային չափորոշիչներ'!$G$6:$GE$68,4,FALSE),0)</f>
        <v>0</v>
      </c>
      <c r="AD858" s="27">
        <f>IFERROR(VLOOKUP(M858,'Վարկանիշային չափորոշիչներ'!$G$6:$GE$68,4,FALSE),0)</f>
        <v>0</v>
      </c>
      <c r="AE858" s="27">
        <f>IFERROR(VLOOKUP(N858,'Վարկանիշային չափորոշիչներ'!$G$6:$GE$68,4,FALSE),0)</f>
        <v>0</v>
      </c>
      <c r="AF858" s="27">
        <f>IFERROR(VLOOKUP(O858,'Վարկանիշային չափորոշիչներ'!$G$6:$GE$68,4,FALSE),0)</f>
        <v>0</v>
      </c>
      <c r="AG858" s="27">
        <f>IFERROR(VLOOKUP(P858,'Վարկանիշային չափորոշիչներ'!$G$6:$GE$68,4,FALSE),0)</f>
        <v>0</v>
      </c>
      <c r="AH858" s="27">
        <f>IFERROR(VLOOKUP(Q858,'Վարկանիշային չափորոշիչներ'!$G$6:$GE$68,4,FALSE),0)</f>
        <v>0</v>
      </c>
      <c r="AI858" s="27">
        <f>IFERROR(VLOOKUP(R858,'Վարկանիշային չափորոշիչներ'!$G$6:$GE$68,4,FALSE),0)</f>
        <v>0</v>
      </c>
      <c r="AJ858" s="27">
        <f>IFERROR(VLOOKUP(S858,'Վարկանիշային չափորոշիչներ'!$G$6:$GE$68,4,FALSE),0)</f>
        <v>0</v>
      </c>
      <c r="AK858" s="27">
        <f>IFERROR(VLOOKUP(T858,'Վարկանիշային չափորոշիչներ'!$G$6:$GE$68,4,FALSE),0)</f>
        <v>0</v>
      </c>
      <c r="AL858" s="27">
        <f>IFERROR(VLOOKUP(U858,'Վարկանիշային չափորոշիչներ'!$G$6:$GE$68,4,FALSE),0)</f>
        <v>0</v>
      </c>
      <c r="AM858" s="27">
        <f>IFERROR(VLOOKUP(V858,'Վարկանիշային չափորոշիչներ'!$G$6:$GE$68,4,FALSE),0)</f>
        <v>0</v>
      </c>
      <c r="AN858" s="27">
        <f t="shared" si="212"/>
        <v>0</v>
      </c>
    </row>
    <row r="859" spans="1:40" ht="27" hidden="1" outlineLevel="1" x14ac:dyDescent="0.3">
      <c r="A859" s="117">
        <v>1215</v>
      </c>
      <c r="B859" s="163"/>
      <c r="C859" s="214" t="s">
        <v>932</v>
      </c>
      <c r="D859" s="118">
        <f>SUM(D860:D870)</f>
        <v>0</v>
      </c>
      <c r="E859" s="118">
        <f>SUM(E860:E870)</f>
        <v>0</v>
      </c>
      <c r="F859" s="119">
        <f t="shared" ref="F859:H859" si="215">SUM(F860:F870)</f>
        <v>0</v>
      </c>
      <c r="G859" s="119">
        <f t="shared" si="215"/>
        <v>0</v>
      </c>
      <c r="H859" s="119">
        <f t="shared" si="215"/>
        <v>0</v>
      </c>
      <c r="I859" s="47" t="s">
        <v>74</v>
      </c>
      <c r="J859" s="47" t="s">
        <v>74</v>
      </c>
      <c r="K859" s="47" t="s">
        <v>74</v>
      </c>
      <c r="L859" s="47" t="s">
        <v>74</v>
      </c>
      <c r="M859" s="47" t="s">
        <v>74</v>
      </c>
      <c r="N859" s="47" t="s">
        <v>74</v>
      </c>
      <c r="O859" s="47" t="s">
        <v>74</v>
      </c>
      <c r="P859" s="47" t="s">
        <v>74</v>
      </c>
      <c r="Q859" s="47" t="s">
        <v>74</v>
      </c>
      <c r="R859" s="47" t="s">
        <v>74</v>
      </c>
      <c r="S859" s="47" t="s">
        <v>74</v>
      </c>
      <c r="T859" s="47" t="s">
        <v>74</v>
      </c>
      <c r="U859" s="47" t="s">
        <v>74</v>
      </c>
      <c r="V859" s="47" t="s">
        <v>74</v>
      </c>
      <c r="W859" s="47" t="s">
        <v>74</v>
      </c>
      <c r="X859" s="41"/>
      <c r="Y859" s="41"/>
      <c r="Z859" s="41"/>
      <c r="AA859" s="41"/>
      <c r="AB859" s="27">
        <f>IFERROR(VLOOKUP(K859,'Վարկանիշային չափորոշիչներ'!$G$6:$GE$68,4,FALSE),0)</f>
        <v>0</v>
      </c>
      <c r="AC859" s="27">
        <f>IFERROR(VLOOKUP(L859,'Վարկանիշային չափորոշիչներ'!$G$6:$GE$68,4,FALSE),0)</f>
        <v>0</v>
      </c>
      <c r="AD859" s="27">
        <f>IFERROR(VLOOKUP(M859,'Վարկանիշային չափորոշիչներ'!$G$6:$GE$68,4,FALSE),0)</f>
        <v>0</v>
      </c>
      <c r="AE859" s="27">
        <f>IFERROR(VLOOKUP(N859,'Վարկանիշային չափորոշիչներ'!$G$6:$GE$68,4,FALSE),0)</f>
        <v>0</v>
      </c>
      <c r="AF859" s="27">
        <f>IFERROR(VLOOKUP(O859,'Վարկանիշային չափորոշիչներ'!$G$6:$GE$68,4,FALSE),0)</f>
        <v>0</v>
      </c>
      <c r="AG859" s="27">
        <f>IFERROR(VLOOKUP(P859,'Վարկանիշային չափորոշիչներ'!$G$6:$GE$68,4,FALSE),0)</f>
        <v>0</v>
      </c>
      <c r="AH859" s="27">
        <f>IFERROR(VLOOKUP(Q859,'Վարկանիշային չափորոշիչներ'!$G$6:$GE$68,4,FALSE),0)</f>
        <v>0</v>
      </c>
      <c r="AI859" s="27">
        <f>IFERROR(VLOOKUP(R859,'Վարկանիշային չափորոշիչներ'!$G$6:$GE$68,4,FALSE),0)</f>
        <v>0</v>
      </c>
      <c r="AJ859" s="27">
        <f>IFERROR(VLOOKUP(S859,'Վարկանիշային չափորոշիչներ'!$G$6:$GE$68,4,FALSE),0)</f>
        <v>0</v>
      </c>
      <c r="AK859" s="27">
        <f>IFERROR(VLOOKUP(T859,'Վարկանիշային չափորոշիչներ'!$G$6:$GE$68,4,FALSE),0)</f>
        <v>0</v>
      </c>
      <c r="AL859" s="27">
        <f>IFERROR(VLOOKUP(U859,'Վարկանիշային չափորոշիչներ'!$G$6:$GE$68,4,FALSE),0)</f>
        <v>0</v>
      </c>
      <c r="AM859" s="27">
        <f>IFERROR(VLOOKUP(V859,'Վարկանիշային չափորոշիչներ'!$G$6:$GE$68,4,FALSE),0)</f>
        <v>0</v>
      </c>
      <c r="AN859" s="27">
        <f t="shared" si="212"/>
        <v>0</v>
      </c>
    </row>
    <row r="860" spans="1:40" hidden="1" outlineLevel="2" x14ac:dyDescent="0.3">
      <c r="A860" s="120">
        <v>1215</v>
      </c>
      <c r="B860" s="120">
        <v>11001</v>
      </c>
      <c r="C860" s="207" t="s">
        <v>933</v>
      </c>
      <c r="D860" s="121"/>
      <c r="E860" s="121"/>
      <c r="F860" s="123"/>
      <c r="G860" s="123"/>
      <c r="H860" s="123"/>
      <c r="I860" s="45"/>
      <c r="J860" s="45"/>
      <c r="K860" s="28"/>
      <c r="L860" s="28"/>
      <c r="M860" s="28"/>
      <c r="N860" s="28"/>
      <c r="O860" s="28"/>
      <c r="P860" s="28"/>
      <c r="Q860" s="28"/>
      <c r="R860" s="28"/>
      <c r="S860" s="28"/>
      <c r="T860" s="28"/>
      <c r="U860" s="28"/>
      <c r="V860" s="28"/>
      <c r="W860" s="27">
        <f t="shared" ref="W860:W870" si="216">AN860</f>
        <v>0</v>
      </c>
      <c r="X860" s="41"/>
      <c r="Y860" s="41"/>
      <c r="Z860" s="41"/>
      <c r="AA860" s="41"/>
      <c r="AB860" s="27">
        <f>IFERROR(VLOOKUP(K860,'Վարկանիշային չափորոշիչներ'!$G$6:$GE$68,4,FALSE),0)</f>
        <v>0</v>
      </c>
      <c r="AC860" s="27">
        <f>IFERROR(VLOOKUP(L860,'Վարկանիշային չափորոշիչներ'!$G$6:$GE$68,4,FALSE),0)</f>
        <v>0</v>
      </c>
      <c r="AD860" s="27">
        <f>IFERROR(VLOOKUP(M860,'Վարկանիշային չափորոշիչներ'!$G$6:$GE$68,4,FALSE),0)</f>
        <v>0</v>
      </c>
      <c r="AE860" s="27">
        <f>IFERROR(VLOOKUP(N860,'Վարկանիշային չափորոշիչներ'!$G$6:$GE$68,4,FALSE),0)</f>
        <v>0</v>
      </c>
      <c r="AF860" s="27">
        <f>IFERROR(VLOOKUP(O860,'Վարկանիշային չափորոշիչներ'!$G$6:$GE$68,4,FALSE),0)</f>
        <v>0</v>
      </c>
      <c r="AG860" s="27">
        <f>IFERROR(VLOOKUP(P860,'Վարկանիշային չափորոշիչներ'!$G$6:$GE$68,4,FALSE),0)</f>
        <v>0</v>
      </c>
      <c r="AH860" s="27">
        <f>IFERROR(VLOOKUP(Q860,'Վարկանիշային չափորոշիչներ'!$G$6:$GE$68,4,FALSE),0)</f>
        <v>0</v>
      </c>
      <c r="AI860" s="27">
        <f>IFERROR(VLOOKUP(R860,'Վարկանիշային չափորոշիչներ'!$G$6:$GE$68,4,FALSE),0)</f>
        <v>0</v>
      </c>
      <c r="AJ860" s="27">
        <f>IFERROR(VLOOKUP(S860,'Վարկանիշային չափորոշիչներ'!$G$6:$GE$68,4,FALSE),0)</f>
        <v>0</v>
      </c>
      <c r="AK860" s="27">
        <f>IFERROR(VLOOKUP(T860,'Վարկանիշային չափորոշիչներ'!$G$6:$GE$68,4,FALSE),0)</f>
        <v>0</v>
      </c>
      <c r="AL860" s="27">
        <f>IFERROR(VLOOKUP(U860,'Վարկանիշային չափորոշիչներ'!$G$6:$GE$68,4,FALSE),0)</f>
        <v>0</v>
      </c>
      <c r="AM860" s="27">
        <f>IFERROR(VLOOKUP(V860,'Վարկանիշային չափորոշիչներ'!$G$6:$GE$68,4,FALSE),0)</f>
        <v>0</v>
      </c>
      <c r="AN860" s="27">
        <f t="shared" si="212"/>
        <v>0</v>
      </c>
    </row>
    <row r="861" spans="1:40" hidden="1" outlineLevel="2" x14ac:dyDescent="0.3">
      <c r="A861" s="120">
        <v>1215</v>
      </c>
      <c r="B861" s="120">
        <v>11002</v>
      </c>
      <c r="C861" s="207" t="s">
        <v>934</v>
      </c>
      <c r="D861" s="121"/>
      <c r="E861" s="121"/>
      <c r="F861" s="123"/>
      <c r="G861" s="123"/>
      <c r="H861" s="123"/>
      <c r="I861" s="45"/>
      <c r="J861" s="45"/>
      <c r="K861" s="28"/>
      <c r="L861" s="28"/>
      <c r="M861" s="28"/>
      <c r="N861" s="28"/>
      <c r="O861" s="28"/>
      <c r="P861" s="28"/>
      <c r="Q861" s="28"/>
      <c r="R861" s="28"/>
      <c r="S861" s="28"/>
      <c r="T861" s="28"/>
      <c r="U861" s="28"/>
      <c r="V861" s="28"/>
      <c r="W861" s="27">
        <f t="shared" si="216"/>
        <v>0</v>
      </c>
      <c r="X861" s="41"/>
      <c r="Y861" s="41"/>
      <c r="Z861" s="41"/>
      <c r="AA861" s="41"/>
      <c r="AB861" s="27">
        <f>IFERROR(VLOOKUP(K861,'Վարկանիշային չափորոշիչներ'!$G$6:$GE$68,4,FALSE),0)</f>
        <v>0</v>
      </c>
      <c r="AC861" s="27">
        <f>IFERROR(VLOOKUP(L861,'Վարկանիշային չափորոշիչներ'!$G$6:$GE$68,4,FALSE),0)</f>
        <v>0</v>
      </c>
      <c r="AD861" s="27">
        <f>IFERROR(VLOOKUP(M861,'Վարկանիշային չափորոշիչներ'!$G$6:$GE$68,4,FALSE),0)</f>
        <v>0</v>
      </c>
      <c r="AE861" s="27">
        <f>IFERROR(VLOOKUP(N861,'Վարկանիշային չափորոշիչներ'!$G$6:$GE$68,4,FALSE),0)</f>
        <v>0</v>
      </c>
      <c r="AF861" s="27">
        <f>IFERROR(VLOOKUP(O861,'Վարկանիշային չափորոշիչներ'!$G$6:$GE$68,4,FALSE),0)</f>
        <v>0</v>
      </c>
      <c r="AG861" s="27">
        <f>IFERROR(VLOOKUP(P861,'Վարկանիշային չափորոշիչներ'!$G$6:$GE$68,4,FALSE),0)</f>
        <v>0</v>
      </c>
      <c r="AH861" s="27">
        <f>IFERROR(VLOOKUP(Q861,'Վարկանիշային չափորոշիչներ'!$G$6:$GE$68,4,FALSE),0)</f>
        <v>0</v>
      </c>
      <c r="AI861" s="27">
        <f>IFERROR(VLOOKUP(R861,'Վարկանիշային չափորոշիչներ'!$G$6:$GE$68,4,FALSE),0)</f>
        <v>0</v>
      </c>
      <c r="AJ861" s="27">
        <f>IFERROR(VLOOKUP(S861,'Վարկանիշային չափորոշիչներ'!$G$6:$GE$68,4,FALSE),0)</f>
        <v>0</v>
      </c>
      <c r="AK861" s="27">
        <f>IFERROR(VLOOKUP(T861,'Վարկանիշային չափորոշիչներ'!$G$6:$GE$68,4,FALSE),0)</f>
        <v>0</v>
      </c>
      <c r="AL861" s="27">
        <f>IFERROR(VLOOKUP(U861,'Վարկանիշային չափորոշիչներ'!$G$6:$GE$68,4,FALSE),0)</f>
        <v>0</v>
      </c>
      <c r="AM861" s="27">
        <f>IFERROR(VLOOKUP(V861,'Վարկանիշային չափորոշիչներ'!$G$6:$GE$68,4,FALSE),0)</f>
        <v>0</v>
      </c>
      <c r="AN861" s="27">
        <f t="shared" si="212"/>
        <v>0</v>
      </c>
    </row>
    <row r="862" spans="1:40" ht="24" hidden="1" customHeight="1" outlineLevel="2" x14ac:dyDescent="0.3">
      <c r="A862" s="120">
        <v>1215</v>
      </c>
      <c r="B862" s="120">
        <v>11003</v>
      </c>
      <c r="C862" s="207" t="s">
        <v>935</v>
      </c>
      <c r="D862" s="121"/>
      <c r="E862" s="121"/>
      <c r="F862" s="123"/>
      <c r="G862" s="123"/>
      <c r="H862" s="123"/>
      <c r="I862" s="45"/>
      <c r="J862" s="45"/>
      <c r="K862" s="28"/>
      <c r="L862" s="28"/>
      <c r="M862" s="28"/>
      <c r="N862" s="28"/>
      <c r="O862" s="28"/>
      <c r="P862" s="28"/>
      <c r="Q862" s="28"/>
      <c r="R862" s="28"/>
      <c r="S862" s="28"/>
      <c r="T862" s="28"/>
      <c r="U862" s="28"/>
      <c r="V862" s="28"/>
      <c r="W862" s="27">
        <f t="shared" si="216"/>
        <v>0</v>
      </c>
      <c r="X862" s="41"/>
      <c r="Y862" s="41"/>
      <c r="Z862" s="41"/>
      <c r="AA862" s="41"/>
      <c r="AB862" s="27">
        <f>IFERROR(VLOOKUP(K862,'Վարկանիշային չափորոշիչներ'!$G$6:$GE$68,4,FALSE),0)</f>
        <v>0</v>
      </c>
      <c r="AC862" s="27">
        <f>IFERROR(VLOOKUP(L862,'Վարկանիշային չափորոշիչներ'!$G$6:$GE$68,4,FALSE),0)</f>
        <v>0</v>
      </c>
      <c r="AD862" s="27">
        <f>IFERROR(VLOOKUP(M862,'Վարկանիշային չափորոշիչներ'!$G$6:$GE$68,4,FALSE),0)</f>
        <v>0</v>
      </c>
      <c r="AE862" s="27">
        <f>IFERROR(VLOOKUP(N862,'Վարկանիշային չափորոշիչներ'!$G$6:$GE$68,4,FALSE),0)</f>
        <v>0</v>
      </c>
      <c r="AF862" s="27">
        <f>IFERROR(VLOOKUP(O862,'Վարկանիշային չափորոշիչներ'!$G$6:$GE$68,4,FALSE),0)</f>
        <v>0</v>
      </c>
      <c r="AG862" s="27">
        <f>IFERROR(VLOOKUP(P862,'Վարկանիշային չափորոշիչներ'!$G$6:$GE$68,4,FALSE),0)</f>
        <v>0</v>
      </c>
      <c r="AH862" s="27">
        <f>IFERROR(VLOOKUP(Q862,'Վարկանիշային չափորոշիչներ'!$G$6:$GE$68,4,FALSE),0)</f>
        <v>0</v>
      </c>
      <c r="AI862" s="27">
        <f>IFERROR(VLOOKUP(R862,'Վարկանիշային չափորոշիչներ'!$G$6:$GE$68,4,FALSE),0)</f>
        <v>0</v>
      </c>
      <c r="AJ862" s="27">
        <f>IFERROR(VLOOKUP(S862,'Վարկանիշային չափորոշիչներ'!$G$6:$GE$68,4,FALSE),0)</f>
        <v>0</v>
      </c>
      <c r="AK862" s="27">
        <f>IFERROR(VLOOKUP(T862,'Վարկանիշային չափորոշիչներ'!$G$6:$GE$68,4,FALSE),0)</f>
        <v>0</v>
      </c>
      <c r="AL862" s="27">
        <f>IFERROR(VLOOKUP(U862,'Վարկանիշային չափորոշիչներ'!$G$6:$GE$68,4,FALSE),0)</f>
        <v>0</v>
      </c>
      <c r="AM862" s="27">
        <f>IFERROR(VLOOKUP(V862,'Վարկանիշային չափորոշիչներ'!$G$6:$GE$68,4,FALSE),0)</f>
        <v>0</v>
      </c>
      <c r="AN862" s="27">
        <f t="shared" si="212"/>
        <v>0</v>
      </c>
    </row>
    <row r="863" spans="1:40" ht="27" hidden="1" outlineLevel="2" x14ac:dyDescent="0.3">
      <c r="A863" s="120">
        <v>1215</v>
      </c>
      <c r="B863" s="120">
        <v>12001</v>
      </c>
      <c r="C863" s="207" t="s">
        <v>936</v>
      </c>
      <c r="D863" s="121"/>
      <c r="E863" s="121"/>
      <c r="F863" s="123"/>
      <c r="G863" s="123"/>
      <c r="H863" s="123"/>
      <c r="I863" s="45"/>
      <c r="J863" s="45"/>
      <c r="K863" s="28"/>
      <c r="L863" s="28"/>
      <c r="M863" s="28"/>
      <c r="N863" s="28"/>
      <c r="O863" s="28"/>
      <c r="P863" s="28"/>
      <c r="Q863" s="28"/>
      <c r="R863" s="28"/>
      <c r="S863" s="28"/>
      <c r="T863" s="28"/>
      <c r="U863" s="28"/>
      <c r="V863" s="28"/>
      <c r="W863" s="27">
        <f t="shared" si="216"/>
        <v>0</v>
      </c>
      <c r="X863" s="41"/>
      <c r="Y863" s="41"/>
      <c r="Z863" s="41"/>
      <c r="AA863" s="41"/>
      <c r="AB863" s="27">
        <f>IFERROR(VLOOKUP(K863,'Վարկանիշային չափորոշիչներ'!$G$6:$GE$68,4,FALSE),0)</f>
        <v>0</v>
      </c>
      <c r="AC863" s="27">
        <f>IFERROR(VLOOKUP(L863,'Վարկանիշային չափորոշիչներ'!$G$6:$GE$68,4,FALSE),0)</f>
        <v>0</v>
      </c>
      <c r="AD863" s="27">
        <f>IFERROR(VLOOKUP(M863,'Վարկանիշային չափորոշիչներ'!$G$6:$GE$68,4,FALSE),0)</f>
        <v>0</v>
      </c>
      <c r="AE863" s="27">
        <f>IFERROR(VLOOKUP(N863,'Վարկանիշային չափորոշիչներ'!$G$6:$GE$68,4,FALSE),0)</f>
        <v>0</v>
      </c>
      <c r="AF863" s="27">
        <f>IFERROR(VLOOKUP(O863,'Վարկանիշային չափորոշիչներ'!$G$6:$GE$68,4,FALSE),0)</f>
        <v>0</v>
      </c>
      <c r="AG863" s="27">
        <f>IFERROR(VLOOKUP(P863,'Վարկանիշային չափորոշիչներ'!$G$6:$GE$68,4,FALSE),0)</f>
        <v>0</v>
      </c>
      <c r="AH863" s="27">
        <f>IFERROR(VLOOKUP(Q863,'Վարկանիշային չափորոշիչներ'!$G$6:$GE$68,4,FALSE),0)</f>
        <v>0</v>
      </c>
      <c r="AI863" s="27">
        <f>IFERROR(VLOOKUP(R863,'Վարկանիշային չափորոշիչներ'!$G$6:$GE$68,4,FALSE),0)</f>
        <v>0</v>
      </c>
      <c r="AJ863" s="27">
        <f>IFERROR(VLOOKUP(S863,'Վարկանիշային չափորոշիչներ'!$G$6:$GE$68,4,FALSE),0)</f>
        <v>0</v>
      </c>
      <c r="AK863" s="27">
        <f>IFERROR(VLOOKUP(T863,'Վարկանիշային չափորոշիչներ'!$G$6:$GE$68,4,FALSE),0)</f>
        <v>0</v>
      </c>
      <c r="AL863" s="27">
        <f>IFERROR(VLOOKUP(U863,'Վարկանիշային չափորոշիչներ'!$G$6:$GE$68,4,FALSE),0)</f>
        <v>0</v>
      </c>
      <c r="AM863" s="27">
        <f>IFERROR(VLOOKUP(V863,'Վարկանիշային չափորոշիչներ'!$G$6:$GE$68,4,FALSE),0)</f>
        <v>0</v>
      </c>
      <c r="AN863" s="27">
        <f t="shared" si="212"/>
        <v>0</v>
      </c>
    </row>
    <row r="864" spans="1:40" ht="54" hidden="1" outlineLevel="2" x14ac:dyDescent="0.3">
      <c r="A864" s="120">
        <v>1215</v>
      </c>
      <c r="B864" s="120">
        <v>12002</v>
      </c>
      <c r="C864" s="207" t="s">
        <v>937</v>
      </c>
      <c r="D864" s="121"/>
      <c r="E864" s="121"/>
      <c r="F864" s="123"/>
      <c r="G864" s="123"/>
      <c r="H864" s="123"/>
      <c r="I864" s="45"/>
      <c r="J864" s="45"/>
      <c r="K864" s="28"/>
      <c r="L864" s="28"/>
      <c r="M864" s="28"/>
      <c r="N864" s="28"/>
      <c r="O864" s="28"/>
      <c r="P864" s="28"/>
      <c r="Q864" s="28"/>
      <c r="R864" s="28"/>
      <c r="S864" s="28"/>
      <c r="T864" s="28"/>
      <c r="U864" s="28"/>
      <c r="V864" s="28"/>
      <c r="W864" s="27">
        <f t="shared" si="216"/>
        <v>0</v>
      </c>
      <c r="X864" s="41"/>
      <c r="Y864" s="41"/>
      <c r="Z864" s="41"/>
      <c r="AA864" s="41"/>
      <c r="AB864" s="27">
        <f>IFERROR(VLOOKUP(K864,'Վարկանիշային չափորոշիչներ'!$G$6:$GE$68,4,FALSE),0)</f>
        <v>0</v>
      </c>
      <c r="AC864" s="27">
        <f>IFERROR(VLOOKUP(L864,'Վարկանիշային չափորոշիչներ'!$G$6:$GE$68,4,FALSE),0)</f>
        <v>0</v>
      </c>
      <c r="AD864" s="27">
        <f>IFERROR(VLOOKUP(M864,'Վարկանիշային չափորոշիչներ'!$G$6:$GE$68,4,FALSE),0)</f>
        <v>0</v>
      </c>
      <c r="AE864" s="27">
        <f>IFERROR(VLOOKUP(N864,'Վարկանիշային չափորոշիչներ'!$G$6:$GE$68,4,FALSE),0)</f>
        <v>0</v>
      </c>
      <c r="AF864" s="27">
        <f>IFERROR(VLOOKUP(O864,'Վարկանիշային չափորոշիչներ'!$G$6:$GE$68,4,FALSE),0)</f>
        <v>0</v>
      </c>
      <c r="AG864" s="27">
        <f>IFERROR(VLOOKUP(P864,'Վարկանիշային չափորոշիչներ'!$G$6:$GE$68,4,FALSE),0)</f>
        <v>0</v>
      </c>
      <c r="AH864" s="27">
        <f>IFERROR(VLOOKUP(Q864,'Վարկանիշային չափորոշիչներ'!$G$6:$GE$68,4,FALSE),0)</f>
        <v>0</v>
      </c>
      <c r="AI864" s="27">
        <f>IFERROR(VLOOKUP(R864,'Վարկանիշային չափորոշիչներ'!$G$6:$GE$68,4,FALSE),0)</f>
        <v>0</v>
      </c>
      <c r="AJ864" s="27">
        <f>IFERROR(VLOOKUP(S864,'Վարկանիշային չափորոշիչներ'!$G$6:$GE$68,4,FALSE),0)</f>
        <v>0</v>
      </c>
      <c r="AK864" s="27">
        <f>IFERROR(VLOOKUP(T864,'Վարկանիշային չափորոշիչներ'!$G$6:$GE$68,4,FALSE),0)</f>
        <v>0</v>
      </c>
      <c r="AL864" s="27">
        <f>IFERROR(VLOOKUP(U864,'Վարկանիշային չափորոշիչներ'!$G$6:$GE$68,4,FALSE),0)</f>
        <v>0</v>
      </c>
      <c r="AM864" s="27">
        <f>IFERROR(VLOOKUP(V864,'Վարկանիշային չափորոշիչներ'!$G$6:$GE$68,4,FALSE),0)</f>
        <v>0</v>
      </c>
      <c r="AN864" s="27">
        <f t="shared" si="212"/>
        <v>0</v>
      </c>
    </row>
    <row r="865" spans="1:40" ht="40.5" hidden="1" outlineLevel="2" x14ac:dyDescent="0.3">
      <c r="A865" s="120">
        <v>1215</v>
      </c>
      <c r="B865" s="120">
        <v>12003</v>
      </c>
      <c r="C865" s="207" t="s">
        <v>938</v>
      </c>
      <c r="D865" s="121"/>
      <c r="E865" s="121"/>
      <c r="F865" s="123"/>
      <c r="G865" s="123"/>
      <c r="H865" s="123"/>
      <c r="I865" s="45"/>
      <c r="J865" s="45"/>
      <c r="K865" s="28"/>
      <c r="L865" s="28"/>
      <c r="M865" s="28"/>
      <c r="N865" s="28"/>
      <c r="O865" s="28"/>
      <c r="P865" s="28"/>
      <c r="Q865" s="28"/>
      <c r="R865" s="28"/>
      <c r="S865" s="28"/>
      <c r="T865" s="28"/>
      <c r="U865" s="28"/>
      <c r="V865" s="28"/>
      <c r="W865" s="27">
        <f t="shared" si="216"/>
        <v>0</v>
      </c>
      <c r="X865" s="41"/>
      <c r="Y865" s="41"/>
      <c r="Z865" s="41"/>
      <c r="AA865" s="41"/>
      <c r="AB865" s="27">
        <f>IFERROR(VLOOKUP(K865,'Վարկանիշային չափորոշիչներ'!$G$6:$GE$68,4,FALSE),0)</f>
        <v>0</v>
      </c>
      <c r="AC865" s="27">
        <f>IFERROR(VLOOKUP(L865,'Վարկանիշային չափորոշիչներ'!$G$6:$GE$68,4,FALSE),0)</f>
        <v>0</v>
      </c>
      <c r="AD865" s="27">
        <f>IFERROR(VLOOKUP(M865,'Վարկանիշային չափորոշիչներ'!$G$6:$GE$68,4,FALSE),0)</f>
        <v>0</v>
      </c>
      <c r="AE865" s="27">
        <f>IFERROR(VLOOKUP(N865,'Վարկանիշային չափորոշիչներ'!$G$6:$GE$68,4,FALSE),0)</f>
        <v>0</v>
      </c>
      <c r="AF865" s="27">
        <f>IFERROR(VLOOKUP(O865,'Վարկանիշային չափորոշիչներ'!$G$6:$GE$68,4,FALSE),0)</f>
        <v>0</v>
      </c>
      <c r="AG865" s="27">
        <f>IFERROR(VLOOKUP(P865,'Վարկանիշային չափորոշիչներ'!$G$6:$GE$68,4,FALSE),0)</f>
        <v>0</v>
      </c>
      <c r="AH865" s="27">
        <f>IFERROR(VLOOKUP(Q865,'Վարկանիշային չափորոշիչներ'!$G$6:$GE$68,4,FALSE),0)</f>
        <v>0</v>
      </c>
      <c r="AI865" s="27">
        <f>IFERROR(VLOOKUP(R865,'Վարկանիշային չափորոշիչներ'!$G$6:$GE$68,4,FALSE),0)</f>
        <v>0</v>
      </c>
      <c r="AJ865" s="27">
        <f>IFERROR(VLOOKUP(S865,'Վարկանիշային չափորոշիչներ'!$G$6:$GE$68,4,FALSE),0)</f>
        <v>0</v>
      </c>
      <c r="AK865" s="27">
        <f>IFERROR(VLOOKUP(T865,'Վարկանիշային չափորոշիչներ'!$G$6:$GE$68,4,FALSE),0)</f>
        <v>0</v>
      </c>
      <c r="AL865" s="27">
        <f>IFERROR(VLOOKUP(U865,'Վարկանիշային չափորոշիչներ'!$G$6:$GE$68,4,FALSE),0)</f>
        <v>0</v>
      </c>
      <c r="AM865" s="27">
        <f>IFERROR(VLOOKUP(V865,'Վարկանիշային չափորոշիչներ'!$G$6:$GE$68,4,FALSE),0)</f>
        <v>0</v>
      </c>
      <c r="AN865" s="27">
        <f t="shared" si="212"/>
        <v>0</v>
      </c>
    </row>
    <row r="866" spans="1:40" ht="54" hidden="1" outlineLevel="2" x14ac:dyDescent="0.3">
      <c r="A866" s="120">
        <v>1215</v>
      </c>
      <c r="B866" s="120">
        <v>12004</v>
      </c>
      <c r="C866" s="207" t="s">
        <v>939</v>
      </c>
      <c r="D866" s="121"/>
      <c r="E866" s="121"/>
      <c r="F866" s="123"/>
      <c r="G866" s="123"/>
      <c r="H866" s="123"/>
      <c r="I866" s="45"/>
      <c r="J866" s="45"/>
      <c r="K866" s="28"/>
      <c r="L866" s="28"/>
      <c r="M866" s="28"/>
      <c r="N866" s="28"/>
      <c r="O866" s="28"/>
      <c r="P866" s="28"/>
      <c r="Q866" s="28"/>
      <c r="R866" s="28"/>
      <c r="S866" s="28"/>
      <c r="T866" s="28"/>
      <c r="U866" s="28"/>
      <c r="V866" s="28"/>
      <c r="W866" s="27">
        <f t="shared" si="216"/>
        <v>0</v>
      </c>
      <c r="X866" s="41"/>
      <c r="Y866" s="41"/>
      <c r="Z866" s="41"/>
      <c r="AA866" s="41"/>
      <c r="AB866" s="27">
        <f>IFERROR(VLOOKUP(K866,'Վարկանիշային չափորոշիչներ'!$G$6:$GE$68,4,FALSE),0)</f>
        <v>0</v>
      </c>
      <c r="AC866" s="27">
        <f>IFERROR(VLOOKUP(L866,'Վարկանիշային չափորոշիչներ'!$G$6:$GE$68,4,FALSE),0)</f>
        <v>0</v>
      </c>
      <c r="AD866" s="27">
        <f>IFERROR(VLOOKUP(M866,'Վարկանիշային չափորոշիչներ'!$G$6:$GE$68,4,FALSE),0)</f>
        <v>0</v>
      </c>
      <c r="AE866" s="27">
        <f>IFERROR(VLOOKUP(N866,'Վարկանիշային չափորոշիչներ'!$G$6:$GE$68,4,FALSE),0)</f>
        <v>0</v>
      </c>
      <c r="AF866" s="27">
        <f>IFERROR(VLOOKUP(O866,'Վարկանիշային չափորոշիչներ'!$G$6:$GE$68,4,FALSE),0)</f>
        <v>0</v>
      </c>
      <c r="AG866" s="27">
        <f>IFERROR(VLOOKUP(P866,'Վարկանիշային չափորոշիչներ'!$G$6:$GE$68,4,FALSE),0)</f>
        <v>0</v>
      </c>
      <c r="AH866" s="27">
        <f>IFERROR(VLOOKUP(Q866,'Վարկանիշային չափորոշիչներ'!$G$6:$GE$68,4,FALSE),0)</f>
        <v>0</v>
      </c>
      <c r="AI866" s="27">
        <f>IFERROR(VLOOKUP(R866,'Վարկանիշային չափորոշիչներ'!$G$6:$GE$68,4,FALSE),0)</f>
        <v>0</v>
      </c>
      <c r="AJ866" s="27">
        <f>IFERROR(VLOOKUP(S866,'Վարկանիշային չափորոշիչներ'!$G$6:$GE$68,4,FALSE),0)</f>
        <v>0</v>
      </c>
      <c r="AK866" s="27">
        <f>IFERROR(VLOOKUP(T866,'Վարկանիշային չափորոշիչներ'!$G$6:$GE$68,4,FALSE),0)</f>
        <v>0</v>
      </c>
      <c r="AL866" s="27">
        <f>IFERROR(VLOOKUP(U866,'Վարկանիշային չափորոշիչներ'!$G$6:$GE$68,4,FALSE),0)</f>
        <v>0</v>
      </c>
      <c r="AM866" s="27">
        <f>IFERROR(VLOOKUP(V866,'Վարկանիշային չափորոշիչներ'!$G$6:$GE$68,4,FALSE),0)</f>
        <v>0</v>
      </c>
      <c r="AN866" s="27">
        <f t="shared" si="212"/>
        <v>0</v>
      </c>
    </row>
    <row r="867" spans="1:40" ht="40.5" hidden="1" outlineLevel="2" x14ac:dyDescent="0.3">
      <c r="A867" s="120">
        <v>1215</v>
      </c>
      <c r="B867" s="120">
        <v>12005</v>
      </c>
      <c r="C867" s="207" t="s">
        <v>940</v>
      </c>
      <c r="D867" s="121"/>
      <c r="E867" s="121"/>
      <c r="F867" s="123"/>
      <c r="G867" s="123"/>
      <c r="H867" s="123"/>
      <c r="I867" s="45"/>
      <c r="J867" s="45"/>
      <c r="K867" s="28"/>
      <c r="L867" s="28"/>
      <c r="M867" s="28"/>
      <c r="N867" s="28"/>
      <c r="O867" s="28"/>
      <c r="P867" s="28"/>
      <c r="Q867" s="28"/>
      <c r="R867" s="28"/>
      <c r="S867" s="28"/>
      <c r="T867" s="28"/>
      <c r="U867" s="28"/>
      <c r="V867" s="28"/>
      <c r="W867" s="27">
        <f t="shared" si="216"/>
        <v>0</v>
      </c>
      <c r="X867" s="41"/>
      <c r="Y867" s="41"/>
      <c r="Z867" s="41"/>
      <c r="AA867" s="41"/>
      <c r="AB867" s="27">
        <f>IFERROR(VLOOKUP(K867,'Վարկանիշային չափորոշիչներ'!$G$6:$GE$68,4,FALSE),0)</f>
        <v>0</v>
      </c>
      <c r="AC867" s="27">
        <f>IFERROR(VLOOKUP(L867,'Վարկանիշային չափորոշիչներ'!$G$6:$GE$68,4,FALSE),0)</f>
        <v>0</v>
      </c>
      <c r="AD867" s="27">
        <f>IFERROR(VLOOKUP(M867,'Վարկանիշային չափորոշիչներ'!$G$6:$GE$68,4,FALSE),0)</f>
        <v>0</v>
      </c>
      <c r="AE867" s="27">
        <f>IFERROR(VLOOKUP(N867,'Վարկանիշային չափորոշիչներ'!$G$6:$GE$68,4,FALSE),0)</f>
        <v>0</v>
      </c>
      <c r="AF867" s="27">
        <f>IFERROR(VLOOKUP(O867,'Վարկանիշային չափորոշիչներ'!$G$6:$GE$68,4,FALSE),0)</f>
        <v>0</v>
      </c>
      <c r="AG867" s="27">
        <f>IFERROR(VLOOKUP(P867,'Վարկանիշային չափորոշիչներ'!$G$6:$GE$68,4,FALSE),0)</f>
        <v>0</v>
      </c>
      <c r="AH867" s="27">
        <f>IFERROR(VLOOKUP(Q867,'Վարկանիշային չափորոշիչներ'!$G$6:$GE$68,4,FALSE),0)</f>
        <v>0</v>
      </c>
      <c r="AI867" s="27">
        <f>IFERROR(VLOOKUP(R867,'Վարկանիշային չափորոշիչներ'!$G$6:$GE$68,4,FALSE),0)</f>
        <v>0</v>
      </c>
      <c r="AJ867" s="27">
        <f>IFERROR(VLOOKUP(S867,'Վարկանիշային չափորոշիչներ'!$G$6:$GE$68,4,FALSE),0)</f>
        <v>0</v>
      </c>
      <c r="AK867" s="27">
        <f>IFERROR(VLOOKUP(T867,'Վարկանիշային չափորոշիչներ'!$G$6:$GE$68,4,FALSE),0)</f>
        <v>0</v>
      </c>
      <c r="AL867" s="27">
        <f>IFERROR(VLOOKUP(U867,'Վարկանիշային չափորոշիչներ'!$G$6:$GE$68,4,FALSE),0)</f>
        <v>0</v>
      </c>
      <c r="AM867" s="27">
        <f>IFERROR(VLOOKUP(V867,'Վարկանիշային չափորոշիչներ'!$G$6:$GE$68,4,FALSE),0)</f>
        <v>0</v>
      </c>
      <c r="AN867" s="27">
        <f t="shared" si="212"/>
        <v>0</v>
      </c>
    </row>
    <row r="868" spans="1:40" ht="27" hidden="1" outlineLevel="2" x14ac:dyDescent="0.3">
      <c r="A868" s="120">
        <v>1215</v>
      </c>
      <c r="B868" s="120">
        <v>12006</v>
      </c>
      <c r="C868" s="207" t="s">
        <v>941</v>
      </c>
      <c r="D868" s="121"/>
      <c r="E868" s="121"/>
      <c r="F868" s="123"/>
      <c r="G868" s="123"/>
      <c r="H868" s="123"/>
      <c r="I868" s="45"/>
      <c r="J868" s="45"/>
      <c r="K868" s="28"/>
      <c r="L868" s="28"/>
      <c r="M868" s="28"/>
      <c r="N868" s="28"/>
      <c r="O868" s="28"/>
      <c r="P868" s="28"/>
      <c r="Q868" s="28"/>
      <c r="R868" s="28"/>
      <c r="S868" s="28"/>
      <c r="T868" s="28"/>
      <c r="U868" s="28"/>
      <c r="V868" s="28"/>
      <c r="W868" s="27">
        <f t="shared" si="216"/>
        <v>0</v>
      </c>
      <c r="X868" s="41"/>
      <c r="Y868" s="41"/>
      <c r="Z868" s="41"/>
      <c r="AA868" s="41"/>
      <c r="AB868" s="27">
        <f>IFERROR(VLOOKUP(K868,'Վարկանիշային չափորոշիչներ'!$G$6:$GE$68,4,FALSE),0)</f>
        <v>0</v>
      </c>
      <c r="AC868" s="27">
        <f>IFERROR(VLOOKUP(L868,'Վարկանիշային չափորոշիչներ'!$G$6:$GE$68,4,FALSE),0)</f>
        <v>0</v>
      </c>
      <c r="AD868" s="27">
        <f>IFERROR(VLOOKUP(M868,'Վարկանիշային չափորոշիչներ'!$G$6:$GE$68,4,FALSE),0)</f>
        <v>0</v>
      </c>
      <c r="AE868" s="27">
        <f>IFERROR(VLOOKUP(N868,'Վարկանիշային չափորոշիչներ'!$G$6:$GE$68,4,FALSE),0)</f>
        <v>0</v>
      </c>
      <c r="AF868" s="27">
        <f>IFERROR(VLOOKUP(O868,'Վարկանիշային չափորոշիչներ'!$G$6:$GE$68,4,FALSE),0)</f>
        <v>0</v>
      </c>
      <c r="AG868" s="27">
        <f>IFERROR(VLOOKUP(P868,'Վարկանիշային չափորոշիչներ'!$G$6:$GE$68,4,FALSE),0)</f>
        <v>0</v>
      </c>
      <c r="AH868" s="27">
        <f>IFERROR(VLOOKUP(Q868,'Վարկանիշային չափորոշիչներ'!$G$6:$GE$68,4,FALSE),0)</f>
        <v>0</v>
      </c>
      <c r="AI868" s="27">
        <f>IFERROR(VLOOKUP(R868,'Վարկանիշային չափորոշիչներ'!$G$6:$GE$68,4,FALSE),0)</f>
        <v>0</v>
      </c>
      <c r="AJ868" s="27">
        <f>IFERROR(VLOOKUP(S868,'Վարկանիշային չափորոշիչներ'!$G$6:$GE$68,4,FALSE),0)</f>
        <v>0</v>
      </c>
      <c r="AK868" s="27">
        <f>IFERROR(VLOOKUP(T868,'Վարկանիշային չափորոշիչներ'!$G$6:$GE$68,4,FALSE),0)</f>
        <v>0</v>
      </c>
      <c r="AL868" s="27">
        <f>IFERROR(VLOOKUP(U868,'Վարկանիշային չափորոշիչներ'!$G$6:$GE$68,4,FALSE),0)</f>
        <v>0</v>
      </c>
      <c r="AM868" s="27">
        <f>IFERROR(VLOOKUP(V868,'Վարկանիշային չափորոշիչներ'!$G$6:$GE$68,4,FALSE),0)</f>
        <v>0</v>
      </c>
      <c r="AN868" s="27">
        <f t="shared" si="212"/>
        <v>0</v>
      </c>
    </row>
    <row r="869" spans="1:40" ht="27" hidden="1" outlineLevel="2" x14ac:dyDescent="0.3">
      <c r="A869" s="120">
        <v>1215</v>
      </c>
      <c r="B869" s="120">
        <v>12007</v>
      </c>
      <c r="C869" s="207" t="s">
        <v>942</v>
      </c>
      <c r="D869" s="121"/>
      <c r="E869" s="121"/>
      <c r="F869" s="123"/>
      <c r="G869" s="123"/>
      <c r="H869" s="123"/>
      <c r="I869" s="45"/>
      <c r="J869" s="45"/>
      <c r="K869" s="28"/>
      <c r="L869" s="28"/>
      <c r="M869" s="28"/>
      <c r="N869" s="28"/>
      <c r="O869" s="28"/>
      <c r="P869" s="28"/>
      <c r="Q869" s="28"/>
      <c r="R869" s="28"/>
      <c r="S869" s="28"/>
      <c r="T869" s="28"/>
      <c r="U869" s="28"/>
      <c r="V869" s="28"/>
      <c r="W869" s="27">
        <f t="shared" si="216"/>
        <v>0</v>
      </c>
      <c r="X869" s="41"/>
      <c r="Y869" s="41"/>
      <c r="Z869" s="41"/>
      <c r="AA869" s="41"/>
      <c r="AB869" s="27">
        <f>IFERROR(VLOOKUP(K869,'Վարկանիշային չափորոշիչներ'!$G$6:$GE$68,4,FALSE),0)</f>
        <v>0</v>
      </c>
      <c r="AC869" s="27">
        <f>IFERROR(VLOOKUP(L869,'Վարկանիշային չափորոշիչներ'!$G$6:$GE$68,4,FALSE),0)</f>
        <v>0</v>
      </c>
      <c r="AD869" s="27">
        <f>IFERROR(VLOOKUP(M869,'Վարկանիշային չափորոշիչներ'!$G$6:$GE$68,4,FALSE),0)</f>
        <v>0</v>
      </c>
      <c r="AE869" s="27">
        <f>IFERROR(VLOOKUP(N869,'Վարկանիշային չափորոշիչներ'!$G$6:$GE$68,4,FALSE),0)</f>
        <v>0</v>
      </c>
      <c r="AF869" s="27">
        <f>IFERROR(VLOOKUP(O869,'Վարկանիշային չափորոշիչներ'!$G$6:$GE$68,4,FALSE),0)</f>
        <v>0</v>
      </c>
      <c r="AG869" s="27">
        <f>IFERROR(VLOOKUP(P869,'Վարկանիշային չափորոշիչներ'!$G$6:$GE$68,4,FALSE),0)</f>
        <v>0</v>
      </c>
      <c r="AH869" s="27">
        <f>IFERROR(VLOOKUP(Q869,'Վարկանիշային չափորոշիչներ'!$G$6:$GE$68,4,FALSE),0)</f>
        <v>0</v>
      </c>
      <c r="AI869" s="27">
        <f>IFERROR(VLOOKUP(R869,'Վարկանիշային չափորոշիչներ'!$G$6:$GE$68,4,FALSE),0)</f>
        <v>0</v>
      </c>
      <c r="AJ869" s="27">
        <f>IFERROR(VLOOKUP(S869,'Վարկանիշային չափորոշիչներ'!$G$6:$GE$68,4,FALSE),0)</f>
        <v>0</v>
      </c>
      <c r="AK869" s="27">
        <f>IFERROR(VLOOKUP(T869,'Վարկանիշային չափորոշիչներ'!$G$6:$GE$68,4,FALSE),0)</f>
        <v>0</v>
      </c>
      <c r="AL869" s="27">
        <f>IFERROR(VLOOKUP(U869,'Վարկանիշային չափորոշիչներ'!$G$6:$GE$68,4,FALSE),0)</f>
        <v>0</v>
      </c>
      <c r="AM869" s="27">
        <f>IFERROR(VLOOKUP(V869,'Վարկանիշային չափորոշիչներ'!$G$6:$GE$68,4,FALSE),0)</f>
        <v>0</v>
      </c>
      <c r="AN869" s="27">
        <f t="shared" si="212"/>
        <v>0</v>
      </c>
    </row>
    <row r="870" spans="1:40" ht="27" hidden="1" outlineLevel="2" x14ac:dyDescent="0.3">
      <c r="A870" s="120">
        <v>1215</v>
      </c>
      <c r="B870" s="120">
        <v>11005</v>
      </c>
      <c r="C870" s="207" t="s">
        <v>943</v>
      </c>
      <c r="D870" s="121"/>
      <c r="E870" s="121"/>
      <c r="F870" s="123"/>
      <c r="G870" s="123"/>
      <c r="H870" s="123"/>
      <c r="I870" s="45"/>
      <c r="J870" s="45"/>
      <c r="K870" s="28"/>
      <c r="L870" s="28"/>
      <c r="M870" s="28"/>
      <c r="N870" s="28"/>
      <c r="O870" s="28"/>
      <c r="P870" s="28"/>
      <c r="Q870" s="28"/>
      <c r="R870" s="28"/>
      <c r="S870" s="28"/>
      <c r="T870" s="28"/>
      <c r="U870" s="28"/>
      <c r="V870" s="28"/>
      <c r="W870" s="27">
        <f t="shared" si="216"/>
        <v>0</v>
      </c>
      <c r="X870" s="41"/>
      <c r="Y870" s="41"/>
      <c r="Z870" s="41"/>
      <c r="AA870" s="41"/>
      <c r="AB870" s="27">
        <f>IFERROR(VLOOKUP(K870,'Վարկանիշային չափորոշիչներ'!$G$6:$GE$68,4,FALSE),0)</f>
        <v>0</v>
      </c>
      <c r="AC870" s="27">
        <f>IFERROR(VLOOKUP(L870,'Վարկանիշային չափորոշիչներ'!$G$6:$GE$68,4,FALSE),0)</f>
        <v>0</v>
      </c>
      <c r="AD870" s="27">
        <f>IFERROR(VLOOKUP(M870,'Վարկանիշային չափորոշիչներ'!$G$6:$GE$68,4,FALSE),0)</f>
        <v>0</v>
      </c>
      <c r="AE870" s="27">
        <f>IFERROR(VLOOKUP(N870,'Վարկանիշային չափորոշիչներ'!$G$6:$GE$68,4,FALSE),0)</f>
        <v>0</v>
      </c>
      <c r="AF870" s="27">
        <f>IFERROR(VLOOKUP(O870,'Վարկանիշային չափորոշիչներ'!$G$6:$GE$68,4,FALSE),0)</f>
        <v>0</v>
      </c>
      <c r="AG870" s="27">
        <f>IFERROR(VLOOKUP(P870,'Վարկանիշային չափորոշիչներ'!$G$6:$GE$68,4,FALSE),0)</f>
        <v>0</v>
      </c>
      <c r="AH870" s="27">
        <f>IFERROR(VLOOKUP(Q870,'Վարկանիշային չափորոշիչներ'!$G$6:$GE$68,4,FALSE),0)</f>
        <v>0</v>
      </c>
      <c r="AI870" s="27">
        <f>IFERROR(VLOOKUP(R870,'Վարկանիշային չափորոշիչներ'!$G$6:$GE$68,4,FALSE),0)</f>
        <v>0</v>
      </c>
      <c r="AJ870" s="27">
        <f>IFERROR(VLOOKUP(S870,'Վարկանիշային չափորոշիչներ'!$G$6:$GE$68,4,FALSE),0)</f>
        <v>0</v>
      </c>
      <c r="AK870" s="27">
        <f>IFERROR(VLOOKUP(T870,'Վարկանիշային չափորոշիչներ'!$G$6:$GE$68,4,FALSE),0)</f>
        <v>0</v>
      </c>
      <c r="AL870" s="27">
        <f>IFERROR(VLOOKUP(U870,'Վարկանիշային չափորոշիչներ'!$G$6:$GE$68,4,FALSE),0)</f>
        <v>0</v>
      </c>
      <c r="AM870" s="27">
        <f>IFERROR(VLOOKUP(V870,'Վարկանիշային չափորոշիչներ'!$G$6:$GE$68,4,FALSE),0)</f>
        <v>0</v>
      </c>
      <c r="AN870" s="27">
        <f t="shared" si="212"/>
        <v>0</v>
      </c>
    </row>
    <row r="871" spans="1:40" ht="27" hidden="1" outlineLevel="1" x14ac:dyDescent="0.3">
      <c r="A871" s="117">
        <v>1227</v>
      </c>
      <c r="B871" s="163"/>
      <c r="C871" s="214" t="s">
        <v>944</v>
      </c>
      <c r="D871" s="118">
        <f>SUM(D872:D874)</f>
        <v>0</v>
      </c>
      <c r="E871" s="118">
        <f>SUM(E872:E874)</f>
        <v>0</v>
      </c>
      <c r="F871" s="119">
        <f t="shared" ref="F871:H871" si="217">SUM(F872:F874)</f>
        <v>0</v>
      </c>
      <c r="G871" s="119">
        <f t="shared" si="217"/>
        <v>0</v>
      </c>
      <c r="H871" s="119">
        <f t="shared" si="217"/>
        <v>0</v>
      </c>
      <c r="I871" s="47" t="s">
        <v>74</v>
      </c>
      <c r="J871" s="47" t="s">
        <v>74</v>
      </c>
      <c r="K871" s="47" t="s">
        <v>74</v>
      </c>
      <c r="L871" s="47" t="s">
        <v>74</v>
      </c>
      <c r="M871" s="47" t="s">
        <v>74</v>
      </c>
      <c r="N871" s="47" t="s">
        <v>74</v>
      </c>
      <c r="O871" s="47" t="s">
        <v>74</v>
      </c>
      <c r="P871" s="47" t="s">
        <v>74</v>
      </c>
      <c r="Q871" s="47" t="s">
        <v>74</v>
      </c>
      <c r="R871" s="47" t="s">
        <v>74</v>
      </c>
      <c r="S871" s="47" t="s">
        <v>74</v>
      </c>
      <c r="T871" s="47" t="s">
        <v>74</v>
      </c>
      <c r="U871" s="47" t="s">
        <v>74</v>
      </c>
      <c r="V871" s="47" t="s">
        <v>74</v>
      </c>
      <c r="W871" s="47" t="s">
        <v>74</v>
      </c>
      <c r="X871" s="41"/>
      <c r="Y871" s="41"/>
      <c r="Z871" s="41"/>
      <c r="AA871" s="41"/>
      <c r="AB871" s="27">
        <f>IFERROR(VLOOKUP(K871,'Վարկանիշային չափորոշիչներ'!$G$6:$GE$68,4,FALSE),0)</f>
        <v>0</v>
      </c>
      <c r="AC871" s="27">
        <f>IFERROR(VLOOKUP(L871,'Վարկանիշային չափորոշիչներ'!$G$6:$GE$68,4,FALSE),0)</f>
        <v>0</v>
      </c>
      <c r="AD871" s="27">
        <f>IFERROR(VLOOKUP(M871,'Վարկանիշային չափորոշիչներ'!$G$6:$GE$68,4,FALSE),0)</f>
        <v>0</v>
      </c>
      <c r="AE871" s="27">
        <f>IFERROR(VLOOKUP(N871,'Վարկանիշային չափորոշիչներ'!$G$6:$GE$68,4,FALSE),0)</f>
        <v>0</v>
      </c>
      <c r="AF871" s="27">
        <f>IFERROR(VLOOKUP(O871,'Վարկանիշային չափորոշիչներ'!$G$6:$GE$68,4,FALSE),0)</f>
        <v>0</v>
      </c>
      <c r="AG871" s="27">
        <f>IFERROR(VLOOKUP(P871,'Վարկանիշային չափորոշիչներ'!$G$6:$GE$68,4,FALSE),0)</f>
        <v>0</v>
      </c>
      <c r="AH871" s="27">
        <f>IFERROR(VLOOKUP(Q871,'Վարկանիշային չափորոշիչներ'!$G$6:$GE$68,4,FALSE),0)</f>
        <v>0</v>
      </c>
      <c r="AI871" s="27">
        <f>IFERROR(VLOOKUP(R871,'Վարկանիշային չափորոշիչներ'!$G$6:$GE$68,4,FALSE),0)</f>
        <v>0</v>
      </c>
      <c r="AJ871" s="27">
        <f>IFERROR(VLOOKUP(S871,'Վարկանիշային չափորոշիչներ'!$G$6:$GE$68,4,FALSE),0)</f>
        <v>0</v>
      </c>
      <c r="AK871" s="27">
        <f>IFERROR(VLOOKUP(T871,'Վարկանիշային չափորոշիչներ'!$G$6:$GE$68,4,FALSE),0)</f>
        <v>0</v>
      </c>
      <c r="AL871" s="27">
        <f>IFERROR(VLOOKUP(U871,'Վարկանիշային չափորոշիչներ'!$G$6:$GE$68,4,FALSE),0)</f>
        <v>0</v>
      </c>
      <c r="AM871" s="27">
        <f>IFERROR(VLOOKUP(V871,'Վարկանիշային չափորոշիչներ'!$G$6:$GE$68,4,FALSE),0)</f>
        <v>0</v>
      </c>
      <c r="AN871" s="27">
        <f t="shared" si="212"/>
        <v>0</v>
      </c>
    </row>
    <row r="872" spans="1:40" hidden="1" outlineLevel="2" x14ac:dyDescent="0.3">
      <c r="A872" s="120">
        <v>1227</v>
      </c>
      <c r="B872" s="120">
        <v>11001</v>
      </c>
      <c r="C872" s="207" t="s">
        <v>945</v>
      </c>
      <c r="D872" s="121"/>
      <c r="E872" s="121"/>
      <c r="F872" s="123"/>
      <c r="G872" s="123"/>
      <c r="H872" s="123"/>
      <c r="I872" s="45"/>
      <c r="J872" s="45"/>
      <c r="K872" s="28"/>
      <c r="L872" s="28"/>
      <c r="M872" s="28"/>
      <c r="N872" s="28"/>
      <c r="O872" s="28"/>
      <c r="P872" s="28"/>
      <c r="Q872" s="28"/>
      <c r="R872" s="28"/>
      <c r="S872" s="28"/>
      <c r="T872" s="28"/>
      <c r="U872" s="28"/>
      <c r="V872" s="28"/>
      <c r="W872" s="27">
        <f t="shared" ref="W872:W881" si="218">AN872</f>
        <v>0</v>
      </c>
      <c r="X872" s="41"/>
      <c r="Y872" s="41"/>
      <c r="Z872" s="41"/>
      <c r="AA872" s="41"/>
      <c r="AB872" s="27">
        <f>IFERROR(VLOOKUP(K872,'Վարկանիշային չափորոշիչներ'!$G$6:$GE$68,4,FALSE),0)</f>
        <v>0</v>
      </c>
      <c r="AC872" s="27">
        <f>IFERROR(VLOOKUP(L872,'Վարկանիշային չափորոշիչներ'!$G$6:$GE$68,4,FALSE),0)</f>
        <v>0</v>
      </c>
      <c r="AD872" s="27">
        <f>IFERROR(VLOOKUP(M872,'Վարկանիշային չափորոշիչներ'!$G$6:$GE$68,4,FALSE),0)</f>
        <v>0</v>
      </c>
      <c r="AE872" s="27">
        <f>IFERROR(VLOOKUP(N872,'Վարկանիշային չափորոշիչներ'!$G$6:$GE$68,4,FALSE),0)</f>
        <v>0</v>
      </c>
      <c r="AF872" s="27">
        <f>IFERROR(VLOOKUP(O872,'Վարկանիշային չափորոշիչներ'!$G$6:$GE$68,4,FALSE),0)</f>
        <v>0</v>
      </c>
      <c r="AG872" s="27">
        <f>IFERROR(VLOOKUP(P872,'Վարկանիշային չափորոշիչներ'!$G$6:$GE$68,4,FALSE),0)</f>
        <v>0</v>
      </c>
      <c r="AH872" s="27">
        <f>IFERROR(VLOOKUP(Q872,'Վարկանիշային չափորոշիչներ'!$G$6:$GE$68,4,FALSE),0)</f>
        <v>0</v>
      </c>
      <c r="AI872" s="27">
        <f>IFERROR(VLOOKUP(R872,'Վարկանիշային չափորոշիչներ'!$G$6:$GE$68,4,FALSE),0)</f>
        <v>0</v>
      </c>
      <c r="AJ872" s="27">
        <f>IFERROR(VLOOKUP(S872,'Վարկանիշային չափորոշիչներ'!$G$6:$GE$68,4,FALSE),0)</f>
        <v>0</v>
      </c>
      <c r="AK872" s="27">
        <f>IFERROR(VLOOKUP(T872,'Վարկանիշային չափորոշիչներ'!$G$6:$GE$68,4,FALSE),0)</f>
        <v>0</v>
      </c>
      <c r="AL872" s="27">
        <f>IFERROR(VLOOKUP(U872,'Վարկանիշային չափորոշիչներ'!$G$6:$GE$68,4,FALSE),0)</f>
        <v>0</v>
      </c>
      <c r="AM872" s="27">
        <f>IFERROR(VLOOKUP(V872,'Վարկանիշային չափորոշիչներ'!$G$6:$GE$68,4,FALSE),0)</f>
        <v>0</v>
      </c>
      <c r="AN872" s="27">
        <f t="shared" si="212"/>
        <v>0</v>
      </c>
    </row>
    <row r="873" spans="1:40" hidden="1" outlineLevel="2" x14ac:dyDescent="0.3">
      <c r="A873" s="120">
        <v>1227</v>
      </c>
      <c r="B873" s="120">
        <v>11002</v>
      </c>
      <c r="C873" s="207" t="s">
        <v>946</v>
      </c>
      <c r="D873" s="121"/>
      <c r="E873" s="121"/>
      <c r="F873" s="123"/>
      <c r="G873" s="123"/>
      <c r="H873" s="123"/>
      <c r="I873" s="45"/>
      <c r="J873" s="45"/>
      <c r="K873" s="28"/>
      <c r="L873" s="28"/>
      <c r="M873" s="28"/>
      <c r="N873" s="28"/>
      <c r="O873" s="28"/>
      <c r="P873" s="28"/>
      <c r="Q873" s="28"/>
      <c r="R873" s="28"/>
      <c r="S873" s="28"/>
      <c r="T873" s="28"/>
      <c r="U873" s="28"/>
      <c r="V873" s="28"/>
      <c r="W873" s="27">
        <f t="shared" si="218"/>
        <v>0</v>
      </c>
      <c r="X873" s="41"/>
      <c r="Y873" s="41"/>
      <c r="Z873" s="41"/>
      <c r="AA873" s="41"/>
      <c r="AB873" s="27">
        <f>IFERROR(VLOOKUP(K873,'Վարկանիշային չափորոշիչներ'!$G$6:$GE$68,4,FALSE),0)</f>
        <v>0</v>
      </c>
      <c r="AC873" s="27">
        <f>IFERROR(VLOOKUP(L873,'Վարկանիշային չափորոշիչներ'!$G$6:$GE$68,4,FALSE),0)</f>
        <v>0</v>
      </c>
      <c r="AD873" s="27">
        <f>IFERROR(VLOOKUP(M873,'Վարկանիշային չափորոշիչներ'!$G$6:$GE$68,4,FALSE),0)</f>
        <v>0</v>
      </c>
      <c r="AE873" s="27">
        <f>IFERROR(VLOOKUP(N873,'Վարկանիշային չափորոշիչներ'!$G$6:$GE$68,4,FALSE),0)</f>
        <v>0</v>
      </c>
      <c r="AF873" s="27">
        <f>IFERROR(VLOOKUP(O873,'Վարկանիշային չափորոշիչներ'!$G$6:$GE$68,4,FALSE),0)</f>
        <v>0</v>
      </c>
      <c r="AG873" s="27">
        <f>IFERROR(VLOOKUP(P873,'Վարկանիշային չափորոշիչներ'!$G$6:$GE$68,4,FALSE),0)</f>
        <v>0</v>
      </c>
      <c r="AH873" s="27">
        <f>IFERROR(VLOOKUP(Q873,'Վարկանիշային չափորոշիչներ'!$G$6:$GE$68,4,FALSE),0)</f>
        <v>0</v>
      </c>
      <c r="AI873" s="27">
        <f>IFERROR(VLOOKUP(R873,'Վարկանիշային չափորոշիչներ'!$G$6:$GE$68,4,FALSE),0)</f>
        <v>0</v>
      </c>
      <c r="AJ873" s="27">
        <f>IFERROR(VLOOKUP(S873,'Վարկանիշային չափորոշիչներ'!$G$6:$GE$68,4,FALSE),0)</f>
        <v>0</v>
      </c>
      <c r="AK873" s="27">
        <f>IFERROR(VLOOKUP(T873,'Վարկանիշային չափորոշիչներ'!$G$6:$GE$68,4,FALSE),0)</f>
        <v>0</v>
      </c>
      <c r="AL873" s="27">
        <f>IFERROR(VLOOKUP(U873,'Վարկանիշային չափորոշիչներ'!$G$6:$GE$68,4,FALSE),0)</f>
        <v>0</v>
      </c>
      <c r="AM873" s="27">
        <f>IFERROR(VLOOKUP(V873,'Վարկանիշային չափորոշիչներ'!$G$6:$GE$68,4,FALSE),0)</f>
        <v>0</v>
      </c>
      <c r="AN873" s="27">
        <f t="shared" si="212"/>
        <v>0</v>
      </c>
    </row>
    <row r="874" spans="1:40" ht="27" hidden="1" outlineLevel="2" x14ac:dyDescent="0.3">
      <c r="A874" s="120">
        <v>1227</v>
      </c>
      <c r="B874" s="120">
        <v>11003</v>
      </c>
      <c r="C874" s="207" t="s">
        <v>947</v>
      </c>
      <c r="D874" s="121"/>
      <c r="E874" s="121"/>
      <c r="F874" s="123"/>
      <c r="G874" s="123"/>
      <c r="H874" s="123"/>
      <c r="I874" s="45"/>
      <c r="J874" s="45"/>
      <c r="K874" s="28"/>
      <c r="L874" s="28"/>
      <c r="M874" s="28"/>
      <c r="N874" s="28"/>
      <c r="O874" s="28"/>
      <c r="P874" s="28"/>
      <c r="Q874" s="28"/>
      <c r="R874" s="28"/>
      <c r="S874" s="28"/>
      <c r="T874" s="28"/>
      <c r="U874" s="28"/>
      <c r="V874" s="28"/>
      <c r="W874" s="27">
        <f t="shared" si="218"/>
        <v>0</v>
      </c>
      <c r="X874" s="41"/>
      <c r="Y874" s="41"/>
      <c r="Z874" s="41"/>
      <c r="AA874" s="41"/>
      <c r="AB874" s="27">
        <f>IFERROR(VLOOKUP(K874,'Վարկանիշային չափորոշիչներ'!$G$6:$GE$68,4,FALSE),0)</f>
        <v>0</v>
      </c>
      <c r="AC874" s="27">
        <f>IFERROR(VLOOKUP(L874,'Վարկանիշային չափորոշիչներ'!$G$6:$GE$68,4,FALSE),0)</f>
        <v>0</v>
      </c>
      <c r="AD874" s="27">
        <f>IFERROR(VLOOKUP(M874,'Վարկանիշային չափորոշիչներ'!$G$6:$GE$68,4,FALSE),0)</f>
        <v>0</v>
      </c>
      <c r="AE874" s="27">
        <f>IFERROR(VLOOKUP(N874,'Վարկանիշային չափորոշիչներ'!$G$6:$GE$68,4,FALSE),0)</f>
        <v>0</v>
      </c>
      <c r="AF874" s="27">
        <f>IFERROR(VLOOKUP(O874,'Վարկանիշային չափորոշիչներ'!$G$6:$GE$68,4,FALSE),0)</f>
        <v>0</v>
      </c>
      <c r="AG874" s="27">
        <f>IFERROR(VLOOKUP(P874,'Վարկանիշային չափորոշիչներ'!$G$6:$GE$68,4,FALSE),0)</f>
        <v>0</v>
      </c>
      <c r="AH874" s="27">
        <f>IFERROR(VLOOKUP(Q874,'Վարկանիշային չափորոշիչներ'!$G$6:$GE$68,4,FALSE),0)</f>
        <v>0</v>
      </c>
      <c r="AI874" s="27">
        <f>IFERROR(VLOOKUP(R874,'Վարկանիշային չափորոշիչներ'!$G$6:$GE$68,4,FALSE),0)</f>
        <v>0</v>
      </c>
      <c r="AJ874" s="27">
        <f>IFERROR(VLOOKUP(S874,'Վարկանիշային չափորոշիչներ'!$G$6:$GE$68,4,FALSE),0)</f>
        <v>0</v>
      </c>
      <c r="AK874" s="27">
        <f>IFERROR(VLOOKUP(T874,'Վարկանիշային չափորոշիչներ'!$G$6:$GE$68,4,FALSE),0)</f>
        <v>0</v>
      </c>
      <c r="AL874" s="27">
        <f>IFERROR(VLOOKUP(U874,'Վարկանիշային չափորոշիչներ'!$G$6:$GE$68,4,FALSE),0)</f>
        <v>0</v>
      </c>
      <c r="AM874" s="27">
        <f>IFERROR(VLOOKUP(V874,'Վարկանիշային չափորոշիչներ'!$G$6:$GE$68,4,FALSE),0)</f>
        <v>0</v>
      </c>
      <c r="AN874" s="27">
        <f t="shared" si="212"/>
        <v>0</v>
      </c>
    </row>
    <row r="875" spans="1:40" ht="27" hidden="1" outlineLevel="1" x14ac:dyDescent="0.3">
      <c r="A875" s="124">
        <v>1236</v>
      </c>
      <c r="B875" s="120"/>
      <c r="C875" s="214" t="s">
        <v>948</v>
      </c>
      <c r="D875" s="118">
        <f>SUM(D876:D881)</f>
        <v>0</v>
      </c>
      <c r="E875" s="118">
        <f>SUM(E876:E881)</f>
        <v>0</v>
      </c>
      <c r="F875" s="119"/>
      <c r="G875" s="119"/>
      <c r="H875" s="119"/>
      <c r="I875" s="45"/>
      <c r="J875" s="45"/>
      <c r="K875" s="28"/>
      <c r="L875" s="28"/>
      <c r="M875" s="28"/>
      <c r="N875" s="28"/>
      <c r="O875" s="28"/>
      <c r="P875" s="28"/>
      <c r="Q875" s="28"/>
      <c r="R875" s="28"/>
      <c r="S875" s="28"/>
      <c r="T875" s="28"/>
      <c r="U875" s="28"/>
      <c r="V875" s="28"/>
      <c r="W875" s="27">
        <f t="shared" si="218"/>
        <v>0</v>
      </c>
      <c r="X875" s="41"/>
      <c r="Y875" s="41"/>
      <c r="Z875" s="41"/>
      <c r="AA875" s="41"/>
      <c r="AB875" s="27">
        <f>IFERROR(VLOOKUP(K875,'Վարկանիշային չափորոշիչներ'!$G$6:$GE$68,4,FALSE),0)</f>
        <v>0</v>
      </c>
      <c r="AC875" s="27">
        <f>IFERROR(VLOOKUP(L875,'Վարկանիշային չափորոշիչներ'!$G$6:$GE$68,4,FALSE),0)</f>
        <v>0</v>
      </c>
      <c r="AD875" s="27">
        <f>IFERROR(VLOOKUP(M875,'Վարկանիշային չափորոշիչներ'!$G$6:$GE$68,4,FALSE),0)</f>
        <v>0</v>
      </c>
      <c r="AE875" s="27">
        <f>IFERROR(VLOOKUP(N875,'Վարկանիշային չափորոշիչներ'!$G$6:$GE$68,4,FALSE),0)</f>
        <v>0</v>
      </c>
      <c r="AF875" s="27">
        <f>IFERROR(VLOOKUP(O875,'Վարկանիշային չափորոշիչներ'!$G$6:$GE$68,4,FALSE),0)</f>
        <v>0</v>
      </c>
      <c r="AG875" s="27">
        <f>IFERROR(VLOOKUP(P875,'Վարկանիշային չափորոշիչներ'!$G$6:$GE$68,4,FALSE),0)</f>
        <v>0</v>
      </c>
      <c r="AH875" s="27">
        <f>IFERROR(VLOOKUP(Q875,'Վարկանիշային չափորոշիչներ'!$G$6:$GE$68,4,FALSE),0)</f>
        <v>0</v>
      </c>
      <c r="AI875" s="27">
        <f>IFERROR(VLOOKUP(R875,'Վարկանիշային չափորոշիչներ'!$G$6:$GE$68,4,FALSE),0)</f>
        <v>0</v>
      </c>
      <c r="AJ875" s="27">
        <f>IFERROR(VLOOKUP(S875,'Վարկանիշային չափորոշիչներ'!$G$6:$GE$68,4,FALSE),0)</f>
        <v>0</v>
      </c>
      <c r="AK875" s="27">
        <f>IFERROR(VLOOKUP(T875,'Վարկանիշային չափորոշիչներ'!$G$6:$GE$68,4,FALSE),0)</f>
        <v>0</v>
      </c>
      <c r="AL875" s="27">
        <f>IFERROR(VLOOKUP(U875,'Վարկանիշային չափորոշիչներ'!$G$6:$GE$68,4,FALSE),0)</f>
        <v>0</v>
      </c>
      <c r="AM875" s="27">
        <f>IFERROR(VLOOKUP(V875,'Վարկանիշային չափորոշիչներ'!$G$6:$GE$68,4,FALSE),0)</f>
        <v>0</v>
      </c>
      <c r="AN875" s="27">
        <f t="shared" si="212"/>
        <v>0</v>
      </c>
    </row>
    <row r="876" spans="1:40" hidden="1" outlineLevel="2" x14ac:dyDescent="0.3">
      <c r="A876" s="120">
        <v>1236</v>
      </c>
      <c r="B876" s="120">
        <v>32001</v>
      </c>
      <c r="C876" s="207" t="s">
        <v>949</v>
      </c>
      <c r="D876" s="121"/>
      <c r="E876" s="121"/>
      <c r="F876" s="123"/>
      <c r="G876" s="123"/>
      <c r="H876" s="123"/>
      <c r="I876" s="45"/>
      <c r="J876" s="45"/>
      <c r="K876" s="28"/>
      <c r="L876" s="28"/>
      <c r="M876" s="28"/>
      <c r="N876" s="28"/>
      <c r="O876" s="28"/>
      <c r="P876" s="28"/>
      <c r="Q876" s="28"/>
      <c r="R876" s="28"/>
      <c r="S876" s="28"/>
      <c r="T876" s="28"/>
      <c r="U876" s="28"/>
      <c r="V876" s="28"/>
      <c r="W876" s="27">
        <f t="shared" si="218"/>
        <v>0</v>
      </c>
      <c r="X876" s="41"/>
      <c r="Y876" s="41"/>
      <c r="Z876" s="41"/>
      <c r="AA876" s="41"/>
      <c r="AB876" s="27">
        <f>IFERROR(VLOOKUP(K876,'Վարկանիշային չափորոշիչներ'!$G$6:$GE$68,4,FALSE),0)</f>
        <v>0</v>
      </c>
      <c r="AC876" s="27">
        <f>IFERROR(VLOOKUP(L876,'Վարկանիշային չափորոշիչներ'!$G$6:$GE$68,4,FALSE),0)</f>
        <v>0</v>
      </c>
      <c r="AD876" s="27">
        <f>IFERROR(VLOOKUP(M876,'Վարկանիշային չափորոշիչներ'!$G$6:$GE$68,4,FALSE),0)</f>
        <v>0</v>
      </c>
      <c r="AE876" s="27">
        <f>IFERROR(VLOOKUP(N876,'Վարկանիշային չափորոշիչներ'!$G$6:$GE$68,4,FALSE),0)</f>
        <v>0</v>
      </c>
      <c r="AF876" s="27">
        <f>IFERROR(VLOOKUP(O876,'Վարկանիշային չափորոշիչներ'!$G$6:$GE$68,4,FALSE),0)</f>
        <v>0</v>
      </c>
      <c r="AG876" s="27">
        <f>IFERROR(VLOOKUP(P876,'Վարկանիշային չափորոշիչներ'!$G$6:$GE$68,4,FALSE),0)</f>
        <v>0</v>
      </c>
      <c r="AH876" s="27">
        <f>IFERROR(VLOOKUP(Q876,'Վարկանիշային չափորոշիչներ'!$G$6:$GE$68,4,FALSE),0)</f>
        <v>0</v>
      </c>
      <c r="AI876" s="27">
        <f>IFERROR(VLOOKUP(R876,'Վարկանիշային չափորոշիչներ'!$G$6:$GE$68,4,FALSE),0)</f>
        <v>0</v>
      </c>
      <c r="AJ876" s="27">
        <f>IFERROR(VLOOKUP(S876,'Վարկանիշային չափորոշիչներ'!$G$6:$GE$68,4,FALSE),0)</f>
        <v>0</v>
      </c>
      <c r="AK876" s="27">
        <f>IFERROR(VLOOKUP(T876,'Վարկանիշային չափորոշիչներ'!$G$6:$GE$68,4,FALSE),0)</f>
        <v>0</v>
      </c>
      <c r="AL876" s="27">
        <f>IFERROR(VLOOKUP(U876,'Վարկանիշային չափորոշիչներ'!$G$6:$GE$68,4,FALSE),0)</f>
        <v>0</v>
      </c>
      <c r="AM876" s="27">
        <f>IFERROR(VLOOKUP(V876,'Վարկանիշային չափորոշիչներ'!$G$6:$GE$68,4,FALSE),0)</f>
        <v>0</v>
      </c>
      <c r="AN876" s="27">
        <f t="shared" si="212"/>
        <v>0</v>
      </c>
    </row>
    <row r="877" spans="1:40" hidden="1" outlineLevel="2" x14ac:dyDescent="0.3">
      <c r="A877" s="120">
        <v>1236</v>
      </c>
      <c r="B877" s="120">
        <v>32002</v>
      </c>
      <c r="C877" s="207" t="s">
        <v>950</v>
      </c>
      <c r="D877" s="121"/>
      <c r="E877" s="121"/>
      <c r="F877" s="123"/>
      <c r="G877" s="123"/>
      <c r="H877" s="123"/>
      <c r="I877" s="45"/>
      <c r="J877" s="45"/>
      <c r="K877" s="28"/>
      <c r="L877" s="28"/>
      <c r="M877" s="28"/>
      <c r="N877" s="28"/>
      <c r="O877" s="28"/>
      <c r="P877" s="28"/>
      <c r="Q877" s="28"/>
      <c r="R877" s="28"/>
      <c r="S877" s="28"/>
      <c r="T877" s="28"/>
      <c r="U877" s="28"/>
      <c r="V877" s="28"/>
      <c r="W877" s="27">
        <f t="shared" si="218"/>
        <v>0</v>
      </c>
      <c r="X877" s="41"/>
      <c r="Y877" s="41"/>
      <c r="Z877" s="41"/>
      <c r="AA877" s="41"/>
      <c r="AB877" s="27">
        <f>IFERROR(VLOOKUP(K877,'Վարկանիշային չափորոշիչներ'!$G$6:$GE$68,4,FALSE),0)</f>
        <v>0</v>
      </c>
      <c r="AC877" s="27">
        <f>IFERROR(VLOOKUP(L877,'Վարկանիշային չափորոշիչներ'!$G$6:$GE$68,4,FALSE),0)</f>
        <v>0</v>
      </c>
      <c r="AD877" s="27">
        <f>IFERROR(VLOOKUP(M877,'Վարկանիշային չափորոշիչներ'!$G$6:$GE$68,4,FALSE),0)</f>
        <v>0</v>
      </c>
      <c r="AE877" s="27">
        <f>IFERROR(VLOOKUP(N877,'Վարկանիշային չափորոշիչներ'!$G$6:$GE$68,4,FALSE),0)</f>
        <v>0</v>
      </c>
      <c r="AF877" s="27">
        <f>IFERROR(VLOOKUP(O877,'Վարկանիշային չափորոշիչներ'!$G$6:$GE$68,4,FALSE),0)</f>
        <v>0</v>
      </c>
      <c r="AG877" s="27">
        <f>IFERROR(VLOOKUP(P877,'Վարկանիշային չափորոշիչներ'!$G$6:$GE$68,4,FALSE),0)</f>
        <v>0</v>
      </c>
      <c r="AH877" s="27">
        <f>IFERROR(VLOOKUP(Q877,'Վարկանիշային չափորոշիչներ'!$G$6:$GE$68,4,FALSE),0)</f>
        <v>0</v>
      </c>
      <c r="AI877" s="27">
        <f>IFERROR(VLOOKUP(R877,'Վարկանիշային չափորոշիչներ'!$G$6:$GE$68,4,FALSE),0)</f>
        <v>0</v>
      </c>
      <c r="AJ877" s="27">
        <f>IFERROR(VLOOKUP(S877,'Վարկանիշային չափորոշիչներ'!$G$6:$GE$68,4,FALSE),0)</f>
        <v>0</v>
      </c>
      <c r="AK877" s="27">
        <f>IFERROR(VLOOKUP(T877,'Վարկանիշային չափորոշիչներ'!$G$6:$GE$68,4,FALSE),0)</f>
        <v>0</v>
      </c>
      <c r="AL877" s="27">
        <f>IFERROR(VLOOKUP(U877,'Վարկանիշային չափորոշիչներ'!$G$6:$GE$68,4,FALSE),0)</f>
        <v>0</v>
      </c>
      <c r="AM877" s="27">
        <f>IFERROR(VLOOKUP(V877,'Վարկանիշային չափորոշիչներ'!$G$6:$GE$68,4,FALSE),0)</f>
        <v>0</v>
      </c>
      <c r="AN877" s="27">
        <f t="shared" si="212"/>
        <v>0</v>
      </c>
    </row>
    <row r="878" spans="1:40" hidden="1" outlineLevel="2" x14ac:dyDescent="0.3">
      <c r="A878" s="120">
        <v>1236</v>
      </c>
      <c r="B878" s="120">
        <v>32003</v>
      </c>
      <c r="C878" s="207" t="s">
        <v>951</v>
      </c>
      <c r="D878" s="121"/>
      <c r="E878" s="121"/>
      <c r="F878" s="158"/>
      <c r="G878" s="123"/>
      <c r="H878" s="123"/>
      <c r="I878" s="45"/>
      <c r="J878" s="45"/>
      <c r="K878" s="28"/>
      <c r="L878" s="28"/>
      <c r="M878" s="28"/>
      <c r="N878" s="28"/>
      <c r="O878" s="28"/>
      <c r="P878" s="28"/>
      <c r="Q878" s="28"/>
      <c r="R878" s="28"/>
      <c r="S878" s="28"/>
      <c r="T878" s="28"/>
      <c r="U878" s="28"/>
      <c r="V878" s="28"/>
      <c r="W878" s="27">
        <f t="shared" si="218"/>
        <v>0</v>
      </c>
      <c r="X878" s="41"/>
      <c r="Y878" s="41"/>
      <c r="Z878" s="41"/>
      <c r="AA878" s="41"/>
      <c r="AB878" s="27">
        <f>IFERROR(VLOOKUP(K878,'Վարկանիշային չափորոշիչներ'!$G$6:$GE$68,4,FALSE),0)</f>
        <v>0</v>
      </c>
      <c r="AC878" s="27">
        <f>IFERROR(VLOOKUP(L878,'Վարկանիշային չափորոշիչներ'!$G$6:$GE$68,4,FALSE),0)</f>
        <v>0</v>
      </c>
      <c r="AD878" s="27">
        <f>IFERROR(VLOOKUP(M878,'Վարկանիշային չափորոշիչներ'!$G$6:$GE$68,4,FALSE),0)</f>
        <v>0</v>
      </c>
      <c r="AE878" s="27">
        <f>IFERROR(VLOOKUP(N878,'Վարկանիշային չափորոշիչներ'!$G$6:$GE$68,4,FALSE),0)</f>
        <v>0</v>
      </c>
      <c r="AF878" s="27">
        <f>IFERROR(VLOOKUP(O878,'Վարկանիշային չափորոշիչներ'!$G$6:$GE$68,4,FALSE),0)</f>
        <v>0</v>
      </c>
      <c r="AG878" s="27">
        <f>IFERROR(VLOOKUP(P878,'Վարկանիշային չափորոշիչներ'!$G$6:$GE$68,4,FALSE),0)</f>
        <v>0</v>
      </c>
      <c r="AH878" s="27">
        <f>IFERROR(VLOOKUP(Q878,'Վարկանիշային չափորոշիչներ'!$G$6:$GE$68,4,FALSE),0)</f>
        <v>0</v>
      </c>
      <c r="AI878" s="27">
        <f>IFERROR(VLOOKUP(R878,'Վարկանիշային չափորոշիչներ'!$G$6:$GE$68,4,FALSE),0)</f>
        <v>0</v>
      </c>
      <c r="AJ878" s="27">
        <f>IFERROR(VLOOKUP(S878,'Վարկանիշային չափորոշիչներ'!$G$6:$GE$68,4,FALSE),0)</f>
        <v>0</v>
      </c>
      <c r="AK878" s="27">
        <f>IFERROR(VLOOKUP(T878,'Վարկանիշային չափորոշիչներ'!$G$6:$GE$68,4,FALSE),0)</f>
        <v>0</v>
      </c>
      <c r="AL878" s="27">
        <f>IFERROR(VLOOKUP(U878,'Վարկանիշային չափորոշիչներ'!$G$6:$GE$68,4,FALSE),0)</f>
        <v>0</v>
      </c>
      <c r="AM878" s="27">
        <f>IFERROR(VLOOKUP(V878,'Վարկանիշային չափորոշիչներ'!$G$6:$GE$68,4,FALSE),0)</f>
        <v>0</v>
      </c>
      <c r="AN878" s="27">
        <f t="shared" si="212"/>
        <v>0</v>
      </c>
    </row>
    <row r="879" spans="1:40" hidden="1" outlineLevel="2" x14ac:dyDescent="0.3">
      <c r="A879" s="120">
        <v>1236</v>
      </c>
      <c r="B879" s="120">
        <v>32004</v>
      </c>
      <c r="C879" s="207" t="s">
        <v>952</v>
      </c>
      <c r="D879" s="121"/>
      <c r="E879" s="121"/>
      <c r="F879" s="123"/>
      <c r="G879" s="123"/>
      <c r="H879" s="123"/>
      <c r="I879" s="45"/>
      <c r="J879" s="45"/>
      <c r="K879" s="28"/>
      <c r="L879" s="28"/>
      <c r="M879" s="28"/>
      <c r="N879" s="28"/>
      <c r="O879" s="28"/>
      <c r="P879" s="28"/>
      <c r="Q879" s="28"/>
      <c r="R879" s="28"/>
      <c r="S879" s="28"/>
      <c r="T879" s="28"/>
      <c r="U879" s="28"/>
      <c r="V879" s="28"/>
      <c r="W879" s="27">
        <f t="shared" si="218"/>
        <v>0</v>
      </c>
      <c r="X879" s="41"/>
      <c r="Y879" s="41"/>
      <c r="Z879" s="41"/>
      <c r="AA879" s="41"/>
      <c r="AB879" s="27">
        <f>IFERROR(VLOOKUP(K879,'Վարկանիշային չափորոշիչներ'!$G$6:$GE$68,4,FALSE),0)</f>
        <v>0</v>
      </c>
      <c r="AC879" s="27">
        <f>IFERROR(VLOOKUP(L879,'Վարկանիշային չափորոշիչներ'!$G$6:$GE$68,4,FALSE),0)</f>
        <v>0</v>
      </c>
      <c r="AD879" s="27">
        <f>IFERROR(VLOOKUP(M879,'Վարկանիշային չափորոշիչներ'!$G$6:$GE$68,4,FALSE),0)</f>
        <v>0</v>
      </c>
      <c r="AE879" s="27">
        <f>IFERROR(VLOOKUP(N879,'Վարկանիշային չափորոշիչներ'!$G$6:$GE$68,4,FALSE),0)</f>
        <v>0</v>
      </c>
      <c r="AF879" s="27">
        <f>IFERROR(VLOOKUP(O879,'Վարկանիշային չափորոշիչներ'!$G$6:$GE$68,4,FALSE),0)</f>
        <v>0</v>
      </c>
      <c r="AG879" s="27">
        <f>IFERROR(VLOOKUP(P879,'Վարկանիշային չափորոշիչներ'!$G$6:$GE$68,4,FALSE),0)</f>
        <v>0</v>
      </c>
      <c r="AH879" s="27">
        <f>IFERROR(VLOOKUP(Q879,'Վարկանիշային չափորոշիչներ'!$G$6:$GE$68,4,FALSE),0)</f>
        <v>0</v>
      </c>
      <c r="AI879" s="27">
        <f>IFERROR(VLOOKUP(R879,'Վարկանիշային չափորոշիչներ'!$G$6:$GE$68,4,FALSE),0)</f>
        <v>0</v>
      </c>
      <c r="AJ879" s="27">
        <f>IFERROR(VLOOKUP(S879,'Վարկանիշային չափորոշիչներ'!$G$6:$GE$68,4,FALSE),0)</f>
        <v>0</v>
      </c>
      <c r="AK879" s="27">
        <f>IFERROR(VLOOKUP(T879,'Վարկանիշային չափորոշիչներ'!$G$6:$GE$68,4,FALSE),0)</f>
        <v>0</v>
      </c>
      <c r="AL879" s="27">
        <f>IFERROR(VLOOKUP(U879,'Վարկանիշային չափորոշիչներ'!$G$6:$GE$68,4,FALSE),0)</f>
        <v>0</v>
      </c>
      <c r="AM879" s="27">
        <f>IFERROR(VLOOKUP(V879,'Վարկանիշային չափորոշիչներ'!$G$6:$GE$68,4,FALSE),0)</f>
        <v>0</v>
      </c>
      <c r="AN879" s="27">
        <f t="shared" si="212"/>
        <v>0</v>
      </c>
    </row>
    <row r="880" spans="1:40" hidden="1" outlineLevel="2" x14ac:dyDescent="0.3">
      <c r="A880" s="120">
        <v>1236</v>
      </c>
      <c r="B880" s="120">
        <v>32005</v>
      </c>
      <c r="C880" s="207" t="s">
        <v>953</v>
      </c>
      <c r="D880" s="121"/>
      <c r="E880" s="121"/>
      <c r="F880" s="123"/>
      <c r="G880" s="123"/>
      <c r="H880" s="123"/>
      <c r="I880" s="45"/>
      <c r="J880" s="45"/>
      <c r="K880" s="28"/>
      <c r="L880" s="28"/>
      <c r="M880" s="28"/>
      <c r="N880" s="28"/>
      <c r="O880" s="28"/>
      <c r="P880" s="28"/>
      <c r="Q880" s="28"/>
      <c r="R880" s="28"/>
      <c r="S880" s="28"/>
      <c r="T880" s="28"/>
      <c r="U880" s="28"/>
      <c r="V880" s="28"/>
      <c r="W880" s="27">
        <f t="shared" si="218"/>
        <v>0</v>
      </c>
      <c r="X880" s="41"/>
      <c r="Y880" s="41"/>
      <c r="Z880" s="41"/>
      <c r="AA880" s="41"/>
      <c r="AB880" s="27">
        <f>IFERROR(VLOOKUP(K880,'Վարկանիշային չափորոշիչներ'!$G$6:$GE$68,4,FALSE),0)</f>
        <v>0</v>
      </c>
      <c r="AC880" s="27">
        <f>IFERROR(VLOOKUP(L880,'Վարկանիշային չափորոշիչներ'!$G$6:$GE$68,4,FALSE),0)</f>
        <v>0</v>
      </c>
      <c r="AD880" s="27">
        <f>IFERROR(VLOOKUP(M880,'Վարկանիշային չափորոշիչներ'!$G$6:$GE$68,4,FALSE),0)</f>
        <v>0</v>
      </c>
      <c r="AE880" s="27">
        <f>IFERROR(VLOOKUP(N880,'Վարկանիշային չափորոշիչներ'!$G$6:$GE$68,4,FALSE),0)</f>
        <v>0</v>
      </c>
      <c r="AF880" s="27">
        <f>IFERROR(VLOOKUP(O880,'Վարկանիշային չափորոշիչներ'!$G$6:$GE$68,4,FALSE),0)</f>
        <v>0</v>
      </c>
      <c r="AG880" s="27">
        <f>IFERROR(VLOOKUP(P880,'Վարկանիշային չափորոշիչներ'!$G$6:$GE$68,4,FALSE),0)</f>
        <v>0</v>
      </c>
      <c r="AH880" s="27">
        <f>IFERROR(VLOOKUP(Q880,'Վարկանիշային չափորոշիչներ'!$G$6:$GE$68,4,FALSE),0)</f>
        <v>0</v>
      </c>
      <c r="AI880" s="27">
        <f>IFERROR(VLOOKUP(R880,'Վարկանիշային չափորոշիչներ'!$G$6:$GE$68,4,FALSE),0)</f>
        <v>0</v>
      </c>
      <c r="AJ880" s="27">
        <f>IFERROR(VLOOKUP(S880,'Վարկանիշային չափորոշիչներ'!$G$6:$GE$68,4,FALSE),0)</f>
        <v>0</v>
      </c>
      <c r="AK880" s="27">
        <f>IFERROR(VLOOKUP(T880,'Վարկանիշային չափորոշիչներ'!$G$6:$GE$68,4,FALSE),0)</f>
        <v>0</v>
      </c>
      <c r="AL880" s="27">
        <f>IFERROR(VLOOKUP(U880,'Վարկանիշային չափորոշիչներ'!$G$6:$GE$68,4,FALSE),0)</f>
        <v>0</v>
      </c>
      <c r="AM880" s="27">
        <f>IFERROR(VLOOKUP(V880,'Վարկանիշային չափորոշիչներ'!$G$6:$GE$68,4,FALSE),0)</f>
        <v>0</v>
      </c>
      <c r="AN880" s="27">
        <f t="shared" si="212"/>
        <v>0</v>
      </c>
    </row>
    <row r="881" spans="1:40" ht="27" hidden="1" outlineLevel="2" x14ac:dyDescent="0.3">
      <c r="A881" s="120">
        <v>1236</v>
      </c>
      <c r="B881" s="120">
        <v>32006</v>
      </c>
      <c r="C881" s="207" t="s">
        <v>954</v>
      </c>
      <c r="D881" s="121"/>
      <c r="E881" s="121"/>
      <c r="F881" s="123"/>
      <c r="G881" s="123"/>
      <c r="H881" s="123"/>
      <c r="I881" s="45"/>
      <c r="J881" s="45"/>
      <c r="K881" s="28"/>
      <c r="L881" s="28"/>
      <c r="M881" s="28"/>
      <c r="N881" s="28"/>
      <c r="O881" s="28"/>
      <c r="P881" s="28"/>
      <c r="Q881" s="28"/>
      <c r="R881" s="28"/>
      <c r="S881" s="28"/>
      <c r="T881" s="28"/>
      <c r="U881" s="28"/>
      <c r="V881" s="28"/>
      <c r="W881" s="27">
        <f t="shared" si="218"/>
        <v>0</v>
      </c>
      <c r="X881" s="41"/>
      <c r="Y881" s="41"/>
      <c r="Z881" s="41"/>
      <c r="AA881" s="41"/>
      <c r="AB881" s="27">
        <f>IFERROR(VLOOKUP(K881,'Վարկանիշային չափորոշիչներ'!$G$6:$GE$68,4,FALSE),0)</f>
        <v>0</v>
      </c>
      <c r="AC881" s="27">
        <f>IFERROR(VLOOKUP(L881,'Վարկանիշային չափորոշիչներ'!$G$6:$GE$68,4,FALSE),0)</f>
        <v>0</v>
      </c>
      <c r="AD881" s="27">
        <f>IFERROR(VLOOKUP(M881,'Վարկանիշային չափորոշիչներ'!$G$6:$GE$68,4,FALSE),0)</f>
        <v>0</v>
      </c>
      <c r="AE881" s="27">
        <f>IFERROR(VLOOKUP(N881,'Վարկանիշային չափորոշիչներ'!$G$6:$GE$68,4,FALSE),0)</f>
        <v>0</v>
      </c>
      <c r="AF881" s="27">
        <f>IFERROR(VLOOKUP(O881,'Վարկանիշային չափորոշիչներ'!$G$6:$GE$68,4,FALSE),0)</f>
        <v>0</v>
      </c>
      <c r="AG881" s="27">
        <f>IFERROR(VLOOKUP(P881,'Վարկանիշային չափորոշիչներ'!$G$6:$GE$68,4,FALSE),0)</f>
        <v>0</v>
      </c>
      <c r="AH881" s="27">
        <f>IFERROR(VLOOKUP(Q881,'Վարկանիշային չափորոշիչներ'!$G$6:$GE$68,4,FALSE),0)</f>
        <v>0</v>
      </c>
      <c r="AI881" s="27">
        <f>IFERROR(VLOOKUP(R881,'Վարկանիշային չափորոշիչներ'!$G$6:$GE$68,4,FALSE),0)</f>
        <v>0</v>
      </c>
      <c r="AJ881" s="27">
        <f>IFERROR(VLOOKUP(S881,'Վարկանիշային չափորոշիչներ'!$G$6:$GE$68,4,FALSE),0)</f>
        <v>0</v>
      </c>
      <c r="AK881" s="27">
        <f>IFERROR(VLOOKUP(T881,'Վարկանիշային չափորոշիչներ'!$G$6:$GE$68,4,FALSE),0)</f>
        <v>0</v>
      </c>
      <c r="AL881" s="27">
        <f>IFERROR(VLOOKUP(U881,'Վարկանիշային չափորոշիչներ'!$G$6:$GE$68,4,FALSE),0)</f>
        <v>0</v>
      </c>
      <c r="AM881" s="27">
        <f>IFERROR(VLOOKUP(V881,'Վարկանիշային չափորոշիչներ'!$G$6:$GE$68,4,FALSE),0)</f>
        <v>0</v>
      </c>
      <c r="AN881" s="27">
        <f t="shared" si="212"/>
        <v>0</v>
      </c>
    </row>
    <row r="882" spans="1:40" s="18" customFormat="1" hidden="1" outlineLevel="1" x14ac:dyDescent="0.3">
      <c r="A882" s="124">
        <v>1238</v>
      </c>
      <c r="B882" s="120"/>
      <c r="C882" s="228" t="s">
        <v>955</v>
      </c>
      <c r="D882" s="182">
        <f>SUM(D883:D889)</f>
        <v>0</v>
      </c>
      <c r="E882" s="182">
        <f>SUM(E883:E886)</f>
        <v>0</v>
      </c>
      <c r="F882" s="183">
        <f t="shared" ref="F882:H882" si="219">SUM(F883:F886)</f>
        <v>0</v>
      </c>
      <c r="G882" s="183">
        <f t="shared" si="219"/>
        <v>0</v>
      </c>
      <c r="H882" s="183">
        <f t="shared" si="219"/>
        <v>0</v>
      </c>
      <c r="I882" s="69" t="s">
        <v>74</v>
      </c>
      <c r="J882" s="69" t="s">
        <v>74</v>
      </c>
      <c r="K882" s="69" t="s">
        <v>74</v>
      </c>
      <c r="L882" s="69" t="s">
        <v>74</v>
      </c>
      <c r="M882" s="69" t="s">
        <v>74</v>
      </c>
      <c r="N882" s="69" t="s">
        <v>74</v>
      </c>
      <c r="O882" s="69" t="s">
        <v>74</v>
      </c>
      <c r="P882" s="69" t="s">
        <v>74</v>
      </c>
      <c r="Q882" s="69" t="s">
        <v>74</v>
      </c>
      <c r="R882" s="69" t="s">
        <v>74</v>
      </c>
      <c r="S882" s="69" t="s">
        <v>74</v>
      </c>
      <c r="T882" s="69" t="s">
        <v>74</v>
      </c>
      <c r="U882" s="69" t="s">
        <v>74</v>
      </c>
      <c r="V882" s="69" t="s">
        <v>74</v>
      </c>
      <c r="W882" s="47" t="s">
        <v>74</v>
      </c>
      <c r="X882" s="70"/>
      <c r="Y882" s="70"/>
      <c r="Z882" s="70"/>
      <c r="AA882" s="70"/>
      <c r="AB882" s="27">
        <f>IFERROR(VLOOKUP(K882,'Վարկանիշային չափորոշիչներ'!$G$6:$GE$68,4,FALSE),0)</f>
        <v>0</v>
      </c>
      <c r="AC882" s="27">
        <f>IFERROR(VLOOKUP(L882,'Վարկանիշային չափորոշիչներ'!$G$6:$GE$68,4,FALSE),0)</f>
        <v>0</v>
      </c>
      <c r="AD882" s="27">
        <f>IFERROR(VLOOKUP(M882,'Վարկանիշային չափորոշիչներ'!$G$6:$GE$68,4,FALSE),0)</f>
        <v>0</v>
      </c>
      <c r="AE882" s="27">
        <f>IFERROR(VLOOKUP(N882,'Վարկանիշային չափորոշիչներ'!$G$6:$GE$68,4,FALSE),0)</f>
        <v>0</v>
      </c>
      <c r="AF882" s="27">
        <f>IFERROR(VLOOKUP(O882,'Վարկանիշային չափորոշիչներ'!$G$6:$GE$68,4,FALSE),0)</f>
        <v>0</v>
      </c>
      <c r="AG882" s="27">
        <f>IFERROR(VLOOKUP(P882,'Վարկանիշային չափորոշիչներ'!$G$6:$GE$68,4,FALSE),0)</f>
        <v>0</v>
      </c>
      <c r="AH882" s="27">
        <f>IFERROR(VLOOKUP(Q882,'Վարկանիշային չափորոշիչներ'!$G$6:$GE$68,4,FALSE),0)</f>
        <v>0</v>
      </c>
      <c r="AI882" s="27">
        <f>IFERROR(VLOOKUP(R882,'Վարկանիշային չափորոշիչներ'!$G$6:$GE$68,4,FALSE),0)</f>
        <v>0</v>
      </c>
      <c r="AJ882" s="27">
        <f>IFERROR(VLOOKUP(S882,'Վարկանիշային չափորոշիչներ'!$G$6:$GE$68,4,FALSE),0)</f>
        <v>0</v>
      </c>
      <c r="AK882" s="27">
        <f>IFERROR(VLOOKUP(T882,'Վարկանիշային չափորոշիչներ'!$G$6:$GE$68,4,FALSE),0)</f>
        <v>0</v>
      </c>
      <c r="AL882" s="27">
        <f>IFERROR(VLOOKUP(U882,'Վարկանիշային չափորոշիչներ'!$G$6:$GE$68,4,FALSE),0)</f>
        <v>0</v>
      </c>
      <c r="AM882" s="27">
        <f>IFERROR(VLOOKUP(V882,'Վարկանիշային չափորոշիչներ'!$G$6:$GE$68,4,FALSE),0)</f>
        <v>0</v>
      </c>
      <c r="AN882" s="27">
        <f t="shared" si="212"/>
        <v>0</v>
      </c>
    </row>
    <row r="883" spans="1:40" hidden="1" outlineLevel="2" x14ac:dyDescent="0.3">
      <c r="A883" s="120">
        <v>1238</v>
      </c>
      <c r="B883" s="120">
        <v>11001</v>
      </c>
      <c r="C883" s="207" t="s">
        <v>799</v>
      </c>
      <c r="D883" s="121"/>
      <c r="E883" s="121"/>
      <c r="F883" s="123"/>
      <c r="G883" s="123"/>
      <c r="H883" s="123"/>
      <c r="I883" s="45"/>
      <c r="J883" s="45"/>
      <c r="K883" s="28"/>
      <c r="L883" s="28"/>
      <c r="M883" s="28"/>
      <c r="N883" s="28"/>
      <c r="O883" s="28"/>
      <c r="P883" s="28"/>
      <c r="Q883" s="28"/>
      <c r="R883" s="28"/>
      <c r="S883" s="28"/>
      <c r="T883" s="28"/>
      <c r="U883" s="28"/>
      <c r="V883" s="28"/>
      <c r="W883" s="27">
        <f>AN883</f>
        <v>0</v>
      </c>
      <c r="X883" s="41"/>
      <c r="Y883" s="41"/>
      <c r="Z883" s="41"/>
      <c r="AA883" s="41"/>
      <c r="AB883" s="27">
        <f>IFERROR(VLOOKUP(K883,'Վարկանիշային չափորոշիչներ'!$G$6:$GE$68,4,FALSE),0)</f>
        <v>0</v>
      </c>
      <c r="AC883" s="27">
        <f>IFERROR(VLOOKUP(L883,'Վարկանիշային չափորոշիչներ'!$G$6:$GE$68,4,FALSE),0)</f>
        <v>0</v>
      </c>
      <c r="AD883" s="27">
        <f>IFERROR(VLOOKUP(M883,'Վարկանիշային չափորոշիչներ'!$G$6:$GE$68,4,FALSE),0)</f>
        <v>0</v>
      </c>
      <c r="AE883" s="27">
        <f>IFERROR(VLOOKUP(N883,'Վարկանիշային չափորոշիչներ'!$G$6:$GE$68,4,FALSE),0)</f>
        <v>0</v>
      </c>
      <c r="AF883" s="27">
        <f>IFERROR(VLOOKUP(O883,'Վարկանիշային չափորոշիչներ'!$G$6:$GE$68,4,FALSE),0)</f>
        <v>0</v>
      </c>
      <c r="AG883" s="27">
        <f>IFERROR(VLOOKUP(P883,'Վարկանիշային չափորոշիչներ'!$G$6:$GE$68,4,FALSE),0)</f>
        <v>0</v>
      </c>
      <c r="AH883" s="27">
        <f>IFERROR(VLOOKUP(Q883,'Վարկանիշային չափորոշիչներ'!$G$6:$GE$68,4,FALSE),0)</f>
        <v>0</v>
      </c>
      <c r="AI883" s="27">
        <f>IFERROR(VLOOKUP(R883,'Վարկանիշային չափորոշիչներ'!$G$6:$GE$68,4,FALSE),0)</f>
        <v>0</v>
      </c>
      <c r="AJ883" s="27">
        <f>IFERROR(VLOOKUP(S883,'Վարկանիշային չափորոշիչներ'!$G$6:$GE$68,4,FALSE),0)</f>
        <v>0</v>
      </c>
      <c r="AK883" s="27">
        <f>IFERROR(VLOOKUP(T883,'Վարկանիշային չափորոշիչներ'!$G$6:$GE$68,4,FALSE),0)</f>
        <v>0</v>
      </c>
      <c r="AL883" s="27">
        <f>IFERROR(VLOOKUP(U883,'Վարկանիշային չափորոշիչներ'!$G$6:$GE$68,4,FALSE),0)</f>
        <v>0</v>
      </c>
      <c r="AM883" s="27">
        <f>IFERROR(VLOOKUP(V883,'Վարկանիշային չափորոշիչներ'!$G$6:$GE$68,4,FALSE),0)</f>
        <v>0</v>
      </c>
      <c r="AN883" s="27">
        <f t="shared" si="212"/>
        <v>0</v>
      </c>
    </row>
    <row r="884" spans="1:40" ht="27" hidden="1" outlineLevel="2" x14ac:dyDescent="0.3">
      <c r="A884" s="120">
        <v>1238</v>
      </c>
      <c r="B884" s="120">
        <v>11002</v>
      </c>
      <c r="C884" s="207" t="s">
        <v>819</v>
      </c>
      <c r="D884" s="121"/>
      <c r="E884" s="121"/>
      <c r="F884" s="123"/>
      <c r="G884" s="123"/>
      <c r="H884" s="123"/>
      <c r="I884" s="45"/>
      <c r="J884" s="45"/>
      <c r="K884" s="28"/>
      <c r="L884" s="28"/>
      <c r="M884" s="28"/>
      <c r="N884" s="28"/>
      <c r="O884" s="28"/>
      <c r="P884" s="28"/>
      <c r="Q884" s="28"/>
      <c r="R884" s="28"/>
      <c r="S884" s="28"/>
      <c r="T884" s="28"/>
      <c r="U884" s="28"/>
      <c r="V884" s="28"/>
      <c r="W884" s="27">
        <f>AN884</f>
        <v>0</v>
      </c>
      <c r="X884" s="41"/>
      <c r="Y884" s="41"/>
      <c r="Z884" s="41"/>
      <c r="AA884" s="41"/>
      <c r="AB884" s="27">
        <f>IFERROR(VLOOKUP(K884,'Վարկանիշային չափորոշիչներ'!$G$6:$GE$68,4,FALSE),0)</f>
        <v>0</v>
      </c>
      <c r="AC884" s="27">
        <f>IFERROR(VLOOKUP(L884,'Վարկանիշային չափորոշիչներ'!$G$6:$GE$68,4,FALSE),0)</f>
        <v>0</v>
      </c>
      <c r="AD884" s="27">
        <f>IFERROR(VLOOKUP(M884,'Վարկանիշային չափորոշիչներ'!$G$6:$GE$68,4,FALSE),0)</f>
        <v>0</v>
      </c>
      <c r="AE884" s="27">
        <f>IFERROR(VLOOKUP(N884,'Վարկանիշային չափորոշիչներ'!$G$6:$GE$68,4,FALSE),0)</f>
        <v>0</v>
      </c>
      <c r="AF884" s="27">
        <f>IFERROR(VLOOKUP(O884,'Վարկանիշային չափորոշիչներ'!$G$6:$GE$68,4,FALSE),0)</f>
        <v>0</v>
      </c>
      <c r="AG884" s="27">
        <f>IFERROR(VLOOKUP(P884,'Վարկանիշային չափորոշիչներ'!$G$6:$GE$68,4,FALSE),0)</f>
        <v>0</v>
      </c>
      <c r="AH884" s="27">
        <f>IFERROR(VLOOKUP(Q884,'Վարկանիշային չափորոշիչներ'!$G$6:$GE$68,4,FALSE),0)</f>
        <v>0</v>
      </c>
      <c r="AI884" s="27">
        <f>IFERROR(VLOOKUP(R884,'Վարկանիշային չափորոշիչներ'!$G$6:$GE$68,4,FALSE),0)</f>
        <v>0</v>
      </c>
      <c r="AJ884" s="27">
        <f>IFERROR(VLOOKUP(S884,'Վարկանիշային չափորոշիչներ'!$G$6:$GE$68,4,FALSE),0)</f>
        <v>0</v>
      </c>
      <c r="AK884" s="27">
        <f>IFERROR(VLOOKUP(T884,'Վարկանիշային չափորոշիչներ'!$G$6:$GE$68,4,FALSE),0)</f>
        <v>0</v>
      </c>
      <c r="AL884" s="27">
        <f>IFERROR(VLOOKUP(U884,'Վարկանիշային չափորոշիչներ'!$G$6:$GE$68,4,FALSE),0)</f>
        <v>0</v>
      </c>
      <c r="AM884" s="27">
        <f>IFERROR(VLOOKUP(V884,'Վարկանիշային չափորոշիչներ'!$G$6:$GE$68,4,FALSE),0)</f>
        <v>0</v>
      </c>
      <c r="AN884" s="27">
        <f t="shared" si="212"/>
        <v>0</v>
      </c>
    </row>
    <row r="885" spans="1:40" ht="27" hidden="1" outlineLevel="2" x14ac:dyDescent="0.3">
      <c r="A885" s="120">
        <v>1238</v>
      </c>
      <c r="B885" s="120">
        <v>12001</v>
      </c>
      <c r="C885" s="207" t="s">
        <v>818</v>
      </c>
      <c r="D885" s="121"/>
      <c r="E885" s="121"/>
      <c r="F885" s="123"/>
      <c r="G885" s="123"/>
      <c r="H885" s="123"/>
      <c r="I885" s="45"/>
      <c r="J885" s="45"/>
      <c r="K885" s="28"/>
      <c r="L885" s="28"/>
      <c r="M885" s="28"/>
      <c r="N885" s="28"/>
      <c r="O885" s="28"/>
      <c r="P885" s="28"/>
      <c r="Q885" s="28"/>
      <c r="R885" s="28"/>
      <c r="S885" s="28"/>
      <c r="T885" s="28"/>
      <c r="U885" s="28"/>
      <c r="V885" s="28"/>
      <c r="W885" s="27">
        <f>AN885</f>
        <v>0</v>
      </c>
      <c r="X885" s="41"/>
      <c r="Y885" s="41"/>
      <c r="Z885" s="41"/>
      <c r="AA885" s="41"/>
      <c r="AB885" s="27">
        <f>IFERROR(VLOOKUP(K885,'Վարկանիշային չափորոշիչներ'!$G$6:$GE$68,4,FALSE),0)</f>
        <v>0</v>
      </c>
      <c r="AC885" s="27">
        <f>IFERROR(VLOOKUP(L885,'Վարկանիշային չափորոշիչներ'!$G$6:$GE$68,4,FALSE),0)</f>
        <v>0</v>
      </c>
      <c r="AD885" s="27">
        <f>IFERROR(VLOOKUP(M885,'Վարկանիշային չափորոշիչներ'!$G$6:$GE$68,4,FALSE),0)</f>
        <v>0</v>
      </c>
      <c r="AE885" s="27">
        <f>IFERROR(VLOOKUP(N885,'Վարկանիշային չափորոշիչներ'!$G$6:$GE$68,4,FALSE),0)</f>
        <v>0</v>
      </c>
      <c r="AF885" s="27">
        <f>IFERROR(VLOOKUP(O885,'Վարկանիշային չափորոշիչներ'!$G$6:$GE$68,4,FALSE),0)</f>
        <v>0</v>
      </c>
      <c r="AG885" s="27">
        <f>IFERROR(VLOOKUP(P885,'Վարկանիշային չափորոշիչներ'!$G$6:$GE$68,4,FALSE),0)</f>
        <v>0</v>
      </c>
      <c r="AH885" s="27">
        <f>IFERROR(VLOOKUP(Q885,'Վարկանիշային չափորոշիչներ'!$G$6:$GE$68,4,FALSE),0)</f>
        <v>0</v>
      </c>
      <c r="AI885" s="27">
        <f>IFERROR(VLOOKUP(R885,'Վարկանիշային չափորոշիչներ'!$G$6:$GE$68,4,FALSE),0)</f>
        <v>0</v>
      </c>
      <c r="AJ885" s="27">
        <f>IFERROR(VLOOKUP(S885,'Վարկանիշային չափորոշիչներ'!$G$6:$GE$68,4,FALSE),0)</f>
        <v>0</v>
      </c>
      <c r="AK885" s="27">
        <f>IFERROR(VLOOKUP(T885,'Վարկանիշային չափորոշիչներ'!$G$6:$GE$68,4,FALSE),0)</f>
        <v>0</v>
      </c>
      <c r="AL885" s="27">
        <f>IFERROR(VLOOKUP(U885,'Վարկանիշային չափորոշիչներ'!$G$6:$GE$68,4,FALSE),0)</f>
        <v>0</v>
      </c>
      <c r="AM885" s="27">
        <f>IFERROR(VLOOKUP(V885,'Վարկանիշային չափորոշիչներ'!$G$6:$GE$68,4,FALSE),0)</f>
        <v>0</v>
      </c>
      <c r="AN885" s="27">
        <f t="shared" si="212"/>
        <v>0</v>
      </c>
    </row>
    <row r="886" spans="1:40" ht="40.5" hidden="1" outlineLevel="2" x14ac:dyDescent="0.3">
      <c r="A886" s="120">
        <v>1238</v>
      </c>
      <c r="B886" s="120">
        <v>12002</v>
      </c>
      <c r="C886" s="207" t="s">
        <v>820</v>
      </c>
      <c r="D886" s="121"/>
      <c r="E886" s="121"/>
      <c r="F886" s="123"/>
      <c r="G886" s="123"/>
      <c r="H886" s="123"/>
      <c r="I886" s="45"/>
      <c r="J886" s="45"/>
      <c r="K886" s="28"/>
      <c r="L886" s="28"/>
      <c r="M886" s="28"/>
      <c r="N886" s="28"/>
      <c r="O886" s="28"/>
      <c r="P886" s="28"/>
      <c r="Q886" s="28"/>
      <c r="R886" s="28"/>
      <c r="S886" s="28"/>
      <c r="T886" s="28"/>
      <c r="U886" s="28"/>
      <c r="V886" s="28"/>
      <c r="W886" s="27">
        <f>AN886</f>
        <v>0</v>
      </c>
      <c r="X886" s="41"/>
      <c r="Y886" s="41"/>
      <c r="Z886" s="41"/>
      <c r="AA886" s="41"/>
      <c r="AB886" s="27">
        <f>IFERROR(VLOOKUP(K886,'Վարկանիշային չափորոշիչներ'!$G$6:$GE$68,4,FALSE),0)</f>
        <v>0</v>
      </c>
      <c r="AC886" s="27">
        <f>IFERROR(VLOOKUP(L886,'Վարկանիշային չափորոշիչներ'!$G$6:$GE$68,4,FALSE),0)</f>
        <v>0</v>
      </c>
      <c r="AD886" s="27">
        <f>IFERROR(VLOOKUP(M886,'Վարկանիշային չափորոշիչներ'!$G$6:$GE$68,4,FALSE),0)</f>
        <v>0</v>
      </c>
      <c r="AE886" s="27">
        <f>IFERROR(VLOOKUP(N886,'Վարկանիշային չափորոշիչներ'!$G$6:$GE$68,4,FALSE),0)</f>
        <v>0</v>
      </c>
      <c r="AF886" s="27">
        <f>IFERROR(VLOOKUP(O886,'Վարկանիշային չափորոշիչներ'!$G$6:$GE$68,4,FALSE),0)</f>
        <v>0</v>
      </c>
      <c r="AG886" s="27">
        <f>IFERROR(VLOOKUP(P886,'Վարկանիշային չափորոշիչներ'!$G$6:$GE$68,4,FALSE),0)</f>
        <v>0</v>
      </c>
      <c r="AH886" s="27">
        <f>IFERROR(VLOOKUP(Q886,'Վարկանիշային չափորոշիչներ'!$G$6:$GE$68,4,FALSE),0)</f>
        <v>0</v>
      </c>
      <c r="AI886" s="27">
        <f>IFERROR(VLOOKUP(R886,'Վարկանիշային չափորոշիչներ'!$G$6:$GE$68,4,FALSE),0)</f>
        <v>0</v>
      </c>
      <c r="AJ886" s="27">
        <f>IFERROR(VLOOKUP(S886,'Վարկանիշային չափորոշիչներ'!$G$6:$GE$68,4,FALSE),0)</f>
        <v>0</v>
      </c>
      <c r="AK886" s="27">
        <f>IFERROR(VLOOKUP(T886,'Վարկանիշային չափորոշիչներ'!$G$6:$GE$68,4,FALSE),0)</f>
        <v>0</v>
      </c>
      <c r="AL886" s="27">
        <f>IFERROR(VLOOKUP(U886,'Վարկանիշային չափորոշիչներ'!$G$6:$GE$68,4,FALSE),0)</f>
        <v>0</v>
      </c>
      <c r="AM886" s="27">
        <f>IFERROR(VLOOKUP(V886,'Վարկանիշային չափորոշիչներ'!$G$6:$GE$68,4,FALSE),0)</f>
        <v>0</v>
      </c>
      <c r="AN886" s="27">
        <f t="shared" si="212"/>
        <v>0</v>
      </c>
    </row>
    <row r="887" spans="1:40" s="18" customFormat="1" hidden="1" outlineLevel="2" x14ac:dyDescent="0.3">
      <c r="A887" s="124">
        <v>1240</v>
      </c>
      <c r="B887" s="120"/>
      <c r="C887" s="228" t="s">
        <v>956</v>
      </c>
      <c r="D887" s="182">
        <f t="shared" ref="D887:H887" si="220">+D888+D889</f>
        <v>0</v>
      </c>
      <c r="E887" s="182">
        <f t="shared" si="220"/>
        <v>0</v>
      </c>
      <c r="F887" s="183">
        <f t="shared" si="220"/>
        <v>0</v>
      </c>
      <c r="G887" s="183">
        <f t="shared" si="220"/>
        <v>0</v>
      </c>
      <c r="H887" s="183">
        <f t="shared" si="220"/>
        <v>0</v>
      </c>
      <c r="I887" s="69" t="s">
        <v>74</v>
      </c>
      <c r="J887" s="69" t="s">
        <v>74</v>
      </c>
      <c r="K887" s="69" t="s">
        <v>74</v>
      </c>
      <c r="L887" s="69" t="s">
        <v>74</v>
      </c>
      <c r="M887" s="69" t="s">
        <v>74</v>
      </c>
      <c r="N887" s="69" t="s">
        <v>74</v>
      </c>
      <c r="O887" s="69" t="s">
        <v>74</v>
      </c>
      <c r="P887" s="69" t="s">
        <v>74</v>
      </c>
      <c r="Q887" s="69" t="s">
        <v>74</v>
      </c>
      <c r="R887" s="69" t="s">
        <v>74</v>
      </c>
      <c r="S887" s="69" t="s">
        <v>74</v>
      </c>
      <c r="T887" s="69" t="s">
        <v>74</v>
      </c>
      <c r="U887" s="69" t="s">
        <v>74</v>
      </c>
      <c r="V887" s="69" t="s">
        <v>74</v>
      </c>
      <c r="W887" s="47" t="s">
        <v>74</v>
      </c>
      <c r="X887" s="70"/>
      <c r="Y887" s="70"/>
      <c r="Z887" s="70"/>
      <c r="AA887" s="70"/>
      <c r="AB887" s="27">
        <f>IFERROR(VLOOKUP(K887,'Վարկանիշային չափորոշիչներ'!$G$6:$GE$68,4,FALSE),0)</f>
        <v>0</v>
      </c>
      <c r="AC887" s="27">
        <f>IFERROR(VLOOKUP(L887,'Վարկանիշային չափորոշիչներ'!$G$6:$GE$68,4,FALSE),0)</f>
        <v>0</v>
      </c>
      <c r="AD887" s="27">
        <f>IFERROR(VLOOKUP(M887,'Վարկանիշային չափորոշիչներ'!$G$6:$GE$68,4,FALSE),0)</f>
        <v>0</v>
      </c>
      <c r="AE887" s="27">
        <f>IFERROR(VLOOKUP(N887,'Վարկանիշային չափորոշիչներ'!$G$6:$GE$68,4,FALSE),0)</f>
        <v>0</v>
      </c>
      <c r="AF887" s="27">
        <f>IFERROR(VLOOKUP(O887,'Վարկանիշային չափորոշիչներ'!$G$6:$GE$68,4,FALSE),0)</f>
        <v>0</v>
      </c>
      <c r="AG887" s="27">
        <f>IFERROR(VLOOKUP(P887,'Վարկանիշային չափորոշիչներ'!$G$6:$GE$68,4,FALSE),0)</f>
        <v>0</v>
      </c>
      <c r="AH887" s="27">
        <f>IFERROR(VLOOKUP(Q887,'Վարկանիշային չափորոշիչներ'!$G$6:$GE$68,4,FALSE),0)</f>
        <v>0</v>
      </c>
      <c r="AI887" s="27">
        <f>IFERROR(VLOOKUP(R887,'Վարկանիշային չափորոշիչներ'!$G$6:$GE$68,4,FALSE),0)</f>
        <v>0</v>
      </c>
      <c r="AJ887" s="27">
        <f>IFERROR(VLOOKUP(S887,'Վարկանիշային չափորոշիչներ'!$G$6:$GE$68,4,FALSE),0)</f>
        <v>0</v>
      </c>
      <c r="AK887" s="27">
        <f>IFERROR(VLOOKUP(T887,'Վարկանիշային չափորոշիչներ'!$G$6:$GE$68,4,FALSE),0)</f>
        <v>0</v>
      </c>
      <c r="AL887" s="27">
        <f>IFERROR(VLOOKUP(U887,'Վարկանիշային չափորոշիչներ'!$G$6:$GE$68,4,FALSE),0)</f>
        <v>0</v>
      </c>
      <c r="AM887" s="27">
        <f>IFERROR(VLOOKUP(V887,'Վարկանիշային չափորոշիչներ'!$G$6:$GE$68,4,FALSE),0)</f>
        <v>0</v>
      </c>
      <c r="AN887" s="27">
        <f t="shared" si="212"/>
        <v>0</v>
      </c>
    </row>
    <row r="888" spans="1:40" ht="27" hidden="1" outlineLevel="2" x14ac:dyDescent="0.3">
      <c r="A888" s="124">
        <v>1240</v>
      </c>
      <c r="B888" s="206">
        <v>11001</v>
      </c>
      <c r="C888" s="207" t="s">
        <v>957</v>
      </c>
      <c r="D888" s="121"/>
      <c r="E888" s="121"/>
      <c r="F888" s="122"/>
      <c r="G888" s="122"/>
      <c r="H888" s="122"/>
      <c r="I888" s="45"/>
      <c r="J888" s="45"/>
      <c r="K888" s="28"/>
      <c r="L888" s="28"/>
      <c r="M888" s="28"/>
      <c r="N888" s="28"/>
      <c r="O888" s="28"/>
      <c r="P888" s="28"/>
      <c r="Q888" s="28"/>
      <c r="R888" s="28"/>
      <c r="S888" s="28"/>
      <c r="T888" s="28"/>
      <c r="U888" s="28"/>
      <c r="V888" s="28"/>
      <c r="W888" s="27">
        <f>AN888</f>
        <v>0</v>
      </c>
      <c r="X888" s="41"/>
      <c r="Y888" s="41"/>
      <c r="Z888" s="41"/>
      <c r="AA888" s="41"/>
      <c r="AB888" s="27">
        <f>IFERROR(VLOOKUP(K888,'Վարկանիշային չափորոշիչներ'!$G$6:$GE$68,4,FALSE),0)</f>
        <v>0</v>
      </c>
      <c r="AC888" s="27">
        <f>IFERROR(VLOOKUP(L888,'Վարկանիշային չափորոշիչներ'!$G$6:$GE$68,4,FALSE),0)</f>
        <v>0</v>
      </c>
      <c r="AD888" s="27">
        <f>IFERROR(VLOOKUP(M888,'Վարկանիշային չափորոշիչներ'!$G$6:$GE$68,4,FALSE),0)</f>
        <v>0</v>
      </c>
      <c r="AE888" s="27">
        <f>IFERROR(VLOOKUP(N888,'Վարկանիշային չափորոշիչներ'!$G$6:$GE$68,4,FALSE),0)</f>
        <v>0</v>
      </c>
      <c r="AF888" s="27">
        <f>IFERROR(VLOOKUP(O888,'Վարկանիշային չափորոշիչներ'!$G$6:$GE$68,4,FALSE),0)</f>
        <v>0</v>
      </c>
      <c r="AG888" s="27">
        <f>IFERROR(VLOOKUP(P888,'Վարկանիշային չափորոշիչներ'!$G$6:$GE$68,4,FALSE),0)</f>
        <v>0</v>
      </c>
      <c r="AH888" s="27">
        <f>IFERROR(VLOOKUP(Q888,'Վարկանիշային չափորոշիչներ'!$G$6:$GE$68,4,FALSE),0)</f>
        <v>0</v>
      </c>
      <c r="AI888" s="27">
        <f>IFERROR(VLOOKUP(R888,'Վարկանիշային չափորոշիչներ'!$G$6:$GE$68,4,FALSE),0)</f>
        <v>0</v>
      </c>
      <c r="AJ888" s="27">
        <f>IFERROR(VLOOKUP(S888,'Վարկանիշային չափորոշիչներ'!$G$6:$GE$68,4,FALSE),0)</f>
        <v>0</v>
      </c>
      <c r="AK888" s="27">
        <f>IFERROR(VLOOKUP(T888,'Վարկանիշային չափորոշիչներ'!$G$6:$GE$68,4,FALSE),0)</f>
        <v>0</v>
      </c>
      <c r="AL888" s="27">
        <f>IFERROR(VLOOKUP(U888,'Վարկանիշային չափորոշիչներ'!$G$6:$GE$68,4,FALSE),0)</f>
        <v>0</v>
      </c>
      <c r="AM888" s="27">
        <f>IFERROR(VLOOKUP(V888,'Վարկանիշային չափորոշիչներ'!$G$6:$GE$68,4,FALSE),0)</f>
        <v>0</v>
      </c>
      <c r="AN888" s="27">
        <f t="shared" si="212"/>
        <v>0</v>
      </c>
    </row>
    <row r="889" spans="1:40" ht="27" hidden="1" outlineLevel="2" x14ac:dyDescent="0.3">
      <c r="A889" s="124">
        <v>1240</v>
      </c>
      <c r="B889" s="206">
        <v>32001</v>
      </c>
      <c r="C889" s="207" t="s">
        <v>958</v>
      </c>
      <c r="D889" s="121"/>
      <c r="E889" s="121"/>
      <c r="F889" s="123"/>
      <c r="G889" s="123"/>
      <c r="H889" s="123"/>
      <c r="I889" s="45"/>
      <c r="J889" s="45"/>
      <c r="K889" s="28"/>
      <c r="L889" s="28"/>
      <c r="M889" s="28"/>
      <c r="N889" s="28"/>
      <c r="O889" s="28"/>
      <c r="P889" s="28"/>
      <c r="Q889" s="28"/>
      <c r="R889" s="28"/>
      <c r="S889" s="28"/>
      <c r="T889" s="28"/>
      <c r="U889" s="28"/>
      <c r="V889" s="28"/>
      <c r="W889" s="27">
        <f>AN889</f>
        <v>0</v>
      </c>
      <c r="X889" s="41"/>
      <c r="Y889" s="41"/>
      <c r="Z889" s="41"/>
      <c r="AA889" s="41"/>
      <c r="AB889" s="27">
        <f>IFERROR(VLOOKUP(K889,'Վարկանիշային չափորոշիչներ'!$G$6:$GE$68,4,FALSE),0)</f>
        <v>0</v>
      </c>
      <c r="AC889" s="27">
        <f>IFERROR(VLOOKUP(L889,'Վարկանիշային չափորոշիչներ'!$G$6:$GE$68,4,FALSE),0)</f>
        <v>0</v>
      </c>
      <c r="AD889" s="27">
        <f>IFERROR(VLOOKUP(M889,'Վարկանիշային չափորոշիչներ'!$G$6:$GE$68,4,FALSE),0)</f>
        <v>0</v>
      </c>
      <c r="AE889" s="27">
        <f>IFERROR(VLOOKUP(N889,'Վարկանիշային չափորոշիչներ'!$G$6:$GE$68,4,FALSE),0)</f>
        <v>0</v>
      </c>
      <c r="AF889" s="27">
        <f>IFERROR(VLOOKUP(O889,'Վարկանիշային չափորոշիչներ'!$G$6:$GE$68,4,FALSE),0)</f>
        <v>0</v>
      </c>
      <c r="AG889" s="27">
        <f>IFERROR(VLOOKUP(P889,'Վարկանիշային չափորոշիչներ'!$G$6:$GE$68,4,FALSE),0)</f>
        <v>0</v>
      </c>
      <c r="AH889" s="27">
        <f>IFERROR(VLOOKUP(Q889,'Վարկանիշային չափորոշիչներ'!$G$6:$GE$68,4,FALSE),0)</f>
        <v>0</v>
      </c>
      <c r="AI889" s="27">
        <f>IFERROR(VLOOKUP(R889,'Վարկանիշային չափորոշիչներ'!$G$6:$GE$68,4,FALSE),0)</f>
        <v>0</v>
      </c>
      <c r="AJ889" s="27">
        <f>IFERROR(VLOOKUP(S889,'Վարկանիշային չափորոշիչներ'!$G$6:$GE$68,4,FALSE),0)</f>
        <v>0</v>
      </c>
      <c r="AK889" s="27">
        <f>IFERROR(VLOOKUP(T889,'Վարկանիշային չափորոշիչներ'!$G$6:$GE$68,4,FALSE),0)</f>
        <v>0</v>
      </c>
      <c r="AL889" s="27">
        <f>IFERROR(VLOOKUP(U889,'Վարկանիշային չափորոշիչներ'!$G$6:$GE$68,4,FALSE),0)</f>
        <v>0</v>
      </c>
      <c r="AM889" s="27">
        <f>IFERROR(VLOOKUP(V889,'Վարկանիշային չափորոշիչներ'!$G$6:$GE$68,4,FALSE),0)</f>
        <v>0</v>
      </c>
      <c r="AN889" s="27">
        <f t="shared" si="212"/>
        <v>0</v>
      </c>
    </row>
    <row r="890" spans="1:40" hidden="1" outlineLevel="1" x14ac:dyDescent="0.3">
      <c r="A890" s="124">
        <v>9999</v>
      </c>
      <c r="B890" s="120"/>
      <c r="C890" s="207" t="s">
        <v>97</v>
      </c>
      <c r="D890" s="121"/>
      <c r="E890" s="121"/>
      <c r="F890" s="122"/>
      <c r="G890" s="123"/>
      <c r="H890" s="123"/>
      <c r="I890" s="45"/>
      <c r="J890" s="45"/>
      <c r="K890" s="28"/>
      <c r="L890" s="28"/>
      <c r="M890" s="28"/>
      <c r="N890" s="28"/>
      <c r="O890" s="28"/>
      <c r="P890" s="28"/>
      <c r="Q890" s="28"/>
      <c r="R890" s="28"/>
      <c r="S890" s="28"/>
      <c r="T890" s="28"/>
      <c r="U890" s="28"/>
      <c r="V890" s="28"/>
      <c r="W890" s="27">
        <f>AN890</f>
        <v>0</v>
      </c>
      <c r="X890" s="41"/>
      <c r="Y890" s="41"/>
      <c r="Z890" s="41"/>
      <c r="AA890" s="41"/>
      <c r="AB890" s="27">
        <f>IFERROR(VLOOKUP(K890,'Վարկանիշային չափորոշիչներ'!$G$6:$GE$68,4,FALSE),0)</f>
        <v>0</v>
      </c>
      <c r="AC890" s="27">
        <f>IFERROR(VLOOKUP(L890,'Վարկանիշային չափորոշիչներ'!$G$6:$GE$68,4,FALSE),0)</f>
        <v>0</v>
      </c>
      <c r="AD890" s="27">
        <f>IFERROR(VLOOKUP(M890,'Վարկանիշային չափորոշիչներ'!$G$6:$GE$68,4,FALSE),0)</f>
        <v>0</v>
      </c>
      <c r="AE890" s="27">
        <f>IFERROR(VLOOKUP(N890,'Վարկանիշային չափորոշիչներ'!$G$6:$GE$68,4,FALSE),0)</f>
        <v>0</v>
      </c>
      <c r="AF890" s="27">
        <f>IFERROR(VLOOKUP(O890,'Վարկանիշային չափորոշիչներ'!$G$6:$GE$68,4,FALSE),0)</f>
        <v>0</v>
      </c>
      <c r="AG890" s="27">
        <f>IFERROR(VLOOKUP(P890,'Վարկանիշային չափորոշիչներ'!$G$6:$GE$68,4,FALSE),0)</f>
        <v>0</v>
      </c>
      <c r="AH890" s="27">
        <f>IFERROR(VLOOKUP(Q890,'Վարկանիշային չափորոշիչներ'!$G$6:$GE$68,4,FALSE),0)</f>
        <v>0</v>
      </c>
      <c r="AI890" s="27">
        <f>IFERROR(VLOOKUP(R890,'Վարկանիշային չափորոշիչներ'!$G$6:$GE$68,4,FALSE),0)</f>
        <v>0</v>
      </c>
      <c r="AJ890" s="27">
        <f>IFERROR(VLOOKUP(S890,'Վարկանիշային չափորոշիչներ'!$G$6:$GE$68,4,FALSE),0)</f>
        <v>0</v>
      </c>
      <c r="AK890" s="27">
        <f>IFERROR(VLOOKUP(T890,'Վարկանիշային չափորոշիչներ'!$G$6:$GE$68,4,FALSE),0)</f>
        <v>0</v>
      </c>
      <c r="AL890" s="27">
        <f>IFERROR(VLOOKUP(U890,'Վարկանիշային չափորոշիչներ'!$G$6:$GE$68,4,FALSE),0)</f>
        <v>0</v>
      </c>
      <c r="AM890" s="27">
        <f>IFERROR(VLOOKUP(V890,'Վարկանիշային չափորոշիչներ'!$G$6:$GE$68,4,FALSE),0)</f>
        <v>0</v>
      </c>
      <c r="AN890" s="27">
        <f t="shared" si="212"/>
        <v>0</v>
      </c>
    </row>
    <row r="891" spans="1:40" hidden="1" collapsed="1" x14ac:dyDescent="0.3">
      <c r="A891" s="125" t="s">
        <v>0</v>
      </c>
      <c r="B891" s="163"/>
      <c r="C891" s="215" t="s">
        <v>959</v>
      </c>
      <c r="D891" s="126">
        <f>D892+D894+D901+D903+D905+D911</f>
        <v>0</v>
      </c>
      <c r="E891" s="126">
        <f>E892+E894+E901+E903+E905+E911</f>
        <v>0</v>
      </c>
      <c r="F891" s="127">
        <f t="shared" ref="F891:H891" si="221">F892+F894+F901+F903+F905+F911</f>
        <v>0</v>
      </c>
      <c r="G891" s="127">
        <f t="shared" si="221"/>
        <v>0</v>
      </c>
      <c r="H891" s="127">
        <f t="shared" si="221"/>
        <v>0</v>
      </c>
      <c r="I891" s="46" t="s">
        <v>74</v>
      </c>
      <c r="J891" s="46" t="s">
        <v>74</v>
      </c>
      <c r="K891" s="46" t="s">
        <v>74</v>
      </c>
      <c r="L891" s="46" t="s">
        <v>74</v>
      </c>
      <c r="M891" s="46" t="s">
        <v>74</v>
      </c>
      <c r="N891" s="46" t="s">
        <v>74</v>
      </c>
      <c r="O891" s="46" t="s">
        <v>74</v>
      </c>
      <c r="P891" s="46" t="s">
        <v>74</v>
      </c>
      <c r="Q891" s="46" t="s">
        <v>74</v>
      </c>
      <c r="R891" s="46" t="s">
        <v>74</v>
      </c>
      <c r="S891" s="46" t="s">
        <v>74</v>
      </c>
      <c r="T891" s="46" t="s">
        <v>74</v>
      </c>
      <c r="U891" s="46" t="s">
        <v>74</v>
      </c>
      <c r="V891" s="46" t="s">
        <v>74</v>
      </c>
      <c r="W891" s="46" t="s">
        <v>74</v>
      </c>
      <c r="X891" s="41"/>
      <c r="Y891" s="41"/>
      <c r="Z891" s="41"/>
      <c r="AA891" s="41"/>
      <c r="AB891" s="27">
        <f>IFERROR(VLOOKUP(K891,'Վարկանիշային չափորոշիչներ'!$G$6:$GE$68,4,FALSE),0)</f>
        <v>0</v>
      </c>
      <c r="AC891" s="27">
        <f>IFERROR(VLOOKUP(L891,'Վարկանիշային չափորոշիչներ'!$G$6:$GE$68,4,FALSE),0)</f>
        <v>0</v>
      </c>
      <c r="AD891" s="27">
        <f>IFERROR(VLOOKUP(M891,'Վարկանիշային չափորոշիչներ'!$G$6:$GE$68,4,FALSE),0)</f>
        <v>0</v>
      </c>
      <c r="AE891" s="27">
        <f>IFERROR(VLOOKUP(N891,'Վարկանիշային չափորոշիչներ'!$G$6:$GE$68,4,FALSE),0)</f>
        <v>0</v>
      </c>
      <c r="AF891" s="27">
        <f>IFERROR(VLOOKUP(O891,'Վարկանիշային չափորոշիչներ'!$G$6:$GE$68,4,FALSE),0)</f>
        <v>0</v>
      </c>
      <c r="AG891" s="27">
        <f>IFERROR(VLOOKUP(P891,'Վարկանիշային չափորոշիչներ'!$G$6:$GE$68,4,FALSE),0)</f>
        <v>0</v>
      </c>
      <c r="AH891" s="27">
        <f>IFERROR(VLOOKUP(Q891,'Վարկանիշային չափորոշիչներ'!$G$6:$GE$68,4,FALSE),0)</f>
        <v>0</v>
      </c>
      <c r="AI891" s="27">
        <f>IFERROR(VLOOKUP(R891,'Վարկանիշային չափորոշիչներ'!$G$6:$GE$68,4,FALSE),0)</f>
        <v>0</v>
      </c>
      <c r="AJ891" s="27">
        <f>IFERROR(VLOOKUP(S891,'Վարկանիշային չափորոշիչներ'!$G$6:$GE$68,4,FALSE),0)</f>
        <v>0</v>
      </c>
      <c r="AK891" s="27">
        <f>IFERROR(VLOOKUP(T891,'Վարկանիշային չափորոշիչներ'!$G$6:$GE$68,4,FALSE),0)</f>
        <v>0</v>
      </c>
      <c r="AL891" s="27">
        <f>IFERROR(VLOOKUP(U891,'Վարկանիշային չափորոշիչներ'!$G$6:$GE$68,4,FALSE),0)</f>
        <v>0</v>
      </c>
      <c r="AM891" s="27">
        <f>IFERROR(VLOOKUP(V891,'Վարկանիշային չափորոշիչներ'!$G$6:$GE$68,4,FALSE),0)</f>
        <v>0</v>
      </c>
      <c r="AN891" s="27">
        <f t="shared" si="212"/>
        <v>0</v>
      </c>
    </row>
    <row r="892" spans="1:40" hidden="1" outlineLevel="1" x14ac:dyDescent="0.3">
      <c r="A892" s="117">
        <v>1125</v>
      </c>
      <c r="B892" s="163"/>
      <c r="C892" s="214" t="s">
        <v>960</v>
      </c>
      <c r="D892" s="118">
        <f>SUM(D893)</f>
        <v>0</v>
      </c>
      <c r="E892" s="118">
        <f>SUM(E893)</f>
        <v>0</v>
      </c>
      <c r="F892" s="119">
        <f t="shared" ref="F892:H892" si="222">SUM(F893)</f>
        <v>0</v>
      </c>
      <c r="G892" s="119">
        <f t="shared" si="222"/>
        <v>0</v>
      </c>
      <c r="H892" s="119">
        <f t="shared" si="222"/>
        <v>0</v>
      </c>
      <c r="I892" s="47" t="s">
        <v>74</v>
      </c>
      <c r="J892" s="47" t="s">
        <v>74</v>
      </c>
      <c r="K892" s="47" t="s">
        <v>74</v>
      </c>
      <c r="L892" s="47" t="s">
        <v>74</v>
      </c>
      <c r="M892" s="47" t="s">
        <v>74</v>
      </c>
      <c r="N892" s="47" t="s">
        <v>74</v>
      </c>
      <c r="O892" s="47" t="s">
        <v>74</v>
      </c>
      <c r="P892" s="47" t="s">
        <v>74</v>
      </c>
      <c r="Q892" s="47" t="s">
        <v>74</v>
      </c>
      <c r="R892" s="47" t="s">
        <v>74</v>
      </c>
      <c r="S892" s="47" t="s">
        <v>74</v>
      </c>
      <c r="T892" s="47" t="s">
        <v>74</v>
      </c>
      <c r="U892" s="47" t="s">
        <v>74</v>
      </c>
      <c r="V892" s="47" t="s">
        <v>74</v>
      </c>
      <c r="W892" s="47" t="s">
        <v>74</v>
      </c>
      <c r="X892" s="41"/>
      <c r="Y892" s="41"/>
      <c r="Z892" s="41"/>
      <c r="AA892" s="41"/>
      <c r="AB892" s="27">
        <f>IFERROR(VLOOKUP(K892,'Վարկանիշային չափորոշիչներ'!$G$6:$GE$68,4,FALSE),0)</f>
        <v>0</v>
      </c>
      <c r="AC892" s="27">
        <f>IFERROR(VLOOKUP(L892,'Վարկանիշային չափորոշիչներ'!$G$6:$GE$68,4,FALSE),0)</f>
        <v>0</v>
      </c>
      <c r="AD892" s="27">
        <f>IFERROR(VLOOKUP(M892,'Վարկանիշային չափորոշիչներ'!$G$6:$GE$68,4,FALSE),0)</f>
        <v>0</v>
      </c>
      <c r="AE892" s="27">
        <f>IFERROR(VLOOKUP(N892,'Վարկանիշային չափորոշիչներ'!$G$6:$GE$68,4,FALSE),0)</f>
        <v>0</v>
      </c>
      <c r="AF892" s="27">
        <f>IFERROR(VLOOKUP(O892,'Վարկանիշային չափորոշիչներ'!$G$6:$GE$68,4,FALSE),0)</f>
        <v>0</v>
      </c>
      <c r="AG892" s="27">
        <f>IFERROR(VLOOKUP(P892,'Վարկանիշային չափորոշիչներ'!$G$6:$GE$68,4,FALSE),0)</f>
        <v>0</v>
      </c>
      <c r="AH892" s="27">
        <f>IFERROR(VLOOKUP(Q892,'Վարկանիշային չափորոշիչներ'!$G$6:$GE$68,4,FALSE),0)</f>
        <v>0</v>
      </c>
      <c r="AI892" s="27">
        <f>IFERROR(VLOOKUP(R892,'Վարկանիշային չափորոշիչներ'!$G$6:$GE$68,4,FALSE),0)</f>
        <v>0</v>
      </c>
      <c r="AJ892" s="27">
        <f>IFERROR(VLOOKUP(S892,'Վարկանիշային չափորոշիչներ'!$G$6:$GE$68,4,FALSE),0)</f>
        <v>0</v>
      </c>
      <c r="AK892" s="27">
        <f>IFERROR(VLOOKUP(T892,'Վարկանիշային չափորոշիչներ'!$G$6:$GE$68,4,FALSE),0)</f>
        <v>0</v>
      </c>
      <c r="AL892" s="27">
        <f>IFERROR(VLOOKUP(U892,'Վարկանիշային չափորոշիչներ'!$G$6:$GE$68,4,FALSE),0)</f>
        <v>0</v>
      </c>
      <c r="AM892" s="27">
        <f>IFERROR(VLOOKUP(V892,'Վարկանիշային չափորոշիչներ'!$G$6:$GE$68,4,FALSE),0)</f>
        <v>0</v>
      </c>
      <c r="AN892" s="27">
        <f t="shared" si="212"/>
        <v>0</v>
      </c>
    </row>
    <row r="893" spans="1:40" ht="27" hidden="1" outlineLevel="2" x14ac:dyDescent="0.3">
      <c r="A893" s="120">
        <v>1125</v>
      </c>
      <c r="B893" s="120">
        <v>11001</v>
      </c>
      <c r="C893" s="207" t="s">
        <v>961</v>
      </c>
      <c r="D893" s="121"/>
      <c r="E893" s="121"/>
      <c r="F893" s="122"/>
      <c r="G893" s="123"/>
      <c r="H893" s="123"/>
      <c r="I893" s="45"/>
      <c r="J893" s="45"/>
      <c r="K893" s="28"/>
      <c r="L893" s="28"/>
      <c r="M893" s="28"/>
      <c r="N893" s="28"/>
      <c r="O893" s="28"/>
      <c r="P893" s="28"/>
      <c r="Q893" s="28"/>
      <c r="R893" s="28"/>
      <c r="S893" s="28"/>
      <c r="T893" s="28"/>
      <c r="U893" s="28"/>
      <c r="V893" s="28"/>
      <c r="W893" s="27">
        <f>AN893</f>
        <v>0</v>
      </c>
      <c r="X893" s="41"/>
      <c r="Y893" s="41"/>
      <c r="Z893" s="41"/>
      <c r="AA893" s="41"/>
      <c r="AB893" s="27">
        <f>IFERROR(VLOOKUP(K893,'Վարկանիշային չափորոշիչներ'!$G$6:$GE$68,4,FALSE),0)</f>
        <v>0</v>
      </c>
      <c r="AC893" s="27">
        <f>IFERROR(VLOOKUP(L893,'Վարկանիշային չափորոշիչներ'!$G$6:$GE$68,4,FALSE),0)</f>
        <v>0</v>
      </c>
      <c r="AD893" s="27">
        <f>IFERROR(VLOOKUP(M893,'Վարկանիշային չափորոշիչներ'!$G$6:$GE$68,4,FALSE),0)</f>
        <v>0</v>
      </c>
      <c r="AE893" s="27">
        <f>IFERROR(VLOOKUP(N893,'Վարկանիշային չափորոշիչներ'!$G$6:$GE$68,4,FALSE),0)</f>
        <v>0</v>
      </c>
      <c r="AF893" s="27">
        <f>IFERROR(VLOOKUP(O893,'Վարկանիշային չափորոշիչներ'!$G$6:$GE$68,4,FALSE),0)</f>
        <v>0</v>
      </c>
      <c r="AG893" s="27">
        <f>IFERROR(VLOOKUP(P893,'Վարկանիշային չափորոշիչներ'!$G$6:$GE$68,4,FALSE),0)</f>
        <v>0</v>
      </c>
      <c r="AH893" s="27">
        <f>IFERROR(VLOOKUP(Q893,'Վարկանիշային չափորոշիչներ'!$G$6:$GE$68,4,FALSE),0)</f>
        <v>0</v>
      </c>
      <c r="AI893" s="27">
        <f>IFERROR(VLOOKUP(R893,'Վարկանիշային չափորոշիչներ'!$G$6:$GE$68,4,FALSE),0)</f>
        <v>0</v>
      </c>
      <c r="AJ893" s="27">
        <f>IFERROR(VLOOKUP(S893,'Վարկանիշային չափորոշիչներ'!$G$6:$GE$68,4,FALSE),0)</f>
        <v>0</v>
      </c>
      <c r="AK893" s="27">
        <f>IFERROR(VLOOKUP(T893,'Վարկանիշային չափորոշիչներ'!$G$6:$GE$68,4,FALSE),0)</f>
        <v>0</v>
      </c>
      <c r="AL893" s="27">
        <f>IFERROR(VLOOKUP(U893,'Վարկանիշային չափորոշիչներ'!$G$6:$GE$68,4,FALSE),0)</f>
        <v>0</v>
      </c>
      <c r="AM893" s="27">
        <f>IFERROR(VLOOKUP(V893,'Վարկանիշային չափորոշիչներ'!$G$6:$GE$68,4,FALSE),0)</f>
        <v>0</v>
      </c>
      <c r="AN893" s="27">
        <f t="shared" si="212"/>
        <v>0</v>
      </c>
    </row>
    <row r="894" spans="1:40" hidden="1" outlineLevel="1" x14ac:dyDescent="0.3">
      <c r="A894" s="117">
        <v>1169</v>
      </c>
      <c r="B894" s="163"/>
      <c r="C894" s="214" t="s">
        <v>962</v>
      </c>
      <c r="D894" s="118">
        <f>SUM(D895:D900)</f>
        <v>0</v>
      </c>
      <c r="E894" s="118">
        <f>SUM(E895:E900)</f>
        <v>0</v>
      </c>
      <c r="F894" s="119">
        <f t="shared" ref="F894:H894" si="223">SUM(F895:F900)</f>
        <v>0</v>
      </c>
      <c r="G894" s="119">
        <f t="shared" si="223"/>
        <v>0</v>
      </c>
      <c r="H894" s="119">
        <f t="shared" si="223"/>
        <v>0</v>
      </c>
      <c r="I894" s="47" t="s">
        <v>74</v>
      </c>
      <c r="J894" s="47" t="s">
        <v>74</v>
      </c>
      <c r="K894" s="47" t="s">
        <v>74</v>
      </c>
      <c r="L894" s="47" t="s">
        <v>74</v>
      </c>
      <c r="M894" s="47" t="s">
        <v>74</v>
      </c>
      <c r="N894" s="47" t="s">
        <v>74</v>
      </c>
      <c r="O894" s="47" t="s">
        <v>74</v>
      </c>
      <c r="P894" s="47" t="s">
        <v>74</v>
      </c>
      <c r="Q894" s="47" t="s">
        <v>74</v>
      </c>
      <c r="R894" s="47" t="s">
        <v>74</v>
      </c>
      <c r="S894" s="47" t="s">
        <v>74</v>
      </c>
      <c r="T894" s="47" t="s">
        <v>74</v>
      </c>
      <c r="U894" s="47" t="s">
        <v>74</v>
      </c>
      <c r="V894" s="47" t="s">
        <v>74</v>
      </c>
      <c r="W894" s="47" t="s">
        <v>74</v>
      </c>
      <c r="X894" s="41"/>
      <c r="Y894" s="41"/>
      <c r="Z894" s="41"/>
      <c r="AA894" s="41"/>
      <c r="AB894" s="27">
        <f>IFERROR(VLOOKUP(K894,'Վարկանիշային չափորոշիչներ'!$G$6:$GE$68,4,FALSE),0)</f>
        <v>0</v>
      </c>
      <c r="AC894" s="27">
        <f>IFERROR(VLOOKUP(L894,'Վարկանիշային չափորոշիչներ'!$G$6:$GE$68,4,FALSE),0)</f>
        <v>0</v>
      </c>
      <c r="AD894" s="27">
        <f>IFERROR(VLOOKUP(M894,'Վարկանիշային չափորոշիչներ'!$G$6:$GE$68,4,FALSE),0)</f>
        <v>0</v>
      </c>
      <c r="AE894" s="27">
        <f>IFERROR(VLOOKUP(N894,'Վարկանիշային չափորոշիչներ'!$G$6:$GE$68,4,FALSE),0)</f>
        <v>0</v>
      </c>
      <c r="AF894" s="27">
        <f>IFERROR(VLOOKUP(O894,'Վարկանիշային չափորոշիչներ'!$G$6:$GE$68,4,FALSE),0)</f>
        <v>0</v>
      </c>
      <c r="AG894" s="27">
        <f>IFERROR(VLOOKUP(P894,'Վարկանիշային չափորոշիչներ'!$G$6:$GE$68,4,FALSE),0)</f>
        <v>0</v>
      </c>
      <c r="AH894" s="27">
        <f>IFERROR(VLOOKUP(Q894,'Վարկանիշային չափորոշիչներ'!$G$6:$GE$68,4,FALSE),0)</f>
        <v>0</v>
      </c>
      <c r="AI894" s="27">
        <f>IFERROR(VLOOKUP(R894,'Վարկանիշային չափորոշիչներ'!$G$6:$GE$68,4,FALSE),0)</f>
        <v>0</v>
      </c>
      <c r="AJ894" s="27">
        <f>IFERROR(VLOOKUP(S894,'Վարկանիշային չափորոշիչներ'!$G$6:$GE$68,4,FALSE),0)</f>
        <v>0</v>
      </c>
      <c r="AK894" s="27">
        <f>IFERROR(VLOOKUP(T894,'Վարկանիշային չափորոշիչներ'!$G$6:$GE$68,4,FALSE),0)</f>
        <v>0</v>
      </c>
      <c r="AL894" s="27">
        <f>IFERROR(VLOOKUP(U894,'Վարկանիշային չափորոշիչներ'!$G$6:$GE$68,4,FALSE),0)</f>
        <v>0</v>
      </c>
      <c r="AM894" s="27">
        <f>IFERROR(VLOOKUP(V894,'Վարկանիշային չափորոշիչներ'!$G$6:$GE$68,4,FALSE),0)</f>
        <v>0</v>
      </c>
      <c r="AN894" s="27">
        <f t="shared" si="212"/>
        <v>0</v>
      </c>
    </row>
    <row r="895" spans="1:40" hidden="1" outlineLevel="2" x14ac:dyDescent="0.3">
      <c r="A895" s="120">
        <v>1169</v>
      </c>
      <c r="B895" s="120">
        <v>11001</v>
      </c>
      <c r="C895" s="207" t="s">
        <v>963</v>
      </c>
      <c r="D895" s="121"/>
      <c r="E895" s="121"/>
      <c r="F895" s="123"/>
      <c r="G895" s="123"/>
      <c r="H895" s="123"/>
      <c r="I895" s="45"/>
      <c r="J895" s="45"/>
      <c r="K895" s="28"/>
      <c r="L895" s="28"/>
      <c r="M895" s="28"/>
      <c r="N895" s="28"/>
      <c r="O895" s="28"/>
      <c r="P895" s="28"/>
      <c r="Q895" s="28"/>
      <c r="R895" s="28"/>
      <c r="S895" s="28"/>
      <c r="T895" s="28"/>
      <c r="U895" s="28"/>
      <c r="V895" s="28"/>
      <c r="W895" s="27">
        <f t="shared" ref="W895:W900" si="224">AN895</f>
        <v>0</v>
      </c>
      <c r="X895" s="41"/>
      <c r="Y895" s="41"/>
      <c r="Z895" s="41"/>
      <c r="AA895" s="41"/>
      <c r="AB895" s="27">
        <f>IFERROR(VLOOKUP(K895,'Վարկանիշային չափորոշիչներ'!$G$6:$GE$68,4,FALSE),0)</f>
        <v>0</v>
      </c>
      <c r="AC895" s="27">
        <f>IFERROR(VLOOKUP(L895,'Վարկանիշային չափորոշիչներ'!$G$6:$GE$68,4,FALSE),0)</f>
        <v>0</v>
      </c>
      <c r="AD895" s="27">
        <f>IFERROR(VLOOKUP(M895,'Վարկանիշային չափորոշիչներ'!$G$6:$GE$68,4,FALSE),0)</f>
        <v>0</v>
      </c>
      <c r="AE895" s="27">
        <f>IFERROR(VLOOKUP(N895,'Վարկանիշային չափորոշիչներ'!$G$6:$GE$68,4,FALSE),0)</f>
        <v>0</v>
      </c>
      <c r="AF895" s="27">
        <f>IFERROR(VLOOKUP(O895,'Վարկանիշային չափորոշիչներ'!$G$6:$GE$68,4,FALSE),0)</f>
        <v>0</v>
      </c>
      <c r="AG895" s="27">
        <f>IFERROR(VLOOKUP(P895,'Վարկանիշային չափորոշիչներ'!$G$6:$GE$68,4,FALSE),0)</f>
        <v>0</v>
      </c>
      <c r="AH895" s="27">
        <f>IFERROR(VLOOKUP(Q895,'Վարկանիշային չափորոշիչներ'!$G$6:$GE$68,4,FALSE),0)</f>
        <v>0</v>
      </c>
      <c r="AI895" s="27">
        <f>IFERROR(VLOOKUP(R895,'Վարկանիշային չափորոշիչներ'!$G$6:$GE$68,4,FALSE),0)</f>
        <v>0</v>
      </c>
      <c r="AJ895" s="27">
        <f>IFERROR(VLOOKUP(S895,'Վարկանիշային չափորոշիչներ'!$G$6:$GE$68,4,FALSE),0)</f>
        <v>0</v>
      </c>
      <c r="AK895" s="27">
        <f>IFERROR(VLOOKUP(T895,'Վարկանիշային չափորոշիչներ'!$G$6:$GE$68,4,FALSE),0)</f>
        <v>0</v>
      </c>
      <c r="AL895" s="27">
        <f>IFERROR(VLOOKUP(U895,'Վարկանիշային չափորոշիչներ'!$G$6:$GE$68,4,FALSE),0)</f>
        <v>0</v>
      </c>
      <c r="AM895" s="27">
        <f>IFERROR(VLOOKUP(V895,'Վարկանիշային չափորոշիչներ'!$G$6:$GE$68,4,FALSE),0)</f>
        <v>0</v>
      </c>
      <c r="AN895" s="27">
        <f t="shared" si="212"/>
        <v>0</v>
      </c>
    </row>
    <row r="896" spans="1:40" ht="27" hidden="1" outlineLevel="2" x14ac:dyDescent="0.3">
      <c r="A896" s="120">
        <v>1169</v>
      </c>
      <c r="B896" s="120">
        <v>11002</v>
      </c>
      <c r="C896" s="207" t="s">
        <v>964</v>
      </c>
      <c r="D896" s="121"/>
      <c r="E896" s="121"/>
      <c r="F896" s="123"/>
      <c r="G896" s="123"/>
      <c r="H896" s="123"/>
      <c r="I896" s="45"/>
      <c r="J896" s="45"/>
      <c r="K896" s="28"/>
      <c r="L896" s="28"/>
      <c r="M896" s="28"/>
      <c r="N896" s="28"/>
      <c r="O896" s="28"/>
      <c r="P896" s="28"/>
      <c r="Q896" s="28"/>
      <c r="R896" s="28"/>
      <c r="S896" s="28"/>
      <c r="T896" s="28"/>
      <c r="U896" s="28"/>
      <c r="V896" s="28"/>
      <c r="W896" s="27">
        <f t="shared" si="224"/>
        <v>0</v>
      </c>
      <c r="X896" s="41"/>
      <c r="Y896" s="41"/>
      <c r="Z896" s="41"/>
      <c r="AA896" s="41"/>
      <c r="AB896" s="27">
        <f>IFERROR(VLOOKUP(K896,'Վարկանիշային չափորոշիչներ'!$G$6:$GE$68,4,FALSE),0)</f>
        <v>0</v>
      </c>
      <c r="AC896" s="27">
        <f>IFERROR(VLOOKUP(L896,'Վարկանիշային չափորոշիչներ'!$G$6:$GE$68,4,FALSE),0)</f>
        <v>0</v>
      </c>
      <c r="AD896" s="27">
        <f>IFERROR(VLOOKUP(M896,'Վարկանիշային չափորոշիչներ'!$G$6:$GE$68,4,FALSE),0)</f>
        <v>0</v>
      </c>
      <c r="AE896" s="27">
        <f>IFERROR(VLOOKUP(N896,'Վարկանիշային չափորոշիչներ'!$G$6:$GE$68,4,FALSE),0)</f>
        <v>0</v>
      </c>
      <c r="AF896" s="27">
        <f>IFERROR(VLOOKUP(O896,'Վարկանիշային չափորոշիչներ'!$G$6:$GE$68,4,FALSE),0)</f>
        <v>0</v>
      </c>
      <c r="AG896" s="27">
        <f>IFERROR(VLOOKUP(P896,'Վարկանիշային չափորոշիչներ'!$G$6:$GE$68,4,FALSE),0)</f>
        <v>0</v>
      </c>
      <c r="AH896" s="27">
        <f>IFERROR(VLOOKUP(Q896,'Վարկանիշային չափորոշիչներ'!$G$6:$GE$68,4,FALSE),0)</f>
        <v>0</v>
      </c>
      <c r="AI896" s="27">
        <f>IFERROR(VLOOKUP(R896,'Վարկանիշային չափորոշիչներ'!$G$6:$GE$68,4,FALSE),0)</f>
        <v>0</v>
      </c>
      <c r="AJ896" s="27">
        <f>IFERROR(VLOOKUP(S896,'Վարկանիշային չափորոշիչներ'!$G$6:$GE$68,4,FALSE),0)</f>
        <v>0</v>
      </c>
      <c r="AK896" s="27">
        <f>IFERROR(VLOOKUP(T896,'Վարկանիշային չափորոշիչներ'!$G$6:$GE$68,4,FALSE),0)</f>
        <v>0</v>
      </c>
      <c r="AL896" s="27">
        <f>IFERROR(VLOOKUP(U896,'Վարկանիշային չափորոշիչներ'!$G$6:$GE$68,4,FALSE),0)</f>
        <v>0</v>
      </c>
      <c r="AM896" s="27">
        <f>IFERROR(VLOOKUP(V896,'Վարկանիշային չափորոշիչներ'!$G$6:$GE$68,4,FALSE),0)</f>
        <v>0</v>
      </c>
      <c r="AN896" s="27">
        <f t="shared" si="212"/>
        <v>0</v>
      </c>
    </row>
    <row r="897" spans="1:40" hidden="1" outlineLevel="2" x14ac:dyDescent="0.3">
      <c r="A897" s="120">
        <v>1169</v>
      </c>
      <c r="B897" s="120">
        <v>11003</v>
      </c>
      <c r="C897" s="207" t="s">
        <v>965</v>
      </c>
      <c r="D897" s="121"/>
      <c r="E897" s="121"/>
      <c r="F897" s="123"/>
      <c r="G897" s="123"/>
      <c r="H897" s="123"/>
      <c r="I897" s="45"/>
      <c r="J897" s="45"/>
      <c r="K897" s="28"/>
      <c r="L897" s="28"/>
      <c r="M897" s="28"/>
      <c r="N897" s="28"/>
      <c r="O897" s="28"/>
      <c r="P897" s="28"/>
      <c r="Q897" s="28"/>
      <c r="R897" s="28"/>
      <c r="S897" s="28"/>
      <c r="T897" s="28"/>
      <c r="U897" s="28"/>
      <c r="V897" s="28"/>
      <c r="W897" s="27">
        <f t="shared" si="224"/>
        <v>0</v>
      </c>
      <c r="X897" s="41"/>
      <c r="Y897" s="41"/>
      <c r="Z897" s="41"/>
      <c r="AA897" s="41"/>
      <c r="AB897" s="27">
        <f>IFERROR(VLOOKUP(K897,'Վարկանիշային չափորոշիչներ'!$G$6:$GE$68,4,FALSE),0)</f>
        <v>0</v>
      </c>
      <c r="AC897" s="27">
        <f>IFERROR(VLOOKUP(L897,'Վարկանիշային չափորոշիչներ'!$G$6:$GE$68,4,FALSE),0)</f>
        <v>0</v>
      </c>
      <c r="AD897" s="27">
        <f>IFERROR(VLOOKUP(M897,'Վարկանիշային չափորոշիչներ'!$G$6:$GE$68,4,FALSE),0)</f>
        <v>0</v>
      </c>
      <c r="AE897" s="27">
        <f>IFERROR(VLOOKUP(N897,'Վարկանիշային չափորոշիչներ'!$G$6:$GE$68,4,FALSE),0)</f>
        <v>0</v>
      </c>
      <c r="AF897" s="27">
        <f>IFERROR(VLOOKUP(O897,'Վարկանիշային չափորոշիչներ'!$G$6:$GE$68,4,FALSE),0)</f>
        <v>0</v>
      </c>
      <c r="AG897" s="27">
        <f>IFERROR(VLOOKUP(P897,'Վարկանիշային չափորոշիչներ'!$G$6:$GE$68,4,FALSE),0)</f>
        <v>0</v>
      </c>
      <c r="AH897" s="27">
        <f>IFERROR(VLOOKUP(Q897,'Վարկանիշային չափորոշիչներ'!$G$6:$GE$68,4,FALSE),0)</f>
        <v>0</v>
      </c>
      <c r="AI897" s="27">
        <f>IFERROR(VLOOKUP(R897,'Վարկանիշային չափորոշիչներ'!$G$6:$GE$68,4,FALSE),0)</f>
        <v>0</v>
      </c>
      <c r="AJ897" s="27">
        <f>IFERROR(VLOOKUP(S897,'Վարկանիշային չափորոշիչներ'!$G$6:$GE$68,4,FALSE),0)</f>
        <v>0</v>
      </c>
      <c r="AK897" s="27">
        <f>IFERROR(VLOOKUP(T897,'Վարկանիշային չափորոշիչներ'!$G$6:$GE$68,4,FALSE),0)</f>
        <v>0</v>
      </c>
      <c r="AL897" s="27">
        <f>IFERROR(VLOOKUP(U897,'Վարկանիշային չափորոշիչներ'!$G$6:$GE$68,4,FALSE),0)</f>
        <v>0</v>
      </c>
      <c r="AM897" s="27">
        <f>IFERROR(VLOOKUP(V897,'Վարկանիշային չափորոշիչներ'!$G$6:$GE$68,4,FALSE),0)</f>
        <v>0</v>
      </c>
      <c r="AN897" s="27">
        <f t="shared" si="212"/>
        <v>0</v>
      </c>
    </row>
    <row r="898" spans="1:40" ht="27" hidden="1" outlineLevel="2" x14ac:dyDescent="0.3">
      <c r="A898" s="120">
        <v>1169</v>
      </c>
      <c r="B898" s="120">
        <v>11006</v>
      </c>
      <c r="C898" s="207" t="s">
        <v>966</v>
      </c>
      <c r="D898" s="121"/>
      <c r="E898" s="121"/>
      <c r="F898" s="123"/>
      <c r="G898" s="123"/>
      <c r="H898" s="123"/>
      <c r="I898" s="45"/>
      <c r="J898" s="45"/>
      <c r="K898" s="28"/>
      <c r="L898" s="28"/>
      <c r="M898" s="28"/>
      <c r="N898" s="28"/>
      <c r="O898" s="28"/>
      <c r="P898" s="28"/>
      <c r="Q898" s="28"/>
      <c r="R898" s="28"/>
      <c r="S898" s="28"/>
      <c r="T898" s="28"/>
      <c r="U898" s="28"/>
      <c r="V898" s="28"/>
      <c r="W898" s="27">
        <f t="shared" si="224"/>
        <v>0</v>
      </c>
      <c r="X898" s="41"/>
      <c r="Y898" s="41"/>
      <c r="Z898" s="41"/>
      <c r="AA898" s="41"/>
      <c r="AB898" s="27">
        <f>IFERROR(VLOOKUP(K898,'Վարկանիշային չափորոշիչներ'!$G$6:$GE$68,4,FALSE),0)</f>
        <v>0</v>
      </c>
      <c r="AC898" s="27">
        <f>IFERROR(VLOOKUP(L898,'Վարկանիշային չափորոշիչներ'!$G$6:$GE$68,4,FALSE),0)</f>
        <v>0</v>
      </c>
      <c r="AD898" s="27">
        <f>IFERROR(VLOOKUP(M898,'Վարկանիշային չափորոշիչներ'!$G$6:$GE$68,4,FALSE),0)</f>
        <v>0</v>
      </c>
      <c r="AE898" s="27">
        <f>IFERROR(VLOOKUP(N898,'Վարկանիշային չափորոշիչներ'!$G$6:$GE$68,4,FALSE),0)</f>
        <v>0</v>
      </c>
      <c r="AF898" s="27">
        <f>IFERROR(VLOOKUP(O898,'Վարկանիշային չափորոշիչներ'!$G$6:$GE$68,4,FALSE),0)</f>
        <v>0</v>
      </c>
      <c r="AG898" s="27">
        <f>IFERROR(VLOOKUP(P898,'Վարկանիշային չափորոշիչներ'!$G$6:$GE$68,4,FALSE),0)</f>
        <v>0</v>
      </c>
      <c r="AH898" s="27">
        <f>IFERROR(VLOOKUP(Q898,'Վարկանիշային չափորոշիչներ'!$G$6:$GE$68,4,FALSE),0)</f>
        <v>0</v>
      </c>
      <c r="AI898" s="27">
        <f>IFERROR(VLOOKUP(R898,'Վարկանիշային չափորոշիչներ'!$G$6:$GE$68,4,FALSE),0)</f>
        <v>0</v>
      </c>
      <c r="AJ898" s="27">
        <f>IFERROR(VLOOKUP(S898,'Վարկանիշային չափորոշիչներ'!$G$6:$GE$68,4,FALSE),0)</f>
        <v>0</v>
      </c>
      <c r="AK898" s="27">
        <f>IFERROR(VLOOKUP(T898,'Վարկանիշային չափորոշիչներ'!$G$6:$GE$68,4,FALSE),0)</f>
        <v>0</v>
      </c>
      <c r="AL898" s="27">
        <f>IFERROR(VLOOKUP(U898,'Վարկանիշային չափորոշիչներ'!$G$6:$GE$68,4,FALSE),0)</f>
        <v>0</v>
      </c>
      <c r="AM898" s="27">
        <f>IFERROR(VLOOKUP(V898,'Վարկանիշային չափորոշիչներ'!$G$6:$GE$68,4,FALSE),0)</f>
        <v>0</v>
      </c>
      <c r="AN898" s="27">
        <f t="shared" ref="AN898:AN940" si="225">SUM(AB898:AM898)</f>
        <v>0</v>
      </c>
    </row>
    <row r="899" spans="1:40" ht="27" hidden="1" outlineLevel="2" x14ac:dyDescent="0.3">
      <c r="A899" s="120">
        <v>1169</v>
      </c>
      <c r="B899" s="120">
        <v>31001</v>
      </c>
      <c r="C899" s="207" t="s">
        <v>967</v>
      </c>
      <c r="D899" s="121"/>
      <c r="E899" s="121"/>
      <c r="F899" s="123"/>
      <c r="G899" s="123"/>
      <c r="H899" s="123"/>
      <c r="I899" s="45"/>
      <c r="J899" s="45"/>
      <c r="K899" s="28"/>
      <c r="L899" s="28"/>
      <c r="M899" s="28"/>
      <c r="N899" s="28"/>
      <c r="O899" s="28"/>
      <c r="P899" s="28"/>
      <c r="Q899" s="28"/>
      <c r="R899" s="28"/>
      <c r="S899" s="28"/>
      <c r="T899" s="28"/>
      <c r="U899" s="28"/>
      <c r="V899" s="28"/>
      <c r="W899" s="27">
        <f t="shared" si="224"/>
        <v>0</v>
      </c>
      <c r="X899" s="41"/>
      <c r="Y899" s="41"/>
      <c r="Z899" s="41"/>
      <c r="AA899" s="41"/>
      <c r="AB899" s="27">
        <f>IFERROR(VLOOKUP(K899,'Վարկանիշային չափորոշիչներ'!$G$6:$GE$68,4,FALSE),0)</f>
        <v>0</v>
      </c>
      <c r="AC899" s="27">
        <f>IFERROR(VLOOKUP(L899,'Վարկանիշային չափորոշիչներ'!$G$6:$GE$68,4,FALSE),0)</f>
        <v>0</v>
      </c>
      <c r="AD899" s="27">
        <f>IFERROR(VLOOKUP(M899,'Վարկանիշային չափորոշիչներ'!$G$6:$GE$68,4,FALSE),0)</f>
        <v>0</v>
      </c>
      <c r="AE899" s="27">
        <f>IFERROR(VLOOKUP(N899,'Վարկանիշային չափորոշիչներ'!$G$6:$GE$68,4,FALSE),0)</f>
        <v>0</v>
      </c>
      <c r="AF899" s="27">
        <f>IFERROR(VLOOKUP(O899,'Վարկանիշային չափորոշիչներ'!$G$6:$GE$68,4,FALSE),0)</f>
        <v>0</v>
      </c>
      <c r="AG899" s="27">
        <f>IFERROR(VLOOKUP(P899,'Վարկանիշային չափորոշիչներ'!$G$6:$GE$68,4,FALSE),0)</f>
        <v>0</v>
      </c>
      <c r="AH899" s="27">
        <f>IFERROR(VLOOKUP(Q899,'Վարկանիշային չափորոշիչներ'!$G$6:$GE$68,4,FALSE),0)</f>
        <v>0</v>
      </c>
      <c r="AI899" s="27">
        <f>IFERROR(VLOOKUP(R899,'Վարկանիշային չափորոշիչներ'!$G$6:$GE$68,4,FALSE),0)</f>
        <v>0</v>
      </c>
      <c r="AJ899" s="27">
        <f>IFERROR(VLOOKUP(S899,'Վարկանիշային չափորոշիչներ'!$G$6:$GE$68,4,FALSE),0)</f>
        <v>0</v>
      </c>
      <c r="AK899" s="27">
        <f>IFERROR(VLOOKUP(T899,'Վարկանիշային չափորոշիչներ'!$G$6:$GE$68,4,FALSE),0)</f>
        <v>0</v>
      </c>
      <c r="AL899" s="27">
        <f>IFERROR(VLOOKUP(U899,'Վարկանիշային չափորոշիչներ'!$G$6:$GE$68,4,FALSE),0)</f>
        <v>0</v>
      </c>
      <c r="AM899" s="27">
        <f>IFERROR(VLOOKUP(V899,'Վարկանիշային չափորոշիչներ'!$G$6:$GE$68,4,FALSE),0)</f>
        <v>0</v>
      </c>
      <c r="AN899" s="27">
        <f t="shared" si="225"/>
        <v>0</v>
      </c>
    </row>
    <row r="900" spans="1:40" hidden="1" outlineLevel="2" x14ac:dyDescent="0.3">
      <c r="A900" s="120">
        <v>1169</v>
      </c>
      <c r="B900" s="120">
        <v>31008</v>
      </c>
      <c r="C900" s="207" t="s">
        <v>968</v>
      </c>
      <c r="D900" s="121"/>
      <c r="E900" s="121"/>
      <c r="F900" s="123"/>
      <c r="G900" s="123"/>
      <c r="H900" s="123"/>
      <c r="I900" s="45"/>
      <c r="J900" s="45"/>
      <c r="K900" s="28"/>
      <c r="L900" s="28"/>
      <c r="M900" s="28"/>
      <c r="N900" s="28"/>
      <c r="O900" s="28"/>
      <c r="P900" s="28"/>
      <c r="Q900" s="28"/>
      <c r="R900" s="28"/>
      <c r="S900" s="28"/>
      <c r="T900" s="28"/>
      <c r="U900" s="28"/>
      <c r="V900" s="28"/>
      <c r="W900" s="27">
        <f t="shared" si="224"/>
        <v>0</v>
      </c>
      <c r="X900" s="41"/>
      <c r="Y900" s="41"/>
      <c r="Z900" s="41"/>
      <c r="AA900" s="41"/>
      <c r="AB900" s="27">
        <f>IFERROR(VLOOKUP(K900,'Վարկանիշային չափորոշիչներ'!$G$6:$GE$68,4,FALSE),0)</f>
        <v>0</v>
      </c>
      <c r="AC900" s="27">
        <f>IFERROR(VLOOKUP(L900,'Վարկանիշային չափորոշիչներ'!$G$6:$GE$68,4,FALSE),0)</f>
        <v>0</v>
      </c>
      <c r="AD900" s="27">
        <f>IFERROR(VLOOKUP(M900,'Վարկանիշային չափորոշիչներ'!$G$6:$GE$68,4,FALSE),0)</f>
        <v>0</v>
      </c>
      <c r="AE900" s="27">
        <f>IFERROR(VLOOKUP(N900,'Վարկանիշային չափորոշիչներ'!$G$6:$GE$68,4,FALSE),0)</f>
        <v>0</v>
      </c>
      <c r="AF900" s="27">
        <f>IFERROR(VLOOKUP(O900,'Վարկանիշային չափորոշիչներ'!$G$6:$GE$68,4,FALSE),0)</f>
        <v>0</v>
      </c>
      <c r="AG900" s="27">
        <f>IFERROR(VLOOKUP(P900,'Վարկանիշային չափորոշիչներ'!$G$6:$GE$68,4,FALSE),0)</f>
        <v>0</v>
      </c>
      <c r="AH900" s="27">
        <f>IFERROR(VLOOKUP(Q900,'Վարկանիշային չափորոշիչներ'!$G$6:$GE$68,4,FALSE),0)</f>
        <v>0</v>
      </c>
      <c r="AI900" s="27">
        <f>IFERROR(VLOOKUP(R900,'Վարկանիշային չափորոշիչներ'!$G$6:$GE$68,4,FALSE),0)</f>
        <v>0</v>
      </c>
      <c r="AJ900" s="27">
        <f>IFERROR(VLOOKUP(S900,'Վարկանիշային չափորոշիչներ'!$G$6:$GE$68,4,FALSE),0)</f>
        <v>0</v>
      </c>
      <c r="AK900" s="27">
        <f>IFERROR(VLOOKUP(T900,'Վարկանիշային չափորոշիչներ'!$G$6:$GE$68,4,FALSE),0)</f>
        <v>0</v>
      </c>
      <c r="AL900" s="27">
        <f>IFERROR(VLOOKUP(U900,'Վարկանիշային չափորոշիչներ'!$G$6:$GE$68,4,FALSE),0)</f>
        <v>0</v>
      </c>
      <c r="AM900" s="27">
        <f>IFERROR(VLOOKUP(V900,'Վարկանիշային չափորոշիչներ'!$G$6:$GE$68,4,FALSE),0)</f>
        <v>0</v>
      </c>
      <c r="AN900" s="27">
        <f t="shared" si="225"/>
        <v>0</v>
      </c>
    </row>
    <row r="901" spans="1:40" hidden="1" outlineLevel="1" x14ac:dyDescent="0.3">
      <c r="A901" s="117">
        <v>1177</v>
      </c>
      <c r="B901" s="163"/>
      <c r="C901" s="214" t="s">
        <v>969</v>
      </c>
      <c r="D901" s="118">
        <f>SUM(D902:D902)</f>
        <v>0</v>
      </c>
      <c r="E901" s="118">
        <f>SUM(E902:E902)</f>
        <v>0</v>
      </c>
      <c r="F901" s="119">
        <f t="shared" ref="F901:H901" si="226">SUM(F902:F902)</f>
        <v>0</v>
      </c>
      <c r="G901" s="119">
        <f t="shared" si="226"/>
        <v>0</v>
      </c>
      <c r="H901" s="119">
        <f t="shared" si="226"/>
        <v>0</v>
      </c>
      <c r="I901" s="47" t="s">
        <v>74</v>
      </c>
      <c r="J901" s="47" t="s">
        <v>74</v>
      </c>
      <c r="K901" s="47" t="s">
        <v>74</v>
      </c>
      <c r="L901" s="47" t="s">
        <v>74</v>
      </c>
      <c r="M901" s="47" t="s">
        <v>74</v>
      </c>
      <c r="N901" s="47" t="s">
        <v>74</v>
      </c>
      <c r="O901" s="47" t="s">
        <v>74</v>
      </c>
      <c r="P901" s="47" t="s">
        <v>74</v>
      </c>
      <c r="Q901" s="47" t="s">
        <v>74</v>
      </c>
      <c r="R901" s="47" t="s">
        <v>74</v>
      </c>
      <c r="S901" s="47" t="s">
        <v>74</v>
      </c>
      <c r="T901" s="47" t="s">
        <v>74</v>
      </c>
      <c r="U901" s="47" t="s">
        <v>74</v>
      </c>
      <c r="V901" s="47" t="s">
        <v>74</v>
      </c>
      <c r="W901" s="47" t="s">
        <v>74</v>
      </c>
      <c r="X901" s="41"/>
      <c r="Y901" s="41"/>
      <c r="Z901" s="41"/>
      <c r="AA901" s="41"/>
      <c r="AB901" s="27">
        <f>IFERROR(VLOOKUP(K901,'Վարկանիշային չափորոշիչներ'!$G$6:$GE$68,4,FALSE),0)</f>
        <v>0</v>
      </c>
      <c r="AC901" s="27">
        <f>IFERROR(VLOOKUP(L901,'Վարկանիշային չափորոշիչներ'!$G$6:$GE$68,4,FALSE),0)</f>
        <v>0</v>
      </c>
      <c r="AD901" s="27">
        <f>IFERROR(VLOOKUP(M901,'Վարկանիշային չափորոշիչներ'!$G$6:$GE$68,4,FALSE),0)</f>
        <v>0</v>
      </c>
      <c r="AE901" s="27">
        <f>IFERROR(VLOOKUP(N901,'Վարկանիշային չափորոշիչներ'!$G$6:$GE$68,4,FALSE),0)</f>
        <v>0</v>
      </c>
      <c r="AF901" s="27">
        <f>IFERROR(VLOOKUP(O901,'Վարկանիշային չափորոշիչներ'!$G$6:$GE$68,4,FALSE),0)</f>
        <v>0</v>
      </c>
      <c r="AG901" s="27">
        <f>IFERROR(VLOOKUP(P901,'Վարկանիշային չափորոշիչներ'!$G$6:$GE$68,4,FALSE),0)</f>
        <v>0</v>
      </c>
      <c r="AH901" s="27">
        <f>IFERROR(VLOOKUP(Q901,'Վարկանիշային չափորոշիչներ'!$G$6:$GE$68,4,FALSE),0)</f>
        <v>0</v>
      </c>
      <c r="AI901" s="27">
        <f>IFERROR(VLOOKUP(R901,'Վարկանիշային չափորոշիչներ'!$G$6:$GE$68,4,FALSE),0)</f>
        <v>0</v>
      </c>
      <c r="AJ901" s="27">
        <f>IFERROR(VLOOKUP(S901,'Վարկանիշային չափորոշիչներ'!$G$6:$GE$68,4,FALSE),0)</f>
        <v>0</v>
      </c>
      <c r="AK901" s="27">
        <f>IFERROR(VLOOKUP(T901,'Վարկանիշային չափորոշիչներ'!$G$6:$GE$68,4,FALSE),0)</f>
        <v>0</v>
      </c>
      <c r="AL901" s="27">
        <f>IFERROR(VLOOKUP(U901,'Վարկանիշային չափորոշիչներ'!$G$6:$GE$68,4,FALSE),0)</f>
        <v>0</v>
      </c>
      <c r="AM901" s="27">
        <f>IFERROR(VLOOKUP(V901,'Վարկանիշային չափորոշիչներ'!$G$6:$GE$68,4,FALSE),0)</f>
        <v>0</v>
      </c>
      <c r="AN901" s="27">
        <f t="shared" si="225"/>
        <v>0</v>
      </c>
    </row>
    <row r="902" spans="1:40" ht="27" hidden="1" outlineLevel="2" x14ac:dyDescent="0.3">
      <c r="A902" s="120">
        <v>1177</v>
      </c>
      <c r="B902" s="120">
        <v>11001</v>
      </c>
      <c r="C902" s="207" t="s">
        <v>970</v>
      </c>
      <c r="D902" s="121"/>
      <c r="E902" s="121"/>
      <c r="F902" s="122"/>
      <c r="G902" s="123"/>
      <c r="H902" s="123"/>
      <c r="I902" s="45"/>
      <c r="J902" s="45"/>
      <c r="K902" s="28"/>
      <c r="L902" s="28"/>
      <c r="M902" s="28"/>
      <c r="N902" s="28"/>
      <c r="O902" s="28"/>
      <c r="P902" s="28"/>
      <c r="Q902" s="28"/>
      <c r="R902" s="28"/>
      <c r="S902" s="28"/>
      <c r="T902" s="28"/>
      <c r="U902" s="28"/>
      <c r="V902" s="28"/>
      <c r="W902" s="27">
        <f>AN902</f>
        <v>0</v>
      </c>
      <c r="X902" s="41"/>
      <c r="Y902" s="41"/>
      <c r="Z902" s="41"/>
      <c r="AA902" s="41"/>
      <c r="AB902" s="27">
        <f>IFERROR(VLOOKUP(K902,'Վարկանիշային չափորոշիչներ'!$G$6:$GE$68,4,FALSE),0)</f>
        <v>0</v>
      </c>
      <c r="AC902" s="27">
        <f>IFERROR(VLOOKUP(L902,'Վարկանիշային չափորոշիչներ'!$G$6:$GE$68,4,FALSE),0)</f>
        <v>0</v>
      </c>
      <c r="AD902" s="27">
        <f>IFERROR(VLOOKUP(M902,'Վարկանիշային չափորոշիչներ'!$G$6:$GE$68,4,FALSE),0)</f>
        <v>0</v>
      </c>
      <c r="AE902" s="27">
        <f>IFERROR(VLOOKUP(N902,'Վարկանիշային չափորոշիչներ'!$G$6:$GE$68,4,FALSE),0)</f>
        <v>0</v>
      </c>
      <c r="AF902" s="27">
        <f>IFERROR(VLOOKUP(O902,'Վարկանիշային չափորոշիչներ'!$G$6:$GE$68,4,FALSE),0)</f>
        <v>0</v>
      </c>
      <c r="AG902" s="27">
        <f>IFERROR(VLOOKUP(P902,'Վարկանիշային չափորոշիչներ'!$G$6:$GE$68,4,FALSE),0)</f>
        <v>0</v>
      </c>
      <c r="AH902" s="27">
        <f>IFERROR(VLOOKUP(Q902,'Վարկանիշային չափորոշիչներ'!$G$6:$GE$68,4,FALSE),0)</f>
        <v>0</v>
      </c>
      <c r="AI902" s="27">
        <f>IFERROR(VLOOKUP(R902,'Վարկանիշային չափորոշիչներ'!$G$6:$GE$68,4,FALSE),0)</f>
        <v>0</v>
      </c>
      <c r="AJ902" s="27">
        <f>IFERROR(VLOOKUP(S902,'Վարկանիշային չափորոշիչներ'!$G$6:$GE$68,4,FALSE),0)</f>
        <v>0</v>
      </c>
      <c r="AK902" s="27">
        <f>IFERROR(VLOOKUP(T902,'Վարկանիշային չափորոշիչներ'!$G$6:$GE$68,4,FALSE),0)</f>
        <v>0</v>
      </c>
      <c r="AL902" s="27">
        <f>IFERROR(VLOOKUP(U902,'Վարկանիշային չափորոշիչներ'!$G$6:$GE$68,4,FALSE),0)</f>
        <v>0</v>
      </c>
      <c r="AM902" s="27">
        <f>IFERROR(VLOOKUP(V902,'Վարկանիշային չափորոշիչներ'!$G$6:$GE$68,4,FALSE),0)</f>
        <v>0</v>
      </c>
      <c r="AN902" s="27">
        <f t="shared" si="225"/>
        <v>0</v>
      </c>
    </row>
    <row r="903" spans="1:40" hidden="1" outlineLevel="1" x14ac:dyDescent="0.3">
      <c r="A903" s="117">
        <v>1197</v>
      </c>
      <c r="B903" s="163"/>
      <c r="C903" s="214" t="s">
        <v>971</v>
      </c>
      <c r="D903" s="118">
        <f>SUM(D904)</f>
        <v>0</v>
      </c>
      <c r="E903" s="118">
        <f>SUM(E904)</f>
        <v>0</v>
      </c>
      <c r="F903" s="119">
        <f t="shared" ref="F903:H903" si="227">SUM(F904)</f>
        <v>0</v>
      </c>
      <c r="G903" s="119">
        <f t="shared" si="227"/>
        <v>0</v>
      </c>
      <c r="H903" s="119">
        <f t="shared" si="227"/>
        <v>0</v>
      </c>
      <c r="I903" s="47" t="s">
        <v>74</v>
      </c>
      <c r="J903" s="47" t="s">
        <v>74</v>
      </c>
      <c r="K903" s="47" t="s">
        <v>74</v>
      </c>
      <c r="L903" s="47" t="s">
        <v>74</v>
      </c>
      <c r="M903" s="47" t="s">
        <v>74</v>
      </c>
      <c r="N903" s="47" t="s">
        <v>74</v>
      </c>
      <c r="O903" s="47" t="s">
        <v>74</v>
      </c>
      <c r="P903" s="47" t="s">
        <v>74</v>
      </c>
      <c r="Q903" s="47" t="s">
        <v>74</v>
      </c>
      <c r="R903" s="47" t="s">
        <v>74</v>
      </c>
      <c r="S903" s="47" t="s">
        <v>74</v>
      </c>
      <c r="T903" s="47" t="s">
        <v>74</v>
      </c>
      <c r="U903" s="47" t="s">
        <v>74</v>
      </c>
      <c r="V903" s="47" t="s">
        <v>74</v>
      </c>
      <c r="W903" s="47" t="s">
        <v>74</v>
      </c>
      <c r="X903" s="41"/>
      <c r="Y903" s="41"/>
      <c r="Z903" s="41"/>
      <c r="AA903" s="41"/>
      <c r="AB903" s="27">
        <f>IFERROR(VLOOKUP(K903,'Վարկանիշային չափորոշիչներ'!$G$6:$GE$68,4,FALSE),0)</f>
        <v>0</v>
      </c>
      <c r="AC903" s="27">
        <f>IFERROR(VLOOKUP(L903,'Վարկանիշային չափորոշիչներ'!$G$6:$GE$68,4,FALSE),0)</f>
        <v>0</v>
      </c>
      <c r="AD903" s="27">
        <f>IFERROR(VLOOKUP(M903,'Վարկանիշային չափորոշիչներ'!$G$6:$GE$68,4,FALSE),0)</f>
        <v>0</v>
      </c>
      <c r="AE903" s="27">
        <f>IFERROR(VLOOKUP(N903,'Վարկանիշային չափորոշիչներ'!$G$6:$GE$68,4,FALSE),0)</f>
        <v>0</v>
      </c>
      <c r="AF903" s="27">
        <f>IFERROR(VLOOKUP(O903,'Վարկանիշային չափորոշիչներ'!$G$6:$GE$68,4,FALSE),0)</f>
        <v>0</v>
      </c>
      <c r="AG903" s="27">
        <f>IFERROR(VLOOKUP(P903,'Վարկանիշային չափորոշիչներ'!$G$6:$GE$68,4,FALSE),0)</f>
        <v>0</v>
      </c>
      <c r="AH903" s="27">
        <f>IFERROR(VLOOKUP(Q903,'Վարկանիշային չափորոշիչներ'!$G$6:$GE$68,4,FALSE),0)</f>
        <v>0</v>
      </c>
      <c r="AI903" s="27">
        <f>IFERROR(VLOOKUP(R903,'Վարկանիշային չափորոշիչներ'!$G$6:$GE$68,4,FALSE),0)</f>
        <v>0</v>
      </c>
      <c r="AJ903" s="27">
        <f>IFERROR(VLOOKUP(S903,'Վարկանիշային չափորոշիչներ'!$G$6:$GE$68,4,FALSE),0)</f>
        <v>0</v>
      </c>
      <c r="AK903" s="27">
        <f>IFERROR(VLOOKUP(T903,'Վարկանիշային չափորոշիչներ'!$G$6:$GE$68,4,FALSE),0)</f>
        <v>0</v>
      </c>
      <c r="AL903" s="27">
        <f>IFERROR(VLOOKUP(U903,'Վարկանիշային չափորոշիչներ'!$G$6:$GE$68,4,FALSE),0)</f>
        <v>0</v>
      </c>
      <c r="AM903" s="27">
        <f>IFERROR(VLOOKUP(V903,'Վարկանիշային չափորոշիչներ'!$G$6:$GE$68,4,FALSE),0)</f>
        <v>0</v>
      </c>
      <c r="AN903" s="27">
        <f t="shared" si="225"/>
        <v>0</v>
      </c>
    </row>
    <row r="904" spans="1:40" hidden="1" outlineLevel="2" x14ac:dyDescent="0.3">
      <c r="A904" s="120">
        <v>1197</v>
      </c>
      <c r="B904" s="120">
        <v>11001</v>
      </c>
      <c r="C904" s="207" t="s">
        <v>972</v>
      </c>
      <c r="D904" s="129"/>
      <c r="E904" s="129"/>
      <c r="F904" s="122"/>
      <c r="G904" s="123"/>
      <c r="H904" s="123"/>
      <c r="I904" s="45"/>
      <c r="J904" s="45"/>
      <c r="K904" s="28"/>
      <c r="L904" s="28"/>
      <c r="M904" s="28"/>
      <c r="N904" s="28"/>
      <c r="O904" s="28"/>
      <c r="P904" s="28"/>
      <c r="Q904" s="28"/>
      <c r="R904" s="28"/>
      <c r="S904" s="28"/>
      <c r="T904" s="28"/>
      <c r="U904" s="28"/>
      <c r="V904" s="28"/>
      <c r="W904" s="27">
        <f>AN904</f>
        <v>0</v>
      </c>
      <c r="X904" s="41"/>
      <c r="Y904" s="41"/>
      <c r="Z904" s="41"/>
      <c r="AA904" s="41"/>
      <c r="AB904" s="27">
        <f>IFERROR(VLOOKUP(K904,'Վարկանիշային չափորոշիչներ'!$G$6:$GE$68,4,FALSE),0)</f>
        <v>0</v>
      </c>
      <c r="AC904" s="27">
        <f>IFERROR(VLOOKUP(L904,'Վարկանիշային չափորոշիչներ'!$G$6:$GE$68,4,FALSE),0)</f>
        <v>0</v>
      </c>
      <c r="AD904" s="27">
        <f>IFERROR(VLOOKUP(M904,'Վարկանիշային չափորոշիչներ'!$G$6:$GE$68,4,FALSE),0)</f>
        <v>0</v>
      </c>
      <c r="AE904" s="27">
        <f>IFERROR(VLOOKUP(N904,'Վարկանիշային չափորոշիչներ'!$G$6:$GE$68,4,FALSE),0)</f>
        <v>0</v>
      </c>
      <c r="AF904" s="27">
        <f>IFERROR(VLOOKUP(O904,'Վարկանիշային չափորոշիչներ'!$G$6:$GE$68,4,FALSE),0)</f>
        <v>0</v>
      </c>
      <c r="AG904" s="27">
        <f>IFERROR(VLOOKUP(P904,'Վարկանիշային չափորոշիչներ'!$G$6:$GE$68,4,FALSE),0)</f>
        <v>0</v>
      </c>
      <c r="AH904" s="27">
        <f>IFERROR(VLOOKUP(Q904,'Վարկանիշային չափորոշիչներ'!$G$6:$GE$68,4,FALSE),0)</f>
        <v>0</v>
      </c>
      <c r="AI904" s="27">
        <f>IFERROR(VLOOKUP(R904,'Վարկանիշային չափորոշիչներ'!$G$6:$GE$68,4,FALSE),0)</f>
        <v>0</v>
      </c>
      <c r="AJ904" s="27">
        <f>IFERROR(VLOOKUP(S904,'Վարկանիշային չափորոշիչներ'!$G$6:$GE$68,4,FALSE),0)</f>
        <v>0</v>
      </c>
      <c r="AK904" s="27">
        <f>IFERROR(VLOOKUP(T904,'Վարկանիշային չափորոշիչներ'!$G$6:$GE$68,4,FALSE),0)</f>
        <v>0</v>
      </c>
      <c r="AL904" s="27">
        <f>IFERROR(VLOOKUP(U904,'Վարկանիշային չափորոշիչներ'!$G$6:$GE$68,4,FALSE),0)</f>
        <v>0</v>
      </c>
      <c r="AM904" s="27">
        <f>IFERROR(VLOOKUP(V904,'Վարկանիշային չափորոշիչներ'!$G$6:$GE$68,4,FALSE),0)</f>
        <v>0</v>
      </c>
      <c r="AN904" s="27">
        <f t="shared" si="225"/>
        <v>0</v>
      </c>
    </row>
    <row r="905" spans="1:40" hidden="1" outlineLevel="1" x14ac:dyDescent="0.3">
      <c r="A905" s="117">
        <v>1204</v>
      </c>
      <c r="B905" s="163"/>
      <c r="C905" s="214" t="s">
        <v>973</v>
      </c>
      <c r="D905" s="118">
        <f>SUM(D906:D910)</f>
        <v>0</v>
      </c>
      <c r="E905" s="118">
        <f>SUM(E906:E910)</f>
        <v>0</v>
      </c>
      <c r="F905" s="119">
        <f t="shared" ref="F905:H905" si="228">SUM(F906:F910)</f>
        <v>0</v>
      </c>
      <c r="G905" s="119">
        <f t="shared" si="228"/>
        <v>0</v>
      </c>
      <c r="H905" s="119">
        <f t="shared" si="228"/>
        <v>0</v>
      </c>
      <c r="I905" s="47" t="s">
        <v>74</v>
      </c>
      <c r="J905" s="47" t="s">
        <v>74</v>
      </c>
      <c r="K905" s="47" t="s">
        <v>74</v>
      </c>
      <c r="L905" s="47" t="s">
        <v>74</v>
      </c>
      <c r="M905" s="47" t="s">
        <v>74</v>
      </c>
      <c r="N905" s="47" t="s">
        <v>74</v>
      </c>
      <c r="O905" s="47" t="s">
        <v>74</v>
      </c>
      <c r="P905" s="47" t="s">
        <v>74</v>
      </c>
      <c r="Q905" s="47" t="s">
        <v>74</v>
      </c>
      <c r="R905" s="47" t="s">
        <v>74</v>
      </c>
      <c r="S905" s="47" t="s">
        <v>74</v>
      </c>
      <c r="T905" s="47" t="s">
        <v>74</v>
      </c>
      <c r="U905" s="47" t="s">
        <v>74</v>
      </c>
      <c r="V905" s="47" t="s">
        <v>74</v>
      </c>
      <c r="W905" s="47" t="s">
        <v>74</v>
      </c>
      <c r="X905" s="41"/>
      <c r="Y905" s="41"/>
      <c r="Z905" s="41"/>
      <c r="AA905" s="41"/>
      <c r="AB905" s="27">
        <f>IFERROR(VLOOKUP(K905,'Վարկանիշային չափորոշիչներ'!$G$6:$GE$68,4,FALSE),0)</f>
        <v>0</v>
      </c>
      <c r="AC905" s="27">
        <f>IFERROR(VLOOKUP(L905,'Վարկանիշային չափորոշիչներ'!$G$6:$GE$68,4,FALSE),0)</f>
        <v>0</v>
      </c>
      <c r="AD905" s="27">
        <f>IFERROR(VLOOKUP(M905,'Վարկանիշային չափորոշիչներ'!$G$6:$GE$68,4,FALSE),0)</f>
        <v>0</v>
      </c>
      <c r="AE905" s="27">
        <f>IFERROR(VLOOKUP(N905,'Վարկանիշային չափորոշիչներ'!$G$6:$GE$68,4,FALSE),0)</f>
        <v>0</v>
      </c>
      <c r="AF905" s="27">
        <f>IFERROR(VLOOKUP(O905,'Վարկանիշային չափորոշիչներ'!$G$6:$GE$68,4,FALSE),0)</f>
        <v>0</v>
      </c>
      <c r="AG905" s="27">
        <f>IFERROR(VLOOKUP(P905,'Վարկանիշային չափորոշիչներ'!$G$6:$GE$68,4,FALSE),0)</f>
        <v>0</v>
      </c>
      <c r="AH905" s="27">
        <f>IFERROR(VLOOKUP(Q905,'Վարկանիշային չափորոշիչներ'!$G$6:$GE$68,4,FALSE),0)</f>
        <v>0</v>
      </c>
      <c r="AI905" s="27">
        <f>IFERROR(VLOOKUP(R905,'Վարկանիշային չափորոշիչներ'!$G$6:$GE$68,4,FALSE),0)</f>
        <v>0</v>
      </c>
      <c r="AJ905" s="27">
        <f>IFERROR(VLOOKUP(S905,'Վարկանիշային չափորոշիչներ'!$G$6:$GE$68,4,FALSE),0)</f>
        <v>0</v>
      </c>
      <c r="AK905" s="27">
        <f>IFERROR(VLOOKUP(T905,'Վարկանիշային չափորոշիչներ'!$G$6:$GE$68,4,FALSE),0)</f>
        <v>0</v>
      </c>
      <c r="AL905" s="27">
        <f>IFERROR(VLOOKUP(U905,'Վարկանիշային չափորոշիչներ'!$G$6:$GE$68,4,FALSE),0)</f>
        <v>0</v>
      </c>
      <c r="AM905" s="27">
        <f>IFERROR(VLOOKUP(V905,'Վարկանիշային չափորոշիչներ'!$G$6:$GE$68,4,FALSE),0)</f>
        <v>0</v>
      </c>
      <c r="AN905" s="27">
        <f t="shared" si="225"/>
        <v>0</v>
      </c>
    </row>
    <row r="906" spans="1:40" ht="27" hidden="1" outlineLevel="2" x14ac:dyDescent="0.3">
      <c r="A906" s="120">
        <v>1204</v>
      </c>
      <c r="B906" s="120">
        <v>11001</v>
      </c>
      <c r="C906" s="207" t="s">
        <v>974</v>
      </c>
      <c r="D906" s="121"/>
      <c r="E906" s="121"/>
      <c r="F906" s="122"/>
      <c r="G906" s="123"/>
      <c r="H906" s="123"/>
      <c r="I906" s="45"/>
      <c r="J906" s="45"/>
      <c r="K906" s="28"/>
      <c r="L906" s="28"/>
      <c r="M906" s="28"/>
      <c r="N906" s="28"/>
      <c r="O906" s="28"/>
      <c r="P906" s="28"/>
      <c r="Q906" s="28"/>
      <c r="R906" s="28"/>
      <c r="S906" s="28"/>
      <c r="T906" s="28"/>
      <c r="U906" s="28"/>
      <c r="V906" s="28"/>
      <c r="W906" s="27">
        <f t="shared" ref="W906:W911" si="229">AN906</f>
        <v>0</v>
      </c>
      <c r="X906" s="41"/>
      <c r="Y906" s="41"/>
      <c r="Z906" s="41"/>
      <c r="AA906" s="41"/>
      <c r="AB906" s="27">
        <f>IFERROR(VLOOKUP(K906,'Վարկանիշային չափորոշիչներ'!$G$6:$GE$68,4,FALSE),0)</f>
        <v>0</v>
      </c>
      <c r="AC906" s="27">
        <f>IFERROR(VLOOKUP(L906,'Վարկանիշային չափորոշիչներ'!$G$6:$GE$68,4,FALSE),0)</f>
        <v>0</v>
      </c>
      <c r="AD906" s="27">
        <f>IFERROR(VLOOKUP(M906,'Վարկանիշային չափորոշիչներ'!$G$6:$GE$68,4,FALSE),0)</f>
        <v>0</v>
      </c>
      <c r="AE906" s="27">
        <f>IFERROR(VLOOKUP(N906,'Վարկանիշային չափորոշիչներ'!$G$6:$GE$68,4,FALSE),0)</f>
        <v>0</v>
      </c>
      <c r="AF906" s="27">
        <f>IFERROR(VLOOKUP(O906,'Վարկանիշային չափորոշիչներ'!$G$6:$GE$68,4,FALSE),0)</f>
        <v>0</v>
      </c>
      <c r="AG906" s="27">
        <f>IFERROR(VLOOKUP(P906,'Վարկանիշային չափորոշիչներ'!$G$6:$GE$68,4,FALSE),0)</f>
        <v>0</v>
      </c>
      <c r="AH906" s="27">
        <f>IFERROR(VLOOKUP(Q906,'Վարկանիշային չափորոշիչներ'!$G$6:$GE$68,4,FALSE),0)</f>
        <v>0</v>
      </c>
      <c r="AI906" s="27">
        <f>IFERROR(VLOOKUP(R906,'Վարկանիշային չափորոշիչներ'!$G$6:$GE$68,4,FALSE),0)</f>
        <v>0</v>
      </c>
      <c r="AJ906" s="27">
        <f>IFERROR(VLOOKUP(S906,'Վարկանիշային չափորոշիչներ'!$G$6:$GE$68,4,FALSE),0)</f>
        <v>0</v>
      </c>
      <c r="AK906" s="27">
        <f>IFERROR(VLOOKUP(T906,'Վարկանիշային չափորոշիչներ'!$G$6:$GE$68,4,FALSE),0)</f>
        <v>0</v>
      </c>
      <c r="AL906" s="27">
        <f>IFERROR(VLOOKUP(U906,'Վարկանիշային չափորոշիչներ'!$G$6:$GE$68,4,FALSE),0)</f>
        <v>0</v>
      </c>
      <c r="AM906" s="27">
        <f>IFERROR(VLOOKUP(V906,'Վարկանիշային չափորոշիչներ'!$G$6:$GE$68,4,FALSE),0)</f>
        <v>0</v>
      </c>
      <c r="AN906" s="27">
        <f t="shared" si="225"/>
        <v>0</v>
      </c>
    </row>
    <row r="907" spans="1:40" hidden="1" outlineLevel="2" x14ac:dyDescent="0.3">
      <c r="A907" s="120">
        <v>1204</v>
      </c>
      <c r="B907" s="120">
        <v>11002</v>
      </c>
      <c r="C907" s="207" t="s">
        <v>975</v>
      </c>
      <c r="D907" s="121"/>
      <c r="E907" s="121"/>
      <c r="F907" s="122"/>
      <c r="G907" s="123"/>
      <c r="H907" s="123"/>
      <c r="I907" s="45"/>
      <c r="J907" s="45"/>
      <c r="K907" s="28"/>
      <c r="L907" s="28"/>
      <c r="M907" s="28"/>
      <c r="N907" s="28"/>
      <c r="O907" s="28"/>
      <c r="P907" s="28"/>
      <c r="Q907" s="28"/>
      <c r="R907" s="28"/>
      <c r="S907" s="28"/>
      <c r="T907" s="28"/>
      <c r="U907" s="28"/>
      <c r="V907" s="28"/>
      <c r="W907" s="27">
        <f t="shared" si="229"/>
        <v>0</v>
      </c>
      <c r="X907" s="41"/>
      <c r="Y907" s="41"/>
      <c r="Z907" s="41"/>
      <c r="AA907" s="41"/>
      <c r="AB907" s="27">
        <f>IFERROR(VLOOKUP(K907,'Վարկանիշային չափորոշիչներ'!$G$6:$GE$68,4,FALSE),0)</f>
        <v>0</v>
      </c>
      <c r="AC907" s="27">
        <f>IFERROR(VLOOKUP(L907,'Վարկանիշային չափորոշիչներ'!$G$6:$GE$68,4,FALSE),0)</f>
        <v>0</v>
      </c>
      <c r="AD907" s="27">
        <f>IFERROR(VLOOKUP(M907,'Վարկանիշային չափորոշիչներ'!$G$6:$GE$68,4,FALSE),0)</f>
        <v>0</v>
      </c>
      <c r="AE907" s="27">
        <f>IFERROR(VLOOKUP(N907,'Վարկանիշային չափորոշիչներ'!$G$6:$GE$68,4,FALSE),0)</f>
        <v>0</v>
      </c>
      <c r="AF907" s="27">
        <f>IFERROR(VLOOKUP(O907,'Վարկանիշային չափորոշիչներ'!$G$6:$GE$68,4,FALSE),0)</f>
        <v>0</v>
      </c>
      <c r="AG907" s="27">
        <f>IFERROR(VLOOKUP(P907,'Վարկանիշային չափորոշիչներ'!$G$6:$GE$68,4,FALSE),0)</f>
        <v>0</v>
      </c>
      <c r="AH907" s="27">
        <f>IFERROR(VLOOKUP(Q907,'Վարկանիշային չափորոշիչներ'!$G$6:$GE$68,4,FALSE),0)</f>
        <v>0</v>
      </c>
      <c r="AI907" s="27">
        <f>IFERROR(VLOOKUP(R907,'Վարկանիշային չափորոշիչներ'!$G$6:$GE$68,4,FALSE),0)</f>
        <v>0</v>
      </c>
      <c r="AJ907" s="27">
        <f>IFERROR(VLOOKUP(S907,'Վարկանիշային չափորոշիչներ'!$G$6:$GE$68,4,FALSE),0)</f>
        <v>0</v>
      </c>
      <c r="AK907" s="27">
        <f>IFERROR(VLOOKUP(T907,'Վարկանիշային չափորոշիչներ'!$G$6:$GE$68,4,FALSE),0)</f>
        <v>0</v>
      </c>
      <c r="AL907" s="27">
        <f>IFERROR(VLOOKUP(U907,'Վարկանիշային չափորոշիչներ'!$G$6:$GE$68,4,FALSE),0)</f>
        <v>0</v>
      </c>
      <c r="AM907" s="27">
        <f>IFERROR(VLOOKUP(V907,'Վարկանիշային չափորոշիչներ'!$G$6:$GE$68,4,FALSE),0)</f>
        <v>0</v>
      </c>
      <c r="AN907" s="27">
        <f t="shared" si="225"/>
        <v>0</v>
      </c>
    </row>
    <row r="908" spans="1:40" ht="27" hidden="1" outlineLevel="2" x14ac:dyDescent="0.3">
      <c r="A908" s="120">
        <v>1204</v>
      </c>
      <c r="B908" s="120">
        <v>11003</v>
      </c>
      <c r="C908" s="207" t="s">
        <v>976</v>
      </c>
      <c r="D908" s="121"/>
      <c r="E908" s="121"/>
      <c r="F908" s="122"/>
      <c r="G908" s="123"/>
      <c r="H908" s="123"/>
      <c r="I908" s="45"/>
      <c r="J908" s="45"/>
      <c r="K908" s="28"/>
      <c r="L908" s="28"/>
      <c r="M908" s="28"/>
      <c r="N908" s="28"/>
      <c r="O908" s="28"/>
      <c r="P908" s="28"/>
      <c r="Q908" s="28"/>
      <c r="R908" s="28"/>
      <c r="S908" s="28"/>
      <c r="T908" s="28"/>
      <c r="U908" s="28"/>
      <c r="V908" s="28"/>
      <c r="W908" s="27">
        <f t="shared" si="229"/>
        <v>0</v>
      </c>
      <c r="X908" s="41"/>
      <c r="Y908" s="41"/>
      <c r="Z908" s="41"/>
      <c r="AA908" s="41"/>
      <c r="AB908" s="27">
        <f>IFERROR(VLOOKUP(K908,'Վարկանիշային չափորոշիչներ'!$G$6:$GE$68,4,FALSE),0)</f>
        <v>0</v>
      </c>
      <c r="AC908" s="27">
        <f>IFERROR(VLOOKUP(L908,'Վարկանիշային չափորոշիչներ'!$G$6:$GE$68,4,FALSE),0)</f>
        <v>0</v>
      </c>
      <c r="AD908" s="27">
        <f>IFERROR(VLOOKUP(M908,'Վարկանիշային չափորոշիչներ'!$G$6:$GE$68,4,FALSE),0)</f>
        <v>0</v>
      </c>
      <c r="AE908" s="27">
        <f>IFERROR(VLOOKUP(N908,'Վարկանիշային չափորոշիչներ'!$G$6:$GE$68,4,FALSE),0)</f>
        <v>0</v>
      </c>
      <c r="AF908" s="27">
        <f>IFERROR(VLOOKUP(O908,'Վարկանիշային չափորոշիչներ'!$G$6:$GE$68,4,FALSE),0)</f>
        <v>0</v>
      </c>
      <c r="AG908" s="27">
        <f>IFERROR(VLOOKUP(P908,'Վարկանիշային չափորոշիչներ'!$G$6:$GE$68,4,FALSE),0)</f>
        <v>0</v>
      </c>
      <c r="AH908" s="27">
        <f>IFERROR(VLOOKUP(Q908,'Վարկանիշային չափորոշիչներ'!$G$6:$GE$68,4,FALSE),0)</f>
        <v>0</v>
      </c>
      <c r="AI908" s="27">
        <f>IFERROR(VLOOKUP(R908,'Վարկանիշային չափորոշիչներ'!$G$6:$GE$68,4,FALSE),0)</f>
        <v>0</v>
      </c>
      <c r="AJ908" s="27">
        <f>IFERROR(VLOOKUP(S908,'Վարկանիշային չափորոշիչներ'!$G$6:$GE$68,4,FALSE),0)</f>
        <v>0</v>
      </c>
      <c r="AK908" s="27">
        <f>IFERROR(VLOOKUP(T908,'Վարկանիշային չափորոշիչներ'!$G$6:$GE$68,4,FALSE),0)</f>
        <v>0</v>
      </c>
      <c r="AL908" s="27">
        <f>IFERROR(VLOOKUP(U908,'Վարկանիշային չափորոշիչներ'!$G$6:$GE$68,4,FALSE),0)</f>
        <v>0</v>
      </c>
      <c r="AM908" s="27">
        <f>IFERROR(VLOOKUP(V908,'Վարկանիշային չափորոշիչներ'!$G$6:$GE$68,4,FALSE),0)</f>
        <v>0</v>
      </c>
      <c r="AN908" s="27">
        <f t="shared" si="225"/>
        <v>0</v>
      </c>
    </row>
    <row r="909" spans="1:40" ht="27" hidden="1" outlineLevel="2" x14ac:dyDescent="0.3">
      <c r="A909" s="120">
        <v>1204</v>
      </c>
      <c r="B909" s="120">
        <v>11004</v>
      </c>
      <c r="C909" s="207" t="s">
        <v>977</v>
      </c>
      <c r="D909" s="121"/>
      <c r="E909" s="121"/>
      <c r="F909" s="122"/>
      <c r="G909" s="123"/>
      <c r="H909" s="123"/>
      <c r="I909" s="45"/>
      <c r="J909" s="45"/>
      <c r="K909" s="28"/>
      <c r="L909" s="28"/>
      <c r="M909" s="28"/>
      <c r="N909" s="28"/>
      <c r="O909" s="28"/>
      <c r="P909" s="28"/>
      <c r="Q909" s="28"/>
      <c r="R909" s="28"/>
      <c r="S909" s="28"/>
      <c r="T909" s="28"/>
      <c r="U909" s="28"/>
      <c r="V909" s="28"/>
      <c r="W909" s="27">
        <f t="shared" si="229"/>
        <v>0</v>
      </c>
      <c r="X909" s="41"/>
      <c r="Y909" s="41"/>
      <c r="Z909" s="41"/>
      <c r="AA909" s="41"/>
      <c r="AB909" s="27">
        <f>IFERROR(VLOOKUP(K909,'Վարկանիշային չափորոշիչներ'!$G$6:$GE$68,4,FALSE),0)</f>
        <v>0</v>
      </c>
      <c r="AC909" s="27">
        <f>IFERROR(VLOOKUP(L909,'Վարկանիշային չափորոշիչներ'!$G$6:$GE$68,4,FALSE),0)</f>
        <v>0</v>
      </c>
      <c r="AD909" s="27">
        <f>IFERROR(VLOOKUP(M909,'Վարկանիշային չափորոշիչներ'!$G$6:$GE$68,4,FALSE),0)</f>
        <v>0</v>
      </c>
      <c r="AE909" s="27">
        <f>IFERROR(VLOOKUP(N909,'Վարկանիշային չափորոշիչներ'!$G$6:$GE$68,4,FALSE),0)</f>
        <v>0</v>
      </c>
      <c r="AF909" s="27">
        <f>IFERROR(VLOOKUP(O909,'Վարկանիշային չափորոշիչներ'!$G$6:$GE$68,4,FALSE),0)</f>
        <v>0</v>
      </c>
      <c r="AG909" s="27">
        <f>IFERROR(VLOOKUP(P909,'Վարկանիշային չափորոշիչներ'!$G$6:$GE$68,4,FALSE),0)</f>
        <v>0</v>
      </c>
      <c r="AH909" s="27">
        <f>IFERROR(VLOOKUP(Q909,'Վարկանիշային չափորոշիչներ'!$G$6:$GE$68,4,FALSE),0)</f>
        <v>0</v>
      </c>
      <c r="AI909" s="27">
        <f>IFERROR(VLOOKUP(R909,'Վարկանիշային չափորոշիչներ'!$G$6:$GE$68,4,FALSE),0)</f>
        <v>0</v>
      </c>
      <c r="AJ909" s="27">
        <f>IFERROR(VLOOKUP(S909,'Վարկանիշային չափորոշիչներ'!$G$6:$GE$68,4,FALSE),0)</f>
        <v>0</v>
      </c>
      <c r="AK909" s="27">
        <f>IFERROR(VLOOKUP(T909,'Վարկանիշային չափորոշիչներ'!$G$6:$GE$68,4,FALSE),0)</f>
        <v>0</v>
      </c>
      <c r="AL909" s="27">
        <f>IFERROR(VLOOKUP(U909,'Վարկանիշային չափորոշիչներ'!$G$6:$GE$68,4,FALSE),0)</f>
        <v>0</v>
      </c>
      <c r="AM909" s="27">
        <f>IFERROR(VLOOKUP(V909,'Վարկանիշային չափորոշիչներ'!$G$6:$GE$68,4,FALSE),0)</f>
        <v>0</v>
      </c>
      <c r="AN909" s="27">
        <f t="shared" si="225"/>
        <v>0</v>
      </c>
    </row>
    <row r="910" spans="1:40" hidden="1" outlineLevel="2" x14ac:dyDescent="0.3">
      <c r="A910" s="120">
        <v>1204</v>
      </c>
      <c r="B910" s="120">
        <v>31001</v>
      </c>
      <c r="C910" s="207" t="s">
        <v>978</v>
      </c>
      <c r="D910" s="121"/>
      <c r="E910" s="121"/>
      <c r="F910" s="122"/>
      <c r="G910" s="123"/>
      <c r="H910" s="123"/>
      <c r="I910" s="45"/>
      <c r="J910" s="45"/>
      <c r="K910" s="28"/>
      <c r="L910" s="28"/>
      <c r="M910" s="28"/>
      <c r="N910" s="28"/>
      <c r="O910" s="28"/>
      <c r="P910" s="28"/>
      <c r="Q910" s="28"/>
      <c r="R910" s="28"/>
      <c r="S910" s="28"/>
      <c r="T910" s="28"/>
      <c r="U910" s="28"/>
      <c r="V910" s="28"/>
      <c r="W910" s="27">
        <f t="shared" si="229"/>
        <v>0</v>
      </c>
      <c r="X910" s="41"/>
      <c r="Y910" s="41"/>
      <c r="Z910" s="41"/>
      <c r="AA910" s="41"/>
      <c r="AB910" s="27">
        <f>IFERROR(VLOOKUP(K910,'Վարկանիշային չափորոշիչներ'!$G$6:$GE$68,4,FALSE),0)</f>
        <v>0</v>
      </c>
      <c r="AC910" s="27">
        <f>IFERROR(VLOOKUP(L910,'Վարկանիշային չափորոշիչներ'!$G$6:$GE$68,4,FALSE),0)</f>
        <v>0</v>
      </c>
      <c r="AD910" s="27">
        <f>IFERROR(VLOOKUP(M910,'Վարկանիշային չափորոշիչներ'!$G$6:$GE$68,4,FALSE),0)</f>
        <v>0</v>
      </c>
      <c r="AE910" s="27">
        <f>IFERROR(VLOOKUP(N910,'Վարկանիշային չափորոշիչներ'!$G$6:$GE$68,4,FALSE),0)</f>
        <v>0</v>
      </c>
      <c r="AF910" s="27">
        <f>IFERROR(VLOOKUP(O910,'Վարկանիշային չափորոշիչներ'!$G$6:$GE$68,4,FALSE),0)</f>
        <v>0</v>
      </c>
      <c r="AG910" s="27">
        <f>IFERROR(VLOOKUP(P910,'Վարկանիշային չափորոշիչներ'!$G$6:$GE$68,4,FALSE),0)</f>
        <v>0</v>
      </c>
      <c r="AH910" s="27">
        <f>IFERROR(VLOOKUP(Q910,'Վարկանիշային չափորոշիչներ'!$G$6:$GE$68,4,FALSE),0)</f>
        <v>0</v>
      </c>
      <c r="AI910" s="27">
        <f>IFERROR(VLOOKUP(R910,'Վարկանիշային չափորոշիչներ'!$G$6:$GE$68,4,FALSE),0)</f>
        <v>0</v>
      </c>
      <c r="AJ910" s="27">
        <f>IFERROR(VLOOKUP(S910,'Վարկանիշային չափորոշիչներ'!$G$6:$GE$68,4,FALSE),0)</f>
        <v>0</v>
      </c>
      <c r="AK910" s="27">
        <f>IFERROR(VLOOKUP(T910,'Վարկանիշային չափորոշիչներ'!$G$6:$GE$68,4,FALSE),0)</f>
        <v>0</v>
      </c>
      <c r="AL910" s="27">
        <f>IFERROR(VLOOKUP(U910,'Վարկանիշային չափորոշիչներ'!$G$6:$GE$68,4,FALSE),0)</f>
        <v>0</v>
      </c>
      <c r="AM910" s="27">
        <f>IFERROR(VLOOKUP(V910,'Վարկանիշային չափորոշիչներ'!$G$6:$GE$68,4,FALSE),0)</f>
        <v>0</v>
      </c>
      <c r="AN910" s="27">
        <f t="shared" si="225"/>
        <v>0</v>
      </c>
    </row>
    <row r="911" spans="1:40" hidden="1" outlineLevel="1" x14ac:dyDescent="0.3">
      <c r="A911" s="124">
        <v>9999</v>
      </c>
      <c r="B911" s="120"/>
      <c r="C911" s="207" t="s">
        <v>97</v>
      </c>
      <c r="D911" s="121"/>
      <c r="E911" s="121"/>
      <c r="F911" s="122"/>
      <c r="G911" s="123"/>
      <c r="H911" s="123"/>
      <c r="I911" s="45"/>
      <c r="J911" s="45"/>
      <c r="K911" s="28"/>
      <c r="L911" s="28"/>
      <c r="M911" s="28"/>
      <c r="N911" s="28"/>
      <c r="O911" s="28"/>
      <c r="P911" s="28"/>
      <c r="Q911" s="28"/>
      <c r="R911" s="28"/>
      <c r="S911" s="28"/>
      <c r="T911" s="28"/>
      <c r="U911" s="28"/>
      <c r="V911" s="28"/>
      <c r="W911" s="27">
        <f t="shared" si="229"/>
        <v>0</v>
      </c>
      <c r="X911" s="41"/>
      <c r="Y911" s="41"/>
      <c r="Z911" s="41"/>
      <c r="AA911" s="41"/>
      <c r="AB911" s="27">
        <f>IFERROR(VLOOKUP(K911,'Վարկանիշային չափորոշիչներ'!$G$6:$GE$68,4,FALSE),0)</f>
        <v>0</v>
      </c>
      <c r="AC911" s="27">
        <f>IFERROR(VLOOKUP(L911,'Վարկանիշային չափորոշիչներ'!$G$6:$GE$68,4,FALSE),0)</f>
        <v>0</v>
      </c>
      <c r="AD911" s="27">
        <f>IFERROR(VLOOKUP(M911,'Վարկանիշային չափորոշիչներ'!$G$6:$GE$68,4,FALSE),0)</f>
        <v>0</v>
      </c>
      <c r="AE911" s="27">
        <f>IFERROR(VLOOKUP(N911,'Վարկանիշային չափորոշիչներ'!$G$6:$GE$68,4,FALSE),0)</f>
        <v>0</v>
      </c>
      <c r="AF911" s="27">
        <f>IFERROR(VLOOKUP(O911,'Վարկանիշային չափորոշիչներ'!$G$6:$GE$68,4,FALSE),0)</f>
        <v>0</v>
      </c>
      <c r="AG911" s="27">
        <f>IFERROR(VLOOKUP(P911,'Վարկանիշային չափորոշիչներ'!$G$6:$GE$68,4,FALSE),0)</f>
        <v>0</v>
      </c>
      <c r="AH911" s="27">
        <f>IFERROR(VLOOKUP(Q911,'Վարկանիշային չափորոշիչներ'!$G$6:$GE$68,4,FALSE),0)</f>
        <v>0</v>
      </c>
      <c r="AI911" s="27">
        <f>IFERROR(VLOOKUP(R911,'Վարկանիշային չափորոշիչներ'!$G$6:$GE$68,4,FALSE),0)</f>
        <v>0</v>
      </c>
      <c r="AJ911" s="27">
        <f>IFERROR(VLOOKUP(S911,'Վարկանիշային չափորոշիչներ'!$G$6:$GE$68,4,FALSE),0)</f>
        <v>0</v>
      </c>
      <c r="AK911" s="27">
        <f>IFERROR(VLOOKUP(T911,'Վարկանիշային չափորոշիչներ'!$G$6:$GE$68,4,FALSE),0)</f>
        <v>0</v>
      </c>
      <c r="AL911" s="27">
        <f>IFERROR(VLOOKUP(U911,'Վարկանիշային չափորոշիչներ'!$G$6:$GE$68,4,FALSE),0)</f>
        <v>0</v>
      </c>
      <c r="AM911" s="27">
        <f>IFERROR(VLOOKUP(V911,'Վարկանիշային չափորոշիչներ'!$G$6:$GE$68,4,FALSE),0)</f>
        <v>0</v>
      </c>
      <c r="AN911" s="27">
        <f t="shared" si="225"/>
        <v>0</v>
      </c>
    </row>
    <row r="912" spans="1:40" hidden="1" collapsed="1" x14ac:dyDescent="0.3">
      <c r="A912" s="125" t="s">
        <v>0</v>
      </c>
      <c r="B912" s="163"/>
      <c r="C912" s="226" t="s">
        <v>979</v>
      </c>
      <c r="D912" s="172">
        <f>D913+D918+D931+D933+D942+D949+D954+D963+D971+D981+D987+D1002+D1005+D1013+D1016+D1030+D1038+D979+D1034</f>
        <v>0</v>
      </c>
      <c r="E912" s="172">
        <f>E913+E918+E931+E933+E942+E949+E954+E963+E971+E981+E987+E1002+E1005+E1013+E1016+E1030+E1038+E979+E1034</f>
        <v>0</v>
      </c>
      <c r="F912" s="173">
        <f t="shared" ref="F912:H912" si="230">F913+F918+F931+F933+F942+F949+F954+F963+F971+F981+F987+F1002+F1005+F1013+F1016+F1030+F1038+F979+F1034</f>
        <v>0</v>
      </c>
      <c r="G912" s="173">
        <f t="shared" si="230"/>
        <v>0</v>
      </c>
      <c r="H912" s="173">
        <f t="shared" si="230"/>
        <v>0</v>
      </c>
      <c r="I912" s="107" t="s">
        <v>74</v>
      </c>
      <c r="J912" s="107" t="s">
        <v>74</v>
      </c>
      <c r="K912" s="46" t="s">
        <v>74</v>
      </c>
      <c r="L912" s="46" t="s">
        <v>74</v>
      </c>
      <c r="M912" s="46" t="s">
        <v>74</v>
      </c>
      <c r="N912" s="46" t="s">
        <v>74</v>
      </c>
      <c r="O912" s="46" t="s">
        <v>74</v>
      </c>
      <c r="P912" s="46" t="s">
        <v>74</v>
      </c>
      <c r="Q912" s="46" t="s">
        <v>74</v>
      </c>
      <c r="R912" s="46" t="s">
        <v>74</v>
      </c>
      <c r="S912" s="46" t="s">
        <v>74</v>
      </c>
      <c r="T912" s="46" t="s">
        <v>74</v>
      </c>
      <c r="U912" s="46" t="s">
        <v>74</v>
      </c>
      <c r="V912" s="46" t="s">
        <v>74</v>
      </c>
      <c r="W912" s="46" t="s">
        <v>74</v>
      </c>
      <c r="X912" s="41"/>
      <c r="Y912" s="41"/>
      <c r="Z912" s="41"/>
      <c r="AA912" s="41"/>
      <c r="AB912" s="27">
        <f>IFERROR(VLOOKUP(K912,'Վարկանիշային չափորոշիչներ'!$G$6:$GE$68,4,FALSE),0)</f>
        <v>0</v>
      </c>
      <c r="AC912" s="27">
        <f>IFERROR(VLOOKUP(L912,'Վարկանիշային չափորոշիչներ'!$G$6:$GE$68,4,FALSE),0)</f>
        <v>0</v>
      </c>
      <c r="AD912" s="27">
        <f>IFERROR(VLOOKUP(M912,'Վարկանիշային չափորոշիչներ'!$G$6:$GE$68,4,FALSE),0)</f>
        <v>0</v>
      </c>
      <c r="AE912" s="27">
        <f>IFERROR(VLOOKUP(N912,'Վարկանիշային չափորոշիչներ'!$G$6:$GE$68,4,FALSE),0)</f>
        <v>0</v>
      </c>
      <c r="AF912" s="27">
        <f>IFERROR(VLOOKUP(O912,'Վարկանիշային չափորոշիչներ'!$G$6:$GE$68,4,FALSE),0)</f>
        <v>0</v>
      </c>
      <c r="AG912" s="27">
        <f>IFERROR(VLOOKUP(P912,'Վարկանիշային չափորոշիչներ'!$G$6:$GE$68,4,FALSE),0)</f>
        <v>0</v>
      </c>
      <c r="AH912" s="27">
        <f>IFERROR(VLOOKUP(Q912,'Վարկանիշային չափորոշիչներ'!$G$6:$GE$68,4,FALSE),0)</f>
        <v>0</v>
      </c>
      <c r="AI912" s="27">
        <f>IFERROR(VLOOKUP(R912,'Վարկանիշային չափորոշիչներ'!$G$6:$GE$68,4,FALSE),0)</f>
        <v>0</v>
      </c>
      <c r="AJ912" s="27">
        <f>IFERROR(VLOOKUP(S912,'Վարկանիշային չափորոշիչներ'!$G$6:$GE$68,4,FALSE),0)</f>
        <v>0</v>
      </c>
      <c r="AK912" s="27">
        <f>IFERROR(VLOOKUP(T912,'Վարկանիշային չափորոշիչներ'!$G$6:$GE$68,4,FALSE),0)</f>
        <v>0</v>
      </c>
      <c r="AL912" s="27">
        <f>IFERROR(VLOOKUP(U912,'Վարկանիշային չափորոշիչներ'!$G$6:$GE$68,4,FALSE),0)</f>
        <v>0</v>
      </c>
      <c r="AM912" s="27">
        <f>IFERROR(VLOOKUP(V912,'Վարկանիշային չափորոշիչներ'!$G$6:$GE$68,4,FALSE),0)</f>
        <v>0</v>
      </c>
      <c r="AN912" s="27">
        <f t="shared" si="225"/>
        <v>0</v>
      </c>
    </row>
    <row r="913" spans="1:40" hidden="1" outlineLevel="1" x14ac:dyDescent="0.3">
      <c r="A913" s="117">
        <v>1005</v>
      </c>
      <c r="B913" s="163"/>
      <c r="C913" s="229" t="s">
        <v>980</v>
      </c>
      <c r="D913" s="118">
        <f>SUM(D914:D917)</f>
        <v>0</v>
      </c>
      <c r="E913" s="118">
        <f>SUM(E914:E917)</f>
        <v>0</v>
      </c>
      <c r="F913" s="119">
        <f t="shared" ref="F913:H913" si="231">SUM(F914:F917)</f>
        <v>0</v>
      </c>
      <c r="G913" s="119">
        <f t="shared" si="231"/>
        <v>0</v>
      </c>
      <c r="H913" s="119">
        <f t="shared" si="231"/>
        <v>0</v>
      </c>
      <c r="I913" s="47" t="s">
        <v>74</v>
      </c>
      <c r="J913" s="47" t="s">
        <v>74</v>
      </c>
      <c r="K913" s="47" t="s">
        <v>74</v>
      </c>
      <c r="L913" s="47" t="s">
        <v>74</v>
      </c>
      <c r="M913" s="47" t="s">
        <v>74</v>
      </c>
      <c r="N913" s="47" t="s">
        <v>74</v>
      </c>
      <c r="O913" s="47" t="s">
        <v>74</v>
      </c>
      <c r="P913" s="47" t="s">
        <v>74</v>
      </c>
      <c r="Q913" s="47" t="s">
        <v>74</v>
      </c>
      <c r="R913" s="47" t="s">
        <v>74</v>
      </c>
      <c r="S913" s="47" t="s">
        <v>74</v>
      </c>
      <c r="T913" s="47" t="s">
        <v>74</v>
      </c>
      <c r="U913" s="47" t="s">
        <v>74</v>
      </c>
      <c r="V913" s="47" t="s">
        <v>74</v>
      </c>
      <c r="W913" s="47" t="s">
        <v>74</v>
      </c>
      <c r="X913" s="41"/>
      <c r="Y913" s="41"/>
      <c r="Z913" s="41"/>
      <c r="AA913" s="41"/>
      <c r="AB913" s="27">
        <f>IFERROR(VLOOKUP(K913,'Վարկանիշային չափորոշիչներ'!$G$6:$GE$68,4,FALSE),0)</f>
        <v>0</v>
      </c>
      <c r="AC913" s="27">
        <f>IFERROR(VLOOKUP(L913,'Վարկանիշային չափորոշիչներ'!$G$6:$GE$68,4,FALSE),0)</f>
        <v>0</v>
      </c>
      <c r="AD913" s="27">
        <f>IFERROR(VLOOKUP(M913,'Վարկանիշային չափորոշիչներ'!$G$6:$GE$68,4,FALSE),0)</f>
        <v>0</v>
      </c>
      <c r="AE913" s="27">
        <f>IFERROR(VLOOKUP(N913,'Վարկանիշային չափորոշիչներ'!$G$6:$GE$68,4,FALSE),0)</f>
        <v>0</v>
      </c>
      <c r="AF913" s="27">
        <f>IFERROR(VLOOKUP(O913,'Վարկանիշային չափորոշիչներ'!$G$6:$GE$68,4,FALSE),0)</f>
        <v>0</v>
      </c>
      <c r="AG913" s="27">
        <f>IFERROR(VLOOKUP(P913,'Վարկանիշային չափորոշիչներ'!$G$6:$GE$68,4,FALSE),0)</f>
        <v>0</v>
      </c>
      <c r="AH913" s="27">
        <f>IFERROR(VLOOKUP(Q913,'Վարկանիշային չափորոշիչներ'!$G$6:$GE$68,4,FALSE),0)</f>
        <v>0</v>
      </c>
      <c r="AI913" s="27">
        <f>IFERROR(VLOOKUP(R913,'Վարկանիշային չափորոշիչներ'!$G$6:$GE$68,4,FALSE),0)</f>
        <v>0</v>
      </c>
      <c r="AJ913" s="27">
        <f>IFERROR(VLOOKUP(S913,'Վարկանիշային չափորոշիչներ'!$G$6:$GE$68,4,FALSE),0)</f>
        <v>0</v>
      </c>
      <c r="AK913" s="27">
        <f>IFERROR(VLOOKUP(T913,'Վարկանիշային չափորոշիչներ'!$G$6:$GE$68,4,FALSE),0)</f>
        <v>0</v>
      </c>
      <c r="AL913" s="27">
        <f>IFERROR(VLOOKUP(U913,'Վարկանիշային չափորոշիչներ'!$G$6:$GE$68,4,FALSE),0)</f>
        <v>0</v>
      </c>
      <c r="AM913" s="27">
        <f>IFERROR(VLOOKUP(V913,'Վարկանիշային չափորոշիչներ'!$G$6:$GE$68,4,FALSE),0)</f>
        <v>0</v>
      </c>
      <c r="AN913" s="27">
        <f t="shared" si="225"/>
        <v>0</v>
      </c>
    </row>
    <row r="914" spans="1:40" ht="54.75" hidden="1" outlineLevel="2" x14ac:dyDescent="0.3">
      <c r="A914" s="117">
        <v>1005</v>
      </c>
      <c r="B914" s="120">
        <v>12001</v>
      </c>
      <c r="C914" s="220" t="s">
        <v>981</v>
      </c>
      <c r="D914" s="121"/>
      <c r="E914" s="121"/>
      <c r="F914" s="122"/>
      <c r="G914" s="122"/>
      <c r="H914" s="122"/>
      <c r="I914" s="45"/>
      <c r="J914" s="45"/>
      <c r="K914" s="28"/>
      <c r="L914" s="28"/>
      <c r="M914" s="28"/>
      <c r="N914" s="28"/>
      <c r="O914" s="28"/>
      <c r="P914" s="28"/>
      <c r="Q914" s="28"/>
      <c r="R914" s="28"/>
      <c r="S914" s="28"/>
      <c r="T914" s="28"/>
      <c r="U914" s="28"/>
      <c r="V914" s="28"/>
      <c r="W914" s="27">
        <f>AN914</f>
        <v>0</v>
      </c>
      <c r="X914" s="41"/>
      <c r="Y914" s="41"/>
      <c r="Z914" s="41"/>
      <c r="AA914" s="41"/>
      <c r="AB914" s="27">
        <f>IFERROR(VLOOKUP(K914,'Վարկանիշային չափորոշիչներ'!$G$6:$GE$68,4,FALSE),0)</f>
        <v>0</v>
      </c>
      <c r="AC914" s="27">
        <f>IFERROR(VLOOKUP(L914,'Վարկանիշային չափորոշիչներ'!$G$6:$GE$68,4,FALSE),0)</f>
        <v>0</v>
      </c>
      <c r="AD914" s="27">
        <f>IFERROR(VLOOKUP(M914,'Վարկանիշային չափորոշիչներ'!$G$6:$GE$68,4,FALSE),0)</f>
        <v>0</v>
      </c>
      <c r="AE914" s="27">
        <f>IFERROR(VLOOKUP(N914,'Վարկանիշային չափորոշիչներ'!$G$6:$GE$68,4,FALSE),0)</f>
        <v>0</v>
      </c>
      <c r="AF914" s="27">
        <f>IFERROR(VLOOKUP(O914,'Վարկանիշային չափորոշիչներ'!$G$6:$GE$68,4,FALSE),0)</f>
        <v>0</v>
      </c>
      <c r="AG914" s="27">
        <f>IFERROR(VLOOKUP(P914,'Վարկանիշային չափորոշիչներ'!$G$6:$GE$68,4,FALSE),0)</f>
        <v>0</v>
      </c>
      <c r="AH914" s="27">
        <f>IFERROR(VLOOKUP(Q914,'Վարկանիշային չափորոշիչներ'!$G$6:$GE$68,4,FALSE),0)</f>
        <v>0</v>
      </c>
      <c r="AI914" s="27">
        <f>IFERROR(VLOOKUP(R914,'Վարկանիշային չափորոշիչներ'!$G$6:$GE$68,4,FALSE),0)</f>
        <v>0</v>
      </c>
      <c r="AJ914" s="27">
        <f>IFERROR(VLOOKUP(S914,'Վարկանիշային չափորոշիչներ'!$G$6:$GE$68,4,FALSE),0)</f>
        <v>0</v>
      </c>
      <c r="AK914" s="27">
        <f>IFERROR(VLOOKUP(T914,'Վարկանիշային չափորոշիչներ'!$G$6:$GE$68,4,FALSE),0)</f>
        <v>0</v>
      </c>
      <c r="AL914" s="27">
        <f>IFERROR(VLOOKUP(U914,'Վարկանիշային չափորոշիչներ'!$G$6:$GE$68,4,FALSE),0)</f>
        <v>0</v>
      </c>
      <c r="AM914" s="27">
        <f>IFERROR(VLOOKUP(V914,'Վարկանիշային չափորոշիչներ'!$G$6:$GE$68,4,FALSE),0)</f>
        <v>0</v>
      </c>
      <c r="AN914" s="27">
        <f t="shared" si="225"/>
        <v>0</v>
      </c>
    </row>
    <row r="915" spans="1:40" hidden="1" outlineLevel="2" x14ac:dyDescent="0.3">
      <c r="A915" s="117">
        <v>1005</v>
      </c>
      <c r="B915" s="120">
        <v>12002</v>
      </c>
      <c r="C915" s="220" t="s">
        <v>982</v>
      </c>
      <c r="D915" s="121"/>
      <c r="E915" s="121"/>
      <c r="F915" s="122"/>
      <c r="G915" s="122"/>
      <c r="H915" s="122"/>
      <c r="I915" s="45"/>
      <c r="J915" s="45"/>
      <c r="K915" s="28"/>
      <c r="L915" s="28"/>
      <c r="M915" s="28"/>
      <c r="N915" s="28"/>
      <c r="O915" s="28"/>
      <c r="P915" s="28"/>
      <c r="Q915" s="28"/>
      <c r="R915" s="28"/>
      <c r="S915" s="28"/>
      <c r="T915" s="28"/>
      <c r="U915" s="28"/>
      <c r="V915" s="28"/>
      <c r="W915" s="27">
        <f>AN915</f>
        <v>0</v>
      </c>
      <c r="X915" s="41"/>
      <c r="Y915" s="41"/>
      <c r="Z915" s="41"/>
      <c r="AA915" s="41"/>
      <c r="AB915" s="27">
        <f>IFERROR(VLOOKUP(K915,'Վարկանիշային չափորոշիչներ'!$G$6:$GE$68,4,FALSE),0)</f>
        <v>0</v>
      </c>
      <c r="AC915" s="27">
        <f>IFERROR(VLOOKUP(L915,'Վարկանիշային չափորոշիչներ'!$G$6:$GE$68,4,FALSE),0)</f>
        <v>0</v>
      </c>
      <c r="AD915" s="27">
        <f>IFERROR(VLOOKUP(M915,'Վարկանիշային չափորոշիչներ'!$G$6:$GE$68,4,FALSE),0)</f>
        <v>0</v>
      </c>
      <c r="AE915" s="27">
        <f>IFERROR(VLOOKUP(N915,'Վարկանիշային չափորոշիչներ'!$G$6:$GE$68,4,FALSE),0)</f>
        <v>0</v>
      </c>
      <c r="AF915" s="27">
        <f>IFERROR(VLOOKUP(O915,'Վարկանիշային չափորոշիչներ'!$G$6:$GE$68,4,FALSE),0)</f>
        <v>0</v>
      </c>
      <c r="AG915" s="27">
        <f>IFERROR(VLOOKUP(P915,'Վարկանիշային չափորոշիչներ'!$G$6:$GE$68,4,FALSE),0)</f>
        <v>0</v>
      </c>
      <c r="AH915" s="27">
        <f>IFERROR(VLOOKUP(Q915,'Վարկանիշային չափորոշիչներ'!$G$6:$GE$68,4,FALSE),0)</f>
        <v>0</v>
      </c>
      <c r="AI915" s="27">
        <f>IFERROR(VLOOKUP(R915,'Վարկանիշային չափորոշիչներ'!$G$6:$GE$68,4,FALSE),0)</f>
        <v>0</v>
      </c>
      <c r="AJ915" s="27">
        <f>IFERROR(VLOOKUP(S915,'Վարկանիշային չափորոշիչներ'!$G$6:$GE$68,4,FALSE),0)</f>
        <v>0</v>
      </c>
      <c r="AK915" s="27">
        <f>IFERROR(VLOOKUP(T915,'Վարկանիշային չափորոշիչներ'!$G$6:$GE$68,4,FALSE),0)</f>
        <v>0</v>
      </c>
      <c r="AL915" s="27">
        <f>IFERROR(VLOOKUP(U915,'Վարկանիշային չափորոշիչներ'!$G$6:$GE$68,4,FALSE),0)</f>
        <v>0</v>
      </c>
      <c r="AM915" s="27">
        <f>IFERROR(VLOOKUP(V915,'Վարկանիշային չափորոշիչներ'!$G$6:$GE$68,4,FALSE),0)</f>
        <v>0</v>
      </c>
      <c r="AN915" s="27">
        <f t="shared" si="225"/>
        <v>0</v>
      </c>
    </row>
    <row r="916" spans="1:40" ht="41.25" hidden="1" outlineLevel="2" x14ac:dyDescent="0.3">
      <c r="A916" s="117">
        <v>1005</v>
      </c>
      <c r="B916" s="120">
        <v>12003</v>
      </c>
      <c r="C916" s="220" t="s">
        <v>983</v>
      </c>
      <c r="D916" s="121"/>
      <c r="E916" s="121"/>
      <c r="F916" s="122"/>
      <c r="G916" s="122"/>
      <c r="H916" s="122"/>
      <c r="I916" s="45"/>
      <c r="J916" s="45"/>
      <c r="K916" s="28"/>
      <c r="L916" s="28"/>
      <c r="M916" s="28"/>
      <c r="N916" s="28"/>
      <c r="O916" s="28"/>
      <c r="P916" s="28"/>
      <c r="Q916" s="28"/>
      <c r="R916" s="28"/>
      <c r="S916" s="28"/>
      <c r="T916" s="28"/>
      <c r="U916" s="28"/>
      <c r="V916" s="28"/>
      <c r="W916" s="27">
        <f>AN916</f>
        <v>0</v>
      </c>
      <c r="X916" s="41"/>
      <c r="Y916" s="41"/>
      <c r="Z916" s="41"/>
      <c r="AA916" s="41"/>
      <c r="AB916" s="27">
        <f>IFERROR(VLOOKUP(K916,'Վարկանիշային չափորոշիչներ'!$G$6:$GE$68,4,FALSE),0)</f>
        <v>0</v>
      </c>
      <c r="AC916" s="27">
        <f>IFERROR(VLOOKUP(L916,'Վարկանիշային չափորոշիչներ'!$G$6:$GE$68,4,FALSE),0)</f>
        <v>0</v>
      </c>
      <c r="AD916" s="27">
        <f>IFERROR(VLOOKUP(M916,'Վարկանիշային չափորոշիչներ'!$G$6:$GE$68,4,FALSE),0)</f>
        <v>0</v>
      </c>
      <c r="AE916" s="27">
        <f>IFERROR(VLOOKUP(N916,'Վարկանիշային չափորոշիչներ'!$G$6:$GE$68,4,FALSE),0)</f>
        <v>0</v>
      </c>
      <c r="AF916" s="27">
        <f>IFERROR(VLOOKUP(O916,'Վարկանիշային չափորոշիչներ'!$G$6:$GE$68,4,FALSE),0)</f>
        <v>0</v>
      </c>
      <c r="AG916" s="27">
        <f>IFERROR(VLOOKUP(P916,'Վարկանիշային չափորոշիչներ'!$G$6:$GE$68,4,FALSE),0)</f>
        <v>0</v>
      </c>
      <c r="AH916" s="27">
        <f>IFERROR(VLOOKUP(Q916,'Վարկանիշային չափորոշիչներ'!$G$6:$GE$68,4,FALSE),0)</f>
        <v>0</v>
      </c>
      <c r="AI916" s="27">
        <f>IFERROR(VLOOKUP(R916,'Վարկանիշային չափորոշիչներ'!$G$6:$GE$68,4,FALSE),0)</f>
        <v>0</v>
      </c>
      <c r="AJ916" s="27">
        <f>IFERROR(VLOOKUP(S916,'Վարկանիշային չափորոշիչներ'!$G$6:$GE$68,4,FALSE),0)</f>
        <v>0</v>
      </c>
      <c r="AK916" s="27">
        <f>IFERROR(VLOOKUP(T916,'Վարկանիշային չափորոշիչներ'!$G$6:$GE$68,4,FALSE),0)</f>
        <v>0</v>
      </c>
      <c r="AL916" s="27">
        <f>IFERROR(VLOOKUP(U916,'Վարկանիշային չափորոշիչներ'!$G$6:$GE$68,4,FALSE),0)</f>
        <v>0</v>
      </c>
      <c r="AM916" s="27">
        <f>IFERROR(VLOOKUP(V916,'Վարկանիշային չափորոշիչներ'!$G$6:$GE$68,4,FALSE),0)</f>
        <v>0</v>
      </c>
      <c r="AN916" s="27">
        <f t="shared" si="225"/>
        <v>0</v>
      </c>
    </row>
    <row r="917" spans="1:40" ht="27.75" hidden="1" outlineLevel="2" x14ac:dyDescent="0.3">
      <c r="A917" s="117">
        <v>1005</v>
      </c>
      <c r="B917" s="120">
        <v>12005</v>
      </c>
      <c r="C917" s="220" t="s">
        <v>984</v>
      </c>
      <c r="D917" s="121"/>
      <c r="E917" s="121"/>
      <c r="F917" s="122"/>
      <c r="G917" s="122"/>
      <c r="H917" s="122"/>
      <c r="I917" s="45"/>
      <c r="J917" s="45"/>
      <c r="K917" s="28"/>
      <c r="L917" s="28"/>
      <c r="M917" s="28"/>
      <c r="N917" s="28"/>
      <c r="O917" s="28"/>
      <c r="P917" s="28"/>
      <c r="Q917" s="28"/>
      <c r="R917" s="28"/>
      <c r="S917" s="28"/>
      <c r="T917" s="28"/>
      <c r="U917" s="28"/>
      <c r="V917" s="28"/>
      <c r="W917" s="27">
        <f>AN917</f>
        <v>0</v>
      </c>
      <c r="X917" s="41"/>
      <c r="Y917" s="41"/>
      <c r="Z917" s="41"/>
      <c r="AA917" s="41"/>
      <c r="AB917" s="27">
        <f>IFERROR(VLOOKUP(K917,'Վարկանիշային չափորոշիչներ'!$G$6:$GE$68,4,FALSE),0)</f>
        <v>0</v>
      </c>
      <c r="AC917" s="27">
        <f>IFERROR(VLOOKUP(L917,'Վարկանիշային չափորոշիչներ'!$G$6:$GE$68,4,FALSE),0)</f>
        <v>0</v>
      </c>
      <c r="AD917" s="27">
        <f>IFERROR(VLOOKUP(M917,'Վարկանիշային չափորոշիչներ'!$G$6:$GE$68,4,FALSE),0)</f>
        <v>0</v>
      </c>
      <c r="AE917" s="27">
        <f>IFERROR(VLOOKUP(N917,'Վարկանիշային չափորոշիչներ'!$G$6:$GE$68,4,FALSE),0)</f>
        <v>0</v>
      </c>
      <c r="AF917" s="27">
        <f>IFERROR(VLOOKUP(O917,'Վարկանիշային չափորոշիչներ'!$G$6:$GE$68,4,FALSE),0)</f>
        <v>0</v>
      </c>
      <c r="AG917" s="27">
        <f>IFERROR(VLOOKUP(P917,'Վարկանիշային չափորոշիչներ'!$G$6:$GE$68,4,FALSE),0)</f>
        <v>0</v>
      </c>
      <c r="AH917" s="27">
        <f>IFERROR(VLOOKUP(Q917,'Վարկանիշային չափորոշիչներ'!$G$6:$GE$68,4,FALSE),0)</f>
        <v>0</v>
      </c>
      <c r="AI917" s="27">
        <f>IFERROR(VLOOKUP(R917,'Վարկանիշային չափորոշիչներ'!$G$6:$GE$68,4,FALSE),0)</f>
        <v>0</v>
      </c>
      <c r="AJ917" s="27">
        <f>IFERROR(VLOOKUP(S917,'Վարկանիշային չափորոշիչներ'!$G$6:$GE$68,4,FALSE),0)</f>
        <v>0</v>
      </c>
      <c r="AK917" s="27">
        <f>IFERROR(VLOOKUP(T917,'Վարկանիշային չափորոշիչներ'!$G$6:$GE$68,4,FALSE),0)</f>
        <v>0</v>
      </c>
      <c r="AL917" s="27">
        <f>IFERROR(VLOOKUP(U917,'Վարկանիշային չափորոշիչներ'!$G$6:$GE$68,4,FALSE),0)</f>
        <v>0</v>
      </c>
      <c r="AM917" s="27">
        <f>IFERROR(VLOOKUP(V917,'Վարկանիշային չափորոշիչներ'!$G$6:$GE$68,4,FALSE),0)</f>
        <v>0</v>
      </c>
      <c r="AN917" s="27">
        <f t="shared" si="225"/>
        <v>0</v>
      </c>
    </row>
    <row r="918" spans="1:40" hidden="1" outlineLevel="1" x14ac:dyDescent="0.3">
      <c r="A918" s="117">
        <v>1011</v>
      </c>
      <c r="B918" s="163"/>
      <c r="C918" s="229" t="s">
        <v>985</v>
      </c>
      <c r="D918" s="118">
        <f>SUM(D919:D930)</f>
        <v>0</v>
      </c>
      <c r="E918" s="118">
        <f>SUM(E919:E930)</f>
        <v>0</v>
      </c>
      <c r="F918" s="119">
        <f t="shared" ref="F918:H918" si="232">SUM(F919:F930)</f>
        <v>0</v>
      </c>
      <c r="G918" s="119">
        <f t="shared" si="232"/>
        <v>0</v>
      </c>
      <c r="H918" s="119">
        <f t="shared" si="232"/>
        <v>0</v>
      </c>
      <c r="I918" s="47" t="s">
        <v>74</v>
      </c>
      <c r="J918" s="47" t="s">
        <v>74</v>
      </c>
      <c r="K918" s="47" t="s">
        <v>74</v>
      </c>
      <c r="L918" s="47" t="s">
        <v>74</v>
      </c>
      <c r="M918" s="47" t="s">
        <v>74</v>
      </c>
      <c r="N918" s="47" t="s">
        <v>74</v>
      </c>
      <c r="O918" s="47" t="s">
        <v>74</v>
      </c>
      <c r="P918" s="47" t="s">
        <v>74</v>
      </c>
      <c r="Q918" s="47" t="s">
        <v>74</v>
      </c>
      <c r="R918" s="47" t="s">
        <v>74</v>
      </c>
      <c r="S918" s="47" t="s">
        <v>74</v>
      </c>
      <c r="T918" s="47" t="s">
        <v>74</v>
      </c>
      <c r="U918" s="47" t="s">
        <v>74</v>
      </c>
      <c r="V918" s="47" t="s">
        <v>74</v>
      </c>
      <c r="W918" s="47" t="s">
        <v>74</v>
      </c>
      <c r="X918" s="41"/>
      <c r="Y918" s="41"/>
      <c r="Z918" s="41"/>
      <c r="AA918" s="41"/>
      <c r="AB918" s="27">
        <f>IFERROR(VLOOKUP(K918,'Վարկանիշային չափորոշիչներ'!$G$6:$GE$68,4,FALSE),0)</f>
        <v>0</v>
      </c>
      <c r="AC918" s="27">
        <f>IFERROR(VLOOKUP(L918,'Վարկանիշային չափորոշիչներ'!$G$6:$GE$68,4,FALSE),0)</f>
        <v>0</v>
      </c>
      <c r="AD918" s="27">
        <f>IFERROR(VLOOKUP(M918,'Վարկանիշային չափորոշիչներ'!$G$6:$GE$68,4,FALSE),0)</f>
        <v>0</v>
      </c>
      <c r="AE918" s="27">
        <f>IFERROR(VLOOKUP(N918,'Վարկանիշային չափորոշիչներ'!$G$6:$GE$68,4,FALSE),0)</f>
        <v>0</v>
      </c>
      <c r="AF918" s="27">
        <f>IFERROR(VLOOKUP(O918,'Վարկանիշային չափորոշիչներ'!$G$6:$GE$68,4,FALSE),0)</f>
        <v>0</v>
      </c>
      <c r="AG918" s="27">
        <f>IFERROR(VLOOKUP(P918,'Վարկանիշային չափորոշիչներ'!$G$6:$GE$68,4,FALSE),0)</f>
        <v>0</v>
      </c>
      <c r="AH918" s="27">
        <f>IFERROR(VLOOKUP(Q918,'Վարկանիշային չափորոշիչներ'!$G$6:$GE$68,4,FALSE),0)</f>
        <v>0</v>
      </c>
      <c r="AI918" s="27">
        <f>IFERROR(VLOOKUP(R918,'Վարկանիշային չափորոշիչներ'!$G$6:$GE$68,4,FALSE),0)</f>
        <v>0</v>
      </c>
      <c r="AJ918" s="27">
        <f>IFERROR(VLOOKUP(S918,'Վարկանիշային չափորոշիչներ'!$G$6:$GE$68,4,FALSE),0)</f>
        <v>0</v>
      </c>
      <c r="AK918" s="27">
        <f>IFERROR(VLOOKUP(T918,'Վարկանիշային չափորոշիչներ'!$G$6:$GE$68,4,FALSE),0)</f>
        <v>0</v>
      </c>
      <c r="AL918" s="27">
        <f>IFERROR(VLOOKUP(U918,'Վարկանիշային չափորոշիչներ'!$G$6:$GE$68,4,FALSE),0)</f>
        <v>0</v>
      </c>
      <c r="AM918" s="27">
        <f>IFERROR(VLOOKUP(V918,'Վարկանիշային չափորոշիչներ'!$G$6:$GE$68,4,FALSE),0)</f>
        <v>0</v>
      </c>
      <c r="AN918" s="27">
        <f t="shared" si="225"/>
        <v>0</v>
      </c>
    </row>
    <row r="919" spans="1:40" ht="27.75" hidden="1" outlineLevel="2" x14ac:dyDescent="0.3">
      <c r="A919" s="120">
        <v>1011</v>
      </c>
      <c r="B919" s="120">
        <v>11001</v>
      </c>
      <c r="C919" s="220" t="s">
        <v>986</v>
      </c>
      <c r="D919" s="121"/>
      <c r="E919" s="121"/>
      <c r="F919" s="122"/>
      <c r="G919" s="122"/>
      <c r="H919" s="122"/>
      <c r="I919" s="45"/>
      <c r="J919" s="45"/>
      <c r="K919" s="28"/>
      <c r="L919" s="28"/>
      <c r="M919" s="28"/>
      <c r="N919" s="28"/>
      <c r="O919" s="28"/>
      <c r="P919" s="28"/>
      <c r="Q919" s="28"/>
      <c r="R919" s="28"/>
      <c r="S919" s="28"/>
      <c r="T919" s="28"/>
      <c r="U919" s="28"/>
      <c r="V919" s="28"/>
      <c r="W919" s="27">
        <f t="shared" ref="W919:W930" si="233">AN919</f>
        <v>0</v>
      </c>
      <c r="X919" s="41"/>
      <c r="Y919" s="41"/>
      <c r="Z919" s="41"/>
      <c r="AA919" s="41"/>
      <c r="AB919" s="27">
        <f>IFERROR(VLOOKUP(K919,'Վարկանիշային չափորոշիչներ'!$G$6:$GE$68,4,FALSE),0)</f>
        <v>0</v>
      </c>
      <c r="AC919" s="27">
        <f>IFERROR(VLOOKUP(L919,'Վարկանիշային չափորոշիչներ'!$G$6:$GE$68,4,FALSE),0)</f>
        <v>0</v>
      </c>
      <c r="AD919" s="27">
        <f>IFERROR(VLOOKUP(M919,'Վարկանիշային չափորոշիչներ'!$G$6:$GE$68,4,FALSE),0)</f>
        <v>0</v>
      </c>
      <c r="AE919" s="27">
        <f>IFERROR(VLOOKUP(N919,'Վարկանիշային չափորոշիչներ'!$G$6:$GE$68,4,FALSE),0)</f>
        <v>0</v>
      </c>
      <c r="AF919" s="27">
        <f>IFERROR(VLOOKUP(O919,'Վարկանիշային չափորոշիչներ'!$G$6:$GE$68,4,FALSE),0)</f>
        <v>0</v>
      </c>
      <c r="AG919" s="27">
        <f>IFERROR(VLOOKUP(P919,'Վարկանիշային չափորոշիչներ'!$G$6:$GE$68,4,FALSE),0)</f>
        <v>0</v>
      </c>
      <c r="AH919" s="27">
        <f>IFERROR(VLOOKUP(Q919,'Վարկանիշային չափորոշիչներ'!$G$6:$GE$68,4,FALSE),0)</f>
        <v>0</v>
      </c>
      <c r="AI919" s="27">
        <f>IFERROR(VLOOKUP(R919,'Վարկանիշային չափորոշիչներ'!$G$6:$GE$68,4,FALSE),0)</f>
        <v>0</v>
      </c>
      <c r="AJ919" s="27">
        <f>IFERROR(VLOOKUP(S919,'Վարկանիշային չափորոշիչներ'!$G$6:$GE$68,4,FALSE),0)</f>
        <v>0</v>
      </c>
      <c r="AK919" s="27">
        <f>IFERROR(VLOOKUP(T919,'Վարկանիշային չափորոշիչներ'!$G$6:$GE$68,4,FALSE),0)</f>
        <v>0</v>
      </c>
      <c r="AL919" s="27">
        <f>IFERROR(VLOOKUP(U919,'Վարկանիշային չափորոշիչներ'!$G$6:$GE$68,4,FALSE),0)</f>
        <v>0</v>
      </c>
      <c r="AM919" s="27">
        <f>IFERROR(VLOOKUP(V919,'Վարկանիշային չափորոշիչներ'!$G$6:$GE$68,4,FALSE),0)</f>
        <v>0</v>
      </c>
      <c r="AN919" s="27">
        <f t="shared" si="225"/>
        <v>0</v>
      </c>
    </row>
    <row r="920" spans="1:40" hidden="1" outlineLevel="2" x14ac:dyDescent="0.3">
      <c r="A920" s="120">
        <v>1011</v>
      </c>
      <c r="B920" s="120">
        <v>11003</v>
      </c>
      <c r="C920" s="220" t="s">
        <v>987</v>
      </c>
      <c r="D920" s="129"/>
      <c r="E920" s="129"/>
      <c r="F920" s="122"/>
      <c r="G920" s="122"/>
      <c r="H920" s="122"/>
      <c r="I920" s="45"/>
      <c r="J920" s="45"/>
      <c r="K920" s="28"/>
      <c r="L920" s="28"/>
      <c r="M920" s="28"/>
      <c r="N920" s="28"/>
      <c r="O920" s="28"/>
      <c r="P920" s="28"/>
      <c r="Q920" s="28"/>
      <c r="R920" s="28"/>
      <c r="S920" s="28"/>
      <c r="T920" s="28"/>
      <c r="U920" s="28"/>
      <c r="V920" s="28"/>
      <c r="W920" s="27">
        <f t="shared" si="233"/>
        <v>0</v>
      </c>
      <c r="X920" s="41"/>
      <c r="Y920" s="41"/>
      <c r="Z920" s="41"/>
      <c r="AA920" s="41"/>
      <c r="AB920" s="27">
        <f>IFERROR(VLOOKUP(K920,'Վարկանիշային չափորոշիչներ'!$G$6:$GE$68,4,FALSE),0)</f>
        <v>0</v>
      </c>
      <c r="AC920" s="27">
        <f>IFERROR(VLOOKUP(L920,'Վարկանիշային չափորոշիչներ'!$G$6:$GE$68,4,FALSE),0)</f>
        <v>0</v>
      </c>
      <c r="AD920" s="27">
        <f>IFERROR(VLOOKUP(M920,'Վարկանիշային չափորոշիչներ'!$G$6:$GE$68,4,FALSE),0)</f>
        <v>0</v>
      </c>
      <c r="AE920" s="27">
        <f>IFERROR(VLOOKUP(N920,'Վարկանիշային չափորոշիչներ'!$G$6:$GE$68,4,FALSE),0)</f>
        <v>0</v>
      </c>
      <c r="AF920" s="27">
        <f>IFERROR(VLOOKUP(O920,'Վարկանիշային չափորոշիչներ'!$G$6:$GE$68,4,FALSE),0)</f>
        <v>0</v>
      </c>
      <c r="AG920" s="27">
        <f>IFERROR(VLOOKUP(P920,'Վարկանիշային չափորոշիչներ'!$G$6:$GE$68,4,FALSE),0)</f>
        <v>0</v>
      </c>
      <c r="AH920" s="27">
        <f>IFERROR(VLOOKUP(Q920,'Վարկանիշային չափորոշիչներ'!$G$6:$GE$68,4,FALSE),0)</f>
        <v>0</v>
      </c>
      <c r="AI920" s="27">
        <f>IFERROR(VLOOKUP(R920,'Վարկանիշային չափորոշիչներ'!$G$6:$GE$68,4,FALSE),0)</f>
        <v>0</v>
      </c>
      <c r="AJ920" s="27">
        <f>IFERROR(VLOOKUP(S920,'Վարկանիշային չափորոշիչներ'!$G$6:$GE$68,4,FALSE),0)</f>
        <v>0</v>
      </c>
      <c r="AK920" s="27">
        <f>IFERROR(VLOOKUP(T920,'Վարկանիշային չափորոշիչներ'!$G$6:$GE$68,4,FALSE),0)</f>
        <v>0</v>
      </c>
      <c r="AL920" s="27">
        <f>IFERROR(VLOOKUP(U920,'Վարկանիշային չափորոշիչներ'!$G$6:$GE$68,4,FALSE),0)</f>
        <v>0</v>
      </c>
      <c r="AM920" s="27">
        <f>IFERROR(VLOOKUP(V920,'Վարկանիշային չափորոշիչներ'!$G$6:$GE$68,4,FALSE),0)</f>
        <v>0</v>
      </c>
      <c r="AN920" s="27">
        <f t="shared" si="225"/>
        <v>0</v>
      </c>
    </row>
    <row r="921" spans="1:40" hidden="1" outlineLevel="2" x14ac:dyDescent="0.3">
      <c r="A921" s="120">
        <v>1011</v>
      </c>
      <c r="B921" s="120">
        <v>11005</v>
      </c>
      <c r="C921" s="220" t="s">
        <v>988</v>
      </c>
      <c r="D921" s="184"/>
      <c r="E921" s="185"/>
      <c r="F921" s="122"/>
      <c r="G921" s="122"/>
      <c r="H921" s="122"/>
      <c r="I921" s="45"/>
      <c r="J921" s="45"/>
      <c r="K921" s="28"/>
      <c r="L921" s="28"/>
      <c r="M921" s="28"/>
      <c r="N921" s="28"/>
      <c r="O921" s="28"/>
      <c r="P921" s="28"/>
      <c r="Q921" s="28"/>
      <c r="R921" s="28"/>
      <c r="S921" s="28"/>
      <c r="T921" s="28"/>
      <c r="U921" s="28"/>
      <c r="V921" s="28"/>
      <c r="W921" s="27">
        <f t="shared" si="233"/>
        <v>0</v>
      </c>
      <c r="X921" s="41"/>
      <c r="Y921" s="41"/>
      <c r="Z921" s="41"/>
      <c r="AA921" s="41"/>
      <c r="AB921" s="27">
        <f>IFERROR(VLOOKUP(K921,'Վարկանիշային չափորոշիչներ'!$G$6:$GE$68,4,FALSE),0)</f>
        <v>0</v>
      </c>
      <c r="AC921" s="27">
        <f>IFERROR(VLOOKUP(L921,'Վարկանիշային չափորոշիչներ'!$G$6:$GE$68,4,FALSE),0)</f>
        <v>0</v>
      </c>
      <c r="AD921" s="27">
        <f>IFERROR(VLOOKUP(M921,'Վարկանիշային չափորոշիչներ'!$G$6:$GE$68,4,FALSE),0)</f>
        <v>0</v>
      </c>
      <c r="AE921" s="27">
        <f>IFERROR(VLOOKUP(N921,'Վարկանիշային չափորոշիչներ'!$G$6:$GE$68,4,FALSE),0)</f>
        <v>0</v>
      </c>
      <c r="AF921" s="27">
        <f>IFERROR(VLOOKUP(O921,'Վարկանիշային չափորոշիչներ'!$G$6:$GE$68,4,FALSE),0)</f>
        <v>0</v>
      </c>
      <c r="AG921" s="27">
        <f>IFERROR(VLOOKUP(P921,'Վարկանիշային չափորոշիչներ'!$G$6:$GE$68,4,FALSE),0)</f>
        <v>0</v>
      </c>
      <c r="AH921" s="27">
        <f>IFERROR(VLOOKUP(Q921,'Վարկանիշային չափորոշիչներ'!$G$6:$GE$68,4,FALSE),0)</f>
        <v>0</v>
      </c>
      <c r="AI921" s="27">
        <f>IFERROR(VLOOKUP(R921,'Վարկանիշային չափորոշիչներ'!$G$6:$GE$68,4,FALSE),0)</f>
        <v>0</v>
      </c>
      <c r="AJ921" s="27">
        <f>IFERROR(VLOOKUP(S921,'Վարկանիշային չափորոշիչներ'!$G$6:$GE$68,4,FALSE),0)</f>
        <v>0</v>
      </c>
      <c r="AK921" s="27">
        <f>IFERROR(VLOOKUP(T921,'Վարկանիշային չափորոշիչներ'!$G$6:$GE$68,4,FALSE),0)</f>
        <v>0</v>
      </c>
      <c r="AL921" s="27">
        <f>IFERROR(VLOOKUP(U921,'Վարկանիշային չափորոշիչներ'!$G$6:$GE$68,4,FALSE),0)</f>
        <v>0</v>
      </c>
      <c r="AM921" s="27">
        <f>IFERROR(VLOOKUP(V921,'Վարկանիշային չափորոշիչներ'!$G$6:$GE$68,4,FALSE),0)</f>
        <v>0</v>
      </c>
      <c r="AN921" s="27">
        <f t="shared" si="225"/>
        <v>0</v>
      </c>
    </row>
    <row r="922" spans="1:40" ht="27.75" hidden="1" outlineLevel="2" x14ac:dyDescent="0.3">
      <c r="A922" s="120">
        <v>1011</v>
      </c>
      <c r="B922" s="120">
        <v>11007</v>
      </c>
      <c r="C922" s="220" t="s">
        <v>989</v>
      </c>
      <c r="D922" s="121"/>
      <c r="E922" s="121"/>
      <c r="F922" s="122"/>
      <c r="G922" s="122"/>
      <c r="H922" s="122"/>
      <c r="I922" s="45"/>
      <c r="J922" s="45"/>
      <c r="K922" s="28"/>
      <c r="L922" s="28"/>
      <c r="M922" s="28"/>
      <c r="N922" s="28"/>
      <c r="O922" s="28"/>
      <c r="P922" s="28"/>
      <c r="Q922" s="28"/>
      <c r="R922" s="28"/>
      <c r="S922" s="28"/>
      <c r="T922" s="28"/>
      <c r="U922" s="28"/>
      <c r="V922" s="28"/>
      <c r="W922" s="27">
        <f t="shared" si="233"/>
        <v>0</v>
      </c>
      <c r="X922" s="41"/>
      <c r="Y922" s="41"/>
      <c r="Z922" s="41"/>
      <c r="AA922" s="41"/>
      <c r="AB922" s="27">
        <f>IFERROR(VLOOKUP(K922,'Վարկանիշային չափորոշիչներ'!$G$6:$GE$68,4,FALSE),0)</f>
        <v>0</v>
      </c>
      <c r="AC922" s="27">
        <f>IFERROR(VLOOKUP(L922,'Վարկանիշային չափորոշիչներ'!$G$6:$GE$68,4,FALSE),0)</f>
        <v>0</v>
      </c>
      <c r="AD922" s="27">
        <f>IFERROR(VLOOKUP(M922,'Վարկանիշային չափորոշիչներ'!$G$6:$GE$68,4,FALSE),0)</f>
        <v>0</v>
      </c>
      <c r="AE922" s="27">
        <f>IFERROR(VLOOKUP(N922,'Վարկանիշային չափորոշիչներ'!$G$6:$GE$68,4,FALSE),0)</f>
        <v>0</v>
      </c>
      <c r="AF922" s="27">
        <f>IFERROR(VLOOKUP(O922,'Վարկանիշային չափորոշիչներ'!$G$6:$GE$68,4,FALSE),0)</f>
        <v>0</v>
      </c>
      <c r="AG922" s="27">
        <f>IFERROR(VLOOKUP(P922,'Վարկանիշային չափորոշիչներ'!$G$6:$GE$68,4,FALSE),0)</f>
        <v>0</v>
      </c>
      <c r="AH922" s="27">
        <f>IFERROR(VLOOKUP(Q922,'Վարկանիշային չափորոշիչներ'!$G$6:$GE$68,4,FALSE),0)</f>
        <v>0</v>
      </c>
      <c r="AI922" s="27">
        <f>IFERROR(VLOOKUP(R922,'Վարկանիշային չափորոշիչներ'!$G$6:$GE$68,4,FALSE),0)</f>
        <v>0</v>
      </c>
      <c r="AJ922" s="27">
        <f>IFERROR(VLOOKUP(S922,'Վարկանիշային չափորոշիչներ'!$G$6:$GE$68,4,FALSE),0)</f>
        <v>0</v>
      </c>
      <c r="AK922" s="27">
        <f>IFERROR(VLOOKUP(T922,'Վարկանիշային չափորոշիչներ'!$G$6:$GE$68,4,FALSE),0)</f>
        <v>0</v>
      </c>
      <c r="AL922" s="27">
        <f>IFERROR(VLOOKUP(U922,'Վարկանիշային չափորոշիչներ'!$G$6:$GE$68,4,FALSE),0)</f>
        <v>0</v>
      </c>
      <c r="AM922" s="27">
        <f>IFERROR(VLOOKUP(V922,'Վարկանիշային չափորոշիչներ'!$G$6:$GE$68,4,FALSE),0)</f>
        <v>0</v>
      </c>
      <c r="AN922" s="27">
        <f t="shared" si="225"/>
        <v>0</v>
      </c>
    </row>
    <row r="923" spans="1:40" ht="27.75" hidden="1" outlineLevel="2" x14ac:dyDescent="0.3">
      <c r="A923" s="120">
        <v>1011</v>
      </c>
      <c r="B923" s="120">
        <v>11008</v>
      </c>
      <c r="C923" s="220" t="s">
        <v>990</v>
      </c>
      <c r="D923" s="165"/>
      <c r="E923" s="144"/>
      <c r="F923" s="122"/>
      <c r="G923" s="122"/>
      <c r="H923" s="122"/>
      <c r="I923" s="45"/>
      <c r="J923" s="45"/>
      <c r="K923" s="28"/>
      <c r="L923" s="28"/>
      <c r="M923" s="28"/>
      <c r="N923" s="28"/>
      <c r="O923" s="28"/>
      <c r="P923" s="28"/>
      <c r="Q923" s="28"/>
      <c r="R923" s="28"/>
      <c r="S923" s="28"/>
      <c r="T923" s="28"/>
      <c r="U923" s="28"/>
      <c r="V923" s="28"/>
      <c r="W923" s="27">
        <f t="shared" si="233"/>
        <v>0</v>
      </c>
      <c r="X923" s="41"/>
      <c r="Y923" s="41"/>
      <c r="Z923" s="41"/>
      <c r="AA923" s="41"/>
      <c r="AB923" s="27">
        <f>IFERROR(VLOOKUP(K923,'Վարկանիշային չափորոշիչներ'!$G$6:$GE$68,4,FALSE),0)</f>
        <v>0</v>
      </c>
      <c r="AC923" s="27">
        <f>IFERROR(VLOOKUP(L923,'Վարկանիշային չափորոշիչներ'!$G$6:$GE$68,4,FALSE),0)</f>
        <v>0</v>
      </c>
      <c r="AD923" s="27">
        <f>IFERROR(VLOOKUP(M923,'Վարկանիշային չափորոշիչներ'!$G$6:$GE$68,4,FALSE),0)</f>
        <v>0</v>
      </c>
      <c r="AE923" s="27">
        <f>IFERROR(VLOOKUP(N923,'Վարկանիշային չափորոշիչներ'!$G$6:$GE$68,4,FALSE),0)</f>
        <v>0</v>
      </c>
      <c r="AF923" s="27">
        <f>IFERROR(VLOOKUP(O923,'Վարկանիշային չափորոշիչներ'!$G$6:$GE$68,4,FALSE),0)</f>
        <v>0</v>
      </c>
      <c r="AG923" s="27">
        <f>IFERROR(VLOOKUP(P923,'Վարկանիշային չափորոշիչներ'!$G$6:$GE$68,4,FALSE),0)</f>
        <v>0</v>
      </c>
      <c r="AH923" s="27">
        <f>IFERROR(VLOOKUP(Q923,'Վարկանիշային չափորոշիչներ'!$G$6:$GE$68,4,FALSE),0)</f>
        <v>0</v>
      </c>
      <c r="AI923" s="27">
        <f>IFERROR(VLOOKUP(R923,'Վարկանիշային չափորոշիչներ'!$G$6:$GE$68,4,FALSE),0)</f>
        <v>0</v>
      </c>
      <c r="AJ923" s="27">
        <f>IFERROR(VLOOKUP(S923,'Վարկանիշային չափորոշիչներ'!$G$6:$GE$68,4,FALSE),0)</f>
        <v>0</v>
      </c>
      <c r="AK923" s="27">
        <f>IFERROR(VLOOKUP(T923,'Վարկանիշային չափորոշիչներ'!$G$6:$GE$68,4,FALSE),0)</f>
        <v>0</v>
      </c>
      <c r="AL923" s="27">
        <f>IFERROR(VLOOKUP(U923,'Վարկանիշային չափորոշիչներ'!$G$6:$GE$68,4,FALSE),0)</f>
        <v>0</v>
      </c>
      <c r="AM923" s="27">
        <f>IFERROR(VLOOKUP(V923,'Վարկանիշային չափորոշիչներ'!$G$6:$GE$68,4,FALSE),0)</f>
        <v>0</v>
      </c>
      <c r="AN923" s="27">
        <f t="shared" si="225"/>
        <v>0</v>
      </c>
    </row>
    <row r="924" spans="1:40" hidden="1" outlineLevel="2" x14ac:dyDescent="0.3">
      <c r="A924" s="120">
        <v>1011</v>
      </c>
      <c r="B924" s="120">
        <v>11009</v>
      </c>
      <c r="C924" s="220" t="s">
        <v>991</v>
      </c>
      <c r="D924" s="165"/>
      <c r="E924" s="144"/>
      <c r="F924" s="122"/>
      <c r="G924" s="122"/>
      <c r="H924" s="122"/>
      <c r="I924" s="45"/>
      <c r="J924" s="45"/>
      <c r="K924" s="28"/>
      <c r="L924" s="28"/>
      <c r="M924" s="28"/>
      <c r="N924" s="28"/>
      <c r="O924" s="28"/>
      <c r="P924" s="28"/>
      <c r="Q924" s="28"/>
      <c r="R924" s="28"/>
      <c r="S924" s="28"/>
      <c r="T924" s="28"/>
      <c r="U924" s="28"/>
      <c r="V924" s="28"/>
      <c r="W924" s="27">
        <f t="shared" si="233"/>
        <v>0</v>
      </c>
      <c r="X924" s="41"/>
      <c r="Y924" s="41"/>
      <c r="Z924" s="41"/>
      <c r="AA924" s="41"/>
      <c r="AB924" s="27">
        <f>IFERROR(VLOOKUP(K924,'Վարկանիշային չափորոշիչներ'!$G$6:$GE$68,4,FALSE),0)</f>
        <v>0</v>
      </c>
      <c r="AC924" s="27">
        <f>IFERROR(VLOOKUP(L924,'Վարկանիշային չափորոշիչներ'!$G$6:$GE$68,4,FALSE),0)</f>
        <v>0</v>
      </c>
      <c r="AD924" s="27">
        <f>IFERROR(VLOOKUP(M924,'Վարկանիշային չափորոշիչներ'!$G$6:$GE$68,4,FALSE),0)</f>
        <v>0</v>
      </c>
      <c r="AE924" s="27">
        <f>IFERROR(VLOOKUP(N924,'Վարկանիշային չափորոշիչներ'!$G$6:$GE$68,4,FALSE),0)</f>
        <v>0</v>
      </c>
      <c r="AF924" s="27">
        <f>IFERROR(VLOOKUP(O924,'Վարկանիշային չափորոշիչներ'!$G$6:$GE$68,4,FALSE),0)</f>
        <v>0</v>
      </c>
      <c r="AG924" s="27">
        <f>IFERROR(VLOOKUP(P924,'Վարկանիշային չափորոշիչներ'!$G$6:$GE$68,4,FALSE),0)</f>
        <v>0</v>
      </c>
      <c r="AH924" s="27">
        <f>IFERROR(VLOOKUP(Q924,'Վարկանիշային չափորոշիչներ'!$G$6:$GE$68,4,FALSE),0)</f>
        <v>0</v>
      </c>
      <c r="AI924" s="27">
        <f>IFERROR(VLOOKUP(R924,'Վարկանիշային չափորոշիչներ'!$G$6:$GE$68,4,FALSE),0)</f>
        <v>0</v>
      </c>
      <c r="AJ924" s="27">
        <f>IFERROR(VLOOKUP(S924,'Վարկանիշային չափորոշիչներ'!$G$6:$GE$68,4,FALSE),0)</f>
        <v>0</v>
      </c>
      <c r="AK924" s="27">
        <f>IFERROR(VLOOKUP(T924,'Վարկանիշային չափորոշիչներ'!$G$6:$GE$68,4,FALSE),0)</f>
        <v>0</v>
      </c>
      <c r="AL924" s="27">
        <f>IFERROR(VLOOKUP(U924,'Վարկանիշային չափորոշիչներ'!$G$6:$GE$68,4,FALSE),0)</f>
        <v>0</v>
      </c>
      <c r="AM924" s="27">
        <f>IFERROR(VLOOKUP(V924,'Վարկանիշային չափորոշիչներ'!$G$6:$GE$68,4,FALSE),0)</f>
        <v>0</v>
      </c>
      <c r="AN924" s="27">
        <f t="shared" si="225"/>
        <v>0</v>
      </c>
    </row>
    <row r="925" spans="1:40" hidden="1" outlineLevel="2" x14ac:dyDescent="0.3">
      <c r="A925" s="120">
        <v>1011</v>
      </c>
      <c r="B925" s="120">
        <v>12001</v>
      </c>
      <c r="C925" s="220" t="s">
        <v>992</v>
      </c>
      <c r="D925" s="129"/>
      <c r="E925" s="129"/>
      <c r="F925" s="122"/>
      <c r="G925" s="122"/>
      <c r="H925" s="122"/>
      <c r="I925" s="45"/>
      <c r="J925" s="45"/>
      <c r="K925" s="28"/>
      <c r="L925" s="28"/>
      <c r="M925" s="28"/>
      <c r="N925" s="28"/>
      <c r="O925" s="28"/>
      <c r="P925" s="28"/>
      <c r="Q925" s="28"/>
      <c r="R925" s="28"/>
      <c r="S925" s="28"/>
      <c r="T925" s="28"/>
      <c r="U925" s="28"/>
      <c r="V925" s="28"/>
      <c r="W925" s="27">
        <f t="shared" si="233"/>
        <v>0</v>
      </c>
      <c r="X925" s="41"/>
      <c r="Y925" s="41"/>
      <c r="Z925" s="41"/>
      <c r="AA925" s="41"/>
      <c r="AB925" s="27">
        <f>IFERROR(VLOOKUP(K925,'Վարկանիշային չափորոշիչներ'!$G$6:$GE$68,4,FALSE),0)</f>
        <v>0</v>
      </c>
      <c r="AC925" s="27">
        <f>IFERROR(VLOOKUP(L925,'Վարկանիշային չափորոշիչներ'!$G$6:$GE$68,4,FALSE),0)</f>
        <v>0</v>
      </c>
      <c r="AD925" s="27">
        <f>IFERROR(VLOOKUP(M925,'Վարկանիշային չափորոշիչներ'!$G$6:$GE$68,4,FALSE),0)</f>
        <v>0</v>
      </c>
      <c r="AE925" s="27">
        <f>IFERROR(VLOOKUP(N925,'Վարկանիշային չափորոշիչներ'!$G$6:$GE$68,4,FALSE),0)</f>
        <v>0</v>
      </c>
      <c r="AF925" s="27">
        <f>IFERROR(VLOOKUP(O925,'Վարկանիշային չափորոշիչներ'!$G$6:$GE$68,4,FALSE),0)</f>
        <v>0</v>
      </c>
      <c r="AG925" s="27">
        <f>IFERROR(VLOOKUP(P925,'Վարկանիշային չափորոշիչներ'!$G$6:$GE$68,4,FALSE),0)</f>
        <v>0</v>
      </c>
      <c r="AH925" s="27">
        <f>IFERROR(VLOOKUP(Q925,'Վարկանիշային չափորոշիչներ'!$G$6:$GE$68,4,FALSE),0)</f>
        <v>0</v>
      </c>
      <c r="AI925" s="27">
        <f>IFERROR(VLOOKUP(R925,'Վարկանիշային չափորոշիչներ'!$G$6:$GE$68,4,FALSE),0)</f>
        <v>0</v>
      </c>
      <c r="AJ925" s="27">
        <f>IFERROR(VLOOKUP(S925,'Վարկանիշային չափորոշիչներ'!$G$6:$GE$68,4,FALSE),0)</f>
        <v>0</v>
      </c>
      <c r="AK925" s="27">
        <f>IFERROR(VLOOKUP(T925,'Վարկանիշային չափորոշիչներ'!$G$6:$GE$68,4,FALSE),0)</f>
        <v>0</v>
      </c>
      <c r="AL925" s="27">
        <f>IFERROR(VLOOKUP(U925,'Վարկանիշային չափորոշիչներ'!$G$6:$GE$68,4,FALSE),0)</f>
        <v>0</v>
      </c>
      <c r="AM925" s="27">
        <f>IFERROR(VLOOKUP(V925,'Վարկանիշային չափորոշիչներ'!$G$6:$GE$68,4,FALSE),0)</f>
        <v>0</v>
      </c>
      <c r="AN925" s="27">
        <f t="shared" si="225"/>
        <v>0</v>
      </c>
    </row>
    <row r="926" spans="1:40" ht="41.25" hidden="1" outlineLevel="2" x14ac:dyDescent="0.3">
      <c r="A926" s="120">
        <v>1011</v>
      </c>
      <c r="B926" s="120">
        <v>12010</v>
      </c>
      <c r="C926" s="220" t="s">
        <v>993</v>
      </c>
      <c r="D926" s="165"/>
      <c r="E926" s="144"/>
      <c r="F926" s="122"/>
      <c r="G926" s="123"/>
      <c r="H926" s="122"/>
      <c r="I926" s="45"/>
      <c r="J926" s="45"/>
      <c r="K926" s="28"/>
      <c r="L926" s="28"/>
      <c r="M926" s="28"/>
      <c r="N926" s="28"/>
      <c r="O926" s="28"/>
      <c r="P926" s="28"/>
      <c r="Q926" s="28"/>
      <c r="R926" s="28"/>
      <c r="S926" s="28"/>
      <c r="T926" s="28"/>
      <c r="U926" s="28"/>
      <c r="V926" s="28"/>
      <c r="W926" s="27">
        <f t="shared" si="233"/>
        <v>0</v>
      </c>
      <c r="X926" s="41"/>
      <c r="Y926" s="41"/>
      <c r="Z926" s="41"/>
      <c r="AA926" s="41"/>
      <c r="AB926" s="27">
        <f>IFERROR(VLOOKUP(K926,'Վարկանիշային չափորոշիչներ'!$G$6:$GE$68,4,FALSE),0)</f>
        <v>0</v>
      </c>
      <c r="AC926" s="27">
        <f>IFERROR(VLOOKUP(L926,'Վարկանիշային չափորոշիչներ'!$G$6:$GE$68,4,FALSE),0)</f>
        <v>0</v>
      </c>
      <c r="AD926" s="27">
        <f>IFERROR(VLOOKUP(M926,'Վարկանիշային չափորոշիչներ'!$G$6:$GE$68,4,FALSE),0)</f>
        <v>0</v>
      </c>
      <c r="AE926" s="27">
        <f>IFERROR(VLOOKUP(N926,'Վարկանիշային չափորոշիչներ'!$G$6:$GE$68,4,FALSE),0)</f>
        <v>0</v>
      </c>
      <c r="AF926" s="27">
        <f>IFERROR(VLOOKUP(O926,'Վարկանիշային չափորոշիչներ'!$G$6:$GE$68,4,FALSE),0)</f>
        <v>0</v>
      </c>
      <c r="AG926" s="27">
        <f>IFERROR(VLOOKUP(P926,'Վարկանիշային չափորոշիչներ'!$G$6:$GE$68,4,FALSE),0)</f>
        <v>0</v>
      </c>
      <c r="AH926" s="27">
        <f>IFERROR(VLOOKUP(Q926,'Վարկանիշային չափորոշիչներ'!$G$6:$GE$68,4,FALSE),0)</f>
        <v>0</v>
      </c>
      <c r="AI926" s="27">
        <f>IFERROR(VLOOKUP(R926,'Վարկանիշային չափորոշիչներ'!$G$6:$GE$68,4,FALSE),0)</f>
        <v>0</v>
      </c>
      <c r="AJ926" s="27">
        <f>IFERROR(VLOOKUP(S926,'Վարկանիշային չափորոշիչներ'!$G$6:$GE$68,4,FALSE),0)</f>
        <v>0</v>
      </c>
      <c r="AK926" s="27">
        <f>IFERROR(VLOOKUP(T926,'Վարկանիշային չափորոշիչներ'!$G$6:$GE$68,4,FALSE),0)</f>
        <v>0</v>
      </c>
      <c r="AL926" s="27">
        <f>IFERROR(VLOOKUP(U926,'Վարկանիշային չափորոշիչներ'!$G$6:$GE$68,4,FALSE),0)</f>
        <v>0</v>
      </c>
      <c r="AM926" s="27">
        <f>IFERROR(VLOOKUP(V926,'Վարկանիշային չափորոշիչներ'!$G$6:$GE$68,4,FALSE),0)</f>
        <v>0</v>
      </c>
      <c r="AN926" s="27">
        <f t="shared" si="225"/>
        <v>0</v>
      </c>
    </row>
    <row r="927" spans="1:40" ht="27.75" hidden="1" outlineLevel="2" x14ac:dyDescent="0.3">
      <c r="A927" s="120">
        <v>1011</v>
      </c>
      <c r="B927" s="120">
        <v>12011</v>
      </c>
      <c r="C927" s="220" t="s">
        <v>994</v>
      </c>
      <c r="D927" s="165"/>
      <c r="E927" s="144"/>
      <c r="F927" s="122"/>
      <c r="G927" s="123"/>
      <c r="H927" s="122"/>
      <c r="I927" s="45"/>
      <c r="J927" s="45"/>
      <c r="K927" s="28"/>
      <c r="L927" s="28"/>
      <c r="M927" s="28"/>
      <c r="N927" s="28"/>
      <c r="O927" s="28"/>
      <c r="P927" s="28"/>
      <c r="Q927" s="28"/>
      <c r="R927" s="28"/>
      <c r="S927" s="28"/>
      <c r="T927" s="28"/>
      <c r="U927" s="28"/>
      <c r="V927" s="28"/>
      <c r="W927" s="27">
        <f t="shared" si="233"/>
        <v>0</v>
      </c>
      <c r="X927" s="41"/>
      <c r="Y927" s="41"/>
      <c r="Z927" s="41"/>
      <c r="AA927" s="41"/>
      <c r="AB927" s="27">
        <f>IFERROR(VLOOKUP(K927,'Վարկանիշային չափորոշիչներ'!$G$6:$GE$68,4,FALSE),0)</f>
        <v>0</v>
      </c>
      <c r="AC927" s="27">
        <f>IFERROR(VLOOKUP(L927,'Վարկանիշային չափորոշիչներ'!$G$6:$GE$68,4,FALSE),0)</f>
        <v>0</v>
      </c>
      <c r="AD927" s="27">
        <f>IFERROR(VLOOKUP(M927,'Վարկանիշային չափորոշիչներ'!$G$6:$GE$68,4,FALSE),0)</f>
        <v>0</v>
      </c>
      <c r="AE927" s="27">
        <f>IFERROR(VLOOKUP(N927,'Վարկանիշային չափորոշիչներ'!$G$6:$GE$68,4,FALSE),0)</f>
        <v>0</v>
      </c>
      <c r="AF927" s="27">
        <f>IFERROR(VLOOKUP(O927,'Վարկանիշային չափորոշիչներ'!$G$6:$GE$68,4,FALSE),0)</f>
        <v>0</v>
      </c>
      <c r="AG927" s="27">
        <f>IFERROR(VLOOKUP(P927,'Վարկանիշային չափորոշիչներ'!$G$6:$GE$68,4,FALSE),0)</f>
        <v>0</v>
      </c>
      <c r="AH927" s="27">
        <f>IFERROR(VLOOKUP(Q927,'Վարկանիշային չափորոշիչներ'!$G$6:$GE$68,4,FALSE),0)</f>
        <v>0</v>
      </c>
      <c r="AI927" s="27">
        <f>IFERROR(VLOOKUP(R927,'Վարկանիշային չափորոշիչներ'!$G$6:$GE$68,4,FALSE),0)</f>
        <v>0</v>
      </c>
      <c r="AJ927" s="27">
        <f>IFERROR(VLOOKUP(S927,'Վարկանիշային չափորոշիչներ'!$G$6:$GE$68,4,FALSE),0)</f>
        <v>0</v>
      </c>
      <c r="AK927" s="27">
        <f>IFERROR(VLOOKUP(T927,'Վարկանիշային չափորոշիչներ'!$G$6:$GE$68,4,FALSE),0)</f>
        <v>0</v>
      </c>
      <c r="AL927" s="27">
        <f>IFERROR(VLOOKUP(U927,'Վարկանիշային չափորոշիչներ'!$G$6:$GE$68,4,FALSE),0)</f>
        <v>0</v>
      </c>
      <c r="AM927" s="27">
        <f>IFERROR(VLOOKUP(V927,'Վարկանիշային չափորոշիչներ'!$G$6:$GE$68,4,FALSE),0)</f>
        <v>0</v>
      </c>
      <c r="AN927" s="27">
        <f t="shared" si="225"/>
        <v>0</v>
      </c>
    </row>
    <row r="928" spans="1:40" ht="41.25" hidden="1" outlineLevel="2" x14ac:dyDescent="0.3">
      <c r="A928" s="120">
        <v>1011</v>
      </c>
      <c r="B928" s="120">
        <v>12007</v>
      </c>
      <c r="C928" s="220" t="s">
        <v>995</v>
      </c>
      <c r="D928" s="121"/>
      <c r="E928" s="121"/>
      <c r="F928" s="122"/>
      <c r="G928" s="123"/>
      <c r="H928" s="123"/>
      <c r="I928" s="45"/>
      <c r="J928" s="45"/>
      <c r="K928" s="28"/>
      <c r="L928" s="28"/>
      <c r="M928" s="28"/>
      <c r="N928" s="28"/>
      <c r="O928" s="28"/>
      <c r="P928" s="28"/>
      <c r="Q928" s="28"/>
      <c r="R928" s="28"/>
      <c r="S928" s="28"/>
      <c r="T928" s="28"/>
      <c r="U928" s="28"/>
      <c r="V928" s="28"/>
      <c r="W928" s="27">
        <f t="shared" si="233"/>
        <v>0</v>
      </c>
      <c r="X928" s="41"/>
      <c r="Y928" s="41"/>
      <c r="Z928" s="41"/>
      <c r="AA928" s="41"/>
      <c r="AB928" s="27">
        <f>IFERROR(VLOOKUP(K928,'Վարկանիշային չափորոշիչներ'!$G$6:$GE$68,4,FALSE),0)</f>
        <v>0</v>
      </c>
      <c r="AC928" s="27">
        <f>IFERROR(VLOOKUP(L928,'Վարկանիշային չափորոշիչներ'!$G$6:$GE$68,4,FALSE),0)</f>
        <v>0</v>
      </c>
      <c r="AD928" s="27">
        <f>IFERROR(VLOOKUP(M928,'Վարկանիշային չափորոշիչներ'!$G$6:$GE$68,4,FALSE),0)</f>
        <v>0</v>
      </c>
      <c r="AE928" s="27">
        <f>IFERROR(VLOOKUP(N928,'Վարկանիշային չափորոշիչներ'!$G$6:$GE$68,4,FALSE),0)</f>
        <v>0</v>
      </c>
      <c r="AF928" s="27">
        <f>IFERROR(VLOOKUP(O928,'Վարկանիշային չափորոշիչներ'!$G$6:$GE$68,4,FALSE),0)</f>
        <v>0</v>
      </c>
      <c r="AG928" s="27">
        <f>IFERROR(VLOOKUP(P928,'Վարկանիշային չափորոշիչներ'!$G$6:$GE$68,4,FALSE),0)</f>
        <v>0</v>
      </c>
      <c r="AH928" s="27">
        <f>IFERROR(VLOOKUP(Q928,'Վարկանիշային չափորոշիչներ'!$G$6:$GE$68,4,FALSE),0)</f>
        <v>0</v>
      </c>
      <c r="AI928" s="27">
        <f>IFERROR(VLOOKUP(R928,'Վարկանիշային չափորոշիչներ'!$G$6:$GE$68,4,FALSE),0)</f>
        <v>0</v>
      </c>
      <c r="AJ928" s="27">
        <f>IFERROR(VLOOKUP(S928,'Վարկանիշային չափորոշիչներ'!$G$6:$GE$68,4,FALSE),0)</f>
        <v>0</v>
      </c>
      <c r="AK928" s="27">
        <f>IFERROR(VLOOKUP(T928,'Վարկանիշային չափորոշիչներ'!$G$6:$GE$68,4,FALSE),0)</f>
        <v>0</v>
      </c>
      <c r="AL928" s="27">
        <f>IFERROR(VLOOKUP(U928,'Վարկանիշային չափորոշիչներ'!$G$6:$GE$68,4,FALSE),0)</f>
        <v>0</v>
      </c>
      <c r="AM928" s="27">
        <f>IFERROR(VLOOKUP(V928,'Վարկանիշային չափորոշիչներ'!$G$6:$GE$68,4,FALSE),0)</f>
        <v>0</v>
      </c>
      <c r="AN928" s="27">
        <f t="shared" si="225"/>
        <v>0</v>
      </c>
    </row>
    <row r="929" spans="1:40" ht="41.25" hidden="1" outlineLevel="2" x14ac:dyDescent="0.3">
      <c r="A929" s="120">
        <v>1011</v>
      </c>
      <c r="B929" s="120">
        <v>12008</v>
      </c>
      <c r="C929" s="220" t="s">
        <v>996</v>
      </c>
      <c r="D929" s="121"/>
      <c r="E929" s="121"/>
      <c r="F929" s="122"/>
      <c r="G929" s="123"/>
      <c r="H929" s="123"/>
      <c r="I929" s="45"/>
      <c r="J929" s="45"/>
      <c r="K929" s="28"/>
      <c r="L929" s="28"/>
      <c r="M929" s="28"/>
      <c r="N929" s="28"/>
      <c r="O929" s="28"/>
      <c r="P929" s="28"/>
      <c r="Q929" s="28"/>
      <c r="R929" s="28"/>
      <c r="S929" s="28"/>
      <c r="T929" s="28"/>
      <c r="U929" s="28"/>
      <c r="V929" s="28"/>
      <c r="W929" s="27">
        <f t="shared" si="233"/>
        <v>0</v>
      </c>
      <c r="X929" s="41"/>
      <c r="Y929" s="41"/>
      <c r="Z929" s="41"/>
      <c r="AA929" s="41"/>
      <c r="AB929" s="27">
        <f>IFERROR(VLOOKUP(K929,'Վարկանիշային չափորոշիչներ'!$G$6:$GE$68,4,FALSE),0)</f>
        <v>0</v>
      </c>
      <c r="AC929" s="27">
        <f>IFERROR(VLOOKUP(L929,'Վարկանիշային չափորոշիչներ'!$G$6:$GE$68,4,FALSE),0)</f>
        <v>0</v>
      </c>
      <c r="AD929" s="27">
        <f>IFERROR(VLOOKUP(M929,'Վարկանիշային չափորոշիչներ'!$G$6:$GE$68,4,FALSE),0)</f>
        <v>0</v>
      </c>
      <c r="AE929" s="27">
        <f>IFERROR(VLOOKUP(N929,'Վարկանիշային չափորոշիչներ'!$G$6:$GE$68,4,FALSE),0)</f>
        <v>0</v>
      </c>
      <c r="AF929" s="27">
        <f>IFERROR(VLOOKUP(O929,'Վարկանիշային չափորոշիչներ'!$G$6:$GE$68,4,FALSE),0)</f>
        <v>0</v>
      </c>
      <c r="AG929" s="27">
        <f>IFERROR(VLOOKUP(P929,'Վարկանիշային չափորոշիչներ'!$G$6:$GE$68,4,FALSE),0)</f>
        <v>0</v>
      </c>
      <c r="AH929" s="27">
        <f>IFERROR(VLOOKUP(Q929,'Վարկանիշային չափորոշիչներ'!$G$6:$GE$68,4,FALSE),0)</f>
        <v>0</v>
      </c>
      <c r="AI929" s="27">
        <f>IFERROR(VLOOKUP(R929,'Վարկանիշային չափորոշիչներ'!$G$6:$GE$68,4,FALSE),0)</f>
        <v>0</v>
      </c>
      <c r="AJ929" s="27">
        <f>IFERROR(VLOOKUP(S929,'Վարկանիշային չափորոշիչներ'!$G$6:$GE$68,4,FALSE),0)</f>
        <v>0</v>
      </c>
      <c r="AK929" s="27">
        <f>IFERROR(VLOOKUP(T929,'Վարկանիշային չափորոշիչներ'!$G$6:$GE$68,4,FALSE),0)</f>
        <v>0</v>
      </c>
      <c r="AL929" s="27">
        <f>IFERROR(VLOOKUP(U929,'Վարկանիշային չափորոշիչներ'!$G$6:$GE$68,4,FALSE),0)</f>
        <v>0</v>
      </c>
      <c r="AM929" s="27">
        <f>IFERROR(VLOOKUP(V929,'Վարկանիշային չափորոշիչներ'!$G$6:$GE$68,4,FALSE),0)</f>
        <v>0</v>
      </c>
      <c r="AN929" s="27">
        <f t="shared" si="225"/>
        <v>0</v>
      </c>
    </row>
    <row r="930" spans="1:40" ht="41.25" hidden="1" outlineLevel="2" x14ac:dyDescent="0.3">
      <c r="A930" s="120">
        <v>1011</v>
      </c>
      <c r="B930" s="120">
        <v>12009</v>
      </c>
      <c r="C930" s="220" t="s">
        <v>997</v>
      </c>
      <c r="D930" s="121"/>
      <c r="E930" s="121"/>
      <c r="F930" s="122"/>
      <c r="G930" s="123"/>
      <c r="H930" s="123"/>
      <c r="I930" s="45"/>
      <c r="J930" s="45"/>
      <c r="K930" s="28"/>
      <c r="L930" s="28"/>
      <c r="M930" s="28"/>
      <c r="N930" s="28"/>
      <c r="O930" s="28"/>
      <c r="P930" s="28"/>
      <c r="Q930" s="28"/>
      <c r="R930" s="28"/>
      <c r="S930" s="28"/>
      <c r="T930" s="28"/>
      <c r="U930" s="28"/>
      <c r="V930" s="28"/>
      <c r="W930" s="27">
        <f t="shared" si="233"/>
        <v>0</v>
      </c>
      <c r="X930" s="41"/>
      <c r="Y930" s="41"/>
      <c r="Z930" s="41"/>
      <c r="AA930" s="41"/>
      <c r="AB930" s="27">
        <f>IFERROR(VLOOKUP(K930,'Վարկանիշային չափորոշիչներ'!$G$6:$GE$68,4,FALSE),0)</f>
        <v>0</v>
      </c>
      <c r="AC930" s="27">
        <f>IFERROR(VLOOKUP(L930,'Վարկանիշային չափորոշիչներ'!$G$6:$GE$68,4,FALSE),0)</f>
        <v>0</v>
      </c>
      <c r="AD930" s="27">
        <f>IFERROR(VLOOKUP(M930,'Վարկանիշային չափորոշիչներ'!$G$6:$GE$68,4,FALSE),0)</f>
        <v>0</v>
      </c>
      <c r="AE930" s="27">
        <f>IFERROR(VLOOKUP(N930,'Վարկանիշային չափորոշիչներ'!$G$6:$GE$68,4,FALSE),0)</f>
        <v>0</v>
      </c>
      <c r="AF930" s="27">
        <f>IFERROR(VLOOKUP(O930,'Վարկանիշային չափորոշիչներ'!$G$6:$GE$68,4,FALSE),0)</f>
        <v>0</v>
      </c>
      <c r="AG930" s="27">
        <f>IFERROR(VLOOKUP(P930,'Վարկանիշային չափորոշիչներ'!$G$6:$GE$68,4,FALSE),0)</f>
        <v>0</v>
      </c>
      <c r="AH930" s="27">
        <f>IFERROR(VLOOKUP(Q930,'Վարկանիշային չափորոշիչներ'!$G$6:$GE$68,4,FALSE),0)</f>
        <v>0</v>
      </c>
      <c r="AI930" s="27">
        <f>IFERROR(VLOOKUP(R930,'Վարկանիշային չափորոշիչներ'!$G$6:$GE$68,4,FALSE),0)</f>
        <v>0</v>
      </c>
      <c r="AJ930" s="27">
        <f>IFERROR(VLOOKUP(S930,'Վարկանիշային չափորոշիչներ'!$G$6:$GE$68,4,FALSE),0)</f>
        <v>0</v>
      </c>
      <c r="AK930" s="27">
        <f>IFERROR(VLOOKUP(T930,'Վարկանիշային չափորոշիչներ'!$G$6:$GE$68,4,FALSE),0)</f>
        <v>0</v>
      </c>
      <c r="AL930" s="27">
        <f>IFERROR(VLOOKUP(U930,'Վարկանիշային չափորոշիչներ'!$G$6:$GE$68,4,FALSE),0)</f>
        <v>0</v>
      </c>
      <c r="AM930" s="27">
        <f>IFERROR(VLOOKUP(V930,'Վարկանիշային չափորոշիչներ'!$G$6:$GE$68,4,FALSE),0)</f>
        <v>0</v>
      </c>
      <c r="AN930" s="27">
        <f t="shared" si="225"/>
        <v>0</v>
      </c>
    </row>
    <row r="931" spans="1:40" hidden="1" outlineLevel="1" x14ac:dyDescent="0.3">
      <c r="A931" s="117">
        <v>1015</v>
      </c>
      <c r="B931" s="163"/>
      <c r="C931" s="229" t="s">
        <v>998</v>
      </c>
      <c r="D931" s="166">
        <f>SUM(D932:D932)</f>
        <v>0</v>
      </c>
      <c r="E931" s="118">
        <f>SUM(E932:E932)</f>
        <v>0</v>
      </c>
      <c r="F931" s="119">
        <f t="shared" ref="F931:H931" si="234">SUM(F932:F932)</f>
        <v>0</v>
      </c>
      <c r="G931" s="119">
        <f t="shared" si="234"/>
        <v>0</v>
      </c>
      <c r="H931" s="119">
        <f t="shared" si="234"/>
        <v>0</v>
      </c>
      <c r="I931" s="47" t="s">
        <v>74</v>
      </c>
      <c r="J931" s="47" t="s">
        <v>74</v>
      </c>
      <c r="K931" s="47" t="s">
        <v>74</v>
      </c>
      <c r="L931" s="47" t="s">
        <v>74</v>
      </c>
      <c r="M931" s="47" t="s">
        <v>74</v>
      </c>
      <c r="N931" s="47" t="s">
        <v>74</v>
      </c>
      <c r="O931" s="47" t="s">
        <v>74</v>
      </c>
      <c r="P931" s="47" t="s">
        <v>74</v>
      </c>
      <c r="Q931" s="47" t="s">
        <v>74</v>
      </c>
      <c r="R931" s="47" t="s">
        <v>74</v>
      </c>
      <c r="S931" s="47" t="s">
        <v>74</v>
      </c>
      <c r="T931" s="47" t="s">
        <v>74</v>
      </c>
      <c r="U931" s="47" t="s">
        <v>74</v>
      </c>
      <c r="V931" s="47" t="s">
        <v>74</v>
      </c>
      <c r="W931" s="47" t="s">
        <v>74</v>
      </c>
      <c r="X931" s="41"/>
      <c r="Y931" s="41"/>
      <c r="Z931" s="41"/>
      <c r="AA931" s="41"/>
      <c r="AB931" s="27">
        <f>IFERROR(VLOOKUP(K931,'Վարկանիշային չափորոշիչներ'!$G$6:$GE$68,4,FALSE),0)</f>
        <v>0</v>
      </c>
      <c r="AC931" s="27">
        <f>IFERROR(VLOOKUP(L931,'Վարկանիշային չափորոշիչներ'!$G$6:$GE$68,4,FALSE),0)</f>
        <v>0</v>
      </c>
      <c r="AD931" s="27">
        <f>IFERROR(VLOOKUP(M931,'Վարկանիշային չափորոշիչներ'!$G$6:$GE$68,4,FALSE),0)</f>
        <v>0</v>
      </c>
      <c r="AE931" s="27">
        <f>IFERROR(VLOOKUP(N931,'Վարկանիշային չափորոշիչներ'!$G$6:$GE$68,4,FALSE),0)</f>
        <v>0</v>
      </c>
      <c r="AF931" s="27">
        <f>IFERROR(VLOOKUP(O931,'Վարկանիշային չափորոշիչներ'!$G$6:$GE$68,4,FALSE),0)</f>
        <v>0</v>
      </c>
      <c r="AG931" s="27">
        <f>IFERROR(VLOOKUP(P931,'Վարկանիշային չափորոշիչներ'!$G$6:$GE$68,4,FALSE),0)</f>
        <v>0</v>
      </c>
      <c r="AH931" s="27">
        <f>IFERROR(VLOOKUP(Q931,'Վարկանիշային չափորոշիչներ'!$G$6:$GE$68,4,FALSE),0)</f>
        <v>0</v>
      </c>
      <c r="AI931" s="27">
        <f>IFERROR(VLOOKUP(R931,'Վարկանիշային չափորոշիչներ'!$G$6:$GE$68,4,FALSE),0)</f>
        <v>0</v>
      </c>
      <c r="AJ931" s="27">
        <f>IFERROR(VLOOKUP(S931,'Վարկանիշային չափորոշիչներ'!$G$6:$GE$68,4,FALSE),0)</f>
        <v>0</v>
      </c>
      <c r="AK931" s="27">
        <f>IFERROR(VLOOKUP(T931,'Վարկանիշային չափորոշիչներ'!$G$6:$GE$68,4,FALSE),0)</f>
        <v>0</v>
      </c>
      <c r="AL931" s="27">
        <f>IFERROR(VLOOKUP(U931,'Վարկանիշային չափորոշիչներ'!$G$6:$GE$68,4,FALSE),0)</f>
        <v>0</v>
      </c>
      <c r="AM931" s="27">
        <f>IFERROR(VLOOKUP(V931,'Վարկանիշային չափորոշիչներ'!$G$6:$GE$68,4,FALSE),0)</f>
        <v>0</v>
      </c>
      <c r="AN931" s="27">
        <f t="shared" si="225"/>
        <v>0</v>
      </c>
    </row>
    <row r="932" spans="1:40" ht="27.75" hidden="1" outlineLevel="2" x14ac:dyDescent="0.3">
      <c r="A932" s="120">
        <v>1015</v>
      </c>
      <c r="B932" s="120">
        <v>12001</v>
      </c>
      <c r="C932" s="220" t="s">
        <v>999</v>
      </c>
      <c r="D932" s="121"/>
      <c r="E932" s="121"/>
      <c r="F932" s="122"/>
      <c r="G932" s="123"/>
      <c r="H932" s="123"/>
      <c r="I932" s="45"/>
      <c r="J932" s="45"/>
      <c r="K932" s="28"/>
      <c r="L932" s="28"/>
      <c r="M932" s="28"/>
      <c r="N932" s="28"/>
      <c r="O932" s="28"/>
      <c r="P932" s="28"/>
      <c r="Q932" s="28"/>
      <c r="R932" s="28"/>
      <c r="S932" s="28"/>
      <c r="T932" s="28"/>
      <c r="U932" s="28"/>
      <c r="V932" s="28"/>
      <c r="W932" s="27">
        <f>AN932</f>
        <v>0</v>
      </c>
      <c r="X932" s="41"/>
      <c r="Y932" s="41"/>
      <c r="Z932" s="41"/>
      <c r="AA932" s="41"/>
      <c r="AB932" s="27">
        <f>IFERROR(VLOOKUP(K932,'Վարկանիշային չափորոշիչներ'!$G$6:$GE$68,4,FALSE),0)</f>
        <v>0</v>
      </c>
      <c r="AC932" s="27">
        <f>IFERROR(VLOOKUP(L932,'Վարկանիշային չափորոշիչներ'!$G$6:$GE$68,4,FALSE),0)</f>
        <v>0</v>
      </c>
      <c r="AD932" s="27">
        <f>IFERROR(VLOOKUP(M932,'Վարկանիշային չափորոշիչներ'!$G$6:$GE$68,4,FALSE),0)</f>
        <v>0</v>
      </c>
      <c r="AE932" s="27">
        <f>IFERROR(VLOOKUP(N932,'Վարկանիշային չափորոշիչներ'!$G$6:$GE$68,4,FALSE),0)</f>
        <v>0</v>
      </c>
      <c r="AF932" s="27">
        <f>IFERROR(VLOOKUP(O932,'Վարկանիշային չափորոշիչներ'!$G$6:$GE$68,4,FALSE),0)</f>
        <v>0</v>
      </c>
      <c r="AG932" s="27">
        <f>IFERROR(VLOOKUP(P932,'Վարկանիշային չափորոշիչներ'!$G$6:$GE$68,4,FALSE),0)</f>
        <v>0</v>
      </c>
      <c r="AH932" s="27">
        <f>IFERROR(VLOOKUP(Q932,'Վարկանիշային չափորոշիչներ'!$G$6:$GE$68,4,FALSE),0)</f>
        <v>0</v>
      </c>
      <c r="AI932" s="27">
        <f>IFERROR(VLOOKUP(R932,'Վարկանիշային չափորոշիչներ'!$G$6:$GE$68,4,FALSE),0)</f>
        <v>0</v>
      </c>
      <c r="AJ932" s="27">
        <f>IFERROR(VLOOKUP(S932,'Վարկանիշային չափորոշիչներ'!$G$6:$GE$68,4,FALSE),0)</f>
        <v>0</v>
      </c>
      <c r="AK932" s="27">
        <f>IFERROR(VLOOKUP(T932,'Վարկանիշային չափորոշիչներ'!$G$6:$GE$68,4,FALSE),0)</f>
        <v>0</v>
      </c>
      <c r="AL932" s="27">
        <f>IFERROR(VLOOKUP(U932,'Վարկանիշային չափորոշիչներ'!$G$6:$GE$68,4,FALSE),0)</f>
        <v>0</v>
      </c>
      <c r="AM932" s="27">
        <f>IFERROR(VLOOKUP(V932,'Վարկանիշային չափորոշիչներ'!$G$6:$GE$68,4,FALSE),0)</f>
        <v>0</v>
      </c>
      <c r="AN932" s="27">
        <f t="shared" si="225"/>
        <v>0</v>
      </c>
    </row>
    <row r="933" spans="1:40" ht="41.25" hidden="1" outlineLevel="1" x14ac:dyDescent="0.3">
      <c r="A933" s="117">
        <v>1032</v>
      </c>
      <c r="B933" s="163"/>
      <c r="C933" s="229" t="s">
        <v>1000</v>
      </c>
      <c r="D933" s="118">
        <f>SUM(D934:D941)</f>
        <v>0</v>
      </c>
      <c r="E933" s="118">
        <f>SUM(E934:E941)</f>
        <v>0</v>
      </c>
      <c r="F933" s="119">
        <f t="shared" ref="F933:H933" si="235">SUM(F934:F941)</f>
        <v>0</v>
      </c>
      <c r="G933" s="119">
        <f t="shared" si="235"/>
        <v>0</v>
      </c>
      <c r="H933" s="119">
        <f t="shared" si="235"/>
        <v>0</v>
      </c>
      <c r="I933" s="47" t="s">
        <v>74</v>
      </c>
      <c r="J933" s="47" t="s">
        <v>74</v>
      </c>
      <c r="K933" s="47" t="s">
        <v>74</v>
      </c>
      <c r="L933" s="47" t="s">
        <v>74</v>
      </c>
      <c r="M933" s="47" t="s">
        <v>74</v>
      </c>
      <c r="N933" s="47" t="s">
        <v>74</v>
      </c>
      <c r="O933" s="47" t="s">
        <v>74</v>
      </c>
      <c r="P933" s="47" t="s">
        <v>74</v>
      </c>
      <c r="Q933" s="47" t="s">
        <v>74</v>
      </c>
      <c r="R933" s="47" t="s">
        <v>74</v>
      </c>
      <c r="S933" s="47" t="s">
        <v>74</v>
      </c>
      <c r="T933" s="47" t="s">
        <v>74</v>
      </c>
      <c r="U933" s="47" t="s">
        <v>74</v>
      </c>
      <c r="V933" s="47" t="s">
        <v>74</v>
      </c>
      <c r="W933" s="47" t="s">
        <v>74</v>
      </c>
      <c r="X933" s="41"/>
      <c r="Y933" s="41"/>
      <c r="Z933" s="41"/>
      <c r="AA933" s="41"/>
      <c r="AB933" s="27">
        <f>IFERROR(VLOOKUP(K933,'Վարկանիշային չափորոշիչներ'!$G$6:$GE$68,4,FALSE),0)</f>
        <v>0</v>
      </c>
      <c r="AC933" s="27">
        <f>IFERROR(VLOOKUP(L933,'Վարկանիշային չափորոշիչներ'!$G$6:$GE$68,4,FALSE),0)</f>
        <v>0</v>
      </c>
      <c r="AD933" s="27">
        <f>IFERROR(VLOOKUP(M933,'Վարկանիշային չափորոշիչներ'!$G$6:$GE$68,4,FALSE),0)</f>
        <v>0</v>
      </c>
      <c r="AE933" s="27">
        <f>IFERROR(VLOOKUP(N933,'Վարկանիշային չափորոշիչներ'!$G$6:$GE$68,4,FALSE),0)</f>
        <v>0</v>
      </c>
      <c r="AF933" s="27">
        <f>IFERROR(VLOOKUP(O933,'Վարկանիշային չափորոշիչներ'!$G$6:$GE$68,4,FALSE),0)</f>
        <v>0</v>
      </c>
      <c r="AG933" s="27">
        <f>IFERROR(VLOOKUP(P933,'Վարկանիշային չափորոշիչներ'!$G$6:$GE$68,4,FALSE),0)</f>
        <v>0</v>
      </c>
      <c r="AH933" s="27">
        <f>IFERROR(VLOOKUP(Q933,'Վարկանիշային չափորոշիչներ'!$G$6:$GE$68,4,FALSE),0)</f>
        <v>0</v>
      </c>
      <c r="AI933" s="27">
        <f>IFERROR(VLOOKUP(R933,'Վարկանիշային չափորոշիչներ'!$G$6:$GE$68,4,FALSE),0)</f>
        <v>0</v>
      </c>
      <c r="AJ933" s="27">
        <f>IFERROR(VLOOKUP(S933,'Վարկանիշային չափորոշիչներ'!$G$6:$GE$68,4,FALSE),0)</f>
        <v>0</v>
      </c>
      <c r="AK933" s="27">
        <f>IFERROR(VLOOKUP(T933,'Վարկանիշային չափորոշիչներ'!$G$6:$GE$68,4,FALSE),0)</f>
        <v>0</v>
      </c>
      <c r="AL933" s="27">
        <f>IFERROR(VLOOKUP(U933,'Վարկանիշային չափորոշիչներ'!$G$6:$GE$68,4,FALSE),0)</f>
        <v>0</v>
      </c>
      <c r="AM933" s="27">
        <f>IFERROR(VLOOKUP(V933,'Վարկանիշային չափորոշիչներ'!$G$6:$GE$68,4,FALSE),0)</f>
        <v>0</v>
      </c>
      <c r="AN933" s="27">
        <f t="shared" si="225"/>
        <v>0</v>
      </c>
    </row>
    <row r="934" spans="1:40" ht="27.75" hidden="1" outlineLevel="2" x14ac:dyDescent="0.3">
      <c r="A934" s="120">
        <v>1032</v>
      </c>
      <c r="B934" s="120">
        <v>11001</v>
      </c>
      <c r="C934" s="220" t="s">
        <v>1001</v>
      </c>
      <c r="D934" s="121"/>
      <c r="E934" s="121"/>
      <c r="F934" s="123"/>
      <c r="G934" s="123"/>
      <c r="H934" s="123"/>
      <c r="I934" s="45"/>
      <c r="J934" s="45"/>
      <c r="K934" s="28"/>
      <c r="L934" s="28"/>
      <c r="M934" s="28"/>
      <c r="N934" s="28"/>
      <c r="O934" s="28"/>
      <c r="P934" s="28"/>
      <c r="Q934" s="28"/>
      <c r="R934" s="28"/>
      <c r="S934" s="28"/>
      <c r="T934" s="28"/>
      <c r="U934" s="28"/>
      <c r="V934" s="28"/>
      <c r="W934" s="27">
        <f t="shared" ref="W934:W941" si="236">AN934</f>
        <v>0</v>
      </c>
      <c r="X934" s="41"/>
      <c r="Y934" s="41"/>
      <c r="Z934" s="41"/>
      <c r="AA934" s="41"/>
      <c r="AB934" s="27">
        <f>IFERROR(VLOOKUP(K934,'Վարկանիշային չափորոշիչներ'!$G$6:$GE$68,4,FALSE),0)</f>
        <v>0</v>
      </c>
      <c r="AC934" s="27">
        <f>IFERROR(VLOOKUP(L934,'Վարկանիշային չափորոշիչներ'!$G$6:$GE$68,4,FALSE),0)</f>
        <v>0</v>
      </c>
      <c r="AD934" s="27">
        <f>IFERROR(VLOOKUP(M934,'Վարկանիշային չափորոշիչներ'!$G$6:$GE$68,4,FALSE),0)</f>
        <v>0</v>
      </c>
      <c r="AE934" s="27">
        <f>IFERROR(VLOOKUP(N934,'Վարկանիշային չափորոշիչներ'!$G$6:$GE$68,4,FALSE),0)</f>
        <v>0</v>
      </c>
      <c r="AF934" s="27">
        <f>IFERROR(VLOOKUP(O934,'Վարկանիշային չափորոշիչներ'!$G$6:$GE$68,4,FALSE),0)</f>
        <v>0</v>
      </c>
      <c r="AG934" s="27">
        <f>IFERROR(VLOOKUP(P934,'Վարկանիշային չափորոշիչներ'!$G$6:$GE$68,4,FALSE),0)</f>
        <v>0</v>
      </c>
      <c r="AH934" s="27">
        <f>IFERROR(VLOOKUP(Q934,'Վարկանիշային չափորոշիչներ'!$G$6:$GE$68,4,FALSE),0)</f>
        <v>0</v>
      </c>
      <c r="AI934" s="27">
        <f>IFERROR(VLOOKUP(R934,'Վարկանիշային չափորոշիչներ'!$G$6:$GE$68,4,FALSE),0)</f>
        <v>0</v>
      </c>
      <c r="AJ934" s="27">
        <f>IFERROR(VLOOKUP(S934,'Վարկանիշային չափորոշիչներ'!$G$6:$GE$68,4,FALSE),0)</f>
        <v>0</v>
      </c>
      <c r="AK934" s="27">
        <f>IFERROR(VLOOKUP(T934,'Վարկանիշային չափորոշիչներ'!$G$6:$GE$68,4,FALSE),0)</f>
        <v>0</v>
      </c>
      <c r="AL934" s="27">
        <f>IFERROR(VLOOKUP(U934,'Վարկանիշային չափորոշիչներ'!$G$6:$GE$68,4,FALSE),0)</f>
        <v>0</v>
      </c>
      <c r="AM934" s="27">
        <f>IFERROR(VLOOKUP(V934,'Վարկանիշային չափորոշիչներ'!$G$6:$GE$68,4,FALSE),0)</f>
        <v>0</v>
      </c>
      <c r="AN934" s="27">
        <f t="shared" si="225"/>
        <v>0</v>
      </c>
    </row>
    <row r="935" spans="1:40" ht="27.75" hidden="1" outlineLevel="2" x14ac:dyDescent="0.3">
      <c r="A935" s="120">
        <v>1032</v>
      </c>
      <c r="B935" s="120">
        <v>11002</v>
      </c>
      <c r="C935" s="220" t="s">
        <v>1002</v>
      </c>
      <c r="D935" s="121"/>
      <c r="E935" s="121"/>
      <c r="F935" s="122"/>
      <c r="G935" s="122"/>
      <c r="H935" s="122"/>
      <c r="I935" s="45"/>
      <c r="J935" s="45"/>
      <c r="K935" s="28"/>
      <c r="L935" s="28"/>
      <c r="M935" s="28"/>
      <c r="N935" s="28"/>
      <c r="O935" s="28"/>
      <c r="P935" s="28"/>
      <c r="Q935" s="28"/>
      <c r="R935" s="28"/>
      <c r="S935" s="28"/>
      <c r="T935" s="28"/>
      <c r="U935" s="28"/>
      <c r="V935" s="28"/>
      <c r="W935" s="27">
        <f t="shared" si="236"/>
        <v>0</v>
      </c>
      <c r="X935" s="41"/>
      <c r="Y935" s="41"/>
      <c r="Z935" s="41"/>
      <c r="AA935" s="41"/>
      <c r="AB935" s="27">
        <f>IFERROR(VLOOKUP(K935,'Վարկանիշային չափորոշիչներ'!$G$6:$GE$68,4,FALSE),0)</f>
        <v>0</v>
      </c>
      <c r="AC935" s="27">
        <f>IFERROR(VLOOKUP(L935,'Վարկանիշային չափորոշիչներ'!$G$6:$GE$68,4,FALSE),0)</f>
        <v>0</v>
      </c>
      <c r="AD935" s="27">
        <f>IFERROR(VLOOKUP(M935,'Վարկանիշային չափորոշիչներ'!$G$6:$GE$68,4,FALSE),0)</f>
        <v>0</v>
      </c>
      <c r="AE935" s="27">
        <f>IFERROR(VLOOKUP(N935,'Վարկանիշային չափորոշիչներ'!$G$6:$GE$68,4,FALSE),0)</f>
        <v>0</v>
      </c>
      <c r="AF935" s="27">
        <f>IFERROR(VLOOKUP(O935,'Վարկանիշային չափորոշիչներ'!$G$6:$GE$68,4,FALSE),0)</f>
        <v>0</v>
      </c>
      <c r="AG935" s="27">
        <f>IFERROR(VLOOKUP(P935,'Վարկանիշային չափորոշիչներ'!$G$6:$GE$68,4,FALSE),0)</f>
        <v>0</v>
      </c>
      <c r="AH935" s="27">
        <f>IFERROR(VLOOKUP(Q935,'Վարկանիշային չափորոշիչներ'!$G$6:$GE$68,4,FALSE),0)</f>
        <v>0</v>
      </c>
      <c r="AI935" s="27">
        <f>IFERROR(VLOOKUP(R935,'Վարկանիշային չափորոշիչներ'!$G$6:$GE$68,4,FALSE),0)</f>
        <v>0</v>
      </c>
      <c r="AJ935" s="27">
        <f>IFERROR(VLOOKUP(S935,'Վարկանիշային չափորոշիչներ'!$G$6:$GE$68,4,FALSE),0)</f>
        <v>0</v>
      </c>
      <c r="AK935" s="27">
        <f>IFERROR(VLOOKUP(T935,'Վարկանիշային չափորոշիչներ'!$G$6:$GE$68,4,FALSE),0)</f>
        <v>0</v>
      </c>
      <c r="AL935" s="27">
        <f>IFERROR(VLOOKUP(U935,'Վարկանիշային չափորոշիչներ'!$G$6:$GE$68,4,FALSE),0)</f>
        <v>0</v>
      </c>
      <c r="AM935" s="27">
        <f>IFERROR(VLOOKUP(V935,'Վարկանիշային չափորոշիչներ'!$G$6:$GE$68,4,FALSE),0)</f>
        <v>0</v>
      </c>
      <c r="AN935" s="27">
        <f t="shared" si="225"/>
        <v>0</v>
      </c>
    </row>
    <row r="936" spans="1:40" ht="27.75" hidden="1" outlineLevel="2" x14ac:dyDescent="0.3">
      <c r="A936" s="120">
        <v>1032</v>
      </c>
      <c r="B936" s="120">
        <v>11003</v>
      </c>
      <c r="C936" s="220" t="s">
        <v>1003</v>
      </c>
      <c r="D936" s="121"/>
      <c r="E936" s="121"/>
      <c r="F936" s="122"/>
      <c r="G936" s="123"/>
      <c r="H936" s="123"/>
      <c r="I936" s="45"/>
      <c r="J936" s="45"/>
      <c r="K936" s="28"/>
      <c r="L936" s="28"/>
      <c r="M936" s="28"/>
      <c r="N936" s="28"/>
      <c r="O936" s="28"/>
      <c r="P936" s="28"/>
      <c r="Q936" s="28"/>
      <c r="R936" s="28"/>
      <c r="S936" s="28"/>
      <c r="T936" s="28"/>
      <c r="U936" s="28"/>
      <c r="V936" s="28"/>
      <c r="W936" s="27">
        <f t="shared" si="236"/>
        <v>0</v>
      </c>
      <c r="X936" s="41"/>
      <c r="Y936" s="41"/>
      <c r="Z936" s="41"/>
      <c r="AA936" s="41"/>
      <c r="AB936" s="27">
        <f>IFERROR(VLOOKUP(K936,'Վարկանիշային չափորոշիչներ'!$G$6:$GE$68,4,FALSE),0)</f>
        <v>0</v>
      </c>
      <c r="AC936" s="27">
        <f>IFERROR(VLOOKUP(L936,'Վարկանիշային չափորոշիչներ'!$G$6:$GE$68,4,FALSE),0)</f>
        <v>0</v>
      </c>
      <c r="AD936" s="27">
        <f>IFERROR(VLOOKUP(M936,'Վարկանիշային չափորոշիչներ'!$G$6:$GE$68,4,FALSE),0)</f>
        <v>0</v>
      </c>
      <c r="AE936" s="27">
        <f>IFERROR(VLOOKUP(N936,'Վարկանիշային չափորոշիչներ'!$G$6:$GE$68,4,FALSE),0)</f>
        <v>0</v>
      </c>
      <c r="AF936" s="27">
        <f>IFERROR(VLOOKUP(O936,'Վարկանիշային չափորոշիչներ'!$G$6:$GE$68,4,FALSE),0)</f>
        <v>0</v>
      </c>
      <c r="AG936" s="27">
        <f>IFERROR(VLOOKUP(P936,'Վարկանիշային չափորոշիչներ'!$G$6:$GE$68,4,FALSE),0)</f>
        <v>0</v>
      </c>
      <c r="AH936" s="27">
        <f>IFERROR(VLOOKUP(Q936,'Վարկանիշային չափորոշիչներ'!$G$6:$GE$68,4,FALSE),0)</f>
        <v>0</v>
      </c>
      <c r="AI936" s="27">
        <f>IFERROR(VLOOKUP(R936,'Վարկանիշային չափորոշիչներ'!$G$6:$GE$68,4,FALSE),0)</f>
        <v>0</v>
      </c>
      <c r="AJ936" s="27">
        <f>IFERROR(VLOOKUP(S936,'Վարկանիշային չափորոշիչներ'!$G$6:$GE$68,4,FALSE),0)</f>
        <v>0</v>
      </c>
      <c r="AK936" s="27">
        <f>IFERROR(VLOOKUP(T936,'Վարկանիշային չափորոշիչներ'!$G$6:$GE$68,4,FALSE),0)</f>
        <v>0</v>
      </c>
      <c r="AL936" s="27">
        <f>IFERROR(VLOOKUP(U936,'Վարկանիշային չափորոշիչներ'!$G$6:$GE$68,4,FALSE),0)</f>
        <v>0</v>
      </c>
      <c r="AM936" s="27">
        <f>IFERROR(VLOOKUP(V936,'Վարկանիշային չափորոշիչներ'!$G$6:$GE$68,4,FALSE),0)</f>
        <v>0</v>
      </c>
      <c r="AN936" s="27">
        <f t="shared" si="225"/>
        <v>0</v>
      </c>
    </row>
    <row r="937" spans="1:40" ht="27.75" hidden="1" outlineLevel="2" x14ac:dyDescent="0.3">
      <c r="A937" s="120">
        <v>1032</v>
      </c>
      <c r="B937" s="120">
        <v>11004</v>
      </c>
      <c r="C937" s="220" t="s">
        <v>1004</v>
      </c>
      <c r="D937" s="121"/>
      <c r="E937" s="121"/>
      <c r="F937" s="122"/>
      <c r="G937" s="123"/>
      <c r="H937" s="123"/>
      <c r="I937" s="45"/>
      <c r="J937" s="45"/>
      <c r="K937" s="28"/>
      <c r="L937" s="28"/>
      <c r="M937" s="28"/>
      <c r="N937" s="28"/>
      <c r="O937" s="28"/>
      <c r="P937" s="28"/>
      <c r="Q937" s="28"/>
      <c r="R937" s="28"/>
      <c r="S937" s="28"/>
      <c r="T937" s="28"/>
      <c r="U937" s="28"/>
      <c r="V937" s="28"/>
      <c r="W937" s="27">
        <f t="shared" si="236"/>
        <v>0</v>
      </c>
      <c r="X937" s="41"/>
      <c r="Y937" s="41"/>
      <c r="Z937" s="41"/>
      <c r="AA937" s="41"/>
      <c r="AB937" s="27">
        <f>IFERROR(VLOOKUP(K937,'Վարկանիշային չափորոշիչներ'!$G$6:$GE$68,4,FALSE),0)</f>
        <v>0</v>
      </c>
      <c r="AC937" s="27">
        <f>IFERROR(VLOOKUP(L937,'Վարկանիշային չափորոշիչներ'!$G$6:$GE$68,4,FALSE),0)</f>
        <v>0</v>
      </c>
      <c r="AD937" s="27">
        <f>IFERROR(VLOOKUP(M937,'Վարկանիշային չափորոշիչներ'!$G$6:$GE$68,4,FALSE),0)</f>
        <v>0</v>
      </c>
      <c r="AE937" s="27">
        <f>IFERROR(VLOOKUP(N937,'Վարկանիշային չափորոշիչներ'!$G$6:$GE$68,4,FALSE),0)</f>
        <v>0</v>
      </c>
      <c r="AF937" s="27">
        <f>IFERROR(VLOOKUP(O937,'Վարկանիշային չափորոշիչներ'!$G$6:$GE$68,4,FALSE),0)</f>
        <v>0</v>
      </c>
      <c r="AG937" s="27">
        <f>IFERROR(VLOOKUP(P937,'Վարկանիշային չափորոշիչներ'!$G$6:$GE$68,4,FALSE),0)</f>
        <v>0</v>
      </c>
      <c r="AH937" s="27">
        <f>IFERROR(VLOOKUP(Q937,'Վարկանիշային չափորոշիչներ'!$G$6:$GE$68,4,FALSE),0)</f>
        <v>0</v>
      </c>
      <c r="AI937" s="27">
        <f>IFERROR(VLOOKUP(R937,'Վարկանիշային չափորոշիչներ'!$G$6:$GE$68,4,FALSE),0)</f>
        <v>0</v>
      </c>
      <c r="AJ937" s="27">
        <f>IFERROR(VLOOKUP(S937,'Վարկանիշային չափորոշիչներ'!$G$6:$GE$68,4,FALSE),0)</f>
        <v>0</v>
      </c>
      <c r="AK937" s="27">
        <f>IFERROR(VLOOKUP(T937,'Վարկանիշային չափորոշիչներ'!$G$6:$GE$68,4,FALSE),0)</f>
        <v>0</v>
      </c>
      <c r="AL937" s="27">
        <f>IFERROR(VLOOKUP(U937,'Վարկանիշային չափորոշիչներ'!$G$6:$GE$68,4,FALSE),0)</f>
        <v>0</v>
      </c>
      <c r="AM937" s="27">
        <f>IFERROR(VLOOKUP(V937,'Վարկանիշային չափորոշիչներ'!$G$6:$GE$68,4,FALSE),0)</f>
        <v>0</v>
      </c>
      <c r="AN937" s="27">
        <f t="shared" si="225"/>
        <v>0</v>
      </c>
    </row>
    <row r="938" spans="1:40" hidden="1" outlineLevel="2" x14ac:dyDescent="0.3">
      <c r="A938" s="120">
        <v>1032</v>
      </c>
      <c r="B938" s="120">
        <v>11005</v>
      </c>
      <c r="C938" s="220" t="s">
        <v>1005</v>
      </c>
      <c r="D938" s="121"/>
      <c r="E938" s="121"/>
      <c r="F938" s="122"/>
      <c r="G938" s="123"/>
      <c r="H938" s="123"/>
      <c r="I938" s="45"/>
      <c r="J938" s="45"/>
      <c r="K938" s="28"/>
      <c r="L938" s="28"/>
      <c r="M938" s="28"/>
      <c r="N938" s="28"/>
      <c r="O938" s="28"/>
      <c r="P938" s="28"/>
      <c r="Q938" s="28"/>
      <c r="R938" s="28"/>
      <c r="S938" s="28"/>
      <c r="T938" s="28"/>
      <c r="U938" s="28"/>
      <c r="V938" s="28"/>
      <c r="W938" s="27">
        <f t="shared" si="236"/>
        <v>0</v>
      </c>
      <c r="X938" s="41"/>
      <c r="Y938" s="41"/>
      <c r="Z938" s="41"/>
      <c r="AA938" s="41"/>
      <c r="AB938" s="27">
        <f>IFERROR(VLOOKUP(K938,'Վարկանիշային չափորոշիչներ'!$G$6:$GE$68,4,FALSE),0)</f>
        <v>0</v>
      </c>
      <c r="AC938" s="27">
        <f>IFERROR(VLOOKUP(L938,'Վարկանիշային չափորոշիչներ'!$G$6:$GE$68,4,FALSE),0)</f>
        <v>0</v>
      </c>
      <c r="AD938" s="27">
        <f>IFERROR(VLOOKUP(M938,'Վարկանիշային չափորոշիչներ'!$G$6:$GE$68,4,FALSE),0)</f>
        <v>0</v>
      </c>
      <c r="AE938" s="27">
        <f>IFERROR(VLOOKUP(N938,'Վարկանիշային չափորոշիչներ'!$G$6:$GE$68,4,FALSE),0)</f>
        <v>0</v>
      </c>
      <c r="AF938" s="27">
        <f>IFERROR(VLOOKUP(O938,'Վարկանիշային չափորոշիչներ'!$G$6:$GE$68,4,FALSE),0)</f>
        <v>0</v>
      </c>
      <c r="AG938" s="27">
        <f>IFERROR(VLOOKUP(P938,'Վարկանիշային չափորոշիչներ'!$G$6:$GE$68,4,FALSE),0)</f>
        <v>0</v>
      </c>
      <c r="AH938" s="27">
        <f>IFERROR(VLOOKUP(Q938,'Վարկանիշային չափորոշիչներ'!$G$6:$GE$68,4,FALSE),0)</f>
        <v>0</v>
      </c>
      <c r="AI938" s="27">
        <f>IFERROR(VLOOKUP(R938,'Վարկանիշային չափորոշիչներ'!$G$6:$GE$68,4,FALSE),0)</f>
        <v>0</v>
      </c>
      <c r="AJ938" s="27">
        <f>IFERROR(VLOOKUP(S938,'Վարկանիշային չափորոշիչներ'!$G$6:$GE$68,4,FALSE),0)</f>
        <v>0</v>
      </c>
      <c r="AK938" s="27">
        <f>IFERROR(VLOOKUP(T938,'Վարկանիշային չափորոշիչներ'!$G$6:$GE$68,4,FALSE),0)</f>
        <v>0</v>
      </c>
      <c r="AL938" s="27">
        <f>IFERROR(VLOOKUP(U938,'Վարկանիշային չափորոշիչներ'!$G$6:$GE$68,4,FALSE),0)</f>
        <v>0</v>
      </c>
      <c r="AM938" s="27">
        <f>IFERROR(VLOOKUP(V938,'Վարկանիշային չափորոշիչներ'!$G$6:$GE$68,4,FALSE),0)</f>
        <v>0</v>
      </c>
      <c r="AN938" s="27">
        <f t="shared" si="225"/>
        <v>0</v>
      </c>
    </row>
    <row r="939" spans="1:40" ht="41.25" hidden="1" outlineLevel="2" x14ac:dyDescent="0.3">
      <c r="A939" s="120">
        <v>1032</v>
      </c>
      <c r="B939" s="120">
        <v>12002</v>
      </c>
      <c r="C939" s="220" t="s">
        <v>1006</v>
      </c>
      <c r="D939" s="121"/>
      <c r="E939" s="121"/>
      <c r="F939" s="123"/>
      <c r="G939" s="123"/>
      <c r="H939" s="123"/>
      <c r="I939" s="45"/>
      <c r="J939" s="45"/>
      <c r="K939" s="28"/>
      <c r="L939" s="28"/>
      <c r="M939" s="28"/>
      <c r="N939" s="28"/>
      <c r="O939" s="28"/>
      <c r="P939" s="28"/>
      <c r="Q939" s="28"/>
      <c r="R939" s="28"/>
      <c r="S939" s="28"/>
      <c r="T939" s="28"/>
      <c r="U939" s="28"/>
      <c r="V939" s="28"/>
      <c r="W939" s="27">
        <f t="shared" si="236"/>
        <v>0</v>
      </c>
      <c r="X939" s="41"/>
      <c r="Y939" s="41"/>
      <c r="Z939" s="41"/>
      <c r="AA939" s="41"/>
      <c r="AB939" s="27">
        <f>IFERROR(VLOOKUP(K939,'Վարկանիշային չափորոշիչներ'!$G$6:$GE$68,4,FALSE),0)</f>
        <v>0</v>
      </c>
      <c r="AC939" s="27">
        <f>IFERROR(VLOOKUP(L939,'Վարկանիշային չափորոշիչներ'!$G$6:$GE$68,4,FALSE),0)</f>
        <v>0</v>
      </c>
      <c r="AD939" s="27">
        <f>IFERROR(VLOOKUP(M939,'Վարկանիշային չափորոշիչներ'!$G$6:$GE$68,4,FALSE),0)</f>
        <v>0</v>
      </c>
      <c r="AE939" s="27">
        <f>IFERROR(VLOOKUP(N939,'Վարկանիշային չափորոշիչներ'!$G$6:$GE$68,4,FALSE),0)</f>
        <v>0</v>
      </c>
      <c r="AF939" s="27">
        <f>IFERROR(VLOOKUP(O939,'Վարկանիշային չափորոշիչներ'!$G$6:$GE$68,4,FALSE),0)</f>
        <v>0</v>
      </c>
      <c r="AG939" s="27">
        <f>IFERROR(VLOOKUP(P939,'Վարկանիշային չափորոշիչներ'!$G$6:$GE$68,4,FALSE),0)</f>
        <v>0</v>
      </c>
      <c r="AH939" s="27">
        <f>IFERROR(VLOOKUP(Q939,'Վարկանիշային չափորոշիչներ'!$G$6:$GE$68,4,FALSE),0)</f>
        <v>0</v>
      </c>
      <c r="AI939" s="27">
        <f>IFERROR(VLOOKUP(R939,'Վարկանիշային չափորոշիչներ'!$G$6:$GE$68,4,FALSE),0)</f>
        <v>0</v>
      </c>
      <c r="AJ939" s="27">
        <f>IFERROR(VLOOKUP(S939,'Վարկանիշային չափորոշիչներ'!$G$6:$GE$68,4,FALSE),0)</f>
        <v>0</v>
      </c>
      <c r="AK939" s="27">
        <f>IFERROR(VLOOKUP(T939,'Վարկանիշային չափորոշիչներ'!$G$6:$GE$68,4,FALSE),0)</f>
        <v>0</v>
      </c>
      <c r="AL939" s="27">
        <f>IFERROR(VLOOKUP(U939,'Վարկանիշային չափորոշիչներ'!$G$6:$GE$68,4,FALSE),0)</f>
        <v>0</v>
      </c>
      <c r="AM939" s="27">
        <f>IFERROR(VLOOKUP(V939,'Վարկանիշային չափորոշիչներ'!$G$6:$GE$68,4,FALSE),0)</f>
        <v>0</v>
      </c>
      <c r="AN939" s="27">
        <f t="shared" si="225"/>
        <v>0</v>
      </c>
    </row>
    <row r="940" spans="1:40" ht="27.75" hidden="1" outlineLevel="2" x14ac:dyDescent="0.3">
      <c r="A940" s="120">
        <v>1032</v>
      </c>
      <c r="B940" s="120">
        <v>12003</v>
      </c>
      <c r="C940" s="220" t="s">
        <v>1007</v>
      </c>
      <c r="D940" s="121"/>
      <c r="E940" s="121"/>
      <c r="F940" s="123"/>
      <c r="G940" s="123"/>
      <c r="H940" s="123"/>
      <c r="I940" s="45"/>
      <c r="J940" s="45"/>
      <c r="K940" s="28"/>
      <c r="L940" s="28"/>
      <c r="M940" s="28"/>
      <c r="N940" s="28"/>
      <c r="O940" s="28"/>
      <c r="P940" s="28"/>
      <c r="Q940" s="28"/>
      <c r="R940" s="28"/>
      <c r="S940" s="28"/>
      <c r="T940" s="28"/>
      <c r="U940" s="28"/>
      <c r="V940" s="28"/>
      <c r="W940" s="27">
        <f t="shared" si="236"/>
        <v>0</v>
      </c>
      <c r="X940" s="41"/>
      <c r="Y940" s="41"/>
      <c r="Z940" s="41"/>
      <c r="AA940" s="41"/>
      <c r="AB940" s="27">
        <f>IFERROR(VLOOKUP(K940,'Վարկանիշային չափորոշիչներ'!$G$6:$GE$68,4,FALSE),0)</f>
        <v>0</v>
      </c>
      <c r="AC940" s="27">
        <f>IFERROR(VLOOKUP(L940,'Վարկանիշային չափորոշիչներ'!$G$6:$GE$68,4,FALSE),0)</f>
        <v>0</v>
      </c>
      <c r="AD940" s="27">
        <f>IFERROR(VLOOKUP(M940,'Վարկանիշային չափորոշիչներ'!$G$6:$GE$68,4,FALSE),0)</f>
        <v>0</v>
      </c>
      <c r="AE940" s="27">
        <f>IFERROR(VLOOKUP(N940,'Վարկանիշային չափորոշիչներ'!$G$6:$GE$68,4,FALSE),0)</f>
        <v>0</v>
      </c>
      <c r="AF940" s="27">
        <f>IFERROR(VLOOKUP(O940,'Վարկանիշային չափորոշիչներ'!$G$6:$GE$68,4,FALSE),0)</f>
        <v>0</v>
      </c>
      <c r="AG940" s="27">
        <f>IFERROR(VLOOKUP(P940,'Վարկանիշային չափորոշիչներ'!$G$6:$GE$68,4,FALSE),0)</f>
        <v>0</v>
      </c>
      <c r="AH940" s="27">
        <f>IFERROR(VLOOKUP(Q940,'Վարկանիշային չափորոշիչներ'!$G$6:$GE$68,4,FALSE),0)</f>
        <v>0</v>
      </c>
      <c r="AI940" s="27">
        <f>IFERROR(VLOOKUP(R940,'Վարկանիշային չափորոշիչներ'!$G$6:$GE$68,4,FALSE),0)</f>
        <v>0</v>
      </c>
      <c r="AJ940" s="27">
        <f>IFERROR(VLOOKUP(S940,'Վարկանիշային չափորոշիչներ'!$G$6:$GE$68,4,FALSE),0)</f>
        <v>0</v>
      </c>
      <c r="AK940" s="27">
        <f>IFERROR(VLOOKUP(T940,'Վարկանիշային չափորոշիչներ'!$G$6:$GE$68,4,FALSE),0)</f>
        <v>0</v>
      </c>
      <c r="AL940" s="27">
        <f>IFERROR(VLOOKUP(U940,'Վարկանիշային չափորոշիչներ'!$G$6:$GE$68,4,FALSE),0)</f>
        <v>0</v>
      </c>
      <c r="AM940" s="27">
        <f>IFERROR(VLOOKUP(V940,'Վարկանիշային չափորոշիչներ'!$G$6:$GE$68,4,FALSE),0)</f>
        <v>0</v>
      </c>
      <c r="AN940" s="27">
        <f t="shared" si="225"/>
        <v>0</v>
      </c>
    </row>
    <row r="941" spans="1:40" ht="27.75" hidden="1" outlineLevel="2" x14ac:dyDescent="0.3">
      <c r="A941" s="120">
        <v>1032</v>
      </c>
      <c r="B941" s="120">
        <v>32007</v>
      </c>
      <c r="C941" s="220" t="s">
        <v>1008</v>
      </c>
      <c r="D941" s="121"/>
      <c r="E941" s="121"/>
      <c r="F941" s="137"/>
      <c r="G941" s="123"/>
      <c r="H941" s="123"/>
      <c r="I941" s="45"/>
      <c r="J941" s="45"/>
      <c r="K941" s="28"/>
      <c r="L941" s="28"/>
      <c r="M941" s="28"/>
      <c r="N941" s="28"/>
      <c r="O941" s="28"/>
      <c r="P941" s="28"/>
      <c r="Q941" s="28"/>
      <c r="R941" s="28"/>
      <c r="S941" s="28"/>
      <c r="T941" s="28"/>
      <c r="U941" s="28"/>
      <c r="V941" s="28"/>
      <c r="W941" s="27">
        <f t="shared" si="236"/>
        <v>0</v>
      </c>
      <c r="X941" s="41"/>
      <c r="Y941" s="41"/>
      <c r="Z941" s="41"/>
      <c r="AA941" s="41"/>
      <c r="AB941" s="27">
        <f>IFERROR(VLOOKUP(K941,'Վարկանիշային չափորոշիչներ'!$G$6:$GE$68,4,FALSE),0)</f>
        <v>0</v>
      </c>
      <c r="AC941" s="27">
        <f>IFERROR(VLOOKUP(L941,'Վարկանիշային չափորոշիչներ'!$G$6:$GE$68,4,FALSE),0)</f>
        <v>0</v>
      </c>
      <c r="AD941" s="27">
        <f>IFERROR(VLOOKUP(M941,'Վարկանիշային չափորոշիչներ'!$G$6:$GE$68,4,FALSE),0)</f>
        <v>0</v>
      </c>
      <c r="AE941" s="27">
        <f>IFERROR(VLOOKUP(N941,'Վարկանիշային չափորոշիչներ'!$G$6:$GE$68,4,FALSE),0)</f>
        <v>0</v>
      </c>
      <c r="AF941" s="27">
        <f>IFERROR(VLOOKUP(O941,'Վարկանիշային չափորոշիչներ'!$G$6:$GE$68,4,FALSE),0)</f>
        <v>0</v>
      </c>
      <c r="AG941" s="27">
        <f>IFERROR(VLOOKUP(P941,'Վարկանիշային չափորոշիչներ'!$G$6:$GE$68,4,FALSE),0)</f>
        <v>0</v>
      </c>
      <c r="AH941" s="27">
        <f>IFERROR(VLOOKUP(Q941,'Վարկանիշային չափորոշիչներ'!$G$6:$GE$68,4,FALSE),0)</f>
        <v>0</v>
      </c>
      <c r="AI941" s="27">
        <f>IFERROR(VLOOKUP(R941,'Վարկանիշային չափորոշիչներ'!$G$6:$GE$68,4,FALSE),0)</f>
        <v>0</v>
      </c>
      <c r="AJ941" s="27">
        <f>IFERROR(VLOOKUP(S941,'Վարկանիշային չափորոշիչներ'!$G$6:$GE$68,4,FALSE),0)</f>
        <v>0</v>
      </c>
      <c r="AK941" s="27">
        <f>IFERROR(VLOOKUP(T941,'Վարկանիշային չափորոշիչներ'!$G$6:$GE$68,4,FALSE),0)</f>
        <v>0</v>
      </c>
      <c r="AL941" s="27">
        <f>IFERROR(VLOOKUP(U941,'Վարկանիշային չափորոշիչներ'!$G$6:$GE$68,4,FALSE),0)</f>
        <v>0</v>
      </c>
      <c r="AM941" s="27">
        <f>IFERROR(VLOOKUP(V941,'Վարկանիշային չափորոշիչներ'!$G$6:$GE$68,4,FALSE),0)</f>
        <v>0</v>
      </c>
      <c r="AN941" s="27">
        <f t="shared" ref="AN941:AN981" si="237">SUM(AB941:AM941)</f>
        <v>0</v>
      </c>
    </row>
    <row r="942" spans="1:40" hidden="1" outlineLevel="1" x14ac:dyDescent="0.3">
      <c r="A942" s="117">
        <v>1068</v>
      </c>
      <c r="B942" s="163"/>
      <c r="C942" s="229" t="s">
        <v>1009</v>
      </c>
      <c r="D942" s="118">
        <f>SUM(D943:D948)</f>
        <v>0</v>
      </c>
      <c r="E942" s="118">
        <f>SUM(E943:E948)</f>
        <v>0</v>
      </c>
      <c r="F942" s="119">
        <f t="shared" ref="F942:H942" si="238">SUM(F943:F948)</f>
        <v>0</v>
      </c>
      <c r="G942" s="119">
        <f t="shared" si="238"/>
        <v>0</v>
      </c>
      <c r="H942" s="119">
        <f t="shared" si="238"/>
        <v>0</v>
      </c>
      <c r="I942" s="47" t="s">
        <v>74</v>
      </c>
      <c r="J942" s="47" t="s">
        <v>74</v>
      </c>
      <c r="K942" s="47" t="s">
        <v>74</v>
      </c>
      <c r="L942" s="47" t="s">
        <v>74</v>
      </c>
      <c r="M942" s="47" t="s">
        <v>74</v>
      </c>
      <c r="N942" s="47" t="s">
        <v>74</v>
      </c>
      <c r="O942" s="47" t="s">
        <v>74</v>
      </c>
      <c r="P942" s="47" t="s">
        <v>74</v>
      </c>
      <c r="Q942" s="47" t="s">
        <v>74</v>
      </c>
      <c r="R942" s="47" t="s">
        <v>74</v>
      </c>
      <c r="S942" s="47" t="s">
        <v>74</v>
      </c>
      <c r="T942" s="47" t="s">
        <v>74</v>
      </c>
      <c r="U942" s="47" t="s">
        <v>74</v>
      </c>
      <c r="V942" s="47" t="s">
        <v>74</v>
      </c>
      <c r="W942" s="47" t="s">
        <v>74</v>
      </c>
      <c r="X942" s="41"/>
      <c r="Y942" s="41"/>
      <c r="Z942" s="41"/>
      <c r="AA942" s="41"/>
      <c r="AB942" s="27">
        <f>IFERROR(VLOOKUP(K942,'Վարկանիշային չափորոշիչներ'!$G$6:$GE$68,4,FALSE),0)</f>
        <v>0</v>
      </c>
      <c r="AC942" s="27">
        <f>IFERROR(VLOOKUP(L942,'Վարկանիշային չափորոշիչներ'!$G$6:$GE$68,4,FALSE),0)</f>
        <v>0</v>
      </c>
      <c r="AD942" s="27">
        <f>IFERROR(VLOOKUP(M942,'Վարկանիշային չափորոշիչներ'!$G$6:$GE$68,4,FALSE),0)</f>
        <v>0</v>
      </c>
      <c r="AE942" s="27">
        <f>IFERROR(VLOOKUP(N942,'Վարկանիշային չափորոշիչներ'!$G$6:$GE$68,4,FALSE),0)</f>
        <v>0</v>
      </c>
      <c r="AF942" s="27">
        <f>IFERROR(VLOOKUP(O942,'Վարկանիշային չափորոշիչներ'!$G$6:$GE$68,4,FALSE),0)</f>
        <v>0</v>
      </c>
      <c r="AG942" s="27">
        <f>IFERROR(VLOOKUP(P942,'Վարկանիշային չափորոշիչներ'!$G$6:$GE$68,4,FALSE),0)</f>
        <v>0</v>
      </c>
      <c r="AH942" s="27">
        <f>IFERROR(VLOOKUP(Q942,'Վարկանիշային չափորոշիչներ'!$G$6:$GE$68,4,FALSE),0)</f>
        <v>0</v>
      </c>
      <c r="AI942" s="27">
        <f>IFERROR(VLOOKUP(R942,'Վարկանիշային չափորոշիչներ'!$G$6:$GE$68,4,FALSE),0)</f>
        <v>0</v>
      </c>
      <c r="AJ942" s="27">
        <f>IFERROR(VLOOKUP(S942,'Վարկանիշային չափորոշիչներ'!$G$6:$GE$68,4,FALSE),0)</f>
        <v>0</v>
      </c>
      <c r="AK942" s="27">
        <f>IFERROR(VLOOKUP(T942,'Վարկանիշային չափորոշիչներ'!$G$6:$GE$68,4,FALSE),0)</f>
        <v>0</v>
      </c>
      <c r="AL942" s="27">
        <f>IFERROR(VLOOKUP(U942,'Վարկանիշային չափորոշիչներ'!$G$6:$GE$68,4,FALSE),0)</f>
        <v>0</v>
      </c>
      <c r="AM942" s="27">
        <f>IFERROR(VLOOKUP(V942,'Վարկանիշային չափորոշիչներ'!$G$6:$GE$68,4,FALSE),0)</f>
        <v>0</v>
      </c>
      <c r="AN942" s="27">
        <f t="shared" si="237"/>
        <v>0</v>
      </c>
    </row>
    <row r="943" spans="1:40" hidden="1" outlineLevel="2" x14ac:dyDescent="0.3">
      <c r="A943" s="120">
        <v>1068</v>
      </c>
      <c r="B943" s="120">
        <v>11001</v>
      </c>
      <c r="C943" s="220" t="s">
        <v>1010</v>
      </c>
      <c r="D943" s="143"/>
      <c r="E943" s="143"/>
      <c r="F943" s="122"/>
      <c r="G943" s="122"/>
      <c r="H943" s="122"/>
      <c r="I943" s="45"/>
      <c r="J943" s="45"/>
      <c r="K943" s="28"/>
      <c r="L943" s="28"/>
      <c r="M943" s="28"/>
      <c r="N943" s="28"/>
      <c r="O943" s="28"/>
      <c r="P943" s="28"/>
      <c r="Q943" s="28"/>
      <c r="R943" s="28"/>
      <c r="S943" s="28"/>
      <c r="T943" s="28"/>
      <c r="U943" s="28"/>
      <c r="V943" s="28"/>
      <c r="W943" s="27">
        <f t="shared" ref="W943:W948" si="239">AN943</f>
        <v>0</v>
      </c>
      <c r="X943" s="41"/>
      <c r="Y943" s="41"/>
      <c r="Z943" s="41"/>
      <c r="AA943" s="41"/>
      <c r="AB943" s="27">
        <f>IFERROR(VLOOKUP(K943,'Վարկանիշային չափորոշիչներ'!$G$6:$GE$68,4,FALSE),0)</f>
        <v>0</v>
      </c>
      <c r="AC943" s="27">
        <f>IFERROR(VLOOKUP(L943,'Վարկանիշային չափորոշիչներ'!$G$6:$GE$68,4,FALSE),0)</f>
        <v>0</v>
      </c>
      <c r="AD943" s="27">
        <f>IFERROR(VLOOKUP(M943,'Վարկանիշային չափորոշիչներ'!$G$6:$GE$68,4,FALSE),0)</f>
        <v>0</v>
      </c>
      <c r="AE943" s="27">
        <f>IFERROR(VLOOKUP(N943,'Վարկանիշային չափորոշիչներ'!$G$6:$GE$68,4,FALSE),0)</f>
        <v>0</v>
      </c>
      <c r="AF943" s="27">
        <f>IFERROR(VLOOKUP(O943,'Վարկանիշային չափորոշիչներ'!$G$6:$GE$68,4,FALSE),0)</f>
        <v>0</v>
      </c>
      <c r="AG943" s="27">
        <f>IFERROR(VLOOKUP(P943,'Վարկանիշային չափորոշիչներ'!$G$6:$GE$68,4,FALSE),0)</f>
        <v>0</v>
      </c>
      <c r="AH943" s="27">
        <f>IFERROR(VLOOKUP(Q943,'Վարկանիշային չափորոշիչներ'!$G$6:$GE$68,4,FALSE),0)</f>
        <v>0</v>
      </c>
      <c r="AI943" s="27">
        <f>IFERROR(VLOOKUP(R943,'Վարկանիշային չափորոշիչներ'!$G$6:$GE$68,4,FALSE),0)</f>
        <v>0</v>
      </c>
      <c r="AJ943" s="27">
        <f>IFERROR(VLOOKUP(S943,'Վարկանիշային չափորոշիչներ'!$G$6:$GE$68,4,FALSE),0)</f>
        <v>0</v>
      </c>
      <c r="AK943" s="27">
        <f>IFERROR(VLOOKUP(T943,'Վարկանիշային չափորոշիչներ'!$G$6:$GE$68,4,FALSE),0)</f>
        <v>0</v>
      </c>
      <c r="AL943" s="27">
        <f>IFERROR(VLOOKUP(U943,'Վարկանիշային չափորոշիչներ'!$G$6:$GE$68,4,FALSE),0)</f>
        <v>0</v>
      </c>
      <c r="AM943" s="27">
        <f>IFERROR(VLOOKUP(V943,'Վարկանիշային չափորոշիչներ'!$G$6:$GE$68,4,FALSE),0)</f>
        <v>0</v>
      </c>
      <c r="AN943" s="27">
        <f t="shared" si="237"/>
        <v>0</v>
      </c>
    </row>
    <row r="944" spans="1:40" ht="41.25" hidden="1" outlineLevel="2" x14ac:dyDescent="0.3">
      <c r="A944" s="120">
        <v>1068</v>
      </c>
      <c r="B944" s="120">
        <v>12005</v>
      </c>
      <c r="C944" s="220" t="s">
        <v>1011</v>
      </c>
      <c r="D944" s="143"/>
      <c r="E944" s="143"/>
      <c r="F944" s="122"/>
      <c r="G944" s="122"/>
      <c r="H944" s="122"/>
      <c r="I944" s="45"/>
      <c r="J944" s="45"/>
      <c r="K944" s="28"/>
      <c r="L944" s="28"/>
      <c r="M944" s="28"/>
      <c r="N944" s="28"/>
      <c r="O944" s="28"/>
      <c r="P944" s="28"/>
      <c r="Q944" s="28"/>
      <c r="R944" s="28"/>
      <c r="S944" s="28"/>
      <c r="T944" s="28"/>
      <c r="U944" s="28"/>
      <c r="V944" s="28"/>
      <c r="W944" s="27">
        <f t="shared" si="239"/>
        <v>0</v>
      </c>
      <c r="X944" s="41"/>
      <c r="Y944" s="41"/>
      <c r="Z944" s="41"/>
      <c r="AA944" s="41"/>
      <c r="AB944" s="27">
        <f>IFERROR(VLOOKUP(K944,'Վարկանիշային չափորոշիչներ'!$G$6:$GE$68,4,FALSE),0)</f>
        <v>0</v>
      </c>
      <c r="AC944" s="27">
        <f>IFERROR(VLOOKUP(L944,'Վարկանիշային չափորոշիչներ'!$G$6:$GE$68,4,FALSE),0)</f>
        <v>0</v>
      </c>
      <c r="AD944" s="27">
        <f>IFERROR(VLOOKUP(M944,'Վարկանիշային չափորոշիչներ'!$G$6:$GE$68,4,FALSE),0)</f>
        <v>0</v>
      </c>
      <c r="AE944" s="27">
        <f>IFERROR(VLOOKUP(N944,'Վարկանիշային չափորոշիչներ'!$G$6:$GE$68,4,FALSE),0)</f>
        <v>0</v>
      </c>
      <c r="AF944" s="27">
        <f>IFERROR(VLOOKUP(O944,'Վարկանիշային չափորոշիչներ'!$G$6:$GE$68,4,FALSE),0)</f>
        <v>0</v>
      </c>
      <c r="AG944" s="27">
        <f>IFERROR(VLOOKUP(P944,'Վարկանիշային չափորոշիչներ'!$G$6:$GE$68,4,FALSE),0)</f>
        <v>0</v>
      </c>
      <c r="AH944" s="27">
        <f>IFERROR(VLOOKUP(Q944,'Վարկանիշային չափորոշիչներ'!$G$6:$GE$68,4,FALSE),0)</f>
        <v>0</v>
      </c>
      <c r="AI944" s="27">
        <f>IFERROR(VLOOKUP(R944,'Վարկանիշային չափորոշիչներ'!$G$6:$GE$68,4,FALSE),0)</f>
        <v>0</v>
      </c>
      <c r="AJ944" s="27">
        <f>IFERROR(VLOOKUP(S944,'Վարկանիշային չափորոշիչներ'!$G$6:$GE$68,4,FALSE),0)</f>
        <v>0</v>
      </c>
      <c r="AK944" s="27">
        <f>IFERROR(VLOOKUP(T944,'Վարկանիշային չափորոշիչներ'!$G$6:$GE$68,4,FALSE),0)</f>
        <v>0</v>
      </c>
      <c r="AL944" s="27">
        <f>IFERROR(VLOOKUP(U944,'Վարկանիշային չափորոշիչներ'!$G$6:$GE$68,4,FALSE),0)</f>
        <v>0</v>
      </c>
      <c r="AM944" s="27">
        <f>IFERROR(VLOOKUP(V944,'Վարկանիշային չափորոշիչներ'!$G$6:$GE$68,4,FALSE),0)</f>
        <v>0</v>
      </c>
      <c r="AN944" s="27">
        <f t="shared" si="237"/>
        <v>0</v>
      </c>
    </row>
    <row r="945" spans="1:40" hidden="1" outlineLevel="2" x14ac:dyDescent="0.3">
      <c r="A945" s="120">
        <v>1068</v>
      </c>
      <c r="B945" s="120">
        <v>12001</v>
      </c>
      <c r="C945" s="220" t="s">
        <v>1012</v>
      </c>
      <c r="D945" s="143"/>
      <c r="E945" s="143"/>
      <c r="F945" s="154"/>
      <c r="G945" s="122"/>
      <c r="H945" s="122"/>
      <c r="I945" s="45"/>
      <c r="J945" s="45"/>
      <c r="K945" s="28"/>
      <c r="L945" s="28"/>
      <c r="M945" s="28"/>
      <c r="N945" s="28"/>
      <c r="O945" s="28"/>
      <c r="P945" s="28"/>
      <c r="Q945" s="28"/>
      <c r="R945" s="28"/>
      <c r="S945" s="28"/>
      <c r="T945" s="28"/>
      <c r="U945" s="28"/>
      <c r="V945" s="28"/>
      <c r="W945" s="27">
        <f t="shared" si="239"/>
        <v>0</v>
      </c>
      <c r="X945" s="41"/>
      <c r="Y945" s="41"/>
      <c r="Z945" s="41"/>
      <c r="AA945" s="41"/>
      <c r="AB945" s="27">
        <f>IFERROR(VLOOKUP(K945,'Վարկանիշային չափորոշիչներ'!$G$6:$GE$68,4,FALSE),0)</f>
        <v>0</v>
      </c>
      <c r="AC945" s="27">
        <f>IFERROR(VLOOKUP(L945,'Վարկանիշային չափորոշիչներ'!$G$6:$GE$68,4,FALSE),0)</f>
        <v>0</v>
      </c>
      <c r="AD945" s="27">
        <f>IFERROR(VLOOKUP(M945,'Վարկանիշային չափորոշիչներ'!$G$6:$GE$68,4,FALSE),0)</f>
        <v>0</v>
      </c>
      <c r="AE945" s="27">
        <f>IFERROR(VLOOKUP(N945,'Վարկանիշային չափորոշիչներ'!$G$6:$GE$68,4,FALSE),0)</f>
        <v>0</v>
      </c>
      <c r="AF945" s="27">
        <f>IFERROR(VLOOKUP(O945,'Վարկանիշային չափորոշիչներ'!$G$6:$GE$68,4,FALSE),0)</f>
        <v>0</v>
      </c>
      <c r="AG945" s="27">
        <f>IFERROR(VLOOKUP(P945,'Վարկանիշային չափորոշիչներ'!$G$6:$GE$68,4,FALSE),0)</f>
        <v>0</v>
      </c>
      <c r="AH945" s="27">
        <f>IFERROR(VLOOKUP(Q945,'Վարկանիշային չափորոշիչներ'!$G$6:$GE$68,4,FALSE),0)</f>
        <v>0</v>
      </c>
      <c r="AI945" s="27">
        <f>IFERROR(VLOOKUP(R945,'Վարկանիշային չափորոշիչներ'!$G$6:$GE$68,4,FALSE),0)</f>
        <v>0</v>
      </c>
      <c r="AJ945" s="27">
        <f>IFERROR(VLOOKUP(S945,'Վարկանիշային չափորոշիչներ'!$G$6:$GE$68,4,FALSE),0)</f>
        <v>0</v>
      </c>
      <c r="AK945" s="27">
        <f>IFERROR(VLOOKUP(T945,'Վարկանիշային չափորոշիչներ'!$G$6:$GE$68,4,FALSE),0)</f>
        <v>0</v>
      </c>
      <c r="AL945" s="27">
        <f>IFERROR(VLOOKUP(U945,'Վարկանիշային չափորոշիչներ'!$G$6:$GE$68,4,FALSE),0)</f>
        <v>0</v>
      </c>
      <c r="AM945" s="27">
        <f>IFERROR(VLOOKUP(V945,'Վարկանիշային չափորոշիչներ'!$G$6:$GE$68,4,FALSE),0)</f>
        <v>0</v>
      </c>
      <c r="AN945" s="27">
        <f t="shared" si="237"/>
        <v>0</v>
      </c>
    </row>
    <row r="946" spans="1:40" hidden="1" outlineLevel="2" x14ac:dyDescent="0.3">
      <c r="A946" s="120">
        <v>1068</v>
      </c>
      <c r="B946" s="120">
        <v>12002</v>
      </c>
      <c r="C946" s="220" t="s">
        <v>1013</v>
      </c>
      <c r="D946" s="143"/>
      <c r="E946" s="143"/>
      <c r="F946" s="153"/>
      <c r="G946" s="167"/>
      <c r="H946" s="122"/>
      <c r="I946" s="45"/>
      <c r="J946" s="45"/>
      <c r="K946" s="28"/>
      <c r="L946" s="28"/>
      <c r="M946" s="28"/>
      <c r="N946" s="28"/>
      <c r="O946" s="28"/>
      <c r="P946" s="28"/>
      <c r="Q946" s="28"/>
      <c r="R946" s="28"/>
      <c r="S946" s="28"/>
      <c r="T946" s="28"/>
      <c r="U946" s="28"/>
      <c r="V946" s="28"/>
      <c r="W946" s="27">
        <f t="shared" si="239"/>
        <v>0</v>
      </c>
      <c r="X946" s="41"/>
      <c r="Y946" s="41"/>
      <c r="Z946" s="41"/>
      <c r="AA946" s="41"/>
      <c r="AB946" s="27">
        <f>IFERROR(VLOOKUP(K946,'Վարկանիշային չափորոշիչներ'!$G$6:$GE$68,4,FALSE),0)</f>
        <v>0</v>
      </c>
      <c r="AC946" s="27">
        <f>IFERROR(VLOOKUP(L946,'Վարկանիշային չափորոշիչներ'!$G$6:$GE$68,4,FALSE),0)</f>
        <v>0</v>
      </c>
      <c r="AD946" s="27">
        <f>IFERROR(VLOOKUP(M946,'Վարկանիշային չափորոշիչներ'!$G$6:$GE$68,4,FALSE),0)</f>
        <v>0</v>
      </c>
      <c r="AE946" s="27">
        <f>IFERROR(VLOOKUP(N946,'Վարկանիշային չափորոշիչներ'!$G$6:$GE$68,4,FALSE),0)</f>
        <v>0</v>
      </c>
      <c r="AF946" s="27">
        <f>IFERROR(VLOOKUP(O946,'Վարկանիշային չափորոշիչներ'!$G$6:$GE$68,4,FALSE),0)</f>
        <v>0</v>
      </c>
      <c r="AG946" s="27">
        <f>IFERROR(VLOOKUP(P946,'Վարկանիշային չափորոշիչներ'!$G$6:$GE$68,4,FALSE),0)</f>
        <v>0</v>
      </c>
      <c r="AH946" s="27">
        <f>IFERROR(VLOOKUP(Q946,'Վարկանիշային չափորոշիչներ'!$G$6:$GE$68,4,FALSE),0)</f>
        <v>0</v>
      </c>
      <c r="AI946" s="27">
        <f>IFERROR(VLOOKUP(R946,'Վարկանիշային չափորոշիչներ'!$G$6:$GE$68,4,FALSE),0)</f>
        <v>0</v>
      </c>
      <c r="AJ946" s="27">
        <f>IFERROR(VLOOKUP(S946,'Վարկանիշային չափորոշիչներ'!$G$6:$GE$68,4,FALSE),0)</f>
        <v>0</v>
      </c>
      <c r="AK946" s="27">
        <f>IFERROR(VLOOKUP(T946,'Վարկանիշային չափորոշիչներ'!$G$6:$GE$68,4,FALSE),0)</f>
        <v>0</v>
      </c>
      <c r="AL946" s="27">
        <f>IFERROR(VLOOKUP(U946,'Վարկանիշային չափորոշիչներ'!$G$6:$GE$68,4,FALSE),0)</f>
        <v>0</v>
      </c>
      <c r="AM946" s="27">
        <f>IFERROR(VLOOKUP(V946,'Վարկանիշային չափորոշիչներ'!$G$6:$GE$68,4,FALSE),0)</f>
        <v>0</v>
      </c>
      <c r="AN946" s="27">
        <f t="shared" si="237"/>
        <v>0</v>
      </c>
    </row>
    <row r="947" spans="1:40" ht="27.75" hidden="1" outlineLevel="2" x14ac:dyDescent="0.3">
      <c r="A947" s="120">
        <v>1068</v>
      </c>
      <c r="B947" s="120">
        <v>12003</v>
      </c>
      <c r="C947" s="220" t="s">
        <v>1014</v>
      </c>
      <c r="D947" s="143"/>
      <c r="E947" s="143"/>
      <c r="F947" s="154"/>
      <c r="G947" s="153"/>
      <c r="H947" s="122"/>
      <c r="I947" s="45"/>
      <c r="J947" s="45"/>
      <c r="K947" s="28"/>
      <c r="L947" s="28"/>
      <c r="M947" s="28"/>
      <c r="N947" s="28"/>
      <c r="O947" s="28"/>
      <c r="P947" s="28"/>
      <c r="Q947" s="28"/>
      <c r="R947" s="28"/>
      <c r="S947" s="28"/>
      <c r="T947" s="28"/>
      <c r="U947" s="28"/>
      <c r="V947" s="28"/>
      <c r="W947" s="27">
        <f t="shared" si="239"/>
        <v>0</v>
      </c>
      <c r="X947" s="41"/>
      <c r="Y947" s="41"/>
      <c r="Z947" s="41"/>
      <c r="AA947" s="41"/>
      <c r="AB947" s="27">
        <f>IFERROR(VLOOKUP(K947,'Վարկանիշային չափորոշիչներ'!$G$6:$GE$68,4,FALSE),0)</f>
        <v>0</v>
      </c>
      <c r="AC947" s="27">
        <f>IFERROR(VLOOKUP(L947,'Վարկանիշային չափորոշիչներ'!$G$6:$GE$68,4,FALSE),0)</f>
        <v>0</v>
      </c>
      <c r="AD947" s="27">
        <f>IFERROR(VLOOKUP(M947,'Վարկանիշային չափորոշիչներ'!$G$6:$GE$68,4,FALSE),0)</f>
        <v>0</v>
      </c>
      <c r="AE947" s="27">
        <f>IFERROR(VLOOKUP(N947,'Վարկանիշային չափորոշիչներ'!$G$6:$GE$68,4,FALSE),0)</f>
        <v>0</v>
      </c>
      <c r="AF947" s="27">
        <f>IFERROR(VLOOKUP(O947,'Վարկանիշային չափորոշիչներ'!$G$6:$GE$68,4,FALSE),0)</f>
        <v>0</v>
      </c>
      <c r="AG947" s="27">
        <f>IFERROR(VLOOKUP(P947,'Վարկանիշային չափորոշիչներ'!$G$6:$GE$68,4,FALSE),0)</f>
        <v>0</v>
      </c>
      <c r="AH947" s="27">
        <f>IFERROR(VLOOKUP(Q947,'Վարկանիշային չափորոշիչներ'!$G$6:$GE$68,4,FALSE),0)</f>
        <v>0</v>
      </c>
      <c r="AI947" s="27">
        <f>IFERROR(VLOOKUP(R947,'Վարկանիշային չափորոշիչներ'!$G$6:$GE$68,4,FALSE),0)</f>
        <v>0</v>
      </c>
      <c r="AJ947" s="27">
        <f>IFERROR(VLOOKUP(S947,'Վարկանիշային չափորոշիչներ'!$G$6:$GE$68,4,FALSE),0)</f>
        <v>0</v>
      </c>
      <c r="AK947" s="27">
        <f>IFERROR(VLOOKUP(T947,'Վարկանիշային չափորոշիչներ'!$G$6:$GE$68,4,FALSE),0)</f>
        <v>0</v>
      </c>
      <c r="AL947" s="27">
        <f>IFERROR(VLOOKUP(U947,'Վարկանիշային չափորոշիչներ'!$G$6:$GE$68,4,FALSE),0)</f>
        <v>0</v>
      </c>
      <c r="AM947" s="27">
        <f>IFERROR(VLOOKUP(V947,'Վարկանիշային չափորոշիչներ'!$G$6:$GE$68,4,FALSE),0)</f>
        <v>0</v>
      </c>
      <c r="AN947" s="27">
        <f t="shared" si="237"/>
        <v>0</v>
      </c>
    </row>
    <row r="948" spans="1:40" ht="27.75" hidden="1" outlineLevel="2" x14ac:dyDescent="0.3">
      <c r="A948" s="120">
        <v>1068</v>
      </c>
      <c r="B948" s="120">
        <v>12004</v>
      </c>
      <c r="C948" s="220" t="s">
        <v>1015</v>
      </c>
      <c r="D948" s="143"/>
      <c r="E948" s="143"/>
      <c r="F948" s="153"/>
      <c r="G948" s="167"/>
      <c r="H948" s="122"/>
      <c r="I948" s="45"/>
      <c r="J948" s="45"/>
      <c r="K948" s="28"/>
      <c r="L948" s="28"/>
      <c r="M948" s="28"/>
      <c r="N948" s="28"/>
      <c r="O948" s="28"/>
      <c r="P948" s="28"/>
      <c r="Q948" s="28"/>
      <c r="R948" s="28"/>
      <c r="S948" s="28"/>
      <c r="T948" s="28"/>
      <c r="U948" s="28"/>
      <c r="V948" s="28"/>
      <c r="W948" s="27">
        <f t="shared" si="239"/>
        <v>0</v>
      </c>
      <c r="X948" s="41"/>
      <c r="Y948" s="41"/>
      <c r="Z948" s="41"/>
      <c r="AA948" s="41"/>
      <c r="AB948" s="27">
        <f>IFERROR(VLOOKUP(K948,'Վարկանիշային չափորոշիչներ'!$G$6:$GE$68,4,FALSE),0)</f>
        <v>0</v>
      </c>
      <c r="AC948" s="27">
        <f>IFERROR(VLOOKUP(L948,'Վարկանիշային չափորոշիչներ'!$G$6:$GE$68,4,FALSE),0)</f>
        <v>0</v>
      </c>
      <c r="AD948" s="27">
        <f>IFERROR(VLOOKUP(M948,'Վարկանիշային չափորոշիչներ'!$G$6:$GE$68,4,FALSE),0)</f>
        <v>0</v>
      </c>
      <c r="AE948" s="27">
        <f>IFERROR(VLOOKUP(N948,'Վարկանիշային չափորոշիչներ'!$G$6:$GE$68,4,FALSE),0)</f>
        <v>0</v>
      </c>
      <c r="AF948" s="27">
        <f>IFERROR(VLOOKUP(O948,'Վարկանիշային չափորոշիչներ'!$G$6:$GE$68,4,FALSE),0)</f>
        <v>0</v>
      </c>
      <c r="AG948" s="27">
        <f>IFERROR(VLOOKUP(P948,'Վարկանիշային չափորոշիչներ'!$G$6:$GE$68,4,FALSE),0)</f>
        <v>0</v>
      </c>
      <c r="AH948" s="27">
        <f>IFERROR(VLOOKUP(Q948,'Վարկանիշային չափորոշիչներ'!$G$6:$GE$68,4,FALSE),0)</f>
        <v>0</v>
      </c>
      <c r="AI948" s="27">
        <f>IFERROR(VLOOKUP(R948,'Վարկանիշային չափորոշիչներ'!$G$6:$GE$68,4,FALSE),0)</f>
        <v>0</v>
      </c>
      <c r="AJ948" s="27">
        <f>IFERROR(VLOOKUP(S948,'Վարկանիշային չափորոշիչներ'!$G$6:$GE$68,4,FALSE),0)</f>
        <v>0</v>
      </c>
      <c r="AK948" s="27">
        <f>IFERROR(VLOOKUP(T948,'Վարկանիշային չափորոշիչներ'!$G$6:$GE$68,4,FALSE),0)</f>
        <v>0</v>
      </c>
      <c r="AL948" s="27">
        <f>IFERROR(VLOOKUP(U948,'Վարկանիշային չափորոշիչներ'!$G$6:$GE$68,4,FALSE),0)</f>
        <v>0</v>
      </c>
      <c r="AM948" s="27">
        <f>IFERROR(VLOOKUP(V948,'Վարկանիշային չափորոշիչներ'!$G$6:$GE$68,4,FALSE),0)</f>
        <v>0</v>
      </c>
      <c r="AN948" s="27">
        <f t="shared" si="237"/>
        <v>0</v>
      </c>
    </row>
    <row r="949" spans="1:40" hidden="1" outlineLevel="1" x14ac:dyDescent="0.3">
      <c r="A949" s="117">
        <v>1082</v>
      </c>
      <c r="B949" s="163"/>
      <c r="C949" s="229" t="s">
        <v>1016</v>
      </c>
      <c r="D949" s="118">
        <f>SUM(D950:D953)</f>
        <v>0</v>
      </c>
      <c r="E949" s="118">
        <f>SUM(E950:E953)</f>
        <v>0</v>
      </c>
      <c r="F949" s="119">
        <f t="shared" ref="F949:H949" si="240">SUM(F950:F953)</f>
        <v>0</v>
      </c>
      <c r="G949" s="119">
        <f t="shared" si="240"/>
        <v>0</v>
      </c>
      <c r="H949" s="119">
        <f t="shared" si="240"/>
        <v>0</v>
      </c>
      <c r="I949" s="47" t="s">
        <v>74</v>
      </c>
      <c r="J949" s="47" t="s">
        <v>74</v>
      </c>
      <c r="K949" s="47" t="s">
        <v>74</v>
      </c>
      <c r="L949" s="47" t="s">
        <v>74</v>
      </c>
      <c r="M949" s="47" t="s">
        <v>74</v>
      </c>
      <c r="N949" s="47" t="s">
        <v>74</v>
      </c>
      <c r="O949" s="47" t="s">
        <v>74</v>
      </c>
      <c r="P949" s="47" t="s">
        <v>74</v>
      </c>
      <c r="Q949" s="47" t="s">
        <v>74</v>
      </c>
      <c r="R949" s="47" t="s">
        <v>74</v>
      </c>
      <c r="S949" s="47" t="s">
        <v>74</v>
      </c>
      <c r="T949" s="47" t="s">
        <v>74</v>
      </c>
      <c r="U949" s="47" t="s">
        <v>74</v>
      </c>
      <c r="V949" s="47" t="s">
        <v>74</v>
      </c>
      <c r="W949" s="47" t="s">
        <v>74</v>
      </c>
      <c r="X949" s="41"/>
      <c r="Y949" s="41"/>
      <c r="Z949" s="41"/>
      <c r="AA949" s="41"/>
      <c r="AB949" s="27">
        <f>IFERROR(VLOOKUP(K949,'Վարկանիշային չափորոշիչներ'!$G$6:$GE$68,4,FALSE),0)</f>
        <v>0</v>
      </c>
      <c r="AC949" s="27">
        <f>IFERROR(VLOOKUP(L949,'Վարկանիշային չափորոշիչներ'!$G$6:$GE$68,4,FALSE),0)</f>
        <v>0</v>
      </c>
      <c r="AD949" s="27">
        <f>IFERROR(VLOOKUP(M949,'Վարկանիշային չափորոշիչներ'!$G$6:$GE$68,4,FALSE),0)</f>
        <v>0</v>
      </c>
      <c r="AE949" s="27">
        <f>IFERROR(VLOOKUP(N949,'Վարկանիշային չափորոշիչներ'!$G$6:$GE$68,4,FALSE),0)</f>
        <v>0</v>
      </c>
      <c r="AF949" s="27">
        <f>IFERROR(VLOOKUP(O949,'Վարկանիշային չափորոշիչներ'!$G$6:$GE$68,4,FALSE),0)</f>
        <v>0</v>
      </c>
      <c r="AG949" s="27">
        <f>IFERROR(VLOOKUP(P949,'Վարկանիշային չափորոշիչներ'!$G$6:$GE$68,4,FALSE),0)</f>
        <v>0</v>
      </c>
      <c r="AH949" s="27">
        <f>IFERROR(VLOOKUP(Q949,'Վարկանիշային չափորոշիչներ'!$G$6:$GE$68,4,FALSE),0)</f>
        <v>0</v>
      </c>
      <c r="AI949" s="27">
        <f>IFERROR(VLOOKUP(R949,'Վարկանիշային չափորոշիչներ'!$G$6:$GE$68,4,FALSE),0)</f>
        <v>0</v>
      </c>
      <c r="AJ949" s="27">
        <f>IFERROR(VLOOKUP(S949,'Վարկանիշային չափորոշիչներ'!$G$6:$GE$68,4,FALSE),0)</f>
        <v>0</v>
      </c>
      <c r="AK949" s="27">
        <f>IFERROR(VLOOKUP(T949,'Վարկանիշային չափորոշիչներ'!$G$6:$GE$68,4,FALSE),0)</f>
        <v>0</v>
      </c>
      <c r="AL949" s="27">
        <f>IFERROR(VLOOKUP(U949,'Վարկանիշային չափորոշիչներ'!$G$6:$GE$68,4,FALSE),0)</f>
        <v>0</v>
      </c>
      <c r="AM949" s="27">
        <f>IFERROR(VLOOKUP(V949,'Վարկանիշային չափորոշիչներ'!$G$6:$GE$68,4,FALSE),0)</f>
        <v>0</v>
      </c>
      <c r="AN949" s="27">
        <f t="shared" si="237"/>
        <v>0</v>
      </c>
    </row>
    <row r="950" spans="1:40" hidden="1" outlineLevel="2" x14ac:dyDescent="0.3">
      <c r="A950" s="120">
        <v>1082</v>
      </c>
      <c r="B950" s="120">
        <v>11001</v>
      </c>
      <c r="C950" s="220" t="s">
        <v>1017</v>
      </c>
      <c r="D950" s="121"/>
      <c r="E950" s="121"/>
      <c r="F950" s="186"/>
      <c r="G950" s="186"/>
      <c r="H950" s="186"/>
      <c r="I950" s="45"/>
      <c r="J950" s="45"/>
      <c r="K950" s="28"/>
      <c r="L950" s="28"/>
      <c r="M950" s="28"/>
      <c r="N950" s="28"/>
      <c r="O950" s="28"/>
      <c r="P950" s="28"/>
      <c r="Q950" s="28"/>
      <c r="R950" s="28"/>
      <c r="S950" s="28"/>
      <c r="T950" s="28"/>
      <c r="U950" s="28"/>
      <c r="V950" s="28"/>
      <c r="W950" s="27">
        <f>AN950</f>
        <v>0</v>
      </c>
      <c r="X950" s="41"/>
      <c r="Y950" s="41"/>
      <c r="Z950" s="41"/>
      <c r="AA950" s="41"/>
      <c r="AB950" s="27">
        <f>IFERROR(VLOOKUP(K950,'Վարկանիշային չափորոշիչներ'!$G$6:$GE$68,4,FALSE),0)</f>
        <v>0</v>
      </c>
      <c r="AC950" s="27">
        <f>IFERROR(VLOOKUP(L950,'Վարկանիշային չափորոշիչներ'!$G$6:$GE$68,4,FALSE),0)</f>
        <v>0</v>
      </c>
      <c r="AD950" s="27">
        <f>IFERROR(VLOOKUP(M950,'Վարկանիշային չափորոշիչներ'!$G$6:$GE$68,4,FALSE),0)</f>
        <v>0</v>
      </c>
      <c r="AE950" s="27">
        <f>IFERROR(VLOOKUP(N950,'Վարկանիշային չափորոշիչներ'!$G$6:$GE$68,4,FALSE),0)</f>
        <v>0</v>
      </c>
      <c r="AF950" s="27">
        <f>IFERROR(VLOOKUP(O950,'Վարկանիշային չափորոշիչներ'!$G$6:$GE$68,4,FALSE),0)</f>
        <v>0</v>
      </c>
      <c r="AG950" s="27">
        <f>IFERROR(VLOOKUP(P950,'Վարկանիշային չափորոշիչներ'!$G$6:$GE$68,4,FALSE),0)</f>
        <v>0</v>
      </c>
      <c r="AH950" s="27">
        <f>IFERROR(VLOOKUP(Q950,'Վարկանիշային չափորոշիչներ'!$G$6:$GE$68,4,FALSE),0)</f>
        <v>0</v>
      </c>
      <c r="AI950" s="27">
        <f>IFERROR(VLOOKUP(R950,'Վարկանիշային չափորոշիչներ'!$G$6:$GE$68,4,FALSE),0)</f>
        <v>0</v>
      </c>
      <c r="AJ950" s="27">
        <f>IFERROR(VLOOKUP(S950,'Վարկանիշային չափորոշիչներ'!$G$6:$GE$68,4,FALSE),0)</f>
        <v>0</v>
      </c>
      <c r="AK950" s="27">
        <f>IFERROR(VLOOKUP(T950,'Վարկանիշային չափորոշիչներ'!$G$6:$GE$68,4,FALSE),0)</f>
        <v>0</v>
      </c>
      <c r="AL950" s="27">
        <f>IFERROR(VLOOKUP(U950,'Վարկանիշային չափորոշիչներ'!$G$6:$GE$68,4,FALSE),0)</f>
        <v>0</v>
      </c>
      <c r="AM950" s="27">
        <f>IFERROR(VLOOKUP(V950,'Վարկանիշային չափորոշիչներ'!$G$6:$GE$68,4,FALSE),0)</f>
        <v>0</v>
      </c>
      <c r="AN950" s="27">
        <f t="shared" si="237"/>
        <v>0</v>
      </c>
    </row>
    <row r="951" spans="1:40" hidden="1" outlineLevel="2" x14ac:dyDescent="0.3">
      <c r="A951" s="120">
        <v>1082</v>
      </c>
      <c r="B951" s="120">
        <v>12001</v>
      </c>
      <c r="C951" s="220" t="s">
        <v>1018</v>
      </c>
      <c r="D951" s="121"/>
      <c r="E951" s="121"/>
      <c r="F951" s="154"/>
      <c r="G951" s="122"/>
      <c r="H951" s="122"/>
      <c r="I951" s="45"/>
      <c r="J951" s="45"/>
      <c r="K951" s="28"/>
      <c r="L951" s="28"/>
      <c r="M951" s="28"/>
      <c r="N951" s="28"/>
      <c r="O951" s="28"/>
      <c r="P951" s="28"/>
      <c r="Q951" s="28"/>
      <c r="R951" s="28"/>
      <c r="S951" s="28"/>
      <c r="T951" s="28"/>
      <c r="U951" s="28"/>
      <c r="V951" s="28"/>
      <c r="W951" s="27">
        <f>AN951</f>
        <v>0</v>
      </c>
      <c r="X951" s="41"/>
      <c r="Y951" s="41"/>
      <c r="Z951" s="41"/>
      <c r="AA951" s="41"/>
      <c r="AB951" s="27">
        <f>IFERROR(VLOOKUP(K951,'Վարկանիշային չափորոշիչներ'!$G$6:$GE$68,4,FALSE),0)</f>
        <v>0</v>
      </c>
      <c r="AC951" s="27">
        <f>IFERROR(VLOOKUP(L951,'Վարկանիշային չափորոշիչներ'!$G$6:$GE$68,4,FALSE),0)</f>
        <v>0</v>
      </c>
      <c r="AD951" s="27">
        <f>IFERROR(VLOOKUP(M951,'Վարկանիշային չափորոշիչներ'!$G$6:$GE$68,4,FALSE),0)</f>
        <v>0</v>
      </c>
      <c r="AE951" s="27">
        <f>IFERROR(VLOOKUP(N951,'Վարկանիշային չափորոշիչներ'!$G$6:$GE$68,4,FALSE),0)</f>
        <v>0</v>
      </c>
      <c r="AF951" s="27">
        <f>IFERROR(VLOOKUP(O951,'Վարկանիշային չափորոշիչներ'!$G$6:$GE$68,4,FALSE),0)</f>
        <v>0</v>
      </c>
      <c r="AG951" s="27">
        <f>IFERROR(VLOOKUP(P951,'Վարկանիշային չափորոշիչներ'!$G$6:$GE$68,4,FALSE),0)</f>
        <v>0</v>
      </c>
      <c r="AH951" s="27">
        <f>IFERROR(VLOOKUP(Q951,'Վարկանիշային չափորոշիչներ'!$G$6:$GE$68,4,FALSE),0)</f>
        <v>0</v>
      </c>
      <c r="AI951" s="27">
        <f>IFERROR(VLOOKUP(R951,'Վարկանիշային չափորոշիչներ'!$G$6:$GE$68,4,FALSE),0)</f>
        <v>0</v>
      </c>
      <c r="AJ951" s="27">
        <f>IFERROR(VLOOKUP(S951,'Վարկանիշային չափորոշիչներ'!$G$6:$GE$68,4,FALSE),0)</f>
        <v>0</v>
      </c>
      <c r="AK951" s="27">
        <f>IFERROR(VLOOKUP(T951,'Վարկանիշային չափորոշիչներ'!$G$6:$GE$68,4,FALSE),0)</f>
        <v>0</v>
      </c>
      <c r="AL951" s="27">
        <f>IFERROR(VLOOKUP(U951,'Վարկանիշային չափորոշիչներ'!$G$6:$GE$68,4,FALSE),0)</f>
        <v>0</v>
      </c>
      <c r="AM951" s="27">
        <f>IFERROR(VLOOKUP(V951,'Վարկանիշային չափորոշիչներ'!$G$6:$GE$68,4,FALSE),0)</f>
        <v>0</v>
      </c>
      <c r="AN951" s="27">
        <f t="shared" si="237"/>
        <v>0</v>
      </c>
    </row>
    <row r="952" spans="1:40" hidden="1" outlineLevel="2" x14ac:dyDescent="0.3">
      <c r="A952" s="120">
        <v>1082</v>
      </c>
      <c r="B952" s="120">
        <v>12002</v>
      </c>
      <c r="C952" s="220" t="s">
        <v>1019</v>
      </c>
      <c r="D952" s="121"/>
      <c r="E952" s="121"/>
      <c r="F952" s="154"/>
      <c r="G952" s="186"/>
      <c r="H952" s="186"/>
      <c r="I952" s="45"/>
      <c r="J952" s="45"/>
      <c r="K952" s="28"/>
      <c r="L952" s="28"/>
      <c r="M952" s="28"/>
      <c r="N952" s="28"/>
      <c r="O952" s="28"/>
      <c r="P952" s="28"/>
      <c r="Q952" s="28"/>
      <c r="R952" s="28"/>
      <c r="S952" s="28"/>
      <c r="T952" s="28"/>
      <c r="U952" s="28"/>
      <c r="V952" s="28"/>
      <c r="W952" s="27">
        <f>AN952</f>
        <v>0</v>
      </c>
      <c r="X952" s="41"/>
      <c r="Y952" s="41"/>
      <c r="Z952" s="41"/>
      <c r="AA952" s="41"/>
      <c r="AB952" s="27">
        <f>IFERROR(VLOOKUP(K952,'Վարկանիշային չափորոշիչներ'!$G$6:$GE$68,4,FALSE),0)</f>
        <v>0</v>
      </c>
      <c r="AC952" s="27">
        <f>IFERROR(VLOOKUP(L952,'Վարկանիշային չափորոշիչներ'!$G$6:$GE$68,4,FALSE),0)</f>
        <v>0</v>
      </c>
      <c r="AD952" s="27">
        <f>IFERROR(VLOOKUP(M952,'Վարկանիշային չափորոշիչներ'!$G$6:$GE$68,4,FALSE),0)</f>
        <v>0</v>
      </c>
      <c r="AE952" s="27">
        <f>IFERROR(VLOOKUP(N952,'Վարկանիշային չափորոշիչներ'!$G$6:$GE$68,4,FALSE),0)</f>
        <v>0</v>
      </c>
      <c r="AF952" s="27">
        <f>IFERROR(VLOOKUP(O952,'Վարկանիշային չափորոշիչներ'!$G$6:$GE$68,4,FALSE),0)</f>
        <v>0</v>
      </c>
      <c r="AG952" s="27">
        <f>IFERROR(VLOOKUP(P952,'Վարկանիշային չափորոշիչներ'!$G$6:$GE$68,4,FALSE),0)</f>
        <v>0</v>
      </c>
      <c r="AH952" s="27">
        <f>IFERROR(VLOOKUP(Q952,'Վարկանիշային չափորոշիչներ'!$G$6:$GE$68,4,FALSE),0)</f>
        <v>0</v>
      </c>
      <c r="AI952" s="27">
        <f>IFERROR(VLOOKUP(R952,'Վարկանիշային չափորոշիչներ'!$G$6:$GE$68,4,FALSE),0)</f>
        <v>0</v>
      </c>
      <c r="AJ952" s="27">
        <f>IFERROR(VLOOKUP(S952,'Վարկանիշային չափորոշիչներ'!$G$6:$GE$68,4,FALSE),0)</f>
        <v>0</v>
      </c>
      <c r="AK952" s="27">
        <f>IFERROR(VLOOKUP(T952,'Վարկանիշային չափորոշիչներ'!$G$6:$GE$68,4,FALSE),0)</f>
        <v>0</v>
      </c>
      <c r="AL952" s="27">
        <f>IFERROR(VLOOKUP(U952,'Վարկանիշային չափորոշիչներ'!$G$6:$GE$68,4,FALSE),0)</f>
        <v>0</v>
      </c>
      <c r="AM952" s="27">
        <f>IFERROR(VLOOKUP(V952,'Վարկանիշային չափորոշիչներ'!$G$6:$GE$68,4,FALSE),0)</f>
        <v>0</v>
      </c>
      <c r="AN952" s="27">
        <f t="shared" si="237"/>
        <v>0</v>
      </c>
    </row>
    <row r="953" spans="1:40" ht="41.25" hidden="1" outlineLevel="2" x14ac:dyDescent="0.3">
      <c r="A953" s="120">
        <v>1082</v>
      </c>
      <c r="B953" s="120">
        <v>12003</v>
      </c>
      <c r="C953" s="220" t="s">
        <v>1020</v>
      </c>
      <c r="D953" s="121"/>
      <c r="E953" s="121"/>
      <c r="F953" s="154"/>
      <c r="G953" s="186"/>
      <c r="H953" s="186"/>
      <c r="I953" s="45"/>
      <c r="J953" s="45"/>
      <c r="K953" s="28"/>
      <c r="L953" s="28"/>
      <c r="M953" s="28"/>
      <c r="N953" s="28"/>
      <c r="O953" s="28"/>
      <c r="P953" s="28"/>
      <c r="Q953" s="28"/>
      <c r="R953" s="28"/>
      <c r="S953" s="28"/>
      <c r="T953" s="28"/>
      <c r="U953" s="28"/>
      <c r="V953" s="28"/>
      <c r="W953" s="27">
        <f>AN953</f>
        <v>0</v>
      </c>
      <c r="X953" s="41"/>
      <c r="Y953" s="41"/>
      <c r="Z953" s="41"/>
      <c r="AA953" s="41"/>
      <c r="AB953" s="27">
        <f>IFERROR(VLOOKUP(K953,'Վարկանիշային չափորոշիչներ'!$G$6:$GE$68,4,FALSE),0)</f>
        <v>0</v>
      </c>
      <c r="AC953" s="27">
        <f>IFERROR(VLOOKUP(L953,'Վարկանիշային չափորոշիչներ'!$G$6:$GE$68,4,FALSE),0)</f>
        <v>0</v>
      </c>
      <c r="AD953" s="27">
        <f>IFERROR(VLOOKUP(M953,'Վարկանիշային չափորոշիչներ'!$G$6:$GE$68,4,FALSE),0)</f>
        <v>0</v>
      </c>
      <c r="AE953" s="27">
        <f>IFERROR(VLOOKUP(N953,'Վարկանիշային չափորոշիչներ'!$G$6:$GE$68,4,FALSE),0)</f>
        <v>0</v>
      </c>
      <c r="AF953" s="27">
        <f>IFERROR(VLOOKUP(O953,'Վարկանիշային չափորոշիչներ'!$G$6:$GE$68,4,FALSE),0)</f>
        <v>0</v>
      </c>
      <c r="AG953" s="27">
        <f>IFERROR(VLOOKUP(P953,'Վարկանիշային չափորոշիչներ'!$G$6:$GE$68,4,FALSE),0)</f>
        <v>0</v>
      </c>
      <c r="AH953" s="27">
        <f>IFERROR(VLOOKUP(Q953,'Վարկանիշային չափորոշիչներ'!$G$6:$GE$68,4,FALSE),0)</f>
        <v>0</v>
      </c>
      <c r="AI953" s="27">
        <f>IFERROR(VLOOKUP(R953,'Վարկանիշային չափորոշիչներ'!$G$6:$GE$68,4,FALSE),0)</f>
        <v>0</v>
      </c>
      <c r="AJ953" s="27">
        <f>IFERROR(VLOOKUP(S953,'Վարկանիշային չափորոշիչներ'!$G$6:$GE$68,4,FALSE),0)</f>
        <v>0</v>
      </c>
      <c r="AK953" s="27">
        <f>IFERROR(VLOOKUP(T953,'Վարկանիշային չափորոշիչներ'!$G$6:$GE$68,4,FALSE),0)</f>
        <v>0</v>
      </c>
      <c r="AL953" s="27">
        <f>IFERROR(VLOOKUP(U953,'Վարկանիշային չափորոշիչներ'!$G$6:$GE$68,4,FALSE),0)</f>
        <v>0</v>
      </c>
      <c r="AM953" s="27">
        <f>IFERROR(VLOOKUP(V953,'Վարկանիշային չափորոշիչներ'!$G$6:$GE$68,4,FALSE),0)</f>
        <v>0</v>
      </c>
      <c r="AN953" s="27">
        <f t="shared" si="237"/>
        <v>0</v>
      </c>
    </row>
    <row r="954" spans="1:40" hidden="1" outlineLevel="1" x14ac:dyDescent="0.3">
      <c r="A954" s="117">
        <v>1088</v>
      </c>
      <c r="B954" s="163"/>
      <c r="C954" s="229" t="s">
        <v>1021</v>
      </c>
      <c r="D954" s="118">
        <f>SUM(D955:D962)</f>
        <v>0</v>
      </c>
      <c r="E954" s="118">
        <f>SUM(E955:E962)</f>
        <v>0</v>
      </c>
      <c r="F954" s="119">
        <f t="shared" ref="F954:H954" si="241">SUM(F955:F962)</f>
        <v>0</v>
      </c>
      <c r="G954" s="119">
        <f t="shared" si="241"/>
        <v>0</v>
      </c>
      <c r="H954" s="119">
        <f t="shared" si="241"/>
        <v>0</v>
      </c>
      <c r="I954" s="47" t="s">
        <v>74</v>
      </c>
      <c r="J954" s="47" t="s">
        <v>74</v>
      </c>
      <c r="K954" s="47" t="s">
        <v>74</v>
      </c>
      <c r="L954" s="47" t="s">
        <v>74</v>
      </c>
      <c r="M954" s="47" t="s">
        <v>74</v>
      </c>
      <c r="N954" s="47" t="s">
        <v>74</v>
      </c>
      <c r="O954" s="47" t="s">
        <v>74</v>
      </c>
      <c r="P954" s="47" t="s">
        <v>74</v>
      </c>
      <c r="Q954" s="47" t="s">
        <v>74</v>
      </c>
      <c r="R954" s="47" t="s">
        <v>74</v>
      </c>
      <c r="S954" s="47" t="s">
        <v>74</v>
      </c>
      <c r="T954" s="47" t="s">
        <v>74</v>
      </c>
      <c r="U954" s="47" t="s">
        <v>74</v>
      </c>
      <c r="V954" s="47" t="s">
        <v>74</v>
      </c>
      <c r="W954" s="47" t="s">
        <v>74</v>
      </c>
      <c r="X954" s="41"/>
      <c r="Y954" s="41"/>
      <c r="Z954" s="41"/>
      <c r="AA954" s="41"/>
      <c r="AB954" s="27">
        <f>IFERROR(VLOOKUP(K954,'Վարկանիշային չափորոշիչներ'!$G$6:$GE$68,4,FALSE),0)</f>
        <v>0</v>
      </c>
      <c r="AC954" s="27">
        <f>IFERROR(VLOOKUP(L954,'Վարկանիշային չափորոշիչներ'!$G$6:$GE$68,4,FALSE),0)</f>
        <v>0</v>
      </c>
      <c r="AD954" s="27">
        <f>IFERROR(VLOOKUP(M954,'Վարկանիշային չափորոշիչներ'!$G$6:$GE$68,4,FALSE),0)</f>
        <v>0</v>
      </c>
      <c r="AE954" s="27">
        <f>IFERROR(VLOOKUP(N954,'Վարկանիշային չափորոշիչներ'!$G$6:$GE$68,4,FALSE),0)</f>
        <v>0</v>
      </c>
      <c r="AF954" s="27">
        <f>IFERROR(VLOOKUP(O954,'Վարկանիշային չափորոշիչներ'!$G$6:$GE$68,4,FALSE),0)</f>
        <v>0</v>
      </c>
      <c r="AG954" s="27">
        <f>IFERROR(VLOOKUP(P954,'Վարկանիշային չափորոշիչներ'!$G$6:$GE$68,4,FALSE),0)</f>
        <v>0</v>
      </c>
      <c r="AH954" s="27">
        <f>IFERROR(VLOOKUP(Q954,'Վարկանիշային չափորոշիչներ'!$G$6:$GE$68,4,FALSE),0)</f>
        <v>0</v>
      </c>
      <c r="AI954" s="27">
        <f>IFERROR(VLOOKUP(R954,'Վարկանիշային չափորոշիչներ'!$G$6:$GE$68,4,FALSE),0)</f>
        <v>0</v>
      </c>
      <c r="AJ954" s="27">
        <f>IFERROR(VLOOKUP(S954,'Վարկանիշային չափորոշիչներ'!$G$6:$GE$68,4,FALSE),0)</f>
        <v>0</v>
      </c>
      <c r="AK954" s="27">
        <f>IFERROR(VLOOKUP(T954,'Վարկանիշային չափորոշիչներ'!$G$6:$GE$68,4,FALSE),0)</f>
        <v>0</v>
      </c>
      <c r="AL954" s="27">
        <f>IFERROR(VLOOKUP(U954,'Վարկանիշային չափորոշիչներ'!$G$6:$GE$68,4,FALSE),0)</f>
        <v>0</v>
      </c>
      <c r="AM954" s="27">
        <f>IFERROR(VLOOKUP(V954,'Վարկանիշային չափորոշիչներ'!$G$6:$GE$68,4,FALSE),0)</f>
        <v>0</v>
      </c>
      <c r="AN954" s="27">
        <f t="shared" si="237"/>
        <v>0</v>
      </c>
    </row>
    <row r="955" spans="1:40" ht="27.75" hidden="1" outlineLevel="2" x14ac:dyDescent="0.3">
      <c r="A955" s="117">
        <v>1088</v>
      </c>
      <c r="B955" s="120">
        <v>11008</v>
      </c>
      <c r="C955" s="220" t="s">
        <v>1022</v>
      </c>
      <c r="D955" s="121"/>
      <c r="E955" s="121"/>
      <c r="F955" s="122"/>
      <c r="G955" s="123"/>
      <c r="H955" s="123"/>
      <c r="I955" s="45"/>
      <c r="J955" s="45"/>
      <c r="K955" s="28"/>
      <c r="L955" s="28"/>
      <c r="M955" s="28"/>
      <c r="N955" s="28"/>
      <c r="O955" s="28"/>
      <c r="P955" s="28"/>
      <c r="Q955" s="28"/>
      <c r="R955" s="28"/>
      <c r="S955" s="28"/>
      <c r="T955" s="28"/>
      <c r="U955" s="28"/>
      <c r="V955" s="28"/>
      <c r="W955" s="27">
        <f t="shared" ref="W955:W962" si="242">AN955</f>
        <v>0</v>
      </c>
      <c r="X955" s="41"/>
      <c r="Y955" s="41"/>
      <c r="Z955" s="41"/>
      <c r="AA955" s="41"/>
      <c r="AB955" s="27">
        <f>IFERROR(VLOOKUP(K955,'Վարկանիշային չափորոշիչներ'!$G$6:$GE$68,4,FALSE),0)</f>
        <v>0</v>
      </c>
      <c r="AC955" s="27">
        <f>IFERROR(VLOOKUP(L955,'Վարկանիշային չափորոշիչներ'!$G$6:$GE$68,4,FALSE),0)</f>
        <v>0</v>
      </c>
      <c r="AD955" s="27">
        <f>IFERROR(VLOOKUP(M955,'Վարկանիշային չափորոշիչներ'!$G$6:$GE$68,4,FALSE),0)</f>
        <v>0</v>
      </c>
      <c r="AE955" s="27">
        <f>IFERROR(VLOOKUP(N955,'Վարկանիշային չափորոշիչներ'!$G$6:$GE$68,4,FALSE),0)</f>
        <v>0</v>
      </c>
      <c r="AF955" s="27">
        <f>IFERROR(VLOOKUP(O955,'Վարկանիշային չափորոշիչներ'!$G$6:$GE$68,4,FALSE),0)</f>
        <v>0</v>
      </c>
      <c r="AG955" s="27">
        <f>IFERROR(VLOOKUP(P955,'Վարկանիշային չափորոշիչներ'!$G$6:$GE$68,4,FALSE),0)</f>
        <v>0</v>
      </c>
      <c r="AH955" s="27">
        <f>IFERROR(VLOOKUP(Q955,'Վարկանիշային չափորոշիչներ'!$G$6:$GE$68,4,FALSE),0)</f>
        <v>0</v>
      </c>
      <c r="AI955" s="27">
        <f>IFERROR(VLOOKUP(R955,'Վարկանիշային չափորոշիչներ'!$G$6:$GE$68,4,FALSE),0)</f>
        <v>0</v>
      </c>
      <c r="AJ955" s="27">
        <f>IFERROR(VLOOKUP(S955,'Վարկանիշային չափորոշիչներ'!$G$6:$GE$68,4,FALSE),0)</f>
        <v>0</v>
      </c>
      <c r="AK955" s="27">
        <f>IFERROR(VLOOKUP(T955,'Վարկանիշային չափորոշիչներ'!$G$6:$GE$68,4,FALSE),0)</f>
        <v>0</v>
      </c>
      <c r="AL955" s="27">
        <f>IFERROR(VLOOKUP(U955,'Վարկանիշային չափորոշիչներ'!$G$6:$GE$68,4,FALSE),0)</f>
        <v>0</v>
      </c>
      <c r="AM955" s="27">
        <f>IFERROR(VLOOKUP(V955,'Վարկանիշային չափորոշիչներ'!$G$6:$GE$68,4,FALSE),0)</f>
        <v>0</v>
      </c>
      <c r="AN955" s="27">
        <f t="shared" si="237"/>
        <v>0</v>
      </c>
    </row>
    <row r="956" spans="1:40" ht="41.25" hidden="1" outlineLevel="2" x14ac:dyDescent="0.3">
      <c r="A956" s="117">
        <v>1088</v>
      </c>
      <c r="B956" s="120">
        <v>12022</v>
      </c>
      <c r="C956" s="220" t="s">
        <v>1023</v>
      </c>
      <c r="D956" s="121"/>
      <c r="E956" s="121"/>
      <c r="F956" s="123"/>
      <c r="G956" s="123"/>
      <c r="H956" s="123"/>
      <c r="I956" s="45"/>
      <c r="J956" s="45"/>
      <c r="K956" s="28"/>
      <c r="L956" s="28"/>
      <c r="M956" s="28"/>
      <c r="N956" s="28"/>
      <c r="O956" s="28"/>
      <c r="P956" s="28"/>
      <c r="Q956" s="28"/>
      <c r="R956" s="28"/>
      <c r="S956" s="28"/>
      <c r="T956" s="28"/>
      <c r="U956" s="28"/>
      <c r="V956" s="28"/>
      <c r="W956" s="27">
        <f t="shared" si="242"/>
        <v>0</v>
      </c>
      <c r="X956" s="41"/>
      <c r="Y956" s="41"/>
      <c r="Z956" s="41"/>
      <c r="AA956" s="41"/>
      <c r="AB956" s="27">
        <f>IFERROR(VLOOKUP(K956,'Վարկանիշային չափորոշիչներ'!$G$6:$GE$68,4,FALSE),0)</f>
        <v>0</v>
      </c>
      <c r="AC956" s="27">
        <f>IFERROR(VLOOKUP(L956,'Վարկանիշային չափորոշիչներ'!$G$6:$GE$68,4,FALSE),0)</f>
        <v>0</v>
      </c>
      <c r="AD956" s="27">
        <f>IFERROR(VLOOKUP(M956,'Վարկանիշային չափորոշիչներ'!$G$6:$GE$68,4,FALSE),0)</f>
        <v>0</v>
      </c>
      <c r="AE956" s="27">
        <f>IFERROR(VLOOKUP(N956,'Վարկանիշային չափորոշիչներ'!$G$6:$GE$68,4,FALSE),0)</f>
        <v>0</v>
      </c>
      <c r="AF956" s="27">
        <f>IFERROR(VLOOKUP(O956,'Վարկանիշային չափորոշիչներ'!$G$6:$GE$68,4,FALSE),0)</f>
        <v>0</v>
      </c>
      <c r="AG956" s="27">
        <f>IFERROR(VLOOKUP(P956,'Վարկանիշային չափորոշիչներ'!$G$6:$GE$68,4,FALSE),0)</f>
        <v>0</v>
      </c>
      <c r="AH956" s="27">
        <f>IFERROR(VLOOKUP(Q956,'Վարկանիշային չափորոշիչներ'!$G$6:$GE$68,4,FALSE),0)</f>
        <v>0</v>
      </c>
      <c r="AI956" s="27">
        <f>IFERROR(VLOOKUP(R956,'Վարկանիշային չափորոշիչներ'!$G$6:$GE$68,4,FALSE),0)</f>
        <v>0</v>
      </c>
      <c r="AJ956" s="27">
        <f>IFERROR(VLOOKUP(S956,'Վարկանիշային չափորոշիչներ'!$G$6:$GE$68,4,FALSE),0)</f>
        <v>0</v>
      </c>
      <c r="AK956" s="27">
        <f>IFERROR(VLOOKUP(T956,'Վարկանիշային չափորոշիչներ'!$G$6:$GE$68,4,FALSE),0)</f>
        <v>0</v>
      </c>
      <c r="AL956" s="27">
        <f>IFERROR(VLOOKUP(U956,'Վարկանիշային չափորոշիչներ'!$G$6:$GE$68,4,FALSE),0)</f>
        <v>0</v>
      </c>
      <c r="AM956" s="27">
        <f>IFERROR(VLOOKUP(V956,'Վարկանիշային չափորոշիչներ'!$G$6:$GE$68,4,FALSE),0)</f>
        <v>0</v>
      </c>
      <c r="AN956" s="27">
        <f t="shared" si="237"/>
        <v>0</v>
      </c>
    </row>
    <row r="957" spans="1:40" ht="27.75" hidden="1" outlineLevel="2" x14ac:dyDescent="0.3">
      <c r="A957" s="117">
        <v>1088</v>
      </c>
      <c r="B957" s="120">
        <v>12006</v>
      </c>
      <c r="C957" s="220" t="s">
        <v>1024</v>
      </c>
      <c r="D957" s="121"/>
      <c r="E957" s="121"/>
      <c r="F957" s="123"/>
      <c r="G957" s="123"/>
      <c r="H957" s="123"/>
      <c r="I957" s="45"/>
      <c r="J957" s="45"/>
      <c r="K957" s="28"/>
      <c r="L957" s="28"/>
      <c r="M957" s="28"/>
      <c r="N957" s="28"/>
      <c r="O957" s="28"/>
      <c r="P957" s="28"/>
      <c r="Q957" s="28"/>
      <c r="R957" s="28"/>
      <c r="S957" s="28"/>
      <c r="T957" s="28"/>
      <c r="U957" s="28"/>
      <c r="V957" s="28"/>
      <c r="W957" s="27">
        <f t="shared" si="242"/>
        <v>0</v>
      </c>
      <c r="X957" s="41"/>
      <c r="Y957" s="41"/>
      <c r="Z957" s="41"/>
      <c r="AA957" s="41"/>
      <c r="AB957" s="27">
        <f>IFERROR(VLOOKUP(K957,'Վարկանիշային չափորոշիչներ'!$G$6:$GE$68,4,FALSE),0)</f>
        <v>0</v>
      </c>
      <c r="AC957" s="27">
        <f>IFERROR(VLOOKUP(L957,'Վարկանիշային չափորոշիչներ'!$G$6:$GE$68,4,FALSE),0)</f>
        <v>0</v>
      </c>
      <c r="AD957" s="27">
        <f>IFERROR(VLOOKUP(M957,'Վարկանիշային չափորոշիչներ'!$G$6:$GE$68,4,FALSE),0)</f>
        <v>0</v>
      </c>
      <c r="AE957" s="27">
        <f>IFERROR(VLOOKUP(N957,'Վարկանիշային չափորոշիչներ'!$G$6:$GE$68,4,FALSE),0)</f>
        <v>0</v>
      </c>
      <c r="AF957" s="27">
        <f>IFERROR(VLOOKUP(O957,'Վարկանիշային չափորոշիչներ'!$G$6:$GE$68,4,FALSE),0)</f>
        <v>0</v>
      </c>
      <c r="AG957" s="27">
        <f>IFERROR(VLOOKUP(P957,'Վարկանիշային չափորոշիչներ'!$G$6:$GE$68,4,FALSE),0)</f>
        <v>0</v>
      </c>
      <c r="AH957" s="27">
        <f>IFERROR(VLOOKUP(Q957,'Վարկանիշային չափորոշիչներ'!$G$6:$GE$68,4,FALSE),0)</f>
        <v>0</v>
      </c>
      <c r="AI957" s="27">
        <f>IFERROR(VLOOKUP(R957,'Վարկանիշային չափորոշիչներ'!$G$6:$GE$68,4,FALSE),0)</f>
        <v>0</v>
      </c>
      <c r="AJ957" s="27">
        <f>IFERROR(VLOOKUP(S957,'Վարկանիշային չափորոշիչներ'!$G$6:$GE$68,4,FALSE),0)</f>
        <v>0</v>
      </c>
      <c r="AK957" s="27">
        <f>IFERROR(VLOOKUP(T957,'Վարկանիշային չափորոշիչներ'!$G$6:$GE$68,4,FALSE),0)</f>
        <v>0</v>
      </c>
      <c r="AL957" s="27">
        <f>IFERROR(VLOOKUP(U957,'Վարկանիշային չափորոշիչներ'!$G$6:$GE$68,4,FALSE),0)</f>
        <v>0</v>
      </c>
      <c r="AM957" s="27">
        <f>IFERROR(VLOOKUP(V957,'Վարկանիշային չափորոշիչներ'!$G$6:$GE$68,4,FALSE),0)</f>
        <v>0</v>
      </c>
      <c r="AN957" s="27">
        <f t="shared" si="237"/>
        <v>0</v>
      </c>
    </row>
    <row r="958" spans="1:40" ht="54.75" hidden="1" outlineLevel="2" x14ac:dyDescent="0.3">
      <c r="A958" s="117">
        <v>1088</v>
      </c>
      <c r="B958" s="120">
        <v>12009</v>
      </c>
      <c r="C958" s="220" t="s">
        <v>1025</v>
      </c>
      <c r="D958" s="121"/>
      <c r="E958" s="121"/>
      <c r="F958" s="122"/>
      <c r="G958" s="123"/>
      <c r="H958" s="123"/>
      <c r="I958" s="45"/>
      <c r="J958" s="45"/>
      <c r="K958" s="28"/>
      <c r="L958" s="28"/>
      <c r="M958" s="28"/>
      <c r="N958" s="28"/>
      <c r="O958" s="28"/>
      <c r="P958" s="28"/>
      <c r="Q958" s="28"/>
      <c r="R958" s="28"/>
      <c r="S958" s="28"/>
      <c r="T958" s="28"/>
      <c r="U958" s="28"/>
      <c r="V958" s="28"/>
      <c r="W958" s="27">
        <f t="shared" si="242"/>
        <v>0</v>
      </c>
      <c r="X958" s="41"/>
      <c r="Y958" s="41"/>
      <c r="Z958" s="41"/>
      <c r="AA958" s="41"/>
      <c r="AB958" s="27">
        <f>IFERROR(VLOOKUP(K958,'Վարկանիշային չափորոշիչներ'!$G$6:$GE$68,4,FALSE),0)</f>
        <v>0</v>
      </c>
      <c r="AC958" s="27">
        <f>IFERROR(VLOOKUP(L958,'Վարկանիշային չափորոշիչներ'!$G$6:$GE$68,4,FALSE),0)</f>
        <v>0</v>
      </c>
      <c r="AD958" s="27">
        <f>IFERROR(VLOOKUP(M958,'Վարկանիշային չափորոշիչներ'!$G$6:$GE$68,4,FALSE),0)</f>
        <v>0</v>
      </c>
      <c r="AE958" s="27">
        <f>IFERROR(VLOOKUP(N958,'Վարկանիշային չափորոշիչներ'!$G$6:$GE$68,4,FALSE),0)</f>
        <v>0</v>
      </c>
      <c r="AF958" s="27">
        <f>IFERROR(VLOOKUP(O958,'Վարկանիշային չափորոշիչներ'!$G$6:$GE$68,4,FALSE),0)</f>
        <v>0</v>
      </c>
      <c r="AG958" s="27">
        <f>IFERROR(VLOOKUP(P958,'Վարկանիշային չափորոշիչներ'!$G$6:$GE$68,4,FALSE),0)</f>
        <v>0</v>
      </c>
      <c r="AH958" s="27">
        <f>IFERROR(VLOOKUP(Q958,'Վարկանիշային չափորոշիչներ'!$G$6:$GE$68,4,FALSE),0)</f>
        <v>0</v>
      </c>
      <c r="AI958" s="27">
        <f>IFERROR(VLOOKUP(R958,'Վարկանիշային չափորոշիչներ'!$G$6:$GE$68,4,FALSE),0)</f>
        <v>0</v>
      </c>
      <c r="AJ958" s="27">
        <f>IFERROR(VLOOKUP(S958,'Վարկանիշային չափորոշիչներ'!$G$6:$GE$68,4,FALSE),0)</f>
        <v>0</v>
      </c>
      <c r="AK958" s="27">
        <f>IFERROR(VLOOKUP(T958,'Վարկանիշային չափորոշիչներ'!$G$6:$GE$68,4,FALSE),0)</f>
        <v>0</v>
      </c>
      <c r="AL958" s="27">
        <f>IFERROR(VLOOKUP(U958,'Վարկանիշային չափորոշիչներ'!$G$6:$GE$68,4,FALSE),0)</f>
        <v>0</v>
      </c>
      <c r="AM958" s="27">
        <f>IFERROR(VLOOKUP(V958,'Վարկանիշային չափորոշիչներ'!$G$6:$GE$68,4,FALSE),0)</f>
        <v>0</v>
      </c>
      <c r="AN958" s="27">
        <f t="shared" si="237"/>
        <v>0</v>
      </c>
    </row>
    <row r="959" spans="1:40" ht="68.25" hidden="1" outlineLevel="2" x14ac:dyDescent="0.3">
      <c r="A959" s="117">
        <v>1088</v>
      </c>
      <c r="B959" s="120">
        <v>12018</v>
      </c>
      <c r="C959" s="220" t="s">
        <v>1026</v>
      </c>
      <c r="D959" s="121"/>
      <c r="E959" s="121"/>
      <c r="F959" s="123"/>
      <c r="G959" s="123"/>
      <c r="H959" s="123"/>
      <c r="I959" s="45"/>
      <c r="J959" s="45"/>
      <c r="K959" s="28"/>
      <c r="L959" s="28"/>
      <c r="M959" s="28"/>
      <c r="N959" s="28"/>
      <c r="O959" s="28"/>
      <c r="P959" s="28"/>
      <c r="Q959" s="28"/>
      <c r="R959" s="28"/>
      <c r="S959" s="28"/>
      <c r="T959" s="28"/>
      <c r="U959" s="28"/>
      <c r="V959" s="28"/>
      <c r="W959" s="27">
        <f t="shared" si="242"/>
        <v>0</v>
      </c>
      <c r="X959" s="41"/>
      <c r="Y959" s="41"/>
      <c r="Z959" s="41"/>
      <c r="AA959" s="41"/>
      <c r="AB959" s="27">
        <f>IFERROR(VLOOKUP(K959,'Վարկանիշային չափորոշիչներ'!$G$6:$GE$68,4,FALSE),0)</f>
        <v>0</v>
      </c>
      <c r="AC959" s="27">
        <f>IFERROR(VLOOKUP(L959,'Վարկանիշային չափորոշիչներ'!$G$6:$GE$68,4,FALSE),0)</f>
        <v>0</v>
      </c>
      <c r="AD959" s="27">
        <f>IFERROR(VLOOKUP(M959,'Վարկանիշային չափորոշիչներ'!$G$6:$GE$68,4,FALSE),0)</f>
        <v>0</v>
      </c>
      <c r="AE959" s="27">
        <f>IFERROR(VLOOKUP(N959,'Վարկանիշային չափորոշիչներ'!$G$6:$GE$68,4,FALSE),0)</f>
        <v>0</v>
      </c>
      <c r="AF959" s="27">
        <f>IFERROR(VLOOKUP(O959,'Վարկանիշային չափորոշիչներ'!$G$6:$GE$68,4,FALSE),0)</f>
        <v>0</v>
      </c>
      <c r="AG959" s="27">
        <f>IFERROR(VLOOKUP(P959,'Վարկանիշային չափորոշիչներ'!$G$6:$GE$68,4,FALSE),0)</f>
        <v>0</v>
      </c>
      <c r="AH959" s="27">
        <f>IFERROR(VLOOKUP(Q959,'Վարկանիշային չափորոշիչներ'!$G$6:$GE$68,4,FALSE),0)</f>
        <v>0</v>
      </c>
      <c r="AI959" s="27">
        <f>IFERROR(VLOOKUP(R959,'Վարկանիշային չափորոշիչներ'!$G$6:$GE$68,4,FALSE),0)</f>
        <v>0</v>
      </c>
      <c r="AJ959" s="27">
        <f>IFERROR(VLOOKUP(S959,'Վարկանիշային չափորոշիչներ'!$G$6:$GE$68,4,FALSE),0)</f>
        <v>0</v>
      </c>
      <c r="AK959" s="27">
        <f>IFERROR(VLOOKUP(T959,'Վարկանիշային չափորոշիչներ'!$G$6:$GE$68,4,FALSE),0)</f>
        <v>0</v>
      </c>
      <c r="AL959" s="27">
        <f>IFERROR(VLOOKUP(U959,'Վարկանիշային չափորոշիչներ'!$G$6:$GE$68,4,FALSE),0)</f>
        <v>0</v>
      </c>
      <c r="AM959" s="27">
        <f>IFERROR(VLOOKUP(V959,'Վարկանիշային չափորոշիչներ'!$G$6:$GE$68,4,FALSE),0)</f>
        <v>0</v>
      </c>
      <c r="AN959" s="27">
        <f t="shared" si="237"/>
        <v>0</v>
      </c>
    </row>
    <row r="960" spans="1:40" hidden="1" outlineLevel="2" x14ac:dyDescent="0.3">
      <c r="A960" s="117">
        <v>1088</v>
      </c>
      <c r="B960" s="120">
        <v>12020</v>
      </c>
      <c r="C960" s="220" t="s">
        <v>1027</v>
      </c>
      <c r="D960" s="121"/>
      <c r="E960" s="121"/>
      <c r="F960" s="122"/>
      <c r="G960" s="123"/>
      <c r="H960" s="123"/>
      <c r="I960" s="45"/>
      <c r="J960" s="45"/>
      <c r="K960" s="28"/>
      <c r="L960" s="28"/>
      <c r="M960" s="28"/>
      <c r="N960" s="28"/>
      <c r="O960" s="28"/>
      <c r="P960" s="28"/>
      <c r="Q960" s="28"/>
      <c r="R960" s="28"/>
      <c r="S960" s="28"/>
      <c r="T960" s="28"/>
      <c r="U960" s="28"/>
      <c r="V960" s="28"/>
      <c r="W960" s="27">
        <f t="shared" si="242"/>
        <v>0</v>
      </c>
      <c r="X960" s="41"/>
      <c r="Y960" s="41"/>
      <c r="Z960" s="41"/>
      <c r="AA960" s="41"/>
      <c r="AB960" s="27">
        <f>IFERROR(VLOOKUP(K960,'Վարկանիշային չափորոշիչներ'!$G$6:$GE$68,4,FALSE),0)</f>
        <v>0</v>
      </c>
      <c r="AC960" s="27">
        <f>IFERROR(VLOOKUP(L960,'Վարկանիշային չափորոշիչներ'!$G$6:$GE$68,4,FALSE),0)</f>
        <v>0</v>
      </c>
      <c r="AD960" s="27">
        <f>IFERROR(VLOOKUP(M960,'Վարկանիշային չափորոշիչներ'!$G$6:$GE$68,4,FALSE),0)</f>
        <v>0</v>
      </c>
      <c r="AE960" s="27">
        <f>IFERROR(VLOOKUP(N960,'Վարկանիշային չափորոշիչներ'!$G$6:$GE$68,4,FALSE),0)</f>
        <v>0</v>
      </c>
      <c r="AF960" s="27">
        <f>IFERROR(VLOOKUP(O960,'Վարկանիշային չափորոշիչներ'!$G$6:$GE$68,4,FALSE),0)</f>
        <v>0</v>
      </c>
      <c r="AG960" s="27">
        <f>IFERROR(VLOOKUP(P960,'Վարկանիշային չափորոշիչներ'!$G$6:$GE$68,4,FALSE),0)</f>
        <v>0</v>
      </c>
      <c r="AH960" s="27">
        <f>IFERROR(VLOOKUP(Q960,'Վարկանիշային չափորոշիչներ'!$G$6:$GE$68,4,FALSE),0)</f>
        <v>0</v>
      </c>
      <c r="AI960" s="27">
        <f>IFERROR(VLOOKUP(R960,'Վարկանիշային չափորոշիչներ'!$G$6:$GE$68,4,FALSE),0)</f>
        <v>0</v>
      </c>
      <c r="AJ960" s="27">
        <f>IFERROR(VLOOKUP(S960,'Վարկանիշային չափորոշիչներ'!$G$6:$GE$68,4,FALSE),0)</f>
        <v>0</v>
      </c>
      <c r="AK960" s="27">
        <f>IFERROR(VLOOKUP(T960,'Վարկանիշային չափորոշիչներ'!$G$6:$GE$68,4,FALSE),0)</f>
        <v>0</v>
      </c>
      <c r="AL960" s="27">
        <f>IFERROR(VLOOKUP(U960,'Վարկանիշային չափորոշիչներ'!$G$6:$GE$68,4,FALSE),0)</f>
        <v>0</v>
      </c>
      <c r="AM960" s="27">
        <f>IFERROR(VLOOKUP(V960,'Վարկանիշային չափորոշիչներ'!$G$6:$GE$68,4,FALSE),0)</f>
        <v>0</v>
      </c>
      <c r="AN960" s="27">
        <f t="shared" si="237"/>
        <v>0</v>
      </c>
    </row>
    <row r="961" spans="1:40" hidden="1" outlineLevel="2" x14ac:dyDescent="0.3">
      <c r="A961" s="117">
        <v>1088</v>
      </c>
      <c r="B961" s="120">
        <v>12019</v>
      </c>
      <c r="C961" s="220" t="s">
        <v>1028</v>
      </c>
      <c r="D961" s="121"/>
      <c r="E961" s="121"/>
      <c r="F961" s="122"/>
      <c r="G961" s="123"/>
      <c r="H961" s="123"/>
      <c r="I961" s="45"/>
      <c r="J961" s="45"/>
      <c r="K961" s="28"/>
      <c r="L961" s="28"/>
      <c r="M961" s="28"/>
      <c r="N961" s="28"/>
      <c r="O961" s="28"/>
      <c r="P961" s="28"/>
      <c r="Q961" s="28"/>
      <c r="R961" s="28"/>
      <c r="S961" s="28"/>
      <c r="T961" s="28"/>
      <c r="U961" s="28"/>
      <c r="V961" s="28"/>
      <c r="W961" s="27">
        <f t="shared" si="242"/>
        <v>0</v>
      </c>
      <c r="X961" s="41"/>
      <c r="Y961" s="41"/>
      <c r="Z961" s="41"/>
      <c r="AA961" s="41"/>
      <c r="AB961" s="27">
        <f>IFERROR(VLOOKUP(K961,'Վարկանիշային չափորոշիչներ'!$G$6:$GE$68,4,FALSE),0)</f>
        <v>0</v>
      </c>
      <c r="AC961" s="27">
        <f>IFERROR(VLOOKUP(L961,'Վարկանիշային չափորոշիչներ'!$G$6:$GE$68,4,FALSE),0)</f>
        <v>0</v>
      </c>
      <c r="AD961" s="27">
        <f>IFERROR(VLOOKUP(M961,'Վարկանիշային չափորոշիչներ'!$G$6:$GE$68,4,FALSE),0)</f>
        <v>0</v>
      </c>
      <c r="AE961" s="27">
        <f>IFERROR(VLOOKUP(N961,'Վարկանիշային չափորոշիչներ'!$G$6:$GE$68,4,FALSE),0)</f>
        <v>0</v>
      </c>
      <c r="AF961" s="27">
        <f>IFERROR(VLOOKUP(O961,'Վարկանիշային չափորոշիչներ'!$G$6:$GE$68,4,FALSE),0)</f>
        <v>0</v>
      </c>
      <c r="AG961" s="27">
        <f>IFERROR(VLOOKUP(P961,'Վարկանիշային չափորոշիչներ'!$G$6:$GE$68,4,FALSE),0)</f>
        <v>0</v>
      </c>
      <c r="AH961" s="27">
        <f>IFERROR(VLOOKUP(Q961,'Վարկանիշային չափորոշիչներ'!$G$6:$GE$68,4,FALSE),0)</f>
        <v>0</v>
      </c>
      <c r="AI961" s="27">
        <f>IFERROR(VLOOKUP(R961,'Վարկանիշային չափորոշիչներ'!$G$6:$GE$68,4,FALSE),0)</f>
        <v>0</v>
      </c>
      <c r="AJ961" s="27">
        <f>IFERROR(VLOOKUP(S961,'Վարկանիշային չափորոշիչներ'!$G$6:$GE$68,4,FALSE),0)</f>
        <v>0</v>
      </c>
      <c r="AK961" s="27">
        <f>IFERROR(VLOOKUP(T961,'Վարկանիշային չափորոշիչներ'!$G$6:$GE$68,4,FALSE),0)</f>
        <v>0</v>
      </c>
      <c r="AL961" s="27">
        <f>IFERROR(VLOOKUP(U961,'Վարկանիշային չափորոշիչներ'!$G$6:$GE$68,4,FALSE),0)</f>
        <v>0</v>
      </c>
      <c r="AM961" s="27">
        <f>IFERROR(VLOOKUP(V961,'Վարկանիշային չափորոշիչներ'!$G$6:$GE$68,4,FALSE),0)</f>
        <v>0</v>
      </c>
      <c r="AN961" s="27">
        <f t="shared" si="237"/>
        <v>0</v>
      </c>
    </row>
    <row r="962" spans="1:40" ht="41.25" hidden="1" outlineLevel="2" x14ac:dyDescent="0.3">
      <c r="A962" s="117">
        <v>1088</v>
      </c>
      <c r="B962" s="120">
        <v>32001</v>
      </c>
      <c r="C962" s="220" t="s">
        <v>1029</v>
      </c>
      <c r="D962" s="121"/>
      <c r="E962" s="121"/>
      <c r="F962" s="122"/>
      <c r="G962" s="123"/>
      <c r="H962" s="123"/>
      <c r="I962" s="45"/>
      <c r="J962" s="45"/>
      <c r="K962" s="28"/>
      <c r="L962" s="28"/>
      <c r="M962" s="28"/>
      <c r="N962" s="28"/>
      <c r="O962" s="28"/>
      <c r="P962" s="28"/>
      <c r="Q962" s="28"/>
      <c r="R962" s="28"/>
      <c r="S962" s="28"/>
      <c r="T962" s="28"/>
      <c r="U962" s="28"/>
      <c r="V962" s="28"/>
      <c r="W962" s="27">
        <f t="shared" si="242"/>
        <v>0</v>
      </c>
      <c r="X962" s="41"/>
      <c r="Y962" s="41"/>
      <c r="Z962" s="41"/>
      <c r="AA962" s="41"/>
      <c r="AB962" s="27">
        <f>IFERROR(VLOOKUP(K962,'Վարկանիշային չափորոշիչներ'!$G$6:$GE$68,4,FALSE),0)</f>
        <v>0</v>
      </c>
      <c r="AC962" s="27">
        <f>IFERROR(VLOOKUP(L962,'Վարկանիշային չափորոշիչներ'!$G$6:$GE$68,4,FALSE),0)</f>
        <v>0</v>
      </c>
      <c r="AD962" s="27">
        <f>IFERROR(VLOOKUP(M962,'Վարկանիշային չափորոշիչներ'!$G$6:$GE$68,4,FALSE),0)</f>
        <v>0</v>
      </c>
      <c r="AE962" s="27">
        <f>IFERROR(VLOOKUP(N962,'Վարկանիշային չափորոշիչներ'!$G$6:$GE$68,4,FALSE),0)</f>
        <v>0</v>
      </c>
      <c r="AF962" s="27">
        <f>IFERROR(VLOOKUP(O962,'Վարկանիշային չափորոշիչներ'!$G$6:$GE$68,4,FALSE),0)</f>
        <v>0</v>
      </c>
      <c r="AG962" s="27">
        <f>IFERROR(VLOOKUP(P962,'Վարկանիշային չափորոշիչներ'!$G$6:$GE$68,4,FALSE),0)</f>
        <v>0</v>
      </c>
      <c r="AH962" s="27">
        <f>IFERROR(VLOOKUP(Q962,'Վարկանիշային չափորոշիչներ'!$G$6:$GE$68,4,FALSE),0)</f>
        <v>0</v>
      </c>
      <c r="AI962" s="27">
        <f>IFERROR(VLOOKUP(R962,'Վարկանիշային չափորոշիչներ'!$G$6:$GE$68,4,FALSE),0)</f>
        <v>0</v>
      </c>
      <c r="AJ962" s="27">
        <f>IFERROR(VLOOKUP(S962,'Վարկանիշային չափորոշիչներ'!$G$6:$GE$68,4,FALSE),0)</f>
        <v>0</v>
      </c>
      <c r="AK962" s="27">
        <f>IFERROR(VLOOKUP(T962,'Վարկանիշային չափորոշիչներ'!$G$6:$GE$68,4,FALSE),0)</f>
        <v>0</v>
      </c>
      <c r="AL962" s="27">
        <f>IFERROR(VLOOKUP(U962,'Վարկանիշային չափորոշիչներ'!$G$6:$GE$68,4,FALSE),0)</f>
        <v>0</v>
      </c>
      <c r="AM962" s="27">
        <f>IFERROR(VLOOKUP(V962,'Վարկանիշային չափորոշիչներ'!$G$6:$GE$68,4,FALSE),0)</f>
        <v>0</v>
      </c>
      <c r="AN962" s="27">
        <f t="shared" si="237"/>
        <v>0</v>
      </c>
    </row>
    <row r="963" spans="1:40" hidden="1" outlineLevel="1" x14ac:dyDescent="0.3">
      <c r="A963" s="117">
        <v>1098</v>
      </c>
      <c r="B963" s="163"/>
      <c r="C963" s="229" t="s">
        <v>1030</v>
      </c>
      <c r="D963" s="118">
        <f>SUM(D964:D970)</f>
        <v>0</v>
      </c>
      <c r="E963" s="118">
        <f>SUM(E964:E970)</f>
        <v>0</v>
      </c>
      <c r="F963" s="119">
        <f t="shared" ref="F963:H963" si="243">SUM(F964:F970)</f>
        <v>0</v>
      </c>
      <c r="G963" s="119">
        <f t="shared" si="243"/>
        <v>0</v>
      </c>
      <c r="H963" s="119">
        <f t="shared" si="243"/>
        <v>0</v>
      </c>
      <c r="I963" s="47" t="s">
        <v>74</v>
      </c>
      <c r="J963" s="47" t="s">
        <v>74</v>
      </c>
      <c r="K963" s="47" t="s">
        <v>74</v>
      </c>
      <c r="L963" s="47" t="s">
        <v>74</v>
      </c>
      <c r="M963" s="47" t="s">
        <v>74</v>
      </c>
      <c r="N963" s="47" t="s">
        <v>74</v>
      </c>
      <c r="O963" s="47" t="s">
        <v>74</v>
      </c>
      <c r="P963" s="47" t="s">
        <v>74</v>
      </c>
      <c r="Q963" s="47" t="s">
        <v>74</v>
      </c>
      <c r="R963" s="47" t="s">
        <v>74</v>
      </c>
      <c r="S963" s="47" t="s">
        <v>74</v>
      </c>
      <c r="T963" s="47" t="s">
        <v>74</v>
      </c>
      <c r="U963" s="47" t="s">
        <v>74</v>
      </c>
      <c r="V963" s="47" t="s">
        <v>74</v>
      </c>
      <c r="W963" s="47" t="s">
        <v>74</v>
      </c>
      <c r="X963" s="41"/>
      <c r="Y963" s="41"/>
      <c r="Z963" s="41"/>
      <c r="AA963" s="41"/>
      <c r="AB963" s="27">
        <f>IFERROR(VLOOKUP(K963,'Վարկանիշային չափորոշիչներ'!$G$6:$GE$68,4,FALSE),0)</f>
        <v>0</v>
      </c>
      <c r="AC963" s="27">
        <f>IFERROR(VLOOKUP(L963,'Վարկանիշային չափորոշիչներ'!$G$6:$GE$68,4,FALSE),0)</f>
        <v>0</v>
      </c>
      <c r="AD963" s="27">
        <f>IFERROR(VLOOKUP(M963,'Վարկանիշային չափորոշիչներ'!$G$6:$GE$68,4,FALSE),0)</f>
        <v>0</v>
      </c>
      <c r="AE963" s="27">
        <f>IFERROR(VLOOKUP(N963,'Վարկանիշային չափորոշիչներ'!$G$6:$GE$68,4,FALSE),0)</f>
        <v>0</v>
      </c>
      <c r="AF963" s="27">
        <f>IFERROR(VLOOKUP(O963,'Վարկանիշային չափորոշիչներ'!$G$6:$GE$68,4,FALSE),0)</f>
        <v>0</v>
      </c>
      <c r="AG963" s="27">
        <f>IFERROR(VLOOKUP(P963,'Վարկանիշային չափորոշիչներ'!$G$6:$GE$68,4,FALSE),0)</f>
        <v>0</v>
      </c>
      <c r="AH963" s="27">
        <f>IFERROR(VLOOKUP(Q963,'Վարկանիշային չափորոշիչներ'!$G$6:$GE$68,4,FALSE),0)</f>
        <v>0</v>
      </c>
      <c r="AI963" s="27">
        <f>IFERROR(VLOOKUP(R963,'Վարկանիշային չափորոշիչներ'!$G$6:$GE$68,4,FALSE),0)</f>
        <v>0</v>
      </c>
      <c r="AJ963" s="27">
        <f>IFERROR(VLOOKUP(S963,'Վարկանիշային չափորոշիչներ'!$G$6:$GE$68,4,FALSE),0)</f>
        <v>0</v>
      </c>
      <c r="AK963" s="27">
        <f>IFERROR(VLOOKUP(T963,'Վարկանիշային չափորոշիչներ'!$G$6:$GE$68,4,FALSE),0)</f>
        <v>0</v>
      </c>
      <c r="AL963" s="27">
        <f>IFERROR(VLOOKUP(U963,'Վարկանիշային չափորոշիչներ'!$G$6:$GE$68,4,FALSE),0)</f>
        <v>0</v>
      </c>
      <c r="AM963" s="27">
        <f>IFERROR(VLOOKUP(V963,'Վարկանիշային չափորոշիչներ'!$G$6:$GE$68,4,FALSE),0)</f>
        <v>0</v>
      </c>
      <c r="AN963" s="27">
        <f t="shared" si="237"/>
        <v>0</v>
      </c>
    </row>
    <row r="964" spans="1:40" ht="27.75" hidden="1" outlineLevel="2" x14ac:dyDescent="0.3">
      <c r="A964" s="120">
        <v>1098</v>
      </c>
      <c r="B964" s="120">
        <v>12001</v>
      </c>
      <c r="C964" s="220" t="s">
        <v>1031</v>
      </c>
      <c r="D964" s="121"/>
      <c r="E964" s="121"/>
      <c r="F964" s="123"/>
      <c r="G964" s="123"/>
      <c r="H964" s="123"/>
      <c r="I964" s="45"/>
      <c r="J964" s="45"/>
      <c r="K964" s="28"/>
      <c r="L964" s="28"/>
      <c r="M964" s="28"/>
      <c r="N964" s="28"/>
      <c r="O964" s="28"/>
      <c r="P964" s="28"/>
      <c r="Q964" s="28"/>
      <c r="R964" s="28"/>
      <c r="S964" s="28"/>
      <c r="T964" s="28"/>
      <c r="U964" s="28"/>
      <c r="V964" s="28"/>
      <c r="W964" s="27">
        <f t="shared" ref="W964:W970" si="244">AN964</f>
        <v>0</v>
      </c>
      <c r="X964" s="41"/>
      <c r="Y964" s="41"/>
      <c r="Z964" s="41"/>
      <c r="AA964" s="41"/>
      <c r="AB964" s="27">
        <f>IFERROR(VLOOKUP(K964,'Վարկանիշային չափորոշիչներ'!$G$6:$GE$68,4,FALSE),0)</f>
        <v>0</v>
      </c>
      <c r="AC964" s="27">
        <f>IFERROR(VLOOKUP(L964,'Վարկանիշային չափորոշիչներ'!$G$6:$GE$68,4,FALSE),0)</f>
        <v>0</v>
      </c>
      <c r="AD964" s="27">
        <f>IFERROR(VLOOKUP(M964,'Վարկանիշային չափորոշիչներ'!$G$6:$GE$68,4,FALSE),0)</f>
        <v>0</v>
      </c>
      <c r="AE964" s="27">
        <f>IFERROR(VLOOKUP(N964,'Վարկանիշային չափորոշիչներ'!$G$6:$GE$68,4,FALSE),0)</f>
        <v>0</v>
      </c>
      <c r="AF964" s="27">
        <f>IFERROR(VLOOKUP(O964,'Վարկանիշային չափորոշիչներ'!$G$6:$GE$68,4,FALSE),0)</f>
        <v>0</v>
      </c>
      <c r="AG964" s="27">
        <f>IFERROR(VLOOKUP(P964,'Վարկանիշային չափորոշիչներ'!$G$6:$GE$68,4,FALSE),0)</f>
        <v>0</v>
      </c>
      <c r="AH964" s="27">
        <f>IFERROR(VLOOKUP(Q964,'Վարկանիշային չափորոշիչներ'!$G$6:$GE$68,4,FALSE),0)</f>
        <v>0</v>
      </c>
      <c r="AI964" s="27">
        <f>IFERROR(VLOOKUP(R964,'Վարկանիշային չափորոշիչներ'!$G$6:$GE$68,4,FALSE),0)</f>
        <v>0</v>
      </c>
      <c r="AJ964" s="27">
        <f>IFERROR(VLOOKUP(S964,'Վարկանիշային չափորոշիչներ'!$G$6:$GE$68,4,FALSE),0)</f>
        <v>0</v>
      </c>
      <c r="AK964" s="27">
        <f>IFERROR(VLOOKUP(T964,'Վարկանիշային չափորոշիչներ'!$G$6:$GE$68,4,FALSE),0)</f>
        <v>0</v>
      </c>
      <c r="AL964" s="27">
        <f>IFERROR(VLOOKUP(U964,'Վարկանիշային չափորոշիչներ'!$G$6:$GE$68,4,FALSE),0)</f>
        <v>0</v>
      </c>
      <c r="AM964" s="27">
        <f>IFERROR(VLOOKUP(V964,'Վարկանիշային չափորոշիչներ'!$G$6:$GE$68,4,FALSE),0)</f>
        <v>0</v>
      </c>
      <c r="AN964" s="27">
        <f t="shared" si="237"/>
        <v>0</v>
      </c>
    </row>
    <row r="965" spans="1:40" ht="41.25" hidden="1" outlineLevel="2" x14ac:dyDescent="0.3">
      <c r="A965" s="120">
        <v>1098</v>
      </c>
      <c r="B965" s="120">
        <v>12002</v>
      </c>
      <c r="C965" s="220" t="s">
        <v>1032</v>
      </c>
      <c r="D965" s="121"/>
      <c r="E965" s="121"/>
      <c r="F965" s="123"/>
      <c r="G965" s="123"/>
      <c r="H965" s="123"/>
      <c r="I965" s="45"/>
      <c r="J965" s="45"/>
      <c r="K965" s="28"/>
      <c r="L965" s="28"/>
      <c r="M965" s="28"/>
      <c r="N965" s="28"/>
      <c r="O965" s="28"/>
      <c r="P965" s="28"/>
      <c r="Q965" s="28"/>
      <c r="R965" s="28"/>
      <c r="S965" s="28"/>
      <c r="T965" s="28"/>
      <c r="U965" s="28"/>
      <c r="V965" s="28"/>
      <c r="W965" s="27">
        <f t="shared" si="244"/>
        <v>0</v>
      </c>
      <c r="X965" s="41"/>
      <c r="Y965" s="41"/>
      <c r="Z965" s="41"/>
      <c r="AA965" s="41"/>
      <c r="AB965" s="27">
        <f>IFERROR(VLOOKUP(K965,'Վարկանիշային չափորոշիչներ'!$G$6:$GE$68,4,FALSE),0)</f>
        <v>0</v>
      </c>
      <c r="AC965" s="27">
        <f>IFERROR(VLOOKUP(L965,'Վարկանիշային չափորոշիչներ'!$G$6:$GE$68,4,FALSE),0)</f>
        <v>0</v>
      </c>
      <c r="AD965" s="27">
        <f>IFERROR(VLOOKUP(M965,'Վարկանիշային չափորոշիչներ'!$G$6:$GE$68,4,FALSE),0)</f>
        <v>0</v>
      </c>
      <c r="AE965" s="27">
        <f>IFERROR(VLOOKUP(N965,'Վարկանիշային չափորոշիչներ'!$G$6:$GE$68,4,FALSE),0)</f>
        <v>0</v>
      </c>
      <c r="AF965" s="27">
        <f>IFERROR(VLOOKUP(O965,'Վարկանիշային չափորոշիչներ'!$G$6:$GE$68,4,FALSE),0)</f>
        <v>0</v>
      </c>
      <c r="AG965" s="27">
        <f>IFERROR(VLOOKUP(P965,'Վարկանիշային չափորոշիչներ'!$G$6:$GE$68,4,FALSE),0)</f>
        <v>0</v>
      </c>
      <c r="AH965" s="27">
        <f>IFERROR(VLOOKUP(Q965,'Վարկանիշային չափորոշիչներ'!$G$6:$GE$68,4,FALSE),0)</f>
        <v>0</v>
      </c>
      <c r="AI965" s="27">
        <f>IFERROR(VLOOKUP(R965,'Վարկանիշային չափորոշիչներ'!$G$6:$GE$68,4,FALSE),0)</f>
        <v>0</v>
      </c>
      <c r="AJ965" s="27">
        <f>IFERROR(VLOOKUP(S965,'Վարկանիշային չափորոշիչներ'!$G$6:$GE$68,4,FALSE),0)</f>
        <v>0</v>
      </c>
      <c r="AK965" s="27">
        <f>IFERROR(VLOOKUP(T965,'Վարկանիշային չափորոշիչներ'!$G$6:$GE$68,4,FALSE),0)</f>
        <v>0</v>
      </c>
      <c r="AL965" s="27">
        <f>IFERROR(VLOOKUP(U965,'Վարկանիշային չափորոշիչներ'!$G$6:$GE$68,4,FALSE),0)</f>
        <v>0</v>
      </c>
      <c r="AM965" s="27">
        <f>IFERROR(VLOOKUP(V965,'Վարկանիշային չափորոշիչներ'!$G$6:$GE$68,4,FALSE),0)</f>
        <v>0</v>
      </c>
      <c r="AN965" s="27">
        <f t="shared" si="237"/>
        <v>0</v>
      </c>
    </row>
    <row r="966" spans="1:40" hidden="1" outlineLevel="2" x14ac:dyDescent="0.3">
      <c r="A966" s="120">
        <v>1098</v>
      </c>
      <c r="B966" s="120">
        <v>12009</v>
      </c>
      <c r="C966" s="220" t="s">
        <v>1033</v>
      </c>
      <c r="D966" s="121"/>
      <c r="E966" s="121"/>
      <c r="F966" s="122"/>
      <c r="G966" s="123"/>
      <c r="H966" s="123"/>
      <c r="I966" s="45"/>
      <c r="J966" s="45"/>
      <c r="K966" s="28"/>
      <c r="L966" s="28"/>
      <c r="M966" s="28"/>
      <c r="N966" s="28"/>
      <c r="O966" s="28"/>
      <c r="P966" s="28"/>
      <c r="Q966" s="28"/>
      <c r="R966" s="28"/>
      <c r="S966" s="28"/>
      <c r="T966" s="28"/>
      <c r="U966" s="28"/>
      <c r="V966" s="28"/>
      <c r="W966" s="27">
        <f t="shared" si="244"/>
        <v>0</v>
      </c>
      <c r="X966" s="41"/>
      <c r="Y966" s="41"/>
      <c r="Z966" s="41"/>
      <c r="AA966" s="41"/>
      <c r="AB966" s="27">
        <f>IFERROR(VLOOKUP(K966,'Վարկանիշային չափորոշիչներ'!$G$6:$GE$68,4,FALSE),0)</f>
        <v>0</v>
      </c>
      <c r="AC966" s="27">
        <f>IFERROR(VLOOKUP(L966,'Վարկանիշային չափորոշիչներ'!$G$6:$GE$68,4,FALSE),0)</f>
        <v>0</v>
      </c>
      <c r="AD966" s="27">
        <f>IFERROR(VLOOKUP(M966,'Վարկանիշային չափորոշիչներ'!$G$6:$GE$68,4,FALSE),0)</f>
        <v>0</v>
      </c>
      <c r="AE966" s="27">
        <f>IFERROR(VLOOKUP(N966,'Վարկանիշային չափորոշիչներ'!$G$6:$GE$68,4,FALSE),0)</f>
        <v>0</v>
      </c>
      <c r="AF966" s="27">
        <f>IFERROR(VLOOKUP(O966,'Վարկանիշային չափորոշիչներ'!$G$6:$GE$68,4,FALSE),0)</f>
        <v>0</v>
      </c>
      <c r="AG966" s="27">
        <f>IFERROR(VLOOKUP(P966,'Վարկանիշային չափորոշիչներ'!$G$6:$GE$68,4,FALSE),0)</f>
        <v>0</v>
      </c>
      <c r="AH966" s="27">
        <f>IFERROR(VLOOKUP(Q966,'Վարկանիշային չափորոշիչներ'!$G$6:$GE$68,4,FALSE),0)</f>
        <v>0</v>
      </c>
      <c r="AI966" s="27">
        <f>IFERROR(VLOOKUP(R966,'Վարկանիշային չափորոշիչներ'!$G$6:$GE$68,4,FALSE),0)</f>
        <v>0</v>
      </c>
      <c r="AJ966" s="27">
        <f>IFERROR(VLOOKUP(S966,'Վարկանիշային չափորոշիչներ'!$G$6:$GE$68,4,FALSE),0)</f>
        <v>0</v>
      </c>
      <c r="AK966" s="27">
        <f>IFERROR(VLOOKUP(T966,'Վարկանիշային չափորոշիչներ'!$G$6:$GE$68,4,FALSE),0)</f>
        <v>0</v>
      </c>
      <c r="AL966" s="27">
        <f>IFERROR(VLOOKUP(U966,'Վարկանիշային չափորոշիչներ'!$G$6:$GE$68,4,FALSE),0)</f>
        <v>0</v>
      </c>
      <c r="AM966" s="27">
        <f>IFERROR(VLOOKUP(V966,'Վարկանիշային չափորոշիչներ'!$G$6:$GE$68,4,FALSE),0)</f>
        <v>0</v>
      </c>
      <c r="AN966" s="27">
        <f t="shared" si="237"/>
        <v>0</v>
      </c>
    </row>
    <row r="967" spans="1:40" hidden="1" outlineLevel="2" x14ac:dyDescent="0.3">
      <c r="A967" s="120">
        <v>1098</v>
      </c>
      <c r="B967" s="120">
        <v>21001</v>
      </c>
      <c r="C967" s="220" t="s">
        <v>1034</v>
      </c>
      <c r="D967" s="121"/>
      <c r="E967" s="121"/>
      <c r="F967" s="122"/>
      <c r="G967" s="123"/>
      <c r="H967" s="123"/>
      <c r="I967" s="45"/>
      <c r="J967" s="45"/>
      <c r="K967" s="28"/>
      <c r="L967" s="28"/>
      <c r="M967" s="28"/>
      <c r="N967" s="28"/>
      <c r="O967" s="28"/>
      <c r="P967" s="28"/>
      <c r="Q967" s="28"/>
      <c r="R967" s="28"/>
      <c r="S967" s="28"/>
      <c r="T967" s="28"/>
      <c r="U967" s="28"/>
      <c r="V967" s="28"/>
      <c r="W967" s="27">
        <f t="shared" si="244"/>
        <v>0</v>
      </c>
      <c r="X967" s="41"/>
      <c r="Y967" s="41"/>
      <c r="Z967" s="41"/>
      <c r="AA967" s="41"/>
      <c r="AB967" s="27">
        <f>IFERROR(VLOOKUP(K967,'Վարկանիշային չափորոշիչներ'!$G$6:$GE$68,4,FALSE),0)</f>
        <v>0</v>
      </c>
      <c r="AC967" s="27">
        <f>IFERROR(VLOOKUP(L967,'Վարկանիշային չափորոշիչներ'!$G$6:$GE$68,4,FALSE),0)</f>
        <v>0</v>
      </c>
      <c r="AD967" s="27">
        <f>IFERROR(VLOOKUP(M967,'Վարկանիշային չափորոշիչներ'!$G$6:$GE$68,4,FALSE),0)</f>
        <v>0</v>
      </c>
      <c r="AE967" s="27">
        <f>IFERROR(VLOOKUP(N967,'Վարկանիշային չափորոշիչներ'!$G$6:$GE$68,4,FALSE),0)</f>
        <v>0</v>
      </c>
      <c r="AF967" s="27">
        <f>IFERROR(VLOOKUP(O967,'Վարկանիշային չափորոշիչներ'!$G$6:$GE$68,4,FALSE),0)</f>
        <v>0</v>
      </c>
      <c r="AG967" s="27">
        <f>IFERROR(VLOOKUP(P967,'Վարկանիշային չափորոշիչներ'!$G$6:$GE$68,4,FALSE),0)</f>
        <v>0</v>
      </c>
      <c r="AH967" s="27">
        <f>IFERROR(VLOOKUP(Q967,'Վարկանիշային չափորոշիչներ'!$G$6:$GE$68,4,FALSE),0)</f>
        <v>0</v>
      </c>
      <c r="AI967" s="27">
        <f>IFERROR(VLOOKUP(R967,'Վարկանիշային չափորոշիչներ'!$G$6:$GE$68,4,FALSE),0)</f>
        <v>0</v>
      </c>
      <c r="AJ967" s="27">
        <f>IFERROR(VLOOKUP(S967,'Վարկանիշային չափորոշիչներ'!$G$6:$GE$68,4,FALSE),0)</f>
        <v>0</v>
      </c>
      <c r="AK967" s="27">
        <f>IFERROR(VLOOKUP(T967,'Վարկանիշային չափորոշիչներ'!$G$6:$GE$68,4,FALSE),0)</f>
        <v>0</v>
      </c>
      <c r="AL967" s="27">
        <f>IFERROR(VLOOKUP(U967,'Վարկանիշային չափորոշիչներ'!$G$6:$GE$68,4,FALSE),0)</f>
        <v>0</v>
      </c>
      <c r="AM967" s="27">
        <f>IFERROR(VLOOKUP(V967,'Վարկանիշային չափորոշիչներ'!$G$6:$GE$68,4,FALSE),0)</f>
        <v>0</v>
      </c>
      <c r="AN967" s="27">
        <f t="shared" si="237"/>
        <v>0</v>
      </c>
    </row>
    <row r="968" spans="1:40" ht="40.5" hidden="1" outlineLevel="2" x14ac:dyDescent="0.3">
      <c r="A968" s="120">
        <v>1098</v>
      </c>
      <c r="B968" s="120">
        <v>12007</v>
      </c>
      <c r="C968" s="207" t="s">
        <v>1035</v>
      </c>
      <c r="D968" s="121"/>
      <c r="E968" s="121"/>
      <c r="F968" s="123"/>
      <c r="G968" s="123"/>
      <c r="H968" s="123"/>
      <c r="I968" s="45"/>
      <c r="J968" s="45"/>
      <c r="K968" s="28"/>
      <c r="L968" s="28"/>
      <c r="M968" s="28"/>
      <c r="N968" s="28"/>
      <c r="O968" s="28"/>
      <c r="P968" s="28"/>
      <c r="Q968" s="28"/>
      <c r="R968" s="28"/>
      <c r="S968" s="28"/>
      <c r="T968" s="28"/>
      <c r="U968" s="28"/>
      <c r="V968" s="28"/>
      <c r="W968" s="27">
        <f t="shared" si="244"/>
        <v>0</v>
      </c>
      <c r="X968" s="41"/>
      <c r="Y968" s="41"/>
      <c r="Z968" s="41"/>
      <c r="AA968" s="41"/>
      <c r="AB968" s="27">
        <f>IFERROR(VLOOKUP(K968,'Վարկանիշային չափորոշիչներ'!$G$6:$GE$68,4,FALSE),0)</f>
        <v>0</v>
      </c>
      <c r="AC968" s="27">
        <f>IFERROR(VLOOKUP(L968,'Վարկանիշային չափորոշիչներ'!$G$6:$GE$68,4,FALSE),0)</f>
        <v>0</v>
      </c>
      <c r="AD968" s="27">
        <f>IFERROR(VLOOKUP(M968,'Վարկանիշային չափորոշիչներ'!$G$6:$GE$68,4,FALSE),0)</f>
        <v>0</v>
      </c>
      <c r="AE968" s="27">
        <f>IFERROR(VLOOKUP(N968,'Վարկանիշային չափորոշիչներ'!$G$6:$GE$68,4,FALSE),0)</f>
        <v>0</v>
      </c>
      <c r="AF968" s="27">
        <f>IFERROR(VLOOKUP(O968,'Վարկանիշային չափորոշիչներ'!$G$6:$GE$68,4,FALSE),0)</f>
        <v>0</v>
      </c>
      <c r="AG968" s="27">
        <f>IFERROR(VLOOKUP(P968,'Վարկանիշային չափորոշիչներ'!$G$6:$GE$68,4,FALSE),0)</f>
        <v>0</v>
      </c>
      <c r="AH968" s="27">
        <f>IFERROR(VLOOKUP(Q968,'Վարկանիշային չափորոշիչներ'!$G$6:$GE$68,4,FALSE),0)</f>
        <v>0</v>
      </c>
      <c r="AI968" s="27">
        <f>IFERROR(VLOOKUP(R968,'Վարկանիշային չափորոշիչներ'!$G$6:$GE$68,4,FALSE),0)</f>
        <v>0</v>
      </c>
      <c r="AJ968" s="27">
        <f>IFERROR(VLOOKUP(S968,'Վարկանիշային չափորոշիչներ'!$G$6:$GE$68,4,FALSE),0)</f>
        <v>0</v>
      </c>
      <c r="AK968" s="27">
        <f>IFERROR(VLOOKUP(T968,'Վարկանիշային չափորոշիչներ'!$G$6:$GE$68,4,FALSE),0)</f>
        <v>0</v>
      </c>
      <c r="AL968" s="27">
        <f>IFERROR(VLOOKUP(U968,'Վարկանիշային չափորոշիչներ'!$G$6:$GE$68,4,FALSE),0)</f>
        <v>0</v>
      </c>
      <c r="AM968" s="27">
        <f>IFERROR(VLOOKUP(V968,'Վարկանիշային չափորոշիչներ'!$G$6:$GE$68,4,FALSE),0)</f>
        <v>0</v>
      </c>
      <c r="AN968" s="27">
        <f t="shared" si="237"/>
        <v>0</v>
      </c>
    </row>
    <row r="969" spans="1:40" ht="68.25" hidden="1" outlineLevel="2" x14ac:dyDescent="0.3">
      <c r="A969" s="120">
        <v>1098</v>
      </c>
      <c r="B969" s="120">
        <v>12006</v>
      </c>
      <c r="C969" s="220" t="s">
        <v>1036</v>
      </c>
      <c r="D969" s="121"/>
      <c r="E969" s="121"/>
      <c r="F969" s="123"/>
      <c r="G969" s="123"/>
      <c r="H969" s="123"/>
      <c r="I969" s="45"/>
      <c r="J969" s="45"/>
      <c r="K969" s="28"/>
      <c r="L969" s="28"/>
      <c r="M969" s="28"/>
      <c r="N969" s="28"/>
      <c r="O969" s="28"/>
      <c r="P969" s="28"/>
      <c r="Q969" s="28"/>
      <c r="R969" s="28"/>
      <c r="S969" s="28"/>
      <c r="T969" s="28"/>
      <c r="U969" s="28"/>
      <c r="V969" s="28"/>
      <c r="W969" s="27">
        <f t="shared" si="244"/>
        <v>0</v>
      </c>
      <c r="X969" s="41"/>
      <c r="Y969" s="41"/>
      <c r="Z969" s="41"/>
      <c r="AA969" s="41"/>
      <c r="AB969" s="27">
        <f>IFERROR(VLOOKUP(K969,'Վարկանիշային չափորոշիչներ'!$G$6:$GE$68,4,FALSE),0)</f>
        <v>0</v>
      </c>
      <c r="AC969" s="27">
        <f>IFERROR(VLOOKUP(L969,'Վարկանիշային չափորոշիչներ'!$G$6:$GE$68,4,FALSE),0)</f>
        <v>0</v>
      </c>
      <c r="AD969" s="27">
        <f>IFERROR(VLOOKUP(M969,'Վարկանիշային չափորոշիչներ'!$G$6:$GE$68,4,FALSE),0)</f>
        <v>0</v>
      </c>
      <c r="AE969" s="27">
        <f>IFERROR(VLOOKUP(N969,'Վարկանիշային չափորոշիչներ'!$G$6:$GE$68,4,FALSE),0)</f>
        <v>0</v>
      </c>
      <c r="AF969" s="27">
        <f>IFERROR(VLOOKUP(O969,'Վարկանիշային չափորոշիչներ'!$G$6:$GE$68,4,FALSE),0)</f>
        <v>0</v>
      </c>
      <c r="AG969" s="27">
        <f>IFERROR(VLOOKUP(P969,'Վարկանիշային չափորոշիչներ'!$G$6:$GE$68,4,FALSE),0)</f>
        <v>0</v>
      </c>
      <c r="AH969" s="27">
        <f>IFERROR(VLOOKUP(Q969,'Վարկանիշային չափորոշիչներ'!$G$6:$GE$68,4,FALSE),0)</f>
        <v>0</v>
      </c>
      <c r="AI969" s="27">
        <f>IFERROR(VLOOKUP(R969,'Վարկանիշային չափորոշիչներ'!$G$6:$GE$68,4,FALSE),0)</f>
        <v>0</v>
      </c>
      <c r="AJ969" s="27">
        <f>IFERROR(VLOOKUP(S969,'Վարկանիշային չափորոշիչներ'!$G$6:$GE$68,4,FALSE),0)</f>
        <v>0</v>
      </c>
      <c r="AK969" s="27">
        <f>IFERROR(VLOOKUP(T969,'Վարկանիշային չափորոշիչներ'!$G$6:$GE$68,4,FALSE),0)</f>
        <v>0</v>
      </c>
      <c r="AL969" s="27">
        <f>IFERROR(VLOOKUP(U969,'Վարկանիշային չափորոշիչներ'!$G$6:$GE$68,4,FALSE),0)</f>
        <v>0</v>
      </c>
      <c r="AM969" s="27">
        <f>IFERROR(VLOOKUP(V969,'Վարկանիշային չափորոշիչներ'!$G$6:$GE$68,4,FALSE),0)</f>
        <v>0</v>
      </c>
      <c r="AN969" s="27">
        <f t="shared" si="237"/>
        <v>0</v>
      </c>
    </row>
    <row r="970" spans="1:40" ht="27.75" hidden="1" outlineLevel="2" x14ac:dyDescent="0.3">
      <c r="A970" s="120">
        <v>1098</v>
      </c>
      <c r="B970" s="120">
        <v>12008</v>
      </c>
      <c r="C970" s="220" t="s">
        <v>1037</v>
      </c>
      <c r="D970" s="121"/>
      <c r="E970" s="121"/>
      <c r="F970" s="123"/>
      <c r="G970" s="123"/>
      <c r="H970" s="123"/>
      <c r="I970" s="45"/>
      <c r="J970" s="45"/>
      <c r="K970" s="28"/>
      <c r="L970" s="28"/>
      <c r="M970" s="28"/>
      <c r="N970" s="28"/>
      <c r="O970" s="28"/>
      <c r="P970" s="28"/>
      <c r="Q970" s="28"/>
      <c r="R970" s="28"/>
      <c r="S970" s="28"/>
      <c r="T970" s="28"/>
      <c r="U970" s="28"/>
      <c r="V970" s="28"/>
      <c r="W970" s="27">
        <f t="shared" si="244"/>
        <v>0</v>
      </c>
      <c r="X970" s="41"/>
      <c r="Y970" s="41"/>
      <c r="Z970" s="41"/>
      <c r="AA970" s="41"/>
      <c r="AB970" s="27">
        <f>IFERROR(VLOOKUP(K970,'Վարկանիշային չափորոշիչներ'!$G$6:$GE$68,4,FALSE),0)</f>
        <v>0</v>
      </c>
      <c r="AC970" s="27">
        <f>IFERROR(VLOOKUP(L970,'Վարկանիշային չափորոշիչներ'!$G$6:$GE$68,4,FALSE),0)</f>
        <v>0</v>
      </c>
      <c r="AD970" s="27">
        <f>IFERROR(VLOOKUP(M970,'Վարկանիշային չափորոշիչներ'!$G$6:$GE$68,4,FALSE),0)</f>
        <v>0</v>
      </c>
      <c r="AE970" s="27">
        <f>IFERROR(VLOOKUP(N970,'Վարկանիշային չափորոշիչներ'!$G$6:$GE$68,4,FALSE),0)</f>
        <v>0</v>
      </c>
      <c r="AF970" s="27">
        <f>IFERROR(VLOOKUP(O970,'Վարկանիշային չափորոշիչներ'!$G$6:$GE$68,4,FALSE),0)</f>
        <v>0</v>
      </c>
      <c r="AG970" s="27">
        <f>IFERROR(VLOOKUP(P970,'Վարկանիշային չափորոշիչներ'!$G$6:$GE$68,4,FALSE),0)</f>
        <v>0</v>
      </c>
      <c r="AH970" s="27">
        <f>IFERROR(VLOOKUP(Q970,'Վարկանիշային չափորոշիչներ'!$G$6:$GE$68,4,FALSE),0)</f>
        <v>0</v>
      </c>
      <c r="AI970" s="27">
        <f>IFERROR(VLOOKUP(R970,'Վարկանիշային չափորոշիչներ'!$G$6:$GE$68,4,FALSE),0)</f>
        <v>0</v>
      </c>
      <c r="AJ970" s="27">
        <f>IFERROR(VLOOKUP(S970,'Վարկանիշային չափորոշիչներ'!$G$6:$GE$68,4,FALSE),0)</f>
        <v>0</v>
      </c>
      <c r="AK970" s="27">
        <f>IFERROR(VLOOKUP(T970,'Վարկանիշային չափորոշիչներ'!$G$6:$GE$68,4,FALSE),0)</f>
        <v>0</v>
      </c>
      <c r="AL970" s="27">
        <f>IFERROR(VLOOKUP(U970,'Վարկանիշային չափորոշիչներ'!$G$6:$GE$68,4,FALSE),0)</f>
        <v>0</v>
      </c>
      <c r="AM970" s="27">
        <f>IFERROR(VLOOKUP(V970,'Վարկանիշային չափորոշիչներ'!$G$6:$GE$68,4,FALSE),0)</f>
        <v>0</v>
      </c>
      <c r="AN970" s="27">
        <f t="shared" si="237"/>
        <v>0</v>
      </c>
    </row>
    <row r="971" spans="1:40" hidden="1" outlineLevel="1" x14ac:dyDescent="0.3">
      <c r="A971" s="163">
        <v>1102</v>
      </c>
      <c r="B971" s="163"/>
      <c r="C971" s="229" t="s">
        <v>1038</v>
      </c>
      <c r="D971" s="187">
        <f>SUM(D972:D978)</f>
        <v>0</v>
      </c>
      <c r="E971" s="187">
        <f>SUM(E972:E978)</f>
        <v>0</v>
      </c>
      <c r="F971" s="188">
        <f t="shared" ref="F971:H971" si="245">SUM(F972:F978)</f>
        <v>0</v>
      </c>
      <c r="G971" s="188">
        <f t="shared" si="245"/>
        <v>0</v>
      </c>
      <c r="H971" s="188">
        <f t="shared" si="245"/>
        <v>0</v>
      </c>
      <c r="I971" s="71" t="s">
        <v>74</v>
      </c>
      <c r="J971" s="71" t="s">
        <v>74</v>
      </c>
      <c r="K971" s="71" t="s">
        <v>74</v>
      </c>
      <c r="L971" s="71" t="s">
        <v>74</v>
      </c>
      <c r="M971" s="71" t="s">
        <v>74</v>
      </c>
      <c r="N971" s="71" t="s">
        <v>74</v>
      </c>
      <c r="O971" s="71" t="s">
        <v>74</v>
      </c>
      <c r="P971" s="71" t="s">
        <v>74</v>
      </c>
      <c r="Q971" s="71" t="s">
        <v>74</v>
      </c>
      <c r="R971" s="71" t="s">
        <v>74</v>
      </c>
      <c r="S971" s="71" t="s">
        <v>74</v>
      </c>
      <c r="T971" s="71" t="s">
        <v>74</v>
      </c>
      <c r="U971" s="71" t="s">
        <v>74</v>
      </c>
      <c r="V971" s="71" t="s">
        <v>74</v>
      </c>
      <c r="W971" s="47" t="s">
        <v>74</v>
      </c>
      <c r="X971" s="41"/>
      <c r="Y971" s="41"/>
      <c r="Z971" s="41"/>
      <c r="AA971" s="41"/>
      <c r="AB971" s="27">
        <f>IFERROR(VLOOKUP(K971,'Վարկանիշային չափորոշիչներ'!$G$6:$GE$68,4,FALSE),0)</f>
        <v>0</v>
      </c>
      <c r="AC971" s="27">
        <f>IFERROR(VLOOKUP(L971,'Վարկանիշային չափորոշիչներ'!$G$6:$GE$68,4,FALSE),0)</f>
        <v>0</v>
      </c>
      <c r="AD971" s="27">
        <f>IFERROR(VLOOKUP(M971,'Վարկանիշային չափորոշիչներ'!$G$6:$GE$68,4,FALSE),0)</f>
        <v>0</v>
      </c>
      <c r="AE971" s="27">
        <f>IFERROR(VLOOKUP(N971,'Վարկանիշային չափորոշիչներ'!$G$6:$GE$68,4,FALSE),0)</f>
        <v>0</v>
      </c>
      <c r="AF971" s="27">
        <f>IFERROR(VLOOKUP(O971,'Վարկանիշային չափորոշիչներ'!$G$6:$GE$68,4,FALSE),0)</f>
        <v>0</v>
      </c>
      <c r="AG971" s="27">
        <f>IFERROR(VLOOKUP(P971,'Վարկանիշային չափորոշիչներ'!$G$6:$GE$68,4,FALSE),0)</f>
        <v>0</v>
      </c>
      <c r="AH971" s="27">
        <f>IFERROR(VLOOKUP(Q971,'Վարկանիշային չափորոշիչներ'!$G$6:$GE$68,4,FALSE),0)</f>
        <v>0</v>
      </c>
      <c r="AI971" s="27">
        <f>IFERROR(VLOOKUP(R971,'Վարկանիշային չափորոշիչներ'!$G$6:$GE$68,4,FALSE),0)</f>
        <v>0</v>
      </c>
      <c r="AJ971" s="27">
        <f>IFERROR(VLOOKUP(S971,'Վարկանիշային չափորոշիչներ'!$G$6:$GE$68,4,FALSE),0)</f>
        <v>0</v>
      </c>
      <c r="AK971" s="27">
        <f>IFERROR(VLOOKUP(T971,'Վարկանիշային չափորոշիչներ'!$G$6:$GE$68,4,FALSE),0)</f>
        <v>0</v>
      </c>
      <c r="AL971" s="27">
        <f>IFERROR(VLOOKUP(U971,'Վարկանիշային չափորոշիչներ'!$G$6:$GE$68,4,FALSE),0)</f>
        <v>0</v>
      </c>
      <c r="AM971" s="27">
        <f>IFERROR(VLOOKUP(V971,'Վարկանիշային չափորոշիչներ'!$G$6:$GE$68,4,FALSE),0)</f>
        <v>0</v>
      </c>
      <c r="AN971" s="27">
        <f t="shared" si="237"/>
        <v>0</v>
      </c>
    </row>
    <row r="972" spans="1:40" ht="41.25" hidden="1" outlineLevel="2" x14ac:dyDescent="0.3">
      <c r="A972" s="120">
        <v>1102</v>
      </c>
      <c r="B972" s="120">
        <v>11001</v>
      </c>
      <c r="C972" s="220" t="s">
        <v>1039</v>
      </c>
      <c r="D972" s="121"/>
      <c r="E972" s="121"/>
      <c r="F972" s="122"/>
      <c r="G972" s="123"/>
      <c r="H972" s="123"/>
      <c r="I972" s="45"/>
      <c r="J972" s="45"/>
      <c r="K972" s="28"/>
      <c r="L972" s="28"/>
      <c r="M972" s="28"/>
      <c r="N972" s="28"/>
      <c r="O972" s="28"/>
      <c r="P972" s="28"/>
      <c r="Q972" s="28"/>
      <c r="R972" s="28"/>
      <c r="S972" s="28"/>
      <c r="T972" s="28"/>
      <c r="U972" s="28"/>
      <c r="V972" s="28"/>
      <c r="W972" s="27">
        <f t="shared" ref="W972:W978" si="246">AN972</f>
        <v>0</v>
      </c>
      <c r="X972" s="41"/>
      <c r="Y972" s="41"/>
      <c r="Z972" s="41"/>
      <c r="AA972" s="41"/>
      <c r="AB972" s="27">
        <f>IFERROR(VLOOKUP(K972,'Վարկանիշային չափորոշիչներ'!$G$6:$GE$68,4,FALSE),0)</f>
        <v>0</v>
      </c>
      <c r="AC972" s="27">
        <f>IFERROR(VLOOKUP(L972,'Վարկանիշային չափորոշիչներ'!$G$6:$GE$68,4,FALSE),0)</f>
        <v>0</v>
      </c>
      <c r="AD972" s="27">
        <f>IFERROR(VLOOKUP(M972,'Վարկանիշային չափորոշիչներ'!$G$6:$GE$68,4,FALSE),0)</f>
        <v>0</v>
      </c>
      <c r="AE972" s="27">
        <f>IFERROR(VLOOKUP(N972,'Վարկանիշային չափորոշիչներ'!$G$6:$GE$68,4,FALSE),0)</f>
        <v>0</v>
      </c>
      <c r="AF972" s="27">
        <f>IFERROR(VLOOKUP(O972,'Վարկանիշային չափորոշիչներ'!$G$6:$GE$68,4,FALSE),0)</f>
        <v>0</v>
      </c>
      <c r="AG972" s="27">
        <f>IFERROR(VLOOKUP(P972,'Վարկանիշային չափորոշիչներ'!$G$6:$GE$68,4,FALSE),0)</f>
        <v>0</v>
      </c>
      <c r="AH972" s="27">
        <f>IFERROR(VLOOKUP(Q972,'Վարկանիշային չափորոշիչներ'!$G$6:$GE$68,4,FALSE),0)</f>
        <v>0</v>
      </c>
      <c r="AI972" s="27">
        <f>IFERROR(VLOOKUP(R972,'Վարկանիշային չափորոշիչներ'!$G$6:$GE$68,4,FALSE),0)</f>
        <v>0</v>
      </c>
      <c r="AJ972" s="27">
        <f>IFERROR(VLOOKUP(S972,'Վարկանիշային չափորոշիչներ'!$G$6:$GE$68,4,FALSE),0)</f>
        <v>0</v>
      </c>
      <c r="AK972" s="27">
        <f>IFERROR(VLOOKUP(T972,'Վարկանիշային չափորոշիչներ'!$G$6:$GE$68,4,FALSE),0)</f>
        <v>0</v>
      </c>
      <c r="AL972" s="27">
        <f>IFERROR(VLOOKUP(U972,'Վարկանիշային չափորոշիչներ'!$G$6:$GE$68,4,FALSE),0)</f>
        <v>0</v>
      </c>
      <c r="AM972" s="27">
        <f>IFERROR(VLOOKUP(V972,'Վարկանիշային չափորոշիչներ'!$G$6:$GE$68,4,FALSE),0)</f>
        <v>0</v>
      </c>
      <c r="AN972" s="27">
        <f t="shared" si="237"/>
        <v>0</v>
      </c>
    </row>
    <row r="973" spans="1:40" ht="27.75" hidden="1" outlineLevel="2" x14ac:dyDescent="0.3">
      <c r="A973" s="120">
        <v>1102</v>
      </c>
      <c r="B973" s="120">
        <v>11002</v>
      </c>
      <c r="C973" s="220" t="s">
        <v>1040</v>
      </c>
      <c r="D973" s="121"/>
      <c r="E973" s="121"/>
      <c r="F973" s="123"/>
      <c r="G973" s="123"/>
      <c r="H973" s="123"/>
      <c r="I973" s="45"/>
      <c r="J973" s="45"/>
      <c r="K973" s="28"/>
      <c r="L973" s="28"/>
      <c r="M973" s="28"/>
      <c r="N973" s="28"/>
      <c r="O973" s="28"/>
      <c r="P973" s="28"/>
      <c r="Q973" s="28"/>
      <c r="R973" s="28"/>
      <c r="S973" s="28"/>
      <c r="T973" s="28"/>
      <c r="U973" s="28"/>
      <c r="V973" s="28"/>
      <c r="W973" s="27">
        <f t="shared" si="246"/>
        <v>0</v>
      </c>
      <c r="X973" s="41"/>
      <c r="Y973" s="41"/>
      <c r="Z973" s="41"/>
      <c r="AA973" s="41"/>
      <c r="AB973" s="27">
        <f>IFERROR(VLOOKUP(K973,'Վարկանիշային չափորոշիչներ'!$G$6:$GE$68,4,FALSE),0)</f>
        <v>0</v>
      </c>
      <c r="AC973" s="27">
        <f>IFERROR(VLOOKUP(L973,'Վարկանիշային չափորոշիչներ'!$G$6:$GE$68,4,FALSE),0)</f>
        <v>0</v>
      </c>
      <c r="AD973" s="27">
        <f>IFERROR(VLOOKUP(M973,'Վարկանիշային չափորոշիչներ'!$G$6:$GE$68,4,FALSE),0)</f>
        <v>0</v>
      </c>
      <c r="AE973" s="27">
        <f>IFERROR(VLOOKUP(N973,'Վարկանիշային չափորոշիչներ'!$G$6:$GE$68,4,FALSE),0)</f>
        <v>0</v>
      </c>
      <c r="AF973" s="27">
        <f>IFERROR(VLOOKUP(O973,'Վարկանիշային չափորոշիչներ'!$G$6:$GE$68,4,FALSE),0)</f>
        <v>0</v>
      </c>
      <c r="AG973" s="27">
        <f>IFERROR(VLOOKUP(P973,'Վարկանիշային չափորոշիչներ'!$G$6:$GE$68,4,FALSE),0)</f>
        <v>0</v>
      </c>
      <c r="AH973" s="27">
        <f>IFERROR(VLOOKUP(Q973,'Վարկանիշային չափորոշիչներ'!$G$6:$GE$68,4,FALSE),0)</f>
        <v>0</v>
      </c>
      <c r="AI973" s="27">
        <f>IFERROR(VLOOKUP(R973,'Վարկանիշային չափորոշիչներ'!$G$6:$GE$68,4,FALSE),0)</f>
        <v>0</v>
      </c>
      <c r="AJ973" s="27">
        <f>IFERROR(VLOOKUP(S973,'Վարկանիշային չափորոշիչներ'!$G$6:$GE$68,4,FALSE),0)</f>
        <v>0</v>
      </c>
      <c r="AK973" s="27">
        <f>IFERROR(VLOOKUP(T973,'Վարկանիշային չափորոշիչներ'!$G$6:$GE$68,4,FALSE),0)</f>
        <v>0</v>
      </c>
      <c r="AL973" s="27">
        <f>IFERROR(VLOOKUP(U973,'Վարկանիշային չափորոշիչներ'!$G$6:$GE$68,4,FALSE),0)</f>
        <v>0</v>
      </c>
      <c r="AM973" s="27">
        <f>IFERROR(VLOOKUP(V973,'Վարկանիշային չափորոշիչներ'!$G$6:$GE$68,4,FALSE),0)</f>
        <v>0</v>
      </c>
      <c r="AN973" s="27">
        <f t="shared" si="237"/>
        <v>0</v>
      </c>
    </row>
    <row r="974" spans="1:40" hidden="1" outlineLevel="2" x14ac:dyDescent="0.3">
      <c r="A974" s="120">
        <v>1102</v>
      </c>
      <c r="B974" s="120">
        <v>11003</v>
      </c>
      <c r="C974" s="220" t="s">
        <v>1041</v>
      </c>
      <c r="D974" s="121"/>
      <c r="E974" s="121"/>
      <c r="F974" s="123"/>
      <c r="G974" s="123"/>
      <c r="H974" s="123"/>
      <c r="I974" s="45"/>
      <c r="J974" s="45"/>
      <c r="K974" s="28"/>
      <c r="L974" s="28"/>
      <c r="M974" s="28"/>
      <c r="N974" s="28"/>
      <c r="O974" s="28"/>
      <c r="P974" s="28"/>
      <c r="Q974" s="28"/>
      <c r="R974" s="28"/>
      <c r="S974" s="28"/>
      <c r="T974" s="28"/>
      <c r="U974" s="28"/>
      <c r="V974" s="28"/>
      <c r="W974" s="27">
        <f t="shared" si="246"/>
        <v>0</v>
      </c>
      <c r="X974" s="41"/>
      <c r="Y974" s="41"/>
      <c r="Z974" s="41"/>
      <c r="AA974" s="41"/>
      <c r="AB974" s="27">
        <f>IFERROR(VLOOKUP(K974,'Վարկանիշային չափորոշիչներ'!$G$6:$GE$68,4,FALSE),0)</f>
        <v>0</v>
      </c>
      <c r="AC974" s="27">
        <f>IFERROR(VLOOKUP(L974,'Վարկանիշային չափորոշիչներ'!$G$6:$GE$68,4,FALSE),0)</f>
        <v>0</v>
      </c>
      <c r="AD974" s="27">
        <f>IFERROR(VLOOKUP(M974,'Վարկանիշային չափորոշիչներ'!$G$6:$GE$68,4,FALSE),0)</f>
        <v>0</v>
      </c>
      <c r="AE974" s="27">
        <f>IFERROR(VLOOKUP(N974,'Վարկանիշային չափորոշիչներ'!$G$6:$GE$68,4,FALSE),0)</f>
        <v>0</v>
      </c>
      <c r="AF974" s="27">
        <f>IFERROR(VLOOKUP(O974,'Վարկանիշային չափորոշիչներ'!$G$6:$GE$68,4,FALSE),0)</f>
        <v>0</v>
      </c>
      <c r="AG974" s="27">
        <f>IFERROR(VLOOKUP(P974,'Վարկանիշային չափորոշիչներ'!$G$6:$GE$68,4,FALSE),0)</f>
        <v>0</v>
      </c>
      <c r="AH974" s="27">
        <f>IFERROR(VLOOKUP(Q974,'Վարկանիշային չափորոշիչներ'!$G$6:$GE$68,4,FALSE),0)</f>
        <v>0</v>
      </c>
      <c r="AI974" s="27">
        <f>IFERROR(VLOOKUP(R974,'Վարկանիշային չափորոշիչներ'!$G$6:$GE$68,4,FALSE),0)</f>
        <v>0</v>
      </c>
      <c r="AJ974" s="27">
        <f>IFERROR(VLOOKUP(S974,'Վարկանիշային չափորոշիչներ'!$G$6:$GE$68,4,FALSE),0)</f>
        <v>0</v>
      </c>
      <c r="AK974" s="27">
        <f>IFERROR(VLOOKUP(T974,'Վարկանիշային չափորոշիչներ'!$G$6:$GE$68,4,FALSE),0)</f>
        <v>0</v>
      </c>
      <c r="AL974" s="27">
        <f>IFERROR(VLOOKUP(U974,'Վարկանիշային չափորոշիչներ'!$G$6:$GE$68,4,FALSE),0)</f>
        <v>0</v>
      </c>
      <c r="AM974" s="27">
        <f>IFERROR(VLOOKUP(V974,'Վարկանիշային չափորոշիչներ'!$G$6:$GE$68,4,FALSE),0)</f>
        <v>0</v>
      </c>
      <c r="AN974" s="27">
        <f t="shared" si="237"/>
        <v>0</v>
      </c>
    </row>
    <row r="975" spans="1:40" ht="27.75" hidden="1" outlineLevel="2" x14ac:dyDescent="0.3">
      <c r="A975" s="120">
        <v>1102</v>
      </c>
      <c r="B975" s="120">
        <v>12001</v>
      </c>
      <c r="C975" s="220" t="s">
        <v>1042</v>
      </c>
      <c r="D975" s="165"/>
      <c r="E975" s="144"/>
      <c r="F975" s="122"/>
      <c r="G975" s="122"/>
      <c r="H975" s="122"/>
      <c r="I975" s="45"/>
      <c r="J975" s="45"/>
      <c r="K975" s="28"/>
      <c r="L975" s="28"/>
      <c r="M975" s="28"/>
      <c r="N975" s="28"/>
      <c r="O975" s="28"/>
      <c r="P975" s="28"/>
      <c r="Q975" s="28"/>
      <c r="R975" s="28"/>
      <c r="S975" s="28"/>
      <c r="T975" s="28"/>
      <c r="U975" s="28"/>
      <c r="V975" s="28"/>
      <c r="W975" s="27">
        <f t="shared" si="246"/>
        <v>0</v>
      </c>
      <c r="X975" s="41"/>
      <c r="Y975" s="41"/>
      <c r="Z975" s="41"/>
      <c r="AA975" s="41"/>
      <c r="AB975" s="27">
        <f>IFERROR(VLOOKUP(K975,'Վարկանիշային չափորոշիչներ'!$G$6:$GE$68,4,FALSE),0)</f>
        <v>0</v>
      </c>
      <c r="AC975" s="27">
        <f>IFERROR(VLOOKUP(L975,'Վարկանիշային չափորոշիչներ'!$G$6:$GE$68,4,FALSE),0)</f>
        <v>0</v>
      </c>
      <c r="AD975" s="27">
        <f>IFERROR(VLOOKUP(M975,'Վարկանիշային չափորոշիչներ'!$G$6:$GE$68,4,FALSE),0)</f>
        <v>0</v>
      </c>
      <c r="AE975" s="27">
        <f>IFERROR(VLOOKUP(N975,'Վարկանիշային չափորոշիչներ'!$G$6:$GE$68,4,FALSE),0)</f>
        <v>0</v>
      </c>
      <c r="AF975" s="27">
        <f>IFERROR(VLOOKUP(O975,'Վարկանիշային չափորոշիչներ'!$G$6:$GE$68,4,FALSE),0)</f>
        <v>0</v>
      </c>
      <c r="AG975" s="27">
        <f>IFERROR(VLOOKUP(P975,'Վարկանիշային չափորոշիչներ'!$G$6:$GE$68,4,FALSE),0)</f>
        <v>0</v>
      </c>
      <c r="AH975" s="27">
        <f>IFERROR(VLOOKUP(Q975,'Վարկանիշային չափորոշիչներ'!$G$6:$GE$68,4,FALSE),0)</f>
        <v>0</v>
      </c>
      <c r="AI975" s="27">
        <f>IFERROR(VLOOKUP(R975,'Վարկանիշային չափորոշիչներ'!$G$6:$GE$68,4,FALSE),0)</f>
        <v>0</v>
      </c>
      <c r="AJ975" s="27">
        <f>IFERROR(VLOOKUP(S975,'Վարկանիշային չափորոշիչներ'!$G$6:$GE$68,4,FALSE),0)</f>
        <v>0</v>
      </c>
      <c r="AK975" s="27">
        <f>IFERROR(VLOOKUP(T975,'Վարկանիշային չափորոշիչներ'!$G$6:$GE$68,4,FALSE),0)</f>
        <v>0</v>
      </c>
      <c r="AL975" s="27">
        <f>IFERROR(VLOOKUP(U975,'Վարկանիշային չափորոշիչներ'!$G$6:$GE$68,4,FALSE),0)</f>
        <v>0</v>
      </c>
      <c r="AM975" s="27">
        <f>IFERROR(VLOOKUP(V975,'Վարկանիշային չափորոշիչներ'!$G$6:$GE$68,4,FALSE),0)</f>
        <v>0</v>
      </c>
      <c r="AN975" s="27">
        <f t="shared" si="237"/>
        <v>0</v>
      </c>
    </row>
    <row r="976" spans="1:40" ht="27.75" hidden="1" outlineLevel="2" x14ac:dyDescent="0.3">
      <c r="A976" s="120">
        <v>1102</v>
      </c>
      <c r="B976" s="120">
        <v>12002</v>
      </c>
      <c r="C976" s="220" t="s">
        <v>1043</v>
      </c>
      <c r="D976" s="129"/>
      <c r="E976" s="129"/>
      <c r="F976" s="142"/>
      <c r="G976" s="122"/>
      <c r="H976" s="122"/>
      <c r="I976" s="45"/>
      <c r="J976" s="45"/>
      <c r="K976" s="28"/>
      <c r="L976" s="28"/>
      <c r="M976" s="28"/>
      <c r="N976" s="28"/>
      <c r="O976" s="28"/>
      <c r="P976" s="28"/>
      <c r="Q976" s="28"/>
      <c r="R976" s="28"/>
      <c r="S976" s="28"/>
      <c r="T976" s="28"/>
      <c r="U976" s="28"/>
      <c r="V976" s="28"/>
      <c r="W976" s="27">
        <f t="shared" si="246"/>
        <v>0</v>
      </c>
      <c r="X976" s="41"/>
      <c r="Y976" s="41"/>
      <c r="Z976" s="41"/>
      <c r="AA976" s="41"/>
      <c r="AB976" s="27">
        <f>IFERROR(VLOOKUP(K976,'Վարկանիշային չափորոշիչներ'!$G$6:$GE$68,4,FALSE),0)</f>
        <v>0</v>
      </c>
      <c r="AC976" s="27">
        <f>IFERROR(VLOOKUP(L976,'Վարկանիշային չափորոշիչներ'!$G$6:$GE$68,4,FALSE),0)</f>
        <v>0</v>
      </c>
      <c r="AD976" s="27">
        <f>IFERROR(VLOOKUP(M976,'Վարկանիշային չափորոշիչներ'!$G$6:$GE$68,4,FALSE),0)</f>
        <v>0</v>
      </c>
      <c r="AE976" s="27">
        <f>IFERROR(VLOOKUP(N976,'Վարկանիշային չափորոշիչներ'!$G$6:$GE$68,4,FALSE),0)</f>
        <v>0</v>
      </c>
      <c r="AF976" s="27">
        <f>IFERROR(VLOOKUP(O976,'Վարկանիշային չափորոշիչներ'!$G$6:$GE$68,4,FALSE),0)</f>
        <v>0</v>
      </c>
      <c r="AG976" s="27">
        <f>IFERROR(VLOOKUP(P976,'Վարկանիշային չափորոշիչներ'!$G$6:$GE$68,4,FALSE),0)</f>
        <v>0</v>
      </c>
      <c r="AH976" s="27">
        <f>IFERROR(VLOOKUP(Q976,'Վարկանիշային չափորոշիչներ'!$G$6:$GE$68,4,FALSE),0)</f>
        <v>0</v>
      </c>
      <c r="AI976" s="27">
        <f>IFERROR(VLOOKUP(R976,'Վարկանիշային չափորոշիչներ'!$G$6:$GE$68,4,FALSE),0)</f>
        <v>0</v>
      </c>
      <c r="AJ976" s="27">
        <f>IFERROR(VLOOKUP(S976,'Վարկանիշային չափորոշիչներ'!$G$6:$GE$68,4,FALSE),0)</f>
        <v>0</v>
      </c>
      <c r="AK976" s="27">
        <f>IFERROR(VLOOKUP(T976,'Վարկանիշային չափորոշիչներ'!$G$6:$GE$68,4,FALSE),0)</f>
        <v>0</v>
      </c>
      <c r="AL976" s="27">
        <f>IFERROR(VLOOKUP(U976,'Վարկանիշային չափորոշիչներ'!$G$6:$GE$68,4,FALSE),0)</f>
        <v>0</v>
      </c>
      <c r="AM976" s="27">
        <f>IFERROR(VLOOKUP(V976,'Վարկանիշային չափորոշիչներ'!$G$6:$GE$68,4,FALSE),0)</f>
        <v>0</v>
      </c>
      <c r="AN976" s="27">
        <f t="shared" si="237"/>
        <v>0</v>
      </c>
    </row>
    <row r="977" spans="1:40" hidden="1" outlineLevel="2" x14ac:dyDescent="0.3">
      <c r="A977" s="120">
        <v>1102</v>
      </c>
      <c r="B977" s="120">
        <v>12003</v>
      </c>
      <c r="C977" s="220" t="s">
        <v>1044</v>
      </c>
      <c r="D977" s="129"/>
      <c r="E977" s="129"/>
      <c r="F977" s="122"/>
      <c r="G977" s="122"/>
      <c r="H977" s="122"/>
      <c r="I977" s="45"/>
      <c r="J977" s="45"/>
      <c r="K977" s="28"/>
      <c r="L977" s="28"/>
      <c r="M977" s="28"/>
      <c r="N977" s="28"/>
      <c r="O977" s="28"/>
      <c r="P977" s="28"/>
      <c r="Q977" s="28"/>
      <c r="R977" s="28"/>
      <c r="S977" s="28"/>
      <c r="T977" s="28"/>
      <c r="U977" s="28"/>
      <c r="V977" s="28"/>
      <c r="W977" s="27">
        <f t="shared" si="246"/>
        <v>0</v>
      </c>
      <c r="X977" s="41"/>
      <c r="Y977" s="41"/>
      <c r="Z977" s="41"/>
      <c r="AA977" s="41"/>
      <c r="AB977" s="27">
        <f>IFERROR(VLOOKUP(K977,'Վարկանիշային չափորոշիչներ'!$G$6:$GE$68,4,FALSE),0)</f>
        <v>0</v>
      </c>
      <c r="AC977" s="27">
        <f>IFERROR(VLOOKUP(L977,'Վարկանիշային չափորոշիչներ'!$G$6:$GE$68,4,FALSE),0)</f>
        <v>0</v>
      </c>
      <c r="AD977" s="27">
        <f>IFERROR(VLOOKUP(M977,'Վարկանիշային չափորոշիչներ'!$G$6:$GE$68,4,FALSE),0)</f>
        <v>0</v>
      </c>
      <c r="AE977" s="27">
        <f>IFERROR(VLOOKUP(N977,'Վարկանիշային չափորոշիչներ'!$G$6:$GE$68,4,FALSE),0)</f>
        <v>0</v>
      </c>
      <c r="AF977" s="27">
        <f>IFERROR(VLOOKUP(O977,'Վարկանիշային չափորոշիչներ'!$G$6:$GE$68,4,FALSE),0)</f>
        <v>0</v>
      </c>
      <c r="AG977" s="27">
        <f>IFERROR(VLOOKUP(P977,'Վարկանիշային չափորոշիչներ'!$G$6:$GE$68,4,FALSE),0)</f>
        <v>0</v>
      </c>
      <c r="AH977" s="27">
        <f>IFERROR(VLOOKUP(Q977,'Վարկանիշային չափորոշիչներ'!$G$6:$GE$68,4,FALSE),0)</f>
        <v>0</v>
      </c>
      <c r="AI977" s="27">
        <f>IFERROR(VLOOKUP(R977,'Վարկանիշային չափորոշիչներ'!$G$6:$GE$68,4,FALSE),0)</f>
        <v>0</v>
      </c>
      <c r="AJ977" s="27">
        <f>IFERROR(VLOOKUP(S977,'Վարկանիշային չափորոշիչներ'!$G$6:$GE$68,4,FALSE),0)</f>
        <v>0</v>
      </c>
      <c r="AK977" s="27">
        <f>IFERROR(VLOOKUP(T977,'Վարկանիշային չափորոշիչներ'!$G$6:$GE$68,4,FALSE),0)</f>
        <v>0</v>
      </c>
      <c r="AL977" s="27">
        <f>IFERROR(VLOOKUP(U977,'Վարկանիշային չափորոշիչներ'!$G$6:$GE$68,4,FALSE),0)</f>
        <v>0</v>
      </c>
      <c r="AM977" s="27">
        <f>IFERROR(VLOOKUP(V977,'Վարկանիշային չափորոշիչներ'!$G$6:$GE$68,4,FALSE),0)</f>
        <v>0</v>
      </c>
      <c r="AN977" s="27">
        <f t="shared" si="237"/>
        <v>0</v>
      </c>
    </row>
    <row r="978" spans="1:40" hidden="1" outlineLevel="2" x14ac:dyDescent="0.3">
      <c r="A978" s="120">
        <v>1102</v>
      </c>
      <c r="B978" s="120">
        <v>12004</v>
      </c>
      <c r="C978" s="220" t="s">
        <v>1045</v>
      </c>
      <c r="D978" s="129"/>
      <c r="E978" s="129"/>
      <c r="F978" s="122"/>
      <c r="G978" s="122"/>
      <c r="H978" s="122"/>
      <c r="I978" s="45"/>
      <c r="J978" s="45"/>
      <c r="K978" s="28"/>
      <c r="L978" s="28"/>
      <c r="M978" s="28"/>
      <c r="N978" s="28"/>
      <c r="O978" s="28"/>
      <c r="P978" s="28"/>
      <c r="Q978" s="28"/>
      <c r="R978" s="28"/>
      <c r="S978" s="28"/>
      <c r="T978" s="28"/>
      <c r="U978" s="28"/>
      <c r="V978" s="28"/>
      <c r="W978" s="27">
        <f t="shared" si="246"/>
        <v>0</v>
      </c>
      <c r="X978" s="41"/>
      <c r="Y978" s="41"/>
      <c r="Z978" s="41"/>
      <c r="AA978" s="41"/>
      <c r="AB978" s="27">
        <f>IFERROR(VLOOKUP(K978,'Վարկանիշային չափորոշիչներ'!$G$6:$GE$68,4,FALSE),0)</f>
        <v>0</v>
      </c>
      <c r="AC978" s="27">
        <f>IFERROR(VLOOKUP(L978,'Վարկանիշային չափորոշիչներ'!$G$6:$GE$68,4,FALSE),0)</f>
        <v>0</v>
      </c>
      <c r="AD978" s="27">
        <f>IFERROR(VLOOKUP(M978,'Վարկանիշային չափորոշիչներ'!$G$6:$GE$68,4,FALSE),0)</f>
        <v>0</v>
      </c>
      <c r="AE978" s="27">
        <f>IFERROR(VLOOKUP(N978,'Վարկանիշային չափորոշիչներ'!$G$6:$GE$68,4,FALSE),0)</f>
        <v>0</v>
      </c>
      <c r="AF978" s="27">
        <f>IFERROR(VLOOKUP(O978,'Վարկանիշային չափորոշիչներ'!$G$6:$GE$68,4,FALSE),0)</f>
        <v>0</v>
      </c>
      <c r="AG978" s="27">
        <f>IFERROR(VLOOKUP(P978,'Վարկանիշային չափորոշիչներ'!$G$6:$GE$68,4,FALSE),0)</f>
        <v>0</v>
      </c>
      <c r="AH978" s="27">
        <f>IFERROR(VLOOKUP(Q978,'Վարկանիշային չափորոշիչներ'!$G$6:$GE$68,4,FALSE),0)</f>
        <v>0</v>
      </c>
      <c r="AI978" s="27">
        <f>IFERROR(VLOOKUP(R978,'Վարկանիշային չափորոշիչներ'!$G$6:$GE$68,4,FALSE),0)</f>
        <v>0</v>
      </c>
      <c r="AJ978" s="27">
        <f>IFERROR(VLOOKUP(S978,'Վարկանիշային չափորոշիչներ'!$G$6:$GE$68,4,FALSE),0)</f>
        <v>0</v>
      </c>
      <c r="AK978" s="27">
        <f>IFERROR(VLOOKUP(T978,'Վարկանիշային չափորոշիչներ'!$G$6:$GE$68,4,FALSE),0)</f>
        <v>0</v>
      </c>
      <c r="AL978" s="27">
        <f>IFERROR(VLOOKUP(U978,'Վարկանիշային չափորոշիչներ'!$G$6:$GE$68,4,FALSE),0)</f>
        <v>0</v>
      </c>
      <c r="AM978" s="27">
        <f>IFERROR(VLOOKUP(V978,'Վարկանիշային չափորոշիչներ'!$G$6:$GE$68,4,FALSE),0)</f>
        <v>0</v>
      </c>
      <c r="AN978" s="27">
        <f t="shared" si="237"/>
        <v>0</v>
      </c>
    </row>
    <row r="979" spans="1:40" hidden="1" outlineLevel="2" x14ac:dyDescent="0.3">
      <c r="A979" s="117">
        <v>1102</v>
      </c>
      <c r="B979" s="163"/>
      <c r="C979" s="222" t="s">
        <v>1046</v>
      </c>
      <c r="D979" s="159">
        <f>+D980</f>
        <v>0</v>
      </c>
      <c r="E979" s="159">
        <f>+E980</f>
        <v>0</v>
      </c>
      <c r="F979" s="160">
        <f t="shared" ref="F979:H979" si="247">+F980</f>
        <v>0</v>
      </c>
      <c r="G979" s="160">
        <f t="shared" si="247"/>
        <v>0</v>
      </c>
      <c r="H979" s="160">
        <f t="shared" si="247"/>
        <v>0</v>
      </c>
      <c r="I979" s="61" t="s">
        <v>74</v>
      </c>
      <c r="J979" s="61" t="s">
        <v>74</v>
      </c>
      <c r="K979" s="61" t="s">
        <v>74</v>
      </c>
      <c r="L979" s="61" t="s">
        <v>74</v>
      </c>
      <c r="M979" s="61" t="s">
        <v>74</v>
      </c>
      <c r="N979" s="61" t="s">
        <v>74</v>
      </c>
      <c r="O979" s="61" t="s">
        <v>74</v>
      </c>
      <c r="P979" s="61" t="s">
        <v>74</v>
      </c>
      <c r="Q979" s="61" t="s">
        <v>74</v>
      </c>
      <c r="R979" s="61" t="s">
        <v>74</v>
      </c>
      <c r="S979" s="61" t="s">
        <v>74</v>
      </c>
      <c r="T979" s="61" t="s">
        <v>74</v>
      </c>
      <c r="U979" s="61" t="s">
        <v>74</v>
      </c>
      <c r="V979" s="61" t="s">
        <v>74</v>
      </c>
      <c r="W979" s="47" t="s">
        <v>74</v>
      </c>
      <c r="X979" s="41"/>
      <c r="Y979" s="41"/>
      <c r="Z979" s="41"/>
      <c r="AA979" s="41"/>
      <c r="AB979" s="27">
        <f>IFERROR(VLOOKUP(K979,'Վարկանիշային չափորոշիչներ'!$G$6:$GE$68,4,FALSE),0)</f>
        <v>0</v>
      </c>
      <c r="AC979" s="27">
        <f>IFERROR(VLOOKUP(L979,'Վարկանիշային չափորոշիչներ'!$G$6:$GE$68,4,FALSE),0)</f>
        <v>0</v>
      </c>
      <c r="AD979" s="27">
        <f>IFERROR(VLOOKUP(M979,'Վարկանիշային չափորոշիչներ'!$G$6:$GE$68,4,FALSE),0)</f>
        <v>0</v>
      </c>
      <c r="AE979" s="27">
        <f>IFERROR(VLOOKUP(N979,'Վարկանիշային չափորոշիչներ'!$G$6:$GE$68,4,FALSE),0)</f>
        <v>0</v>
      </c>
      <c r="AF979" s="27">
        <f>IFERROR(VLOOKUP(O979,'Վարկանիշային չափորոշիչներ'!$G$6:$GE$68,4,FALSE),0)</f>
        <v>0</v>
      </c>
      <c r="AG979" s="27">
        <f>IFERROR(VLOOKUP(P979,'Վարկանիշային չափորոշիչներ'!$G$6:$GE$68,4,FALSE),0)</f>
        <v>0</v>
      </c>
      <c r="AH979" s="27">
        <f>IFERROR(VLOOKUP(Q979,'Վարկանիշային չափորոշիչներ'!$G$6:$GE$68,4,FALSE),0)</f>
        <v>0</v>
      </c>
      <c r="AI979" s="27">
        <f>IFERROR(VLOOKUP(R979,'Վարկանիշային չափորոշիչներ'!$G$6:$GE$68,4,FALSE),0)</f>
        <v>0</v>
      </c>
      <c r="AJ979" s="27">
        <f>IFERROR(VLOOKUP(S979,'Վարկանիշային չափորոշիչներ'!$G$6:$GE$68,4,FALSE),0)</f>
        <v>0</v>
      </c>
      <c r="AK979" s="27">
        <f>IFERROR(VLOOKUP(T979,'Վարկանիշային չափորոշիչներ'!$G$6:$GE$68,4,FALSE),0)</f>
        <v>0</v>
      </c>
      <c r="AL979" s="27">
        <f>IFERROR(VLOOKUP(U979,'Վարկանիշային չափորոշիչներ'!$G$6:$GE$68,4,FALSE),0)</f>
        <v>0</v>
      </c>
      <c r="AM979" s="27">
        <f>IFERROR(VLOOKUP(V979,'Վարկանիշային չափորոշիչներ'!$G$6:$GE$68,4,FALSE),0)</f>
        <v>0</v>
      </c>
      <c r="AN979" s="27">
        <f t="shared" si="237"/>
        <v>0</v>
      </c>
    </row>
    <row r="980" spans="1:40" hidden="1" outlineLevel="2" x14ac:dyDescent="0.3">
      <c r="A980" s="120">
        <v>1102</v>
      </c>
      <c r="B980" s="120">
        <v>12005</v>
      </c>
      <c r="C980" s="220" t="s">
        <v>1047</v>
      </c>
      <c r="D980" s="121"/>
      <c r="E980" s="121"/>
      <c r="F980" s="122"/>
      <c r="G980" s="123"/>
      <c r="H980" s="123"/>
      <c r="I980" s="45"/>
      <c r="J980" s="45"/>
      <c r="K980" s="28"/>
      <c r="L980" s="28"/>
      <c r="M980" s="28"/>
      <c r="N980" s="28"/>
      <c r="O980" s="28"/>
      <c r="P980" s="28"/>
      <c r="Q980" s="28"/>
      <c r="R980" s="28"/>
      <c r="S980" s="28"/>
      <c r="T980" s="28"/>
      <c r="U980" s="28"/>
      <c r="V980" s="28"/>
      <c r="W980" s="27">
        <f>AN980</f>
        <v>0</v>
      </c>
      <c r="X980" s="41"/>
      <c r="Y980" s="41"/>
      <c r="Z980" s="41"/>
      <c r="AA980" s="41"/>
      <c r="AB980" s="27">
        <f>IFERROR(VLOOKUP(K980,'Վարկանիշային չափորոշիչներ'!$G$6:$GE$68,4,FALSE),0)</f>
        <v>0</v>
      </c>
      <c r="AC980" s="27">
        <f>IFERROR(VLOOKUP(L980,'Վարկանիշային չափորոշիչներ'!$G$6:$GE$68,4,FALSE),0)</f>
        <v>0</v>
      </c>
      <c r="AD980" s="27">
        <f>IFERROR(VLOOKUP(M980,'Վարկանիշային չափորոշիչներ'!$G$6:$GE$68,4,FALSE),0)</f>
        <v>0</v>
      </c>
      <c r="AE980" s="27">
        <f>IFERROR(VLOOKUP(N980,'Վարկանիշային չափորոշիչներ'!$G$6:$GE$68,4,FALSE),0)</f>
        <v>0</v>
      </c>
      <c r="AF980" s="27">
        <f>IFERROR(VLOOKUP(O980,'Վարկանիշային չափորոշիչներ'!$G$6:$GE$68,4,FALSE),0)</f>
        <v>0</v>
      </c>
      <c r="AG980" s="27">
        <f>IFERROR(VLOOKUP(P980,'Վարկանիշային չափորոշիչներ'!$G$6:$GE$68,4,FALSE),0)</f>
        <v>0</v>
      </c>
      <c r="AH980" s="27">
        <f>IFERROR(VLOOKUP(Q980,'Վարկանիշային չափորոշիչներ'!$G$6:$GE$68,4,FALSE),0)</f>
        <v>0</v>
      </c>
      <c r="AI980" s="27">
        <f>IFERROR(VLOOKUP(R980,'Վարկանիշային չափորոշիչներ'!$G$6:$GE$68,4,FALSE),0)</f>
        <v>0</v>
      </c>
      <c r="AJ980" s="27">
        <f>IFERROR(VLOOKUP(S980,'Վարկանիշային չափորոշիչներ'!$G$6:$GE$68,4,FALSE),0)</f>
        <v>0</v>
      </c>
      <c r="AK980" s="27">
        <f>IFERROR(VLOOKUP(T980,'Վարկանիշային չափորոշիչներ'!$G$6:$GE$68,4,FALSE),0)</f>
        <v>0</v>
      </c>
      <c r="AL980" s="27">
        <f>IFERROR(VLOOKUP(U980,'Վարկանիշային չափորոշիչներ'!$G$6:$GE$68,4,FALSE),0)</f>
        <v>0</v>
      </c>
      <c r="AM980" s="27">
        <f>IFERROR(VLOOKUP(V980,'Վարկանիշային չափորոշիչներ'!$G$6:$GE$68,4,FALSE),0)</f>
        <v>0</v>
      </c>
      <c r="AN980" s="27">
        <f t="shared" si="237"/>
        <v>0</v>
      </c>
    </row>
    <row r="981" spans="1:40" ht="27.75" hidden="1" outlineLevel="1" x14ac:dyDescent="0.3">
      <c r="A981" s="117">
        <v>1117</v>
      </c>
      <c r="B981" s="163"/>
      <c r="C981" s="229" t="s">
        <v>1048</v>
      </c>
      <c r="D981" s="118">
        <f>SUM(D982:D986)</f>
        <v>0</v>
      </c>
      <c r="E981" s="118">
        <f>SUM(E982:E986)</f>
        <v>0</v>
      </c>
      <c r="F981" s="119">
        <f t="shared" ref="F981:H981" si="248">SUM(F982:F986)</f>
        <v>0</v>
      </c>
      <c r="G981" s="119">
        <f t="shared" si="248"/>
        <v>0</v>
      </c>
      <c r="H981" s="119">
        <f t="shared" si="248"/>
        <v>0</v>
      </c>
      <c r="I981" s="47" t="s">
        <v>74</v>
      </c>
      <c r="J981" s="47" t="s">
        <v>74</v>
      </c>
      <c r="K981" s="47" t="s">
        <v>74</v>
      </c>
      <c r="L981" s="47" t="s">
        <v>74</v>
      </c>
      <c r="M981" s="47" t="s">
        <v>74</v>
      </c>
      <c r="N981" s="47" t="s">
        <v>74</v>
      </c>
      <c r="O981" s="47" t="s">
        <v>74</v>
      </c>
      <c r="P981" s="47" t="s">
        <v>74</v>
      </c>
      <c r="Q981" s="47" t="s">
        <v>74</v>
      </c>
      <c r="R981" s="47" t="s">
        <v>74</v>
      </c>
      <c r="S981" s="47" t="s">
        <v>74</v>
      </c>
      <c r="T981" s="47" t="s">
        <v>74</v>
      </c>
      <c r="U981" s="47" t="s">
        <v>74</v>
      </c>
      <c r="V981" s="47" t="s">
        <v>74</v>
      </c>
      <c r="W981" s="47" t="s">
        <v>74</v>
      </c>
      <c r="X981" s="41"/>
      <c r="Y981" s="41"/>
      <c r="Z981" s="41"/>
      <c r="AA981" s="41"/>
      <c r="AB981" s="27">
        <f>IFERROR(VLOOKUP(K981,'Վարկանիշային չափորոշիչներ'!$G$6:$GE$68,4,FALSE),0)</f>
        <v>0</v>
      </c>
      <c r="AC981" s="27">
        <f>IFERROR(VLOOKUP(L981,'Վարկանիշային չափորոշիչներ'!$G$6:$GE$68,4,FALSE),0)</f>
        <v>0</v>
      </c>
      <c r="AD981" s="27">
        <f>IFERROR(VLOOKUP(M981,'Վարկանիշային չափորոշիչներ'!$G$6:$GE$68,4,FALSE),0)</f>
        <v>0</v>
      </c>
      <c r="AE981" s="27">
        <f>IFERROR(VLOOKUP(N981,'Վարկանիշային չափորոշիչներ'!$G$6:$GE$68,4,FALSE),0)</f>
        <v>0</v>
      </c>
      <c r="AF981" s="27">
        <f>IFERROR(VLOOKUP(O981,'Վարկանիշային չափորոշիչներ'!$G$6:$GE$68,4,FALSE),0)</f>
        <v>0</v>
      </c>
      <c r="AG981" s="27">
        <f>IFERROR(VLOOKUP(P981,'Վարկանիշային չափորոշիչներ'!$G$6:$GE$68,4,FALSE),0)</f>
        <v>0</v>
      </c>
      <c r="AH981" s="27">
        <f>IFERROR(VLOOKUP(Q981,'Վարկանիշային չափորոշիչներ'!$G$6:$GE$68,4,FALSE),0)</f>
        <v>0</v>
      </c>
      <c r="AI981" s="27">
        <f>IFERROR(VLOOKUP(R981,'Վարկանիշային չափորոշիչներ'!$G$6:$GE$68,4,FALSE),0)</f>
        <v>0</v>
      </c>
      <c r="AJ981" s="27">
        <f>IFERROR(VLOOKUP(S981,'Վարկանիշային չափորոշիչներ'!$G$6:$GE$68,4,FALSE),0)</f>
        <v>0</v>
      </c>
      <c r="AK981" s="27">
        <f>IFERROR(VLOOKUP(T981,'Վարկանիշային չափորոշիչներ'!$G$6:$GE$68,4,FALSE),0)</f>
        <v>0</v>
      </c>
      <c r="AL981" s="27">
        <f>IFERROR(VLOOKUP(U981,'Վարկանիշային չափորոշիչներ'!$G$6:$GE$68,4,FALSE),0)</f>
        <v>0</v>
      </c>
      <c r="AM981" s="27">
        <f>IFERROR(VLOOKUP(V981,'Վարկանիշային չափորոշիչներ'!$G$6:$GE$68,4,FALSE),0)</f>
        <v>0</v>
      </c>
      <c r="AN981" s="27">
        <f t="shared" si="237"/>
        <v>0</v>
      </c>
    </row>
    <row r="982" spans="1:40" ht="41.25" hidden="1" outlineLevel="2" x14ac:dyDescent="0.3">
      <c r="A982" s="120">
        <v>1117</v>
      </c>
      <c r="B982" s="120">
        <v>11001</v>
      </c>
      <c r="C982" s="220" t="s">
        <v>1049</v>
      </c>
      <c r="D982" s="128"/>
      <c r="E982" s="128"/>
      <c r="F982" s="145"/>
      <c r="G982" s="123"/>
      <c r="H982" s="123"/>
      <c r="I982" s="45"/>
      <c r="J982" s="45"/>
      <c r="K982" s="28"/>
      <c r="L982" s="28"/>
      <c r="M982" s="28"/>
      <c r="N982" s="28"/>
      <c r="O982" s="28"/>
      <c r="P982" s="28"/>
      <c r="Q982" s="28"/>
      <c r="R982" s="28"/>
      <c r="S982" s="28"/>
      <c r="T982" s="28"/>
      <c r="U982" s="28"/>
      <c r="V982" s="28"/>
      <c r="W982" s="27">
        <f t="shared" ref="W982:W986" si="249">AN982</f>
        <v>0</v>
      </c>
      <c r="X982" s="41"/>
      <c r="Y982" s="41"/>
      <c r="Z982" s="41"/>
      <c r="AA982" s="41"/>
      <c r="AB982" s="27">
        <f>IFERROR(VLOOKUP(K982,'Վարկանիշային չափորոշիչներ'!$G$6:$GE$68,4,FALSE),0)</f>
        <v>0</v>
      </c>
      <c r="AC982" s="27">
        <f>IFERROR(VLOOKUP(L982,'Վարկանիշային չափորոշիչներ'!$G$6:$GE$68,4,FALSE),0)</f>
        <v>0</v>
      </c>
      <c r="AD982" s="27">
        <f>IFERROR(VLOOKUP(M982,'Վարկանիշային չափորոշիչներ'!$G$6:$GE$68,4,FALSE),0)</f>
        <v>0</v>
      </c>
      <c r="AE982" s="27">
        <f>IFERROR(VLOOKUP(N982,'Վարկանիշային չափորոշիչներ'!$G$6:$GE$68,4,FALSE),0)</f>
        <v>0</v>
      </c>
      <c r="AF982" s="27">
        <f>IFERROR(VLOOKUP(O982,'Վարկանիշային չափորոշիչներ'!$G$6:$GE$68,4,FALSE),0)</f>
        <v>0</v>
      </c>
      <c r="AG982" s="27">
        <f>IFERROR(VLOOKUP(P982,'Վարկանիշային չափորոշիչներ'!$G$6:$GE$68,4,FALSE),0)</f>
        <v>0</v>
      </c>
      <c r="AH982" s="27">
        <f>IFERROR(VLOOKUP(Q982,'Վարկանիշային չափորոշիչներ'!$G$6:$GE$68,4,FALSE),0)</f>
        <v>0</v>
      </c>
      <c r="AI982" s="27">
        <f>IFERROR(VLOOKUP(R982,'Վարկանիշային չափորոշիչներ'!$G$6:$GE$68,4,FALSE),0)</f>
        <v>0</v>
      </c>
      <c r="AJ982" s="27">
        <f>IFERROR(VLOOKUP(S982,'Վարկանիշային չափորոշիչներ'!$G$6:$GE$68,4,FALSE),0)</f>
        <v>0</v>
      </c>
      <c r="AK982" s="27">
        <f>IFERROR(VLOOKUP(T982,'Վարկանիշային չափորոշիչներ'!$G$6:$GE$68,4,FALSE),0)</f>
        <v>0</v>
      </c>
      <c r="AL982" s="27">
        <f>IFERROR(VLOOKUP(U982,'Վարկանիշային չափորոշիչներ'!$G$6:$GE$68,4,FALSE),0)</f>
        <v>0</v>
      </c>
      <c r="AM982" s="27">
        <f>IFERROR(VLOOKUP(V982,'Վարկանիշային չափորոշիչներ'!$G$6:$GE$68,4,FALSE),0)</f>
        <v>0</v>
      </c>
      <c r="AN982" s="27">
        <f t="shared" ref="AN982:AN1024" si="250">SUM(AB982:AM982)</f>
        <v>0</v>
      </c>
    </row>
    <row r="983" spans="1:40" ht="27.75" hidden="1" outlineLevel="2" x14ac:dyDescent="0.3">
      <c r="A983" s="120">
        <v>1117</v>
      </c>
      <c r="B983" s="120">
        <v>11002</v>
      </c>
      <c r="C983" s="220" t="s">
        <v>1050</v>
      </c>
      <c r="D983" s="128"/>
      <c r="E983" s="128"/>
      <c r="F983" s="145"/>
      <c r="G983" s="123"/>
      <c r="H983" s="123"/>
      <c r="I983" s="45"/>
      <c r="J983" s="45"/>
      <c r="K983" s="28"/>
      <c r="L983" s="28"/>
      <c r="M983" s="28"/>
      <c r="N983" s="28"/>
      <c r="O983" s="28"/>
      <c r="P983" s="28"/>
      <c r="Q983" s="28"/>
      <c r="R983" s="28"/>
      <c r="S983" s="28"/>
      <c r="T983" s="28"/>
      <c r="U983" s="28"/>
      <c r="V983" s="28"/>
      <c r="W983" s="27">
        <f t="shared" si="249"/>
        <v>0</v>
      </c>
      <c r="X983" s="41"/>
      <c r="Y983" s="41"/>
      <c r="Z983" s="41"/>
      <c r="AA983" s="41"/>
      <c r="AB983" s="27">
        <f>IFERROR(VLOOKUP(K983,'Վարկանիշային չափորոշիչներ'!$G$6:$GE$68,4,FALSE),0)</f>
        <v>0</v>
      </c>
      <c r="AC983" s="27">
        <f>IFERROR(VLOOKUP(L983,'Վարկանիշային չափորոշիչներ'!$G$6:$GE$68,4,FALSE),0)</f>
        <v>0</v>
      </c>
      <c r="AD983" s="27">
        <f>IFERROR(VLOOKUP(M983,'Վարկանիշային չափորոշիչներ'!$G$6:$GE$68,4,FALSE),0)</f>
        <v>0</v>
      </c>
      <c r="AE983" s="27">
        <f>IFERROR(VLOOKUP(N983,'Վարկանիշային չափորոշիչներ'!$G$6:$GE$68,4,FALSE),0)</f>
        <v>0</v>
      </c>
      <c r="AF983" s="27">
        <f>IFERROR(VLOOKUP(O983,'Վարկանիշային չափորոշիչներ'!$G$6:$GE$68,4,FALSE),0)</f>
        <v>0</v>
      </c>
      <c r="AG983" s="27">
        <f>IFERROR(VLOOKUP(P983,'Վարկանիշային չափորոշիչներ'!$G$6:$GE$68,4,FALSE),0)</f>
        <v>0</v>
      </c>
      <c r="AH983" s="27">
        <f>IFERROR(VLOOKUP(Q983,'Վարկանիշային չափորոշիչներ'!$G$6:$GE$68,4,FALSE),0)</f>
        <v>0</v>
      </c>
      <c r="AI983" s="27">
        <f>IFERROR(VLOOKUP(R983,'Վարկանիշային չափորոշիչներ'!$G$6:$GE$68,4,FALSE),0)</f>
        <v>0</v>
      </c>
      <c r="AJ983" s="27">
        <f>IFERROR(VLOOKUP(S983,'Վարկանիշային չափորոշիչներ'!$G$6:$GE$68,4,FALSE),0)</f>
        <v>0</v>
      </c>
      <c r="AK983" s="27">
        <f>IFERROR(VLOOKUP(T983,'Վարկանիշային չափորոշիչներ'!$G$6:$GE$68,4,FALSE),0)</f>
        <v>0</v>
      </c>
      <c r="AL983" s="27">
        <f>IFERROR(VLOOKUP(U983,'Վարկանիշային չափորոշիչներ'!$G$6:$GE$68,4,FALSE),0)</f>
        <v>0</v>
      </c>
      <c r="AM983" s="27">
        <f>IFERROR(VLOOKUP(V983,'Վարկանիշային չափորոշիչներ'!$G$6:$GE$68,4,FALSE),0)</f>
        <v>0</v>
      </c>
      <c r="AN983" s="27">
        <f t="shared" si="250"/>
        <v>0</v>
      </c>
    </row>
    <row r="984" spans="1:40" hidden="1" outlineLevel="2" x14ac:dyDescent="0.3">
      <c r="A984" s="120">
        <v>1117</v>
      </c>
      <c r="B984" s="120">
        <v>11003</v>
      </c>
      <c r="C984" s="220" t="s">
        <v>1051</v>
      </c>
      <c r="D984" s="121"/>
      <c r="E984" s="121"/>
      <c r="F984" s="123"/>
      <c r="G984" s="123"/>
      <c r="H984" s="123"/>
      <c r="I984" s="45"/>
      <c r="J984" s="45"/>
      <c r="K984" s="28"/>
      <c r="L984" s="28"/>
      <c r="M984" s="28"/>
      <c r="N984" s="28"/>
      <c r="O984" s="28"/>
      <c r="P984" s="28"/>
      <c r="Q984" s="28"/>
      <c r="R984" s="28"/>
      <c r="S984" s="28"/>
      <c r="T984" s="28"/>
      <c r="U984" s="28"/>
      <c r="V984" s="28"/>
      <c r="W984" s="27">
        <f t="shared" si="249"/>
        <v>0</v>
      </c>
      <c r="X984" s="41"/>
      <c r="Y984" s="41"/>
      <c r="Z984" s="41"/>
      <c r="AA984" s="41"/>
      <c r="AB984" s="27">
        <f>IFERROR(VLOOKUP(K984,'Վարկանիշային չափորոշիչներ'!$G$6:$GE$68,4,FALSE),0)</f>
        <v>0</v>
      </c>
      <c r="AC984" s="27">
        <f>IFERROR(VLOOKUP(L984,'Վարկանիշային չափորոշիչներ'!$G$6:$GE$68,4,FALSE),0)</f>
        <v>0</v>
      </c>
      <c r="AD984" s="27">
        <f>IFERROR(VLOOKUP(M984,'Վարկանիշային չափորոշիչներ'!$G$6:$GE$68,4,FALSE),0)</f>
        <v>0</v>
      </c>
      <c r="AE984" s="27">
        <f>IFERROR(VLOOKUP(N984,'Վարկանիշային չափորոշիչներ'!$G$6:$GE$68,4,FALSE),0)</f>
        <v>0</v>
      </c>
      <c r="AF984" s="27">
        <f>IFERROR(VLOOKUP(O984,'Վարկանիշային չափորոշիչներ'!$G$6:$GE$68,4,FALSE),0)</f>
        <v>0</v>
      </c>
      <c r="AG984" s="27">
        <f>IFERROR(VLOOKUP(P984,'Վարկանիշային չափորոշիչներ'!$G$6:$GE$68,4,FALSE),0)</f>
        <v>0</v>
      </c>
      <c r="AH984" s="27">
        <f>IFERROR(VLOOKUP(Q984,'Վարկանիշային չափորոշիչներ'!$G$6:$GE$68,4,FALSE),0)</f>
        <v>0</v>
      </c>
      <c r="AI984" s="27">
        <f>IFERROR(VLOOKUP(R984,'Վարկանիշային չափորոշիչներ'!$G$6:$GE$68,4,FALSE),0)</f>
        <v>0</v>
      </c>
      <c r="AJ984" s="27">
        <f>IFERROR(VLOOKUP(S984,'Վարկանիշային չափորոշիչներ'!$G$6:$GE$68,4,FALSE),0)</f>
        <v>0</v>
      </c>
      <c r="AK984" s="27">
        <f>IFERROR(VLOOKUP(T984,'Վարկանիշային չափորոշիչներ'!$G$6:$GE$68,4,FALSE),0)</f>
        <v>0</v>
      </c>
      <c r="AL984" s="27">
        <f>IFERROR(VLOOKUP(U984,'Վարկանիշային չափորոշիչներ'!$G$6:$GE$68,4,FALSE),0)</f>
        <v>0</v>
      </c>
      <c r="AM984" s="27">
        <f>IFERROR(VLOOKUP(V984,'Վարկանիշային չափորոշիչներ'!$G$6:$GE$68,4,FALSE),0)</f>
        <v>0</v>
      </c>
      <c r="AN984" s="27">
        <f t="shared" si="250"/>
        <v>0</v>
      </c>
    </row>
    <row r="985" spans="1:40" ht="41.25" hidden="1" outlineLevel="2" x14ac:dyDescent="0.3">
      <c r="A985" s="120">
        <v>1117</v>
      </c>
      <c r="B985" s="120">
        <v>11004</v>
      </c>
      <c r="C985" s="220" t="s">
        <v>1052</v>
      </c>
      <c r="D985" s="121"/>
      <c r="E985" s="121"/>
      <c r="F985" s="123"/>
      <c r="G985" s="123"/>
      <c r="H985" s="123"/>
      <c r="I985" s="45"/>
      <c r="J985" s="45"/>
      <c r="K985" s="28"/>
      <c r="L985" s="28"/>
      <c r="M985" s="28"/>
      <c r="N985" s="28"/>
      <c r="O985" s="28"/>
      <c r="P985" s="28"/>
      <c r="Q985" s="28"/>
      <c r="R985" s="28"/>
      <c r="S985" s="28"/>
      <c r="T985" s="28"/>
      <c r="U985" s="28"/>
      <c r="V985" s="28"/>
      <c r="W985" s="27">
        <f t="shared" si="249"/>
        <v>0</v>
      </c>
      <c r="X985" s="41"/>
      <c r="Y985" s="41"/>
      <c r="Z985" s="41"/>
      <c r="AA985" s="41"/>
      <c r="AB985" s="27">
        <f>IFERROR(VLOOKUP(K985,'Վարկանիշային չափորոշիչներ'!$G$6:$GE$68,4,FALSE),0)</f>
        <v>0</v>
      </c>
      <c r="AC985" s="27">
        <f>IFERROR(VLOOKUP(L985,'Վարկանիշային չափորոշիչներ'!$G$6:$GE$68,4,FALSE),0)</f>
        <v>0</v>
      </c>
      <c r="AD985" s="27">
        <f>IFERROR(VLOOKUP(M985,'Վարկանիշային չափորոշիչներ'!$G$6:$GE$68,4,FALSE),0)</f>
        <v>0</v>
      </c>
      <c r="AE985" s="27">
        <f>IFERROR(VLOOKUP(N985,'Վարկանիշային չափորոշիչներ'!$G$6:$GE$68,4,FALSE),0)</f>
        <v>0</v>
      </c>
      <c r="AF985" s="27">
        <f>IFERROR(VLOOKUP(O985,'Վարկանիշային չափորոշիչներ'!$G$6:$GE$68,4,FALSE),0)</f>
        <v>0</v>
      </c>
      <c r="AG985" s="27">
        <f>IFERROR(VLOOKUP(P985,'Վարկանիշային չափորոշիչներ'!$G$6:$GE$68,4,FALSE),0)</f>
        <v>0</v>
      </c>
      <c r="AH985" s="27">
        <f>IFERROR(VLOOKUP(Q985,'Վարկանիշային չափորոշիչներ'!$G$6:$GE$68,4,FALSE),0)</f>
        <v>0</v>
      </c>
      <c r="AI985" s="27">
        <f>IFERROR(VLOOKUP(R985,'Վարկանիշային չափորոշիչներ'!$G$6:$GE$68,4,FALSE),0)</f>
        <v>0</v>
      </c>
      <c r="AJ985" s="27">
        <f>IFERROR(VLOOKUP(S985,'Վարկանիշային չափորոշիչներ'!$G$6:$GE$68,4,FALSE),0)</f>
        <v>0</v>
      </c>
      <c r="AK985" s="27">
        <f>IFERROR(VLOOKUP(T985,'Վարկանիշային չափորոշիչներ'!$G$6:$GE$68,4,FALSE),0)</f>
        <v>0</v>
      </c>
      <c r="AL985" s="27">
        <f>IFERROR(VLOOKUP(U985,'Վարկանիշային չափորոշիչներ'!$G$6:$GE$68,4,FALSE),0)</f>
        <v>0</v>
      </c>
      <c r="AM985" s="27">
        <f>IFERROR(VLOOKUP(V985,'Վարկանիշային չափորոշիչներ'!$G$6:$GE$68,4,FALSE),0)</f>
        <v>0</v>
      </c>
      <c r="AN985" s="27">
        <f t="shared" si="250"/>
        <v>0</v>
      </c>
    </row>
    <row r="986" spans="1:40" ht="27.75" hidden="1" outlineLevel="2" x14ac:dyDescent="0.3">
      <c r="A986" s="120">
        <v>1117</v>
      </c>
      <c r="B986" s="120">
        <v>31001</v>
      </c>
      <c r="C986" s="220" t="s">
        <v>1053</v>
      </c>
      <c r="D986" s="121"/>
      <c r="E986" s="121"/>
      <c r="F986" s="123"/>
      <c r="G986" s="123"/>
      <c r="H986" s="123"/>
      <c r="I986" s="45"/>
      <c r="J986" s="45"/>
      <c r="K986" s="28"/>
      <c r="L986" s="28"/>
      <c r="M986" s="28"/>
      <c r="N986" s="28"/>
      <c r="O986" s="28"/>
      <c r="P986" s="28"/>
      <c r="Q986" s="28"/>
      <c r="R986" s="28"/>
      <c r="S986" s="28"/>
      <c r="T986" s="28"/>
      <c r="U986" s="28"/>
      <c r="V986" s="28"/>
      <c r="W986" s="27">
        <f t="shared" si="249"/>
        <v>0</v>
      </c>
      <c r="X986" s="41"/>
      <c r="Y986" s="41"/>
      <c r="Z986" s="41"/>
      <c r="AA986" s="41"/>
      <c r="AB986" s="27">
        <f>IFERROR(VLOOKUP(K986,'Վարկանիշային չափորոշիչներ'!$G$6:$GE$68,4,FALSE),0)</f>
        <v>0</v>
      </c>
      <c r="AC986" s="27">
        <f>IFERROR(VLOOKUP(L986,'Վարկանիշային չափորոշիչներ'!$G$6:$GE$68,4,FALSE),0)</f>
        <v>0</v>
      </c>
      <c r="AD986" s="27">
        <f>IFERROR(VLOOKUP(M986,'Վարկանիշային չափորոշիչներ'!$G$6:$GE$68,4,FALSE),0)</f>
        <v>0</v>
      </c>
      <c r="AE986" s="27">
        <f>IFERROR(VLOOKUP(N986,'Վարկանիշային չափորոշիչներ'!$G$6:$GE$68,4,FALSE),0)</f>
        <v>0</v>
      </c>
      <c r="AF986" s="27">
        <f>IFERROR(VLOOKUP(O986,'Վարկանիշային չափորոշիչներ'!$G$6:$GE$68,4,FALSE),0)</f>
        <v>0</v>
      </c>
      <c r="AG986" s="27">
        <f>IFERROR(VLOOKUP(P986,'Վարկանիշային չափորոշիչներ'!$G$6:$GE$68,4,FALSE),0)</f>
        <v>0</v>
      </c>
      <c r="AH986" s="27">
        <f>IFERROR(VLOOKUP(Q986,'Վարկանիշային չափորոշիչներ'!$G$6:$GE$68,4,FALSE),0)</f>
        <v>0</v>
      </c>
      <c r="AI986" s="27">
        <f>IFERROR(VLOOKUP(R986,'Վարկանիշային չափորոշիչներ'!$G$6:$GE$68,4,FALSE),0)</f>
        <v>0</v>
      </c>
      <c r="AJ986" s="27">
        <f>IFERROR(VLOOKUP(S986,'Վարկանիշային չափորոշիչներ'!$G$6:$GE$68,4,FALSE),0)</f>
        <v>0</v>
      </c>
      <c r="AK986" s="27">
        <f>IFERROR(VLOOKUP(T986,'Վարկանիշային չափորոշիչներ'!$G$6:$GE$68,4,FALSE),0)</f>
        <v>0</v>
      </c>
      <c r="AL986" s="27">
        <f>IFERROR(VLOOKUP(U986,'Վարկանիշային չափորոշիչներ'!$G$6:$GE$68,4,FALSE),0)</f>
        <v>0</v>
      </c>
      <c r="AM986" s="27">
        <f>IFERROR(VLOOKUP(V986,'Վարկանիշային չափորոշիչներ'!$G$6:$GE$68,4,FALSE),0)</f>
        <v>0</v>
      </c>
      <c r="AN986" s="27">
        <f t="shared" si="250"/>
        <v>0</v>
      </c>
    </row>
    <row r="987" spans="1:40" hidden="1" outlineLevel="1" x14ac:dyDescent="0.3">
      <c r="A987" s="117">
        <v>1141</v>
      </c>
      <c r="B987" s="163"/>
      <c r="C987" s="229" t="s">
        <v>1054</v>
      </c>
      <c r="D987" s="118">
        <f>SUM(D988:D1001)</f>
        <v>0</v>
      </c>
      <c r="E987" s="118">
        <f>SUM(E988:E1001)</f>
        <v>0</v>
      </c>
      <c r="F987" s="119">
        <f t="shared" ref="F987:H987" si="251">SUM(F988:F1001)</f>
        <v>0</v>
      </c>
      <c r="G987" s="119">
        <f t="shared" si="251"/>
        <v>0</v>
      </c>
      <c r="H987" s="119">
        <f t="shared" si="251"/>
        <v>0</v>
      </c>
      <c r="I987" s="47" t="s">
        <v>74</v>
      </c>
      <c r="J987" s="47" t="s">
        <v>74</v>
      </c>
      <c r="K987" s="47" t="s">
        <v>74</v>
      </c>
      <c r="L987" s="47" t="s">
        <v>74</v>
      </c>
      <c r="M987" s="47" t="s">
        <v>74</v>
      </c>
      <c r="N987" s="47" t="s">
        <v>74</v>
      </c>
      <c r="O987" s="47" t="s">
        <v>74</v>
      </c>
      <c r="P987" s="47" t="s">
        <v>74</v>
      </c>
      <c r="Q987" s="47" t="s">
        <v>74</v>
      </c>
      <c r="R987" s="47" t="s">
        <v>74</v>
      </c>
      <c r="S987" s="47" t="s">
        <v>74</v>
      </c>
      <c r="T987" s="47" t="s">
        <v>74</v>
      </c>
      <c r="U987" s="47" t="s">
        <v>74</v>
      </c>
      <c r="V987" s="47" t="s">
        <v>74</v>
      </c>
      <c r="W987" s="47" t="s">
        <v>74</v>
      </c>
      <c r="X987" s="41"/>
      <c r="Y987" s="41"/>
      <c r="Z987" s="41"/>
      <c r="AA987" s="41"/>
      <c r="AB987" s="27">
        <f>IFERROR(VLOOKUP(K987,'Վարկանիշային չափորոշիչներ'!$G$6:$GE$68,4,FALSE),0)</f>
        <v>0</v>
      </c>
      <c r="AC987" s="27">
        <f>IFERROR(VLOOKUP(L987,'Վարկանիշային չափորոշիչներ'!$G$6:$GE$68,4,FALSE),0)</f>
        <v>0</v>
      </c>
      <c r="AD987" s="27">
        <f>IFERROR(VLOOKUP(M987,'Վարկանիշային չափորոշիչներ'!$G$6:$GE$68,4,FALSE),0)</f>
        <v>0</v>
      </c>
      <c r="AE987" s="27">
        <f>IFERROR(VLOOKUP(N987,'Վարկանիշային չափորոշիչներ'!$G$6:$GE$68,4,FALSE),0)</f>
        <v>0</v>
      </c>
      <c r="AF987" s="27">
        <f>IFERROR(VLOOKUP(O987,'Վարկանիշային չափորոշիչներ'!$G$6:$GE$68,4,FALSE),0)</f>
        <v>0</v>
      </c>
      <c r="AG987" s="27">
        <f>IFERROR(VLOOKUP(P987,'Վարկանիշային չափորոշիչներ'!$G$6:$GE$68,4,FALSE),0)</f>
        <v>0</v>
      </c>
      <c r="AH987" s="27">
        <f>IFERROR(VLOOKUP(Q987,'Վարկանիշային չափորոշիչներ'!$G$6:$GE$68,4,FALSE),0)</f>
        <v>0</v>
      </c>
      <c r="AI987" s="27">
        <f>IFERROR(VLOOKUP(R987,'Վարկանիշային չափորոշիչներ'!$G$6:$GE$68,4,FALSE),0)</f>
        <v>0</v>
      </c>
      <c r="AJ987" s="27">
        <f>IFERROR(VLOOKUP(S987,'Վարկանիշային չափորոշիչներ'!$G$6:$GE$68,4,FALSE),0)</f>
        <v>0</v>
      </c>
      <c r="AK987" s="27">
        <f>IFERROR(VLOOKUP(T987,'Վարկանիշային չափորոշիչներ'!$G$6:$GE$68,4,FALSE),0)</f>
        <v>0</v>
      </c>
      <c r="AL987" s="27">
        <f>IFERROR(VLOOKUP(U987,'Վարկանիշային չափորոշիչներ'!$G$6:$GE$68,4,FALSE),0)</f>
        <v>0</v>
      </c>
      <c r="AM987" s="27">
        <f>IFERROR(VLOOKUP(V987,'Վարկանիշային չափորոշիչներ'!$G$6:$GE$68,4,FALSE),0)</f>
        <v>0</v>
      </c>
      <c r="AN987" s="27">
        <f t="shared" si="250"/>
        <v>0</v>
      </c>
    </row>
    <row r="988" spans="1:40" hidden="1" outlineLevel="2" x14ac:dyDescent="0.3">
      <c r="A988" s="120">
        <v>1141</v>
      </c>
      <c r="B988" s="120">
        <v>11001</v>
      </c>
      <c r="C988" s="220" t="s">
        <v>1055</v>
      </c>
      <c r="D988" s="121"/>
      <c r="E988" s="121"/>
      <c r="F988" s="123"/>
      <c r="G988" s="123"/>
      <c r="H988" s="123"/>
      <c r="I988" s="45"/>
      <c r="J988" s="45"/>
      <c r="K988" s="28"/>
      <c r="L988" s="28"/>
      <c r="M988" s="28"/>
      <c r="N988" s="28"/>
      <c r="O988" s="28"/>
      <c r="P988" s="28"/>
      <c r="Q988" s="28"/>
      <c r="R988" s="28"/>
      <c r="S988" s="28"/>
      <c r="T988" s="28"/>
      <c r="U988" s="28"/>
      <c r="V988" s="28"/>
      <c r="W988" s="27">
        <f t="shared" ref="W988:W1001" si="252">AN988</f>
        <v>0</v>
      </c>
      <c r="X988" s="41"/>
      <c r="Y988" s="41"/>
      <c r="Z988" s="41"/>
      <c r="AA988" s="41"/>
      <c r="AB988" s="27">
        <f>IFERROR(VLOOKUP(K988,'Վարկանիշային չափորոշիչներ'!$G$6:$GE$68,4,FALSE),0)</f>
        <v>0</v>
      </c>
      <c r="AC988" s="27">
        <f>IFERROR(VLOOKUP(L988,'Վարկանիշային չափորոշիչներ'!$G$6:$GE$68,4,FALSE),0)</f>
        <v>0</v>
      </c>
      <c r="AD988" s="27">
        <f>IFERROR(VLOOKUP(M988,'Վարկանիշային չափորոշիչներ'!$G$6:$GE$68,4,FALSE),0)</f>
        <v>0</v>
      </c>
      <c r="AE988" s="27">
        <f>IFERROR(VLOOKUP(N988,'Վարկանիշային չափորոշիչներ'!$G$6:$GE$68,4,FALSE),0)</f>
        <v>0</v>
      </c>
      <c r="AF988" s="27">
        <f>IFERROR(VLOOKUP(O988,'Վարկանիշային չափորոշիչներ'!$G$6:$GE$68,4,FALSE),0)</f>
        <v>0</v>
      </c>
      <c r="AG988" s="27">
        <f>IFERROR(VLOOKUP(P988,'Վարկանիշային չափորոշիչներ'!$G$6:$GE$68,4,FALSE),0)</f>
        <v>0</v>
      </c>
      <c r="AH988" s="27">
        <f>IFERROR(VLOOKUP(Q988,'Վարկանիշային չափորոշիչներ'!$G$6:$GE$68,4,FALSE),0)</f>
        <v>0</v>
      </c>
      <c r="AI988" s="27">
        <f>IFERROR(VLOOKUP(R988,'Վարկանիշային չափորոշիչներ'!$G$6:$GE$68,4,FALSE),0)</f>
        <v>0</v>
      </c>
      <c r="AJ988" s="27">
        <f>IFERROR(VLOOKUP(S988,'Վարկանիշային չափորոշիչներ'!$G$6:$GE$68,4,FALSE),0)</f>
        <v>0</v>
      </c>
      <c r="AK988" s="27">
        <f>IFERROR(VLOOKUP(T988,'Վարկանիշային չափորոշիչներ'!$G$6:$GE$68,4,FALSE),0)</f>
        <v>0</v>
      </c>
      <c r="AL988" s="27">
        <f>IFERROR(VLOOKUP(U988,'Վարկանիշային չափորոշիչներ'!$G$6:$GE$68,4,FALSE),0)</f>
        <v>0</v>
      </c>
      <c r="AM988" s="27">
        <f>IFERROR(VLOOKUP(V988,'Վարկանիշային չափորոշիչներ'!$G$6:$GE$68,4,FALSE),0)</f>
        <v>0</v>
      </c>
      <c r="AN988" s="27">
        <f t="shared" si="250"/>
        <v>0</v>
      </c>
    </row>
    <row r="989" spans="1:40" ht="27.75" hidden="1" outlineLevel="2" x14ac:dyDescent="0.3">
      <c r="A989" s="120">
        <v>1141</v>
      </c>
      <c r="B989" s="120">
        <v>11007</v>
      </c>
      <c r="C989" s="220" t="s">
        <v>1056</v>
      </c>
      <c r="D989" s="121"/>
      <c r="E989" s="121"/>
      <c r="F989" s="123"/>
      <c r="G989" s="123"/>
      <c r="H989" s="123"/>
      <c r="I989" s="45"/>
      <c r="J989" s="45"/>
      <c r="K989" s="28"/>
      <c r="L989" s="28"/>
      <c r="M989" s="28"/>
      <c r="N989" s="28"/>
      <c r="O989" s="28"/>
      <c r="P989" s="28"/>
      <c r="Q989" s="28"/>
      <c r="R989" s="28"/>
      <c r="S989" s="28"/>
      <c r="T989" s="28"/>
      <c r="U989" s="28"/>
      <c r="V989" s="28"/>
      <c r="W989" s="27">
        <f t="shared" si="252"/>
        <v>0</v>
      </c>
      <c r="X989" s="41"/>
      <c r="Y989" s="41"/>
      <c r="Z989" s="41"/>
      <c r="AA989" s="41"/>
      <c r="AB989" s="27">
        <f>IFERROR(VLOOKUP(K989,'Վարկանիշային չափորոշիչներ'!$G$6:$GE$68,4,FALSE),0)</f>
        <v>0</v>
      </c>
      <c r="AC989" s="27">
        <f>IFERROR(VLOOKUP(L989,'Վարկանիշային չափորոշիչներ'!$G$6:$GE$68,4,FALSE),0)</f>
        <v>0</v>
      </c>
      <c r="AD989" s="27">
        <f>IFERROR(VLOOKUP(M989,'Վարկանիշային չափորոշիչներ'!$G$6:$GE$68,4,FALSE),0)</f>
        <v>0</v>
      </c>
      <c r="AE989" s="27">
        <f>IFERROR(VLOOKUP(N989,'Վարկանիշային չափորոշիչներ'!$G$6:$GE$68,4,FALSE),0)</f>
        <v>0</v>
      </c>
      <c r="AF989" s="27">
        <f>IFERROR(VLOOKUP(O989,'Վարկանիշային չափորոշիչներ'!$G$6:$GE$68,4,FALSE),0)</f>
        <v>0</v>
      </c>
      <c r="AG989" s="27">
        <f>IFERROR(VLOOKUP(P989,'Վարկանիշային չափորոշիչներ'!$G$6:$GE$68,4,FALSE),0)</f>
        <v>0</v>
      </c>
      <c r="AH989" s="27">
        <f>IFERROR(VLOOKUP(Q989,'Վարկանիշային չափորոշիչներ'!$G$6:$GE$68,4,FALSE),0)</f>
        <v>0</v>
      </c>
      <c r="AI989" s="27">
        <f>IFERROR(VLOOKUP(R989,'Վարկանիշային չափորոշիչներ'!$G$6:$GE$68,4,FALSE),0)</f>
        <v>0</v>
      </c>
      <c r="AJ989" s="27">
        <f>IFERROR(VLOOKUP(S989,'Վարկանիշային չափորոշիչներ'!$G$6:$GE$68,4,FALSE),0)</f>
        <v>0</v>
      </c>
      <c r="AK989" s="27">
        <f>IFERROR(VLOOKUP(T989,'Վարկանիշային չափորոշիչներ'!$G$6:$GE$68,4,FALSE),0)</f>
        <v>0</v>
      </c>
      <c r="AL989" s="27">
        <f>IFERROR(VLOOKUP(U989,'Վարկանիշային չափորոշիչներ'!$G$6:$GE$68,4,FALSE),0)</f>
        <v>0</v>
      </c>
      <c r="AM989" s="27">
        <f>IFERROR(VLOOKUP(V989,'Վարկանիշային չափորոշիչներ'!$G$6:$GE$68,4,FALSE),0)</f>
        <v>0</v>
      </c>
      <c r="AN989" s="27">
        <f t="shared" si="250"/>
        <v>0</v>
      </c>
    </row>
    <row r="990" spans="1:40" ht="27.75" hidden="1" outlineLevel="2" x14ac:dyDescent="0.3">
      <c r="A990" s="120">
        <v>1141</v>
      </c>
      <c r="B990" s="120">
        <v>11009</v>
      </c>
      <c r="C990" s="220" t="s">
        <v>1057</v>
      </c>
      <c r="D990" s="121"/>
      <c r="E990" s="121"/>
      <c r="F990" s="123"/>
      <c r="G990" s="123"/>
      <c r="H990" s="123"/>
      <c r="I990" s="45"/>
      <c r="J990" s="45"/>
      <c r="K990" s="28"/>
      <c r="L990" s="28"/>
      <c r="M990" s="28"/>
      <c r="N990" s="28"/>
      <c r="O990" s="28"/>
      <c r="P990" s="28"/>
      <c r="Q990" s="28"/>
      <c r="R990" s="28"/>
      <c r="S990" s="28"/>
      <c r="T990" s="28"/>
      <c r="U990" s="28"/>
      <c r="V990" s="28"/>
      <c r="W990" s="27">
        <f t="shared" si="252"/>
        <v>0</v>
      </c>
      <c r="X990" s="41"/>
      <c r="Y990" s="41"/>
      <c r="Z990" s="41"/>
      <c r="AA990" s="41"/>
      <c r="AB990" s="27">
        <f>IFERROR(VLOOKUP(K990,'Վարկանիշային չափորոշիչներ'!$G$6:$GE$68,4,FALSE),0)</f>
        <v>0</v>
      </c>
      <c r="AC990" s="27">
        <f>IFERROR(VLOOKUP(L990,'Վարկանիշային չափորոշիչներ'!$G$6:$GE$68,4,FALSE),0)</f>
        <v>0</v>
      </c>
      <c r="AD990" s="27">
        <f>IFERROR(VLOOKUP(M990,'Վարկանիշային չափորոշիչներ'!$G$6:$GE$68,4,FALSE),0)</f>
        <v>0</v>
      </c>
      <c r="AE990" s="27">
        <f>IFERROR(VLOOKUP(N990,'Վարկանիշային չափորոշիչներ'!$G$6:$GE$68,4,FALSE),0)</f>
        <v>0</v>
      </c>
      <c r="AF990" s="27">
        <f>IFERROR(VLOOKUP(O990,'Վարկանիշային չափորոշիչներ'!$G$6:$GE$68,4,FALSE),0)</f>
        <v>0</v>
      </c>
      <c r="AG990" s="27">
        <f>IFERROR(VLOOKUP(P990,'Վարկանիշային չափորոշիչներ'!$G$6:$GE$68,4,FALSE),0)</f>
        <v>0</v>
      </c>
      <c r="AH990" s="27">
        <f>IFERROR(VLOOKUP(Q990,'Վարկանիշային չափորոշիչներ'!$G$6:$GE$68,4,FALSE),0)</f>
        <v>0</v>
      </c>
      <c r="AI990" s="27">
        <f>IFERROR(VLOOKUP(R990,'Վարկանիշային չափորոշիչներ'!$G$6:$GE$68,4,FALSE),0)</f>
        <v>0</v>
      </c>
      <c r="AJ990" s="27">
        <f>IFERROR(VLOOKUP(S990,'Վարկանիշային չափորոշիչներ'!$G$6:$GE$68,4,FALSE),0)</f>
        <v>0</v>
      </c>
      <c r="AK990" s="27">
        <f>IFERROR(VLOOKUP(T990,'Վարկանիշային չափորոշիչներ'!$G$6:$GE$68,4,FALSE),0)</f>
        <v>0</v>
      </c>
      <c r="AL990" s="27">
        <f>IFERROR(VLOOKUP(U990,'Վարկանիշային չափորոշիչներ'!$G$6:$GE$68,4,FALSE),0)</f>
        <v>0</v>
      </c>
      <c r="AM990" s="27">
        <f>IFERROR(VLOOKUP(V990,'Վարկանիշային չափորոշիչներ'!$G$6:$GE$68,4,FALSE),0)</f>
        <v>0</v>
      </c>
      <c r="AN990" s="27">
        <f t="shared" si="250"/>
        <v>0</v>
      </c>
    </row>
    <row r="991" spans="1:40" hidden="1" outlineLevel="2" x14ac:dyDescent="0.3">
      <c r="A991" s="120">
        <v>1141</v>
      </c>
      <c r="B991" s="120">
        <v>11018</v>
      </c>
      <c r="C991" s="220" t="s">
        <v>1058</v>
      </c>
      <c r="D991" s="121"/>
      <c r="E991" s="121"/>
      <c r="F991" s="123"/>
      <c r="G991" s="123"/>
      <c r="H991" s="123"/>
      <c r="I991" s="45"/>
      <c r="J991" s="45"/>
      <c r="K991" s="28"/>
      <c r="L991" s="28"/>
      <c r="M991" s="28"/>
      <c r="N991" s="28"/>
      <c r="O991" s="28"/>
      <c r="P991" s="28"/>
      <c r="Q991" s="28"/>
      <c r="R991" s="28"/>
      <c r="S991" s="28"/>
      <c r="T991" s="28"/>
      <c r="U991" s="28"/>
      <c r="V991" s="28"/>
      <c r="W991" s="27">
        <f t="shared" si="252"/>
        <v>0</v>
      </c>
      <c r="X991" s="41"/>
      <c r="Y991" s="41"/>
      <c r="Z991" s="41"/>
      <c r="AA991" s="41"/>
      <c r="AB991" s="27">
        <f>IFERROR(VLOOKUP(K991,'Վարկանիշային չափորոշիչներ'!$G$6:$GE$68,4,FALSE),0)</f>
        <v>0</v>
      </c>
      <c r="AC991" s="27">
        <f>IFERROR(VLOOKUP(L991,'Վարկանիշային չափորոշիչներ'!$G$6:$GE$68,4,FALSE),0)</f>
        <v>0</v>
      </c>
      <c r="AD991" s="27">
        <f>IFERROR(VLOOKUP(M991,'Վարկանիշային չափորոշիչներ'!$G$6:$GE$68,4,FALSE),0)</f>
        <v>0</v>
      </c>
      <c r="AE991" s="27">
        <f>IFERROR(VLOOKUP(N991,'Վարկանիշային չափորոշիչներ'!$G$6:$GE$68,4,FALSE),0)</f>
        <v>0</v>
      </c>
      <c r="AF991" s="27">
        <f>IFERROR(VLOOKUP(O991,'Վարկանիշային չափորոշիչներ'!$G$6:$GE$68,4,FALSE),0)</f>
        <v>0</v>
      </c>
      <c r="AG991" s="27">
        <f>IFERROR(VLOOKUP(P991,'Վարկանիշային չափորոշիչներ'!$G$6:$GE$68,4,FALSE),0)</f>
        <v>0</v>
      </c>
      <c r="AH991" s="27">
        <f>IFERROR(VLOOKUP(Q991,'Վարկանիշային չափորոշիչներ'!$G$6:$GE$68,4,FALSE),0)</f>
        <v>0</v>
      </c>
      <c r="AI991" s="27">
        <f>IFERROR(VLOOKUP(R991,'Վարկանիշային չափորոշիչներ'!$G$6:$GE$68,4,FALSE),0)</f>
        <v>0</v>
      </c>
      <c r="AJ991" s="27">
        <f>IFERROR(VLOOKUP(S991,'Վարկանիշային չափորոշիչներ'!$G$6:$GE$68,4,FALSE),0)</f>
        <v>0</v>
      </c>
      <c r="AK991" s="27">
        <f>IFERROR(VLOOKUP(T991,'Վարկանիշային չափորոշիչներ'!$G$6:$GE$68,4,FALSE),0)</f>
        <v>0</v>
      </c>
      <c r="AL991" s="27">
        <f>IFERROR(VLOOKUP(U991,'Վարկանիշային չափորոշիչներ'!$G$6:$GE$68,4,FALSE),0)</f>
        <v>0</v>
      </c>
      <c r="AM991" s="27">
        <f>IFERROR(VLOOKUP(V991,'Վարկանիշային չափորոշիչներ'!$G$6:$GE$68,4,FALSE),0)</f>
        <v>0</v>
      </c>
      <c r="AN991" s="27">
        <f t="shared" si="250"/>
        <v>0</v>
      </c>
    </row>
    <row r="992" spans="1:40" s="19" customFormat="1" ht="27" hidden="1" outlineLevel="2" x14ac:dyDescent="0.25">
      <c r="A992" s="120">
        <v>1141</v>
      </c>
      <c r="B992" s="120">
        <v>11010</v>
      </c>
      <c r="C992" s="230" t="s">
        <v>1059</v>
      </c>
      <c r="D992" s="175"/>
      <c r="E992" s="175"/>
      <c r="F992" s="158"/>
      <c r="G992" s="123"/>
      <c r="H992" s="158"/>
      <c r="I992" s="60"/>
      <c r="J992" s="60"/>
      <c r="K992" s="28"/>
      <c r="L992" s="28"/>
      <c r="M992" s="28"/>
      <c r="N992" s="28"/>
      <c r="O992" s="28"/>
      <c r="P992" s="28"/>
      <c r="Q992" s="28"/>
      <c r="R992" s="28"/>
      <c r="S992" s="28"/>
      <c r="T992" s="28"/>
      <c r="U992" s="28"/>
      <c r="V992" s="28"/>
      <c r="W992" s="27">
        <f t="shared" si="252"/>
        <v>0</v>
      </c>
      <c r="X992" s="59"/>
      <c r="Y992" s="59"/>
      <c r="Z992" s="59"/>
      <c r="AA992" s="59"/>
      <c r="AB992" s="27">
        <f>IFERROR(VLOOKUP(K992,'Վարկանիշային չափորոշիչներ'!$G$6:$GE$68,4,FALSE),0)</f>
        <v>0</v>
      </c>
      <c r="AC992" s="27">
        <f>IFERROR(VLOOKUP(L992,'Վարկանիշային չափորոշիչներ'!$G$6:$GE$68,4,FALSE),0)</f>
        <v>0</v>
      </c>
      <c r="AD992" s="27">
        <f>IFERROR(VLOOKUP(M992,'Վարկանիշային չափորոշիչներ'!$G$6:$GE$68,4,FALSE),0)</f>
        <v>0</v>
      </c>
      <c r="AE992" s="27">
        <f>IFERROR(VLOOKUP(N992,'Վարկանիշային չափորոշիչներ'!$G$6:$GE$68,4,FALSE),0)</f>
        <v>0</v>
      </c>
      <c r="AF992" s="27">
        <f>IFERROR(VLOOKUP(O992,'Վարկանիշային չափորոշիչներ'!$G$6:$GE$68,4,FALSE),0)</f>
        <v>0</v>
      </c>
      <c r="AG992" s="27">
        <f>IFERROR(VLOOKUP(P992,'Վարկանիշային չափորոշիչներ'!$G$6:$GE$68,4,FALSE),0)</f>
        <v>0</v>
      </c>
      <c r="AH992" s="27">
        <f>IFERROR(VLOOKUP(Q992,'Վարկանիշային չափորոշիչներ'!$G$6:$GE$68,4,FALSE),0)</f>
        <v>0</v>
      </c>
      <c r="AI992" s="27">
        <f>IFERROR(VLOOKUP(R992,'Վարկանիշային չափորոշիչներ'!$G$6:$GE$68,4,FALSE),0)</f>
        <v>0</v>
      </c>
      <c r="AJ992" s="27">
        <f>IFERROR(VLOOKUP(S992,'Վարկանիշային չափորոշիչներ'!$G$6:$GE$68,4,FALSE),0)</f>
        <v>0</v>
      </c>
      <c r="AK992" s="27">
        <f>IFERROR(VLOOKUP(T992,'Վարկանիշային չափորոշիչներ'!$G$6:$GE$68,4,FALSE),0)</f>
        <v>0</v>
      </c>
      <c r="AL992" s="27">
        <f>IFERROR(VLOOKUP(U992,'Վարկանիշային չափորոշիչներ'!$G$6:$GE$68,4,FALSE),0)</f>
        <v>0</v>
      </c>
      <c r="AM992" s="27">
        <f>IFERROR(VLOOKUP(V992,'Վարկանիշային չափորոշիչներ'!$G$6:$GE$68,4,FALSE),0)</f>
        <v>0</v>
      </c>
      <c r="AN992" s="27">
        <f t="shared" si="250"/>
        <v>0</v>
      </c>
    </row>
    <row r="993" spans="1:40" ht="27.75" hidden="1" outlineLevel="2" x14ac:dyDescent="0.3">
      <c r="A993" s="120">
        <v>1141</v>
      </c>
      <c r="B993" s="120">
        <v>11015</v>
      </c>
      <c r="C993" s="220" t="s">
        <v>1060</v>
      </c>
      <c r="D993" s="121"/>
      <c r="E993" s="121"/>
      <c r="F993" s="123"/>
      <c r="G993" s="123"/>
      <c r="H993" s="123"/>
      <c r="I993" s="45"/>
      <c r="J993" s="45"/>
      <c r="K993" s="28"/>
      <c r="L993" s="28"/>
      <c r="M993" s="28"/>
      <c r="N993" s="28"/>
      <c r="O993" s="28"/>
      <c r="P993" s="28"/>
      <c r="Q993" s="28"/>
      <c r="R993" s="28"/>
      <c r="S993" s="28"/>
      <c r="T993" s="28"/>
      <c r="U993" s="28"/>
      <c r="V993" s="28"/>
      <c r="W993" s="27">
        <f t="shared" si="252"/>
        <v>0</v>
      </c>
      <c r="X993" s="41"/>
      <c r="Y993" s="41"/>
      <c r="Z993" s="41"/>
      <c r="AA993" s="41"/>
      <c r="AB993" s="27">
        <f>IFERROR(VLOOKUP(K993,'Վարկանիշային չափորոշիչներ'!$G$6:$GE$68,4,FALSE),0)</f>
        <v>0</v>
      </c>
      <c r="AC993" s="27">
        <f>IFERROR(VLOOKUP(L993,'Վարկանիշային չափորոշիչներ'!$G$6:$GE$68,4,FALSE),0)</f>
        <v>0</v>
      </c>
      <c r="AD993" s="27">
        <f>IFERROR(VLOOKUP(M993,'Վարկանիշային չափորոշիչներ'!$G$6:$GE$68,4,FALSE),0)</f>
        <v>0</v>
      </c>
      <c r="AE993" s="27">
        <f>IFERROR(VLOOKUP(N993,'Վարկանիշային չափորոշիչներ'!$G$6:$GE$68,4,FALSE),0)</f>
        <v>0</v>
      </c>
      <c r="AF993" s="27">
        <f>IFERROR(VLOOKUP(O993,'Վարկանիշային չափորոշիչներ'!$G$6:$GE$68,4,FALSE),0)</f>
        <v>0</v>
      </c>
      <c r="AG993" s="27">
        <f>IFERROR(VLOOKUP(P993,'Վարկանիշային չափորոշիչներ'!$G$6:$GE$68,4,FALSE),0)</f>
        <v>0</v>
      </c>
      <c r="AH993" s="27">
        <f>IFERROR(VLOOKUP(Q993,'Վարկանիշային չափորոշիչներ'!$G$6:$GE$68,4,FALSE),0)</f>
        <v>0</v>
      </c>
      <c r="AI993" s="27">
        <f>IFERROR(VLOOKUP(R993,'Վարկանիշային չափորոշիչներ'!$G$6:$GE$68,4,FALSE),0)</f>
        <v>0</v>
      </c>
      <c r="AJ993" s="27">
        <f>IFERROR(VLOOKUP(S993,'Վարկանիշային չափորոշիչներ'!$G$6:$GE$68,4,FALSE),0)</f>
        <v>0</v>
      </c>
      <c r="AK993" s="27">
        <f>IFERROR(VLOOKUP(T993,'Վարկանիշային չափորոշիչներ'!$G$6:$GE$68,4,FALSE),0)</f>
        <v>0</v>
      </c>
      <c r="AL993" s="27">
        <f>IFERROR(VLOOKUP(U993,'Վարկանիշային չափորոշիչներ'!$G$6:$GE$68,4,FALSE),0)</f>
        <v>0</v>
      </c>
      <c r="AM993" s="27">
        <f>IFERROR(VLOOKUP(V993,'Վարկանիշային չափորոշիչներ'!$G$6:$GE$68,4,FALSE),0)</f>
        <v>0</v>
      </c>
      <c r="AN993" s="27">
        <f t="shared" si="250"/>
        <v>0</v>
      </c>
    </row>
    <row r="994" spans="1:40" ht="54.75" hidden="1" outlineLevel="2" x14ac:dyDescent="0.3">
      <c r="A994" s="120">
        <v>1141</v>
      </c>
      <c r="B994" s="120">
        <v>11016</v>
      </c>
      <c r="C994" s="220" t="s">
        <v>1061</v>
      </c>
      <c r="D994" s="121"/>
      <c r="E994" s="121"/>
      <c r="F994" s="123"/>
      <c r="G994" s="123"/>
      <c r="H994" s="123"/>
      <c r="I994" s="45"/>
      <c r="J994" s="45"/>
      <c r="K994" s="28"/>
      <c r="L994" s="28"/>
      <c r="M994" s="28"/>
      <c r="N994" s="28"/>
      <c r="O994" s="28"/>
      <c r="P994" s="28"/>
      <c r="Q994" s="28"/>
      <c r="R994" s="28"/>
      <c r="S994" s="28"/>
      <c r="T994" s="28"/>
      <c r="U994" s="28"/>
      <c r="V994" s="28"/>
      <c r="W994" s="27">
        <f t="shared" si="252"/>
        <v>0</v>
      </c>
      <c r="X994" s="41"/>
      <c r="Y994" s="41"/>
      <c r="Z994" s="41"/>
      <c r="AA994" s="41"/>
      <c r="AB994" s="27">
        <f>IFERROR(VLOOKUP(K994,'Վարկանիշային չափորոշիչներ'!$G$6:$GE$68,4,FALSE),0)</f>
        <v>0</v>
      </c>
      <c r="AC994" s="27">
        <f>IFERROR(VLOOKUP(L994,'Վարկանիշային չափորոշիչներ'!$G$6:$GE$68,4,FALSE),0)</f>
        <v>0</v>
      </c>
      <c r="AD994" s="27">
        <f>IFERROR(VLOOKUP(M994,'Վարկանիշային չափորոշիչներ'!$G$6:$GE$68,4,FALSE),0)</f>
        <v>0</v>
      </c>
      <c r="AE994" s="27">
        <f>IFERROR(VLOOKUP(N994,'Վարկանիշային չափորոշիչներ'!$G$6:$GE$68,4,FALSE),0)</f>
        <v>0</v>
      </c>
      <c r="AF994" s="27">
        <f>IFERROR(VLOOKUP(O994,'Վարկանիշային չափորոշիչներ'!$G$6:$GE$68,4,FALSE),0)</f>
        <v>0</v>
      </c>
      <c r="AG994" s="27">
        <f>IFERROR(VLOOKUP(P994,'Վարկանիշային չափորոշիչներ'!$G$6:$GE$68,4,FALSE),0)</f>
        <v>0</v>
      </c>
      <c r="AH994" s="27">
        <f>IFERROR(VLOOKUP(Q994,'Վարկանիշային չափորոշիչներ'!$G$6:$GE$68,4,FALSE),0)</f>
        <v>0</v>
      </c>
      <c r="AI994" s="27">
        <f>IFERROR(VLOOKUP(R994,'Վարկանիշային չափորոշիչներ'!$G$6:$GE$68,4,FALSE),0)</f>
        <v>0</v>
      </c>
      <c r="AJ994" s="27">
        <f>IFERROR(VLOOKUP(S994,'Վարկանիշային չափորոշիչներ'!$G$6:$GE$68,4,FALSE),0)</f>
        <v>0</v>
      </c>
      <c r="AK994" s="27">
        <f>IFERROR(VLOOKUP(T994,'Վարկանիշային չափորոշիչներ'!$G$6:$GE$68,4,FALSE),0)</f>
        <v>0</v>
      </c>
      <c r="AL994" s="27">
        <f>IFERROR(VLOOKUP(U994,'Վարկանիշային չափորոշիչներ'!$G$6:$GE$68,4,FALSE),0)</f>
        <v>0</v>
      </c>
      <c r="AM994" s="27">
        <f>IFERROR(VLOOKUP(V994,'Վարկանիշային չափորոշիչներ'!$G$6:$GE$68,4,FALSE),0)</f>
        <v>0</v>
      </c>
      <c r="AN994" s="27">
        <f t="shared" si="250"/>
        <v>0</v>
      </c>
    </row>
    <row r="995" spans="1:40" ht="27.75" hidden="1" outlineLevel="2" x14ac:dyDescent="0.3">
      <c r="A995" s="120">
        <v>1141</v>
      </c>
      <c r="B995" s="120">
        <v>12005</v>
      </c>
      <c r="C995" s="220" t="s">
        <v>1062</v>
      </c>
      <c r="D995" s="121"/>
      <c r="E995" s="121"/>
      <c r="F995" s="123"/>
      <c r="G995" s="123"/>
      <c r="H995" s="123"/>
      <c r="I995" s="45"/>
      <c r="J995" s="45"/>
      <c r="K995" s="28"/>
      <c r="L995" s="28"/>
      <c r="M995" s="28"/>
      <c r="N995" s="28"/>
      <c r="O995" s="28"/>
      <c r="P995" s="28"/>
      <c r="Q995" s="28"/>
      <c r="R995" s="28"/>
      <c r="S995" s="28"/>
      <c r="T995" s="28"/>
      <c r="U995" s="28"/>
      <c r="V995" s="28"/>
      <c r="W995" s="27">
        <f t="shared" si="252"/>
        <v>0</v>
      </c>
      <c r="X995" s="41"/>
      <c r="Y995" s="41"/>
      <c r="Z995" s="41"/>
      <c r="AA995" s="41"/>
      <c r="AB995" s="27">
        <f>IFERROR(VLOOKUP(K995,'Վարկանիշային չափորոշիչներ'!$G$6:$GE$68,4,FALSE),0)</f>
        <v>0</v>
      </c>
      <c r="AC995" s="27">
        <f>IFERROR(VLOOKUP(L995,'Վարկանիշային չափորոշիչներ'!$G$6:$GE$68,4,FALSE),0)</f>
        <v>0</v>
      </c>
      <c r="AD995" s="27">
        <f>IFERROR(VLOOKUP(M995,'Վարկանիշային չափորոշիչներ'!$G$6:$GE$68,4,FALSE),0)</f>
        <v>0</v>
      </c>
      <c r="AE995" s="27">
        <f>IFERROR(VLOOKUP(N995,'Վարկանիշային չափորոշիչներ'!$G$6:$GE$68,4,FALSE),0)</f>
        <v>0</v>
      </c>
      <c r="AF995" s="27">
        <f>IFERROR(VLOOKUP(O995,'Վարկանիշային չափորոշիչներ'!$G$6:$GE$68,4,FALSE),0)</f>
        <v>0</v>
      </c>
      <c r="AG995" s="27">
        <f>IFERROR(VLOOKUP(P995,'Վարկանիշային չափորոշիչներ'!$G$6:$GE$68,4,FALSE),0)</f>
        <v>0</v>
      </c>
      <c r="AH995" s="27">
        <f>IFERROR(VLOOKUP(Q995,'Վարկանիշային չափորոշիչներ'!$G$6:$GE$68,4,FALSE),0)</f>
        <v>0</v>
      </c>
      <c r="AI995" s="27">
        <f>IFERROR(VLOOKUP(R995,'Վարկանիշային չափորոշիչներ'!$G$6:$GE$68,4,FALSE),0)</f>
        <v>0</v>
      </c>
      <c r="AJ995" s="27">
        <f>IFERROR(VLOOKUP(S995,'Վարկանիշային չափորոշիչներ'!$G$6:$GE$68,4,FALSE),0)</f>
        <v>0</v>
      </c>
      <c r="AK995" s="27">
        <f>IFERROR(VLOOKUP(T995,'Վարկանիշային չափորոշիչներ'!$G$6:$GE$68,4,FALSE),0)</f>
        <v>0</v>
      </c>
      <c r="AL995" s="27">
        <f>IFERROR(VLOOKUP(U995,'Վարկանիշային չափորոշիչներ'!$G$6:$GE$68,4,FALSE),0)</f>
        <v>0</v>
      </c>
      <c r="AM995" s="27">
        <f>IFERROR(VLOOKUP(V995,'Վարկանիշային չափորոշիչներ'!$G$6:$GE$68,4,FALSE),0)</f>
        <v>0</v>
      </c>
      <c r="AN995" s="27">
        <f t="shared" si="250"/>
        <v>0</v>
      </c>
    </row>
    <row r="996" spans="1:40" ht="41.25" hidden="1" outlineLevel="2" x14ac:dyDescent="0.3">
      <c r="A996" s="120">
        <v>1141</v>
      </c>
      <c r="B996" s="120">
        <v>12006</v>
      </c>
      <c r="C996" s="220" t="s">
        <v>1063</v>
      </c>
      <c r="D996" s="121"/>
      <c r="E996" s="121"/>
      <c r="F996" s="123"/>
      <c r="G996" s="123"/>
      <c r="H996" s="123"/>
      <c r="I996" s="45"/>
      <c r="J996" s="45"/>
      <c r="K996" s="28"/>
      <c r="L996" s="28"/>
      <c r="M996" s="28"/>
      <c r="N996" s="28"/>
      <c r="O996" s="28"/>
      <c r="P996" s="28"/>
      <c r="Q996" s="28"/>
      <c r="R996" s="28"/>
      <c r="S996" s="28"/>
      <c r="T996" s="28"/>
      <c r="U996" s="28"/>
      <c r="V996" s="28"/>
      <c r="W996" s="27">
        <f t="shared" si="252"/>
        <v>0</v>
      </c>
      <c r="X996" s="41"/>
      <c r="Y996" s="41"/>
      <c r="Z996" s="41"/>
      <c r="AA996" s="41"/>
      <c r="AB996" s="27">
        <f>IFERROR(VLOOKUP(K996,'Վարկանիշային չափորոշիչներ'!$G$6:$GE$68,4,FALSE),0)</f>
        <v>0</v>
      </c>
      <c r="AC996" s="27">
        <f>IFERROR(VLOOKUP(L996,'Վարկանիշային չափորոշիչներ'!$G$6:$GE$68,4,FALSE),0)</f>
        <v>0</v>
      </c>
      <c r="AD996" s="27">
        <f>IFERROR(VLOOKUP(M996,'Վարկանիշային չափորոշիչներ'!$G$6:$GE$68,4,FALSE),0)</f>
        <v>0</v>
      </c>
      <c r="AE996" s="27">
        <f>IFERROR(VLOOKUP(N996,'Վարկանիշային չափորոշիչներ'!$G$6:$GE$68,4,FALSE),0)</f>
        <v>0</v>
      </c>
      <c r="AF996" s="27">
        <f>IFERROR(VLOOKUP(O996,'Վարկանիշային չափորոշիչներ'!$G$6:$GE$68,4,FALSE),0)</f>
        <v>0</v>
      </c>
      <c r="AG996" s="27">
        <f>IFERROR(VLOOKUP(P996,'Վարկանիշային չափորոշիչներ'!$G$6:$GE$68,4,FALSE),0)</f>
        <v>0</v>
      </c>
      <c r="AH996" s="27">
        <f>IFERROR(VLOOKUP(Q996,'Վարկանիշային չափորոշիչներ'!$G$6:$GE$68,4,FALSE),0)</f>
        <v>0</v>
      </c>
      <c r="AI996" s="27">
        <f>IFERROR(VLOOKUP(R996,'Վարկանիշային չափորոշիչներ'!$G$6:$GE$68,4,FALSE),0)</f>
        <v>0</v>
      </c>
      <c r="AJ996" s="27">
        <f>IFERROR(VLOOKUP(S996,'Վարկանիշային չափորոշիչներ'!$G$6:$GE$68,4,FALSE),0)</f>
        <v>0</v>
      </c>
      <c r="AK996" s="27">
        <f>IFERROR(VLOOKUP(T996,'Վարկանիշային չափորոշիչներ'!$G$6:$GE$68,4,FALSE),0)</f>
        <v>0</v>
      </c>
      <c r="AL996" s="27">
        <f>IFERROR(VLOOKUP(U996,'Վարկանիշային չափորոշիչներ'!$G$6:$GE$68,4,FALSE),0)</f>
        <v>0</v>
      </c>
      <c r="AM996" s="27">
        <f>IFERROR(VLOOKUP(V996,'Վարկանիշային չափորոշիչներ'!$G$6:$GE$68,4,FALSE),0)</f>
        <v>0</v>
      </c>
      <c r="AN996" s="27">
        <f t="shared" si="250"/>
        <v>0</v>
      </c>
    </row>
    <row r="997" spans="1:40" ht="41.25" hidden="1" outlineLevel="2" x14ac:dyDescent="0.3">
      <c r="A997" s="120">
        <v>1141</v>
      </c>
      <c r="B997" s="120">
        <v>12008</v>
      </c>
      <c r="C997" s="220" t="s">
        <v>1064</v>
      </c>
      <c r="D997" s="121"/>
      <c r="E997" s="121"/>
      <c r="F997" s="123"/>
      <c r="G997" s="123"/>
      <c r="H997" s="123"/>
      <c r="I997" s="45"/>
      <c r="J997" s="45"/>
      <c r="K997" s="28"/>
      <c r="L997" s="28"/>
      <c r="M997" s="28"/>
      <c r="N997" s="28"/>
      <c r="O997" s="28"/>
      <c r="P997" s="28"/>
      <c r="Q997" s="28"/>
      <c r="R997" s="28"/>
      <c r="S997" s="28"/>
      <c r="T997" s="28"/>
      <c r="U997" s="28"/>
      <c r="V997" s="28"/>
      <c r="W997" s="27">
        <f t="shared" si="252"/>
        <v>0</v>
      </c>
      <c r="X997" s="41"/>
      <c r="Y997" s="41"/>
      <c r="Z997" s="41"/>
      <c r="AA997" s="41"/>
      <c r="AB997" s="27">
        <f>IFERROR(VLOOKUP(K997,'Վարկանիշային չափորոշիչներ'!$G$6:$GE$68,4,FALSE),0)</f>
        <v>0</v>
      </c>
      <c r="AC997" s="27">
        <f>IFERROR(VLOOKUP(L997,'Վարկանիշային չափորոշիչներ'!$G$6:$GE$68,4,FALSE),0)</f>
        <v>0</v>
      </c>
      <c r="AD997" s="27">
        <f>IFERROR(VLOOKUP(M997,'Վարկանիշային չափորոշիչներ'!$G$6:$GE$68,4,FALSE),0)</f>
        <v>0</v>
      </c>
      <c r="AE997" s="27">
        <f>IFERROR(VLOOKUP(N997,'Վարկանիշային չափորոշիչներ'!$G$6:$GE$68,4,FALSE),0)</f>
        <v>0</v>
      </c>
      <c r="AF997" s="27">
        <f>IFERROR(VLOOKUP(O997,'Վարկանիշային չափորոշիչներ'!$G$6:$GE$68,4,FALSE),0)</f>
        <v>0</v>
      </c>
      <c r="AG997" s="27">
        <f>IFERROR(VLOOKUP(P997,'Վարկանիշային չափորոշիչներ'!$G$6:$GE$68,4,FALSE),0)</f>
        <v>0</v>
      </c>
      <c r="AH997" s="27">
        <f>IFERROR(VLOOKUP(Q997,'Վարկանիշային չափորոշիչներ'!$G$6:$GE$68,4,FALSE),0)</f>
        <v>0</v>
      </c>
      <c r="AI997" s="27">
        <f>IFERROR(VLOOKUP(R997,'Վարկանիշային չափորոշիչներ'!$G$6:$GE$68,4,FALSE),0)</f>
        <v>0</v>
      </c>
      <c r="AJ997" s="27">
        <f>IFERROR(VLOOKUP(S997,'Վարկանիշային չափորոշիչներ'!$G$6:$GE$68,4,FALSE),0)</f>
        <v>0</v>
      </c>
      <c r="AK997" s="27">
        <f>IFERROR(VLOOKUP(T997,'Վարկանիշային չափորոշիչներ'!$G$6:$GE$68,4,FALSE),0)</f>
        <v>0</v>
      </c>
      <c r="AL997" s="27">
        <f>IFERROR(VLOOKUP(U997,'Վարկանիշային չափորոշիչներ'!$G$6:$GE$68,4,FALSE),0)</f>
        <v>0</v>
      </c>
      <c r="AM997" s="27">
        <f>IFERROR(VLOOKUP(V997,'Վարկանիշային չափորոշիչներ'!$G$6:$GE$68,4,FALSE),0)</f>
        <v>0</v>
      </c>
      <c r="AN997" s="27">
        <f t="shared" si="250"/>
        <v>0</v>
      </c>
    </row>
    <row r="998" spans="1:40" ht="41.25" hidden="1" outlineLevel="2" x14ac:dyDescent="0.3">
      <c r="A998" s="120">
        <v>1141</v>
      </c>
      <c r="B998" s="120">
        <v>12001</v>
      </c>
      <c r="C998" s="220" t="s">
        <v>1065</v>
      </c>
      <c r="D998" s="121"/>
      <c r="E998" s="121"/>
      <c r="F998" s="123"/>
      <c r="G998" s="123"/>
      <c r="H998" s="123"/>
      <c r="I998" s="45"/>
      <c r="J998" s="45"/>
      <c r="K998" s="28"/>
      <c r="L998" s="28"/>
      <c r="M998" s="28"/>
      <c r="N998" s="28"/>
      <c r="O998" s="28"/>
      <c r="P998" s="28"/>
      <c r="Q998" s="28"/>
      <c r="R998" s="28"/>
      <c r="S998" s="28"/>
      <c r="T998" s="28"/>
      <c r="U998" s="28"/>
      <c r="V998" s="28"/>
      <c r="W998" s="27">
        <f t="shared" si="252"/>
        <v>0</v>
      </c>
      <c r="X998" s="41"/>
      <c r="Y998" s="41"/>
      <c r="Z998" s="41"/>
      <c r="AA998" s="41"/>
      <c r="AB998" s="27">
        <f>IFERROR(VLOOKUP(K998,'Վարկանիշային չափորոշիչներ'!$G$6:$GE$68,4,FALSE),0)</f>
        <v>0</v>
      </c>
      <c r="AC998" s="27">
        <f>IFERROR(VLOOKUP(L998,'Վարկանիշային չափորոշիչներ'!$G$6:$GE$68,4,FALSE),0)</f>
        <v>0</v>
      </c>
      <c r="AD998" s="27">
        <f>IFERROR(VLOOKUP(M998,'Վարկանիշային չափորոշիչներ'!$G$6:$GE$68,4,FALSE),0)</f>
        <v>0</v>
      </c>
      <c r="AE998" s="27">
        <f>IFERROR(VLOOKUP(N998,'Վարկանիշային չափորոշիչներ'!$G$6:$GE$68,4,FALSE),0)</f>
        <v>0</v>
      </c>
      <c r="AF998" s="27">
        <f>IFERROR(VLOOKUP(O998,'Վարկանիշային չափորոշիչներ'!$G$6:$GE$68,4,FALSE),0)</f>
        <v>0</v>
      </c>
      <c r="AG998" s="27">
        <f>IFERROR(VLOOKUP(P998,'Վարկանիշային չափորոշիչներ'!$G$6:$GE$68,4,FALSE),0)</f>
        <v>0</v>
      </c>
      <c r="AH998" s="27">
        <f>IFERROR(VLOOKUP(Q998,'Վարկանիշային չափորոշիչներ'!$G$6:$GE$68,4,FALSE),0)</f>
        <v>0</v>
      </c>
      <c r="AI998" s="27">
        <f>IFERROR(VLOOKUP(R998,'Վարկանիշային չափորոշիչներ'!$G$6:$GE$68,4,FALSE),0)</f>
        <v>0</v>
      </c>
      <c r="AJ998" s="27">
        <f>IFERROR(VLOOKUP(S998,'Վարկանիշային չափորոշիչներ'!$G$6:$GE$68,4,FALSE),0)</f>
        <v>0</v>
      </c>
      <c r="AK998" s="27">
        <f>IFERROR(VLOOKUP(T998,'Վարկանիշային չափորոշիչներ'!$G$6:$GE$68,4,FALSE),0)</f>
        <v>0</v>
      </c>
      <c r="AL998" s="27">
        <f>IFERROR(VLOOKUP(U998,'Վարկանիշային չափորոշիչներ'!$G$6:$GE$68,4,FALSE),0)</f>
        <v>0</v>
      </c>
      <c r="AM998" s="27">
        <f>IFERROR(VLOOKUP(V998,'Վարկանիշային չափորոշիչներ'!$G$6:$GE$68,4,FALSE),0)</f>
        <v>0</v>
      </c>
      <c r="AN998" s="27">
        <f t="shared" si="250"/>
        <v>0</v>
      </c>
    </row>
    <row r="999" spans="1:40" ht="41.25" hidden="1" outlineLevel="2" x14ac:dyDescent="0.3">
      <c r="A999" s="120">
        <v>1141</v>
      </c>
      <c r="B999" s="120">
        <v>12003</v>
      </c>
      <c r="C999" s="220" t="s">
        <v>1066</v>
      </c>
      <c r="D999" s="121"/>
      <c r="E999" s="121"/>
      <c r="F999" s="122"/>
      <c r="G999" s="123"/>
      <c r="H999" s="123"/>
      <c r="I999" s="45"/>
      <c r="J999" s="45"/>
      <c r="K999" s="28"/>
      <c r="L999" s="28"/>
      <c r="M999" s="28"/>
      <c r="N999" s="28"/>
      <c r="O999" s="28"/>
      <c r="P999" s="28"/>
      <c r="Q999" s="28"/>
      <c r="R999" s="28"/>
      <c r="S999" s="28"/>
      <c r="T999" s="28"/>
      <c r="U999" s="28"/>
      <c r="V999" s="28"/>
      <c r="W999" s="27">
        <f t="shared" si="252"/>
        <v>0</v>
      </c>
      <c r="X999" s="41"/>
      <c r="Y999" s="41"/>
      <c r="Z999" s="41"/>
      <c r="AA999" s="41"/>
      <c r="AB999" s="27">
        <f>IFERROR(VLOOKUP(K999,'Վարկանիշային չափորոշիչներ'!$G$6:$GE$68,4,FALSE),0)</f>
        <v>0</v>
      </c>
      <c r="AC999" s="27">
        <f>IFERROR(VLOOKUP(L999,'Վարկանիշային չափորոշիչներ'!$G$6:$GE$68,4,FALSE),0)</f>
        <v>0</v>
      </c>
      <c r="AD999" s="27">
        <f>IFERROR(VLOOKUP(M999,'Վարկանիշային չափորոշիչներ'!$G$6:$GE$68,4,FALSE),0)</f>
        <v>0</v>
      </c>
      <c r="AE999" s="27">
        <f>IFERROR(VLOOKUP(N999,'Վարկանիշային չափորոշիչներ'!$G$6:$GE$68,4,FALSE),0)</f>
        <v>0</v>
      </c>
      <c r="AF999" s="27">
        <f>IFERROR(VLOOKUP(O999,'Վարկանիշային չափորոշիչներ'!$G$6:$GE$68,4,FALSE),0)</f>
        <v>0</v>
      </c>
      <c r="AG999" s="27">
        <f>IFERROR(VLOOKUP(P999,'Վարկանիշային չափորոշիչներ'!$G$6:$GE$68,4,FALSE),0)</f>
        <v>0</v>
      </c>
      <c r="AH999" s="27">
        <f>IFERROR(VLOOKUP(Q999,'Վարկանիշային չափորոշիչներ'!$G$6:$GE$68,4,FALSE),0)</f>
        <v>0</v>
      </c>
      <c r="AI999" s="27">
        <f>IFERROR(VLOOKUP(R999,'Վարկանիշային չափորոշիչներ'!$G$6:$GE$68,4,FALSE),0)</f>
        <v>0</v>
      </c>
      <c r="AJ999" s="27">
        <f>IFERROR(VLOOKUP(S999,'Վարկանիշային չափորոշիչներ'!$G$6:$GE$68,4,FALSE),0)</f>
        <v>0</v>
      </c>
      <c r="AK999" s="27">
        <f>IFERROR(VLOOKUP(T999,'Վարկանիշային չափորոշիչներ'!$G$6:$GE$68,4,FALSE),0)</f>
        <v>0</v>
      </c>
      <c r="AL999" s="27">
        <f>IFERROR(VLOOKUP(U999,'Վարկանիշային չափորոշիչներ'!$G$6:$GE$68,4,FALSE),0)</f>
        <v>0</v>
      </c>
      <c r="AM999" s="27">
        <f>IFERROR(VLOOKUP(V999,'Վարկանիշային չափորոշիչներ'!$G$6:$GE$68,4,FALSE),0)</f>
        <v>0</v>
      </c>
      <c r="AN999" s="27">
        <f t="shared" si="250"/>
        <v>0</v>
      </c>
    </row>
    <row r="1000" spans="1:40" ht="27.75" hidden="1" outlineLevel="2" x14ac:dyDescent="0.3">
      <c r="A1000" s="120">
        <v>1141</v>
      </c>
      <c r="B1000" s="120">
        <v>12004</v>
      </c>
      <c r="C1000" s="220" t="s">
        <v>1067</v>
      </c>
      <c r="D1000" s="121"/>
      <c r="E1000" s="121"/>
      <c r="F1000" s="123"/>
      <c r="G1000" s="123"/>
      <c r="H1000" s="123"/>
      <c r="I1000" s="45"/>
      <c r="J1000" s="45"/>
      <c r="K1000" s="28"/>
      <c r="L1000" s="28"/>
      <c r="M1000" s="28"/>
      <c r="N1000" s="28"/>
      <c r="O1000" s="28"/>
      <c r="P1000" s="28"/>
      <c r="Q1000" s="28"/>
      <c r="R1000" s="28"/>
      <c r="S1000" s="28"/>
      <c r="T1000" s="28"/>
      <c r="U1000" s="28"/>
      <c r="V1000" s="28"/>
      <c r="W1000" s="27">
        <f t="shared" si="252"/>
        <v>0</v>
      </c>
      <c r="X1000" s="41"/>
      <c r="Y1000" s="41"/>
      <c r="Z1000" s="41"/>
      <c r="AA1000" s="41"/>
      <c r="AB1000" s="27">
        <f>IFERROR(VLOOKUP(K1000,'Վարկանիշային չափորոշիչներ'!$G$6:$GE$68,4,FALSE),0)</f>
        <v>0</v>
      </c>
      <c r="AC1000" s="27">
        <f>IFERROR(VLOOKUP(L1000,'Վարկանիշային չափորոշիչներ'!$G$6:$GE$68,4,FALSE),0)</f>
        <v>0</v>
      </c>
      <c r="AD1000" s="27">
        <f>IFERROR(VLOOKUP(M1000,'Վարկանիշային չափորոշիչներ'!$G$6:$GE$68,4,FALSE),0)</f>
        <v>0</v>
      </c>
      <c r="AE1000" s="27">
        <f>IFERROR(VLOOKUP(N1000,'Վարկանիշային չափորոշիչներ'!$G$6:$GE$68,4,FALSE),0)</f>
        <v>0</v>
      </c>
      <c r="AF1000" s="27">
        <f>IFERROR(VLOOKUP(O1000,'Վարկանիշային չափորոշիչներ'!$G$6:$GE$68,4,FALSE),0)</f>
        <v>0</v>
      </c>
      <c r="AG1000" s="27">
        <f>IFERROR(VLOOKUP(P1000,'Վարկանիշային չափորոշիչներ'!$G$6:$GE$68,4,FALSE),0)</f>
        <v>0</v>
      </c>
      <c r="AH1000" s="27">
        <f>IFERROR(VLOOKUP(Q1000,'Վարկանիշային չափորոշիչներ'!$G$6:$GE$68,4,FALSE),0)</f>
        <v>0</v>
      </c>
      <c r="AI1000" s="27">
        <f>IFERROR(VLOOKUP(R1000,'Վարկանիշային չափորոշիչներ'!$G$6:$GE$68,4,FALSE),0)</f>
        <v>0</v>
      </c>
      <c r="AJ1000" s="27">
        <f>IFERROR(VLOOKUP(S1000,'Վարկանիշային չափորոշիչներ'!$G$6:$GE$68,4,FALSE),0)</f>
        <v>0</v>
      </c>
      <c r="AK1000" s="27">
        <f>IFERROR(VLOOKUP(T1000,'Վարկանիշային չափորոշիչներ'!$G$6:$GE$68,4,FALSE),0)</f>
        <v>0</v>
      </c>
      <c r="AL1000" s="27">
        <f>IFERROR(VLOOKUP(U1000,'Վարկանիշային չափորոշիչներ'!$G$6:$GE$68,4,FALSE),0)</f>
        <v>0</v>
      </c>
      <c r="AM1000" s="27">
        <f>IFERROR(VLOOKUP(V1000,'Վարկանիշային չափորոշիչներ'!$G$6:$GE$68,4,FALSE),0)</f>
        <v>0</v>
      </c>
      <c r="AN1000" s="27">
        <f t="shared" si="250"/>
        <v>0</v>
      </c>
    </row>
    <row r="1001" spans="1:40" ht="27.75" hidden="1" outlineLevel="2" x14ac:dyDescent="0.3">
      <c r="A1001" s="120">
        <v>1141</v>
      </c>
      <c r="B1001" s="120">
        <v>12007</v>
      </c>
      <c r="C1001" s="220" t="s">
        <v>1068</v>
      </c>
      <c r="D1001" s="121"/>
      <c r="E1001" s="121"/>
      <c r="F1001" s="122"/>
      <c r="G1001" s="123"/>
      <c r="H1001" s="123"/>
      <c r="I1001" s="45"/>
      <c r="J1001" s="45"/>
      <c r="K1001" s="28"/>
      <c r="L1001" s="28"/>
      <c r="M1001" s="28"/>
      <c r="N1001" s="28"/>
      <c r="O1001" s="28"/>
      <c r="P1001" s="28"/>
      <c r="Q1001" s="28"/>
      <c r="R1001" s="28"/>
      <c r="S1001" s="28"/>
      <c r="T1001" s="28"/>
      <c r="U1001" s="28"/>
      <c r="V1001" s="28"/>
      <c r="W1001" s="27">
        <f t="shared" si="252"/>
        <v>0</v>
      </c>
      <c r="X1001" s="41"/>
      <c r="Y1001" s="41"/>
      <c r="Z1001" s="41"/>
      <c r="AA1001" s="41"/>
      <c r="AB1001" s="27">
        <f>IFERROR(VLOOKUP(K1001,'Վարկանիշային չափորոշիչներ'!$G$6:$GE$68,4,FALSE),0)</f>
        <v>0</v>
      </c>
      <c r="AC1001" s="27">
        <f>IFERROR(VLOOKUP(L1001,'Վարկանիշային չափորոշիչներ'!$G$6:$GE$68,4,FALSE),0)</f>
        <v>0</v>
      </c>
      <c r="AD1001" s="27">
        <f>IFERROR(VLOOKUP(M1001,'Վարկանիշային չափորոշիչներ'!$G$6:$GE$68,4,FALSE),0)</f>
        <v>0</v>
      </c>
      <c r="AE1001" s="27">
        <f>IFERROR(VLOOKUP(N1001,'Վարկանիշային չափորոշիչներ'!$G$6:$GE$68,4,FALSE),0)</f>
        <v>0</v>
      </c>
      <c r="AF1001" s="27">
        <f>IFERROR(VLOOKUP(O1001,'Վարկանիշային չափորոշիչներ'!$G$6:$GE$68,4,FALSE),0)</f>
        <v>0</v>
      </c>
      <c r="AG1001" s="27">
        <f>IFERROR(VLOOKUP(P1001,'Վարկանիշային չափորոշիչներ'!$G$6:$GE$68,4,FALSE),0)</f>
        <v>0</v>
      </c>
      <c r="AH1001" s="27">
        <f>IFERROR(VLOOKUP(Q1001,'Վարկանիշային չափորոշիչներ'!$G$6:$GE$68,4,FALSE),0)</f>
        <v>0</v>
      </c>
      <c r="AI1001" s="27">
        <f>IFERROR(VLOOKUP(R1001,'Վարկանիշային չափորոշիչներ'!$G$6:$GE$68,4,FALSE),0)</f>
        <v>0</v>
      </c>
      <c r="AJ1001" s="27">
        <f>IFERROR(VLOOKUP(S1001,'Վարկանիշային չափորոշիչներ'!$G$6:$GE$68,4,FALSE),0)</f>
        <v>0</v>
      </c>
      <c r="AK1001" s="27">
        <f>IFERROR(VLOOKUP(T1001,'Վարկանիշային չափորոշիչներ'!$G$6:$GE$68,4,FALSE),0)</f>
        <v>0</v>
      </c>
      <c r="AL1001" s="27">
        <f>IFERROR(VLOOKUP(U1001,'Վարկանիշային չափորոշիչներ'!$G$6:$GE$68,4,FALSE),0)</f>
        <v>0</v>
      </c>
      <c r="AM1001" s="27">
        <f>IFERROR(VLOOKUP(V1001,'Վարկանիշային չափորոշիչներ'!$G$6:$GE$68,4,FALSE),0)</f>
        <v>0</v>
      </c>
      <c r="AN1001" s="27">
        <f t="shared" si="250"/>
        <v>0</v>
      </c>
    </row>
    <row r="1002" spans="1:40" hidden="1" outlineLevel="1" x14ac:dyDescent="0.3">
      <c r="A1002" s="117">
        <v>1153</v>
      </c>
      <c r="B1002" s="163"/>
      <c r="C1002" s="229" t="s">
        <v>1069</v>
      </c>
      <c r="D1002" s="166">
        <f>SUM(D1003:D1004)</f>
        <v>0</v>
      </c>
      <c r="E1002" s="118">
        <f>SUM(E1003:E1004)</f>
        <v>0</v>
      </c>
      <c r="F1002" s="119">
        <f t="shared" ref="F1002:H1002" si="253">SUM(F1003:F1004)</f>
        <v>0</v>
      </c>
      <c r="G1002" s="119">
        <f t="shared" si="253"/>
        <v>0</v>
      </c>
      <c r="H1002" s="119">
        <f t="shared" si="253"/>
        <v>0</v>
      </c>
      <c r="I1002" s="47" t="s">
        <v>74</v>
      </c>
      <c r="J1002" s="47" t="s">
        <v>74</v>
      </c>
      <c r="K1002" s="47" t="s">
        <v>74</v>
      </c>
      <c r="L1002" s="47" t="s">
        <v>74</v>
      </c>
      <c r="M1002" s="47" t="s">
        <v>74</v>
      </c>
      <c r="N1002" s="47" t="s">
        <v>74</v>
      </c>
      <c r="O1002" s="47" t="s">
        <v>74</v>
      </c>
      <c r="P1002" s="47" t="s">
        <v>74</v>
      </c>
      <c r="Q1002" s="47" t="s">
        <v>74</v>
      </c>
      <c r="R1002" s="47" t="s">
        <v>74</v>
      </c>
      <c r="S1002" s="47" t="s">
        <v>74</v>
      </c>
      <c r="T1002" s="47" t="s">
        <v>74</v>
      </c>
      <c r="U1002" s="47" t="s">
        <v>74</v>
      </c>
      <c r="V1002" s="47" t="s">
        <v>74</v>
      </c>
      <c r="W1002" s="47" t="s">
        <v>74</v>
      </c>
      <c r="X1002" s="41"/>
      <c r="Y1002" s="41"/>
      <c r="Z1002" s="41"/>
      <c r="AA1002" s="41"/>
      <c r="AB1002" s="27">
        <f>IFERROR(VLOOKUP(K1002,'Վարկանիշային չափորոշիչներ'!$G$6:$GE$68,4,FALSE),0)</f>
        <v>0</v>
      </c>
      <c r="AC1002" s="27">
        <f>IFERROR(VLOOKUP(L1002,'Վարկանիշային չափորոշիչներ'!$G$6:$GE$68,4,FALSE),0)</f>
        <v>0</v>
      </c>
      <c r="AD1002" s="27">
        <f>IFERROR(VLOOKUP(M1002,'Վարկանիշային չափորոշիչներ'!$G$6:$GE$68,4,FALSE),0)</f>
        <v>0</v>
      </c>
      <c r="AE1002" s="27">
        <f>IFERROR(VLOOKUP(N1002,'Վարկանիշային չափորոշիչներ'!$G$6:$GE$68,4,FALSE),0)</f>
        <v>0</v>
      </c>
      <c r="AF1002" s="27">
        <f>IFERROR(VLOOKUP(O1002,'Վարկանիշային չափորոշիչներ'!$G$6:$GE$68,4,FALSE),0)</f>
        <v>0</v>
      </c>
      <c r="AG1002" s="27">
        <f>IFERROR(VLOOKUP(P1002,'Վարկանիշային չափորոշիչներ'!$G$6:$GE$68,4,FALSE),0)</f>
        <v>0</v>
      </c>
      <c r="AH1002" s="27">
        <f>IFERROR(VLOOKUP(Q1002,'Վարկանիշային չափորոշիչներ'!$G$6:$GE$68,4,FALSE),0)</f>
        <v>0</v>
      </c>
      <c r="AI1002" s="27">
        <f>IFERROR(VLOOKUP(R1002,'Վարկանիշային չափորոշիչներ'!$G$6:$GE$68,4,FALSE),0)</f>
        <v>0</v>
      </c>
      <c r="AJ1002" s="27">
        <f>IFERROR(VLOOKUP(S1002,'Վարկանիշային չափորոշիչներ'!$G$6:$GE$68,4,FALSE),0)</f>
        <v>0</v>
      </c>
      <c r="AK1002" s="27">
        <f>IFERROR(VLOOKUP(T1002,'Վարկանիշային չափորոշիչներ'!$G$6:$GE$68,4,FALSE),0)</f>
        <v>0</v>
      </c>
      <c r="AL1002" s="27">
        <f>IFERROR(VLOOKUP(U1002,'Վարկանիշային չափորոշիչներ'!$G$6:$GE$68,4,FALSE),0)</f>
        <v>0</v>
      </c>
      <c r="AM1002" s="27">
        <f>IFERROR(VLOOKUP(V1002,'Վարկանիշային չափորոշիչներ'!$G$6:$GE$68,4,FALSE),0)</f>
        <v>0</v>
      </c>
      <c r="AN1002" s="27">
        <f t="shared" si="250"/>
        <v>0</v>
      </c>
    </row>
    <row r="1003" spans="1:40" s="14" customFormat="1" ht="40.5" hidden="1" outlineLevel="2" x14ac:dyDescent="0.25">
      <c r="A1003" s="120">
        <v>1153</v>
      </c>
      <c r="B1003" s="120">
        <v>11001</v>
      </c>
      <c r="C1003" s="220" t="s">
        <v>1070</v>
      </c>
      <c r="D1003" s="189"/>
      <c r="E1003" s="136"/>
      <c r="F1003" s="123"/>
      <c r="G1003" s="123"/>
      <c r="H1003" s="123"/>
      <c r="I1003" s="45"/>
      <c r="J1003" s="45"/>
      <c r="K1003" s="28"/>
      <c r="L1003" s="28"/>
      <c r="M1003" s="28"/>
      <c r="N1003" s="28"/>
      <c r="O1003" s="28"/>
      <c r="P1003" s="28"/>
      <c r="Q1003" s="28"/>
      <c r="R1003" s="28"/>
      <c r="S1003" s="28"/>
      <c r="T1003" s="28"/>
      <c r="U1003" s="28"/>
      <c r="V1003" s="28"/>
      <c r="W1003" s="27">
        <f>AN1003</f>
        <v>0</v>
      </c>
      <c r="X1003" s="41"/>
      <c r="Y1003" s="41"/>
      <c r="Z1003" s="41"/>
      <c r="AA1003" s="41"/>
      <c r="AB1003" s="27">
        <f>IFERROR(VLOOKUP(K1003,'Վարկանիշային չափորոշիչներ'!$G$6:$GE$68,4,FALSE),0)</f>
        <v>0</v>
      </c>
      <c r="AC1003" s="27">
        <f>IFERROR(VLOOKUP(L1003,'Վարկանիշային չափորոշիչներ'!$G$6:$GE$68,4,FALSE),0)</f>
        <v>0</v>
      </c>
      <c r="AD1003" s="27">
        <f>IFERROR(VLOOKUP(M1003,'Վարկանիշային չափորոշիչներ'!$G$6:$GE$68,4,FALSE),0)</f>
        <v>0</v>
      </c>
      <c r="AE1003" s="27">
        <f>IFERROR(VLOOKUP(N1003,'Վարկանիշային չափորոշիչներ'!$G$6:$GE$68,4,FALSE),0)</f>
        <v>0</v>
      </c>
      <c r="AF1003" s="27">
        <f>IFERROR(VLOOKUP(O1003,'Վարկանիշային չափորոշիչներ'!$G$6:$GE$68,4,FALSE),0)</f>
        <v>0</v>
      </c>
      <c r="AG1003" s="27">
        <f>IFERROR(VLOOKUP(P1003,'Վարկանիշային չափորոշիչներ'!$G$6:$GE$68,4,FALSE),0)</f>
        <v>0</v>
      </c>
      <c r="AH1003" s="27">
        <f>IFERROR(VLOOKUP(Q1003,'Վարկանիշային չափորոշիչներ'!$G$6:$GE$68,4,FALSE),0)</f>
        <v>0</v>
      </c>
      <c r="AI1003" s="27">
        <f>IFERROR(VLOOKUP(R1003,'Վարկանիշային չափորոշիչներ'!$G$6:$GE$68,4,FALSE),0)</f>
        <v>0</v>
      </c>
      <c r="AJ1003" s="27">
        <f>IFERROR(VLOOKUP(S1003,'Վարկանիշային չափորոշիչներ'!$G$6:$GE$68,4,FALSE),0)</f>
        <v>0</v>
      </c>
      <c r="AK1003" s="27">
        <f>IFERROR(VLOOKUP(T1003,'Վարկանիշային չափորոշիչներ'!$G$6:$GE$68,4,FALSE),0)</f>
        <v>0</v>
      </c>
      <c r="AL1003" s="27">
        <f>IFERROR(VLOOKUP(U1003,'Վարկանիշային չափորոշիչներ'!$G$6:$GE$68,4,FALSE),0)</f>
        <v>0</v>
      </c>
      <c r="AM1003" s="27">
        <f>IFERROR(VLOOKUP(V1003,'Վարկանիշային չափորոշիչներ'!$G$6:$GE$68,4,FALSE),0)</f>
        <v>0</v>
      </c>
      <c r="AN1003" s="27">
        <f t="shared" si="250"/>
        <v>0</v>
      </c>
    </row>
    <row r="1004" spans="1:40" ht="27.75" hidden="1" outlineLevel="2" x14ac:dyDescent="0.3">
      <c r="A1004" s="120">
        <v>1153</v>
      </c>
      <c r="B1004" s="120">
        <v>11002</v>
      </c>
      <c r="C1004" s="220" t="s">
        <v>1071</v>
      </c>
      <c r="D1004" s="121"/>
      <c r="E1004" s="121"/>
      <c r="F1004" s="123"/>
      <c r="G1004" s="123"/>
      <c r="H1004" s="123"/>
      <c r="I1004" s="45"/>
      <c r="J1004" s="45"/>
      <c r="K1004" s="28"/>
      <c r="L1004" s="28"/>
      <c r="M1004" s="28"/>
      <c r="N1004" s="28"/>
      <c r="O1004" s="28"/>
      <c r="P1004" s="28"/>
      <c r="Q1004" s="28"/>
      <c r="R1004" s="28"/>
      <c r="S1004" s="28"/>
      <c r="T1004" s="28"/>
      <c r="U1004" s="28"/>
      <c r="V1004" s="28"/>
      <c r="W1004" s="27">
        <f>AN1004</f>
        <v>0</v>
      </c>
      <c r="X1004" s="41"/>
      <c r="Y1004" s="41"/>
      <c r="Z1004" s="41"/>
      <c r="AA1004" s="41"/>
      <c r="AB1004" s="27">
        <f>IFERROR(VLOOKUP(K1004,'Վարկանիշային չափորոշիչներ'!$G$6:$GE$68,4,FALSE),0)</f>
        <v>0</v>
      </c>
      <c r="AC1004" s="27">
        <f>IFERROR(VLOOKUP(L1004,'Վարկանիշային չափորոշիչներ'!$G$6:$GE$68,4,FALSE),0)</f>
        <v>0</v>
      </c>
      <c r="AD1004" s="27">
        <f>IFERROR(VLOOKUP(M1004,'Վարկանիշային չափորոշիչներ'!$G$6:$GE$68,4,FALSE),0)</f>
        <v>0</v>
      </c>
      <c r="AE1004" s="27">
        <f>IFERROR(VLOOKUP(N1004,'Վարկանիշային չափորոշիչներ'!$G$6:$GE$68,4,FALSE),0)</f>
        <v>0</v>
      </c>
      <c r="AF1004" s="27">
        <f>IFERROR(VLOOKUP(O1004,'Վարկանիշային չափորոշիչներ'!$G$6:$GE$68,4,FALSE),0)</f>
        <v>0</v>
      </c>
      <c r="AG1004" s="27">
        <f>IFERROR(VLOOKUP(P1004,'Վարկանիշային չափորոշիչներ'!$G$6:$GE$68,4,FALSE),0)</f>
        <v>0</v>
      </c>
      <c r="AH1004" s="27">
        <f>IFERROR(VLOOKUP(Q1004,'Վարկանիշային չափորոշիչներ'!$G$6:$GE$68,4,FALSE),0)</f>
        <v>0</v>
      </c>
      <c r="AI1004" s="27">
        <f>IFERROR(VLOOKUP(R1004,'Վարկանիշային չափորոշիչներ'!$G$6:$GE$68,4,FALSE),0)</f>
        <v>0</v>
      </c>
      <c r="AJ1004" s="27">
        <f>IFERROR(VLOOKUP(S1004,'Վարկանիշային չափորոշիչներ'!$G$6:$GE$68,4,FALSE),0)</f>
        <v>0</v>
      </c>
      <c r="AK1004" s="27">
        <f>IFERROR(VLOOKUP(T1004,'Վարկանիշային չափորոշիչներ'!$G$6:$GE$68,4,FALSE),0)</f>
        <v>0</v>
      </c>
      <c r="AL1004" s="27">
        <f>IFERROR(VLOOKUP(U1004,'Վարկանիշային չափորոշիչներ'!$G$6:$GE$68,4,FALSE),0)</f>
        <v>0</v>
      </c>
      <c r="AM1004" s="27">
        <f>IFERROR(VLOOKUP(V1004,'Վարկանիշային չափորոշիչներ'!$G$6:$GE$68,4,FALSE),0)</f>
        <v>0</v>
      </c>
      <c r="AN1004" s="27">
        <f t="shared" si="250"/>
        <v>0</v>
      </c>
    </row>
    <row r="1005" spans="1:40" hidden="1" outlineLevel="1" x14ac:dyDescent="0.3">
      <c r="A1005" s="117">
        <v>1160</v>
      </c>
      <c r="B1005" s="163"/>
      <c r="C1005" s="229" t="s">
        <v>1072</v>
      </c>
      <c r="D1005" s="118">
        <f>SUM(D1006:D1012)</f>
        <v>0</v>
      </c>
      <c r="E1005" s="118">
        <f>SUM(E1006:E1012)</f>
        <v>0</v>
      </c>
      <c r="F1005" s="119">
        <f t="shared" ref="F1005:H1005" si="254">SUM(F1006:F1012)</f>
        <v>0</v>
      </c>
      <c r="G1005" s="119">
        <f t="shared" si="254"/>
        <v>0</v>
      </c>
      <c r="H1005" s="119">
        <f t="shared" si="254"/>
        <v>0</v>
      </c>
      <c r="I1005" s="47" t="s">
        <v>74</v>
      </c>
      <c r="J1005" s="47" t="s">
        <v>74</v>
      </c>
      <c r="K1005" s="47" t="s">
        <v>74</v>
      </c>
      <c r="L1005" s="47" t="s">
        <v>74</v>
      </c>
      <c r="M1005" s="47" t="s">
        <v>74</v>
      </c>
      <c r="N1005" s="47" t="s">
        <v>74</v>
      </c>
      <c r="O1005" s="47" t="s">
        <v>74</v>
      </c>
      <c r="P1005" s="47" t="s">
        <v>74</v>
      </c>
      <c r="Q1005" s="47" t="s">
        <v>74</v>
      </c>
      <c r="R1005" s="47" t="s">
        <v>74</v>
      </c>
      <c r="S1005" s="47" t="s">
        <v>74</v>
      </c>
      <c r="T1005" s="47" t="s">
        <v>74</v>
      </c>
      <c r="U1005" s="47" t="s">
        <v>74</v>
      </c>
      <c r="V1005" s="47" t="s">
        <v>74</v>
      </c>
      <c r="W1005" s="47" t="s">
        <v>74</v>
      </c>
      <c r="X1005" s="41"/>
      <c r="Y1005" s="41"/>
      <c r="Z1005" s="41"/>
      <c r="AA1005" s="41"/>
      <c r="AB1005" s="27">
        <f>IFERROR(VLOOKUP(K1005,'Վարկանիշային չափորոշիչներ'!$G$6:$GE$68,4,FALSE),0)</f>
        <v>0</v>
      </c>
      <c r="AC1005" s="27">
        <f>IFERROR(VLOOKUP(L1005,'Վարկանիշային չափորոշիչներ'!$G$6:$GE$68,4,FALSE),0)</f>
        <v>0</v>
      </c>
      <c r="AD1005" s="27">
        <f>IFERROR(VLOOKUP(M1005,'Վարկանիշային չափորոշիչներ'!$G$6:$GE$68,4,FALSE),0)</f>
        <v>0</v>
      </c>
      <c r="AE1005" s="27">
        <f>IFERROR(VLOOKUP(N1005,'Վարկանիշային չափորոշիչներ'!$G$6:$GE$68,4,FALSE),0)</f>
        <v>0</v>
      </c>
      <c r="AF1005" s="27">
        <f>IFERROR(VLOOKUP(O1005,'Վարկանիշային չափորոշիչներ'!$G$6:$GE$68,4,FALSE),0)</f>
        <v>0</v>
      </c>
      <c r="AG1005" s="27">
        <f>IFERROR(VLOOKUP(P1005,'Վարկանիշային չափորոշիչներ'!$G$6:$GE$68,4,FALSE),0)</f>
        <v>0</v>
      </c>
      <c r="AH1005" s="27">
        <f>IFERROR(VLOOKUP(Q1005,'Վարկանիշային չափորոշիչներ'!$G$6:$GE$68,4,FALSE),0)</f>
        <v>0</v>
      </c>
      <c r="AI1005" s="27">
        <f>IFERROR(VLOOKUP(R1005,'Վարկանիշային չափորոշիչներ'!$G$6:$GE$68,4,FALSE),0)</f>
        <v>0</v>
      </c>
      <c r="AJ1005" s="27">
        <f>IFERROR(VLOOKUP(S1005,'Վարկանիշային չափորոշիչներ'!$G$6:$GE$68,4,FALSE),0)</f>
        <v>0</v>
      </c>
      <c r="AK1005" s="27">
        <f>IFERROR(VLOOKUP(T1005,'Վարկանիշային չափորոշիչներ'!$G$6:$GE$68,4,FALSE),0)</f>
        <v>0</v>
      </c>
      <c r="AL1005" s="27">
        <f>IFERROR(VLOOKUP(U1005,'Վարկանիշային չափորոշիչներ'!$G$6:$GE$68,4,FALSE),0)</f>
        <v>0</v>
      </c>
      <c r="AM1005" s="27">
        <f>IFERROR(VLOOKUP(V1005,'Վարկանիշային չափորոշիչներ'!$G$6:$GE$68,4,FALSE),0)</f>
        <v>0</v>
      </c>
      <c r="AN1005" s="27">
        <f t="shared" si="250"/>
        <v>0</v>
      </c>
    </row>
    <row r="1006" spans="1:40" ht="27.75" hidden="1" outlineLevel="2" x14ac:dyDescent="0.3">
      <c r="A1006" s="117">
        <v>1160</v>
      </c>
      <c r="B1006" s="120">
        <v>11005</v>
      </c>
      <c r="C1006" s="220" t="s">
        <v>1073</v>
      </c>
      <c r="D1006" s="121"/>
      <c r="E1006" s="121"/>
      <c r="F1006" s="123"/>
      <c r="G1006" s="123"/>
      <c r="H1006" s="123"/>
      <c r="I1006" s="45"/>
      <c r="J1006" s="45"/>
      <c r="K1006" s="28"/>
      <c r="L1006" s="28"/>
      <c r="M1006" s="28"/>
      <c r="N1006" s="28"/>
      <c r="O1006" s="28"/>
      <c r="P1006" s="28"/>
      <c r="Q1006" s="28"/>
      <c r="R1006" s="28"/>
      <c r="S1006" s="28"/>
      <c r="T1006" s="28"/>
      <c r="U1006" s="28"/>
      <c r="V1006" s="28"/>
      <c r="W1006" s="27">
        <f t="shared" ref="W1006:W1012" si="255">AN1006</f>
        <v>0</v>
      </c>
      <c r="X1006" s="41"/>
      <c r="Y1006" s="41"/>
      <c r="Z1006" s="41"/>
      <c r="AA1006" s="41"/>
      <c r="AB1006" s="27">
        <f>IFERROR(VLOOKUP(K1006,'Վարկանիշային չափորոշիչներ'!$G$6:$GE$68,4,FALSE),0)</f>
        <v>0</v>
      </c>
      <c r="AC1006" s="27">
        <f>IFERROR(VLOOKUP(L1006,'Վարկանիշային չափորոշիչներ'!$G$6:$GE$68,4,FALSE),0)</f>
        <v>0</v>
      </c>
      <c r="AD1006" s="27">
        <f>IFERROR(VLOOKUP(M1006,'Վարկանիշային չափորոշիչներ'!$G$6:$GE$68,4,FALSE),0)</f>
        <v>0</v>
      </c>
      <c r="AE1006" s="27">
        <f>IFERROR(VLOOKUP(N1006,'Վարկանիշային չափորոշիչներ'!$G$6:$GE$68,4,FALSE),0)</f>
        <v>0</v>
      </c>
      <c r="AF1006" s="27">
        <f>IFERROR(VLOOKUP(O1006,'Վարկանիշային չափորոշիչներ'!$G$6:$GE$68,4,FALSE),0)</f>
        <v>0</v>
      </c>
      <c r="AG1006" s="27">
        <f>IFERROR(VLOOKUP(P1006,'Վարկանիշային չափորոշիչներ'!$G$6:$GE$68,4,FALSE),0)</f>
        <v>0</v>
      </c>
      <c r="AH1006" s="27">
        <f>IFERROR(VLOOKUP(Q1006,'Վարկանիշային չափորոշիչներ'!$G$6:$GE$68,4,FALSE),0)</f>
        <v>0</v>
      </c>
      <c r="AI1006" s="27">
        <f>IFERROR(VLOOKUP(R1006,'Վարկանիշային չափորոշիչներ'!$G$6:$GE$68,4,FALSE),0)</f>
        <v>0</v>
      </c>
      <c r="AJ1006" s="27">
        <f>IFERROR(VLOOKUP(S1006,'Վարկանիշային չափորոշիչներ'!$G$6:$GE$68,4,FALSE),0)</f>
        <v>0</v>
      </c>
      <c r="AK1006" s="27">
        <f>IFERROR(VLOOKUP(T1006,'Վարկանիշային չափորոշիչներ'!$G$6:$GE$68,4,FALSE),0)</f>
        <v>0</v>
      </c>
      <c r="AL1006" s="27">
        <f>IFERROR(VLOOKUP(U1006,'Վարկանիշային չափորոշիչներ'!$G$6:$GE$68,4,FALSE),0)</f>
        <v>0</v>
      </c>
      <c r="AM1006" s="27">
        <f>IFERROR(VLOOKUP(V1006,'Վարկանիշային չափորոշիչներ'!$G$6:$GE$68,4,FALSE),0)</f>
        <v>0</v>
      </c>
      <c r="AN1006" s="27">
        <f t="shared" si="250"/>
        <v>0</v>
      </c>
    </row>
    <row r="1007" spans="1:40" ht="54.75" hidden="1" outlineLevel="2" x14ac:dyDescent="0.3">
      <c r="A1007" s="117">
        <v>1160</v>
      </c>
      <c r="B1007" s="120">
        <v>11009</v>
      </c>
      <c r="C1007" s="225" t="s">
        <v>1074</v>
      </c>
      <c r="D1007" s="121"/>
      <c r="E1007" s="121"/>
      <c r="F1007" s="122"/>
      <c r="G1007" s="123"/>
      <c r="H1007" s="122"/>
      <c r="I1007" s="45"/>
      <c r="J1007" s="45"/>
      <c r="K1007" s="28"/>
      <c r="L1007" s="28"/>
      <c r="M1007" s="28"/>
      <c r="N1007" s="28"/>
      <c r="O1007" s="28"/>
      <c r="P1007" s="28"/>
      <c r="Q1007" s="28"/>
      <c r="R1007" s="28"/>
      <c r="S1007" s="28"/>
      <c r="T1007" s="28"/>
      <c r="U1007" s="28"/>
      <c r="V1007" s="28"/>
      <c r="W1007" s="27">
        <f t="shared" si="255"/>
        <v>0</v>
      </c>
      <c r="X1007" s="41"/>
      <c r="Y1007" s="41"/>
      <c r="Z1007" s="41"/>
      <c r="AA1007" s="41"/>
      <c r="AB1007" s="27">
        <f>IFERROR(VLOOKUP(K1007,'Վարկանիշային չափորոշիչներ'!$G$6:$GE$68,4,FALSE),0)</f>
        <v>0</v>
      </c>
      <c r="AC1007" s="27">
        <f>IFERROR(VLOOKUP(L1007,'Վարկանիշային չափորոշիչներ'!$G$6:$GE$68,4,FALSE),0)</f>
        <v>0</v>
      </c>
      <c r="AD1007" s="27">
        <f>IFERROR(VLOOKUP(M1007,'Վարկանիշային չափորոշիչներ'!$G$6:$GE$68,4,FALSE),0)</f>
        <v>0</v>
      </c>
      <c r="AE1007" s="27">
        <f>IFERROR(VLOOKUP(N1007,'Վարկանիշային չափորոշիչներ'!$G$6:$GE$68,4,FALSE),0)</f>
        <v>0</v>
      </c>
      <c r="AF1007" s="27">
        <f>IFERROR(VLOOKUP(O1007,'Վարկանիշային չափորոշիչներ'!$G$6:$GE$68,4,FALSE),0)</f>
        <v>0</v>
      </c>
      <c r="AG1007" s="27">
        <f>IFERROR(VLOOKUP(P1007,'Վարկանիշային չափորոշիչներ'!$G$6:$GE$68,4,FALSE),0)</f>
        <v>0</v>
      </c>
      <c r="AH1007" s="27">
        <f>IFERROR(VLOOKUP(Q1007,'Վարկանիշային չափորոշիչներ'!$G$6:$GE$68,4,FALSE),0)</f>
        <v>0</v>
      </c>
      <c r="AI1007" s="27">
        <f>IFERROR(VLOOKUP(R1007,'Վարկանիշային չափորոշիչներ'!$G$6:$GE$68,4,FALSE),0)</f>
        <v>0</v>
      </c>
      <c r="AJ1007" s="27">
        <f>IFERROR(VLOOKUP(S1007,'Վարկանիշային չափորոշիչներ'!$G$6:$GE$68,4,FALSE),0)</f>
        <v>0</v>
      </c>
      <c r="AK1007" s="27">
        <f>IFERROR(VLOOKUP(T1007,'Վարկանիշային չափորոշիչներ'!$G$6:$GE$68,4,FALSE),0)</f>
        <v>0</v>
      </c>
      <c r="AL1007" s="27">
        <f>IFERROR(VLOOKUP(U1007,'Վարկանիշային չափորոշիչներ'!$G$6:$GE$68,4,FALSE),0)</f>
        <v>0</v>
      </c>
      <c r="AM1007" s="27">
        <f>IFERROR(VLOOKUP(V1007,'Վարկանիշային չափորոշիչներ'!$G$6:$GE$68,4,FALSE),0)</f>
        <v>0</v>
      </c>
      <c r="AN1007" s="27">
        <f t="shared" si="250"/>
        <v>0</v>
      </c>
    </row>
    <row r="1008" spans="1:40" ht="27" hidden="1" outlineLevel="2" x14ac:dyDescent="0.3">
      <c r="A1008" s="117">
        <v>1160</v>
      </c>
      <c r="B1008" s="120">
        <v>11012</v>
      </c>
      <c r="C1008" s="221" t="s">
        <v>1075</v>
      </c>
      <c r="D1008" s="121"/>
      <c r="E1008" s="121"/>
      <c r="F1008" s="123"/>
      <c r="G1008" s="123"/>
      <c r="H1008" s="123"/>
      <c r="I1008" s="45"/>
      <c r="J1008" s="45"/>
      <c r="K1008" s="28"/>
      <c r="L1008" s="28"/>
      <c r="M1008" s="28"/>
      <c r="N1008" s="28"/>
      <c r="O1008" s="28"/>
      <c r="P1008" s="28"/>
      <c r="Q1008" s="28"/>
      <c r="R1008" s="28"/>
      <c r="S1008" s="28"/>
      <c r="T1008" s="28"/>
      <c r="U1008" s="28"/>
      <c r="V1008" s="28"/>
      <c r="W1008" s="27">
        <f t="shared" si="255"/>
        <v>0</v>
      </c>
      <c r="X1008" s="41"/>
      <c r="Y1008" s="41"/>
      <c r="Z1008" s="41"/>
      <c r="AA1008" s="41"/>
      <c r="AB1008" s="27">
        <f>IFERROR(VLOOKUP(K1008,'Վարկանիշային չափորոշիչներ'!$G$6:$GE$68,4,FALSE),0)</f>
        <v>0</v>
      </c>
      <c r="AC1008" s="27">
        <f>IFERROR(VLOOKUP(L1008,'Վարկանիշային չափորոշիչներ'!$G$6:$GE$68,4,FALSE),0)</f>
        <v>0</v>
      </c>
      <c r="AD1008" s="27">
        <f>IFERROR(VLOOKUP(M1008,'Վարկանիշային չափորոշիչներ'!$G$6:$GE$68,4,FALSE),0)</f>
        <v>0</v>
      </c>
      <c r="AE1008" s="27">
        <f>IFERROR(VLOOKUP(N1008,'Վարկանիշային չափորոշիչներ'!$G$6:$GE$68,4,FALSE),0)</f>
        <v>0</v>
      </c>
      <c r="AF1008" s="27">
        <f>IFERROR(VLOOKUP(O1008,'Վարկանիշային չափորոշիչներ'!$G$6:$GE$68,4,FALSE),0)</f>
        <v>0</v>
      </c>
      <c r="AG1008" s="27">
        <f>IFERROR(VLOOKUP(P1008,'Վարկանիշային չափորոշիչներ'!$G$6:$GE$68,4,FALSE),0)</f>
        <v>0</v>
      </c>
      <c r="AH1008" s="27">
        <f>IFERROR(VLOOKUP(Q1008,'Վարկանիշային չափորոշիչներ'!$G$6:$GE$68,4,FALSE),0)</f>
        <v>0</v>
      </c>
      <c r="AI1008" s="27">
        <f>IFERROR(VLOOKUP(R1008,'Վարկանիշային չափորոշիչներ'!$G$6:$GE$68,4,FALSE),0)</f>
        <v>0</v>
      </c>
      <c r="AJ1008" s="27">
        <f>IFERROR(VLOOKUP(S1008,'Վարկանիշային չափորոշիչներ'!$G$6:$GE$68,4,FALSE),0)</f>
        <v>0</v>
      </c>
      <c r="AK1008" s="27">
        <f>IFERROR(VLOOKUP(T1008,'Վարկանիշային չափորոշիչներ'!$G$6:$GE$68,4,FALSE),0)</f>
        <v>0</v>
      </c>
      <c r="AL1008" s="27">
        <f>IFERROR(VLOOKUP(U1008,'Վարկանիշային չափորոշիչներ'!$G$6:$GE$68,4,FALSE),0)</f>
        <v>0</v>
      </c>
      <c r="AM1008" s="27">
        <f>IFERROR(VLOOKUP(V1008,'Վարկանիշային չափորոշիչներ'!$G$6:$GE$68,4,FALSE),0)</f>
        <v>0</v>
      </c>
      <c r="AN1008" s="27">
        <f t="shared" si="250"/>
        <v>0</v>
      </c>
    </row>
    <row r="1009" spans="1:40" ht="27" hidden="1" outlineLevel="2" x14ac:dyDescent="0.3">
      <c r="A1009" s="117">
        <v>1160</v>
      </c>
      <c r="B1009" s="120">
        <v>11013</v>
      </c>
      <c r="C1009" s="221" t="s">
        <v>1076</v>
      </c>
      <c r="D1009" s="121"/>
      <c r="E1009" s="121"/>
      <c r="F1009" s="123"/>
      <c r="G1009" s="123"/>
      <c r="H1009" s="123"/>
      <c r="I1009" s="45"/>
      <c r="J1009" s="45"/>
      <c r="K1009" s="28"/>
      <c r="L1009" s="28"/>
      <c r="M1009" s="28"/>
      <c r="N1009" s="28"/>
      <c r="O1009" s="28"/>
      <c r="P1009" s="28"/>
      <c r="Q1009" s="28"/>
      <c r="R1009" s="28"/>
      <c r="S1009" s="28"/>
      <c r="T1009" s="28"/>
      <c r="U1009" s="28"/>
      <c r="V1009" s="28"/>
      <c r="W1009" s="27">
        <f t="shared" si="255"/>
        <v>0</v>
      </c>
      <c r="X1009" s="41"/>
      <c r="Y1009" s="41"/>
      <c r="Z1009" s="41"/>
      <c r="AA1009" s="41"/>
      <c r="AB1009" s="27">
        <f>IFERROR(VLOOKUP(K1009,'Վարկանիշային չափորոշիչներ'!$G$6:$GE$68,4,FALSE),0)</f>
        <v>0</v>
      </c>
      <c r="AC1009" s="27">
        <f>IFERROR(VLOOKUP(L1009,'Վարկանիշային չափորոշիչներ'!$G$6:$GE$68,4,FALSE),0)</f>
        <v>0</v>
      </c>
      <c r="AD1009" s="27">
        <f>IFERROR(VLOOKUP(M1009,'Վարկանիշային չափորոշիչներ'!$G$6:$GE$68,4,FALSE),0)</f>
        <v>0</v>
      </c>
      <c r="AE1009" s="27">
        <f>IFERROR(VLOOKUP(N1009,'Վարկանիշային չափորոշիչներ'!$G$6:$GE$68,4,FALSE),0)</f>
        <v>0</v>
      </c>
      <c r="AF1009" s="27">
        <f>IFERROR(VLOOKUP(O1009,'Վարկանիշային չափորոշիչներ'!$G$6:$GE$68,4,FALSE),0)</f>
        <v>0</v>
      </c>
      <c r="AG1009" s="27">
        <f>IFERROR(VLOOKUP(P1009,'Վարկանիշային չափորոշիչներ'!$G$6:$GE$68,4,FALSE),0)</f>
        <v>0</v>
      </c>
      <c r="AH1009" s="27">
        <f>IFERROR(VLOOKUP(Q1009,'Վարկանիշային չափորոշիչներ'!$G$6:$GE$68,4,FALSE),0)</f>
        <v>0</v>
      </c>
      <c r="AI1009" s="27">
        <f>IFERROR(VLOOKUP(R1009,'Վարկանիշային չափորոշիչներ'!$G$6:$GE$68,4,FALSE),0)</f>
        <v>0</v>
      </c>
      <c r="AJ1009" s="27">
        <f>IFERROR(VLOOKUP(S1009,'Վարկանիշային չափորոշիչներ'!$G$6:$GE$68,4,FALSE),0)</f>
        <v>0</v>
      </c>
      <c r="AK1009" s="27">
        <f>IFERROR(VLOOKUP(T1009,'Վարկանիշային չափորոշիչներ'!$G$6:$GE$68,4,FALSE),0)</f>
        <v>0</v>
      </c>
      <c r="AL1009" s="27">
        <f>IFERROR(VLOOKUP(U1009,'Վարկանիշային չափորոշիչներ'!$G$6:$GE$68,4,FALSE),0)</f>
        <v>0</v>
      </c>
      <c r="AM1009" s="27">
        <f>IFERROR(VLOOKUP(V1009,'Վարկանիշային չափորոշիչներ'!$G$6:$GE$68,4,FALSE),0)</f>
        <v>0</v>
      </c>
      <c r="AN1009" s="27">
        <f t="shared" si="250"/>
        <v>0</v>
      </c>
    </row>
    <row r="1010" spans="1:40" hidden="1" outlineLevel="2" x14ac:dyDescent="0.3">
      <c r="A1010" s="117">
        <v>1160</v>
      </c>
      <c r="B1010" s="120">
        <v>11016</v>
      </c>
      <c r="C1010" s="221" t="s">
        <v>1077</v>
      </c>
      <c r="D1010" s="121"/>
      <c r="E1010" s="121"/>
      <c r="F1010" s="123"/>
      <c r="G1010" s="123"/>
      <c r="H1010" s="123"/>
      <c r="I1010" s="45"/>
      <c r="J1010" s="45"/>
      <c r="K1010" s="28"/>
      <c r="L1010" s="28"/>
      <c r="M1010" s="28"/>
      <c r="N1010" s="28"/>
      <c r="O1010" s="28"/>
      <c r="P1010" s="28"/>
      <c r="Q1010" s="28"/>
      <c r="R1010" s="28"/>
      <c r="S1010" s="28"/>
      <c r="T1010" s="28"/>
      <c r="U1010" s="28"/>
      <c r="V1010" s="28"/>
      <c r="W1010" s="27">
        <f t="shared" si="255"/>
        <v>0</v>
      </c>
      <c r="X1010" s="41"/>
      <c r="Y1010" s="41"/>
      <c r="Z1010" s="41"/>
      <c r="AA1010" s="41"/>
      <c r="AB1010" s="27">
        <f>IFERROR(VLOOKUP(K1010,'Վարկանիշային չափորոշիչներ'!$G$6:$GE$68,4,FALSE),0)</f>
        <v>0</v>
      </c>
      <c r="AC1010" s="27">
        <f>IFERROR(VLOOKUP(L1010,'Վարկանիշային չափորոշիչներ'!$G$6:$GE$68,4,FALSE),0)</f>
        <v>0</v>
      </c>
      <c r="AD1010" s="27">
        <f>IFERROR(VLOOKUP(M1010,'Վարկանիշային չափորոշիչներ'!$G$6:$GE$68,4,FALSE),0)</f>
        <v>0</v>
      </c>
      <c r="AE1010" s="27">
        <f>IFERROR(VLOOKUP(N1010,'Վարկանիշային չափորոշիչներ'!$G$6:$GE$68,4,FALSE),0)</f>
        <v>0</v>
      </c>
      <c r="AF1010" s="27">
        <f>IFERROR(VLOOKUP(O1010,'Վարկանիշային չափորոշիչներ'!$G$6:$GE$68,4,FALSE),0)</f>
        <v>0</v>
      </c>
      <c r="AG1010" s="27">
        <f>IFERROR(VLOOKUP(P1010,'Վարկանիշային չափորոշիչներ'!$G$6:$GE$68,4,FALSE),0)</f>
        <v>0</v>
      </c>
      <c r="AH1010" s="27">
        <f>IFERROR(VLOOKUP(Q1010,'Վարկանիշային չափորոշիչներ'!$G$6:$GE$68,4,FALSE),0)</f>
        <v>0</v>
      </c>
      <c r="AI1010" s="27">
        <f>IFERROR(VLOOKUP(R1010,'Վարկանիշային չափորոշիչներ'!$G$6:$GE$68,4,FALSE),0)</f>
        <v>0</v>
      </c>
      <c r="AJ1010" s="27">
        <f>IFERROR(VLOOKUP(S1010,'Վարկանիշային չափորոշիչներ'!$G$6:$GE$68,4,FALSE),0)</f>
        <v>0</v>
      </c>
      <c r="AK1010" s="27">
        <f>IFERROR(VLOOKUP(T1010,'Վարկանիշային չափորոշիչներ'!$G$6:$GE$68,4,FALSE),0)</f>
        <v>0</v>
      </c>
      <c r="AL1010" s="27">
        <f>IFERROR(VLOOKUP(U1010,'Վարկանիշային չափորոշիչներ'!$G$6:$GE$68,4,FALSE),0)</f>
        <v>0</v>
      </c>
      <c r="AM1010" s="27">
        <f>IFERROR(VLOOKUP(V1010,'Վարկանիշային չափորոշիչներ'!$G$6:$GE$68,4,FALSE),0)</f>
        <v>0</v>
      </c>
      <c r="AN1010" s="27">
        <f t="shared" si="250"/>
        <v>0</v>
      </c>
    </row>
    <row r="1011" spans="1:40" ht="27.75" hidden="1" outlineLevel="2" x14ac:dyDescent="0.3">
      <c r="A1011" s="117">
        <v>1160</v>
      </c>
      <c r="B1011" s="120">
        <v>32001</v>
      </c>
      <c r="C1011" s="220" t="s">
        <v>1078</v>
      </c>
      <c r="D1011" s="121"/>
      <c r="E1011" s="121"/>
      <c r="F1011" s="123"/>
      <c r="G1011" s="123"/>
      <c r="H1011" s="123"/>
      <c r="I1011" s="45"/>
      <c r="J1011" s="45"/>
      <c r="K1011" s="28"/>
      <c r="L1011" s="28"/>
      <c r="M1011" s="28"/>
      <c r="N1011" s="28"/>
      <c r="O1011" s="28"/>
      <c r="P1011" s="28"/>
      <c r="Q1011" s="28"/>
      <c r="R1011" s="28"/>
      <c r="S1011" s="28"/>
      <c r="T1011" s="28"/>
      <c r="U1011" s="28"/>
      <c r="V1011" s="28"/>
      <c r="W1011" s="27">
        <f t="shared" si="255"/>
        <v>0</v>
      </c>
      <c r="X1011" s="41"/>
      <c r="Y1011" s="41"/>
      <c r="Z1011" s="41"/>
      <c r="AA1011" s="41"/>
      <c r="AB1011" s="27">
        <f>IFERROR(VLOOKUP(K1011,'Վարկանիշային չափորոշիչներ'!$G$6:$GE$68,4,FALSE),0)</f>
        <v>0</v>
      </c>
      <c r="AC1011" s="27">
        <f>IFERROR(VLOOKUP(L1011,'Վարկանիշային չափորոշիչներ'!$G$6:$GE$68,4,FALSE),0)</f>
        <v>0</v>
      </c>
      <c r="AD1011" s="27">
        <f>IFERROR(VLOOKUP(M1011,'Վարկանիշային չափորոշիչներ'!$G$6:$GE$68,4,FALSE),0)</f>
        <v>0</v>
      </c>
      <c r="AE1011" s="27">
        <f>IFERROR(VLOOKUP(N1011,'Վարկանիշային չափորոշիչներ'!$G$6:$GE$68,4,FALSE),0)</f>
        <v>0</v>
      </c>
      <c r="AF1011" s="27">
        <f>IFERROR(VLOOKUP(O1011,'Վարկանիշային չափորոշիչներ'!$G$6:$GE$68,4,FALSE),0)</f>
        <v>0</v>
      </c>
      <c r="AG1011" s="27">
        <f>IFERROR(VLOOKUP(P1011,'Վարկանիշային չափորոշիչներ'!$G$6:$GE$68,4,FALSE),0)</f>
        <v>0</v>
      </c>
      <c r="AH1011" s="27">
        <f>IFERROR(VLOOKUP(Q1011,'Վարկանիշային չափորոշիչներ'!$G$6:$GE$68,4,FALSE),0)</f>
        <v>0</v>
      </c>
      <c r="AI1011" s="27">
        <f>IFERROR(VLOOKUP(R1011,'Վարկանիշային չափորոշիչներ'!$G$6:$GE$68,4,FALSE),0)</f>
        <v>0</v>
      </c>
      <c r="AJ1011" s="27">
        <f>IFERROR(VLOOKUP(S1011,'Վարկանիշային չափորոշիչներ'!$G$6:$GE$68,4,FALSE),0)</f>
        <v>0</v>
      </c>
      <c r="AK1011" s="27">
        <f>IFERROR(VLOOKUP(T1011,'Վարկանիշային չափորոշիչներ'!$G$6:$GE$68,4,FALSE),0)</f>
        <v>0</v>
      </c>
      <c r="AL1011" s="27">
        <f>IFERROR(VLOOKUP(U1011,'Վարկանիշային չափորոշիչներ'!$G$6:$GE$68,4,FALSE),0)</f>
        <v>0</v>
      </c>
      <c r="AM1011" s="27">
        <f>IFERROR(VLOOKUP(V1011,'Վարկանիշային չափորոշիչներ'!$G$6:$GE$68,4,FALSE),0)</f>
        <v>0</v>
      </c>
      <c r="AN1011" s="27">
        <f t="shared" si="250"/>
        <v>0</v>
      </c>
    </row>
    <row r="1012" spans="1:40" hidden="1" outlineLevel="2" x14ac:dyDescent="0.3">
      <c r="A1012" s="117">
        <v>1160</v>
      </c>
      <c r="B1012" s="120">
        <v>12001</v>
      </c>
      <c r="C1012" s="230" t="s">
        <v>1079</v>
      </c>
      <c r="D1012" s="121"/>
      <c r="E1012" s="121"/>
      <c r="F1012" s="123"/>
      <c r="G1012" s="123"/>
      <c r="H1012" s="123"/>
      <c r="I1012" s="45"/>
      <c r="J1012" s="45"/>
      <c r="K1012" s="28"/>
      <c r="L1012" s="28"/>
      <c r="M1012" s="28"/>
      <c r="N1012" s="28"/>
      <c r="O1012" s="28"/>
      <c r="P1012" s="28"/>
      <c r="Q1012" s="28"/>
      <c r="R1012" s="28"/>
      <c r="S1012" s="28"/>
      <c r="T1012" s="28"/>
      <c r="U1012" s="28"/>
      <c r="V1012" s="28"/>
      <c r="W1012" s="27">
        <f t="shared" si="255"/>
        <v>0</v>
      </c>
      <c r="X1012" s="41"/>
      <c r="Y1012" s="41"/>
      <c r="Z1012" s="41"/>
      <c r="AA1012" s="41"/>
      <c r="AB1012" s="27">
        <f>IFERROR(VLOOKUP(K1012,'Վարկանիշային չափորոշիչներ'!$G$6:$GE$68,4,FALSE),0)</f>
        <v>0</v>
      </c>
      <c r="AC1012" s="27">
        <f>IFERROR(VLOOKUP(L1012,'Վարկանիշային չափորոշիչներ'!$G$6:$GE$68,4,FALSE),0)</f>
        <v>0</v>
      </c>
      <c r="AD1012" s="27">
        <f>IFERROR(VLOOKUP(M1012,'Վարկանիշային չափորոշիչներ'!$G$6:$GE$68,4,FALSE),0)</f>
        <v>0</v>
      </c>
      <c r="AE1012" s="27">
        <f>IFERROR(VLOOKUP(N1012,'Վարկանիշային չափորոշիչներ'!$G$6:$GE$68,4,FALSE),0)</f>
        <v>0</v>
      </c>
      <c r="AF1012" s="27">
        <f>IFERROR(VLOOKUP(O1012,'Վարկանիշային չափորոշիչներ'!$G$6:$GE$68,4,FALSE),0)</f>
        <v>0</v>
      </c>
      <c r="AG1012" s="27">
        <f>IFERROR(VLOOKUP(P1012,'Վարկանիշային չափորոշիչներ'!$G$6:$GE$68,4,FALSE),0)</f>
        <v>0</v>
      </c>
      <c r="AH1012" s="27">
        <f>IFERROR(VLOOKUP(Q1012,'Վարկանիշային չափորոշիչներ'!$G$6:$GE$68,4,FALSE),0)</f>
        <v>0</v>
      </c>
      <c r="AI1012" s="27">
        <f>IFERROR(VLOOKUP(R1012,'Վարկանիշային չափորոշիչներ'!$G$6:$GE$68,4,FALSE),0)</f>
        <v>0</v>
      </c>
      <c r="AJ1012" s="27">
        <f>IFERROR(VLOOKUP(S1012,'Վարկանիշային չափորոշիչներ'!$G$6:$GE$68,4,FALSE),0)</f>
        <v>0</v>
      </c>
      <c r="AK1012" s="27">
        <f>IFERROR(VLOOKUP(T1012,'Վարկանիշային չափորոշիչներ'!$G$6:$GE$68,4,FALSE),0)</f>
        <v>0</v>
      </c>
      <c r="AL1012" s="27">
        <f>IFERROR(VLOOKUP(U1012,'Վարկանիշային չափորոշիչներ'!$G$6:$GE$68,4,FALSE),0)</f>
        <v>0</v>
      </c>
      <c r="AM1012" s="27">
        <f>IFERROR(VLOOKUP(V1012,'Վարկանիշային չափորոշիչներ'!$G$6:$GE$68,4,FALSE),0)</f>
        <v>0</v>
      </c>
      <c r="AN1012" s="27">
        <f t="shared" si="250"/>
        <v>0</v>
      </c>
    </row>
    <row r="1013" spans="1:40" hidden="1" outlineLevel="1" x14ac:dyDescent="0.3">
      <c r="A1013" s="117">
        <v>1184</v>
      </c>
      <c r="B1013" s="163"/>
      <c r="C1013" s="229" t="s">
        <v>1080</v>
      </c>
      <c r="D1013" s="118">
        <f>SUM(D1014:D1015)</f>
        <v>0</v>
      </c>
      <c r="E1013" s="118">
        <f>SUM(E1014:E1015)</f>
        <v>0</v>
      </c>
      <c r="F1013" s="119">
        <f t="shared" ref="F1013:H1013" si="256">SUM(F1014:F1015)</f>
        <v>0</v>
      </c>
      <c r="G1013" s="119">
        <f t="shared" si="256"/>
        <v>0</v>
      </c>
      <c r="H1013" s="119">
        <f t="shared" si="256"/>
        <v>0</v>
      </c>
      <c r="I1013" s="47" t="s">
        <v>74</v>
      </c>
      <c r="J1013" s="47" t="s">
        <v>74</v>
      </c>
      <c r="K1013" s="47" t="s">
        <v>74</v>
      </c>
      <c r="L1013" s="47" t="s">
        <v>74</v>
      </c>
      <c r="M1013" s="47" t="s">
        <v>74</v>
      </c>
      <c r="N1013" s="47" t="s">
        <v>74</v>
      </c>
      <c r="O1013" s="47" t="s">
        <v>74</v>
      </c>
      <c r="P1013" s="47" t="s">
        <v>74</v>
      </c>
      <c r="Q1013" s="47" t="s">
        <v>74</v>
      </c>
      <c r="R1013" s="47" t="s">
        <v>74</v>
      </c>
      <c r="S1013" s="47" t="s">
        <v>74</v>
      </c>
      <c r="T1013" s="47" t="s">
        <v>74</v>
      </c>
      <c r="U1013" s="47" t="s">
        <v>74</v>
      </c>
      <c r="V1013" s="47" t="s">
        <v>74</v>
      </c>
      <c r="W1013" s="47" t="s">
        <v>74</v>
      </c>
      <c r="X1013" s="41"/>
      <c r="Y1013" s="41"/>
      <c r="Z1013" s="41"/>
      <c r="AA1013" s="41"/>
      <c r="AB1013" s="27">
        <f>IFERROR(VLOOKUP(K1013,'Վարկանիշային չափորոշիչներ'!$G$6:$GE$68,4,FALSE),0)</f>
        <v>0</v>
      </c>
      <c r="AC1013" s="27">
        <f>IFERROR(VLOOKUP(L1013,'Վարկանիշային չափորոշիչներ'!$G$6:$GE$68,4,FALSE),0)</f>
        <v>0</v>
      </c>
      <c r="AD1013" s="27">
        <f>IFERROR(VLOOKUP(M1013,'Վարկանիշային չափորոշիչներ'!$G$6:$GE$68,4,FALSE),0)</f>
        <v>0</v>
      </c>
      <c r="AE1013" s="27">
        <f>IFERROR(VLOOKUP(N1013,'Վարկանիշային չափորոշիչներ'!$G$6:$GE$68,4,FALSE),0)</f>
        <v>0</v>
      </c>
      <c r="AF1013" s="27">
        <f>IFERROR(VLOOKUP(O1013,'Վարկանիշային չափորոշիչներ'!$G$6:$GE$68,4,FALSE),0)</f>
        <v>0</v>
      </c>
      <c r="AG1013" s="27">
        <f>IFERROR(VLOOKUP(P1013,'Վարկանիշային չափորոշիչներ'!$G$6:$GE$68,4,FALSE),0)</f>
        <v>0</v>
      </c>
      <c r="AH1013" s="27">
        <f>IFERROR(VLOOKUP(Q1013,'Վարկանիշային չափորոշիչներ'!$G$6:$GE$68,4,FALSE),0)</f>
        <v>0</v>
      </c>
      <c r="AI1013" s="27">
        <f>IFERROR(VLOOKUP(R1013,'Վարկանիշային չափորոշիչներ'!$G$6:$GE$68,4,FALSE),0)</f>
        <v>0</v>
      </c>
      <c r="AJ1013" s="27">
        <f>IFERROR(VLOOKUP(S1013,'Վարկանիշային չափորոշիչներ'!$G$6:$GE$68,4,FALSE),0)</f>
        <v>0</v>
      </c>
      <c r="AK1013" s="27">
        <f>IFERROR(VLOOKUP(T1013,'Վարկանիշային չափորոշիչներ'!$G$6:$GE$68,4,FALSE),0)</f>
        <v>0</v>
      </c>
      <c r="AL1013" s="27">
        <f>IFERROR(VLOOKUP(U1013,'Վարկանիշային չափորոշիչներ'!$G$6:$GE$68,4,FALSE),0)</f>
        <v>0</v>
      </c>
      <c r="AM1013" s="27">
        <f>IFERROR(VLOOKUP(V1013,'Վարկանիշային չափորոշիչներ'!$G$6:$GE$68,4,FALSE),0)</f>
        <v>0</v>
      </c>
      <c r="AN1013" s="27">
        <f t="shared" si="250"/>
        <v>0</v>
      </c>
    </row>
    <row r="1014" spans="1:40" ht="27.75" hidden="1" outlineLevel="2" x14ac:dyDescent="0.3">
      <c r="A1014" s="120">
        <v>1184</v>
      </c>
      <c r="B1014" s="120">
        <v>11001</v>
      </c>
      <c r="C1014" s="220" t="s">
        <v>1081</v>
      </c>
      <c r="D1014" s="121"/>
      <c r="E1014" s="121"/>
      <c r="F1014" s="123"/>
      <c r="G1014" s="123"/>
      <c r="H1014" s="123"/>
      <c r="I1014" s="45"/>
      <c r="J1014" s="45"/>
      <c r="K1014" s="28"/>
      <c r="L1014" s="28"/>
      <c r="M1014" s="28"/>
      <c r="N1014" s="28"/>
      <c r="O1014" s="28"/>
      <c r="P1014" s="28"/>
      <c r="Q1014" s="28"/>
      <c r="R1014" s="28"/>
      <c r="S1014" s="28"/>
      <c r="T1014" s="28"/>
      <c r="U1014" s="28"/>
      <c r="V1014" s="28"/>
      <c r="W1014" s="27">
        <f>AN1014</f>
        <v>0</v>
      </c>
      <c r="X1014" s="41"/>
      <c r="Y1014" s="41"/>
      <c r="Z1014" s="41"/>
      <c r="AA1014" s="41"/>
      <c r="AB1014" s="27">
        <f>IFERROR(VLOOKUP(K1014,'Վարկանիշային չափորոշիչներ'!$G$6:$GE$68,4,FALSE),0)</f>
        <v>0</v>
      </c>
      <c r="AC1014" s="27">
        <f>IFERROR(VLOOKUP(L1014,'Վարկանիշային չափորոշիչներ'!$G$6:$GE$68,4,FALSE),0)</f>
        <v>0</v>
      </c>
      <c r="AD1014" s="27">
        <f>IFERROR(VLOOKUP(M1014,'Վարկանիշային չափորոշիչներ'!$G$6:$GE$68,4,FALSE),0)</f>
        <v>0</v>
      </c>
      <c r="AE1014" s="27">
        <f>IFERROR(VLOOKUP(N1014,'Վարկանիշային չափորոշիչներ'!$G$6:$GE$68,4,FALSE),0)</f>
        <v>0</v>
      </c>
      <c r="AF1014" s="27">
        <f>IFERROR(VLOOKUP(O1014,'Վարկանիշային չափորոշիչներ'!$G$6:$GE$68,4,FALSE),0)</f>
        <v>0</v>
      </c>
      <c r="AG1014" s="27">
        <f>IFERROR(VLOOKUP(P1014,'Վարկանիշային չափորոշիչներ'!$G$6:$GE$68,4,FALSE),0)</f>
        <v>0</v>
      </c>
      <c r="AH1014" s="27">
        <f>IFERROR(VLOOKUP(Q1014,'Վարկանիշային չափորոշիչներ'!$G$6:$GE$68,4,FALSE),0)</f>
        <v>0</v>
      </c>
      <c r="AI1014" s="27">
        <f>IFERROR(VLOOKUP(R1014,'Վարկանիշային չափորոշիչներ'!$G$6:$GE$68,4,FALSE),0)</f>
        <v>0</v>
      </c>
      <c r="AJ1014" s="27">
        <f>IFERROR(VLOOKUP(S1014,'Վարկանիշային չափորոշիչներ'!$G$6:$GE$68,4,FALSE),0)</f>
        <v>0</v>
      </c>
      <c r="AK1014" s="27">
        <f>IFERROR(VLOOKUP(T1014,'Վարկանիշային չափորոշիչներ'!$G$6:$GE$68,4,FALSE),0)</f>
        <v>0</v>
      </c>
      <c r="AL1014" s="27">
        <f>IFERROR(VLOOKUP(U1014,'Վարկանիշային չափորոշիչներ'!$G$6:$GE$68,4,FALSE),0)</f>
        <v>0</v>
      </c>
      <c r="AM1014" s="27">
        <f>IFERROR(VLOOKUP(V1014,'Վարկանիշային չափորոշիչներ'!$G$6:$GE$68,4,FALSE),0)</f>
        <v>0</v>
      </c>
      <c r="AN1014" s="27">
        <f t="shared" si="250"/>
        <v>0</v>
      </c>
    </row>
    <row r="1015" spans="1:40" ht="54.75" hidden="1" outlineLevel="2" x14ac:dyDescent="0.3">
      <c r="A1015" s="120">
        <v>1184</v>
      </c>
      <c r="B1015" s="120">
        <v>12001</v>
      </c>
      <c r="C1015" s="220" t="s">
        <v>1082</v>
      </c>
      <c r="D1015" s="121"/>
      <c r="E1015" s="121"/>
      <c r="F1015" s="123"/>
      <c r="G1015" s="123"/>
      <c r="H1015" s="123"/>
      <c r="I1015" s="45"/>
      <c r="J1015" s="45"/>
      <c r="K1015" s="28"/>
      <c r="L1015" s="28"/>
      <c r="M1015" s="28"/>
      <c r="N1015" s="28"/>
      <c r="O1015" s="28"/>
      <c r="P1015" s="28"/>
      <c r="Q1015" s="28"/>
      <c r="R1015" s="28"/>
      <c r="S1015" s="28"/>
      <c r="T1015" s="28"/>
      <c r="U1015" s="28"/>
      <c r="V1015" s="28"/>
      <c r="W1015" s="27">
        <f>AN1015</f>
        <v>0</v>
      </c>
      <c r="X1015" s="41"/>
      <c r="Y1015" s="41"/>
      <c r="Z1015" s="41"/>
      <c r="AA1015" s="41"/>
      <c r="AB1015" s="27">
        <f>IFERROR(VLOOKUP(K1015,'Վարկանիշային չափորոշիչներ'!$G$6:$GE$68,4,FALSE),0)</f>
        <v>0</v>
      </c>
      <c r="AC1015" s="27">
        <f>IFERROR(VLOOKUP(L1015,'Վարկանիշային չափորոշիչներ'!$G$6:$GE$68,4,FALSE),0)</f>
        <v>0</v>
      </c>
      <c r="AD1015" s="27">
        <f>IFERROR(VLOOKUP(M1015,'Վարկանիշային չափորոշիչներ'!$G$6:$GE$68,4,FALSE),0)</f>
        <v>0</v>
      </c>
      <c r="AE1015" s="27">
        <f>IFERROR(VLOOKUP(N1015,'Վարկանիշային չափորոշիչներ'!$G$6:$GE$68,4,FALSE),0)</f>
        <v>0</v>
      </c>
      <c r="AF1015" s="27">
        <f>IFERROR(VLOOKUP(O1015,'Վարկանիշային չափորոշիչներ'!$G$6:$GE$68,4,FALSE),0)</f>
        <v>0</v>
      </c>
      <c r="AG1015" s="27">
        <f>IFERROR(VLOOKUP(P1015,'Վարկանիշային չափորոշիչներ'!$G$6:$GE$68,4,FALSE),0)</f>
        <v>0</v>
      </c>
      <c r="AH1015" s="27">
        <f>IFERROR(VLOOKUP(Q1015,'Վարկանիշային չափորոշիչներ'!$G$6:$GE$68,4,FALSE),0)</f>
        <v>0</v>
      </c>
      <c r="AI1015" s="27">
        <f>IFERROR(VLOOKUP(R1015,'Վարկանիշային չափորոշիչներ'!$G$6:$GE$68,4,FALSE),0)</f>
        <v>0</v>
      </c>
      <c r="AJ1015" s="27">
        <f>IFERROR(VLOOKUP(S1015,'Վարկանիշային չափորոշիչներ'!$G$6:$GE$68,4,FALSE),0)</f>
        <v>0</v>
      </c>
      <c r="AK1015" s="27">
        <f>IFERROR(VLOOKUP(T1015,'Վարկանիշային չափորոշիչներ'!$G$6:$GE$68,4,FALSE),0)</f>
        <v>0</v>
      </c>
      <c r="AL1015" s="27">
        <f>IFERROR(VLOOKUP(U1015,'Վարկանիշային չափորոշիչներ'!$G$6:$GE$68,4,FALSE),0)</f>
        <v>0</v>
      </c>
      <c r="AM1015" s="27">
        <f>IFERROR(VLOOKUP(V1015,'Վարկանիշային չափորոշիչներ'!$G$6:$GE$68,4,FALSE),0)</f>
        <v>0</v>
      </c>
      <c r="AN1015" s="27">
        <f t="shared" si="250"/>
        <v>0</v>
      </c>
    </row>
    <row r="1016" spans="1:40" hidden="1" outlineLevel="1" x14ac:dyDescent="0.3">
      <c r="A1016" s="117">
        <v>1205</v>
      </c>
      <c r="B1016" s="163"/>
      <c r="C1016" s="229" t="s">
        <v>1083</v>
      </c>
      <c r="D1016" s="118">
        <f>SUM(D1017:D1029)</f>
        <v>0</v>
      </c>
      <c r="E1016" s="118">
        <f>SUM(E1017:E1029)</f>
        <v>0</v>
      </c>
      <c r="F1016" s="119">
        <f t="shared" ref="F1016:H1016" si="257">SUM(F1017:F1029)</f>
        <v>0</v>
      </c>
      <c r="G1016" s="119">
        <f t="shared" si="257"/>
        <v>0</v>
      </c>
      <c r="H1016" s="119">
        <f t="shared" si="257"/>
        <v>0</v>
      </c>
      <c r="I1016" s="47" t="s">
        <v>74</v>
      </c>
      <c r="J1016" s="47" t="s">
        <v>74</v>
      </c>
      <c r="K1016" s="47" t="s">
        <v>74</v>
      </c>
      <c r="L1016" s="47" t="s">
        <v>74</v>
      </c>
      <c r="M1016" s="47" t="s">
        <v>74</v>
      </c>
      <c r="N1016" s="47" t="s">
        <v>74</v>
      </c>
      <c r="O1016" s="47" t="s">
        <v>74</v>
      </c>
      <c r="P1016" s="47" t="s">
        <v>74</v>
      </c>
      <c r="Q1016" s="47" t="s">
        <v>74</v>
      </c>
      <c r="R1016" s="47" t="s">
        <v>74</v>
      </c>
      <c r="S1016" s="47" t="s">
        <v>74</v>
      </c>
      <c r="T1016" s="47" t="s">
        <v>74</v>
      </c>
      <c r="U1016" s="47" t="s">
        <v>74</v>
      </c>
      <c r="V1016" s="47" t="s">
        <v>74</v>
      </c>
      <c r="W1016" s="47" t="s">
        <v>74</v>
      </c>
      <c r="X1016" s="41"/>
      <c r="Y1016" s="41"/>
      <c r="Z1016" s="41"/>
      <c r="AA1016" s="41"/>
      <c r="AB1016" s="27">
        <f>IFERROR(VLOOKUP(K1016,'Վարկանիշային չափորոշիչներ'!$G$6:$GE$68,4,FALSE),0)</f>
        <v>0</v>
      </c>
      <c r="AC1016" s="27">
        <f>IFERROR(VLOOKUP(L1016,'Վարկանիշային չափորոշիչներ'!$G$6:$GE$68,4,FALSE),0)</f>
        <v>0</v>
      </c>
      <c r="AD1016" s="27">
        <f>IFERROR(VLOOKUP(M1016,'Վարկանիշային չափորոշիչներ'!$G$6:$GE$68,4,FALSE),0)</f>
        <v>0</v>
      </c>
      <c r="AE1016" s="27">
        <f>IFERROR(VLOOKUP(N1016,'Վարկանիշային չափորոշիչներ'!$G$6:$GE$68,4,FALSE),0)</f>
        <v>0</v>
      </c>
      <c r="AF1016" s="27">
        <f>IFERROR(VLOOKUP(O1016,'Վարկանիշային չափորոշիչներ'!$G$6:$GE$68,4,FALSE),0)</f>
        <v>0</v>
      </c>
      <c r="AG1016" s="27">
        <f>IFERROR(VLOOKUP(P1016,'Վարկանիշային չափորոշիչներ'!$G$6:$GE$68,4,FALSE),0)</f>
        <v>0</v>
      </c>
      <c r="AH1016" s="27">
        <f>IFERROR(VLOOKUP(Q1016,'Վարկանիշային չափորոշիչներ'!$G$6:$GE$68,4,FALSE),0)</f>
        <v>0</v>
      </c>
      <c r="AI1016" s="27">
        <f>IFERROR(VLOOKUP(R1016,'Վարկանիշային չափորոշիչներ'!$G$6:$GE$68,4,FALSE),0)</f>
        <v>0</v>
      </c>
      <c r="AJ1016" s="27">
        <f>IFERROR(VLOOKUP(S1016,'Վարկանիշային չափորոշիչներ'!$G$6:$GE$68,4,FALSE),0)</f>
        <v>0</v>
      </c>
      <c r="AK1016" s="27">
        <f>IFERROR(VLOOKUP(T1016,'Վարկանիշային չափորոշիչներ'!$G$6:$GE$68,4,FALSE),0)</f>
        <v>0</v>
      </c>
      <c r="AL1016" s="27">
        <f>IFERROR(VLOOKUP(U1016,'Վարկանիշային չափորոշիչներ'!$G$6:$GE$68,4,FALSE),0)</f>
        <v>0</v>
      </c>
      <c r="AM1016" s="27">
        <f>IFERROR(VLOOKUP(V1016,'Վարկանիշային չափորոշիչներ'!$G$6:$GE$68,4,FALSE),0)</f>
        <v>0</v>
      </c>
      <c r="AN1016" s="27">
        <f t="shared" si="250"/>
        <v>0</v>
      </c>
    </row>
    <row r="1017" spans="1:40" ht="27.75" hidden="1" outlineLevel="2" x14ac:dyDescent="0.3">
      <c r="A1017" s="120">
        <v>1205</v>
      </c>
      <c r="B1017" s="120">
        <v>12001</v>
      </c>
      <c r="C1017" s="220" t="s">
        <v>1084</v>
      </c>
      <c r="D1017" s="121"/>
      <c r="E1017" s="121"/>
      <c r="F1017" s="122"/>
      <c r="G1017" s="123"/>
      <c r="H1017" s="123"/>
      <c r="I1017" s="45"/>
      <c r="J1017" s="45"/>
      <c r="K1017" s="28"/>
      <c r="L1017" s="28"/>
      <c r="M1017" s="28"/>
      <c r="N1017" s="28"/>
      <c r="O1017" s="28"/>
      <c r="P1017" s="28"/>
      <c r="Q1017" s="28"/>
      <c r="R1017" s="28"/>
      <c r="S1017" s="28"/>
      <c r="T1017" s="28"/>
      <c r="U1017" s="28"/>
      <c r="V1017" s="28"/>
      <c r="W1017" s="27">
        <f t="shared" ref="W1017:W1029" si="258">AN1017</f>
        <v>0</v>
      </c>
      <c r="X1017" s="41"/>
      <c r="Y1017" s="41"/>
      <c r="Z1017" s="41"/>
      <c r="AA1017" s="41"/>
      <c r="AB1017" s="27">
        <f>IFERROR(VLOOKUP(K1017,'Վարկանիշային չափորոշիչներ'!$G$6:$GE$68,4,FALSE),0)</f>
        <v>0</v>
      </c>
      <c r="AC1017" s="27">
        <f>IFERROR(VLOOKUP(L1017,'Վարկանիշային չափորոշիչներ'!$G$6:$GE$68,4,FALSE),0)</f>
        <v>0</v>
      </c>
      <c r="AD1017" s="27">
        <f>IFERROR(VLOOKUP(M1017,'Վարկանիշային չափորոշիչներ'!$G$6:$GE$68,4,FALSE),0)</f>
        <v>0</v>
      </c>
      <c r="AE1017" s="27">
        <f>IFERROR(VLOOKUP(N1017,'Վարկանիշային չափորոշիչներ'!$G$6:$GE$68,4,FALSE),0)</f>
        <v>0</v>
      </c>
      <c r="AF1017" s="27">
        <f>IFERROR(VLOOKUP(O1017,'Վարկանիշային չափորոշիչներ'!$G$6:$GE$68,4,FALSE),0)</f>
        <v>0</v>
      </c>
      <c r="AG1017" s="27">
        <f>IFERROR(VLOOKUP(P1017,'Վարկանիշային չափորոշիչներ'!$G$6:$GE$68,4,FALSE),0)</f>
        <v>0</v>
      </c>
      <c r="AH1017" s="27">
        <f>IFERROR(VLOOKUP(Q1017,'Վարկանիշային չափորոշիչներ'!$G$6:$GE$68,4,FALSE),0)</f>
        <v>0</v>
      </c>
      <c r="AI1017" s="27">
        <f>IFERROR(VLOOKUP(R1017,'Վարկանիշային չափորոշիչներ'!$G$6:$GE$68,4,FALSE),0)</f>
        <v>0</v>
      </c>
      <c r="AJ1017" s="27">
        <f>IFERROR(VLOOKUP(S1017,'Վարկանիշային չափորոշիչներ'!$G$6:$GE$68,4,FALSE),0)</f>
        <v>0</v>
      </c>
      <c r="AK1017" s="27">
        <f>IFERROR(VLOOKUP(T1017,'Վարկանիշային չափորոշիչներ'!$G$6:$GE$68,4,FALSE),0)</f>
        <v>0</v>
      </c>
      <c r="AL1017" s="27">
        <f>IFERROR(VLOOKUP(U1017,'Վարկանիշային չափորոշիչներ'!$G$6:$GE$68,4,FALSE),0)</f>
        <v>0</v>
      </c>
      <c r="AM1017" s="27">
        <f>IFERROR(VLOOKUP(V1017,'Վարկանիշային չափորոշիչներ'!$G$6:$GE$68,4,FALSE),0)</f>
        <v>0</v>
      </c>
      <c r="AN1017" s="27">
        <f t="shared" si="250"/>
        <v>0</v>
      </c>
    </row>
    <row r="1018" spans="1:40" ht="41.25" hidden="1" outlineLevel="2" x14ac:dyDescent="0.3">
      <c r="A1018" s="120">
        <v>1205</v>
      </c>
      <c r="B1018" s="120">
        <v>12002</v>
      </c>
      <c r="C1018" s="220" t="s">
        <v>1085</v>
      </c>
      <c r="D1018" s="121"/>
      <c r="E1018" s="121"/>
      <c r="F1018" s="122"/>
      <c r="G1018" s="123"/>
      <c r="H1018" s="123"/>
      <c r="I1018" s="45"/>
      <c r="J1018" s="45"/>
      <c r="K1018" s="28"/>
      <c r="L1018" s="28"/>
      <c r="M1018" s="28"/>
      <c r="N1018" s="28"/>
      <c r="O1018" s="28"/>
      <c r="P1018" s="28"/>
      <c r="Q1018" s="28"/>
      <c r="R1018" s="28"/>
      <c r="S1018" s="28"/>
      <c r="T1018" s="28"/>
      <c r="U1018" s="28"/>
      <c r="V1018" s="28"/>
      <c r="W1018" s="27">
        <f t="shared" si="258"/>
        <v>0</v>
      </c>
      <c r="X1018" s="41"/>
      <c r="Y1018" s="41"/>
      <c r="Z1018" s="41"/>
      <c r="AA1018" s="41"/>
      <c r="AB1018" s="27">
        <f>IFERROR(VLOOKUP(K1018,'Վարկանիշային չափորոշիչներ'!$G$6:$GE$68,4,FALSE),0)</f>
        <v>0</v>
      </c>
      <c r="AC1018" s="27">
        <f>IFERROR(VLOOKUP(L1018,'Վարկանիշային չափորոշիչներ'!$G$6:$GE$68,4,FALSE),0)</f>
        <v>0</v>
      </c>
      <c r="AD1018" s="27">
        <f>IFERROR(VLOOKUP(M1018,'Վարկանիշային չափորոշիչներ'!$G$6:$GE$68,4,FALSE),0)</f>
        <v>0</v>
      </c>
      <c r="AE1018" s="27">
        <f>IFERROR(VLOOKUP(N1018,'Վարկանիշային չափորոշիչներ'!$G$6:$GE$68,4,FALSE),0)</f>
        <v>0</v>
      </c>
      <c r="AF1018" s="27">
        <f>IFERROR(VLOOKUP(O1018,'Վարկանիշային չափորոշիչներ'!$G$6:$GE$68,4,FALSE),0)</f>
        <v>0</v>
      </c>
      <c r="AG1018" s="27">
        <f>IFERROR(VLOOKUP(P1018,'Վարկանիշային չափորոշիչներ'!$G$6:$GE$68,4,FALSE),0)</f>
        <v>0</v>
      </c>
      <c r="AH1018" s="27">
        <f>IFERROR(VLOOKUP(Q1018,'Վարկանիշային չափորոշիչներ'!$G$6:$GE$68,4,FALSE),0)</f>
        <v>0</v>
      </c>
      <c r="AI1018" s="27">
        <f>IFERROR(VLOOKUP(R1018,'Վարկանիշային չափորոշիչներ'!$G$6:$GE$68,4,FALSE),0)</f>
        <v>0</v>
      </c>
      <c r="AJ1018" s="27">
        <f>IFERROR(VLOOKUP(S1018,'Վարկանիշային չափորոշիչներ'!$G$6:$GE$68,4,FALSE),0)</f>
        <v>0</v>
      </c>
      <c r="AK1018" s="27">
        <f>IFERROR(VLOOKUP(T1018,'Վարկանիշային չափորոշիչներ'!$G$6:$GE$68,4,FALSE),0)</f>
        <v>0</v>
      </c>
      <c r="AL1018" s="27">
        <f>IFERROR(VLOOKUP(U1018,'Վարկանիշային չափորոշիչներ'!$G$6:$GE$68,4,FALSE),0)</f>
        <v>0</v>
      </c>
      <c r="AM1018" s="27">
        <f>IFERROR(VLOOKUP(V1018,'Վարկանիշային չափորոշիչներ'!$G$6:$GE$68,4,FALSE),0)</f>
        <v>0</v>
      </c>
      <c r="AN1018" s="27">
        <f t="shared" si="250"/>
        <v>0</v>
      </c>
    </row>
    <row r="1019" spans="1:40" ht="27.75" hidden="1" outlineLevel="2" x14ac:dyDescent="0.3">
      <c r="A1019" s="120">
        <v>1205</v>
      </c>
      <c r="B1019" s="120">
        <v>12003</v>
      </c>
      <c r="C1019" s="220" t="s">
        <v>1086</v>
      </c>
      <c r="D1019" s="121"/>
      <c r="E1019" s="121"/>
      <c r="F1019" s="122"/>
      <c r="G1019" s="123"/>
      <c r="H1019" s="123"/>
      <c r="I1019" s="45"/>
      <c r="J1019" s="45"/>
      <c r="K1019" s="28"/>
      <c r="L1019" s="28"/>
      <c r="M1019" s="28"/>
      <c r="N1019" s="28"/>
      <c r="O1019" s="28"/>
      <c r="P1019" s="28"/>
      <c r="Q1019" s="28"/>
      <c r="R1019" s="28"/>
      <c r="S1019" s="28"/>
      <c r="T1019" s="28"/>
      <c r="U1019" s="28"/>
      <c r="V1019" s="28"/>
      <c r="W1019" s="27">
        <f t="shared" si="258"/>
        <v>0</v>
      </c>
      <c r="X1019" s="41"/>
      <c r="Y1019" s="41"/>
      <c r="Z1019" s="41"/>
      <c r="AA1019" s="41"/>
      <c r="AB1019" s="27">
        <f>IFERROR(VLOOKUP(K1019,'Վարկանիշային չափորոշիչներ'!$G$6:$GE$68,4,FALSE),0)</f>
        <v>0</v>
      </c>
      <c r="AC1019" s="27">
        <f>IFERROR(VLOOKUP(L1019,'Վարկանիշային չափորոշիչներ'!$G$6:$GE$68,4,FALSE),0)</f>
        <v>0</v>
      </c>
      <c r="AD1019" s="27">
        <f>IFERROR(VLOOKUP(M1019,'Վարկանիշային չափորոշիչներ'!$G$6:$GE$68,4,FALSE),0)</f>
        <v>0</v>
      </c>
      <c r="AE1019" s="27">
        <f>IFERROR(VLOOKUP(N1019,'Վարկանիշային չափորոշիչներ'!$G$6:$GE$68,4,FALSE),0)</f>
        <v>0</v>
      </c>
      <c r="AF1019" s="27">
        <f>IFERROR(VLOOKUP(O1019,'Վարկանիշային չափորոշիչներ'!$G$6:$GE$68,4,FALSE),0)</f>
        <v>0</v>
      </c>
      <c r="AG1019" s="27">
        <f>IFERROR(VLOOKUP(P1019,'Վարկանիշային չափորոշիչներ'!$G$6:$GE$68,4,FALSE),0)</f>
        <v>0</v>
      </c>
      <c r="AH1019" s="27">
        <f>IFERROR(VLOOKUP(Q1019,'Վարկանիշային չափորոշիչներ'!$G$6:$GE$68,4,FALSE),0)</f>
        <v>0</v>
      </c>
      <c r="AI1019" s="27">
        <f>IFERROR(VLOOKUP(R1019,'Վարկանիշային չափորոշիչներ'!$G$6:$GE$68,4,FALSE),0)</f>
        <v>0</v>
      </c>
      <c r="AJ1019" s="27">
        <f>IFERROR(VLOOKUP(S1019,'Վարկանիշային չափորոշիչներ'!$G$6:$GE$68,4,FALSE),0)</f>
        <v>0</v>
      </c>
      <c r="AK1019" s="27">
        <f>IFERROR(VLOOKUP(T1019,'Վարկանիշային չափորոշիչներ'!$G$6:$GE$68,4,FALSE),0)</f>
        <v>0</v>
      </c>
      <c r="AL1019" s="27">
        <f>IFERROR(VLOOKUP(U1019,'Վարկանիշային չափորոշիչներ'!$G$6:$GE$68,4,FALSE),0)</f>
        <v>0</v>
      </c>
      <c r="AM1019" s="27">
        <f>IFERROR(VLOOKUP(V1019,'Վարկանիշային չափորոշիչներ'!$G$6:$GE$68,4,FALSE),0)</f>
        <v>0</v>
      </c>
      <c r="AN1019" s="27">
        <f t="shared" si="250"/>
        <v>0</v>
      </c>
    </row>
    <row r="1020" spans="1:40" ht="27.75" hidden="1" outlineLevel="2" x14ac:dyDescent="0.3">
      <c r="A1020" s="120">
        <v>1205</v>
      </c>
      <c r="B1020" s="120">
        <v>12004</v>
      </c>
      <c r="C1020" s="220" t="s">
        <v>1087</v>
      </c>
      <c r="D1020" s="121"/>
      <c r="E1020" s="121"/>
      <c r="F1020" s="122"/>
      <c r="G1020" s="123"/>
      <c r="H1020" s="123"/>
      <c r="I1020" s="45"/>
      <c r="J1020" s="45"/>
      <c r="K1020" s="28"/>
      <c r="L1020" s="28"/>
      <c r="M1020" s="28"/>
      <c r="N1020" s="28"/>
      <c r="O1020" s="28"/>
      <c r="P1020" s="28"/>
      <c r="Q1020" s="28"/>
      <c r="R1020" s="28"/>
      <c r="S1020" s="28"/>
      <c r="T1020" s="28"/>
      <c r="U1020" s="28"/>
      <c r="V1020" s="28"/>
      <c r="W1020" s="27">
        <f t="shared" si="258"/>
        <v>0</v>
      </c>
      <c r="X1020" s="41"/>
      <c r="Y1020" s="41"/>
      <c r="Z1020" s="41"/>
      <c r="AA1020" s="41"/>
      <c r="AB1020" s="27">
        <f>IFERROR(VLOOKUP(K1020,'Վարկանիշային չափորոշիչներ'!$G$6:$GE$68,4,FALSE),0)</f>
        <v>0</v>
      </c>
      <c r="AC1020" s="27">
        <f>IFERROR(VLOOKUP(L1020,'Վարկանիշային չափորոշիչներ'!$G$6:$GE$68,4,FALSE),0)</f>
        <v>0</v>
      </c>
      <c r="AD1020" s="27">
        <f>IFERROR(VLOOKUP(M1020,'Վարկանիշային չափորոշիչներ'!$G$6:$GE$68,4,FALSE),0)</f>
        <v>0</v>
      </c>
      <c r="AE1020" s="27">
        <f>IFERROR(VLOOKUP(N1020,'Վարկանիշային չափորոշիչներ'!$G$6:$GE$68,4,FALSE),0)</f>
        <v>0</v>
      </c>
      <c r="AF1020" s="27">
        <f>IFERROR(VLOOKUP(O1020,'Վարկանիշային չափորոշիչներ'!$G$6:$GE$68,4,FALSE),0)</f>
        <v>0</v>
      </c>
      <c r="AG1020" s="27">
        <f>IFERROR(VLOOKUP(P1020,'Վարկանիշային չափորոշիչներ'!$G$6:$GE$68,4,FALSE),0)</f>
        <v>0</v>
      </c>
      <c r="AH1020" s="27">
        <f>IFERROR(VLOOKUP(Q1020,'Վարկանիշային չափորոշիչներ'!$G$6:$GE$68,4,FALSE),0)</f>
        <v>0</v>
      </c>
      <c r="AI1020" s="27">
        <f>IFERROR(VLOOKUP(R1020,'Վարկանիշային չափորոշիչներ'!$G$6:$GE$68,4,FALSE),0)</f>
        <v>0</v>
      </c>
      <c r="AJ1020" s="27">
        <f>IFERROR(VLOOKUP(S1020,'Վարկանիշային չափորոշիչներ'!$G$6:$GE$68,4,FALSE),0)</f>
        <v>0</v>
      </c>
      <c r="AK1020" s="27">
        <f>IFERROR(VLOOKUP(T1020,'Վարկանիշային չափորոշիչներ'!$G$6:$GE$68,4,FALSE),0)</f>
        <v>0</v>
      </c>
      <c r="AL1020" s="27">
        <f>IFERROR(VLOOKUP(U1020,'Վարկանիշային չափորոշիչներ'!$G$6:$GE$68,4,FALSE),0)</f>
        <v>0</v>
      </c>
      <c r="AM1020" s="27">
        <f>IFERROR(VLOOKUP(V1020,'Վարկանիշային չափորոշիչներ'!$G$6:$GE$68,4,FALSE),0)</f>
        <v>0</v>
      </c>
      <c r="AN1020" s="27">
        <f t="shared" si="250"/>
        <v>0</v>
      </c>
    </row>
    <row r="1021" spans="1:40" hidden="1" outlineLevel="2" x14ac:dyDescent="0.3">
      <c r="A1021" s="120">
        <v>1205</v>
      </c>
      <c r="B1021" s="120">
        <v>12005</v>
      </c>
      <c r="C1021" s="220" t="s">
        <v>1088</v>
      </c>
      <c r="D1021" s="121"/>
      <c r="E1021" s="121"/>
      <c r="F1021" s="122"/>
      <c r="G1021" s="123"/>
      <c r="H1021" s="123"/>
      <c r="I1021" s="45"/>
      <c r="J1021" s="45"/>
      <c r="K1021" s="28"/>
      <c r="L1021" s="28"/>
      <c r="M1021" s="28"/>
      <c r="N1021" s="28"/>
      <c r="O1021" s="28"/>
      <c r="P1021" s="28"/>
      <c r="Q1021" s="28"/>
      <c r="R1021" s="28"/>
      <c r="S1021" s="28"/>
      <c r="T1021" s="28"/>
      <c r="U1021" s="28"/>
      <c r="V1021" s="28"/>
      <c r="W1021" s="27">
        <f t="shared" si="258"/>
        <v>0</v>
      </c>
      <c r="X1021" s="41"/>
      <c r="Y1021" s="41"/>
      <c r="Z1021" s="41"/>
      <c r="AA1021" s="41"/>
      <c r="AB1021" s="27">
        <f>IFERROR(VLOOKUP(K1021,'Վարկանիշային չափորոշիչներ'!$G$6:$GE$68,4,FALSE),0)</f>
        <v>0</v>
      </c>
      <c r="AC1021" s="27">
        <f>IFERROR(VLOOKUP(L1021,'Վարկանիշային չափորոշիչներ'!$G$6:$GE$68,4,FALSE),0)</f>
        <v>0</v>
      </c>
      <c r="AD1021" s="27">
        <f>IFERROR(VLOOKUP(M1021,'Վարկանիշային չափորոշիչներ'!$G$6:$GE$68,4,FALSE),0)</f>
        <v>0</v>
      </c>
      <c r="AE1021" s="27">
        <f>IFERROR(VLOOKUP(N1021,'Վարկանիշային չափորոշիչներ'!$G$6:$GE$68,4,FALSE),0)</f>
        <v>0</v>
      </c>
      <c r="AF1021" s="27">
        <f>IFERROR(VLOOKUP(O1021,'Վարկանիշային չափորոշիչներ'!$G$6:$GE$68,4,FALSE),0)</f>
        <v>0</v>
      </c>
      <c r="AG1021" s="27">
        <f>IFERROR(VLOOKUP(P1021,'Վարկանիշային չափորոշիչներ'!$G$6:$GE$68,4,FALSE),0)</f>
        <v>0</v>
      </c>
      <c r="AH1021" s="27">
        <f>IFERROR(VLOOKUP(Q1021,'Վարկանիշային չափորոշիչներ'!$G$6:$GE$68,4,FALSE),0)</f>
        <v>0</v>
      </c>
      <c r="AI1021" s="27">
        <f>IFERROR(VLOOKUP(R1021,'Վարկանիշային չափորոշիչներ'!$G$6:$GE$68,4,FALSE),0)</f>
        <v>0</v>
      </c>
      <c r="AJ1021" s="27">
        <f>IFERROR(VLOOKUP(S1021,'Վարկանիշային չափորոշիչներ'!$G$6:$GE$68,4,FALSE),0)</f>
        <v>0</v>
      </c>
      <c r="AK1021" s="27">
        <f>IFERROR(VLOOKUP(T1021,'Վարկանիշային չափորոշիչներ'!$G$6:$GE$68,4,FALSE),0)</f>
        <v>0</v>
      </c>
      <c r="AL1021" s="27">
        <f>IFERROR(VLOOKUP(U1021,'Վարկանիշային չափորոշիչներ'!$G$6:$GE$68,4,FALSE),0)</f>
        <v>0</v>
      </c>
      <c r="AM1021" s="27">
        <f>IFERROR(VLOOKUP(V1021,'Վարկանիշային չափորոշիչներ'!$G$6:$GE$68,4,FALSE),0)</f>
        <v>0</v>
      </c>
      <c r="AN1021" s="27">
        <f t="shared" si="250"/>
        <v>0</v>
      </c>
    </row>
    <row r="1022" spans="1:40" hidden="1" outlineLevel="2" x14ac:dyDescent="0.3">
      <c r="A1022" s="120">
        <v>1205</v>
      </c>
      <c r="B1022" s="120">
        <v>12006</v>
      </c>
      <c r="C1022" s="220" t="s">
        <v>1089</v>
      </c>
      <c r="D1022" s="121"/>
      <c r="E1022" s="121"/>
      <c r="F1022" s="122"/>
      <c r="G1022" s="123"/>
      <c r="H1022" s="123"/>
      <c r="I1022" s="45"/>
      <c r="J1022" s="45"/>
      <c r="K1022" s="28"/>
      <c r="L1022" s="28"/>
      <c r="M1022" s="28"/>
      <c r="N1022" s="28"/>
      <c r="O1022" s="28"/>
      <c r="P1022" s="28"/>
      <c r="Q1022" s="28"/>
      <c r="R1022" s="28"/>
      <c r="S1022" s="28"/>
      <c r="T1022" s="28"/>
      <c r="U1022" s="28"/>
      <c r="V1022" s="28"/>
      <c r="W1022" s="27">
        <f t="shared" si="258"/>
        <v>0</v>
      </c>
      <c r="X1022" s="41"/>
      <c r="Y1022" s="41"/>
      <c r="Z1022" s="41"/>
      <c r="AA1022" s="41"/>
      <c r="AB1022" s="27">
        <f>IFERROR(VLOOKUP(K1022,'Վարկանիշային չափորոշիչներ'!$G$6:$GE$68,4,FALSE),0)</f>
        <v>0</v>
      </c>
      <c r="AC1022" s="27">
        <f>IFERROR(VLOOKUP(L1022,'Վարկանիշային չափորոշիչներ'!$G$6:$GE$68,4,FALSE),0)</f>
        <v>0</v>
      </c>
      <c r="AD1022" s="27">
        <f>IFERROR(VLOOKUP(M1022,'Վարկանիշային չափորոշիչներ'!$G$6:$GE$68,4,FALSE),0)</f>
        <v>0</v>
      </c>
      <c r="AE1022" s="27">
        <f>IFERROR(VLOOKUP(N1022,'Վարկանիշային չափորոշիչներ'!$G$6:$GE$68,4,FALSE),0)</f>
        <v>0</v>
      </c>
      <c r="AF1022" s="27">
        <f>IFERROR(VLOOKUP(O1022,'Վարկանիշային չափորոշիչներ'!$G$6:$GE$68,4,FALSE),0)</f>
        <v>0</v>
      </c>
      <c r="AG1022" s="27">
        <f>IFERROR(VLOOKUP(P1022,'Վարկանիշային չափորոշիչներ'!$G$6:$GE$68,4,FALSE),0)</f>
        <v>0</v>
      </c>
      <c r="AH1022" s="27">
        <f>IFERROR(VLOOKUP(Q1022,'Վարկանիշային չափորոշիչներ'!$G$6:$GE$68,4,FALSE),0)</f>
        <v>0</v>
      </c>
      <c r="AI1022" s="27">
        <f>IFERROR(VLOOKUP(R1022,'Վարկանիշային չափորոշիչներ'!$G$6:$GE$68,4,FALSE),0)</f>
        <v>0</v>
      </c>
      <c r="AJ1022" s="27">
        <f>IFERROR(VLOOKUP(S1022,'Վարկանիշային չափորոշիչներ'!$G$6:$GE$68,4,FALSE),0)</f>
        <v>0</v>
      </c>
      <c r="AK1022" s="27">
        <f>IFERROR(VLOOKUP(T1022,'Վարկանիշային չափորոշիչներ'!$G$6:$GE$68,4,FALSE),0)</f>
        <v>0</v>
      </c>
      <c r="AL1022" s="27">
        <f>IFERROR(VLOOKUP(U1022,'Վարկանիշային չափորոշիչներ'!$G$6:$GE$68,4,FALSE),0)</f>
        <v>0</v>
      </c>
      <c r="AM1022" s="27">
        <f>IFERROR(VLOOKUP(V1022,'Վարկանիշային չափորոշիչներ'!$G$6:$GE$68,4,FALSE),0)</f>
        <v>0</v>
      </c>
      <c r="AN1022" s="27">
        <f t="shared" si="250"/>
        <v>0</v>
      </c>
    </row>
    <row r="1023" spans="1:40" ht="41.25" hidden="1" outlineLevel="2" x14ac:dyDescent="0.3">
      <c r="A1023" s="120">
        <v>1205</v>
      </c>
      <c r="B1023" s="120">
        <v>12007</v>
      </c>
      <c r="C1023" s="220" t="s">
        <v>1090</v>
      </c>
      <c r="D1023" s="121"/>
      <c r="E1023" s="121"/>
      <c r="F1023" s="122"/>
      <c r="G1023" s="123"/>
      <c r="H1023" s="123"/>
      <c r="I1023" s="45"/>
      <c r="J1023" s="45"/>
      <c r="K1023" s="28"/>
      <c r="L1023" s="28"/>
      <c r="M1023" s="28"/>
      <c r="N1023" s="28"/>
      <c r="O1023" s="28"/>
      <c r="P1023" s="28"/>
      <c r="Q1023" s="28"/>
      <c r="R1023" s="28"/>
      <c r="S1023" s="28"/>
      <c r="T1023" s="28"/>
      <c r="U1023" s="28"/>
      <c r="V1023" s="28"/>
      <c r="W1023" s="27">
        <f t="shared" si="258"/>
        <v>0</v>
      </c>
      <c r="X1023" s="41"/>
      <c r="Y1023" s="41"/>
      <c r="Z1023" s="41"/>
      <c r="AA1023" s="41"/>
      <c r="AB1023" s="27">
        <f>IFERROR(VLOOKUP(K1023,'Վարկանիշային չափորոշիչներ'!$G$6:$GE$68,4,FALSE),0)</f>
        <v>0</v>
      </c>
      <c r="AC1023" s="27">
        <f>IFERROR(VLOOKUP(L1023,'Վարկանիշային չափորոշիչներ'!$G$6:$GE$68,4,FALSE),0)</f>
        <v>0</v>
      </c>
      <c r="AD1023" s="27">
        <f>IFERROR(VLOOKUP(M1023,'Վարկանիշային չափորոշիչներ'!$G$6:$GE$68,4,FALSE),0)</f>
        <v>0</v>
      </c>
      <c r="AE1023" s="27">
        <f>IFERROR(VLOOKUP(N1023,'Վարկանիշային չափորոշիչներ'!$G$6:$GE$68,4,FALSE),0)</f>
        <v>0</v>
      </c>
      <c r="AF1023" s="27">
        <f>IFERROR(VLOOKUP(O1023,'Վարկանիշային չափորոշիչներ'!$G$6:$GE$68,4,FALSE),0)</f>
        <v>0</v>
      </c>
      <c r="AG1023" s="27">
        <f>IFERROR(VLOOKUP(P1023,'Վարկանիշային չափորոշիչներ'!$G$6:$GE$68,4,FALSE),0)</f>
        <v>0</v>
      </c>
      <c r="AH1023" s="27">
        <f>IFERROR(VLOOKUP(Q1023,'Վարկանիշային չափորոշիչներ'!$G$6:$GE$68,4,FALSE),0)</f>
        <v>0</v>
      </c>
      <c r="AI1023" s="27">
        <f>IFERROR(VLOOKUP(R1023,'Վարկանիշային չափորոշիչներ'!$G$6:$GE$68,4,FALSE),0)</f>
        <v>0</v>
      </c>
      <c r="AJ1023" s="27">
        <f>IFERROR(VLOOKUP(S1023,'Վարկանիշային չափորոշիչներ'!$G$6:$GE$68,4,FALSE),0)</f>
        <v>0</v>
      </c>
      <c r="AK1023" s="27">
        <f>IFERROR(VLOOKUP(T1023,'Վարկանիշային չափորոշիչներ'!$G$6:$GE$68,4,FALSE),0)</f>
        <v>0</v>
      </c>
      <c r="AL1023" s="27">
        <f>IFERROR(VLOOKUP(U1023,'Վարկանիշային չափորոշիչներ'!$G$6:$GE$68,4,FALSE),0)</f>
        <v>0</v>
      </c>
      <c r="AM1023" s="27">
        <f>IFERROR(VLOOKUP(V1023,'Վարկանիշային չափորոշիչներ'!$G$6:$GE$68,4,FALSE),0)</f>
        <v>0</v>
      </c>
      <c r="AN1023" s="27">
        <f t="shared" si="250"/>
        <v>0</v>
      </c>
    </row>
    <row r="1024" spans="1:40" ht="41.25" hidden="1" outlineLevel="2" x14ac:dyDescent="0.3">
      <c r="A1024" s="120">
        <v>1205</v>
      </c>
      <c r="B1024" s="120">
        <v>12008</v>
      </c>
      <c r="C1024" s="220" t="s">
        <v>1006</v>
      </c>
      <c r="D1024" s="121"/>
      <c r="E1024" s="121"/>
      <c r="F1024" s="122"/>
      <c r="G1024" s="123"/>
      <c r="H1024" s="123"/>
      <c r="I1024" s="45"/>
      <c r="J1024" s="45"/>
      <c r="K1024" s="28"/>
      <c r="L1024" s="28"/>
      <c r="M1024" s="28"/>
      <c r="N1024" s="28"/>
      <c r="O1024" s="28"/>
      <c r="P1024" s="28"/>
      <c r="Q1024" s="28"/>
      <c r="R1024" s="28"/>
      <c r="S1024" s="28"/>
      <c r="T1024" s="28"/>
      <c r="U1024" s="28"/>
      <c r="V1024" s="28"/>
      <c r="W1024" s="27">
        <f t="shared" si="258"/>
        <v>0</v>
      </c>
      <c r="X1024" s="41"/>
      <c r="Y1024" s="41"/>
      <c r="Z1024" s="41"/>
      <c r="AA1024" s="41"/>
      <c r="AB1024" s="27">
        <f>IFERROR(VLOOKUP(K1024,'Վարկանիշային չափորոշիչներ'!$G$6:$GE$68,4,FALSE),0)</f>
        <v>0</v>
      </c>
      <c r="AC1024" s="27">
        <f>IFERROR(VLOOKUP(L1024,'Վարկանիշային չափորոշիչներ'!$G$6:$GE$68,4,FALSE),0)</f>
        <v>0</v>
      </c>
      <c r="AD1024" s="27">
        <f>IFERROR(VLOOKUP(M1024,'Վարկանիշային չափորոշիչներ'!$G$6:$GE$68,4,FALSE),0)</f>
        <v>0</v>
      </c>
      <c r="AE1024" s="27">
        <f>IFERROR(VLOOKUP(N1024,'Վարկանիշային չափորոշիչներ'!$G$6:$GE$68,4,FALSE),0)</f>
        <v>0</v>
      </c>
      <c r="AF1024" s="27">
        <f>IFERROR(VLOOKUP(O1024,'Վարկանիշային չափորոշիչներ'!$G$6:$GE$68,4,FALSE),0)</f>
        <v>0</v>
      </c>
      <c r="AG1024" s="27">
        <f>IFERROR(VLOOKUP(P1024,'Վարկանիշային չափորոշիչներ'!$G$6:$GE$68,4,FALSE),0)</f>
        <v>0</v>
      </c>
      <c r="AH1024" s="27">
        <f>IFERROR(VLOOKUP(Q1024,'Վարկանիշային չափորոշիչներ'!$G$6:$GE$68,4,FALSE),0)</f>
        <v>0</v>
      </c>
      <c r="AI1024" s="27">
        <f>IFERROR(VLOOKUP(R1024,'Վարկանիշային չափորոշիչներ'!$G$6:$GE$68,4,FALSE),0)</f>
        <v>0</v>
      </c>
      <c r="AJ1024" s="27">
        <f>IFERROR(VLOOKUP(S1024,'Վարկանիշային չափորոշիչներ'!$G$6:$GE$68,4,FALSE),0)</f>
        <v>0</v>
      </c>
      <c r="AK1024" s="27">
        <f>IFERROR(VLOOKUP(T1024,'Վարկանիշային չափորոշիչներ'!$G$6:$GE$68,4,FALSE),0)</f>
        <v>0</v>
      </c>
      <c r="AL1024" s="27">
        <f>IFERROR(VLOOKUP(U1024,'Վարկանիշային չափորոշիչներ'!$G$6:$GE$68,4,FALSE),0)</f>
        <v>0</v>
      </c>
      <c r="AM1024" s="27">
        <f>IFERROR(VLOOKUP(V1024,'Վարկանիշային չափորոշիչներ'!$G$6:$GE$68,4,FALSE),0)</f>
        <v>0</v>
      </c>
      <c r="AN1024" s="27">
        <f t="shared" si="250"/>
        <v>0</v>
      </c>
    </row>
    <row r="1025" spans="1:40" ht="41.25" hidden="1" outlineLevel="2" x14ac:dyDescent="0.3">
      <c r="A1025" s="120">
        <v>1205</v>
      </c>
      <c r="B1025" s="120">
        <v>12009</v>
      </c>
      <c r="C1025" s="220" t="s">
        <v>1091</v>
      </c>
      <c r="D1025" s="121"/>
      <c r="E1025" s="121"/>
      <c r="F1025" s="157"/>
      <c r="G1025" s="123"/>
      <c r="H1025" s="123"/>
      <c r="I1025" s="45"/>
      <c r="J1025" s="45"/>
      <c r="K1025" s="28"/>
      <c r="L1025" s="28"/>
      <c r="M1025" s="28"/>
      <c r="N1025" s="28"/>
      <c r="O1025" s="28"/>
      <c r="P1025" s="28"/>
      <c r="Q1025" s="28"/>
      <c r="R1025" s="28"/>
      <c r="S1025" s="28"/>
      <c r="T1025" s="28"/>
      <c r="U1025" s="28"/>
      <c r="V1025" s="28"/>
      <c r="W1025" s="27">
        <f t="shared" si="258"/>
        <v>0</v>
      </c>
      <c r="X1025" s="41"/>
      <c r="Y1025" s="41"/>
      <c r="Z1025" s="41"/>
      <c r="AA1025" s="41"/>
      <c r="AB1025" s="27">
        <f>IFERROR(VLOOKUP(K1025,'Վարկանիշային չափորոշիչներ'!$G$6:$GE$68,4,FALSE),0)</f>
        <v>0</v>
      </c>
      <c r="AC1025" s="27">
        <f>IFERROR(VLOOKUP(L1025,'Վարկանիշային չափորոշիչներ'!$G$6:$GE$68,4,FALSE),0)</f>
        <v>0</v>
      </c>
      <c r="AD1025" s="27">
        <f>IFERROR(VLOOKUP(M1025,'Վարկանիշային չափորոշիչներ'!$G$6:$GE$68,4,FALSE),0)</f>
        <v>0</v>
      </c>
      <c r="AE1025" s="27">
        <f>IFERROR(VLOOKUP(N1025,'Վարկանիշային չափորոշիչներ'!$G$6:$GE$68,4,FALSE),0)</f>
        <v>0</v>
      </c>
      <c r="AF1025" s="27">
        <f>IFERROR(VLOOKUP(O1025,'Վարկանիշային չափորոշիչներ'!$G$6:$GE$68,4,FALSE),0)</f>
        <v>0</v>
      </c>
      <c r="AG1025" s="27">
        <f>IFERROR(VLOOKUP(P1025,'Վարկանիշային չափորոշիչներ'!$G$6:$GE$68,4,FALSE),0)</f>
        <v>0</v>
      </c>
      <c r="AH1025" s="27">
        <f>IFERROR(VLOOKUP(Q1025,'Վարկանիշային չափորոշիչներ'!$G$6:$GE$68,4,FALSE),0)</f>
        <v>0</v>
      </c>
      <c r="AI1025" s="27">
        <f>IFERROR(VLOOKUP(R1025,'Վարկանիշային չափորոշիչներ'!$G$6:$GE$68,4,FALSE),0)</f>
        <v>0</v>
      </c>
      <c r="AJ1025" s="27">
        <f>IFERROR(VLOOKUP(S1025,'Վարկանիշային չափորոշիչներ'!$G$6:$GE$68,4,FALSE),0)</f>
        <v>0</v>
      </c>
      <c r="AK1025" s="27">
        <f>IFERROR(VLOOKUP(T1025,'Վարկանիշային չափորոշիչներ'!$G$6:$GE$68,4,FALSE),0)</f>
        <v>0</v>
      </c>
      <c r="AL1025" s="27">
        <f>IFERROR(VLOOKUP(U1025,'Վարկանիշային չափորոշիչներ'!$G$6:$GE$68,4,FALSE),0)</f>
        <v>0</v>
      </c>
      <c r="AM1025" s="27">
        <f>IFERROR(VLOOKUP(V1025,'Վարկանիշային չափորոշիչներ'!$G$6:$GE$68,4,FALSE),0)</f>
        <v>0</v>
      </c>
      <c r="AN1025" s="27">
        <f t="shared" ref="AN1025:AN1074" si="259">SUM(AB1025:AM1025)</f>
        <v>0</v>
      </c>
    </row>
    <row r="1026" spans="1:40" ht="27.75" hidden="1" outlineLevel="2" x14ac:dyDescent="0.3">
      <c r="A1026" s="120">
        <v>1205</v>
      </c>
      <c r="B1026" s="120">
        <v>12012</v>
      </c>
      <c r="C1026" s="220" t="s">
        <v>1092</v>
      </c>
      <c r="D1026" s="121"/>
      <c r="E1026" s="121"/>
      <c r="F1026" s="122"/>
      <c r="G1026" s="123"/>
      <c r="H1026" s="123"/>
      <c r="I1026" s="45"/>
      <c r="J1026" s="45"/>
      <c r="K1026" s="28"/>
      <c r="L1026" s="28"/>
      <c r="M1026" s="28"/>
      <c r="N1026" s="28"/>
      <c r="O1026" s="28"/>
      <c r="P1026" s="28"/>
      <c r="Q1026" s="28"/>
      <c r="R1026" s="28"/>
      <c r="S1026" s="28"/>
      <c r="T1026" s="28"/>
      <c r="U1026" s="28"/>
      <c r="V1026" s="28"/>
      <c r="W1026" s="27">
        <f t="shared" si="258"/>
        <v>0</v>
      </c>
      <c r="X1026" s="41"/>
      <c r="Y1026" s="41"/>
      <c r="Z1026" s="41"/>
      <c r="AA1026" s="41"/>
      <c r="AB1026" s="27">
        <f>IFERROR(VLOOKUP(K1026,'Վարկանիշային չափորոշիչներ'!$G$6:$GE$68,4,FALSE),0)</f>
        <v>0</v>
      </c>
      <c r="AC1026" s="27">
        <f>IFERROR(VLOOKUP(L1026,'Վարկանիշային չափորոշիչներ'!$G$6:$GE$68,4,FALSE),0)</f>
        <v>0</v>
      </c>
      <c r="AD1026" s="27">
        <f>IFERROR(VLOOKUP(M1026,'Վարկանիշային չափորոշիչներ'!$G$6:$GE$68,4,FALSE),0)</f>
        <v>0</v>
      </c>
      <c r="AE1026" s="27">
        <f>IFERROR(VLOOKUP(N1026,'Վարկանիշային չափորոշիչներ'!$G$6:$GE$68,4,FALSE),0)</f>
        <v>0</v>
      </c>
      <c r="AF1026" s="27">
        <f>IFERROR(VLOOKUP(O1026,'Վարկանիշային չափորոշիչներ'!$G$6:$GE$68,4,FALSE),0)</f>
        <v>0</v>
      </c>
      <c r="AG1026" s="27">
        <f>IFERROR(VLOOKUP(P1026,'Վարկանիշային չափորոշիչներ'!$G$6:$GE$68,4,FALSE),0)</f>
        <v>0</v>
      </c>
      <c r="AH1026" s="27">
        <f>IFERROR(VLOOKUP(Q1026,'Վարկանիշային չափորոշիչներ'!$G$6:$GE$68,4,FALSE),0)</f>
        <v>0</v>
      </c>
      <c r="AI1026" s="27">
        <f>IFERROR(VLOOKUP(R1026,'Վարկանիշային չափորոշիչներ'!$G$6:$GE$68,4,FALSE),0)</f>
        <v>0</v>
      </c>
      <c r="AJ1026" s="27">
        <f>IFERROR(VLOOKUP(S1026,'Վարկանիշային չափորոշիչներ'!$G$6:$GE$68,4,FALSE),0)</f>
        <v>0</v>
      </c>
      <c r="AK1026" s="27">
        <f>IFERROR(VLOOKUP(T1026,'Վարկանիշային չափորոշիչներ'!$G$6:$GE$68,4,FALSE),0)</f>
        <v>0</v>
      </c>
      <c r="AL1026" s="27">
        <f>IFERROR(VLOOKUP(U1026,'Վարկանիշային չափորոշիչներ'!$G$6:$GE$68,4,FALSE),0)</f>
        <v>0</v>
      </c>
      <c r="AM1026" s="27">
        <f>IFERROR(VLOOKUP(V1026,'Վարկանիշային չափորոշիչներ'!$G$6:$GE$68,4,FALSE),0)</f>
        <v>0</v>
      </c>
      <c r="AN1026" s="27">
        <f t="shared" si="259"/>
        <v>0</v>
      </c>
    </row>
    <row r="1027" spans="1:40" ht="27.75" hidden="1" outlineLevel="2" x14ac:dyDescent="0.3">
      <c r="A1027" s="120">
        <v>1205</v>
      </c>
      <c r="B1027" s="120">
        <v>12026</v>
      </c>
      <c r="C1027" s="220" t="s">
        <v>117</v>
      </c>
      <c r="D1027" s="121"/>
      <c r="E1027" s="121"/>
      <c r="F1027" s="122"/>
      <c r="G1027" s="123"/>
      <c r="H1027" s="123"/>
      <c r="I1027" s="45"/>
      <c r="J1027" s="45"/>
      <c r="K1027" s="28"/>
      <c r="L1027" s="28"/>
      <c r="M1027" s="28"/>
      <c r="N1027" s="28"/>
      <c r="O1027" s="28"/>
      <c r="P1027" s="28"/>
      <c r="Q1027" s="28"/>
      <c r="R1027" s="28"/>
      <c r="S1027" s="28"/>
      <c r="T1027" s="28"/>
      <c r="U1027" s="28"/>
      <c r="V1027" s="28"/>
      <c r="W1027" s="27">
        <f t="shared" si="258"/>
        <v>0</v>
      </c>
      <c r="X1027" s="41"/>
      <c r="Y1027" s="41"/>
      <c r="Z1027" s="41"/>
      <c r="AA1027" s="41"/>
      <c r="AB1027" s="27">
        <f>IFERROR(VLOOKUP(K1027,'Վարկանիշային չափորոշիչներ'!$G$6:$GE$68,4,FALSE),0)</f>
        <v>0</v>
      </c>
      <c r="AC1027" s="27">
        <f>IFERROR(VLOOKUP(L1027,'Վարկանիշային չափորոշիչներ'!$G$6:$GE$68,4,FALSE),0)</f>
        <v>0</v>
      </c>
      <c r="AD1027" s="27">
        <f>IFERROR(VLOOKUP(M1027,'Վարկանիշային չափորոշիչներ'!$G$6:$GE$68,4,FALSE),0)</f>
        <v>0</v>
      </c>
      <c r="AE1027" s="27">
        <f>IFERROR(VLOOKUP(N1027,'Վարկանիշային չափորոշիչներ'!$G$6:$GE$68,4,FALSE),0)</f>
        <v>0</v>
      </c>
      <c r="AF1027" s="27">
        <f>IFERROR(VLOOKUP(O1027,'Վարկանիշային չափորոշիչներ'!$G$6:$GE$68,4,FALSE),0)</f>
        <v>0</v>
      </c>
      <c r="AG1027" s="27">
        <f>IFERROR(VLOOKUP(P1027,'Վարկանիշային չափորոշիչներ'!$G$6:$GE$68,4,FALSE),0)</f>
        <v>0</v>
      </c>
      <c r="AH1027" s="27">
        <f>IFERROR(VLOOKUP(Q1027,'Վարկանիշային չափորոշիչներ'!$G$6:$GE$68,4,FALSE),0)</f>
        <v>0</v>
      </c>
      <c r="AI1027" s="27">
        <f>IFERROR(VLOOKUP(R1027,'Վարկանիշային չափորոշիչներ'!$G$6:$GE$68,4,FALSE),0)</f>
        <v>0</v>
      </c>
      <c r="AJ1027" s="27">
        <f>IFERROR(VLOOKUP(S1027,'Վարկանիշային չափորոշիչներ'!$G$6:$GE$68,4,FALSE),0)</f>
        <v>0</v>
      </c>
      <c r="AK1027" s="27">
        <f>IFERROR(VLOOKUP(T1027,'Վարկանիշային չափորոշիչներ'!$G$6:$GE$68,4,FALSE),0)</f>
        <v>0</v>
      </c>
      <c r="AL1027" s="27">
        <f>IFERROR(VLOOKUP(U1027,'Վարկանիշային չափորոշիչներ'!$G$6:$GE$68,4,FALSE),0)</f>
        <v>0</v>
      </c>
      <c r="AM1027" s="27">
        <f>IFERROR(VLOOKUP(V1027,'Վարկանիշային չափորոշիչներ'!$G$6:$GE$68,4,FALSE),0)</f>
        <v>0</v>
      </c>
      <c r="AN1027" s="27">
        <f t="shared" si="259"/>
        <v>0</v>
      </c>
    </row>
    <row r="1028" spans="1:40" ht="41.25" hidden="1" outlineLevel="2" x14ac:dyDescent="0.3">
      <c r="A1028" s="120">
        <v>1205</v>
      </c>
      <c r="B1028" s="120">
        <v>12028</v>
      </c>
      <c r="C1028" s="220" t="s">
        <v>1093</v>
      </c>
      <c r="D1028" s="121"/>
      <c r="E1028" s="121"/>
      <c r="F1028" s="122"/>
      <c r="G1028" s="123"/>
      <c r="H1028" s="123"/>
      <c r="I1028" s="45"/>
      <c r="J1028" s="45"/>
      <c r="K1028" s="28"/>
      <c r="L1028" s="28"/>
      <c r="M1028" s="28"/>
      <c r="N1028" s="28"/>
      <c r="O1028" s="28"/>
      <c r="P1028" s="28"/>
      <c r="Q1028" s="28"/>
      <c r="R1028" s="28"/>
      <c r="S1028" s="28"/>
      <c r="T1028" s="28"/>
      <c r="U1028" s="28"/>
      <c r="V1028" s="28"/>
      <c r="W1028" s="27">
        <f t="shared" si="258"/>
        <v>0</v>
      </c>
      <c r="X1028" s="41"/>
      <c r="Y1028" s="41"/>
      <c r="Z1028" s="41"/>
      <c r="AA1028" s="41"/>
      <c r="AB1028" s="27">
        <f>IFERROR(VLOOKUP(K1028,'Վարկանիշային չափորոշիչներ'!$G$6:$GE$68,4,FALSE),0)</f>
        <v>0</v>
      </c>
      <c r="AC1028" s="27">
        <f>IFERROR(VLOOKUP(L1028,'Վարկանիշային չափորոշիչներ'!$G$6:$GE$68,4,FALSE),0)</f>
        <v>0</v>
      </c>
      <c r="AD1028" s="27">
        <f>IFERROR(VLOOKUP(M1028,'Վարկանիշային չափորոշիչներ'!$G$6:$GE$68,4,FALSE),0)</f>
        <v>0</v>
      </c>
      <c r="AE1028" s="27">
        <f>IFERROR(VLOOKUP(N1028,'Վարկանիշային չափորոշիչներ'!$G$6:$GE$68,4,FALSE),0)</f>
        <v>0</v>
      </c>
      <c r="AF1028" s="27">
        <f>IFERROR(VLOOKUP(O1028,'Վարկանիշային չափորոշիչներ'!$G$6:$GE$68,4,FALSE),0)</f>
        <v>0</v>
      </c>
      <c r="AG1028" s="27">
        <f>IFERROR(VLOOKUP(P1028,'Վարկանիշային չափորոշիչներ'!$G$6:$GE$68,4,FALSE),0)</f>
        <v>0</v>
      </c>
      <c r="AH1028" s="27">
        <f>IFERROR(VLOOKUP(Q1028,'Վարկանիշային չափորոշիչներ'!$G$6:$GE$68,4,FALSE),0)</f>
        <v>0</v>
      </c>
      <c r="AI1028" s="27">
        <f>IFERROR(VLOOKUP(R1028,'Վարկանիշային չափորոշիչներ'!$G$6:$GE$68,4,FALSE),0)</f>
        <v>0</v>
      </c>
      <c r="AJ1028" s="27">
        <f>IFERROR(VLOOKUP(S1028,'Վարկանիշային չափորոշիչներ'!$G$6:$GE$68,4,FALSE),0)</f>
        <v>0</v>
      </c>
      <c r="AK1028" s="27">
        <f>IFERROR(VLOOKUP(T1028,'Վարկանիշային չափորոշիչներ'!$G$6:$GE$68,4,FALSE),0)</f>
        <v>0</v>
      </c>
      <c r="AL1028" s="27">
        <f>IFERROR(VLOOKUP(U1028,'Վարկանիշային չափորոշիչներ'!$G$6:$GE$68,4,FALSE),0)</f>
        <v>0</v>
      </c>
      <c r="AM1028" s="27">
        <f>IFERROR(VLOOKUP(V1028,'Վարկանիշային չափորոշիչներ'!$G$6:$GE$68,4,FALSE),0)</f>
        <v>0</v>
      </c>
      <c r="AN1028" s="27">
        <f t="shared" si="259"/>
        <v>0</v>
      </c>
    </row>
    <row r="1029" spans="1:40" ht="27.75" hidden="1" outlineLevel="2" x14ac:dyDescent="0.3">
      <c r="A1029" s="120">
        <v>1205</v>
      </c>
      <c r="B1029" s="120">
        <v>12029</v>
      </c>
      <c r="C1029" s="220" t="s">
        <v>1094</v>
      </c>
      <c r="D1029" s="121"/>
      <c r="E1029" s="121"/>
      <c r="F1029" s="122"/>
      <c r="G1029" s="123"/>
      <c r="H1029" s="123"/>
      <c r="I1029" s="45"/>
      <c r="J1029" s="45"/>
      <c r="K1029" s="28"/>
      <c r="L1029" s="28"/>
      <c r="M1029" s="28"/>
      <c r="N1029" s="28"/>
      <c r="O1029" s="28"/>
      <c r="P1029" s="28"/>
      <c r="Q1029" s="28"/>
      <c r="R1029" s="28"/>
      <c r="S1029" s="28"/>
      <c r="T1029" s="28"/>
      <c r="U1029" s="28"/>
      <c r="V1029" s="28"/>
      <c r="W1029" s="27">
        <f t="shared" si="258"/>
        <v>0</v>
      </c>
      <c r="X1029" s="41"/>
      <c r="Y1029" s="41"/>
      <c r="Z1029" s="41"/>
      <c r="AA1029" s="41"/>
      <c r="AB1029" s="27">
        <f>IFERROR(VLOOKUP(K1029,'Վարկանիշային չափորոշիչներ'!$G$6:$GE$68,4,FALSE),0)</f>
        <v>0</v>
      </c>
      <c r="AC1029" s="27">
        <f>IFERROR(VLOOKUP(L1029,'Վարկանիշային չափորոշիչներ'!$G$6:$GE$68,4,FALSE),0)</f>
        <v>0</v>
      </c>
      <c r="AD1029" s="27">
        <f>IFERROR(VLOOKUP(M1029,'Վարկանիշային չափորոշիչներ'!$G$6:$GE$68,4,FALSE),0)</f>
        <v>0</v>
      </c>
      <c r="AE1029" s="27">
        <f>IFERROR(VLOOKUP(N1029,'Վարկանիշային չափորոշիչներ'!$G$6:$GE$68,4,FALSE),0)</f>
        <v>0</v>
      </c>
      <c r="AF1029" s="27">
        <f>IFERROR(VLOOKUP(O1029,'Վարկանիշային չափորոշիչներ'!$G$6:$GE$68,4,FALSE),0)</f>
        <v>0</v>
      </c>
      <c r="AG1029" s="27">
        <f>IFERROR(VLOOKUP(P1029,'Վարկանիշային չափորոշիչներ'!$G$6:$GE$68,4,FALSE),0)</f>
        <v>0</v>
      </c>
      <c r="AH1029" s="27">
        <f>IFERROR(VLOOKUP(Q1029,'Վարկանիշային չափորոշիչներ'!$G$6:$GE$68,4,FALSE),0)</f>
        <v>0</v>
      </c>
      <c r="AI1029" s="27">
        <f>IFERROR(VLOOKUP(R1029,'Վարկանիշային չափորոշիչներ'!$G$6:$GE$68,4,FALSE),0)</f>
        <v>0</v>
      </c>
      <c r="AJ1029" s="27">
        <f>IFERROR(VLOOKUP(S1029,'Վարկանիշային չափորոշիչներ'!$G$6:$GE$68,4,FALSE),0)</f>
        <v>0</v>
      </c>
      <c r="AK1029" s="27">
        <f>IFERROR(VLOOKUP(T1029,'Վարկանիշային չափորոշիչներ'!$G$6:$GE$68,4,FALSE),0)</f>
        <v>0</v>
      </c>
      <c r="AL1029" s="27">
        <f>IFERROR(VLOOKUP(U1029,'Վարկանիշային չափորոշիչներ'!$G$6:$GE$68,4,FALSE),0)</f>
        <v>0</v>
      </c>
      <c r="AM1029" s="27">
        <f>IFERROR(VLOOKUP(V1029,'Վարկանիշային չափորոշիչներ'!$G$6:$GE$68,4,FALSE),0)</f>
        <v>0</v>
      </c>
      <c r="AN1029" s="27">
        <f t="shared" si="259"/>
        <v>0</v>
      </c>
    </row>
    <row r="1030" spans="1:40" hidden="1" outlineLevel="1" x14ac:dyDescent="0.3">
      <c r="A1030" s="117">
        <v>1206</v>
      </c>
      <c r="B1030" s="163"/>
      <c r="C1030" s="229" t="s">
        <v>1095</v>
      </c>
      <c r="D1030" s="118">
        <f>SUM(D1031:D1033)</f>
        <v>0</v>
      </c>
      <c r="E1030" s="118">
        <f>SUM(E1031:E1033)</f>
        <v>0</v>
      </c>
      <c r="F1030" s="119">
        <f t="shared" ref="F1030:H1030" si="260">SUM(F1031:F1033)</f>
        <v>0</v>
      </c>
      <c r="G1030" s="119">
        <f t="shared" si="260"/>
        <v>0</v>
      </c>
      <c r="H1030" s="119">
        <f t="shared" si="260"/>
        <v>0</v>
      </c>
      <c r="I1030" s="47" t="s">
        <v>74</v>
      </c>
      <c r="J1030" s="47" t="s">
        <v>74</v>
      </c>
      <c r="K1030" s="47" t="s">
        <v>74</v>
      </c>
      <c r="L1030" s="47" t="s">
        <v>74</v>
      </c>
      <c r="M1030" s="47" t="s">
        <v>74</v>
      </c>
      <c r="N1030" s="47" t="s">
        <v>74</v>
      </c>
      <c r="O1030" s="47" t="s">
        <v>74</v>
      </c>
      <c r="P1030" s="47" t="s">
        <v>74</v>
      </c>
      <c r="Q1030" s="47" t="s">
        <v>74</v>
      </c>
      <c r="R1030" s="47" t="s">
        <v>74</v>
      </c>
      <c r="S1030" s="47" t="s">
        <v>74</v>
      </c>
      <c r="T1030" s="47" t="s">
        <v>74</v>
      </c>
      <c r="U1030" s="47" t="s">
        <v>74</v>
      </c>
      <c r="V1030" s="47" t="s">
        <v>74</v>
      </c>
      <c r="W1030" s="47" t="s">
        <v>74</v>
      </c>
      <c r="X1030" s="41"/>
      <c r="Y1030" s="41"/>
      <c r="Z1030" s="41"/>
      <c r="AA1030" s="41"/>
      <c r="AB1030" s="27">
        <f>IFERROR(VLOOKUP(K1030,'Վարկանիշային չափորոշիչներ'!$G$6:$GE$68,4,FALSE),0)</f>
        <v>0</v>
      </c>
      <c r="AC1030" s="27">
        <f>IFERROR(VLOOKUP(L1030,'Վարկանիշային չափորոշիչներ'!$G$6:$GE$68,4,FALSE),0)</f>
        <v>0</v>
      </c>
      <c r="AD1030" s="27">
        <f>IFERROR(VLOOKUP(M1030,'Վարկանիշային չափորոշիչներ'!$G$6:$GE$68,4,FALSE),0)</f>
        <v>0</v>
      </c>
      <c r="AE1030" s="27">
        <f>IFERROR(VLOOKUP(N1030,'Վարկանիշային չափորոշիչներ'!$G$6:$GE$68,4,FALSE),0)</f>
        <v>0</v>
      </c>
      <c r="AF1030" s="27">
        <f>IFERROR(VLOOKUP(O1030,'Վարկանիշային չափորոշիչներ'!$G$6:$GE$68,4,FALSE),0)</f>
        <v>0</v>
      </c>
      <c r="AG1030" s="27">
        <f>IFERROR(VLOOKUP(P1030,'Վարկանիշային չափորոշիչներ'!$G$6:$GE$68,4,FALSE),0)</f>
        <v>0</v>
      </c>
      <c r="AH1030" s="27">
        <f>IFERROR(VLOOKUP(Q1030,'Վարկանիշային չափորոշիչներ'!$G$6:$GE$68,4,FALSE),0)</f>
        <v>0</v>
      </c>
      <c r="AI1030" s="27">
        <f>IFERROR(VLOOKUP(R1030,'Վարկանիշային չափորոշիչներ'!$G$6:$GE$68,4,FALSE),0)</f>
        <v>0</v>
      </c>
      <c r="AJ1030" s="27">
        <f>IFERROR(VLOOKUP(S1030,'Վարկանիշային չափորոշիչներ'!$G$6:$GE$68,4,FALSE),0)</f>
        <v>0</v>
      </c>
      <c r="AK1030" s="27">
        <f>IFERROR(VLOOKUP(T1030,'Վարկանիշային չափորոշիչներ'!$G$6:$GE$68,4,FALSE),0)</f>
        <v>0</v>
      </c>
      <c r="AL1030" s="27">
        <f>IFERROR(VLOOKUP(U1030,'Վարկանիշային չափորոշիչներ'!$G$6:$GE$68,4,FALSE),0)</f>
        <v>0</v>
      </c>
      <c r="AM1030" s="27">
        <f>IFERROR(VLOOKUP(V1030,'Վարկանիշային չափորոշիչներ'!$G$6:$GE$68,4,FALSE),0)</f>
        <v>0</v>
      </c>
      <c r="AN1030" s="27">
        <f t="shared" si="259"/>
        <v>0</v>
      </c>
    </row>
    <row r="1031" spans="1:40" ht="27.75" hidden="1" outlineLevel="2" x14ac:dyDescent="0.3">
      <c r="A1031" s="120">
        <v>1206</v>
      </c>
      <c r="B1031" s="120">
        <v>11001</v>
      </c>
      <c r="C1031" s="220" t="s">
        <v>1096</v>
      </c>
      <c r="D1031" s="121"/>
      <c r="E1031" s="121"/>
      <c r="F1031" s="122"/>
      <c r="G1031" s="123"/>
      <c r="H1031" s="123"/>
      <c r="I1031" s="45"/>
      <c r="J1031" s="45"/>
      <c r="K1031" s="28"/>
      <c r="L1031" s="28"/>
      <c r="M1031" s="28"/>
      <c r="N1031" s="28"/>
      <c r="O1031" s="28"/>
      <c r="P1031" s="28"/>
      <c r="Q1031" s="28"/>
      <c r="R1031" s="28"/>
      <c r="S1031" s="28"/>
      <c r="T1031" s="28"/>
      <c r="U1031" s="28"/>
      <c r="V1031" s="28"/>
      <c r="W1031" s="27">
        <f>AN1031</f>
        <v>0</v>
      </c>
      <c r="X1031" s="41"/>
      <c r="Y1031" s="41"/>
      <c r="Z1031" s="41"/>
      <c r="AA1031" s="41"/>
      <c r="AB1031" s="27">
        <f>IFERROR(VLOOKUP(K1031,'Վարկանիշային չափորոշիչներ'!$G$6:$GE$68,4,FALSE),0)</f>
        <v>0</v>
      </c>
      <c r="AC1031" s="27">
        <f>IFERROR(VLOOKUP(L1031,'Վարկանիշային չափորոշիչներ'!$G$6:$GE$68,4,FALSE),0)</f>
        <v>0</v>
      </c>
      <c r="AD1031" s="27">
        <f>IFERROR(VLOOKUP(M1031,'Վարկանիշային չափորոշիչներ'!$G$6:$GE$68,4,FALSE),0)</f>
        <v>0</v>
      </c>
      <c r="AE1031" s="27">
        <f>IFERROR(VLOOKUP(N1031,'Վարկանիշային չափորոշիչներ'!$G$6:$GE$68,4,FALSE),0)</f>
        <v>0</v>
      </c>
      <c r="AF1031" s="27">
        <f>IFERROR(VLOOKUP(O1031,'Վարկանիշային չափորոշիչներ'!$G$6:$GE$68,4,FALSE),0)</f>
        <v>0</v>
      </c>
      <c r="AG1031" s="27">
        <f>IFERROR(VLOOKUP(P1031,'Վարկանիշային չափորոշիչներ'!$G$6:$GE$68,4,FALSE),0)</f>
        <v>0</v>
      </c>
      <c r="AH1031" s="27">
        <f>IFERROR(VLOOKUP(Q1031,'Վարկանիշային չափորոշիչներ'!$G$6:$GE$68,4,FALSE),0)</f>
        <v>0</v>
      </c>
      <c r="AI1031" s="27">
        <f>IFERROR(VLOOKUP(R1031,'Վարկանիշային չափորոշիչներ'!$G$6:$GE$68,4,FALSE),0)</f>
        <v>0</v>
      </c>
      <c r="AJ1031" s="27">
        <f>IFERROR(VLOOKUP(S1031,'Վարկանիշային չափորոշիչներ'!$G$6:$GE$68,4,FALSE),0)</f>
        <v>0</v>
      </c>
      <c r="AK1031" s="27">
        <f>IFERROR(VLOOKUP(T1031,'Վարկանիշային չափորոշիչներ'!$G$6:$GE$68,4,FALSE),0)</f>
        <v>0</v>
      </c>
      <c r="AL1031" s="27">
        <f>IFERROR(VLOOKUP(U1031,'Վարկանիշային չափորոշիչներ'!$G$6:$GE$68,4,FALSE),0)</f>
        <v>0</v>
      </c>
      <c r="AM1031" s="27">
        <f>IFERROR(VLOOKUP(V1031,'Վարկանիշային չափորոշիչներ'!$G$6:$GE$68,4,FALSE),0)</f>
        <v>0</v>
      </c>
      <c r="AN1031" s="27">
        <f t="shared" si="259"/>
        <v>0</v>
      </c>
    </row>
    <row r="1032" spans="1:40" ht="41.25" hidden="1" outlineLevel="2" x14ac:dyDescent="0.3">
      <c r="A1032" s="120">
        <v>1206</v>
      </c>
      <c r="B1032" s="120">
        <v>32001</v>
      </c>
      <c r="C1032" s="220" t="s">
        <v>1097</v>
      </c>
      <c r="D1032" s="121"/>
      <c r="E1032" s="121"/>
      <c r="F1032" s="122"/>
      <c r="G1032" s="123"/>
      <c r="H1032" s="123"/>
      <c r="I1032" s="45"/>
      <c r="J1032" s="45"/>
      <c r="K1032" s="28"/>
      <c r="L1032" s="28"/>
      <c r="M1032" s="28"/>
      <c r="N1032" s="28"/>
      <c r="O1032" s="28"/>
      <c r="P1032" s="28"/>
      <c r="Q1032" s="28"/>
      <c r="R1032" s="28"/>
      <c r="S1032" s="28"/>
      <c r="T1032" s="28"/>
      <c r="U1032" s="28"/>
      <c r="V1032" s="28"/>
      <c r="W1032" s="27">
        <f>AN1032</f>
        <v>0</v>
      </c>
      <c r="X1032" s="41"/>
      <c r="Y1032" s="41"/>
      <c r="Z1032" s="41"/>
      <c r="AA1032" s="41"/>
      <c r="AB1032" s="27">
        <f>IFERROR(VLOOKUP(K1032,'Վարկանիշային չափորոշիչներ'!$G$6:$GE$68,4,FALSE),0)</f>
        <v>0</v>
      </c>
      <c r="AC1032" s="27">
        <f>IFERROR(VLOOKUP(L1032,'Վարկանիշային չափորոշիչներ'!$G$6:$GE$68,4,FALSE),0)</f>
        <v>0</v>
      </c>
      <c r="AD1032" s="27">
        <f>IFERROR(VLOOKUP(M1032,'Վարկանիշային չափորոշիչներ'!$G$6:$GE$68,4,FALSE),0)</f>
        <v>0</v>
      </c>
      <c r="AE1032" s="27">
        <f>IFERROR(VLOOKUP(N1032,'Վարկանիշային չափորոշիչներ'!$G$6:$GE$68,4,FALSE),0)</f>
        <v>0</v>
      </c>
      <c r="AF1032" s="27">
        <f>IFERROR(VLOOKUP(O1032,'Վարկանիշային չափորոշիչներ'!$G$6:$GE$68,4,FALSE),0)</f>
        <v>0</v>
      </c>
      <c r="AG1032" s="27">
        <f>IFERROR(VLOOKUP(P1032,'Վարկանիշային չափորոշիչներ'!$G$6:$GE$68,4,FALSE),0)</f>
        <v>0</v>
      </c>
      <c r="AH1032" s="27">
        <f>IFERROR(VLOOKUP(Q1032,'Վարկանիշային չափորոշիչներ'!$G$6:$GE$68,4,FALSE),0)</f>
        <v>0</v>
      </c>
      <c r="AI1032" s="27">
        <f>IFERROR(VLOOKUP(R1032,'Վարկանիշային չափորոշիչներ'!$G$6:$GE$68,4,FALSE),0)</f>
        <v>0</v>
      </c>
      <c r="AJ1032" s="27">
        <f>IFERROR(VLOOKUP(S1032,'Վարկանիշային չափորոշիչներ'!$G$6:$GE$68,4,FALSE),0)</f>
        <v>0</v>
      </c>
      <c r="AK1032" s="27">
        <f>IFERROR(VLOOKUP(T1032,'Վարկանիշային չափորոշիչներ'!$G$6:$GE$68,4,FALSE),0)</f>
        <v>0</v>
      </c>
      <c r="AL1032" s="27">
        <f>IFERROR(VLOOKUP(U1032,'Վարկանիշային չափորոշիչներ'!$G$6:$GE$68,4,FALSE),0)</f>
        <v>0</v>
      </c>
      <c r="AM1032" s="27">
        <f>IFERROR(VLOOKUP(V1032,'Վարկանիշային չափորոշիչներ'!$G$6:$GE$68,4,FALSE),0)</f>
        <v>0</v>
      </c>
      <c r="AN1032" s="27">
        <f t="shared" si="259"/>
        <v>0</v>
      </c>
    </row>
    <row r="1033" spans="1:40" ht="54.75" hidden="1" outlineLevel="2" x14ac:dyDescent="0.3">
      <c r="A1033" s="120">
        <v>1206</v>
      </c>
      <c r="B1033" s="120">
        <v>32002</v>
      </c>
      <c r="C1033" s="220" t="s">
        <v>1098</v>
      </c>
      <c r="D1033" s="121"/>
      <c r="E1033" s="121"/>
      <c r="F1033" s="122"/>
      <c r="G1033" s="123"/>
      <c r="H1033" s="123"/>
      <c r="I1033" s="45"/>
      <c r="J1033" s="45"/>
      <c r="K1033" s="28"/>
      <c r="L1033" s="28"/>
      <c r="M1033" s="28"/>
      <c r="N1033" s="28"/>
      <c r="O1033" s="28"/>
      <c r="P1033" s="28"/>
      <c r="Q1033" s="28"/>
      <c r="R1033" s="28"/>
      <c r="S1033" s="28"/>
      <c r="T1033" s="28"/>
      <c r="U1033" s="28"/>
      <c r="V1033" s="28"/>
      <c r="W1033" s="27">
        <f>AN1033</f>
        <v>0</v>
      </c>
      <c r="X1033" s="41"/>
      <c r="Y1033" s="41"/>
      <c r="Z1033" s="41"/>
      <c r="AA1033" s="41"/>
      <c r="AB1033" s="27">
        <f>IFERROR(VLOOKUP(K1033,'Վարկանիշային չափորոշիչներ'!$G$6:$GE$68,4,FALSE),0)</f>
        <v>0</v>
      </c>
      <c r="AC1033" s="27">
        <f>IFERROR(VLOOKUP(L1033,'Վարկանիշային չափորոշիչներ'!$G$6:$GE$68,4,FALSE),0)</f>
        <v>0</v>
      </c>
      <c r="AD1033" s="27">
        <f>IFERROR(VLOOKUP(M1033,'Վարկանիշային չափորոշիչներ'!$G$6:$GE$68,4,FALSE),0)</f>
        <v>0</v>
      </c>
      <c r="AE1033" s="27">
        <f>IFERROR(VLOOKUP(N1033,'Վարկանիշային չափորոշիչներ'!$G$6:$GE$68,4,FALSE),0)</f>
        <v>0</v>
      </c>
      <c r="AF1033" s="27">
        <f>IFERROR(VLOOKUP(O1033,'Վարկանիշային չափորոշիչներ'!$G$6:$GE$68,4,FALSE),0)</f>
        <v>0</v>
      </c>
      <c r="AG1033" s="27">
        <f>IFERROR(VLOOKUP(P1033,'Վարկանիշային չափորոշիչներ'!$G$6:$GE$68,4,FALSE),0)</f>
        <v>0</v>
      </c>
      <c r="AH1033" s="27">
        <f>IFERROR(VLOOKUP(Q1033,'Վարկանիշային չափորոշիչներ'!$G$6:$GE$68,4,FALSE),0)</f>
        <v>0</v>
      </c>
      <c r="AI1033" s="27">
        <f>IFERROR(VLOOKUP(R1033,'Վարկանիշային չափորոշիչներ'!$G$6:$GE$68,4,FALSE),0)</f>
        <v>0</v>
      </c>
      <c r="AJ1033" s="27">
        <f>IFERROR(VLOOKUP(S1033,'Վարկանիշային չափորոշիչներ'!$G$6:$GE$68,4,FALSE),0)</f>
        <v>0</v>
      </c>
      <c r="AK1033" s="27">
        <f>IFERROR(VLOOKUP(T1033,'Վարկանիշային չափորոշիչներ'!$G$6:$GE$68,4,FALSE),0)</f>
        <v>0</v>
      </c>
      <c r="AL1033" s="27">
        <f>IFERROR(VLOOKUP(U1033,'Վարկանիշային չափորոշիչներ'!$G$6:$GE$68,4,FALSE),0)</f>
        <v>0</v>
      </c>
      <c r="AM1033" s="27">
        <f>IFERROR(VLOOKUP(V1033,'Վարկանիշային չափորոշիչներ'!$G$6:$GE$68,4,FALSE),0)</f>
        <v>0</v>
      </c>
      <c r="AN1033" s="27">
        <f t="shared" si="259"/>
        <v>0</v>
      </c>
    </row>
    <row r="1034" spans="1:40" ht="41.25" hidden="1" outlineLevel="1" x14ac:dyDescent="0.3">
      <c r="A1034" s="117">
        <v>1225</v>
      </c>
      <c r="B1034" s="163"/>
      <c r="C1034" s="229" t="s">
        <v>1099</v>
      </c>
      <c r="D1034" s="118">
        <f>SUM(D1035:D1037)</f>
        <v>0</v>
      </c>
      <c r="E1034" s="118">
        <f t="shared" ref="E1034:H1034" si="261">SUM(E1035:E1037)</f>
        <v>0</v>
      </c>
      <c r="F1034" s="119">
        <f t="shared" si="261"/>
        <v>0</v>
      </c>
      <c r="G1034" s="119">
        <f t="shared" si="261"/>
        <v>0</v>
      </c>
      <c r="H1034" s="119">
        <f t="shared" si="261"/>
        <v>0</v>
      </c>
      <c r="I1034" s="47" t="s">
        <v>74</v>
      </c>
      <c r="J1034" s="47" t="s">
        <v>74</v>
      </c>
      <c r="K1034" s="47" t="s">
        <v>74</v>
      </c>
      <c r="L1034" s="47" t="s">
        <v>74</v>
      </c>
      <c r="M1034" s="47" t="s">
        <v>74</v>
      </c>
      <c r="N1034" s="47" t="s">
        <v>74</v>
      </c>
      <c r="O1034" s="47" t="s">
        <v>74</v>
      </c>
      <c r="P1034" s="47" t="s">
        <v>74</v>
      </c>
      <c r="Q1034" s="47" t="s">
        <v>74</v>
      </c>
      <c r="R1034" s="47" t="s">
        <v>74</v>
      </c>
      <c r="S1034" s="47" t="s">
        <v>74</v>
      </c>
      <c r="T1034" s="47" t="s">
        <v>74</v>
      </c>
      <c r="U1034" s="47" t="s">
        <v>74</v>
      </c>
      <c r="V1034" s="47" t="s">
        <v>74</v>
      </c>
      <c r="W1034" s="47" t="s">
        <v>74</v>
      </c>
      <c r="X1034" s="41"/>
      <c r="Y1034" s="41"/>
      <c r="Z1034" s="41"/>
      <c r="AA1034" s="41"/>
      <c r="AB1034" s="27">
        <f>IFERROR(VLOOKUP(K1034,'Վարկանիշային չափորոշիչներ'!$G$6:$GE$68,4,FALSE),0)</f>
        <v>0</v>
      </c>
      <c r="AC1034" s="27">
        <f>IFERROR(VLOOKUP(L1034,'Վարկանիշային չափորոշիչներ'!$G$6:$GE$68,4,FALSE),0)</f>
        <v>0</v>
      </c>
      <c r="AD1034" s="27">
        <f>IFERROR(VLOOKUP(M1034,'Վարկանիշային չափորոշիչներ'!$G$6:$GE$68,4,FALSE),0)</f>
        <v>0</v>
      </c>
      <c r="AE1034" s="27">
        <f>IFERROR(VLOOKUP(N1034,'Վարկանիշային չափորոշիչներ'!$G$6:$GE$68,4,FALSE),0)</f>
        <v>0</v>
      </c>
      <c r="AF1034" s="27">
        <f>IFERROR(VLOOKUP(O1034,'Վարկանիշային չափորոշիչներ'!$G$6:$GE$68,4,FALSE),0)</f>
        <v>0</v>
      </c>
      <c r="AG1034" s="27">
        <f>IFERROR(VLOOKUP(P1034,'Վարկանիշային չափորոշիչներ'!$G$6:$GE$68,4,FALSE),0)</f>
        <v>0</v>
      </c>
      <c r="AH1034" s="27">
        <f>IFERROR(VLOOKUP(Q1034,'Վարկանիշային չափորոշիչներ'!$G$6:$GE$68,4,FALSE),0)</f>
        <v>0</v>
      </c>
      <c r="AI1034" s="27">
        <f>IFERROR(VLOOKUP(R1034,'Վարկանիշային չափորոշիչներ'!$G$6:$GE$68,4,FALSE),0)</f>
        <v>0</v>
      </c>
      <c r="AJ1034" s="27">
        <f>IFERROR(VLOOKUP(S1034,'Վարկանիշային չափորոշիչներ'!$G$6:$GE$68,4,FALSE),0)</f>
        <v>0</v>
      </c>
      <c r="AK1034" s="27">
        <f>IFERROR(VLOOKUP(T1034,'Վարկանիշային չափորոշիչներ'!$G$6:$GE$68,4,FALSE),0)</f>
        <v>0</v>
      </c>
      <c r="AL1034" s="27">
        <f>IFERROR(VLOOKUP(U1034,'Վարկանիշային չափորոշիչներ'!$G$6:$GE$68,4,FALSE),0)</f>
        <v>0</v>
      </c>
      <c r="AM1034" s="27">
        <f>IFERROR(VLOOKUP(V1034,'Վարկանիշային չափորոշիչներ'!$G$6:$GE$68,4,FALSE),0)</f>
        <v>0</v>
      </c>
      <c r="AN1034" s="27">
        <f t="shared" si="259"/>
        <v>0</v>
      </c>
    </row>
    <row r="1035" spans="1:40" ht="27.75" hidden="1" outlineLevel="2" x14ac:dyDescent="0.3">
      <c r="A1035" s="120">
        <v>1225</v>
      </c>
      <c r="B1035" s="120">
        <v>12017</v>
      </c>
      <c r="C1035" s="220" t="s">
        <v>1100</v>
      </c>
      <c r="D1035" s="121"/>
      <c r="E1035" s="121"/>
      <c r="F1035" s="122"/>
      <c r="G1035" s="123"/>
      <c r="H1035" s="123"/>
      <c r="I1035" s="45"/>
      <c r="J1035" s="45"/>
      <c r="K1035" s="28"/>
      <c r="L1035" s="28"/>
      <c r="M1035" s="28"/>
      <c r="N1035" s="28"/>
      <c r="O1035" s="28"/>
      <c r="P1035" s="28"/>
      <c r="Q1035" s="28"/>
      <c r="R1035" s="28"/>
      <c r="S1035" s="28"/>
      <c r="T1035" s="28"/>
      <c r="U1035" s="28"/>
      <c r="V1035" s="28"/>
      <c r="W1035" s="27">
        <f>AN1035</f>
        <v>0</v>
      </c>
      <c r="X1035" s="41"/>
      <c r="Y1035" s="41"/>
      <c r="Z1035" s="41"/>
      <c r="AA1035" s="41"/>
      <c r="AB1035" s="27">
        <f>IFERROR(VLOOKUP(K1035,'Վարկանիշային չափորոշիչներ'!$G$6:$GE$68,4,FALSE),0)</f>
        <v>0</v>
      </c>
      <c r="AC1035" s="27">
        <f>IFERROR(VLOOKUP(L1035,'Վարկանիշային չափորոշիչներ'!$G$6:$GE$68,4,FALSE),0)</f>
        <v>0</v>
      </c>
      <c r="AD1035" s="27">
        <f>IFERROR(VLOOKUP(M1035,'Վարկանիշային չափորոշիչներ'!$G$6:$GE$68,4,FALSE),0)</f>
        <v>0</v>
      </c>
      <c r="AE1035" s="27">
        <f>IFERROR(VLOOKUP(N1035,'Վարկանիշային չափորոշիչներ'!$G$6:$GE$68,4,FALSE),0)</f>
        <v>0</v>
      </c>
      <c r="AF1035" s="27">
        <f>IFERROR(VLOOKUP(O1035,'Վարկանիշային չափորոշիչներ'!$G$6:$GE$68,4,FALSE),0)</f>
        <v>0</v>
      </c>
      <c r="AG1035" s="27">
        <f>IFERROR(VLOOKUP(P1035,'Վարկանիշային չափորոշիչներ'!$G$6:$GE$68,4,FALSE),0)</f>
        <v>0</v>
      </c>
      <c r="AH1035" s="27">
        <f>IFERROR(VLOOKUP(Q1035,'Վարկանիշային չափորոշիչներ'!$G$6:$GE$68,4,FALSE),0)</f>
        <v>0</v>
      </c>
      <c r="AI1035" s="27">
        <f>IFERROR(VLOOKUP(R1035,'Վարկանիշային չափորոշիչներ'!$G$6:$GE$68,4,FALSE),0)</f>
        <v>0</v>
      </c>
      <c r="AJ1035" s="27">
        <f>IFERROR(VLOOKUP(S1035,'Վարկանիշային չափորոշիչներ'!$G$6:$GE$68,4,FALSE),0)</f>
        <v>0</v>
      </c>
      <c r="AK1035" s="27">
        <f>IFERROR(VLOOKUP(T1035,'Վարկանիշային չափորոշիչներ'!$G$6:$GE$68,4,FALSE),0)</f>
        <v>0</v>
      </c>
      <c r="AL1035" s="27">
        <f>IFERROR(VLOOKUP(U1035,'Վարկանիշային չափորոշիչներ'!$G$6:$GE$68,4,FALSE),0)</f>
        <v>0</v>
      </c>
      <c r="AM1035" s="27">
        <f>IFERROR(VLOOKUP(V1035,'Վարկանիշային չափորոշիչներ'!$G$6:$GE$68,4,FALSE),0)</f>
        <v>0</v>
      </c>
      <c r="AN1035" s="27">
        <f t="shared" si="259"/>
        <v>0</v>
      </c>
    </row>
    <row r="1036" spans="1:40" ht="41.25" hidden="1" outlineLevel="2" x14ac:dyDescent="0.3">
      <c r="A1036" s="120">
        <v>1225</v>
      </c>
      <c r="B1036" s="120">
        <v>12018</v>
      </c>
      <c r="C1036" s="220" t="s">
        <v>1101</v>
      </c>
      <c r="D1036" s="121"/>
      <c r="E1036" s="121"/>
      <c r="F1036" s="122"/>
      <c r="G1036" s="123"/>
      <c r="H1036" s="123"/>
      <c r="I1036" s="45"/>
      <c r="J1036" s="45"/>
      <c r="K1036" s="28"/>
      <c r="L1036" s="28"/>
      <c r="M1036" s="28"/>
      <c r="N1036" s="28"/>
      <c r="O1036" s="28"/>
      <c r="P1036" s="28"/>
      <c r="Q1036" s="28"/>
      <c r="R1036" s="28"/>
      <c r="S1036" s="28"/>
      <c r="T1036" s="28"/>
      <c r="U1036" s="28"/>
      <c r="V1036" s="28"/>
      <c r="W1036" s="27">
        <f>AN1036</f>
        <v>0</v>
      </c>
      <c r="X1036" s="41"/>
      <c r="Y1036" s="41"/>
      <c r="Z1036" s="41"/>
      <c r="AA1036" s="41"/>
      <c r="AB1036" s="27">
        <f>IFERROR(VLOOKUP(K1036,'Վարկանիշային չափորոշիչներ'!$G$6:$GE$68,4,FALSE),0)</f>
        <v>0</v>
      </c>
      <c r="AC1036" s="27">
        <f>IFERROR(VLOOKUP(L1036,'Վարկանիշային չափորոշիչներ'!$G$6:$GE$68,4,FALSE),0)</f>
        <v>0</v>
      </c>
      <c r="AD1036" s="27">
        <f>IFERROR(VLOOKUP(M1036,'Վարկանիշային չափորոշիչներ'!$G$6:$GE$68,4,FALSE),0)</f>
        <v>0</v>
      </c>
      <c r="AE1036" s="27">
        <f>IFERROR(VLOOKUP(N1036,'Վարկանիշային չափորոշիչներ'!$G$6:$GE$68,4,FALSE),0)</f>
        <v>0</v>
      </c>
      <c r="AF1036" s="27">
        <f>IFERROR(VLOOKUP(O1036,'Վարկանիշային չափորոշիչներ'!$G$6:$GE$68,4,FALSE),0)</f>
        <v>0</v>
      </c>
      <c r="AG1036" s="27">
        <f>IFERROR(VLOOKUP(P1036,'Վարկանիշային չափորոշիչներ'!$G$6:$GE$68,4,FALSE),0)</f>
        <v>0</v>
      </c>
      <c r="AH1036" s="27">
        <f>IFERROR(VLOOKUP(Q1036,'Վարկանիշային չափորոշիչներ'!$G$6:$GE$68,4,FALSE),0)</f>
        <v>0</v>
      </c>
      <c r="AI1036" s="27">
        <f>IFERROR(VLOOKUP(R1036,'Վարկանիշային չափորոշիչներ'!$G$6:$GE$68,4,FALSE),0)</f>
        <v>0</v>
      </c>
      <c r="AJ1036" s="27">
        <f>IFERROR(VLOOKUP(S1036,'Վարկանիշային չափորոշիչներ'!$G$6:$GE$68,4,FALSE),0)</f>
        <v>0</v>
      </c>
      <c r="AK1036" s="27">
        <f>IFERROR(VLOOKUP(T1036,'Վարկանիշային չափորոշիչներ'!$G$6:$GE$68,4,FALSE),0)</f>
        <v>0</v>
      </c>
      <c r="AL1036" s="27">
        <f>IFERROR(VLOOKUP(U1036,'Վարկանիշային չափորոշիչներ'!$G$6:$GE$68,4,FALSE),0)</f>
        <v>0</v>
      </c>
      <c r="AM1036" s="27">
        <f>IFERROR(VLOOKUP(V1036,'Վարկանիշային չափորոշիչներ'!$G$6:$GE$68,4,FALSE),0)</f>
        <v>0</v>
      </c>
      <c r="AN1036" s="27">
        <f t="shared" si="259"/>
        <v>0</v>
      </c>
    </row>
    <row r="1037" spans="1:40" ht="27.75" hidden="1" outlineLevel="2" x14ac:dyDescent="0.3">
      <c r="A1037" s="120">
        <v>1225</v>
      </c>
      <c r="B1037" s="120">
        <v>12019</v>
      </c>
      <c r="C1037" s="220" t="s">
        <v>1102</v>
      </c>
      <c r="D1037" s="121"/>
      <c r="E1037" s="121"/>
      <c r="F1037" s="122"/>
      <c r="G1037" s="123"/>
      <c r="H1037" s="123"/>
      <c r="I1037" s="45"/>
      <c r="J1037" s="45"/>
      <c r="K1037" s="28"/>
      <c r="L1037" s="28"/>
      <c r="M1037" s="28"/>
      <c r="N1037" s="28"/>
      <c r="O1037" s="28"/>
      <c r="P1037" s="28"/>
      <c r="Q1037" s="28"/>
      <c r="R1037" s="28"/>
      <c r="S1037" s="28"/>
      <c r="T1037" s="28"/>
      <c r="U1037" s="28"/>
      <c r="V1037" s="28"/>
      <c r="W1037" s="27">
        <f>AN1037</f>
        <v>0</v>
      </c>
      <c r="X1037" s="41"/>
      <c r="Y1037" s="41"/>
      <c r="Z1037" s="41"/>
      <c r="AA1037" s="41"/>
      <c r="AB1037" s="27">
        <f>IFERROR(VLOOKUP(K1037,'Վարկանիշային չափորոշիչներ'!$G$6:$GE$68,4,FALSE),0)</f>
        <v>0</v>
      </c>
      <c r="AC1037" s="27">
        <f>IFERROR(VLOOKUP(L1037,'Վարկանիշային չափորոշիչներ'!$G$6:$GE$68,4,FALSE),0)</f>
        <v>0</v>
      </c>
      <c r="AD1037" s="27">
        <f>IFERROR(VLOOKUP(M1037,'Վարկանիշային չափորոշիչներ'!$G$6:$GE$68,4,FALSE),0)</f>
        <v>0</v>
      </c>
      <c r="AE1037" s="27">
        <f>IFERROR(VLOOKUP(N1037,'Վարկանիշային չափորոշիչներ'!$G$6:$GE$68,4,FALSE),0)</f>
        <v>0</v>
      </c>
      <c r="AF1037" s="27">
        <f>IFERROR(VLOOKUP(O1037,'Վարկանիշային չափորոշիչներ'!$G$6:$GE$68,4,FALSE),0)</f>
        <v>0</v>
      </c>
      <c r="AG1037" s="27">
        <f>IFERROR(VLOOKUP(P1037,'Վարկանիշային չափորոշիչներ'!$G$6:$GE$68,4,FALSE),0)</f>
        <v>0</v>
      </c>
      <c r="AH1037" s="27">
        <f>IFERROR(VLOOKUP(Q1037,'Վարկանիշային չափորոշիչներ'!$G$6:$GE$68,4,FALSE),0)</f>
        <v>0</v>
      </c>
      <c r="AI1037" s="27">
        <f>IFERROR(VLOOKUP(R1037,'Վարկանիշային չափորոշիչներ'!$G$6:$GE$68,4,FALSE),0)</f>
        <v>0</v>
      </c>
      <c r="AJ1037" s="27">
        <f>IFERROR(VLOOKUP(S1037,'Վարկանիշային չափորոշիչներ'!$G$6:$GE$68,4,FALSE),0)</f>
        <v>0</v>
      </c>
      <c r="AK1037" s="27">
        <f>IFERROR(VLOOKUP(T1037,'Վարկանիշային չափորոշիչներ'!$G$6:$GE$68,4,FALSE),0)</f>
        <v>0</v>
      </c>
      <c r="AL1037" s="27">
        <f>IFERROR(VLOOKUP(U1037,'Վարկանիշային չափորոշիչներ'!$G$6:$GE$68,4,FALSE),0)</f>
        <v>0</v>
      </c>
      <c r="AM1037" s="27">
        <f>IFERROR(VLOOKUP(V1037,'Վարկանիշային չափորոշիչներ'!$G$6:$GE$68,4,FALSE),0)</f>
        <v>0</v>
      </c>
      <c r="AN1037" s="27">
        <f t="shared" si="259"/>
        <v>0</v>
      </c>
    </row>
    <row r="1038" spans="1:40" hidden="1" outlineLevel="1" x14ac:dyDescent="0.3">
      <c r="A1038" s="124">
        <v>9999</v>
      </c>
      <c r="B1038" s="120"/>
      <c r="C1038" s="220" t="s">
        <v>97</v>
      </c>
      <c r="D1038" s="121"/>
      <c r="E1038" s="121"/>
      <c r="F1038" s="122"/>
      <c r="G1038" s="123"/>
      <c r="H1038" s="123"/>
      <c r="I1038" s="45"/>
      <c r="J1038" s="45"/>
      <c r="K1038" s="28"/>
      <c r="L1038" s="28"/>
      <c r="M1038" s="28"/>
      <c r="N1038" s="28"/>
      <c r="O1038" s="28"/>
      <c r="P1038" s="28"/>
      <c r="Q1038" s="28"/>
      <c r="R1038" s="28"/>
      <c r="S1038" s="28"/>
      <c r="T1038" s="28"/>
      <c r="U1038" s="28"/>
      <c r="V1038" s="28"/>
      <c r="W1038" s="27">
        <f>AN1038</f>
        <v>0</v>
      </c>
      <c r="X1038" s="41"/>
      <c r="Y1038" s="41"/>
      <c r="Z1038" s="41"/>
      <c r="AA1038" s="41"/>
      <c r="AB1038" s="27">
        <f>IFERROR(VLOOKUP(K1038,'Վարկանիշային չափորոշիչներ'!$G$6:$GE$68,4,FALSE),0)</f>
        <v>0</v>
      </c>
      <c r="AC1038" s="27">
        <f>IFERROR(VLOOKUP(L1038,'Վարկանիշային չափորոշիչներ'!$G$6:$GE$68,4,FALSE),0)</f>
        <v>0</v>
      </c>
      <c r="AD1038" s="27">
        <f>IFERROR(VLOOKUP(M1038,'Վարկանիշային չափորոշիչներ'!$G$6:$GE$68,4,FALSE),0)</f>
        <v>0</v>
      </c>
      <c r="AE1038" s="27">
        <f>IFERROR(VLOOKUP(N1038,'Վարկանիշային չափորոշիչներ'!$G$6:$GE$68,4,FALSE),0)</f>
        <v>0</v>
      </c>
      <c r="AF1038" s="27">
        <f>IFERROR(VLOOKUP(O1038,'Վարկանիշային չափորոշիչներ'!$G$6:$GE$68,4,FALSE),0)</f>
        <v>0</v>
      </c>
      <c r="AG1038" s="27">
        <f>IFERROR(VLOOKUP(P1038,'Վարկանիշային չափորոշիչներ'!$G$6:$GE$68,4,FALSE),0)</f>
        <v>0</v>
      </c>
      <c r="AH1038" s="27">
        <f>IFERROR(VLOOKUP(Q1038,'Վարկանիշային չափորոշիչներ'!$G$6:$GE$68,4,FALSE),0)</f>
        <v>0</v>
      </c>
      <c r="AI1038" s="27">
        <f>IFERROR(VLOOKUP(R1038,'Վարկանիշային չափորոշիչներ'!$G$6:$GE$68,4,FALSE),0)</f>
        <v>0</v>
      </c>
      <c r="AJ1038" s="27">
        <f>IFERROR(VLOOKUP(S1038,'Վարկանիշային չափորոշիչներ'!$G$6:$GE$68,4,FALSE),0)</f>
        <v>0</v>
      </c>
      <c r="AK1038" s="27">
        <f>IFERROR(VLOOKUP(T1038,'Վարկանիշային չափորոշիչներ'!$G$6:$GE$68,4,FALSE),0)</f>
        <v>0</v>
      </c>
      <c r="AL1038" s="27">
        <f>IFERROR(VLOOKUP(U1038,'Վարկանիշային չափորոշիչներ'!$G$6:$GE$68,4,FALSE),0)</f>
        <v>0</v>
      </c>
      <c r="AM1038" s="27">
        <f>IFERROR(VLOOKUP(V1038,'Վարկանիշային չափորոշիչներ'!$G$6:$GE$68,4,FALSE),0)</f>
        <v>0</v>
      </c>
      <c r="AN1038" s="27">
        <f t="shared" si="259"/>
        <v>0</v>
      </c>
    </row>
    <row r="1039" spans="1:40" hidden="1" collapsed="1" x14ac:dyDescent="0.3">
      <c r="A1039" s="125" t="s">
        <v>0</v>
      </c>
      <c r="B1039" s="163"/>
      <c r="C1039" s="215" t="s">
        <v>1103</v>
      </c>
      <c r="D1039" s="190">
        <f>D1040+D1050+D1055+D1060+D1069+D1066</f>
        <v>0</v>
      </c>
      <c r="E1039" s="126">
        <f>E1040+E1050+E1055+E1060+E1069+E1066</f>
        <v>0</v>
      </c>
      <c r="F1039" s="127">
        <f t="shared" ref="F1039:H1039" si="262">F1040+F1050+F1055+F1060+F1069+F1066</f>
        <v>0</v>
      </c>
      <c r="G1039" s="127">
        <f t="shared" si="262"/>
        <v>0</v>
      </c>
      <c r="H1039" s="127">
        <f t="shared" si="262"/>
        <v>0</v>
      </c>
      <c r="I1039" s="46" t="s">
        <v>74</v>
      </c>
      <c r="J1039" s="46" t="s">
        <v>74</v>
      </c>
      <c r="K1039" s="46" t="s">
        <v>74</v>
      </c>
      <c r="L1039" s="46" t="s">
        <v>74</v>
      </c>
      <c r="M1039" s="46" t="s">
        <v>74</v>
      </c>
      <c r="N1039" s="46" t="s">
        <v>74</v>
      </c>
      <c r="O1039" s="46" t="s">
        <v>74</v>
      </c>
      <c r="P1039" s="46" t="s">
        <v>74</v>
      </c>
      <c r="Q1039" s="46" t="s">
        <v>74</v>
      </c>
      <c r="R1039" s="46" t="s">
        <v>74</v>
      </c>
      <c r="S1039" s="46" t="s">
        <v>74</v>
      </c>
      <c r="T1039" s="46" t="s">
        <v>74</v>
      </c>
      <c r="U1039" s="46" t="s">
        <v>74</v>
      </c>
      <c r="V1039" s="46" t="s">
        <v>74</v>
      </c>
      <c r="W1039" s="46" t="s">
        <v>74</v>
      </c>
      <c r="X1039" s="41"/>
      <c r="Y1039" s="41"/>
      <c r="Z1039" s="41"/>
      <c r="AA1039" s="41"/>
      <c r="AB1039" s="27">
        <f>IFERROR(VLOOKUP(K1039,'Վարկանիշային չափորոշիչներ'!$G$6:$GE$68,4,FALSE),0)</f>
        <v>0</v>
      </c>
      <c r="AC1039" s="27">
        <f>IFERROR(VLOOKUP(L1039,'Վարկանիշային չափորոշիչներ'!$G$6:$GE$68,4,FALSE),0)</f>
        <v>0</v>
      </c>
      <c r="AD1039" s="27">
        <f>IFERROR(VLOOKUP(M1039,'Վարկանիշային չափորոշիչներ'!$G$6:$GE$68,4,FALSE),0)</f>
        <v>0</v>
      </c>
      <c r="AE1039" s="27">
        <f>IFERROR(VLOOKUP(N1039,'Վարկանիշային չափորոշիչներ'!$G$6:$GE$68,4,FALSE),0)</f>
        <v>0</v>
      </c>
      <c r="AF1039" s="27">
        <f>IFERROR(VLOOKUP(O1039,'Վարկանիշային չափորոշիչներ'!$G$6:$GE$68,4,FALSE),0)</f>
        <v>0</v>
      </c>
      <c r="AG1039" s="27">
        <f>IFERROR(VLOOKUP(P1039,'Վարկանիշային չափորոշիչներ'!$G$6:$GE$68,4,FALSE),0)</f>
        <v>0</v>
      </c>
      <c r="AH1039" s="27">
        <f>IFERROR(VLOOKUP(Q1039,'Վարկանիշային չափորոշիչներ'!$G$6:$GE$68,4,FALSE),0)</f>
        <v>0</v>
      </c>
      <c r="AI1039" s="27">
        <f>IFERROR(VLOOKUP(R1039,'Վարկանիշային չափորոշիչներ'!$G$6:$GE$68,4,FALSE),0)</f>
        <v>0</v>
      </c>
      <c r="AJ1039" s="27">
        <f>IFERROR(VLOOKUP(S1039,'Վարկանիշային չափորոշիչներ'!$G$6:$GE$68,4,FALSE),0)</f>
        <v>0</v>
      </c>
      <c r="AK1039" s="27">
        <f>IFERROR(VLOOKUP(T1039,'Վարկանիշային չափորոշիչներ'!$G$6:$GE$68,4,FALSE),0)</f>
        <v>0</v>
      </c>
      <c r="AL1039" s="27">
        <f>IFERROR(VLOOKUP(U1039,'Վարկանիշային չափորոշիչներ'!$G$6:$GE$68,4,FALSE),0)</f>
        <v>0</v>
      </c>
      <c r="AM1039" s="27">
        <f>IFERROR(VLOOKUP(V1039,'Վարկանիշային չափորոշիչներ'!$G$6:$GE$68,4,FALSE),0)</f>
        <v>0</v>
      </c>
      <c r="AN1039" s="27">
        <f t="shared" si="259"/>
        <v>0</v>
      </c>
    </row>
    <row r="1040" spans="1:40" ht="27" hidden="1" outlineLevel="1" x14ac:dyDescent="0.3">
      <c r="A1040" s="117">
        <v>1043</v>
      </c>
      <c r="B1040" s="163"/>
      <c r="C1040" s="214" t="s">
        <v>1104</v>
      </c>
      <c r="D1040" s="118">
        <f>SUM(D1041:D1049)</f>
        <v>0</v>
      </c>
      <c r="E1040" s="118">
        <f>SUM(E1041:E1049)</f>
        <v>0</v>
      </c>
      <c r="F1040" s="119">
        <f t="shared" ref="F1040:H1040" si="263">SUM(F1041:F1049)</f>
        <v>0</v>
      </c>
      <c r="G1040" s="119">
        <f t="shared" si="263"/>
        <v>0</v>
      </c>
      <c r="H1040" s="119">
        <f t="shared" si="263"/>
        <v>0</v>
      </c>
      <c r="I1040" s="47" t="s">
        <v>74</v>
      </c>
      <c r="J1040" s="47" t="s">
        <v>74</v>
      </c>
      <c r="K1040" s="47" t="s">
        <v>74</v>
      </c>
      <c r="L1040" s="47" t="s">
        <v>74</v>
      </c>
      <c r="M1040" s="47" t="s">
        <v>74</v>
      </c>
      <c r="N1040" s="47" t="s">
        <v>74</v>
      </c>
      <c r="O1040" s="47" t="s">
        <v>74</v>
      </c>
      <c r="P1040" s="47" t="s">
        <v>74</v>
      </c>
      <c r="Q1040" s="47" t="s">
        <v>74</v>
      </c>
      <c r="R1040" s="47" t="s">
        <v>74</v>
      </c>
      <c r="S1040" s="47" t="s">
        <v>74</v>
      </c>
      <c r="T1040" s="47" t="s">
        <v>74</v>
      </c>
      <c r="U1040" s="47" t="s">
        <v>74</v>
      </c>
      <c r="V1040" s="47" t="s">
        <v>74</v>
      </c>
      <c r="W1040" s="47" t="s">
        <v>74</v>
      </c>
      <c r="X1040" s="41"/>
      <c r="Y1040" s="41"/>
      <c r="Z1040" s="41"/>
      <c r="AA1040" s="41"/>
      <c r="AB1040" s="27">
        <f>IFERROR(VLOOKUP(K1040,'Վարկանիշային չափորոշիչներ'!$G$6:$GE$68,4,FALSE),0)</f>
        <v>0</v>
      </c>
      <c r="AC1040" s="27">
        <f>IFERROR(VLOOKUP(L1040,'Վարկանիշային չափորոշիչներ'!$G$6:$GE$68,4,FALSE),0)</f>
        <v>0</v>
      </c>
      <c r="AD1040" s="27">
        <f>IFERROR(VLOOKUP(M1040,'Վարկանիշային չափորոշիչներ'!$G$6:$GE$68,4,FALSE),0)</f>
        <v>0</v>
      </c>
      <c r="AE1040" s="27">
        <f>IFERROR(VLOOKUP(N1040,'Վարկանիշային չափորոշիչներ'!$G$6:$GE$68,4,FALSE),0)</f>
        <v>0</v>
      </c>
      <c r="AF1040" s="27">
        <f>IFERROR(VLOOKUP(O1040,'Վարկանիշային չափորոշիչներ'!$G$6:$GE$68,4,FALSE),0)</f>
        <v>0</v>
      </c>
      <c r="AG1040" s="27">
        <f>IFERROR(VLOOKUP(P1040,'Վարկանիշային չափորոշիչներ'!$G$6:$GE$68,4,FALSE),0)</f>
        <v>0</v>
      </c>
      <c r="AH1040" s="27">
        <f>IFERROR(VLOOKUP(Q1040,'Վարկանիշային չափորոշիչներ'!$G$6:$GE$68,4,FALSE),0)</f>
        <v>0</v>
      </c>
      <c r="AI1040" s="27">
        <f>IFERROR(VLOOKUP(R1040,'Վարկանիշային չափորոշիչներ'!$G$6:$GE$68,4,FALSE),0)</f>
        <v>0</v>
      </c>
      <c r="AJ1040" s="27">
        <f>IFERROR(VLOOKUP(S1040,'Վարկանիշային չափորոշիչներ'!$G$6:$GE$68,4,FALSE),0)</f>
        <v>0</v>
      </c>
      <c r="AK1040" s="27">
        <f>IFERROR(VLOOKUP(T1040,'Վարկանիշային չափորոշիչներ'!$G$6:$GE$68,4,FALSE),0)</f>
        <v>0</v>
      </c>
      <c r="AL1040" s="27">
        <f>IFERROR(VLOOKUP(U1040,'Վարկանիշային չափորոշիչներ'!$G$6:$GE$68,4,FALSE),0)</f>
        <v>0</v>
      </c>
      <c r="AM1040" s="27">
        <f>IFERROR(VLOOKUP(V1040,'Վարկանիշային չափորոշիչներ'!$G$6:$GE$68,4,FALSE),0)</f>
        <v>0</v>
      </c>
      <c r="AN1040" s="27">
        <f t="shared" si="259"/>
        <v>0</v>
      </c>
    </row>
    <row r="1041" spans="1:40" ht="27" hidden="1" outlineLevel="2" x14ac:dyDescent="0.3">
      <c r="A1041" s="120">
        <v>1043</v>
      </c>
      <c r="B1041" s="120">
        <v>11003</v>
      </c>
      <c r="C1041" s="227" t="s">
        <v>1105</v>
      </c>
      <c r="D1041" s="156"/>
      <c r="E1041" s="144"/>
      <c r="F1041" s="122"/>
      <c r="G1041" s="123"/>
      <c r="H1041" s="123"/>
      <c r="I1041" s="45"/>
      <c r="J1041" s="45"/>
      <c r="K1041" s="28"/>
      <c r="L1041" s="28"/>
      <c r="M1041" s="28"/>
      <c r="N1041" s="28"/>
      <c r="O1041" s="28"/>
      <c r="P1041" s="28"/>
      <c r="Q1041" s="28"/>
      <c r="R1041" s="28"/>
      <c r="S1041" s="28"/>
      <c r="T1041" s="28"/>
      <c r="U1041" s="28"/>
      <c r="V1041" s="28"/>
      <c r="W1041" s="27">
        <f t="shared" ref="W1041:W1049" si="264">AN1041</f>
        <v>0</v>
      </c>
      <c r="X1041" s="41"/>
      <c r="Y1041" s="41"/>
      <c r="Z1041" s="41"/>
      <c r="AA1041" s="41"/>
      <c r="AB1041" s="27">
        <f>IFERROR(VLOOKUP(K1041,'Վարկանիշային չափորոշիչներ'!$G$6:$GE$68,4,FALSE),0)</f>
        <v>0</v>
      </c>
      <c r="AC1041" s="27">
        <f>IFERROR(VLOOKUP(L1041,'Վարկանիշային չափորոշիչներ'!$G$6:$GE$68,4,FALSE),0)</f>
        <v>0</v>
      </c>
      <c r="AD1041" s="27">
        <f>IFERROR(VLOOKUP(M1041,'Վարկանիշային չափորոշիչներ'!$G$6:$GE$68,4,FALSE),0)</f>
        <v>0</v>
      </c>
      <c r="AE1041" s="27">
        <f>IFERROR(VLOOKUP(N1041,'Վարկանիշային չափորոշիչներ'!$G$6:$GE$68,4,FALSE),0)</f>
        <v>0</v>
      </c>
      <c r="AF1041" s="27">
        <f>IFERROR(VLOOKUP(O1041,'Վարկանիշային չափորոշիչներ'!$G$6:$GE$68,4,FALSE),0)</f>
        <v>0</v>
      </c>
      <c r="AG1041" s="27">
        <f>IFERROR(VLOOKUP(P1041,'Վարկանիշային չափորոշիչներ'!$G$6:$GE$68,4,FALSE),0)</f>
        <v>0</v>
      </c>
      <c r="AH1041" s="27">
        <f>IFERROR(VLOOKUP(Q1041,'Վարկանիշային չափորոշիչներ'!$G$6:$GE$68,4,FALSE),0)</f>
        <v>0</v>
      </c>
      <c r="AI1041" s="27">
        <f>IFERROR(VLOOKUP(R1041,'Վարկանիշային չափորոշիչներ'!$G$6:$GE$68,4,FALSE),0)</f>
        <v>0</v>
      </c>
      <c r="AJ1041" s="27">
        <f>IFERROR(VLOOKUP(S1041,'Վարկանիշային չափորոշիչներ'!$G$6:$GE$68,4,FALSE),0)</f>
        <v>0</v>
      </c>
      <c r="AK1041" s="27">
        <f>IFERROR(VLOOKUP(T1041,'Վարկանիշային չափորոշիչներ'!$G$6:$GE$68,4,FALSE),0)</f>
        <v>0</v>
      </c>
      <c r="AL1041" s="27">
        <f>IFERROR(VLOOKUP(U1041,'Վարկանիշային չափորոշիչներ'!$G$6:$GE$68,4,FALSE),0)</f>
        <v>0</v>
      </c>
      <c r="AM1041" s="27">
        <f>IFERROR(VLOOKUP(V1041,'Վարկանիշային չափորոշիչներ'!$G$6:$GE$68,4,FALSE),0)</f>
        <v>0</v>
      </c>
      <c r="AN1041" s="27">
        <f t="shared" si="259"/>
        <v>0</v>
      </c>
    </row>
    <row r="1042" spans="1:40" ht="27.75" hidden="1" outlineLevel="2" x14ac:dyDescent="0.3">
      <c r="A1042" s="120">
        <v>1043</v>
      </c>
      <c r="B1042" s="120">
        <v>11004</v>
      </c>
      <c r="C1042" s="231" t="s">
        <v>1106</v>
      </c>
      <c r="D1042" s="121"/>
      <c r="E1042" s="121"/>
      <c r="F1042" s="123"/>
      <c r="G1042" s="123"/>
      <c r="H1042" s="123"/>
      <c r="I1042" s="45"/>
      <c r="J1042" s="45"/>
      <c r="K1042" s="28"/>
      <c r="L1042" s="28"/>
      <c r="M1042" s="28"/>
      <c r="N1042" s="28"/>
      <c r="O1042" s="28"/>
      <c r="P1042" s="28"/>
      <c r="Q1042" s="28"/>
      <c r="R1042" s="28"/>
      <c r="S1042" s="28"/>
      <c r="T1042" s="28"/>
      <c r="U1042" s="28"/>
      <c r="V1042" s="28"/>
      <c r="W1042" s="27">
        <f t="shared" si="264"/>
        <v>0</v>
      </c>
      <c r="X1042" s="41"/>
      <c r="Y1042" s="41"/>
      <c r="Z1042" s="41"/>
      <c r="AA1042" s="41"/>
      <c r="AB1042" s="27">
        <f>IFERROR(VLOOKUP(K1042,'Վարկանիշային չափորոշիչներ'!$G$6:$GE$68,4,FALSE),0)</f>
        <v>0</v>
      </c>
      <c r="AC1042" s="27">
        <f>IFERROR(VLOOKUP(L1042,'Վարկանիշային չափորոշիչներ'!$G$6:$GE$68,4,FALSE),0)</f>
        <v>0</v>
      </c>
      <c r="AD1042" s="27">
        <f>IFERROR(VLOOKUP(M1042,'Վարկանիշային չափորոշիչներ'!$G$6:$GE$68,4,FALSE),0)</f>
        <v>0</v>
      </c>
      <c r="AE1042" s="27">
        <f>IFERROR(VLOOKUP(N1042,'Վարկանիշային չափորոշիչներ'!$G$6:$GE$68,4,FALSE),0)</f>
        <v>0</v>
      </c>
      <c r="AF1042" s="27">
        <f>IFERROR(VLOOKUP(O1042,'Վարկանիշային չափորոշիչներ'!$G$6:$GE$68,4,FALSE),0)</f>
        <v>0</v>
      </c>
      <c r="AG1042" s="27">
        <f>IFERROR(VLOOKUP(P1042,'Վարկանիշային չափորոշիչներ'!$G$6:$GE$68,4,FALSE),0)</f>
        <v>0</v>
      </c>
      <c r="AH1042" s="27">
        <f>IFERROR(VLOOKUP(Q1042,'Վարկանիշային չափորոշիչներ'!$G$6:$GE$68,4,FALSE),0)</f>
        <v>0</v>
      </c>
      <c r="AI1042" s="27">
        <f>IFERROR(VLOOKUP(R1042,'Վարկանիշային չափորոշիչներ'!$G$6:$GE$68,4,FALSE),0)</f>
        <v>0</v>
      </c>
      <c r="AJ1042" s="27">
        <f>IFERROR(VLOOKUP(S1042,'Վարկանիշային չափորոշիչներ'!$G$6:$GE$68,4,FALSE),0)</f>
        <v>0</v>
      </c>
      <c r="AK1042" s="27">
        <f>IFERROR(VLOOKUP(T1042,'Վարկանիշային չափորոշիչներ'!$G$6:$GE$68,4,FALSE),0)</f>
        <v>0</v>
      </c>
      <c r="AL1042" s="27">
        <f>IFERROR(VLOOKUP(U1042,'Վարկանիշային չափորոշիչներ'!$G$6:$GE$68,4,FALSE),0)</f>
        <v>0</v>
      </c>
      <c r="AM1042" s="27">
        <f>IFERROR(VLOOKUP(V1042,'Վարկանիշային չափորոշիչներ'!$G$6:$GE$68,4,FALSE),0)</f>
        <v>0</v>
      </c>
      <c r="AN1042" s="27">
        <f t="shared" si="259"/>
        <v>0</v>
      </c>
    </row>
    <row r="1043" spans="1:40" ht="27" hidden="1" outlineLevel="2" x14ac:dyDescent="0.3">
      <c r="A1043" s="120">
        <v>1043</v>
      </c>
      <c r="B1043" s="120">
        <v>11007</v>
      </c>
      <c r="C1043" s="207" t="s">
        <v>1107</v>
      </c>
      <c r="D1043" s="129"/>
      <c r="E1043" s="129"/>
      <c r="F1043" s="191"/>
      <c r="G1043" s="123"/>
      <c r="H1043" s="191"/>
      <c r="I1043" s="49"/>
      <c r="J1043" s="49"/>
      <c r="K1043" s="33"/>
      <c r="L1043" s="33"/>
      <c r="M1043" s="33"/>
      <c r="N1043" s="33"/>
      <c r="O1043" s="33"/>
      <c r="P1043" s="33"/>
      <c r="Q1043" s="33"/>
      <c r="R1043" s="33"/>
      <c r="S1043" s="33"/>
      <c r="T1043" s="33"/>
      <c r="U1043" s="33"/>
      <c r="V1043" s="33"/>
      <c r="W1043" s="27">
        <f t="shared" si="264"/>
        <v>0</v>
      </c>
      <c r="X1043" s="41"/>
      <c r="Y1043" s="41"/>
      <c r="Z1043" s="41"/>
      <c r="AA1043" s="41"/>
      <c r="AB1043" s="27">
        <f>IFERROR(VLOOKUP(K1043,'Վարկանիշային չափորոշիչներ'!$G$6:$GE$68,4,FALSE),0)</f>
        <v>0</v>
      </c>
      <c r="AC1043" s="27">
        <f>IFERROR(VLOOKUP(L1043,'Վարկանիշային չափորոշիչներ'!$G$6:$GE$68,4,FALSE),0)</f>
        <v>0</v>
      </c>
      <c r="AD1043" s="27">
        <f>IFERROR(VLOOKUP(M1043,'Վարկանիշային չափորոշիչներ'!$G$6:$GE$68,4,FALSE),0)</f>
        <v>0</v>
      </c>
      <c r="AE1043" s="27">
        <f>IFERROR(VLOOKUP(N1043,'Վարկանիշային չափորոշիչներ'!$G$6:$GE$68,4,FALSE),0)</f>
        <v>0</v>
      </c>
      <c r="AF1043" s="27">
        <f>IFERROR(VLOOKUP(O1043,'Վարկանիշային չափորոշիչներ'!$G$6:$GE$68,4,FALSE),0)</f>
        <v>0</v>
      </c>
      <c r="AG1043" s="27">
        <f>IFERROR(VLOOKUP(P1043,'Վարկանիշային չափորոշիչներ'!$G$6:$GE$68,4,FALSE),0)</f>
        <v>0</v>
      </c>
      <c r="AH1043" s="27">
        <f>IFERROR(VLOOKUP(Q1043,'Վարկանիշային չափորոշիչներ'!$G$6:$GE$68,4,FALSE),0)</f>
        <v>0</v>
      </c>
      <c r="AI1043" s="27">
        <f>IFERROR(VLOOKUP(R1043,'Վարկանիշային չափորոշիչներ'!$G$6:$GE$68,4,FALSE),0)</f>
        <v>0</v>
      </c>
      <c r="AJ1043" s="27">
        <f>IFERROR(VLOOKUP(S1043,'Վարկանիշային չափորոշիչներ'!$G$6:$GE$68,4,FALSE),0)</f>
        <v>0</v>
      </c>
      <c r="AK1043" s="27">
        <f>IFERROR(VLOOKUP(T1043,'Վարկանիշային չափորոշիչներ'!$G$6:$GE$68,4,FALSE),0)</f>
        <v>0</v>
      </c>
      <c r="AL1043" s="27">
        <f>IFERROR(VLOOKUP(U1043,'Վարկանիշային չափորոշիչներ'!$G$6:$GE$68,4,FALSE),0)</f>
        <v>0</v>
      </c>
      <c r="AM1043" s="27">
        <f>IFERROR(VLOOKUP(V1043,'Վարկանիշային չափորոշիչներ'!$G$6:$GE$68,4,FALSE),0)</f>
        <v>0</v>
      </c>
      <c r="AN1043" s="27">
        <f t="shared" si="259"/>
        <v>0</v>
      </c>
    </row>
    <row r="1044" spans="1:40" hidden="1" outlineLevel="2" x14ac:dyDescent="0.3">
      <c r="A1044" s="120">
        <v>1043</v>
      </c>
      <c r="B1044" s="120">
        <v>11009</v>
      </c>
      <c r="C1044" s="207" t="s">
        <v>1108</v>
      </c>
      <c r="D1044" s="121"/>
      <c r="E1044" s="121"/>
      <c r="F1044" s="123"/>
      <c r="G1044" s="123"/>
      <c r="H1044" s="123"/>
      <c r="I1044" s="45"/>
      <c r="J1044" s="45"/>
      <c r="K1044" s="28"/>
      <c r="L1044" s="28"/>
      <c r="M1044" s="28"/>
      <c r="N1044" s="28"/>
      <c r="O1044" s="28"/>
      <c r="P1044" s="28"/>
      <c r="Q1044" s="28"/>
      <c r="R1044" s="28"/>
      <c r="S1044" s="28"/>
      <c r="T1044" s="28"/>
      <c r="U1044" s="28"/>
      <c r="V1044" s="28"/>
      <c r="W1044" s="27">
        <f t="shared" si="264"/>
        <v>0</v>
      </c>
      <c r="X1044" s="41"/>
      <c r="Y1044" s="41"/>
      <c r="Z1044" s="41"/>
      <c r="AA1044" s="41"/>
      <c r="AB1044" s="27">
        <f>IFERROR(VLOOKUP(K1044,'Վարկանիշային չափորոշիչներ'!$G$6:$GE$68,4,FALSE),0)</f>
        <v>0</v>
      </c>
      <c r="AC1044" s="27">
        <f>IFERROR(VLOOKUP(L1044,'Վարկանիշային չափորոշիչներ'!$G$6:$GE$68,4,FALSE),0)</f>
        <v>0</v>
      </c>
      <c r="AD1044" s="27">
        <f>IFERROR(VLOOKUP(M1044,'Վարկանիշային չափորոշիչներ'!$G$6:$GE$68,4,FALSE),0)</f>
        <v>0</v>
      </c>
      <c r="AE1044" s="27">
        <f>IFERROR(VLOOKUP(N1044,'Վարկանիշային չափորոշիչներ'!$G$6:$GE$68,4,FALSE),0)</f>
        <v>0</v>
      </c>
      <c r="AF1044" s="27">
        <f>IFERROR(VLOOKUP(O1044,'Վարկանիշային չափորոշիչներ'!$G$6:$GE$68,4,FALSE),0)</f>
        <v>0</v>
      </c>
      <c r="AG1044" s="27">
        <f>IFERROR(VLOOKUP(P1044,'Վարկանիշային չափորոշիչներ'!$G$6:$GE$68,4,FALSE),0)</f>
        <v>0</v>
      </c>
      <c r="AH1044" s="27">
        <f>IFERROR(VLOOKUP(Q1044,'Վարկանիշային չափորոշիչներ'!$G$6:$GE$68,4,FALSE),0)</f>
        <v>0</v>
      </c>
      <c r="AI1044" s="27">
        <f>IFERROR(VLOOKUP(R1044,'Վարկանիշային չափորոշիչներ'!$G$6:$GE$68,4,FALSE),0)</f>
        <v>0</v>
      </c>
      <c r="AJ1044" s="27">
        <f>IFERROR(VLOOKUP(S1044,'Վարկանիշային չափորոշիչներ'!$G$6:$GE$68,4,FALSE),0)</f>
        <v>0</v>
      </c>
      <c r="AK1044" s="27">
        <f>IFERROR(VLOOKUP(T1044,'Վարկանիշային չափորոշիչներ'!$G$6:$GE$68,4,FALSE),0)</f>
        <v>0</v>
      </c>
      <c r="AL1044" s="27">
        <f>IFERROR(VLOOKUP(U1044,'Վարկանիշային չափորոշիչներ'!$G$6:$GE$68,4,FALSE),0)</f>
        <v>0</v>
      </c>
      <c r="AM1044" s="27">
        <f>IFERROR(VLOOKUP(V1044,'Վարկանիշային չափորոշիչներ'!$G$6:$GE$68,4,FALSE),0)</f>
        <v>0</v>
      </c>
      <c r="AN1044" s="27">
        <f t="shared" si="259"/>
        <v>0</v>
      </c>
    </row>
    <row r="1045" spans="1:40" ht="14.25" hidden="1" customHeight="1" outlineLevel="2" x14ac:dyDescent="0.3">
      <c r="A1045" s="120">
        <v>1043</v>
      </c>
      <c r="B1045" s="120">
        <v>11017</v>
      </c>
      <c r="C1045" s="207" t="s">
        <v>1109</v>
      </c>
      <c r="D1045" s="121"/>
      <c r="E1045" s="121"/>
      <c r="F1045" s="122"/>
      <c r="G1045" s="123"/>
      <c r="H1045" s="123"/>
      <c r="I1045" s="45"/>
      <c r="J1045" s="45"/>
      <c r="K1045" s="28"/>
      <c r="L1045" s="28"/>
      <c r="M1045" s="28"/>
      <c r="N1045" s="28"/>
      <c r="O1045" s="28"/>
      <c r="P1045" s="28"/>
      <c r="Q1045" s="28"/>
      <c r="R1045" s="28"/>
      <c r="S1045" s="28"/>
      <c r="T1045" s="28"/>
      <c r="U1045" s="28"/>
      <c r="V1045" s="28"/>
      <c r="W1045" s="27">
        <f t="shared" si="264"/>
        <v>0</v>
      </c>
      <c r="X1045" s="41"/>
      <c r="Y1045" s="41"/>
      <c r="Z1045" s="41"/>
      <c r="AA1045" s="41"/>
      <c r="AB1045" s="27">
        <f>IFERROR(VLOOKUP(K1045,'Վարկանիշային չափորոշիչներ'!$G$6:$GE$68,4,FALSE),0)</f>
        <v>0</v>
      </c>
      <c r="AC1045" s="27">
        <f>IFERROR(VLOOKUP(L1045,'Վարկանիշային չափորոշիչներ'!$G$6:$GE$68,4,FALSE),0)</f>
        <v>0</v>
      </c>
      <c r="AD1045" s="27">
        <f>IFERROR(VLOOKUP(M1045,'Վարկանիշային չափորոշիչներ'!$G$6:$GE$68,4,FALSE),0)</f>
        <v>0</v>
      </c>
      <c r="AE1045" s="27">
        <f>IFERROR(VLOOKUP(N1045,'Վարկանիշային չափորոշիչներ'!$G$6:$GE$68,4,FALSE),0)</f>
        <v>0</v>
      </c>
      <c r="AF1045" s="27">
        <f>IFERROR(VLOOKUP(O1045,'Վարկանիշային չափորոշիչներ'!$G$6:$GE$68,4,FALSE),0)</f>
        <v>0</v>
      </c>
      <c r="AG1045" s="27">
        <f>IFERROR(VLOOKUP(P1045,'Վարկանիշային չափորոշիչներ'!$G$6:$GE$68,4,FALSE),0)</f>
        <v>0</v>
      </c>
      <c r="AH1045" s="27">
        <f>IFERROR(VLOOKUP(Q1045,'Վարկանիշային չափորոշիչներ'!$G$6:$GE$68,4,FALSE),0)</f>
        <v>0</v>
      </c>
      <c r="AI1045" s="27">
        <f>IFERROR(VLOOKUP(R1045,'Վարկանիշային չափորոշիչներ'!$G$6:$GE$68,4,FALSE),0)</f>
        <v>0</v>
      </c>
      <c r="AJ1045" s="27">
        <f>IFERROR(VLOOKUP(S1045,'Վարկանիշային չափորոշիչներ'!$G$6:$GE$68,4,FALSE),0)</f>
        <v>0</v>
      </c>
      <c r="AK1045" s="27">
        <f>IFERROR(VLOOKUP(T1045,'Վարկանիշային չափորոշիչներ'!$G$6:$GE$68,4,FALSE),0)</f>
        <v>0</v>
      </c>
      <c r="AL1045" s="27">
        <f>IFERROR(VLOOKUP(U1045,'Վարկանիշային չափորոշիչներ'!$G$6:$GE$68,4,FALSE),0)</f>
        <v>0</v>
      </c>
      <c r="AM1045" s="27">
        <f>IFERROR(VLOOKUP(V1045,'Վարկանիշային չափորոշիչներ'!$G$6:$GE$68,4,FALSE),0)</f>
        <v>0</v>
      </c>
      <c r="AN1045" s="27">
        <f t="shared" si="259"/>
        <v>0</v>
      </c>
    </row>
    <row r="1046" spans="1:40" ht="15.75" hidden="1" customHeight="1" outlineLevel="2" x14ac:dyDescent="0.3">
      <c r="A1046" s="120">
        <v>1043</v>
      </c>
      <c r="B1046" s="120">
        <v>11018</v>
      </c>
      <c r="C1046" s="207" t="s">
        <v>1110</v>
      </c>
      <c r="D1046" s="121"/>
      <c r="E1046" s="121"/>
      <c r="F1046" s="123"/>
      <c r="G1046" s="123"/>
      <c r="H1046" s="123"/>
      <c r="I1046" s="45"/>
      <c r="J1046" s="45"/>
      <c r="K1046" s="28"/>
      <c r="L1046" s="28"/>
      <c r="M1046" s="28"/>
      <c r="N1046" s="28"/>
      <c r="O1046" s="28"/>
      <c r="P1046" s="28"/>
      <c r="Q1046" s="28"/>
      <c r="R1046" s="28"/>
      <c r="S1046" s="28"/>
      <c r="T1046" s="28"/>
      <c r="U1046" s="28"/>
      <c r="V1046" s="28"/>
      <c r="W1046" s="27">
        <f t="shared" si="264"/>
        <v>0</v>
      </c>
      <c r="X1046" s="41"/>
      <c r="Y1046" s="41"/>
      <c r="Z1046" s="41"/>
      <c r="AA1046" s="41"/>
      <c r="AB1046" s="27">
        <f>IFERROR(VLOOKUP(K1046,'Վարկանիշային չափորոշիչներ'!$G$6:$GE$68,4,FALSE),0)</f>
        <v>0</v>
      </c>
      <c r="AC1046" s="27">
        <f>IFERROR(VLOOKUP(L1046,'Վարկանիշային չափորոշիչներ'!$G$6:$GE$68,4,FALSE),0)</f>
        <v>0</v>
      </c>
      <c r="AD1046" s="27">
        <f>IFERROR(VLOOKUP(M1046,'Վարկանիշային չափորոշիչներ'!$G$6:$GE$68,4,FALSE),0)</f>
        <v>0</v>
      </c>
      <c r="AE1046" s="27">
        <f>IFERROR(VLOOKUP(N1046,'Վարկանիշային չափորոշիչներ'!$G$6:$GE$68,4,FALSE),0)</f>
        <v>0</v>
      </c>
      <c r="AF1046" s="27">
        <f>IFERROR(VLOOKUP(O1046,'Վարկանիշային չափորոշիչներ'!$G$6:$GE$68,4,FALSE),0)</f>
        <v>0</v>
      </c>
      <c r="AG1046" s="27">
        <f>IFERROR(VLOOKUP(P1046,'Վարկանիշային չափորոշիչներ'!$G$6:$GE$68,4,FALSE),0)</f>
        <v>0</v>
      </c>
      <c r="AH1046" s="27">
        <f>IFERROR(VLOOKUP(Q1046,'Վարկանիշային չափորոշիչներ'!$G$6:$GE$68,4,FALSE),0)</f>
        <v>0</v>
      </c>
      <c r="AI1046" s="27">
        <f>IFERROR(VLOOKUP(R1046,'Վարկանիշային չափորոշիչներ'!$G$6:$GE$68,4,FALSE),0)</f>
        <v>0</v>
      </c>
      <c r="AJ1046" s="27">
        <f>IFERROR(VLOOKUP(S1046,'Վարկանիշային չափորոշիչներ'!$G$6:$GE$68,4,FALSE),0)</f>
        <v>0</v>
      </c>
      <c r="AK1046" s="27">
        <f>IFERROR(VLOOKUP(T1046,'Վարկանիշային չափորոշիչներ'!$G$6:$GE$68,4,FALSE),0)</f>
        <v>0</v>
      </c>
      <c r="AL1046" s="27">
        <f>IFERROR(VLOOKUP(U1046,'Վարկանիշային չափորոշիչներ'!$G$6:$GE$68,4,FALSE),0)</f>
        <v>0</v>
      </c>
      <c r="AM1046" s="27">
        <f>IFERROR(VLOOKUP(V1046,'Վարկանիշային չափորոշիչներ'!$G$6:$GE$68,4,FALSE),0)</f>
        <v>0</v>
      </c>
      <c r="AN1046" s="27">
        <f t="shared" si="259"/>
        <v>0</v>
      </c>
    </row>
    <row r="1047" spans="1:40" hidden="1" outlineLevel="2" x14ac:dyDescent="0.3">
      <c r="A1047" s="120">
        <v>1043</v>
      </c>
      <c r="B1047" s="120">
        <v>11020</v>
      </c>
      <c r="C1047" s="207" t="s">
        <v>1111</v>
      </c>
      <c r="D1047" s="121"/>
      <c r="E1047" s="121"/>
      <c r="F1047" s="123"/>
      <c r="G1047" s="122"/>
      <c r="H1047" s="123"/>
      <c r="I1047" s="45"/>
      <c r="J1047" s="45"/>
      <c r="K1047" s="28"/>
      <c r="L1047" s="28"/>
      <c r="M1047" s="28"/>
      <c r="N1047" s="28"/>
      <c r="O1047" s="28"/>
      <c r="P1047" s="28"/>
      <c r="Q1047" s="28"/>
      <c r="R1047" s="28"/>
      <c r="S1047" s="28"/>
      <c r="T1047" s="28"/>
      <c r="U1047" s="28"/>
      <c r="V1047" s="28"/>
      <c r="W1047" s="27">
        <f t="shared" si="264"/>
        <v>0</v>
      </c>
      <c r="X1047" s="41"/>
      <c r="Y1047" s="41"/>
      <c r="Z1047" s="41"/>
      <c r="AA1047" s="41"/>
      <c r="AB1047" s="27">
        <f>IFERROR(VLOOKUP(K1047,'Վարկանիշային չափորոշիչներ'!$G$6:$GE$68,4,FALSE),0)</f>
        <v>0</v>
      </c>
      <c r="AC1047" s="27">
        <f>IFERROR(VLOOKUP(L1047,'Վարկանիշային չափորոշիչներ'!$G$6:$GE$68,4,FALSE),0)</f>
        <v>0</v>
      </c>
      <c r="AD1047" s="27">
        <f>IFERROR(VLOOKUP(M1047,'Վարկանիշային չափորոշիչներ'!$G$6:$GE$68,4,FALSE),0)</f>
        <v>0</v>
      </c>
      <c r="AE1047" s="27">
        <f>IFERROR(VLOOKUP(N1047,'Վարկանիշային չափորոշիչներ'!$G$6:$GE$68,4,FALSE),0)</f>
        <v>0</v>
      </c>
      <c r="AF1047" s="27">
        <f>IFERROR(VLOOKUP(O1047,'Վարկանիշային չափորոշիչներ'!$G$6:$GE$68,4,FALSE),0)</f>
        <v>0</v>
      </c>
      <c r="AG1047" s="27">
        <f>IFERROR(VLOOKUP(P1047,'Վարկանիշային չափորոշիչներ'!$G$6:$GE$68,4,FALSE),0)</f>
        <v>0</v>
      </c>
      <c r="AH1047" s="27">
        <f>IFERROR(VLOOKUP(Q1047,'Վարկանիշային չափորոշիչներ'!$G$6:$GE$68,4,FALSE),0)</f>
        <v>0</v>
      </c>
      <c r="AI1047" s="27">
        <f>IFERROR(VLOOKUP(R1047,'Վարկանիշային չափորոշիչներ'!$G$6:$GE$68,4,FALSE),0)</f>
        <v>0</v>
      </c>
      <c r="AJ1047" s="27">
        <f>IFERROR(VLOOKUP(S1047,'Վարկանիշային չափորոշիչներ'!$G$6:$GE$68,4,FALSE),0)</f>
        <v>0</v>
      </c>
      <c r="AK1047" s="27">
        <f>IFERROR(VLOOKUP(T1047,'Վարկանիշային չափորոշիչներ'!$G$6:$GE$68,4,FALSE),0)</f>
        <v>0</v>
      </c>
      <c r="AL1047" s="27">
        <f>IFERROR(VLOOKUP(U1047,'Վարկանիշային չափորոշիչներ'!$G$6:$GE$68,4,FALSE),0)</f>
        <v>0</v>
      </c>
      <c r="AM1047" s="27">
        <f>IFERROR(VLOOKUP(V1047,'Վարկանիշային չափորոշիչներ'!$G$6:$GE$68,4,FALSE),0)</f>
        <v>0</v>
      </c>
      <c r="AN1047" s="27">
        <f t="shared" si="259"/>
        <v>0</v>
      </c>
    </row>
    <row r="1048" spans="1:40" ht="27" hidden="1" outlineLevel="2" x14ac:dyDescent="0.3">
      <c r="A1048" s="120">
        <v>1043</v>
      </c>
      <c r="B1048" s="120">
        <v>21001</v>
      </c>
      <c r="C1048" s="207" t="s">
        <v>1112</v>
      </c>
      <c r="D1048" s="121"/>
      <c r="E1048" s="121"/>
      <c r="F1048" s="122"/>
      <c r="G1048" s="122"/>
      <c r="H1048" s="123"/>
      <c r="I1048" s="45"/>
      <c r="J1048" s="45"/>
      <c r="K1048" s="28"/>
      <c r="L1048" s="28"/>
      <c r="M1048" s="28"/>
      <c r="N1048" s="28"/>
      <c r="O1048" s="28"/>
      <c r="P1048" s="28"/>
      <c r="Q1048" s="28"/>
      <c r="R1048" s="28"/>
      <c r="S1048" s="28"/>
      <c r="T1048" s="28"/>
      <c r="U1048" s="28"/>
      <c r="V1048" s="28"/>
      <c r="W1048" s="27">
        <f t="shared" si="264"/>
        <v>0</v>
      </c>
      <c r="X1048" s="41"/>
      <c r="Y1048" s="41"/>
      <c r="Z1048" s="41"/>
      <c r="AA1048" s="41"/>
      <c r="AB1048" s="27">
        <f>IFERROR(VLOOKUP(K1048,'Վարկանիշային չափորոշիչներ'!$G$6:$GE$68,4,FALSE),0)</f>
        <v>0</v>
      </c>
      <c r="AC1048" s="27">
        <f>IFERROR(VLOOKUP(L1048,'Վարկանիշային չափորոշիչներ'!$G$6:$GE$68,4,FALSE),0)</f>
        <v>0</v>
      </c>
      <c r="AD1048" s="27">
        <f>IFERROR(VLOOKUP(M1048,'Վարկանիշային չափորոշիչներ'!$G$6:$GE$68,4,FALSE),0)</f>
        <v>0</v>
      </c>
      <c r="AE1048" s="27">
        <f>IFERROR(VLOOKUP(N1048,'Վարկանիշային չափորոշիչներ'!$G$6:$GE$68,4,FALSE),0)</f>
        <v>0</v>
      </c>
      <c r="AF1048" s="27">
        <f>IFERROR(VLOOKUP(O1048,'Վարկանիշային չափորոշիչներ'!$G$6:$GE$68,4,FALSE),0)</f>
        <v>0</v>
      </c>
      <c r="AG1048" s="27">
        <f>IFERROR(VLOOKUP(P1048,'Վարկանիշային չափորոշիչներ'!$G$6:$GE$68,4,FALSE),0)</f>
        <v>0</v>
      </c>
      <c r="AH1048" s="27">
        <f>IFERROR(VLOOKUP(Q1048,'Վարկանիշային չափորոշիչներ'!$G$6:$GE$68,4,FALSE),0)</f>
        <v>0</v>
      </c>
      <c r="AI1048" s="27">
        <f>IFERROR(VLOOKUP(R1048,'Վարկանիշային չափորոշիչներ'!$G$6:$GE$68,4,FALSE),0)</f>
        <v>0</v>
      </c>
      <c r="AJ1048" s="27">
        <f>IFERROR(VLOOKUP(S1048,'Վարկանիշային չափորոշիչներ'!$G$6:$GE$68,4,FALSE),0)</f>
        <v>0</v>
      </c>
      <c r="AK1048" s="27">
        <f>IFERROR(VLOOKUP(T1048,'Վարկանիշային չափորոշիչներ'!$G$6:$GE$68,4,FALSE),0)</f>
        <v>0</v>
      </c>
      <c r="AL1048" s="27">
        <f>IFERROR(VLOOKUP(U1048,'Վարկանիշային չափորոշիչներ'!$G$6:$GE$68,4,FALSE),0)</f>
        <v>0</v>
      </c>
      <c r="AM1048" s="27">
        <f>IFERROR(VLOOKUP(V1048,'Վարկանիշային չափորոշիչներ'!$G$6:$GE$68,4,FALSE),0)</f>
        <v>0</v>
      </c>
      <c r="AN1048" s="27">
        <f t="shared" si="259"/>
        <v>0</v>
      </c>
    </row>
    <row r="1049" spans="1:40" ht="40.5" hidden="1" outlineLevel="2" x14ac:dyDescent="0.3">
      <c r="A1049" s="120">
        <v>1043</v>
      </c>
      <c r="B1049" s="120">
        <v>31004</v>
      </c>
      <c r="C1049" s="207" t="s">
        <v>137</v>
      </c>
      <c r="D1049" s="121"/>
      <c r="E1049" s="121"/>
      <c r="F1049" s="122"/>
      <c r="G1049" s="122"/>
      <c r="H1049" s="123"/>
      <c r="I1049" s="45"/>
      <c r="J1049" s="45"/>
      <c r="K1049" s="28"/>
      <c r="L1049" s="28"/>
      <c r="M1049" s="28"/>
      <c r="N1049" s="28"/>
      <c r="O1049" s="28"/>
      <c r="P1049" s="28"/>
      <c r="Q1049" s="28"/>
      <c r="R1049" s="28"/>
      <c r="S1049" s="28"/>
      <c r="T1049" s="28"/>
      <c r="U1049" s="28"/>
      <c r="V1049" s="28"/>
      <c r="W1049" s="27">
        <f t="shared" si="264"/>
        <v>0</v>
      </c>
      <c r="X1049" s="41"/>
      <c r="Y1049" s="41"/>
      <c r="Z1049" s="41"/>
      <c r="AA1049" s="41"/>
      <c r="AB1049" s="27">
        <f>IFERROR(VLOOKUP(K1049,'Վարկանիշային չափորոշիչներ'!$G$6:$GE$68,4,FALSE),0)</f>
        <v>0</v>
      </c>
      <c r="AC1049" s="27">
        <f>IFERROR(VLOOKUP(L1049,'Վարկանիշային չափորոշիչներ'!$G$6:$GE$68,4,FALSE),0)</f>
        <v>0</v>
      </c>
      <c r="AD1049" s="27">
        <f>IFERROR(VLOOKUP(M1049,'Վարկանիշային չափորոշիչներ'!$G$6:$GE$68,4,FALSE),0)</f>
        <v>0</v>
      </c>
      <c r="AE1049" s="27">
        <f>IFERROR(VLOOKUP(N1049,'Վարկանիշային չափորոշիչներ'!$G$6:$GE$68,4,FALSE),0)</f>
        <v>0</v>
      </c>
      <c r="AF1049" s="27">
        <f>IFERROR(VLOOKUP(O1049,'Վարկանիշային չափորոշիչներ'!$G$6:$GE$68,4,FALSE),0)</f>
        <v>0</v>
      </c>
      <c r="AG1049" s="27">
        <f>IFERROR(VLOOKUP(P1049,'Վարկանիշային չափորոշիչներ'!$G$6:$GE$68,4,FALSE),0)</f>
        <v>0</v>
      </c>
      <c r="AH1049" s="27">
        <f>IFERROR(VLOOKUP(Q1049,'Վարկանիշային չափորոշիչներ'!$G$6:$GE$68,4,FALSE),0)</f>
        <v>0</v>
      </c>
      <c r="AI1049" s="27">
        <f>IFERROR(VLOOKUP(R1049,'Վարկանիշային չափորոշիչներ'!$G$6:$GE$68,4,FALSE),0)</f>
        <v>0</v>
      </c>
      <c r="AJ1049" s="27">
        <f>IFERROR(VLOOKUP(S1049,'Վարկանիշային չափորոշիչներ'!$G$6:$GE$68,4,FALSE),0)</f>
        <v>0</v>
      </c>
      <c r="AK1049" s="27">
        <f>IFERROR(VLOOKUP(T1049,'Վարկանիշային չափորոշիչներ'!$G$6:$GE$68,4,FALSE),0)</f>
        <v>0</v>
      </c>
      <c r="AL1049" s="27">
        <f>IFERROR(VLOOKUP(U1049,'Վարկանիշային չափորոշիչներ'!$G$6:$GE$68,4,FALSE),0)</f>
        <v>0</v>
      </c>
      <c r="AM1049" s="27">
        <f>IFERROR(VLOOKUP(V1049,'Վարկանիշային չափորոշիչներ'!$G$6:$GE$68,4,FALSE),0)</f>
        <v>0</v>
      </c>
      <c r="AN1049" s="27">
        <f t="shared" si="259"/>
        <v>0</v>
      </c>
    </row>
    <row r="1050" spans="1:40" ht="27" hidden="1" outlineLevel="1" x14ac:dyDescent="0.3">
      <c r="A1050" s="117">
        <v>1100</v>
      </c>
      <c r="B1050" s="163"/>
      <c r="C1050" s="214" t="s">
        <v>1113</v>
      </c>
      <c r="D1050" s="118">
        <f>SUM(D1051:D1054)</f>
        <v>0</v>
      </c>
      <c r="E1050" s="118">
        <f>SUM(E1051:E1054)</f>
        <v>0</v>
      </c>
      <c r="F1050" s="119">
        <f t="shared" ref="F1050:H1050" si="265">SUM(F1051:F1054)</f>
        <v>0</v>
      </c>
      <c r="G1050" s="119">
        <f t="shared" si="265"/>
        <v>0</v>
      </c>
      <c r="H1050" s="119">
        <f t="shared" si="265"/>
        <v>0</v>
      </c>
      <c r="I1050" s="47" t="s">
        <v>74</v>
      </c>
      <c r="J1050" s="47" t="s">
        <v>74</v>
      </c>
      <c r="K1050" s="47" t="s">
        <v>74</v>
      </c>
      <c r="L1050" s="47" t="s">
        <v>74</v>
      </c>
      <c r="M1050" s="47" t="s">
        <v>74</v>
      </c>
      <c r="N1050" s="47" t="s">
        <v>74</v>
      </c>
      <c r="O1050" s="47" t="s">
        <v>74</v>
      </c>
      <c r="P1050" s="47" t="s">
        <v>74</v>
      </c>
      <c r="Q1050" s="47" t="s">
        <v>74</v>
      </c>
      <c r="R1050" s="47" t="s">
        <v>74</v>
      </c>
      <c r="S1050" s="47" t="s">
        <v>74</v>
      </c>
      <c r="T1050" s="47" t="s">
        <v>74</v>
      </c>
      <c r="U1050" s="47" t="s">
        <v>74</v>
      </c>
      <c r="V1050" s="47" t="s">
        <v>74</v>
      </c>
      <c r="W1050" s="47" t="s">
        <v>74</v>
      </c>
      <c r="X1050" s="41"/>
      <c r="Y1050" s="41"/>
      <c r="Z1050" s="41"/>
      <c r="AA1050" s="41"/>
      <c r="AB1050" s="27">
        <f>IFERROR(VLOOKUP(K1050,'Վարկանիշային չափորոշիչներ'!$G$6:$GE$68,4,FALSE),0)</f>
        <v>0</v>
      </c>
      <c r="AC1050" s="27">
        <f>IFERROR(VLOOKUP(L1050,'Վարկանիշային չափորոշիչներ'!$G$6:$GE$68,4,FALSE),0)</f>
        <v>0</v>
      </c>
      <c r="AD1050" s="27">
        <f>IFERROR(VLOOKUP(M1050,'Վարկանիշային չափորոշիչներ'!$G$6:$GE$68,4,FALSE),0)</f>
        <v>0</v>
      </c>
      <c r="AE1050" s="27">
        <f>IFERROR(VLOOKUP(N1050,'Վարկանիշային չափորոշիչներ'!$G$6:$GE$68,4,FALSE),0)</f>
        <v>0</v>
      </c>
      <c r="AF1050" s="27">
        <f>IFERROR(VLOOKUP(O1050,'Վարկանիշային չափորոշիչներ'!$G$6:$GE$68,4,FALSE),0)</f>
        <v>0</v>
      </c>
      <c r="AG1050" s="27">
        <f>IFERROR(VLOOKUP(P1050,'Վարկանիշային չափորոշիչներ'!$G$6:$GE$68,4,FALSE),0)</f>
        <v>0</v>
      </c>
      <c r="AH1050" s="27">
        <f>IFERROR(VLOOKUP(Q1050,'Վարկանիշային չափորոշիչներ'!$G$6:$GE$68,4,FALSE),0)</f>
        <v>0</v>
      </c>
      <c r="AI1050" s="27">
        <f>IFERROR(VLOOKUP(R1050,'Վարկանիշային չափորոշիչներ'!$G$6:$GE$68,4,FALSE),0)</f>
        <v>0</v>
      </c>
      <c r="AJ1050" s="27">
        <f>IFERROR(VLOOKUP(S1050,'Վարկանիշային չափորոշիչներ'!$G$6:$GE$68,4,FALSE),0)</f>
        <v>0</v>
      </c>
      <c r="AK1050" s="27">
        <f>IFERROR(VLOOKUP(T1050,'Վարկանիշային չափորոշիչներ'!$G$6:$GE$68,4,FALSE),0)</f>
        <v>0</v>
      </c>
      <c r="AL1050" s="27">
        <f>IFERROR(VLOOKUP(U1050,'Վարկանիշային չափորոշիչներ'!$G$6:$GE$68,4,FALSE),0)</f>
        <v>0</v>
      </c>
      <c r="AM1050" s="27">
        <f>IFERROR(VLOOKUP(V1050,'Վարկանիշային չափորոշիչներ'!$G$6:$GE$68,4,FALSE),0)</f>
        <v>0</v>
      </c>
      <c r="AN1050" s="27">
        <f t="shared" si="259"/>
        <v>0</v>
      </c>
    </row>
    <row r="1051" spans="1:40" ht="54" hidden="1" outlineLevel="2" x14ac:dyDescent="0.3">
      <c r="A1051" s="120">
        <v>1100</v>
      </c>
      <c r="B1051" s="120">
        <v>11001</v>
      </c>
      <c r="C1051" s="207" t="s">
        <v>1114</v>
      </c>
      <c r="D1051" s="121"/>
      <c r="E1051" s="121"/>
      <c r="F1051" s="157"/>
      <c r="G1051" s="123"/>
      <c r="H1051" s="123"/>
      <c r="I1051" s="45"/>
      <c r="J1051" s="45"/>
      <c r="K1051" s="28"/>
      <c r="L1051" s="28"/>
      <c r="M1051" s="28"/>
      <c r="N1051" s="28"/>
      <c r="O1051" s="28"/>
      <c r="P1051" s="28"/>
      <c r="Q1051" s="28"/>
      <c r="R1051" s="28"/>
      <c r="S1051" s="28"/>
      <c r="T1051" s="28"/>
      <c r="U1051" s="28"/>
      <c r="V1051" s="28"/>
      <c r="W1051" s="27">
        <f>AN1051</f>
        <v>0</v>
      </c>
      <c r="X1051" s="41"/>
      <c r="Y1051" s="41"/>
      <c r="Z1051" s="41"/>
      <c r="AA1051" s="41"/>
      <c r="AB1051" s="27">
        <f>IFERROR(VLOOKUP(K1051,'Վարկանիշային չափորոշիչներ'!$G$6:$GE$68,4,FALSE),0)</f>
        <v>0</v>
      </c>
      <c r="AC1051" s="27">
        <f>IFERROR(VLOOKUP(L1051,'Վարկանիշային չափորոշիչներ'!$G$6:$GE$68,4,FALSE),0)</f>
        <v>0</v>
      </c>
      <c r="AD1051" s="27">
        <f>IFERROR(VLOOKUP(M1051,'Վարկանիշային չափորոշիչներ'!$G$6:$GE$68,4,FALSE),0)</f>
        <v>0</v>
      </c>
      <c r="AE1051" s="27">
        <f>IFERROR(VLOOKUP(N1051,'Վարկանիշային չափորոշիչներ'!$G$6:$GE$68,4,FALSE),0)</f>
        <v>0</v>
      </c>
      <c r="AF1051" s="27">
        <f>IFERROR(VLOOKUP(O1051,'Վարկանիշային չափորոշիչներ'!$G$6:$GE$68,4,FALSE),0)</f>
        <v>0</v>
      </c>
      <c r="AG1051" s="27">
        <f>IFERROR(VLOOKUP(P1051,'Վարկանիշային չափորոշիչներ'!$G$6:$GE$68,4,FALSE),0)</f>
        <v>0</v>
      </c>
      <c r="AH1051" s="27">
        <f>IFERROR(VLOOKUP(Q1051,'Վարկանիշային չափորոշիչներ'!$G$6:$GE$68,4,FALSE),0)</f>
        <v>0</v>
      </c>
      <c r="AI1051" s="27">
        <f>IFERROR(VLOOKUP(R1051,'Վարկանիշային չափորոշիչներ'!$G$6:$GE$68,4,FALSE),0)</f>
        <v>0</v>
      </c>
      <c r="AJ1051" s="27">
        <f>IFERROR(VLOOKUP(S1051,'Վարկանիշային չափորոշիչներ'!$G$6:$GE$68,4,FALSE),0)</f>
        <v>0</v>
      </c>
      <c r="AK1051" s="27">
        <f>IFERROR(VLOOKUP(T1051,'Վարկանիշային չափորոշիչներ'!$G$6:$GE$68,4,FALSE),0)</f>
        <v>0</v>
      </c>
      <c r="AL1051" s="27">
        <f>IFERROR(VLOOKUP(U1051,'Վարկանիշային չափորոշիչներ'!$G$6:$GE$68,4,FALSE),0)</f>
        <v>0</v>
      </c>
      <c r="AM1051" s="27">
        <f>IFERROR(VLOOKUP(V1051,'Վարկանիշային չափորոշիչներ'!$G$6:$GE$68,4,FALSE),0)</f>
        <v>0</v>
      </c>
      <c r="AN1051" s="27">
        <f t="shared" si="259"/>
        <v>0</v>
      </c>
    </row>
    <row r="1052" spans="1:40" ht="40.5" hidden="1" outlineLevel="2" x14ac:dyDescent="0.3">
      <c r="A1052" s="120">
        <v>1100</v>
      </c>
      <c r="B1052" s="120">
        <v>11005</v>
      </c>
      <c r="C1052" s="207" t="s">
        <v>1115</v>
      </c>
      <c r="D1052" s="121"/>
      <c r="E1052" s="121"/>
      <c r="F1052" s="122"/>
      <c r="G1052" s="123"/>
      <c r="H1052" s="123"/>
      <c r="I1052" s="45"/>
      <c r="J1052" s="45"/>
      <c r="K1052" s="28"/>
      <c r="L1052" s="28"/>
      <c r="M1052" s="28"/>
      <c r="N1052" s="28"/>
      <c r="O1052" s="28"/>
      <c r="P1052" s="28"/>
      <c r="Q1052" s="28"/>
      <c r="R1052" s="28"/>
      <c r="S1052" s="28"/>
      <c r="T1052" s="28"/>
      <c r="U1052" s="28"/>
      <c r="V1052" s="28"/>
      <c r="W1052" s="27">
        <f>AN1052</f>
        <v>0</v>
      </c>
      <c r="X1052" s="41"/>
      <c r="Y1052" s="41"/>
      <c r="Z1052" s="41"/>
      <c r="AA1052" s="41"/>
      <c r="AB1052" s="27">
        <f>IFERROR(VLOOKUP(K1052,'Վարկանիշային չափորոշիչներ'!$G$6:$GE$68,4,FALSE),0)</f>
        <v>0</v>
      </c>
      <c r="AC1052" s="27">
        <f>IFERROR(VLOOKUP(L1052,'Վարկանիշային չափորոշիչներ'!$G$6:$GE$68,4,FALSE),0)</f>
        <v>0</v>
      </c>
      <c r="AD1052" s="27">
        <f>IFERROR(VLOOKUP(M1052,'Վարկանիշային չափորոշիչներ'!$G$6:$GE$68,4,FALSE),0)</f>
        <v>0</v>
      </c>
      <c r="AE1052" s="27">
        <f>IFERROR(VLOOKUP(N1052,'Վարկանիշային չափորոշիչներ'!$G$6:$GE$68,4,FALSE),0)</f>
        <v>0</v>
      </c>
      <c r="AF1052" s="27">
        <f>IFERROR(VLOOKUP(O1052,'Վարկանիշային չափորոշիչներ'!$G$6:$GE$68,4,FALSE),0)</f>
        <v>0</v>
      </c>
      <c r="AG1052" s="27">
        <f>IFERROR(VLOOKUP(P1052,'Վարկանիշային չափորոշիչներ'!$G$6:$GE$68,4,FALSE),0)</f>
        <v>0</v>
      </c>
      <c r="AH1052" s="27">
        <f>IFERROR(VLOOKUP(Q1052,'Վարկանիշային չափորոշիչներ'!$G$6:$GE$68,4,FALSE),0)</f>
        <v>0</v>
      </c>
      <c r="AI1052" s="27">
        <f>IFERROR(VLOOKUP(R1052,'Վարկանիշային չափորոշիչներ'!$G$6:$GE$68,4,FALSE),0)</f>
        <v>0</v>
      </c>
      <c r="AJ1052" s="27">
        <f>IFERROR(VLOOKUP(S1052,'Վարկանիշային չափորոշիչներ'!$G$6:$GE$68,4,FALSE),0)</f>
        <v>0</v>
      </c>
      <c r="AK1052" s="27">
        <f>IFERROR(VLOOKUP(T1052,'Վարկանիշային չափորոշիչներ'!$G$6:$GE$68,4,FALSE),0)</f>
        <v>0</v>
      </c>
      <c r="AL1052" s="27">
        <f>IFERROR(VLOOKUP(U1052,'Վարկանիշային չափորոշիչներ'!$G$6:$GE$68,4,FALSE),0)</f>
        <v>0</v>
      </c>
      <c r="AM1052" s="27">
        <f>IFERROR(VLOOKUP(V1052,'Վարկանիշային չափորոշիչներ'!$G$6:$GE$68,4,FALSE),0)</f>
        <v>0</v>
      </c>
      <c r="AN1052" s="27">
        <f t="shared" si="259"/>
        <v>0</v>
      </c>
    </row>
    <row r="1053" spans="1:40" ht="40.5" hidden="1" outlineLevel="2" x14ac:dyDescent="0.3">
      <c r="A1053" s="120">
        <v>1100</v>
      </c>
      <c r="B1053" s="120">
        <v>31001</v>
      </c>
      <c r="C1053" s="207" t="s">
        <v>1116</v>
      </c>
      <c r="D1053" s="129"/>
      <c r="E1053" s="129"/>
      <c r="F1053" s="122"/>
      <c r="G1053" s="140"/>
      <c r="H1053" s="123"/>
      <c r="I1053" s="45"/>
      <c r="J1053" s="45"/>
      <c r="K1053" s="28"/>
      <c r="L1053" s="28"/>
      <c r="M1053" s="28"/>
      <c r="N1053" s="28"/>
      <c r="O1053" s="28"/>
      <c r="P1053" s="28"/>
      <c r="Q1053" s="28"/>
      <c r="R1053" s="28"/>
      <c r="S1053" s="28"/>
      <c r="T1053" s="28"/>
      <c r="U1053" s="28"/>
      <c r="V1053" s="28"/>
      <c r="W1053" s="27">
        <f>AN1053</f>
        <v>0</v>
      </c>
      <c r="X1053" s="41"/>
      <c r="Y1053" s="41"/>
      <c r="Z1053" s="41"/>
      <c r="AA1053" s="41"/>
      <c r="AB1053" s="27">
        <f>IFERROR(VLOOKUP(K1053,'Վարկանիշային չափորոշիչներ'!$G$6:$GE$68,4,FALSE),0)</f>
        <v>0</v>
      </c>
      <c r="AC1053" s="27">
        <f>IFERROR(VLOOKUP(L1053,'Վարկանիշային չափորոշիչներ'!$G$6:$GE$68,4,FALSE),0)</f>
        <v>0</v>
      </c>
      <c r="AD1053" s="27">
        <f>IFERROR(VLOOKUP(M1053,'Վարկանիշային չափորոշիչներ'!$G$6:$GE$68,4,FALSE),0)</f>
        <v>0</v>
      </c>
      <c r="AE1053" s="27">
        <f>IFERROR(VLOOKUP(N1053,'Վարկանիշային չափորոշիչներ'!$G$6:$GE$68,4,FALSE),0)</f>
        <v>0</v>
      </c>
      <c r="AF1053" s="27">
        <f>IFERROR(VLOOKUP(O1053,'Վարկանիշային չափորոշիչներ'!$G$6:$GE$68,4,FALSE),0)</f>
        <v>0</v>
      </c>
      <c r="AG1053" s="27">
        <f>IFERROR(VLOOKUP(P1053,'Վարկանիշային չափորոշիչներ'!$G$6:$GE$68,4,FALSE),0)</f>
        <v>0</v>
      </c>
      <c r="AH1053" s="27">
        <f>IFERROR(VLOOKUP(Q1053,'Վարկանիշային չափորոշիչներ'!$G$6:$GE$68,4,FALSE),0)</f>
        <v>0</v>
      </c>
      <c r="AI1053" s="27">
        <f>IFERROR(VLOOKUP(R1053,'Վարկանիշային չափորոշիչներ'!$G$6:$GE$68,4,FALSE),0)</f>
        <v>0</v>
      </c>
      <c r="AJ1053" s="27">
        <f>IFERROR(VLOOKUP(S1053,'Վարկանիշային չափորոշիչներ'!$G$6:$GE$68,4,FALSE),0)</f>
        <v>0</v>
      </c>
      <c r="AK1053" s="27">
        <f>IFERROR(VLOOKUP(T1053,'Վարկանիշային չափորոշիչներ'!$G$6:$GE$68,4,FALSE),0)</f>
        <v>0</v>
      </c>
      <c r="AL1053" s="27">
        <f>IFERROR(VLOOKUP(U1053,'Վարկանիշային չափորոշիչներ'!$G$6:$GE$68,4,FALSE),0)</f>
        <v>0</v>
      </c>
      <c r="AM1053" s="27">
        <f>IFERROR(VLOOKUP(V1053,'Վարկանիշային չափորոշիչներ'!$G$6:$GE$68,4,FALSE),0)</f>
        <v>0</v>
      </c>
      <c r="AN1053" s="27">
        <f t="shared" si="259"/>
        <v>0</v>
      </c>
    </row>
    <row r="1054" spans="1:40" ht="27.75" hidden="1" outlineLevel="2" x14ac:dyDescent="0.3">
      <c r="A1054" s="120">
        <v>1100</v>
      </c>
      <c r="B1054" s="120">
        <v>32001</v>
      </c>
      <c r="C1054" s="220" t="s">
        <v>1117</v>
      </c>
      <c r="D1054" s="165"/>
      <c r="E1054" s="144"/>
      <c r="F1054" s="122"/>
      <c r="G1054" s="123"/>
      <c r="H1054" s="123"/>
      <c r="I1054" s="45"/>
      <c r="J1054" s="45"/>
      <c r="K1054" s="28"/>
      <c r="L1054" s="28"/>
      <c r="M1054" s="28"/>
      <c r="N1054" s="28"/>
      <c r="O1054" s="28"/>
      <c r="P1054" s="28"/>
      <c r="Q1054" s="28"/>
      <c r="R1054" s="28"/>
      <c r="S1054" s="28"/>
      <c r="T1054" s="28"/>
      <c r="U1054" s="28"/>
      <c r="V1054" s="28"/>
      <c r="W1054" s="27">
        <f>AN1054</f>
        <v>0</v>
      </c>
      <c r="X1054" s="41"/>
      <c r="Y1054" s="41"/>
      <c r="Z1054" s="41"/>
      <c r="AA1054" s="41"/>
      <c r="AB1054" s="27">
        <f>IFERROR(VLOOKUP(K1054,'Վարկանիշային չափորոշիչներ'!$G$6:$GE$68,4,FALSE),0)</f>
        <v>0</v>
      </c>
      <c r="AC1054" s="27">
        <f>IFERROR(VLOOKUP(L1054,'Վարկանիշային չափորոշիչներ'!$G$6:$GE$68,4,FALSE),0)</f>
        <v>0</v>
      </c>
      <c r="AD1054" s="27">
        <f>IFERROR(VLOOKUP(M1054,'Վարկանիշային չափորոշիչներ'!$G$6:$GE$68,4,FALSE),0)</f>
        <v>0</v>
      </c>
      <c r="AE1054" s="27">
        <f>IFERROR(VLOOKUP(N1054,'Վարկանիշային չափորոշիչներ'!$G$6:$GE$68,4,FALSE),0)</f>
        <v>0</v>
      </c>
      <c r="AF1054" s="27">
        <f>IFERROR(VLOOKUP(O1054,'Վարկանիշային չափորոշիչներ'!$G$6:$GE$68,4,FALSE),0)</f>
        <v>0</v>
      </c>
      <c r="AG1054" s="27">
        <f>IFERROR(VLOOKUP(P1054,'Վարկանիշային չափորոշիչներ'!$G$6:$GE$68,4,FALSE),0)</f>
        <v>0</v>
      </c>
      <c r="AH1054" s="27">
        <f>IFERROR(VLOOKUP(Q1054,'Վարկանիշային չափորոշիչներ'!$G$6:$GE$68,4,FALSE),0)</f>
        <v>0</v>
      </c>
      <c r="AI1054" s="27">
        <f>IFERROR(VLOOKUP(R1054,'Վարկանիշային չափորոշիչներ'!$G$6:$GE$68,4,FALSE),0)</f>
        <v>0</v>
      </c>
      <c r="AJ1054" s="27">
        <f>IFERROR(VLOOKUP(S1054,'Վարկանիշային չափորոշիչներ'!$G$6:$GE$68,4,FALSE),0)</f>
        <v>0</v>
      </c>
      <c r="AK1054" s="27">
        <f>IFERROR(VLOOKUP(T1054,'Վարկանիշային չափորոշիչներ'!$G$6:$GE$68,4,FALSE),0)</f>
        <v>0</v>
      </c>
      <c r="AL1054" s="27">
        <f>IFERROR(VLOOKUP(U1054,'Վարկանիշային չափորոշիչներ'!$G$6:$GE$68,4,FALSE),0)</f>
        <v>0</v>
      </c>
      <c r="AM1054" s="27">
        <f>IFERROR(VLOOKUP(V1054,'Վարկանիշային չափորոշիչներ'!$G$6:$GE$68,4,FALSE),0)</f>
        <v>0</v>
      </c>
      <c r="AN1054" s="27">
        <f t="shared" si="259"/>
        <v>0</v>
      </c>
    </row>
    <row r="1055" spans="1:40" hidden="1" outlineLevel="1" x14ac:dyDescent="0.3">
      <c r="A1055" s="117">
        <v>1220</v>
      </c>
      <c r="B1055" s="163"/>
      <c r="C1055" s="214" t="s">
        <v>1118</v>
      </c>
      <c r="D1055" s="118">
        <f>SUM(D1056:D1059)</f>
        <v>0</v>
      </c>
      <c r="E1055" s="118">
        <f>SUM(E1056:E1059)</f>
        <v>0</v>
      </c>
      <c r="F1055" s="119">
        <f t="shared" ref="F1055:H1055" si="266">SUM(F1056:F1059)</f>
        <v>0</v>
      </c>
      <c r="G1055" s="119">
        <f t="shared" si="266"/>
        <v>0</v>
      </c>
      <c r="H1055" s="119">
        <f t="shared" si="266"/>
        <v>0</v>
      </c>
      <c r="I1055" s="47" t="s">
        <v>74</v>
      </c>
      <c r="J1055" s="47" t="s">
        <v>74</v>
      </c>
      <c r="K1055" s="47" t="s">
        <v>74</v>
      </c>
      <c r="L1055" s="47" t="s">
        <v>74</v>
      </c>
      <c r="M1055" s="47" t="s">
        <v>74</v>
      </c>
      <c r="N1055" s="47" t="s">
        <v>74</v>
      </c>
      <c r="O1055" s="47" t="s">
        <v>74</v>
      </c>
      <c r="P1055" s="47" t="s">
        <v>74</v>
      </c>
      <c r="Q1055" s="47" t="s">
        <v>74</v>
      </c>
      <c r="R1055" s="47" t="s">
        <v>74</v>
      </c>
      <c r="S1055" s="47" t="s">
        <v>74</v>
      </c>
      <c r="T1055" s="47" t="s">
        <v>74</v>
      </c>
      <c r="U1055" s="47" t="s">
        <v>74</v>
      </c>
      <c r="V1055" s="47" t="s">
        <v>74</v>
      </c>
      <c r="W1055" s="47" t="s">
        <v>74</v>
      </c>
      <c r="X1055" s="41"/>
      <c r="Y1055" s="41"/>
      <c r="Z1055" s="41"/>
      <c r="AA1055" s="41"/>
      <c r="AB1055" s="27">
        <f>IFERROR(VLOOKUP(K1055,'Վարկանիշային չափորոշիչներ'!$G$6:$GE$68,4,FALSE),0)</f>
        <v>0</v>
      </c>
      <c r="AC1055" s="27">
        <f>IFERROR(VLOOKUP(L1055,'Վարկանիշային չափորոշիչներ'!$G$6:$GE$68,4,FALSE),0)</f>
        <v>0</v>
      </c>
      <c r="AD1055" s="27">
        <f>IFERROR(VLOOKUP(M1055,'Վարկանիշային չափորոշիչներ'!$G$6:$GE$68,4,FALSE),0)</f>
        <v>0</v>
      </c>
      <c r="AE1055" s="27">
        <f>IFERROR(VLOOKUP(N1055,'Վարկանիշային չափորոշիչներ'!$G$6:$GE$68,4,FALSE),0)</f>
        <v>0</v>
      </c>
      <c r="AF1055" s="27">
        <f>IFERROR(VLOOKUP(O1055,'Վարկանիշային չափորոշիչներ'!$G$6:$GE$68,4,FALSE),0)</f>
        <v>0</v>
      </c>
      <c r="AG1055" s="27">
        <f>IFERROR(VLOOKUP(P1055,'Վարկանիշային չափորոշիչներ'!$G$6:$GE$68,4,FALSE),0)</f>
        <v>0</v>
      </c>
      <c r="AH1055" s="27">
        <f>IFERROR(VLOOKUP(Q1055,'Վարկանիշային չափորոշիչներ'!$G$6:$GE$68,4,FALSE),0)</f>
        <v>0</v>
      </c>
      <c r="AI1055" s="27">
        <f>IFERROR(VLOOKUP(R1055,'Վարկանիշային չափորոշիչներ'!$G$6:$GE$68,4,FALSE),0)</f>
        <v>0</v>
      </c>
      <c r="AJ1055" s="27">
        <f>IFERROR(VLOOKUP(S1055,'Վարկանիշային չափորոշիչներ'!$G$6:$GE$68,4,FALSE),0)</f>
        <v>0</v>
      </c>
      <c r="AK1055" s="27">
        <f>IFERROR(VLOOKUP(T1055,'Վարկանիշային չափորոշիչներ'!$G$6:$GE$68,4,FALSE),0)</f>
        <v>0</v>
      </c>
      <c r="AL1055" s="27">
        <f>IFERROR(VLOOKUP(U1055,'Վարկանիշային չափորոշիչներ'!$G$6:$GE$68,4,FALSE),0)</f>
        <v>0</v>
      </c>
      <c r="AM1055" s="27">
        <f>IFERROR(VLOOKUP(V1055,'Վարկանիշային չափորոշիչներ'!$G$6:$GE$68,4,FALSE),0)</f>
        <v>0</v>
      </c>
      <c r="AN1055" s="27">
        <f t="shared" si="259"/>
        <v>0</v>
      </c>
    </row>
    <row r="1056" spans="1:40" ht="27" hidden="1" outlineLevel="2" x14ac:dyDescent="0.3">
      <c r="A1056" s="120">
        <v>1220</v>
      </c>
      <c r="B1056" s="120">
        <v>11001</v>
      </c>
      <c r="C1056" s="207" t="s">
        <v>1119</v>
      </c>
      <c r="D1056" s="121"/>
      <c r="E1056" s="121"/>
      <c r="F1056" s="123"/>
      <c r="G1056" s="123"/>
      <c r="H1056" s="123"/>
      <c r="I1056" s="45"/>
      <c r="J1056" s="45"/>
      <c r="K1056" s="28"/>
      <c r="L1056" s="28"/>
      <c r="M1056" s="28"/>
      <c r="N1056" s="28"/>
      <c r="O1056" s="28"/>
      <c r="P1056" s="28"/>
      <c r="Q1056" s="28"/>
      <c r="R1056" s="28"/>
      <c r="S1056" s="28"/>
      <c r="T1056" s="28"/>
      <c r="U1056" s="28"/>
      <c r="V1056" s="28"/>
      <c r="W1056" s="27">
        <f>AN1056</f>
        <v>0</v>
      </c>
      <c r="X1056" s="41"/>
      <c r="Y1056" s="41"/>
      <c r="Z1056" s="41"/>
      <c r="AA1056" s="41"/>
      <c r="AB1056" s="27">
        <f>IFERROR(VLOOKUP(K1056,'Վարկանիշային չափորոշիչներ'!$G$6:$GE$68,4,FALSE),0)</f>
        <v>0</v>
      </c>
      <c r="AC1056" s="27">
        <f>IFERROR(VLOOKUP(L1056,'Վարկանիշային չափորոշիչներ'!$G$6:$GE$68,4,FALSE),0)</f>
        <v>0</v>
      </c>
      <c r="AD1056" s="27">
        <f>IFERROR(VLOOKUP(M1056,'Վարկանիշային չափորոշիչներ'!$G$6:$GE$68,4,FALSE),0)</f>
        <v>0</v>
      </c>
      <c r="AE1056" s="27">
        <f>IFERROR(VLOOKUP(N1056,'Վարկանիշային չափորոշիչներ'!$G$6:$GE$68,4,FALSE),0)</f>
        <v>0</v>
      </c>
      <c r="AF1056" s="27">
        <f>IFERROR(VLOOKUP(O1056,'Վարկանիշային չափորոշիչներ'!$G$6:$GE$68,4,FALSE),0)</f>
        <v>0</v>
      </c>
      <c r="AG1056" s="27">
        <f>IFERROR(VLOOKUP(P1056,'Վարկանիշային չափորոշիչներ'!$G$6:$GE$68,4,FALSE),0)</f>
        <v>0</v>
      </c>
      <c r="AH1056" s="27">
        <f>IFERROR(VLOOKUP(Q1056,'Վարկանիշային չափորոշիչներ'!$G$6:$GE$68,4,FALSE),0)</f>
        <v>0</v>
      </c>
      <c r="AI1056" s="27">
        <f>IFERROR(VLOOKUP(R1056,'Վարկանիշային չափորոշիչներ'!$G$6:$GE$68,4,FALSE),0)</f>
        <v>0</v>
      </c>
      <c r="AJ1056" s="27">
        <f>IFERROR(VLOOKUP(S1056,'Վարկանիշային չափորոշիչներ'!$G$6:$GE$68,4,FALSE),0)</f>
        <v>0</v>
      </c>
      <c r="AK1056" s="27">
        <f>IFERROR(VLOOKUP(T1056,'Վարկանիշային չափորոշիչներ'!$G$6:$GE$68,4,FALSE),0)</f>
        <v>0</v>
      </c>
      <c r="AL1056" s="27">
        <f>IFERROR(VLOOKUP(U1056,'Վարկանիշային չափորոշիչներ'!$G$6:$GE$68,4,FALSE),0)</f>
        <v>0</v>
      </c>
      <c r="AM1056" s="27">
        <f>IFERROR(VLOOKUP(V1056,'Վարկանիշային չափորոշիչներ'!$G$6:$GE$68,4,FALSE),0)</f>
        <v>0</v>
      </c>
      <c r="AN1056" s="27">
        <f t="shared" si="259"/>
        <v>0</v>
      </c>
    </row>
    <row r="1057" spans="1:40" hidden="1" outlineLevel="2" x14ac:dyDescent="0.3">
      <c r="A1057" s="120">
        <v>1220</v>
      </c>
      <c r="B1057" s="120">
        <v>11002</v>
      </c>
      <c r="C1057" s="220" t="s">
        <v>1120</v>
      </c>
      <c r="D1057" s="165"/>
      <c r="E1057" s="144"/>
      <c r="F1057" s="192"/>
      <c r="G1057" s="123"/>
      <c r="H1057" s="192"/>
      <c r="I1057" s="56"/>
      <c r="J1057" s="56"/>
      <c r="K1057" s="29"/>
      <c r="L1057" s="29"/>
      <c r="M1057" s="29"/>
      <c r="N1057" s="29"/>
      <c r="O1057" s="29"/>
      <c r="P1057" s="29"/>
      <c r="Q1057" s="29"/>
      <c r="R1057" s="29"/>
      <c r="S1057" s="29"/>
      <c r="T1057" s="29"/>
      <c r="U1057" s="29"/>
      <c r="V1057" s="29"/>
      <c r="W1057" s="27">
        <f>AN1057</f>
        <v>0</v>
      </c>
      <c r="X1057" s="41"/>
      <c r="Y1057" s="41"/>
      <c r="Z1057" s="41"/>
      <c r="AA1057" s="41"/>
      <c r="AB1057" s="27">
        <f>IFERROR(VLOOKUP(K1057,'Վարկանիշային չափորոշիչներ'!$G$6:$GE$68,4,FALSE),0)</f>
        <v>0</v>
      </c>
      <c r="AC1057" s="27">
        <f>IFERROR(VLOOKUP(L1057,'Վարկանիշային չափորոշիչներ'!$G$6:$GE$68,4,FALSE),0)</f>
        <v>0</v>
      </c>
      <c r="AD1057" s="27">
        <f>IFERROR(VLOOKUP(M1057,'Վարկանիշային չափորոշիչներ'!$G$6:$GE$68,4,FALSE),0)</f>
        <v>0</v>
      </c>
      <c r="AE1057" s="27">
        <f>IFERROR(VLOOKUP(N1057,'Վարկանիշային չափորոշիչներ'!$G$6:$GE$68,4,FALSE),0)</f>
        <v>0</v>
      </c>
      <c r="AF1057" s="27">
        <f>IFERROR(VLOOKUP(O1057,'Վարկանիշային չափորոշիչներ'!$G$6:$GE$68,4,FALSE),0)</f>
        <v>0</v>
      </c>
      <c r="AG1057" s="27">
        <f>IFERROR(VLOOKUP(P1057,'Վարկանիշային չափորոշիչներ'!$G$6:$GE$68,4,FALSE),0)</f>
        <v>0</v>
      </c>
      <c r="AH1057" s="27">
        <f>IFERROR(VLOOKUP(Q1057,'Վարկանիշային չափորոշիչներ'!$G$6:$GE$68,4,FALSE),0)</f>
        <v>0</v>
      </c>
      <c r="AI1057" s="27">
        <f>IFERROR(VLOOKUP(R1057,'Վարկանիշային չափորոշիչներ'!$G$6:$GE$68,4,FALSE),0)</f>
        <v>0</v>
      </c>
      <c r="AJ1057" s="27">
        <f>IFERROR(VLOOKUP(S1057,'Վարկանիշային չափորոշիչներ'!$G$6:$GE$68,4,FALSE),0)</f>
        <v>0</v>
      </c>
      <c r="AK1057" s="27">
        <f>IFERROR(VLOOKUP(T1057,'Վարկանիշային չափորոշիչներ'!$G$6:$GE$68,4,FALSE),0)</f>
        <v>0</v>
      </c>
      <c r="AL1057" s="27">
        <f>IFERROR(VLOOKUP(U1057,'Վարկանիշային չափորոշիչներ'!$G$6:$GE$68,4,FALSE),0)</f>
        <v>0</v>
      </c>
      <c r="AM1057" s="27">
        <f>IFERROR(VLOOKUP(V1057,'Վարկանիշային չափորոշիչներ'!$G$6:$GE$68,4,FALSE),0)</f>
        <v>0</v>
      </c>
      <c r="AN1057" s="27">
        <f t="shared" si="259"/>
        <v>0</v>
      </c>
    </row>
    <row r="1058" spans="1:40" hidden="1" outlineLevel="2" x14ac:dyDescent="0.3">
      <c r="A1058" s="120">
        <v>1220</v>
      </c>
      <c r="B1058" s="120">
        <v>11003</v>
      </c>
      <c r="C1058" s="220" t="s">
        <v>1121</v>
      </c>
      <c r="D1058" s="165"/>
      <c r="E1058" s="144"/>
      <c r="F1058" s="192"/>
      <c r="G1058" s="123"/>
      <c r="H1058" s="192"/>
      <c r="I1058" s="56"/>
      <c r="J1058" s="56"/>
      <c r="K1058" s="29"/>
      <c r="L1058" s="29"/>
      <c r="M1058" s="29"/>
      <c r="N1058" s="29"/>
      <c r="O1058" s="29"/>
      <c r="P1058" s="29"/>
      <c r="Q1058" s="29"/>
      <c r="R1058" s="29"/>
      <c r="S1058" s="29"/>
      <c r="T1058" s="29"/>
      <c r="U1058" s="29"/>
      <c r="V1058" s="29"/>
      <c r="W1058" s="27">
        <f>AN1058</f>
        <v>0</v>
      </c>
      <c r="X1058" s="41"/>
      <c r="Y1058" s="41"/>
      <c r="Z1058" s="41"/>
      <c r="AA1058" s="41"/>
      <c r="AB1058" s="27">
        <f>IFERROR(VLOOKUP(K1058,'Վարկանիշային չափորոշիչներ'!$G$6:$GE$68,4,FALSE),0)</f>
        <v>0</v>
      </c>
      <c r="AC1058" s="27">
        <f>IFERROR(VLOOKUP(L1058,'Վարկանիշային չափորոշիչներ'!$G$6:$GE$68,4,FALSE),0)</f>
        <v>0</v>
      </c>
      <c r="AD1058" s="27">
        <f>IFERROR(VLOOKUP(M1058,'Վարկանիշային չափորոշիչներ'!$G$6:$GE$68,4,FALSE),0)</f>
        <v>0</v>
      </c>
      <c r="AE1058" s="27">
        <f>IFERROR(VLOOKUP(N1058,'Վարկանիշային չափորոշիչներ'!$G$6:$GE$68,4,FALSE),0)</f>
        <v>0</v>
      </c>
      <c r="AF1058" s="27">
        <f>IFERROR(VLOOKUP(O1058,'Վարկանիշային չափորոշիչներ'!$G$6:$GE$68,4,FALSE),0)</f>
        <v>0</v>
      </c>
      <c r="AG1058" s="27">
        <f>IFERROR(VLOOKUP(P1058,'Վարկանիշային չափորոշիչներ'!$G$6:$GE$68,4,FALSE),0)</f>
        <v>0</v>
      </c>
      <c r="AH1058" s="27">
        <f>IFERROR(VLOOKUP(Q1058,'Վարկանիշային չափորոշիչներ'!$G$6:$GE$68,4,FALSE),0)</f>
        <v>0</v>
      </c>
      <c r="AI1058" s="27">
        <f>IFERROR(VLOOKUP(R1058,'Վարկանիշային չափորոշիչներ'!$G$6:$GE$68,4,FALSE),0)</f>
        <v>0</v>
      </c>
      <c r="AJ1058" s="27">
        <f>IFERROR(VLOOKUP(S1058,'Վարկանիշային չափորոշիչներ'!$G$6:$GE$68,4,FALSE),0)</f>
        <v>0</v>
      </c>
      <c r="AK1058" s="27">
        <f>IFERROR(VLOOKUP(T1058,'Վարկանիշային չափորոշիչներ'!$G$6:$GE$68,4,FALSE),0)</f>
        <v>0</v>
      </c>
      <c r="AL1058" s="27">
        <f>IFERROR(VLOOKUP(U1058,'Վարկանիշային չափորոշիչներ'!$G$6:$GE$68,4,FALSE),0)</f>
        <v>0</v>
      </c>
      <c r="AM1058" s="27">
        <f>IFERROR(VLOOKUP(V1058,'Վարկանիշային չափորոշիչներ'!$G$6:$GE$68,4,FALSE),0)</f>
        <v>0</v>
      </c>
      <c r="AN1058" s="27">
        <f t="shared" si="259"/>
        <v>0</v>
      </c>
    </row>
    <row r="1059" spans="1:40" ht="27.75" hidden="1" outlineLevel="2" x14ac:dyDescent="0.3">
      <c r="A1059" s="120">
        <v>1220</v>
      </c>
      <c r="B1059" s="120">
        <v>11004</v>
      </c>
      <c r="C1059" s="220" t="s">
        <v>1122</v>
      </c>
      <c r="D1059" s="165"/>
      <c r="E1059" s="144"/>
      <c r="F1059" s="192"/>
      <c r="G1059" s="123"/>
      <c r="H1059" s="192"/>
      <c r="I1059" s="56"/>
      <c r="J1059" s="56"/>
      <c r="K1059" s="29"/>
      <c r="L1059" s="29"/>
      <c r="M1059" s="29"/>
      <c r="N1059" s="29"/>
      <c r="O1059" s="29"/>
      <c r="P1059" s="29"/>
      <c r="Q1059" s="29"/>
      <c r="R1059" s="29"/>
      <c r="S1059" s="29"/>
      <c r="T1059" s="29"/>
      <c r="U1059" s="29"/>
      <c r="V1059" s="29"/>
      <c r="W1059" s="27">
        <f>AN1059</f>
        <v>0</v>
      </c>
      <c r="X1059" s="41"/>
      <c r="Y1059" s="41"/>
      <c r="Z1059" s="41"/>
      <c r="AA1059" s="41"/>
      <c r="AB1059" s="27">
        <f>IFERROR(VLOOKUP(K1059,'Վարկանիշային չափորոշիչներ'!$G$6:$GE$68,4,FALSE),0)</f>
        <v>0</v>
      </c>
      <c r="AC1059" s="27">
        <f>IFERROR(VLOOKUP(L1059,'Վարկանիշային չափորոշիչներ'!$G$6:$GE$68,4,FALSE),0)</f>
        <v>0</v>
      </c>
      <c r="AD1059" s="27">
        <f>IFERROR(VLOOKUP(M1059,'Վարկանիշային չափորոշիչներ'!$G$6:$GE$68,4,FALSE),0)</f>
        <v>0</v>
      </c>
      <c r="AE1059" s="27">
        <f>IFERROR(VLOOKUP(N1059,'Վարկանիշային չափորոշիչներ'!$G$6:$GE$68,4,FALSE),0)</f>
        <v>0</v>
      </c>
      <c r="AF1059" s="27">
        <f>IFERROR(VLOOKUP(O1059,'Վարկանիշային չափորոշիչներ'!$G$6:$GE$68,4,FALSE),0)</f>
        <v>0</v>
      </c>
      <c r="AG1059" s="27">
        <f>IFERROR(VLOOKUP(P1059,'Վարկանիշային չափորոշիչներ'!$G$6:$GE$68,4,FALSE),0)</f>
        <v>0</v>
      </c>
      <c r="AH1059" s="27">
        <f>IFERROR(VLOOKUP(Q1059,'Վարկանիշային չափորոշիչներ'!$G$6:$GE$68,4,FALSE),0)</f>
        <v>0</v>
      </c>
      <c r="AI1059" s="27">
        <f>IFERROR(VLOOKUP(R1059,'Վարկանիշային չափորոշիչներ'!$G$6:$GE$68,4,FALSE),0)</f>
        <v>0</v>
      </c>
      <c r="AJ1059" s="27">
        <f>IFERROR(VLOOKUP(S1059,'Վարկանիշային չափորոշիչներ'!$G$6:$GE$68,4,FALSE),0)</f>
        <v>0</v>
      </c>
      <c r="AK1059" s="27">
        <f>IFERROR(VLOOKUP(T1059,'Վարկանիշային չափորոշիչներ'!$G$6:$GE$68,4,FALSE),0)</f>
        <v>0</v>
      </c>
      <c r="AL1059" s="27">
        <f>IFERROR(VLOOKUP(U1059,'Վարկանիշային չափորոշիչներ'!$G$6:$GE$68,4,FALSE),0)</f>
        <v>0</v>
      </c>
      <c r="AM1059" s="27">
        <f>IFERROR(VLOOKUP(V1059,'Վարկանիշային չափորոշիչներ'!$G$6:$GE$68,4,FALSE),0)</f>
        <v>0</v>
      </c>
      <c r="AN1059" s="27">
        <f t="shared" si="259"/>
        <v>0</v>
      </c>
    </row>
    <row r="1060" spans="1:40" hidden="1" outlineLevel="1" x14ac:dyDescent="0.3">
      <c r="A1060" s="117">
        <v>1164</v>
      </c>
      <c r="B1060" s="163"/>
      <c r="C1060" s="214" t="s">
        <v>1123</v>
      </c>
      <c r="D1060" s="118">
        <f>SUM(D1061:D1065)</f>
        <v>0</v>
      </c>
      <c r="E1060" s="118">
        <f>SUM(E1061:E1065)</f>
        <v>0</v>
      </c>
      <c r="F1060" s="119">
        <f t="shared" ref="F1060:H1060" si="267">SUM(F1061:F1065)</f>
        <v>0</v>
      </c>
      <c r="G1060" s="119">
        <f t="shared" si="267"/>
        <v>0</v>
      </c>
      <c r="H1060" s="119">
        <f t="shared" si="267"/>
        <v>0</v>
      </c>
      <c r="I1060" s="47" t="s">
        <v>74</v>
      </c>
      <c r="J1060" s="47" t="s">
        <v>74</v>
      </c>
      <c r="K1060" s="47" t="s">
        <v>74</v>
      </c>
      <c r="L1060" s="47" t="s">
        <v>74</v>
      </c>
      <c r="M1060" s="47" t="s">
        <v>74</v>
      </c>
      <c r="N1060" s="47" t="s">
        <v>74</v>
      </c>
      <c r="O1060" s="47" t="s">
        <v>74</v>
      </c>
      <c r="P1060" s="47" t="s">
        <v>74</v>
      </c>
      <c r="Q1060" s="47" t="s">
        <v>74</v>
      </c>
      <c r="R1060" s="47" t="s">
        <v>74</v>
      </c>
      <c r="S1060" s="47" t="s">
        <v>74</v>
      </c>
      <c r="T1060" s="47" t="s">
        <v>74</v>
      </c>
      <c r="U1060" s="47" t="s">
        <v>74</v>
      </c>
      <c r="V1060" s="47" t="s">
        <v>74</v>
      </c>
      <c r="W1060" s="47" t="s">
        <v>74</v>
      </c>
      <c r="X1060" s="41"/>
      <c r="Y1060" s="41"/>
      <c r="Z1060" s="41"/>
      <c r="AA1060" s="41"/>
      <c r="AB1060" s="27">
        <f>IFERROR(VLOOKUP(K1060,'Վարկանիշային չափորոշիչներ'!$G$6:$GE$68,4,FALSE),0)</f>
        <v>0</v>
      </c>
      <c r="AC1060" s="27">
        <f>IFERROR(VLOOKUP(L1060,'Վարկանիշային չափորոշիչներ'!$G$6:$GE$68,4,FALSE),0)</f>
        <v>0</v>
      </c>
      <c r="AD1060" s="27">
        <f>IFERROR(VLOOKUP(M1060,'Վարկանիշային չափորոշիչներ'!$G$6:$GE$68,4,FALSE),0)</f>
        <v>0</v>
      </c>
      <c r="AE1060" s="27">
        <f>IFERROR(VLOOKUP(N1060,'Վարկանիշային չափորոշիչներ'!$G$6:$GE$68,4,FALSE),0)</f>
        <v>0</v>
      </c>
      <c r="AF1060" s="27">
        <f>IFERROR(VLOOKUP(O1060,'Վարկանիշային չափորոշիչներ'!$G$6:$GE$68,4,FALSE),0)</f>
        <v>0</v>
      </c>
      <c r="AG1060" s="27">
        <f>IFERROR(VLOOKUP(P1060,'Վարկանիշային չափորոշիչներ'!$G$6:$GE$68,4,FALSE),0)</f>
        <v>0</v>
      </c>
      <c r="AH1060" s="27">
        <f>IFERROR(VLOOKUP(Q1060,'Վարկանիշային չափորոշիչներ'!$G$6:$GE$68,4,FALSE),0)</f>
        <v>0</v>
      </c>
      <c r="AI1060" s="27">
        <f>IFERROR(VLOOKUP(R1060,'Վարկանիշային չափորոշիչներ'!$G$6:$GE$68,4,FALSE),0)</f>
        <v>0</v>
      </c>
      <c r="AJ1060" s="27">
        <f>IFERROR(VLOOKUP(S1060,'Վարկանիշային չափորոշիչներ'!$G$6:$GE$68,4,FALSE),0)</f>
        <v>0</v>
      </c>
      <c r="AK1060" s="27">
        <f>IFERROR(VLOOKUP(T1060,'Վարկանիշային չափորոշիչներ'!$G$6:$GE$68,4,FALSE),0)</f>
        <v>0</v>
      </c>
      <c r="AL1060" s="27">
        <f>IFERROR(VLOOKUP(U1060,'Վարկանիշային չափորոշիչներ'!$G$6:$GE$68,4,FALSE),0)</f>
        <v>0</v>
      </c>
      <c r="AM1060" s="27">
        <f>IFERROR(VLOOKUP(V1060,'Վարկանիշային չափորոշիչներ'!$G$6:$GE$68,4,FALSE),0)</f>
        <v>0</v>
      </c>
      <c r="AN1060" s="27">
        <f t="shared" si="259"/>
        <v>0</v>
      </c>
    </row>
    <row r="1061" spans="1:40" hidden="1" outlineLevel="2" x14ac:dyDescent="0.3">
      <c r="A1061" s="120">
        <v>1164</v>
      </c>
      <c r="B1061" s="120">
        <v>11001</v>
      </c>
      <c r="C1061" s="207" t="s">
        <v>1124</v>
      </c>
      <c r="D1061" s="129"/>
      <c r="E1061" s="129"/>
      <c r="F1061" s="191"/>
      <c r="G1061" s="191"/>
      <c r="H1061" s="191"/>
      <c r="I1061" s="49"/>
      <c r="J1061" s="49"/>
      <c r="K1061" s="33"/>
      <c r="L1061" s="33"/>
      <c r="M1061" s="33"/>
      <c r="N1061" s="33"/>
      <c r="O1061" s="33"/>
      <c r="P1061" s="33"/>
      <c r="Q1061" s="33"/>
      <c r="R1061" s="33"/>
      <c r="S1061" s="33"/>
      <c r="T1061" s="33"/>
      <c r="U1061" s="33"/>
      <c r="V1061" s="33"/>
      <c r="W1061" s="27">
        <f t="shared" ref="W1061:W1065" si="268">AN1061</f>
        <v>0</v>
      </c>
      <c r="X1061" s="41"/>
      <c r="Y1061" s="41"/>
      <c r="Z1061" s="41"/>
      <c r="AA1061" s="41"/>
      <c r="AB1061" s="27">
        <f>IFERROR(VLOOKUP(K1061,'Վարկանիշային չափորոշիչներ'!$G$6:$GE$68,4,FALSE),0)</f>
        <v>0</v>
      </c>
      <c r="AC1061" s="27">
        <f>IFERROR(VLOOKUP(L1061,'Վարկանիշային չափորոշիչներ'!$G$6:$GE$68,4,FALSE),0)</f>
        <v>0</v>
      </c>
      <c r="AD1061" s="27">
        <f>IFERROR(VLOOKUP(M1061,'Վարկանիշային չափորոշիչներ'!$G$6:$GE$68,4,FALSE),0)</f>
        <v>0</v>
      </c>
      <c r="AE1061" s="27">
        <f>IFERROR(VLOOKUP(N1061,'Վարկանիշային չափորոշիչներ'!$G$6:$GE$68,4,FALSE),0)</f>
        <v>0</v>
      </c>
      <c r="AF1061" s="27">
        <f>IFERROR(VLOOKUP(O1061,'Վարկանիշային չափորոշիչներ'!$G$6:$GE$68,4,FALSE),0)</f>
        <v>0</v>
      </c>
      <c r="AG1061" s="27">
        <f>IFERROR(VLOOKUP(P1061,'Վարկանիշային չափորոշիչներ'!$G$6:$GE$68,4,FALSE),0)</f>
        <v>0</v>
      </c>
      <c r="AH1061" s="27">
        <f>IFERROR(VLOOKUP(Q1061,'Վարկանիշային չափորոշիչներ'!$G$6:$GE$68,4,FALSE),0)</f>
        <v>0</v>
      </c>
      <c r="AI1061" s="27">
        <f>IFERROR(VLOOKUP(R1061,'Վարկանիշային չափորոշիչներ'!$G$6:$GE$68,4,FALSE),0)</f>
        <v>0</v>
      </c>
      <c r="AJ1061" s="27">
        <f>IFERROR(VLOOKUP(S1061,'Վարկանիշային չափորոշիչներ'!$G$6:$GE$68,4,FALSE),0)</f>
        <v>0</v>
      </c>
      <c r="AK1061" s="27">
        <f>IFERROR(VLOOKUP(T1061,'Վարկանիշային չափորոշիչներ'!$G$6:$GE$68,4,FALSE),0)</f>
        <v>0</v>
      </c>
      <c r="AL1061" s="27">
        <f>IFERROR(VLOOKUP(U1061,'Վարկանիշային չափորոշիչներ'!$G$6:$GE$68,4,FALSE),0)</f>
        <v>0</v>
      </c>
      <c r="AM1061" s="27">
        <f>IFERROR(VLOOKUP(V1061,'Վարկանիշային չափորոշիչներ'!$G$6:$GE$68,4,FALSE),0)</f>
        <v>0</v>
      </c>
      <c r="AN1061" s="27">
        <f t="shared" si="259"/>
        <v>0</v>
      </c>
    </row>
    <row r="1062" spans="1:40" hidden="1" outlineLevel="2" x14ac:dyDescent="0.3">
      <c r="A1062" s="120">
        <v>1164</v>
      </c>
      <c r="B1062" s="120">
        <v>11002</v>
      </c>
      <c r="C1062" s="207" t="s">
        <v>1125</v>
      </c>
      <c r="D1062" s="129"/>
      <c r="E1062" s="129"/>
      <c r="F1062" s="191"/>
      <c r="G1062" s="191"/>
      <c r="H1062" s="191"/>
      <c r="I1062" s="49"/>
      <c r="J1062" s="49"/>
      <c r="K1062" s="33"/>
      <c r="L1062" s="33"/>
      <c r="M1062" s="33"/>
      <c r="N1062" s="33"/>
      <c r="O1062" s="33"/>
      <c r="P1062" s="33"/>
      <c r="Q1062" s="33"/>
      <c r="R1062" s="33"/>
      <c r="S1062" s="33"/>
      <c r="T1062" s="33"/>
      <c r="U1062" s="33"/>
      <c r="V1062" s="33"/>
      <c r="W1062" s="27">
        <f t="shared" si="268"/>
        <v>0</v>
      </c>
      <c r="X1062" s="41"/>
      <c r="Y1062" s="41"/>
      <c r="Z1062" s="41"/>
      <c r="AA1062" s="41"/>
      <c r="AB1062" s="27">
        <f>IFERROR(VLOOKUP(K1062,'Վարկանիշային չափորոշիչներ'!$G$6:$GE$68,4,FALSE),0)</f>
        <v>0</v>
      </c>
      <c r="AC1062" s="27">
        <f>IFERROR(VLOOKUP(L1062,'Վարկանիշային չափորոշիչներ'!$G$6:$GE$68,4,FALSE),0)</f>
        <v>0</v>
      </c>
      <c r="AD1062" s="27">
        <f>IFERROR(VLOOKUP(M1062,'Վարկանիշային չափորոշիչներ'!$G$6:$GE$68,4,FALSE),0)</f>
        <v>0</v>
      </c>
      <c r="AE1062" s="27">
        <f>IFERROR(VLOOKUP(N1062,'Վարկանիշային չափորոշիչներ'!$G$6:$GE$68,4,FALSE),0)</f>
        <v>0</v>
      </c>
      <c r="AF1062" s="27">
        <f>IFERROR(VLOOKUP(O1062,'Վարկանիշային չափորոշիչներ'!$G$6:$GE$68,4,FALSE),0)</f>
        <v>0</v>
      </c>
      <c r="AG1062" s="27">
        <f>IFERROR(VLOOKUP(P1062,'Վարկանիշային չափորոշիչներ'!$G$6:$GE$68,4,FALSE),0)</f>
        <v>0</v>
      </c>
      <c r="AH1062" s="27">
        <f>IFERROR(VLOOKUP(Q1062,'Վարկանիշային չափորոշիչներ'!$G$6:$GE$68,4,FALSE),0)</f>
        <v>0</v>
      </c>
      <c r="AI1062" s="27">
        <f>IFERROR(VLOOKUP(R1062,'Վարկանիշային չափորոշիչներ'!$G$6:$GE$68,4,FALSE),0)</f>
        <v>0</v>
      </c>
      <c r="AJ1062" s="27">
        <f>IFERROR(VLOOKUP(S1062,'Վարկանիշային չափորոշիչներ'!$G$6:$GE$68,4,FALSE),0)</f>
        <v>0</v>
      </c>
      <c r="AK1062" s="27">
        <f>IFERROR(VLOOKUP(T1062,'Վարկանիշային չափորոշիչներ'!$G$6:$GE$68,4,FALSE),0)</f>
        <v>0</v>
      </c>
      <c r="AL1062" s="27">
        <f>IFERROR(VLOOKUP(U1062,'Վարկանիշային չափորոշիչներ'!$G$6:$GE$68,4,FALSE),0)</f>
        <v>0</v>
      </c>
      <c r="AM1062" s="27">
        <f>IFERROR(VLOOKUP(V1062,'Վարկանիշային չափորոշիչներ'!$G$6:$GE$68,4,FALSE),0)</f>
        <v>0</v>
      </c>
      <c r="AN1062" s="27">
        <f t="shared" si="259"/>
        <v>0</v>
      </c>
    </row>
    <row r="1063" spans="1:40" hidden="1" outlineLevel="2" x14ac:dyDescent="0.3">
      <c r="A1063" s="120">
        <v>1164</v>
      </c>
      <c r="B1063" s="120">
        <v>11004</v>
      </c>
      <c r="C1063" s="207" t="s">
        <v>129</v>
      </c>
      <c r="D1063" s="121"/>
      <c r="E1063" s="121"/>
      <c r="F1063" s="123"/>
      <c r="G1063" s="123"/>
      <c r="H1063" s="123"/>
      <c r="I1063" s="45"/>
      <c r="J1063" s="45"/>
      <c r="K1063" s="28"/>
      <c r="L1063" s="28"/>
      <c r="M1063" s="28"/>
      <c r="N1063" s="28"/>
      <c r="O1063" s="28"/>
      <c r="P1063" s="28"/>
      <c r="Q1063" s="28"/>
      <c r="R1063" s="28"/>
      <c r="S1063" s="28"/>
      <c r="T1063" s="28"/>
      <c r="U1063" s="28"/>
      <c r="V1063" s="28"/>
      <c r="W1063" s="27">
        <f t="shared" si="268"/>
        <v>0</v>
      </c>
      <c r="X1063" s="41"/>
      <c r="Y1063" s="41"/>
      <c r="Z1063" s="41"/>
      <c r="AA1063" s="41"/>
      <c r="AB1063" s="27">
        <f>IFERROR(VLOOKUP(K1063,'Վարկանիշային չափորոշիչներ'!$G$6:$GE$68,4,FALSE),0)</f>
        <v>0</v>
      </c>
      <c r="AC1063" s="27">
        <f>IFERROR(VLOOKUP(L1063,'Վարկանիշային չափորոշիչներ'!$G$6:$GE$68,4,FALSE),0)</f>
        <v>0</v>
      </c>
      <c r="AD1063" s="27">
        <f>IFERROR(VLOOKUP(M1063,'Վարկանիշային չափորոշիչներ'!$G$6:$GE$68,4,FALSE),0)</f>
        <v>0</v>
      </c>
      <c r="AE1063" s="27">
        <f>IFERROR(VLOOKUP(N1063,'Վարկանիշային չափորոշիչներ'!$G$6:$GE$68,4,FALSE),0)</f>
        <v>0</v>
      </c>
      <c r="AF1063" s="27">
        <f>IFERROR(VLOOKUP(O1063,'Վարկանիշային չափորոշիչներ'!$G$6:$GE$68,4,FALSE),0)</f>
        <v>0</v>
      </c>
      <c r="AG1063" s="27">
        <f>IFERROR(VLOOKUP(P1063,'Վարկանիշային չափորոշիչներ'!$G$6:$GE$68,4,FALSE),0)</f>
        <v>0</v>
      </c>
      <c r="AH1063" s="27">
        <f>IFERROR(VLOOKUP(Q1063,'Վարկանիշային չափորոշիչներ'!$G$6:$GE$68,4,FALSE),0)</f>
        <v>0</v>
      </c>
      <c r="AI1063" s="27">
        <f>IFERROR(VLOOKUP(R1063,'Վարկանիշային չափորոշիչներ'!$G$6:$GE$68,4,FALSE),0)</f>
        <v>0</v>
      </c>
      <c r="AJ1063" s="27">
        <f>IFERROR(VLOOKUP(S1063,'Վարկանիշային չափորոշիչներ'!$G$6:$GE$68,4,FALSE),0)</f>
        <v>0</v>
      </c>
      <c r="AK1063" s="27">
        <f>IFERROR(VLOOKUP(T1063,'Վարկանիշային չափորոշիչներ'!$G$6:$GE$68,4,FALSE),0)</f>
        <v>0</v>
      </c>
      <c r="AL1063" s="27">
        <f>IFERROR(VLOOKUP(U1063,'Վարկանիշային չափորոշիչներ'!$G$6:$GE$68,4,FALSE),0)</f>
        <v>0</v>
      </c>
      <c r="AM1063" s="27">
        <f>IFERROR(VLOOKUP(V1063,'Վարկանիշային չափորոշիչներ'!$G$6:$GE$68,4,FALSE),0)</f>
        <v>0</v>
      </c>
      <c r="AN1063" s="27">
        <f t="shared" si="259"/>
        <v>0</v>
      </c>
    </row>
    <row r="1064" spans="1:40" hidden="1" outlineLevel="2" x14ac:dyDescent="0.3">
      <c r="A1064" s="120">
        <v>1164</v>
      </c>
      <c r="B1064" s="120">
        <v>32002</v>
      </c>
      <c r="C1064" s="207" t="s">
        <v>1126</v>
      </c>
      <c r="D1064" s="121"/>
      <c r="E1064" s="121"/>
      <c r="F1064" s="122"/>
      <c r="G1064" s="123"/>
      <c r="H1064" s="123"/>
      <c r="I1064" s="45"/>
      <c r="J1064" s="45"/>
      <c r="K1064" s="28"/>
      <c r="L1064" s="28"/>
      <c r="M1064" s="28"/>
      <c r="N1064" s="28"/>
      <c r="O1064" s="28"/>
      <c r="P1064" s="28"/>
      <c r="Q1064" s="28"/>
      <c r="R1064" s="28"/>
      <c r="S1064" s="28"/>
      <c r="T1064" s="28"/>
      <c r="U1064" s="28"/>
      <c r="V1064" s="28"/>
      <c r="W1064" s="27">
        <f t="shared" si="268"/>
        <v>0</v>
      </c>
      <c r="X1064" s="41"/>
      <c r="Y1064" s="41"/>
      <c r="Z1064" s="41"/>
      <c r="AA1064" s="41"/>
      <c r="AB1064" s="27">
        <f>IFERROR(VLOOKUP(K1064,'Վարկանիշային չափորոշիչներ'!$G$6:$GE$68,4,FALSE),0)</f>
        <v>0</v>
      </c>
      <c r="AC1064" s="27">
        <f>IFERROR(VLOOKUP(L1064,'Վարկանիշային չափորոշիչներ'!$G$6:$GE$68,4,FALSE),0)</f>
        <v>0</v>
      </c>
      <c r="AD1064" s="27">
        <f>IFERROR(VLOOKUP(M1064,'Վարկանիշային չափորոշիչներ'!$G$6:$GE$68,4,FALSE),0)</f>
        <v>0</v>
      </c>
      <c r="AE1064" s="27">
        <f>IFERROR(VLOOKUP(N1064,'Վարկանիշային չափորոշիչներ'!$G$6:$GE$68,4,FALSE),0)</f>
        <v>0</v>
      </c>
      <c r="AF1064" s="27">
        <f>IFERROR(VLOOKUP(O1064,'Վարկանիշային չափորոշիչներ'!$G$6:$GE$68,4,FALSE),0)</f>
        <v>0</v>
      </c>
      <c r="AG1064" s="27">
        <f>IFERROR(VLOOKUP(P1064,'Վարկանիշային չափորոշիչներ'!$G$6:$GE$68,4,FALSE),0)</f>
        <v>0</v>
      </c>
      <c r="AH1064" s="27">
        <f>IFERROR(VLOOKUP(Q1064,'Վարկանիշային չափորոշիչներ'!$G$6:$GE$68,4,FALSE),0)</f>
        <v>0</v>
      </c>
      <c r="AI1064" s="27">
        <f>IFERROR(VLOOKUP(R1064,'Վարկանիշային չափորոշիչներ'!$G$6:$GE$68,4,FALSE),0)</f>
        <v>0</v>
      </c>
      <c r="AJ1064" s="27">
        <f>IFERROR(VLOOKUP(S1064,'Վարկանիշային չափորոշիչներ'!$G$6:$GE$68,4,FALSE),0)</f>
        <v>0</v>
      </c>
      <c r="AK1064" s="27">
        <f>IFERROR(VLOOKUP(T1064,'Վարկանիշային չափորոշիչներ'!$G$6:$GE$68,4,FALSE),0)</f>
        <v>0</v>
      </c>
      <c r="AL1064" s="27">
        <f>IFERROR(VLOOKUP(U1064,'Վարկանիշային չափորոշիչներ'!$G$6:$GE$68,4,FALSE),0)</f>
        <v>0</v>
      </c>
      <c r="AM1064" s="27">
        <f>IFERROR(VLOOKUP(V1064,'Վարկանիշային չափորոշիչներ'!$G$6:$GE$68,4,FALSE),0)</f>
        <v>0</v>
      </c>
      <c r="AN1064" s="27">
        <f t="shared" si="259"/>
        <v>0</v>
      </c>
    </row>
    <row r="1065" spans="1:40" hidden="1" outlineLevel="2" x14ac:dyDescent="0.3">
      <c r="A1065" s="120">
        <v>1164</v>
      </c>
      <c r="B1065" s="120">
        <v>32001</v>
      </c>
      <c r="C1065" s="207" t="s">
        <v>1127</v>
      </c>
      <c r="D1065" s="129"/>
      <c r="E1065" s="129"/>
      <c r="F1065" s="122"/>
      <c r="G1065" s="123"/>
      <c r="H1065" s="123"/>
      <c r="I1065" s="45"/>
      <c r="J1065" s="45"/>
      <c r="K1065" s="28"/>
      <c r="L1065" s="28"/>
      <c r="M1065" s="28"/>
      <c r="N1065" s="28"/>
      <c r="O1065" s="28"/>
      <c r="P1065" s="28"/>
      <c r="Q1065" s="28"/>
      <c r="R1065" s="28"/>
      <c r="S1065" s="28"/>
      <c r="T1065" s="28"/>
      <c r="U1065" s="28"/>
      <c r="V1065" s="28"/>
      <c r="W1065" s="27">
        <f t="shared" si="268"/>
        <v>0</v>
      </c>
      <c r="X1065" s="41"/>
      <c r="Y1065" s="41"/>
      <c r="Z1065" s="41"/>
      <c r="AA1065" s="41"/>
      <c r="AB1065" s="27">
        <f>IFERROR(VLOOKUP(K1065,'Վարկանիշային չափորոշիչներ'!$G$6:$GE$68,4,FALSE),0)</f>
        <v>0</v>
      </c>
      <c r="AC1065" s="27">
        <f>IFERROR(VLOOKUP(L1065,'Վարկանիշային չափորոշիչներ'!$G$6:$GE$68,4,FALSE),0)</f>
        <v>0</v>
      </c>
      <c r="AD1065" s="27">
        <f>IFERROR(VLOOKUP(M1065,'Վարկանիշային չափորոշիչներ'!$G$6:$GE$68,4,FALSE),0)</f>
        <v>0</v>
      </c>
      <c r="AE1065" s="27">
        <f>IFERROR(VLOOKUP(N1065,'Վարկանիշային չափորոշիչներ'!$G$6:$GE$68,4,FALSE),0)</f>
        <v>0</v>
      </c>
      <c r="AF1065" s="27">
        <f>IFERROR(VLOOKUP(O1065,'Վարկանիշային չափորոշիչներ'!$G$6:$GE$68,4,FALSE),0)</f>
        <v>0</v>
      </c>
      <c r="AG1065" s="27">
        <f>IFERROR(VLOOKUP(P1065,'Վարկանիշային չափորոշիչներ'!$G$6:$GE$68,4,FALSE),0)</f>
        <v>0</v>
      </c>
      <c r="AH1065" s="27">
        <f>IFERROR(VLOOKUP(Q1065,'Վարկանիշային չափորոշիչներ'!$G$6:$GE$68,4,FALSE),0)</f>
        <v>0</v>
      </c>
      <c r="AI1065" s="27">
        <f>IFERROR(VLOOKUP(R1065,'Վարկանիշային չափորոշիչներ'!$G$6:$GE$68,4,FALSE),0)</f>
        <v>0</v>
      </c>
      <c r="AJ1065" s="27">
        <f>IFERROR(VLOOKUP(S1065,'Վարկանիշային չափորոշիչներ'!$G$6:$GE$68,4,FALSE),0)</f>
        <v>0</v>
      </c>
      <c r="AK1065" s="27">
        <f>IFERROR(VLOOKUP(T1065,'Վարկանիշային չափորոշիչներ'!$G$6:$GE$68,4,FALSE),0)</f>
        <v>0</v>
      </c>
      <c r="AL1065" s="27">
        <f>IFERROR(VLOOKUP(U1065,'Վարկանիշային չափորոշիչներ'!$G$6:$GE$68,4,FALSE),0)</f>
        <v>0</v>
      </c>
      <c r="AM1065" s="27">
        <f>IFERROR(VLOOKUP(V1065,'Վարկանիշային չափորոշիչներ'!$G$6:$GE$68,4,FALSE),0)</f>
        <v>0</v>
      </c>
      <c r="AN1065" s="27">
        <f t="shared" si="259"/>
        <v>0</v>
      </c>
    </row>
    <row r="1066" spans="1:40" hidden="1" outlineLevel="2" x14ac:dyDescent="0.3">
      <c r="A1066" s="117">
        <v>1235</v>
      </c>
      <c r="B1066" s="163"/>
      <c r="C1066" s="223" t="s">
        <v>1128</v>
      </c>
      <c r="D1066" s="193">
        <f t="shared" ref="D1066:E1066" si="269">SUM(D1067:D1068)</f>
        <v>0</v>
      </c>
      <c r="E1066" s="193">
        <f t="shared" si="269"/>
        <v>0</v>
      </c>
      <c r="F1066" s="193">
        <f t="shared" ref="F1066:H1066" si="270">SUM(F1067:F1068)</f>
        <v>0</v>
      </c>
      <c r="G1066" s="193">
        <f t="shared" si="270"/>
        <v>0</v>
      </c>
      <c r="H1066" s="193">
        <f t="shared" si="270"/>
        <v>0</v>
      </c>
      <c r="I1066" s="72" t="s">
        <v>74</v>
      </c>
      <c r="J1066" s="72" t="s">
        <v>74</v>
      </c>
      <c r="K1066" s="72" t="s">
        <v>74</v>
      </c>
      <c r="L1066" s="72" t="s">
        <v>74</v>
      </c>
      <c r="M1066" s="72" t="s">
        <v>74</v>
      </c>
      <c r="N1066" s="72" t="s">
        <v>74</v>
      </c>
      <c r="O1066" s="72" t="s">
        <v>74</v>
      </c>
      <c r="P1066" s="72" t="s">
        <v>74</v>
      </c>
      <c r="Q1066" s="72" t="s">
        <v>74</v>
      </c>
      <c r="R1066" s="72" t="s">
        <v>74</v>
      </c>
      <c r="S1066" s="72" t="s">
        <v>74</v>
      </c>
      <c r="T1066" s="72" t="s">
        <v>74</v>
      </c>
      <c r="U1066" s="72" t="s">
        <v>74</v>
      </c>
      <c r="V1066" s="72" t="s">
        <v>74</v>
      </c>
      <c r="W1066" s="47" t="s">
        <v>74</v>
      </c>
      <c r="X1066" s="41"/>
      <c r="Y1066" s="41"/>
      <c r="Z1066" s="41"/>
      <c r="AA1066" s="41"/>
      <c r="AB1066" s="27">
        <f>IFERROR(VLOOKUP(K1066,'Վարկանիշային չափորոշիչներ'!$G$6:$GE$68,4,FALSE),0)</f>
        <v>0</v>
      </c>
      <c r="AC1066" s="27">
        <f>IFERROR(VLOOKUP(L1066,'Վարկանիշային չափորոշիչներ'!$G$6:$GE$68,4,FALSE),0)</f>
        <v>0</v>
      </c>
      <c r="AD1066" s="27">
        <f>IFERROR(VLOOKUP(M1066,'Վարկանիշային չափորոշիչներ'!$G$6:$GE$68,4,FALSE),0)</f>
        <v>0</v>
      </c>
      <c r="AE1066" s="27">
        <f>IFERROR(VLOOKUP(N1066,'Վարկանիշային չափորոշիչներ'!$G$6:$GE$68,4,FALSE),0)</f>
        <v>0</v>
      </c>
      <c r="AF1066" s="27">
        <f>IFERROR(VLOOKUP(O1066,'Վարկանիշային չափորոշիչներ'!$G$6:$GE$68,4,FALSE),0)</f>
        <v>0</v>
      </c>
      <c r="AG1066" s="27">
        <f>IFERROR(VLOOKUP(P1066,'Վարկանիշային չափորոշիչներ'!$G$6:$GE$68,4,FALSE),0)</f>
        <v>0</v>
      </c>
      <c r="AH1066" s="27">
        <f>IFERROR(VLOOKUP(Q1066,'Վարկանիշային չափորոշիչներ'!$G$6:$GE$68,4,FALSE),0)</f>
        <v>0</v>
      </c>
      <c r="AI1066" s="27">
        <f>IFERROR(VLOOKUP(R1066,'Վարկանիշային չափորոշիչներ'!$G$6:$GE$68,4,FALSE),0)</f>
        <v>0</v>
      </c>
      <c r="AJ1066" s="27">
        <f>IFERROR(VLOOKUP(S1066,'Վարկանիշային չափորոշիչներ'!$G$6:$GE$68,4,FALSE),0)</f>
        <v>0</v>
      </c>
      <c r="AK1066" s="27">
        <f>IFERROR(VLOOKUP(T1066,'Վարկանիշային չափորոշիչներ'!$G$6:$GE$68,4,FALSE),0)</f>
        <v>0</v>
      </c>
      <c r="AL1066" s="27">
        <f>IFERROR(VLOOKUP(U1066,'Վարկանիշային չափորոշիչներ'!$G$6:$GE$68,4,FALSE),0)</f>
        <v>0</v>
      </c>
      <c r="AM1066" s="27">
        <f>IFERROR(VLOOKUP(V1066,'Վարկանիշային չափորոշիչներ'!$G$6:$GE$68,4,FALSE),0)</f>
        <v>0</v>
      </c>
      <c r="AN1066" s="27">
        <f t="shared" si="259"/>
        <v>0</v>
      </c>
    </row>
    <row r="1067" spans="1:40" ht="40.5" hidden="1" outlineLevel="2" x14ac:dyDescent="0.3">
      <c r="A1067" s="120">
        <v>1235</v>
      </c>
      <c r="B1067" s="120">
        <v>11001</v>
      </c>
      <c r="C1067" s="207" t="s">
        <v>1129</v>
      </c>
      <c r="D1067" s="121"/>
      <c r="E1067" s="121"/>
      <c r="F1067" s="122"/>
      <c r="G1067" s="123"/>
      <c r="H1067" s="123"/>
      <c r="I1067" s="45"/>
      <c r="J1067" s="45"/>
      <c r="K1067" s="28"/>
      <c r="L1067" s="28"/>
      <c r="M1067" s="28"/>
      <c r="N1067" s="28"/>
      <c r="O1067" s="28"/>
      <c r="P1067" s="28"/>
      <c r="Q1067" s="28"/>
      <c r="R1067" s="28"/>
      <c r="S1067" s="28"/>
      <c r="T1067" s="28"/>
      <c r="U1067" s="28"/>
      <c r="V1067" s="28"/>
      <c r="W1067" s="27">
        <f>AN1067</f>
        <v>0</v>
      </c>
      <c r="X1067" s="41"/>
      <c r="Y1067" s="41"/>
      <c r="Z1067" s="41"/>
      <c r="AA1067" s="41"/>
      <c r="AB1067" s="27">
        <f>IFERROR(VLOOKUP(K1067,'Վարկանիշային չափորոշիչներ'!$G$6:$GE$68,4,FALSE),0)</f>
        <v>0</v>
      </c>
      <c r="AC1067" s="27">
        <f>IFERROR(VLOOKUP(L1067,'Վարկանիշային չափորոշիչներ'!$G$6:$GE$68,4,FALSE),0)</f>
        <v>0</v>
      </c>
      <c r="AD1067" s="27">
        <f>IFERROR(VLOOKUP(M1067,'Վարկանիշային չափորոշիչներ'!$G$6:$GE$68,4,FALSE),0)</f>
        <v>0</v>
      </c>
      <c r="AE1067" s="27">
        <f>IFERROR(VLOOKUP(N1067,'Վարկանիշային չափորոշիչներ'!$G$6:$GE$68,4,FALSE),0)</f>
        <v>0</v>
      </c>
      <c r="AF1067" s="27">
        <f>IFERROR(VLOOKUP(O1067,'Վարկանիշային չափորոշիչներ'!$G$6:$GE$68,4,FALSE),0)</f>
        <v>0</v>
      </c>
      <c r="AG1067" s="27">
        <f>IFERROR(VLOOKUP(P1067,'Վարկանիշային չափորոշիչներ'!$G$6:$GE$68,4,FALSE),0)</f>
        <v>0</v>
      </c>
      <c r="AH1067" s="27">
        <f>IFERROR(VLOOKUP(Q1067,'Վարկանիշային չափորոշիչներ'!$G$6:$GE$68,4,FALSE),0)</f>
        <v>0</v>
      </c>
      <c r="AI1067" s="27">
        <f>IFERROR(VLOOKUP(R1067,'Վարկանիշային չափորոշիչներ'!$G$6:$GE$68,4,FALSE),0)</f>
        <v>0</v>
      </c>
      <c r="AJ1067" s="27">
        <f>IFERROR(VLOOKUP(S1067,'Վարկանիշային չափորոշիչներ'!$G$6:$GE$68,4,FALSE),0)</f>
        <v>0</v>
      </c>
      <c r="AK1067" s="27">
        <f>IFERROR(VLOOKUP(T1067,'Վարկանիշային չափորոշիչներ'!$G$6:$GE$68,4,FALSE),0)</f>
        <v>0</v>
      </c>
      <c r="AL1067" s="27">
        <f>IFERROR(VLOOKUP(U1067,'Վարկանիշային չափորոշիչներ'!$G$6:$GE$68,4,FALSE),0)</f>
        <v>0</v>
      </c>
      <c r="AM1067" s="27">
        <f>IFERROR(VLOOKUP(V1067,'Վարկանիշային չափորոշիչներ'!$G$6:$GE$68,4,FALSE),0)</f>
        <v>0</v>
      </c>
      <c r="AN1067" s="27">
        <f t="shared" si="259"/>
        <v>0</v>
      </c>
    </row>
    <row r="1068" spans="1:40" hidden="1" outlineLevel="2" x14ac:dyDescent="0.3">
      <c r="A1068" s="120">
        <v>1235</v>
      </c>
      <c r="B1068" s="120">
        <v>31001</v>
      </c>
      <c r="C1068" s="207" t="s">
        <v>1130</v>
      </c>
      <c r="D1068" s="156"/>
      <c r="E1068" s="144"/>
      <c r="F1068" s="194"/>
      <c r="G1068" s="192"/>
      <c r="H1068" s="192"/>
      <c r="I1068" s="56"/>
      <c r="J1068" s="56"/>
      <c r="K1068" s="29"/>
      <c r="L1068" s="29"/>
      <c r="M1068" s="29"/>
      <c r="N1068" s="29"/>
      <c r="O1068" s="29"/>
      <c r="P1068" s="29"/>
      <c r="Q1068" s="29"/>
      <c r="R1068" s="29"/>
      <c r="S1068" s="29"/>
      <c r="T1068" s="29"/>
      <c r="U1068" s="29"/>
      <c r="V1068" s="29"/>
      <c r="W1068" s="27">
        <f>AN1068</f>
        <v>0</v>
      </c>
      <c r="X1068" s="41"/>
      <c r="Y1068" s="41"/>
      <c r="Z1068" s="41"/>
      <c r="AA1068" s="41"/>
      <c r="AB1068" s="27">
        <f>IFERROR(VLOOKUP(K1068,'Վարկանիշային չափորոշիչներ'!$G$6:$GE$68,4,FALSE),0)</f>
        <v>0</v>
      </c>
      <c r="AC1068" s="27">
        <f>IFERROR(VLOOKUP(L1068,'Վարկանիշային չափորոշիչներ'!$G$6:$GE$68,4,FALSE),0)</f>
        <v>0</v>
      </c>
      <c r="AD1068" s="27">
        <f>IFERROR(VLOOKUP(M1068,'Վարկանիշային չափորոշիչներ'!$G$6:$GE$68,4,FALSE),0)</f>
        <v>0</v>
      </c>
      <c r="AE1068" s="27">
        <f>IFERROR(VLOOKUP(N1068,'Վարկանիշային չափորոշիչներ'!$G$6:$GE$68,4,FALSE),0)</f>
        <v>0</v>
      </c>
      <c r="AF1068" s="27">
        <f>IFERROR(VLOOKUP(O1068,'Վարկանիշային չափորոշիչներ'!$G$6:$GE$68,4,FALSE),0)</f>
        <v>0</v>
      </c>
      <c r="AG1068" s="27">
        <f>IFERROR(VLOOKUP(P1068,'Վարկանիշային չափորոշիչներ'!$G$6:$GE$68,4,FALSE),0)</f>
        <v>0</v>
      </c>
      <c r="AH1068" s="27">
        <f>IFERROR(VLOOKUP(Q1068,'Վարկանիշային չափորոշիչներ'!$G$6:$GE$68,4,FALSE),0)</f>
        <v>0</v>
      </c>
      <c r="AI1068" s="27">
        <f>IFERROR(VLOOKUP(R1068,'Վարկանիշային չափորոշիչներ'!$G$6:$GE$68,4,FALSE),0)</f>
        <v>0</v>
      </c>
      <c r="AJ1068" s="27">
        <f>IFERROR(VLOOKUP(S1068,'Վարկանիշային չափորոշիչներ'!$G$6:$GE$68,4,FALSE),0)</f>
        <v>0</v>
      </c>
      <c r="AK1068" s="27">
        <f>IFERROR(VLOOKUP(T1068,'Վարկանիշային չափորոշիչներ'!$G$6:$GE$68,4,FALSE),0)</f>
        <v>0</v>
      </c>
      <c r="AL1068" s="27">
        <f>IFERROR(VLOOKUP(U1068,'Վարկանիշային չափորոշիչներ'!$G$6:$GE$68,4,FALSE),0)</f>
        <v>0</v>
      </c>
      <c r="AM1068" s="27">
        <f>IFERROR(VLOOKUP(V1068,'Վարկանիշային չափորոշիչներ'!$G$6:$GE$68,4,FALSE),0)</f>
        <v>0</v>
      </c>
      <c r="AN1068" s="27">
        <f t="shared" si="259"/>
        <v>0</v>
      </c>
    </row>
    <row r="1069" spans="1:40" hidden="1" outlineLevel="1" x14ac:dyDescent="0.3">
      <c r="A1069" s="124">
        <v>9999</v>
      </c>
      <c r="B1069" s="120"/>
      <c r="C1069" s="221" t="s">
        <v>97</v>
      </c>
      <c r="D1069" s="129"/>
      <c r="E1069" s="129"/>
      <c r="F1069" s="122"/>
      <c r="G1069" s="123"/>
      <c r="H1069" s="123"/>
      <c r="I1069" s="45"/>
      <c r="J1069" s="45"/>
      <c r="K1069" s="28"/>
      <c r="L1069" s="28"/>
      <c r="M1069" s="28"/>
      <c r="N1069" s="28"/>
      <c r="O1069" s="28"/>
      <c r="P1069" s="28"/>
      <c r="Q1069" s="28"/>
      <c r="R1069" s="28"/>
      <c r="S1069" s="28"/>
      <c r="T1069" s="28"/>
      <c r="U1069" s="28"/>
      <c r="V1069" s="28"/>
      <c r="W1069" s="27">
        <f>AN1069</f>
        <v>0</v>
      </c>
      <c r="X1069" s="41"/>
      <c r="Y1069" s="41"/>
      <c r="Z1069" s="41"/>
      <c r="AA1069" s="41"/>
      <c r="AB1069" s="27">
        <f>IFERROR(VLOOKUP(K1069,'Վարկանիշային չափորոշիչներ'!$G$6:$GE$68,4,FALSE),0)</f>
        <v>0</v>
      </c>
      <c r="AC1069" s="27">
        <f>IFERROR(VLOOKUP(L1069,'Վարկանիշային չափորոշիչներ'!$G$6:$GE$68,4,FALSE),0)</f>
        <v>0</v>
      </c>
      <c r="AD1069" s="27">
        <f>IFERROR(VLOOKUP(M1069,'Վարկանիշային չափորոշիչներ'!$G$6:$GE$68,4,FALSE),0)</f>
        <v>0</v>
      </c>
      <c r="AE1069" s="27">
        <f>IFERROR(VLOOKUP(N1069,'Վարկանիշային չափորոշիչներ'!$G$6:$GE$68,4,FALSE),0)</f>
        <v>0</v>
      </c>
      <c r="AF1069" s="27">
        <f>IFERROR(VLOOKUP(O1069,'Վարկանիշային չափորոշիչներ'!$G$6:$GE$68,4,FALSE),0)</f>
        <v>0</v>
      </c>
      <c r="AG1069" s="27">
        <f>IFERROR(VLOOKUP(P1069,'Վարկանիշային չափորոշիչներ'!$G$6:$GE$68,4,FALSE),0)</f>
        <v>0</v>
      </c>
      <c r="AH1069" s="27">
        <f>IFERROR(VLOOKUP(Q1069,'Վարկանիշային չափորոշիչներ'!$G$6:$GE$68,4,FALSE),0)</f>
        <v>0</v>
      </c>
      <c r="AI1069" s="27">
        <f>IFERROR(VLOOKUP(R1069,'Վարկանիշային չափորոշիչներ'!$G$6:$GE$68,4,FALSE),0)</f>
        <v>0</v>
      </c>
      <c r="AJ1069" s="27">
        <f>IFERROR(VLOOKUP(S1069,'Վարկանիշային չափորոշիչներ'!$G$6:$GE$68,4,FALSE),0)</f>
        <v>0</v>
      </c>
      <c r="AK1069" s="27">
        <f>IFERROR(VLOOKUP(T1069,'Վարկանիշային չափորոշիչներ'!$G$6:$GE$68,4,FALSE),0)</f>
        <v>0</v>
      </c>
      <c r="AL1069" s="27">
        <f>IFERROR(VLOOKUP(U1069,'Վարկանիշային չափորոշիչներ'!$G$6:$GE$68,4,FALSE),0)</f>
        <v>0</v>
      </c>
      <c r="AM1069" s="27">
        <f>IFERROR(VLOOKUP(V1069,'Վարկանիշային չափորոշիչներ'!$G$6:$GE$68,4,FALSE),0)</f>
        <v>0</v>
      </c>
      <c r="AN1069" s="27">
        <f t="shared" si="259"/>
        <v>0</v>
      </c>
    </row>
    <row r="1070" spans="1:40" hidden="1" collapsed="1" x14ac:dyDescent="0.3">
      <c r="A1070" s="125" t="s">
        <v>0</v>
      </c>
      <c r="B1070" s="163"/>
      <c r="C1070" s="215" t="s">
        <v>1131</v>
      </c>
      <c r="D1070" s="195">
        <f>D1071+D1077+D1079+D1090+D1093</f>
        <v>0</v>
      </c>
      <c r="E1070" s="126">
        <f>E1071+E1077+E1079+E1090+E1093</f>
        <v>0</v>
      </c>
      <c r="F1070" s="127">
        <f t="shared" ref="F1070:H1070" si="271">F1071+F1077+F1079+F1090+F1093</f>
        <v>0</v>
      </c>
      <c r="G1070" s="127">
        <f t="shared" si="271"/>
        <v>0</v>
      </c>
      <c r="H1070" s="127">
        <f t="shared" si="271"/>
        <v>0</v>
      </c>
      <c r="I1070" s="46" t="s">
        <v>74</v>
      </c>
      <c r="J1070" s="46" t="s">
        <v>74</v>
      </c>
      <c r="K1070" s="46" t="s">
        <v>74</v>
      </c>
      <c r="L1070" s="46" t="s">
        <v>74</v>
      </c>
      <c r="M1070" s="46" t="s">
        <v>74</v>
      </c>
      <c r="N1070" s="46" t="s">
        <v>74</v>
      </c>
      <c r="O1070" s="46" t="s">
        <v>74</v>
      </c>
      <c r="P1070" s="46" t="s">
        <v>74</v>
      </c>
      <c r="Q1070" s="46" t="s">
        <v>74</v>
      </c>
      <c r="R1070" s="46" t="s">
        <v>74</v>
      </c>
      <c r="S1070" s="46" t="s">
        <v>74</v>
      </c>
      <c r="T1070" s="46" t="s">
        <v>74</v>
      </c>
      <c r="U1070" s="46" t="s">
        <v>74</v>
      </c>
      <c r="V1070" s="46" t="s">
        <v>74</v>
      </c>
      <c r="W1070" s="46" t="s">
        <v>74</v>
      </c>
      <c r="X1070" s="41"/>
      <c r="Y1070" s="41"/>
      <c r="Z1070" s="41"/>
      <c r="AA1070" s="41"/>
      <c r="AB1070" s="27">
        <f>IFERROR(VLOOKUP(K1070,'Վարկանիշային չափորոշիչներ'!$G$6:$GE$68,4,FALSE),0)</f>
        <v>0</v>
      </c>
      <c r="AC1070" s="27">
        <f>IFERROR(VLOOKUP(L1070,'Վարկանիշային չափորոշիչներ'!$G$6:$GE$68,4,FALSE),0)</f>
        <v>0</v>
      </c>
      <c r="AD1070" s="27">
        <f>IFERROR(VLOOKUP(M1070,'Վարկանիշային չափորոշիչներ'!$G$6:$GE$68,4,FALSE),0)</f>
        <v>0</v>
      </c>
      <c r="AE1070" s="27">
        <f>IFERROR(VLOOKUP(N1070,'Վարկանիշային չափորոշիչներ'!$G$6:$GE$68,4,FALSE),0)</f>
        <v>0</v>
      </c>
      <c r="AF1070" s="27">
        <f>IFERROR(VLOOKUP(O1070,'Վարկանիշային չափորոշիչներ'!$G$6:$GE$68,4,FALSE),0)</f>
        <v>0</v>
      </c>
      <c r="AG1070" s="27">
        <f>IFERROR(VLOOKUP(P1070,'Վարկանիշային չափորոշիչներ'!$G$6:$GE$68,4,FALSE),0)</f>
        <v>0</v>
      </c>
      <c r="AH1070" s="27">
        <f>IFERROR(VLOOKUP(Q1070,'Վարկանիշային չափորոշիչներ'!$G$6:$GE$68,4,FALSE),0)</f>
        <v>0</v>
      </c>
      <c r="AI1070" s="27">
        <f>IFERROR(VLOOKUP(R1070,'Վարկանիշային չափորոշիչներ'!$G$6:$GE$68,4,FALSE),0)</f>
        <v>0</v>
      </c>
      <c r="AJ1070" s="27">
        <f>IFERROR(VLOOKUP(S1070,'Վարկանիշային չափորոշիչներ'!$G$6:$GE$68,4,FALSE),0)</f>
        <v>0</v>
      </c>
      <c r="AK1070" s="27">
        <f>IFERROR(VLOOKUP(T1070,'Վարկանիշային չափորոշիչներ'!$G$6:$GE$68,4,FALSE),0)</f>
        <v>0</v>
      </c>
      <c r="AL1070" s="27">
        <f>IFERROR(VLOOKUP(U1070,'Վարկանիշային չափորոշիչներ'!$G$6:$GE$68,4,FALSE),0)</f>
        <v>0</v>
      </c>
      <c r="AM1070" s="27">
        <f>IFERROR(VLOOKUP(V1070,'Վարկանիշային չափորոշիչներ'!$G$6:$GE$68,4,FALSE),0)</f>
        <v>0</v>
      </c>
      <c r="AN1070" s="27">
        <f t="shared" si="259"/>
        <v>0</v>
      </c>
    </row>
    <row r="1071" spans="1:40" hidden="1" outlineLevel="1" x14ac:dyDescent="0.3">
      <c r="A1071" s="117">
        <v>1006</v>
      </c>
      <c r="B1071" s="163"/>
      <c r="C1071" s="214" t="s">
        <v>1132</v>
      </c>
      <c r="D1071" s="196">
        <f>SUM(D1072:D1076)</f>
        <v>0</v>
      </c>
      <c r="E1071" s="118">
        <f>SUM(E1072:E1076)</f>
        <v>0</v>
      </c>
      <c r="F1071" s="119">
        <f t="shared" ref="F1071:H1071" si="272">SUM(F1072:F1076)</f>
        <v>0</v>
      </c>
      <c r="G1071" s="119">
        <f t="shared" si="272"/>
        <v>0</v>
      </c>
      <c r="H1071" s="119">
        <f t="shared" si="272"/>
        <v>0</v>
      </c>
      <c r="I1071" s="47" t="s">
        <v>74</v>
      </c>
      <c r="J1071" s="47" t="s">
        <v>74</v>
      </c>
      <c r="K1071" s="47" t="s">
        <v>74</v>
      </c>
      <c r="L1071" s="47" t="s">
        <v>74</v>
      </c>
      <c r="M1071" s="47" t="s">
        <v>74</v>
      </c>
      <c r="N1071" s="47" t="s">
        <v>74</v>
      </c>
      <c r="O1071" s="47" t="s">
        <v>74</v>
      </c>
      <c r="P1071" s="47" t="s">
        <v>74</v>
      </c>
      <c r="Q1071" s="47" t="s">
        <v>74</v>
      </c>
      <c r="R1071" s="47" t="s">
        <v>74</v>
      </c>
      <c r="S1071" s="47" t="s">
        <v>74</v>
      </c>
      <c r="T1071" s="47" t="s">
        <v>74</v>
      </c>
      <c r="U1071" s="47" t="s">
        <v>74</v>
      </c>
      <c r="V1071" s="47" t="s">
        <v>74</v>
      </c>
      <c r="W1071" s="47" t="s">
        <v>74</v>
      </c>
      <c r="X1071" s="41"/>
      <c r="Y1071" s="41"/>
      <c r="Z1071" s="41"/>
      <c r="AA1071" s="41"/>
      <c r="AB1071" s="27">
        <f>IFERROR(VLOOKUP(K1071,'Վարկանիշային չափորոշիչներ'!$G$6:$GE$68,4,FALSE),0)</f>
        <v>0</v>
      </c>
      <c r="AC1071" s="27">
        <f>IFERROR(VLOOKUP(L1071,'Վարկանիշային չափորոշիչներ'!$G$6:$GE$68,4,FALSE),0)</f>
        <v>0</v>
      </c>
      <c r="AD1071" s="27">
        <f>IFERROR(VLOOKUP(M1071,'Վարկանիշային չափորոշիչներ'!$G$6:$GE$68,4,FALSE),0)</f>
        <v>0</v>
      </c>
      <c r="AE1071" s="27">
        <f>IFERROR(VLOOKUP(N1071,'Վարկանիշային չափորոշիչներ'!$G$6:$GE$68,4,FALSE),0)</f>
        <v>0</v>
      </c>
      <c r="AF1071" s="27">
        <f>IFERROR(VLOOKUP(O1071,'Վարկանիշային չափորոշիչներ'!$G$6:$GE$68,4,FALSE),0)</f>
        <v>0</v>
      </c>
      <c r="AG1071" s="27">
        <f>IFERROR(VLOOKUP(P1071,'Վարկանիշային չափորոշիչներ'!$G$6:$GE$68,4,FALSE),0)</f>
        <v>0</v>
      </c>
      <c r="AH1071" s="27">
        <f>IFERROR(VLOOKUP(Q1071,'Վարկանիշային չափորոշիչներ'!$G$6:$GE$68,4,FALSE),0)</f>
        <v>0</v>
      </c>
      <c r="AI1071" s="27">
        <f>IFERROR(VLOOKUP(R1071,'Վարկանիշային չափորոշիչներ'!$G$6:$GE$68,4,FALSE),0)</f>
        <v>0</v>
      </c>
      <c r="AJ1071" s="27">
        <f>IFERROR(VLOOKUP(S1071,'Վարկանիշային չափորոշիչներ'!$G$6:$GE$68,4,FALSE),0)</f>
        <v>0</v>
      </c>
      <c r="AK1071" s="27">
        <f>IFERROR(VLOOKUP(T1071,'Վարկանիշային չափորոշիչներ'!$G$6:$GE$68,4,FALSE),0)</f>
        <v>0</v>
      </c>
      <c r="AL1071" s="27">
        <f>IFERROR(VLOOKUP(U1071,'Վարկանիշային չափորոշիչներ'!$G$6:$GE$68,4,FALSE),0)</f>
        <v>0</v>
      </c>
      <c r="AM1071" s="27">
        <f>IFERROR(VLOOKUP(V1071,'Վարկանիշային չափորոշիչներ'!$G$6:$GE$68,4,FALSE),0)</f>
        <v>0</v>
      </c>
      <c r="AN1071" s="27">
        <f t="shared" si="259"/>
        <v>0</v>
      </c>
    </row>
    <row r="1072" spans="1:40" ht="27" hidden="1" outlineLevel="2" x14ac:dyDescent="0.3">
      <c r="A1072" s="120">
        <v>1006</v>
      </c>
      <c r="B1072" s="120">
        <v>11002</v>
      </c>
      <c r="C1072" s="207" t="s">
        <v>1133</v>
      </c>
      <c r="D1072" s="121"/>
      <c r="E1072" s="121"/>
      <c r="F1072" s="122"/>
      <c r="G1072" s="123"/>
      <c r="H1072" s="123"/>
      <c r="I1072" s="45"/>
      <c r="J1072" s="45"/>
      <c r="K1072" s="28"/>
      <c r="L1072" s="28"/>
      <c r="M1072" s="28"/>
      <c r="N1072" s="28"/>
      <c r="O1072" s="28"/>
      <c r="P1072" s="28"/>
      <c r="Q1072" s="28"/>
      <c r="R1072" s="28"/>
      <c r="S1072" s="28"/>
      <c r="T1072" s="28"/>
      <c r="U1072" s="28"/>
      <c r="V1072" s="28"/>
      <c r="W1072" s="27">
        <f>AN1072</f>
        <v>0</v>
      </c>
      <c r="X1072" s="41"/>
      <c r="Y1072" s="41"/>
      <c r="Z1072" s="41"/>
      <c r="AA1072" s="41"/>
      <c r="AB1072" s="27">
        <f>IFERROR(VLOOKUP(K1072,'Վարկանիշային չափորոշիչներ'!$G$6:$GE$68,4,FALSE),0)</f>
        <v>0</v>
      </c>
      <c r="AC1072" s="27">
        <f>IFERROR(VLOOKUP(L1072,'Վարկանիշային չափորոշիչներ'!$G$6:$GE$68,4,FALSE),0)</f>
        <v>0</v>
      </c>
      <c r="AD1072" s="27">
        <f>IFERROR(VLOOKUP(M1072,'Վարկանիշային չափորոշիչներ'!$G$6:$GE$68,4,FALSE),0)</f>
        <v>0</v>
      </c>
      <c r="AE1072" s="27">
        <f>IFERROR(VLOOKUP(N1072,'Վարկանիշային չափորոշիչներ'!$G$6:$GE$68,4,FALSE),0)</f>
        <v>0</v>
      </c>
      <c r="AF1072" s="27">
        <f>IFERROR(VLOOKUP(O1072,'Վարկանիշային չափորոշիչներ'!$G$6:$GE$68,4,FALSE),0)</f>
        <v>0</v>
      </c>
      <c r="AG1072" s="27">
        <f>IFERROR(VLOOKUP(P1072,'Վարկանիշային չափորոշիչներ'!$G$6:$GE$68,4,FALSE),0)</f>
        <v>0</v>
      </c>
      <c r="AH1072" s="27">
        <f>IFERROR(VLOOKUP(Q1072,'Վարկանիշային չափորոշիչներ'!$G$6:$GE$68,4,FALSE),0)</f>
        <v>0</v>
      </c>
      <c r="AI1072" s="27">
        <f>IFERROR(VLOOKUP(R1072,'Վարկանիշային չափորոշիչներ'!$G$6:$GE$68,4,FALSE),0)</f>
        <v>0</v>
      </c>
      <c r="AJ1072" s="27">
        <f>IFERROR(VLOOKUP(S1072,'Վարկանիշային չափորոշիչներ'!$G$6:$GE$68,4,FALSE),0)</f>
        <v>0</v>
      </c>
      <c r="AK1072" s="27">
        <f>IFERROR(VLOOKUP(T1072,'Վարկանիշային չափորոշիչներ'!$G$6:$GE$68,4,FALSE),0)</f>
        <v>0</v>
      </c>
      <c r="AL1072" s="27">
        <f>IFERROR(VLOOKUP(U1072,'Վարկանիշային չափորոշիչներ'!$G$6:$GE$68,4,FALSE),0)</f>
        <v>0</v>
      </c>
      <c r="AM1072" s="27">
        <f>IFERROR(VLOOKUP(V1072,'Վարկանիշային չափորոշիչներ'!$G$6:$GE$68,4,FALSE),0)</f>
        <v>0</v>
      </c>
      <c r="AN1072" s="27">
        <f t="shared" si="259"/>
        <v>0</v>
      </c>
    </row>
    <row r="1073" spans="1:40" ht="27" hidden="1" outlineLevel="2" x14ac:dyDescent="0.3">
      <c r="A1073" s="120">
        <v>1006</v>
      </c>
      <c r="B1073" s="120">
        <v>11003</v>
      </c>
      <c r="C1073" s="207" t="s">
        <v>1134</v>
      </c>
      <c r="D1073" s="121"/>
      <c r="E1073" s="121"/>
      <c r="F1073" s="122"/>
      <c r="G1073" s="123"/>
      <c r="H1073" s="123"/>
      <c r="I1073" s="45"/>
      <c r="J1073" s="45"/>
      <c r="K1073" s="28"/>
      <c r="L1073" s="28"/>
      <c r="M1073" s="28"/>
      <c r="N1073" s="28"/>
      <c r="O1073" s="28"/>
      <c r="P1073" s="28"/>
      <c r="Q1073" s="28"/>
      <c r="R1073" s="28"/>
      <c r="S1073" s="28"/>
      <c r="T1073" s="28"/>
      <c r="U1073" s="28"/>
      <c r="V1073" s="28"/>
      <c r="W1073" s="27">
        <f>AN1073</f>
        <v>0</v>
      </c>
      <c r="X1073" s="41"/>
      <c r="Y1073" s="41"/>
      <c r="Z1073" s="41"/>
      <c r="AA1073" s="41"/>
      <c r="AB1073" s="27">
        <f>IFERROR(VLOOKUP(K1073,'Վարկանիշային չափորոշիչներ'!$G$6:$GE$68,4,FALSE),0)</f>
        <v>0</v>
      </c>
      <c r="AC1073" s="27">
        <f>IFERROR(VLOOKUP(L1073,'Վարկանիշային չափորոշիչներ'!$G$6:$GE$68,4,FALSE),0)</f>
        <v>0</v>
      </c>
      <c r="AD1073" s="27">
        <f>IFERROR(VLOOKUP(M1073,'Վարկանիշային չափորոշիչներ'!$G$6:$GE$68,4,FALSE),0)</f>
        <v>0</v>
      </c>
      <c r="AE1073" s="27">
        <f>IFERROR(VLOOKUP(N1073,'Վարկանիշային չափորոշիչներ'!$G$6:$GE$68,4,FALSE),0)</f>
        <v>0</v>
      </c>
      <c r="AF1073" s="27">
        <f>IFERROR(VLOOKUP(O1073,'Վարկանիշային չափորոշիչներ'!$G$6:$GE$68,4,FALSE),0)</f>
        <v>0</v>
      </c>
      <c r="AG1073" s="27">
        <f>IFERROR(VLOOKUP(P1073,'Վարկանիշային չափորոշիչներ'!$G$6:$GE$68,4,FALSE),0)</f>
        <v>0</v>
      </c>
      <c r="AH1073" s="27">
        <f>IFERROR(VLOOKUP(Q1073,'Վարկանիշային չափորոշիչներ'!$G$6:$GE$68,4,FALSE),0)</f>
        <v>0</v>
      </c>
      <c r="AI1073" s="27">
        <f>IFERROR(VLOOKUP(R1073,'Վարկանիշային չափորոշիչներ'!$G$6:$GE$68,4,FALSE),0)</f>
        <v>0</v>
      </c>
      <c r="AJ1073" s="27">
        <f>IFERROR(VLOOKUP(S1073,'Վարկանիշային չափորոշիչներ'!$G$6:$GE$68,4,FALSE),0)</f>
        <v>0</v>
      </c>
      <c r="AK1073" s="27">
        <f>IFERROR(VLOOKUP(T1073,'Վարկանիշային չափորոշիչներ'!$G$6:$GE$68,4,FALSE),0)</f>
        <v>0</v>
      </c>
      <c r="AL1073" s="27">
        <f>IFERROR(VLOOKUP(U1073,'Վարկանիշային չափորոշիչներ'!$G$6:$GE$68,4,FALSE),0)</f>
        <v>0</v>
      </c>
      <c r="AM1073" s="27">
        <f>IFERROR(VLOOKUP(V1073,'Վարկանիշային չափորոշիչներ'!$G$6:$GE$68,4,FALSE),0)</f>
        <v>0</v>
      </c>
      <c r="AN1073" s="27">
        <f t="shared" si="259"/>
        <v>0</v>
      </c>
    </row>
    <row r="1074" spans="1:40" ht="27" hidden="1" outlineLevel="2" x14ac:dyDescent="0.3">
      <c r="A1074" s="120">
        <v>1006</v>
      </c>
      <c r="B1074" s="120">
        <v>11004</v>
      </c>
      <c r="C1074" s="207" t="s">
        <v>1135</v>
      </c>
      <c r="D1074" s="121"/>
      <c r="E1074" s="121"/>
      <c r="F1074" s="122"/>
      <c r="G1074" s="123"/>
      <c r="H1074" s="123"/>
      <c r="I1074" s="45"/>
      <c r="J1074" s="45"/>
      <c r="K1074" s="28"/>
      <c r="L1074" s="28"/>
      <c r="M1074" s="28"/>
      <c r="N1074" s="28"/>
      <c r="O1074" s="28"/>
      <c r="P1074" s="28"/>
      <c r="Q1074" s="28"/>
      <c r="R1074" s="28"/>
      <c r="S1074" s="28"/>
      <c r="T1074" s="28"/>
      <c r="U1074" s="28"/>
      <c r="V1074" s="28"/>
      <c r="W1074" s="27">
        <f>AN1074</f>
        <v>0</v>
      </c>
      <c r="X1074" s="41"/>
      <c r="Y1074" s="41"/>
      <c r="Z1074" s="41"/>
      <c r="AA1074" s="41"/>
      <c r="AB1074" s="27">
        <f>IFERROR(VLOOKUP(K1074,'Վարկանիշային չափորոշիչներ'!$G$6:$GE$68,4,FALSE),0)</f>
        <v>0</v>
      </c>
      <c r="AC1074" s="27">
        <f>IFERROR(VLOOKUP(L1074,'Վարկանիշային չափորոշիչներ'!$G$6:$GE$68,4,FALSE),0)</f>
        <v>0</v>
      </c>
      <c r="AD1074" s="27">
        <f>IFERROR(VLOOKUP(M1074,'Վարկանիշային չափորոշիչներ'!$G$6:$GE$68,4,FALSE),0)</f>
        <v>0</v>
      </c>
      <c r="AE1074" s="27">
        <f>IFERROR(VLOOKUP(N1074,'Վարկանիշային չափորոշիչներ'!$G$6:$GE$68,4,FALSE),0)</f>
        <v>0</v>
      </c>
      <c r="AF1074" s="27">
        <f>IFERROR(VLOOKUP(O1074,'Վարկանիշային չափորոշիչներ'!$G$6:$GE$68,4,FALSE),0)</f>
        <v>0</v>
      </c>
      <c r="AG1074" s="27">
        <f>IFERROR(VLOOKUP(P1074,'Վարկանիշային չափորոշիչներ'!$G$6:$GE$68,4,FALSE),0)</f>
        <v>0</v>
      </c>
      <c r="AH1074" s="27">
        <f>IFERROR(VLOOKUP(Q1074,'Վարկանիշային չափորոշիչներ'!$G$6:$GE$68,4,FALSE),0)</f>
        <v>0</v>
      </c>
      <c r="AI1074" s="27">
        <f>IFERROR(VLOOKUP(R1074,'Վարկանիշային չափորոշիչներ'!$G$6:$GE$68,4,FALSE),0)</f>
        <v>0</v>
      </c>
      <c r="AJ1074" s="27">
        <f>IFERROR(VLOOKUP(S1074,'Վարկանիշային չափորոշիչներ'!$G$6:$GE$68,4,FALSE),0)</f>
        <v>0</v>
      </c>
      <c r="AK1074" s="27">
        <f>IFERROR(VLOOKUP(T1074,'Վարկանիշային չափորոշիչներ'!$G$6:$GE$68,4,FALSE),0)</f>
        <v>0</v>
      </c>
      <c r="AL1074" s="27">
        <f>IFERROR(VLOOKUP(U1074,'Վարկանիշային չափորոշիչներ'!$G$6:$GE$68,4,FALSE),0)</f>
        <v>0</v>
      </c>
      <c r="AM1074" s="27">
        <f>IFERROR(VLOOKUP(V1074,'Վարկանիշային չափորոշիչներ'!$G$6:$GE$68,4,FALSE),0)</f>
        <v>0</v>
      </c>
      <c r="AN1074" s="27">
        <f t="shared" si="259"/>
        <v>0</v>
      </c>
    </row>
    <row r="1075" spans="1:40" hidden="1" outlineLevel="2" x14ac:dyDescent="0.3">
      <c r="A1075" s="120">
        <v>1006</v>
      </c>
      <c r="B1075" s="120">
        <v>13001</v>
      </c>
      <c r="C1075" s="207" t="s">
        <v>1136</v>
      </c>
      <c r="D1075" s="129"/>
      <c r="E1075" s="136"/>
      <c r="F1075" s="122"/>
      <c r="G1075" s="123"/>
      <c r="H1075" s="123"/>
      <c r="I1075" s="45"/>
      <c r="J1075" s="45"/>
      <c r="K1075" s="28"/>
      <c r="L1075" s="28"/>
      <c r="M1075" s="28"/>
      <c r="N1075" s="28"/>
      <c r="O1075" s="28"/>
      <c r="P1075" s="28"/>
      <c r="Q1075" s="28"/>
      <c r="R1075" s="28"/>
      <c r="S1075" s="28"/>
      <c r="T1075" s="28"/>
      <c r="U1075" s="28"/>
      <c r="V1075" s="28"/>
      <c r="W1075" s="27">
        <f>AN1075</f>
        <v>0</v>
      </c>
      <c r="X1075" s="41"/>
      <c r="Y1075" s="41"/>
      <c r="Z1075" s="41"/>
      <c r="AA1075" s="41"/>
      <c r="AB1075" s="27">
        <f>IFERROR(VLOOKUP(K1075,'Վարկանիշային չափորոշիչներ'!$G$6:$GE$68,4,FALSE),0)</f>
        <v>0</v>
      </c>
      <c r="AC1075" s="27">
        <f>IFERROR(VLOOKUP(L1075,'Վարկանիշային չափորոշիչներ'!$G$6:$GE$68,4,FALSE),0)</f>
        <v>0</v>
      </c>
      <c r="AD1075" s="27">
        <f>IFERROR(VLOOKUP(M1075,'Վարկանիշային չափորոշիչներ'!$G$6:$GE$68,4,FALSE),0)</f>
        <v>0</v>
      </c>
      <c r="AE1075" s="27">
        <f>IFERROR(VLOOKUP(N1075,'Վարկանիշային չափորոշիչներ'!$G$6:$GE$68,4,FALSE),0)</f>
        <v>0</v>
      </c>
      <c r="AF1075" s="27">
        <f>IFERROR(VLOOKUP(O1075,'Վարկանիշային չափորոշիչներ'!$G$6:$GE$68,4,FALSE),0)</f>
        <v>0</v>
      </c>
      <c r="AG1075" s="27">
        <f>IFERROR(VLOOKUP(P1075,'Վարկանիշային չափորոշիչներ'!$G$6:$GE$68,4,FALSE),0)</f>
        <v>0</v>
      </c>
      <c r="AH1075" s="27">
        <f>IFERROR(VLOOKUP(Q1075,'Վարկանիշային չափորոշիչներ'!$G$6:$GE$68,4,FALSE),0)</f>
        <v>0</v>
      </c>
      <c r="AI1075" s="27">
        <f>IFERROR(VLOOKUP(R1075,'Վարկանիշային չափորոշիչներ'!$G$6:$GE$68,4,FALSE),0)</f>
        <v>0</v>
      </c>
      <c r="AJ1075" s="27">
        <f>IFERROR(VLOOKUP(S1075,'Վարկանիշային չափորոշիչներ'!$G$6:$GE$68,4,FALSE),0)</f>
        <v>0</v>
      </c>
      <c r="AK1075" s="27">
        <f>IFERROR(VLOOKUP(T1075,'Վարկանիշային չափորոշիչներ'!$G$6:$GE$68,4,FALSE),0)</f>
        <v>0</v>
      </c>
      <c r="AL1075" s="27">
        <f>IFERROR(VLOOKUP(U1075,'Վարկանիշային չափորոշիչներ'!$G$6:$GE$68,4,FALSE),0)</f>
        <v>0</v>
      </c>
      <c r="AM1075" s="27">
        <f>IFERROR(VLOOKUP(V1075,'Վարկանիշային չափորոշիչներ'!$G$6:$GE$68,4,FALSE),0)</f>
        <v>0</v>
      </c>
      <c r="AN1075" s="27">
        <f t="shared" ref="AN1075:AN1128" si="273">SUM(AB1075:AM1075)</f>
        <v>0</v>
      </c>
    </row>
    <row r="1076" spans="1:40" hidden="1" outlineLevel="2" x14ac:dyDescent="0.3">
      <c r="A1076" s="120">
        <v>1006</v>
      </c>
      <c r="B1076" s="120">
        <v>13003</v>
      </c>
      <c r="C1076" s="207" t="s">
        <v>1137</v>
      </c>
      <c r="D1076" s="121"/>
      <c r="E1076" s="121"/>
      <c r="F1076" s="122"/>
      <c r="G1076" s="123"/>
      <c r="H1076" s="123"/>
      <c r="I1076" s="45"/>
      <c r="J1076" s="45"/>
      <c r="K1076" s="28"/>
      <c r="L1076" s="28"/>
      <c r="M1076" s="28"/>
      <c r="N1076" s="28"/>
      <c r="O1076" s="28"/>
      <c r="P1076" s="28"/>
      <c r="Q1076" s="28"/>
      <c r="R1076" s="28"/>
      <c r="S1076" s="28"/>
      <c r="T1076" s="28"/>
      <c r="U1076" s="28"/>
      <c r="V1076" s="28"/>
      <c r="W1076" s="27">
        <f>AN1076</f>
        <v>0</v>
      </c>
      <c r="X1076" s="41"/>
      <c r="Y1076" s="41"/>
      <c r="Z1076" s="41"/>
      <c r="AA1076" s="41"/>
      <c r="AB1076" s="27">
        <f>IFERROR(VLOOKUP(K1076,'Վարկանիշային չափորոշիչներ'!$G$6:$GE$68,4,FALSE),0)</f>
        <v>0</v>
      </c>
      <c r="AC1076" s="27">
        <f>IFERROR(VLOOKUP(L1076,'Վարկանիշային չափորոշիչներ'!$G$6:$GE$68,4,FALSE),0)</f>
        <v>0</v>
      </c>
      <c r="AD1076" s="27">
        <f>IFERROR(VLOOKUP(M1076,'Վարկանիշային չափորոշիչներ'!$G$6:$GE$68,4,FALSE),0)</f>
        <v>0</v>
      </c>
      <c r="AE1076" s="27">
        <f>IFERROR(VLOOKUP(N1076,'Վարկանիշային չափորոշիչներ'!$G$6:$GE$68,4,FALSE),0)</f>
        <v>0</v>
      </c>
      <c r="AF1076" s="27">
        <f>IFERROR(VLOOKUP(O1076,'Վարկանիշային չափորոշիչներ'!$G$6:$GE$68,4,FALSE),0)</f>
        <v>0</v>
      </c>
      <c r="AG1076" s="27">
        <f>IFERROR(VLOOKUP(P1076,'Վարկանիշային չափորոշիչներ'!$G$6:$GE$68,4,FALSE),0)</f>
        <v>0</v>
      </c>
      <c r="AH1076" s="27">
        <f>IFERROR(VLOOKUP(Q1076,'Վարկանիշային չափորոշիչներ'!$G$6:$GE$68,4,FALSE),0)</f>
        <v>0</v>
      </c>
      <c r="AI1076" s="27">
        <f>IFERROR(VLOOKUP(R1076,'Վարկանիշային չափորոշիչներ'!$G$6:$GE$68,4,FALSE),0)</f>
        <v>0</v>
      </c>
      <c r="AJ1076" s="27">
        <f>IFERROR(VLOOKUP(S1076,'Վարկանիշային չափորոշիչներ'!$G$6:$GE$68,4,FALSE),0)</f>
        <v>0</v>
      </c>
      <c r="AK1076" s="27">
        <f>IFERROR(VLOOKUP(T1076,'Վարկանիշային չափորոշիչներ'!$G$6:$GE$68,4,FALSE),0)</f>
        <v>0</v>
      </c>
      <c r="AL1076" s="27">
        <f>IFERROR(VLOOKUP(U1076,'Վարկանիշային չափորոշիչներ'!$G$6:$GE$68,4,FALSE),0)</f>
        <v>0</v>
      </c>
      <c r="AM1076" s="27">
        <f>IFERROR(VLOOKUP(V1076,'Վարկանիշային չափորոշիչներ'!$G$6:$GE$68,4,FALSE),0)</f>
        <v>0</v>
      </c>
      <c r="AN1076" s="27">
        <f t="shared" si="273"/>
        <v>0</v>
      </c>
    </row>
    <row r="1077" spans="1:40" ht="27" hidden="1" outlineLevel="1" x14ac:dyDescent="0.3">
      <c r="A1077" s="117">
        <v>1031</v>
      </c>
      <c r="B1077" s="163"/>
      <c r="C1077" s="214" t="s">
        <v>1138</v>
      </c>
      <c r="D1077" s="196">
        <f>SUM(D1078)</f>
        <v>0</v>
      </c>
      <c r="E1077" s="118">
        <f>SUM(E1078)</f>
        <v>0</v>
      </c>
      <c r="F1077" s="119">
        <f t="shared" ref="F1077:H1077" si="274">SUM(F1078)</f>
        <v>0</v>
      </c>
      <c r="G1077" s="119">
        <f t="shared" si="274"/>
        <v>0</v>
      </c>
      <c r="H1077" s="119">
        <f t="shared" si="274"/>
        <v>0</v>
      </c>
      <c r="I1077" s="47" t="s">
        <v>74</v>
      </c>
      <c r="J1077" s="47" t="s">
        <v>74</v>
      </c>
      <c r="K1077" s="47" t="s">
        <v>74</v>
      </c>
      <c r="L1077" s="47" t="s">
        <v>74</v>
      </c>
      <c r="M1077" s="47" t="s">
        <v>74</v>
      </c>
      <c r="N1077" s="47" t="s">
        <v>74</v>
      </c>
      <c r="O1077" s="47" t="s">
        <v>74</v>
      </c>
      <c r="P1077" s="47" t="s">
        <v>74</v>
      </c>
      <c r="Q1077" s="47" t="s">
        <v>74</v>
      </c>
      <c r="R1077" s="47" t="s">
        <v>74</v>
      </c>
      <c r="S1077" s="47" t="s">
        <v>74</v>
      </c>
      <c r="T1077" s="47" t="s">
        <v>74</v>
      </c>
      <c r="U1077" s="47" t="s">
        <v>74</v>
      </c>
      <c r="V1077" s="47" t="s">
        <v>74</v>
      </c>
      <c r="W1077" s="47" t="s">
        <v>74</v>
      </c>
      <c r="X1077" s="41"/>
      <c r="Y1077" s="41"/>
      <c r="Z1077" s="41"/>
      <c r="AA1077" s="41"/>
      <c r="AB1077" s="27">
        <f>IFERROR(VLOOKUP(K1077,'Վարկանիշային չափորոշիչներ'!$G$6:$GE$68,4,FALSE),0)</f>
        <v>0</v>
      </c>
      <c r="AC1077" s="27">
        <f>IFERROR(VLOOKUP(L1077,'Վարկանիշային չափորոշիչներ'!$G$6:$GE$68,4,FALSE),0)</f>
        <v>0</v>
      </c>
      <c r="AD1077" s="27">
        <f>IFERROR(VLOOKUP(M1077,'Վարկանիշային չափորոշիչներ'!$G$6:$GE$68,4,FALSE),0)</f>
        <v>0</v>
      </c>
      <c r="AE1077" s="27">
        <f>IFERROR(VLOOKUP(N1077,'Վարկանիշային չափորոշիչներ'!$G$6:$GE$68,4,FALSE),0)</f>
        <v>0</v>
      </c>
      <c r="AF1077" s="27">
        <f>IFERROR(VLOOKUP(O1077,'Վարկանիշային չափորոշիչներ'!$G$6:$GE$68,4,FALSE),0)</f>
        <v>0</v>
      </c>
      <c r="AG1077" s="27">
        <f>IFERROR(VLOOKUP(P1077,'Վարկանիշային չափորոշիչներ'!$G$6:$GE$68,4,FALSE),0)</f>
        <v>0</v>
      </c>
      <c r="AH1077" s="27">
        <f>IFERROR(VLOOKUP(Q1077,'Վարկանիշային չափորոշիչներ'!$G$6:$GE$68,4,FALSE),0)</f>
        <v>0</v>
      </c>
      <c r="AI1077" s="27">
        <f>IFERROR(VLOOKUP(R1077,'Վարկանիշային չափորոշիչներ'!$G$6:$GE$68,4,FALSE),0)</f>
        <v>0</v>
      </c>
      <c r="AJ1077" s="27">
        <f>IFERROR(VLOOKUP(S1077,'Վարկանիշային չափորոշիչներ'!$G$6:$GE$68,4,FALSE),0)</f>
        <v>0</v>
      </c>
      <c r="AK1077" s="27">
        <f>IFERROR(VLOOKUP(T1077,'Վարկանիշային չափորոշիչներ'!$G$6:$GE$68,4,FALSE),0)</f>
        <v>0</v>
      </c>
      <c r="AL1077" s="27">
        <f>IFERROR(VLOOKUP(U1077,'Վարկանիշային չափորոշիչներ'!$G$6:$GE$68,4,FALSE),0)</f>
        <v>0</v>
      </c>
      <c r="AM1077" s="27">
        <f>IFERROR(VLOOKUP(V1077,'Վարկանիշային չափորոշիչներ'!$G$6:$GE$68,4,FALSE),0)</f>
        <v>0</v>
      </c>
      <c r="AN1077" s="27">
        <f t="shared" si="273"/>
        <v>0</v>
      </c>
    </row>
    <row r="1078" spans="1:40" ht="27" hidden="1" outlineLevel="2" x14ac:dyDescent="0.3">
      <c r="A1078" s="120">
        <v>1031</v>
      </c>
      <c r="B1078" s="120">
        <v>11001</v>
      </c>
      <c r="C1078" s="207" t="s">
        <v>1138</v>
      </c>
      <c r="D1078" s="121"/>
      <c r="E1078" s="121"/>
      <c r="F1078" s="122"/>
      <c r="G1078" s="123"/>
      <c r="H1078" s="123"/>
      <c r="I1078" s="45"/>
      <c r="J1078" s="45"/>
      <c r="K1078" s="28"/>
      <c r="L1078" s="28"/>
      <c r="M1078" s="28"/>
      <c r="N1078" s="28"/>
      <c r="O1078" s="28"/>
      <c r="P1078" s="28"/>
      <c r="Q1078" s="28"/>
      <c r="R1078" s="28"/>
      <c r="S1078" s="28"/>
      <c r="T1078" s="28"/>
      <c r="U1078" s="28"/>
      <c r="V1078" s="28"/>
      <c r="W1078" s="27">
        <f>AN1078</f>
        <v>0</v>
      </c>
      <c r="X1078" s="41"/>
      <c r="Y1078" s="41"/>
      <c r="Z1078" s="41"/>
      <c r="AA1078" s="41"/>
      <c r="AB1078" s="27">
        <f>IFERROR(VLOOKUP(K1078,'Վարկանիշային չափորոշիչներ'!$G$6:$GE$68,4,FALSE),0)</f>
        <v>0</v>
      </c>
      <c r="AC1078" s="27">
        <f>IFERROR(VLOOKUP(L1078,'Վարկանիշային չափորոշիչներ'!$G$6:$GE$68,4,FALSE),0)</f>
        <v>0</v>
      </c>
      <c r="AD1078" s="27">
        <f>IFERROR(VLOOKUP(M1078,'Վարկանիշային չափորոշիչներ'!$G$6:$GE$68,4,FALSE),0)</f>
        <v>0</v>
      </c>
      <c r="AE1078" s="27">
        <f>IFERROR(VLOOKUP(N1078,'Վարկանիշային չափորոշիչներ'!$G$6:$GE$68,4,FALSE),0)</f>
        <v>0</v>
      </c>
      <c r="AF1078" s="27">
        <f>IFERROR(VLOOKUP(O1078,'Վարկանիշային չափորոշիչներ'!$G$6:$GE$68,4,FALSE),0)</f>
        <v>0</v>
      </c>
      <c r="AG1078" s="27">
        <f>IFERROR(VLOOKUP(P1078,'Վարկանիշային չափորոշիչներ'!$G$6:$GE$68,4,FALSE),0)</f>
        <v>0</v>
      </c>
      <c r="AH1078" s="27">
        <f>IFERROR(VLOOKUP(Q1078,'Վարկանիշային չափորոշիչներ'!$G$6:$GE$68,4,FALSE),0)</f>
        <v>0</v>
      </c>
      <c r="AI1078" s="27">
        <f>IFERROR(VLOOKUP(R1078,'Վարկանիշային չափորոշիչներ'!$G$6:$GE$68,4,FALSE),0)</f>
        <v>0</v>
      </c>
      <c r="AJ1078" s="27">
        <f>IFERROR(VLOOKUP(S1078,'Վարկանիշային չափորոշիչներ'!$G$6:$GE$68,4,FALSE),0)</f>
        <v>0</v>
      </c>
      <c r="AK1078" s="27">
        <f>IFERROR(VLOOKUP(T1078,'Վարկանիշային չափորոշիչներ'!$G$6:$GE$68,4,FALSE),0)</f>
        <v>0</v>
      </c>
      <c r="AL1078" s="27">
        <f>IFERROR(VLOOKUP(U1078,'Վարկանիշային չափորոշիչներ'!$G$6:$GE$68,4,FALSE),0)</f>
        <v>0</v>
      </c>
      <c r="AM1078" s="27">
        <f>IFERROR(VLOOKUP(V1078,'Վարկանիշային չափորոշիչներ'!$G$6:$GE$68,4,FALSE),0)</f>
        <v>0</v>
      </c>
      <c r="AN1078" s="27">
        <f t="shared" si="273"/>
        <v>0</v>
      </c>
    </row>
    <row r="1079" spans="1:40" ht="27" hidden="1" outlineLevel="1" x14ac:dyDescent="0.3">
      <c r="A1079" s="117">
        <v>1108</v>
      </c>
      <c r="B1079" s="163"/>
      <c r="C1079" s="214" t="s">
        <v>1139</v>
      </c>
      <c r="D1079" s="196">
        <f>SUM(D1080:D1089)</f>
        <v>0</v>
      </c>
      <c r="E1079" s="118">
        <f>SUM(E1080:E1089)</f>
        <v>0</v>
      </c>
      <c r="F1079" s="119">
        <f t="shared" ref="F1079:H1079" si="275">SUM(F1080:F1089)</f>
        <v>0</v>
      </c>
      <c r="G1079" s="119">
        <f t="shared" si="275"/>
        <v>0</v>
      </c>
      <c r="H1079" s="119">
        <f t="shared" si="275"/>
        <v>0</v>
      </c>
      <c r="I1079" s="47" t="s">
        <v>74</v>
      </c>
      <c r="J1079" s="47" t="s">
        <v>74</v>
      </c>
      <c r="K1079" s="47" t="s">
        <v>74</v>
      </c>
      <c r="L1079" s="47" t="s">
        <v>74</v>
      </c>
      <c r="M1079" s="47" t="s">
        <v>74</v>
      </c>
      <c r="N1079" s="47" t="s">
        <v>74</v>
      </c>
      <c r="O1079" s="47" t="s">
        <v>74</v>
      </c>
      <c r="P1079" s="47" t="s">
        <v>74</v>
      </c>
      <c r="Q1079" s="47" t="s">
        <v>74</v>
      </c>
      <c r="R1079" s="47" t="s">
        <v>74</v>
      </c>
      <c r="S1079" s="47" t="s">
        <v>74</v>
      </c>
      <c r="T1079" s="47" t="s">
        <v>74</v>
      </c>
      <c r="U1079" s="47" t="s">
        <v>74</v>
      </c>
      <c r="V1079" s="47" t="s">
        <v>74</v>
      </c>
      <c r="W1079" s="47" t="s">
        <v>74</v>
      </c>
      <c r="X1079" s="41"/>
      <c r="Y1079" s="41"/>
      <c r="Z1079" s="41"/>
      <c r="AA1079" s="41"/>
      <c r="AB1079" s="27">
        <f>IFERROR(VLOOKUP(K1079,'Վարկանիշային չափորոշիչներ'!$G$6:$GE$68,4,FALSE),0)</f>
        <v>0</v>
      </c>
      <c r="AC1079" s="27">
        <f>IFERROR(VLOOKUP(L1079,'Վարկանիշային չափորոշիչներ'!$G$6:$GE$68,4,FALSE),0)</f>
        <v>0</v>
      </c>
      <c r="AD1079" s="27">
        <f>IFERROR(VLOOKUP(M1079,'Վարկանիշային չափորոշիչներ'!$G$6:$GE$68,4,FALSE),0)</f>
        <v>0</v>
      </c>
      <c r="AE1079" s="27">
        <f>IFERROR(VLOOKUP(N1079,'Վարկանիշային չափորոշիչներ'!$G$6:$GE$68,4,FALSE),0)</f>
        <v>0</v>
      </c>
      <c r="AF1079" s="27">
        <f>IFERROR(VLOOKUP(O1079,'Վարկանիշային չափորոշիչներ'!$G$6:$GE$68,4,FALSE),0)</f>
        <v>0</v>
      </c>
      <c r="AG1079" s="27">
        <f>IFERROR(VLOOKUP(P1079,'Վարկանիշային չափորոշիչներ'!$G$6:$GE$68,4,FALSE),0)</f>
        <v>0</v>
      </c>
      <c r="AH1079" s="27">
        <f>IFERROR(VLOOKUP(Q1079,'Վարկանիշային չափորոշիչներ'!$G$6:$GE$68,4,FALSE),0)</f>
        <v>0</v>
      </c>
      <c r="AI1079" s="27">
        <f>IFERROR(VLOOKUP(R1079,'Վարկանիշային չափորոշիչներ'!$G$6:$GE$68,4,FALSE),0)</f>
        <v>0</v>
      </c>
      <c r="AJ1079" s="27">
        <f>IFERROR(VLOOKUP(S1079,'Վարկանիշային չափորոշիչներ'!$G$6:$GE$68,4,FALSE),0)</f>
        <v>0</v>
      </c>
      <c r="AK1079" s="27">
        <f>IFERROR(VLOOKUP(T1079,'Վարկանիշային չափորոշիչներ'!$G$6:$GE$68,4,FALSE),0)</f>
        <v>0</v>
      </c>
      <c r="AL1079" s="27">
        <f>IFERROR(VLOOKUP(U1079,'Վարկանիշային չափորոշիչներ'!$G$6:$GE$68,4,FALSE),0)</f>
        <v>0</v>
      </c>
      <c r="AM1079" s="27">
        <f>IFERROR(VLOOKUP(V1079,'Վարկանիշային չափորոշիչներ'!$G$6:$GE$68,4,FALSE),0)</f>
        <v>0</v>
      </c>
      <c r="AN1079" s="27">
        <f t="shared" si="273"/>
        <v>0</v>
      </c>
    </row>
    <row r="1080" spans="1:40" ht="40.5" hidden="1" outlineLevel="2" x14ac:dyDescent="0.3">
      <c r="A1080" s="120">
        <v>1108</v>
      </c>
      <c r="B1080" s="120">
        <v>11001</v>
      </c>
      <c r="C1080" s="207" t="s">
        <v>1140</v>
      </c>
      <c r="D1080" s="128"/>
      <c r="E1080" s="128"/>
      <c r="F1080" s="122"/>
      <c r="G1080" s="123"/>
      <c r="H1080" s="123"/>
      <c r="I1080" s="45"/>
      <c r="J1080" s="45"/>
      <c r="K1080" s="28"/>
      <c r="L1080" s="28"/>
      <c r="M1080" s="28"/>
      <c r="N1080" s="28"/>
      <c r="O1080" s="28"/>
      <c r="P1080" s="28"/>
      <c r="Q1080" s="28"/>
      <c r="R1080" s="28"/>
      <c r="S1080" s="28"/>
      <c r="T1080" s="28"/>
      <c r="U1080" s="28"/>
      <c r="V1080" s="28"/>
      <c r="W1080" s="27">
        <f t="shared" ref="W1080:W1089" si="276">AN1080</f>
        <v>0</v>
      </c>
      <c r="X1080" s="41"/>
      <c r="Y1080" s="41"/>
      <c r="Z1080" s="41"/>
      <c r="AA1080" s="41"/>
      <c r="AB1080" s="27">
        <f>IFERROR(VLOOKUP(K1080,'Վարկանիշային չափորոշիչներ'!$G$6:$GE$68,4,FALSE),0)</f>
        <v>0</v>
      </c>
      <c r="AC1080" s="27">
        <f>IFERROR(VLOOKUP(L1080,'Վարկանիշային չափորոշիչներ'!$G$6:$GE$68,4,FALSE),0)</f>
        <v>0</v>
      </c>
      <c r="AD1080" s="27">
        <f>IFERROR(VLOOKUP(M1080,'Վարկանիշային չափորոշիչներ'!$G$6:$GE$68,4,FALSE),0)</f>
        <v>0</v>
      </c>
      <c r="AE1080" s="27">
        <f>IFERROR(VLOOKUP(N1080,'Վարկանիշային չափորոշիչներ'!$G$6:$GE$68,4,FALSE),0)</f>
        <v>0</v>
      </c>
      <c r="AF1080" s="27">
        <f>IFERROR(VLOOKUP(O1080,'Վարկանիշային չափորոշիչներ'!$G$6:$GE$68,4,FALSE),0)</f>
        <v>0</v>
      </c>
      <c r="AG1080" s="27">
        <f>IFERROR(VLOOKUP(P1080,'Վարկանիշային չափորոշիչներ'!$G$6:$GE$68,4,FALSE),0)</f>
        <v>0</v>
      </c>
      <c r="AH1080" s="27">
        <f>IFERROR(VLOOKUP(Q1080,'Վարկանիշային չափորոշիչներ'!$G$6:$GE$68,4,FALSE),0)</f>
        <v>0</v>
      </c>
      <c r="AI1080" s="27">
        <f>IFERROR(VLOOKUP(R1080,'Վարկանիշային չափորոշիչներ'!$G$6:$GE$68,4,FALSE),0)</f>
        <v>0</v>
      </c>
      <c r="AJ1080" s="27">
        <f>IFERROR(VLOOKUP(S1080,'Վարկանիշային չափորոշիչներ'!$G$6:$GE$68,4,FALSE),0)</f>
        <v>0</v>
      </c>
      <c r="AK1080" s="27">
        <f>IFERROR(VLOOKUP(T1080,'Վարկանիշային չափորոշիչներ'!$G$6:$GE$68,4,FALSE),0)</f>
        <v>0</v>
      </c>
      <c r="AL1080" s="27">
        <f>IFERROR(VLOOKUP(U1080,'Վարկանիշային չափորոշիչներ'!$G$6:$GE$68,4,FALSE),0)</f>
        <v>0</v>
      </c>
      <c r="AM1080" s="27">
        <f>IFERROR(VLOOKUP(V1080,'Վարկանիշային չափորոշիչներ'!$G$6:$GE$68,4,FALSE),0)</f>
        <v>0</v>
      </c>
      <c r="AN1080" s="27">
        <f t="shared" si="273"/>
        <v>0</v>
      </c>
    </row>
    <row r="1081" spans="1:40" ht="27" hidden="1" outlineLevel="2" x14ac:dyDescent="0.3">
      <c r="A1081" s="120">
        <v>1108</v>
      </c>
      <c r="B1081" s="120">
        <v>11002</v>
      </c>
      <c r="C1081" s="207" t="s">
        <v>1141</v>
      </c>
      <c r="D1081" s="121"/>
      <c r="E1081" s="121"/>
      <c r="F1081" s="122"/>
      <c r="G1081" s="123"/>
      <c r="H1081" s="123"/>
      <c r="I1081" s="45"/>
      <c r="J1081" s="45"/>
      <c r="K1081" s="28"/>
      <c r="L1081" s="28"/>
      <c r="M1081" s="28"/>
      <c r="N1081" s="28"/>
      <c r="O1081" s="28"/>
      <c r="P1081" s="28"/>
      <c r="Q1081" s="28"/>
      <c r="R1081" s="28"/>
      <c r="S1081" s="28"/>
      <c r="T1081" s="28"/>
      <c r="U1081" s="28"/>
      <c r="V1081" s="28"/>
      <c r="W1081" s="27">
        <f t="shared" si="276"/>
        <v>0</v>
      </c>
      <c r="X1081" s="41"/>
      <c r="Y1081" s="41"/>
      <c r="Z1081" s="41"/>
      <c r="AA1081" s="41"/>
      <c r="AB1081" s="27">
        <f>IFERROR(VLOOKUP(K1081,'Վարկանիշային չափորոշիչներ'!$G$6:$GE$68,4,FALSE),0)</f>
        <v>0</v>
      </c>
      <c r="AC1081" s="27">
        <f>IFERROR(VLOOKUP(L1081,'Վարկանիշային չափորոշիչներ'!$G$6:$GE$68,4,FALSE),0)</f>
        <v>0</v>
      </c>
      <c r="AD1081" s="27">
        <f>IFERROR(VLOOKUP(M1081,'Վարկանիշային չափորոշիչներ'!$G$6:$GE$68,4,FALSE),0)</f>
        <v>0</v>
      </c>
      <c r="AE1081" s="27">
        <f>IFERROR(VLOOKUP(N1081,'Վարկանիշային չափորոշիչներ'!$G$6:$GE$68,4,FALSE),0)</f>
        <v>0</v>
      </c>
      <c r="AF1081" s="27">
        <f>IFERROR(VLOOKUP(O1081,'Վարկանիշային չափորոշիչներ'!$G$6:$GE$68,4,FALSE),0)</f>
        <v>0</v>
      </c>
      <c r="AG1081" s="27">
        <f>IFERROR(VLOOKUP(P1081,'Վարկանիշային չափորոշիչներ'!$G$6:$GE$68,4,FALSE),0)</f>
        <v>0</v>
      </c>
      <c r="AH1081" s="27">
        <f>IFERROR(VLOOKUP(Q1081,'Վարկանիշային չափորոշիչներ'!$G$6:$GE$68,4,FALSE),0)</f>
        <v>0</v>
      </c>
      <c r="AI1081" s="27">
        <f>IFERROR(VLOOKUP(R1081,'Վարկանիշային չափորոշիչներ'!$G$6:$GE$68,4,FALSE),0)</f>
        <v>0</v>
      </c>
      <c r="AJ1081" s="27">
        <f>IFERROR(VLOOKUP(S1081,'Վարկանիշային չափորոշիչներ'!$G$6:$GE$68,4,FALSE),0)</f>
        <v>0</v>
      </c>
      <c r="AK1081" s="27">
        <f>IFERROR(VLOOKUP(T1081,'Վարկանիշային չափորոշիչներ'!$G$6:$GE$68,4,FALSE),0)</f>
        <v>0</v>
      </c>
      <c r="AL1081" s="27">
        <f>IFERROR(VLOOKUP(U1081,'Վարկանիշային չափորոշիչներ'!$G$6:$GE$68,4,FALSE),0)</f>
        <v>0</v>
      </c>
      <c r="AM1081" s="27">
        <f>IFERROR(VLOOKUP(V1081,'Վարկանիշային չափորոշիչներ'!$G$6:$GE$68,4,FALSE),0)</f>
        <v>0</v>
      </c>
      <c r="AN1081" s="27">
        <f t="shared" si="273"/>
        <v>0</v>
      </c>
    </row>
    <row r="1082" spans="1:40" hidden="1" outlineLevel="2" x14ac:dyDescent="0.3">
      <c r="A1082" s="120">
        <v>1108</v>
      </c>
      <c r="B1082" s="120">
        <v>11003</v>
      </c>
      <c r="C1082" s="207" t="s">
        <v>1142</v>
      </c>
      <c r="D1082" s="121"/>
      <c r="E1082" s="121"/>
      <c r="F1082" s="122"/>
      <c r="G1082" s="123"/>
      <c r="H1082" s="123"/>
      <c r="I1082" s="45"/>
      <c r="J1082" s="45"/>
      <c r="K1082" s="28"/>
      <c r="L1082" s="28"/>
      <c r="M1082" s="28"/>
      <c r="N1082" s="28"/>
      <c r="O1082" s="28"/>
      <c r="P1082" s="28"/>
      <c r="Q1082" s="28"/>
      <c r="R1082" s="28"/>
      <c r="S1082" s="28"/>
      <c r="T1082" s="28"/>
      <c r="U1082" s="28"/>
      <c r="V1082" s="28"/>
      <c r="W1082" s="27">
        <f t="shared" si="276"/>
        <v>0</v>
      </c>
      <c r="X1082" s="41"/>
      <c r="Y1082" s="41"/>
      <c r="Z1082" s="41"/>
      <c r="AA1082" s="41"/>
      <c r="AB1082" s="27">
        <f>IFERROR(VLOOKUP(K1082,'Վարկանիշային չափորոշիչներ'!$G$6:$GE$68,4,FALSE),0)</f>
        <v>0</v>
      </c>
      <c r="AC1082" s="27">
        <f>IFERROR(VLOOKUP(L1082,'Վարկանիշային չափորոշիչներ'!$G$6:$GE$68,4,FALSE),0)</f>
        <v>0</v>
      </c>
      <c r="AD1082" s="27">
        <f>IFERROR(VLOOKUP(M1082,'Վարկանիշային չափորոշիչներ'!$G$6:$GE$68,4,FALSE),0)</f>
        <v>0</v>
      </c>
      <c r="AE1082" s="27">
        <f>IFERROR(VLOOKUP(N1082,'Վարկանիշային չափորոշիչներ'!$G$6:$GE$68,4,FALSE),0)</f>
        <v>0</v>
      </c>
      <c r="AF1082" s="27">
        <f>IFERROR(VLOOKUP(O1082,'Վարկանիշային չափորոշիչներ'!$G$6:$GE$68,4,FALSE),0)</f>
        <v>0</v>
      </c>
      <c r="AG1082" s="27">
        <f>IFERROR(VLOOKUP(P1082,'Վարկանիշային չափորոշիչներ'!$G$6:$GE$68,4,FALSE),0)</f>
        <v>0</v>
      </c>
      <c r="AH1082" s="27">
        <f>IFERROR(VLOOKUP(Q1082,'Վարկանիշային չափորոշիչներ'!$G$6:$GE$68,4,FALSE),0)</f>
        <v>0</v>
      </c>
      <c r="AI1082" s="27">
        <f>IFERROR(VLOOKUP(R1082,'Վարկանիշային չափորոշիչներ'!$G$6:$GE$68,4,FALSE),0)</f>
        <v>0</v>
      </c>
      <c r="AJ1082" s="27">
        <f>IFERROR(VLOOKUP(S1082,'Վարկանիշային չափորոշիչներ'!$G$6:$GE$68,4,FALSE),0)</f>
        <v>0</v>
      </c>
      <c r="AK1082" s="27">
        <f>IFERROR(VLOOKUP(T1082,'Վարկանիշային չափորոշիչներ'!$G$6:$GE$68,4,FALSE),0)</f>
        <v>0</v>
      </c>
      <c r="AL1082" s="27">
        <f>IFERROR(VLOOKUP(U1082,'Վարկանիշային չափորոշիչներ'!$G$6:$GE$68,4,FALSE),0)</f>
        <v>0</v>
      </c>
      <c r="AM1082" s="27">
        <f>IFERROR(VLOOKUP(V1082,'Վարկանիշային չափորոշիչներ'!$G$6:$GE$68,4,FALSE),0)</f>
        <v>0</v>
      </c>
      <c r="AN1082" s="27">
        <f t="shared" si="273"/>
        <v>0</v>
      </c>
    </row>
    <row r="1083" spans="1:40" ht="40.5" hidden="1" outlineLevel="2" x14ac:dyDescent="0.3">
      <c r="A1083" s="120">
        <v>1108</v>
      </c>
      <c r="B1083" s="120">
        <v>11008</v>
      </c>
      <c r="C1083" s="207" t="s">
        <v>1143</v>
      </c>
      <c r="D1083" s="121"/>
      <c r="E1083" s="121"/>
      <c r="F1083" s="122"/>
      <c r="G1083" s="123"/>
      <c r="H1083" s="123"/>
      <c r="I1083" s="45"/>
      <c r="J1083" s="45"/>
      <c r="K1083" s="28"/>
      <c r="L1083" s="28"/>
      <c r="M1083" s="28"/>
      <c r="N1083" s="28"/>
      <c r="O1083" s="28"/>
      <c r="P1083" s="28"/>
      <c r="Q1083" s="28"/>
      <c r="R1083" s="28"/>
      <c r="S1083" s="28"/>
      <c r="T1083" s="28"/>
      <c r="U1083" s="28"/>
      <c r="V1083" s="28"/>
      <c r="W1083" s="27">
        <f t="shared" si="276"/>
        <v>0</v>
      </c>
      <c r="X1083" s="41"/>
      <c r="Y1083" s="41"/>
      <c r="Z1083" s="41"/>
      <c r="AA1083" s="41"/>
      <c r="AB1083" s="27">
        <f>IFERROR(VLOOKUP(K1083,'Վարկանիշային չափորոշիչներ'!$G$6:$GE$68,4,FALSE),0)</f>
        <v>0</v>
      </c>
      <c r="AC1083" s="27">
        <f>IFERROR(VLOOKUP(L1083,'Վարկանիշային չափորոշիչներ'!$G$6:$GE$68,4,FALSE),0)</f>
        <v>0</v>
      </c>
      <c r="AD1083" s="27">
        <f>IFERROR(VLOOKUP(M1083,'Վարկանիշային չափորոշիչներ'!$G$6:$GE$68,4,FALSE),0)</f>
        <v>0</v>
      </c>
      <c r="AE1083" s="27">
        <f>IFERROR(VLOOKUP(N1083,'Վարկանիշային չափորոշիչներ'!$G$6:$GE$68,4,FALSE),0)</f>
        <v>0</v>
      </c>
      <c r="AF1083" s="27">
        <f>IFERROR(VLOOKUP(O1083,'Վարկանիշային չափորոշիչներ'!$G$6:$GE$68,4,FALSE),0)</f>
        <v>0</v>
      </c>
      <c r="AG1083" s="27">
        <f>IFERROR(VLOOKUP(P1083,'Վարկանիշային չափորոշիչներ'!$G$6:$GE$68,4,FALSE),0)</f>
        <v>0</v>
      </c>
      <c r="AH1083" s="27">
        <f>IFERROR(VLOOKUP(Q1083,'Վարկանիշային չափորոշիչներ'!$G$6:$GE$68,4,FALSE),0)</f>
        <v>0</v>
      </c>
      <c r="AI1083" s="27">
        <f>IFERROR(VLOOKUP(R1083,'Վարկանիշային չափորոշիչներ'!$G$6:$GE$68,4,FALSE),0)</f>
        <v>0</v>
      </c>
      <c r="AJ1083" s="27">
        <f>IFERROR(VLOOKUP(S1083,'Վարկանիշային չափորոշիչներ'!$G$6:$GE$68,4,FALSE),0)</f>
        <v>0</v>
      </c>
      <c r="AK1083" s="27">
        <f>IFERROR(VLOOKUP(T1083,'Վարկանիշային չափորոշիչներ'!$G$6:$GE$68,4,FALSE),0)</f>
        <v>0</v>
      </c>
      <c r="AL1083" s="27">
        <f>IFERROR(VLOOKUP(U1083,'Վարկանիշային չափորոշիչներ'!$G$6:$GE$68,4,FALSE),0)</f>
        <v>0</v>
      </c>
      <c r="AM1083" s="27">
        <f>IFERROR(VLOOKUP(V1083,'Վարկանիշային չափորոշիչներ'!$G$6:$GE$68,4,FALSE),0)</f>
        <v>0</v>
      </c>
      <c r="AN1083" s="27">
        <f t="shared" si="273"/>
        <v>0</v>
      </c>
    </row>
    <row r="1084" spans="1:40" hidden="1" outlineLevel="2" x14ac:dyDescent="0.3">
      <c r="A1084" s="120">
        <v>1108</v>
      </c>
      <c r="B1084" s="120">
        <v>11010</v>
      </c>
      <c r="C1084" s="207" t="s">
        <v>1144</v>
      </c>
      <c r="D1084" s="121"/>
      <c r="E1084" s="121"/>
      <c r="F1084" s="122"/>
      <c r="G1084" s="123"/>
      <c r="H1084" s="123"/>
      <c r="I1084" s="45"/>
      <c r="J1084" s="45"/>
      <c r="K1084" s="28"/>
      <c r="L1084" s="28"/>
      <c r="M1084" s="28"/>
      <c r="N1084" s="28"/>
      <c r="O1084" s="28"/>
      <c r="P1084" s="28"/>
      <c r="Q1084" s="28"/>
      <c r="R1084" s="28"/>
      <c r="S1084" s="28"/>
      <c r="T1084" s="28"/>
      <c r="U1084" s="28"/>
      <c r="V1084" s="28"/>
      <c r="W1084" s="27">
        <f t="shared" si="276"/>
        <v>0</v>
      </c>
      <c r="X1084" s="41"/>
      <c r="Y1084" s="41"/>
      <c r="Z1084" s="41"/>
      <c r="AA1084" s="41"/>
      <c r="AB1084" s="27">
        <f>IFERROR(VLOOKUP(K1084,'Վարկանիշային չափորոշիչներ'!$G$6:$GE$68,4,FALSE),0)</f>
        <v>0</v>
      </c>
      <c r="AC1084" s="27">
        <f>IFERROR(VLOOKUP(L1084,'Վարկանիշային չափորոշիչներ'!$G$6:$GE$68,4,FALSE),0)</f>
        <v>0</v>
      </c>
      <c r="AD1084" s="27">
        <f>IFERROR(VLOOKUP(M1084,'Վարկանիշային չափորոշիչներ'!$G$6:$GE$68,4,FALSE),0)</f>
        <v>0</v>
      </c>
      <c r="AE1084" s="27">
        <f>IFERROR(VLOOKUP(N1084,'Վարկանիշային չափորոշիչներ'!$G$6:$GE$68,4,FALSE),0)</f>
        <v>0</v>
      </c>
      <c r="AF1084" s="27">
        <f>IFERROR(VLOOKUP(O1084,'Վարկանիշային չափորոշիչներ'!$G$6:$GE$68,4,FALSE),0)</f>
        <v>0</v>
      </c>
      <c r="AG1084" s="27">
        <f>IFERROR(VLOOKUP(P1084,'Վարկանիշային չափորոշիչներ'!$G$6:$GE$68,4,FALSE),0)</f>
        <v>0</v>
      </c>
      <c r="AH1084" s="27">
        <f>IFERROR(VLOOKUP(Q1084,'Վարկանիշային չափորոշիչներ'!$G$6:$GE$68,4,FALSE),0)</f>
        <v>0</v>
      </c>
      <c r="AI1084" s="27">
        <f>IFERROR(VLOOKUP(R1084,'Վարկանիշային չափորոշիչներ'!$G$6:$GE$68,4,FALSE),0)</f>
        <v>0</v>
      </c>
      <c r="AJ1084" s="27">
        <f>IFERROR(VLOOKUP(S1084,'Վարկանիշային չափորոշիչներ'!$G$6:$GE$68,4,FALSE),0)</f>
        <v>0</v>
      </c>
      <c r="AK1084" s="27">
        <f>IFERROR(VLOOKUP(T1084,'Վարկանիշային չափորոշիչներ'!$G$6:$GE$68,4,FALSE),0)</f>
        <v>0</v>
      </c>
      <c r="AL1084" s="27">
        <f>IFERROR(VLOOKUP(U1084,'Վարկանիշային չափորոշիչներ'!$G$6:$GE$68,4,FALSE),0)</f>
        <v>0</v>
      </c>
      <c r="AM1084" s="27">
        <f>IFERROR(VLOOKUP(V1084,'Վարկանիշային չափորոշիչներ'!$G$6:$GE$68,4,FALSE),0)</f>
        <v>0</v>
      </c>
      <c r="AN1084" s="27">
        <f t="shared" si="273"/>
        <v>0</v>
      </c>
    </row>
    <row r="1085" spans="1:40" hidden="1" outlineLevel="2" x14ac:dyDescent="0.3">
      <c r="A1085" s="120">
        <v>1108</v>
      </c>
      <c r="B1085" s="120">
        <v>11011</v>
      </c>
      <c r="C1085" s="207" t="s">
        <v>1145</v>
      </c>
      <c r="D1085" s="121"/>
      <c r="E1085" s="121"/>
      <c r="F1085" s="122"/>
      <c r="G1085" s="123"/>
      <c r="H1085" s="123"/>
      <c r="I1085" s="45"/>
      <c r="J1085" s="45"/>
      <c r="K1085" s="28"/>
      <c r="L1085" s="28"/>
      <c r="M1085" s="28"/>
      <c r="N1085" s="28"/>
      <c r="O1085" s="28"/>
      <c r="P1085" s="28"/>
      <c r="Q1085" s="28"/>
      <c r="R1085" s="28"/>
      <c r="S1085" s="28"/>
      <c r="T1085" s="28"/>
      <c r="U1085" s="28"/>
      <c r="V1085" s="28"/>
      <c r="W1085" s="27">
        <f t="shared" si="276"/>
        <v>0</v>
      </c>
      <c r="X1085" s="41"/>
      <c r="Y1085" s="41"/>
      <c r="Z1085" s="41"/>
      <c r="AA1085" s="41"/>
      <c r="AB1085" s="27">
        <f>IFERROR(VLOOKUP(K1085,'Վարկանիշային չափորոշիչներ'!$G$6:$GE$68,4,FALSE),0)</f>
        <v>0</v>
      </c>
      <c r="AC1085" s="27">
        <f>IFERROR(VLOOKUP(L1085,'Վարկանիշային չափորոշիչներ'!$G$6:$GE$68,4,FALSE),0)</f>
        <v>0</v>
      </c>
      <c r="AD1085" s="27">
        <f>IFERROR(VLOOKUP(M1085,'Վարկանիշային չափորոշիչներ'!$G$6:$GE$68,4,FALSE),0)</f>
        <v>0</v>
      </c>
      <c r="AE1085" s="27">
        <f>IFERROR(VLOOKUP(N1085,'Վարկանիշային չափորոշիչներ'!$G$6:$GE$68,4,FALSE),0)</f>
        <v>0</v>
      </c>
      <c r="AF1085" s="27">
        <f>IFERROR(VLOOKUP(O1085,'Վարկանիշային չափորոշիչներ'!$G$6:$GE$68,4,FALSE),0)</f>
        <v>0</v>
      </c>
      <c r="AG1085" s="27">
        <f>IFERROR(VLOOKUP(P1085,'Վարկանիշային չափորոշիչներ'!$G$6:$GE$68,4,FALSE),0)</f>
        <v>0</v>
      </c>
      <c r="AH1085" s="27">
        <f>IFERROR(VLOOKUP(Q1085,'Վարկանիշային չափորոշիչներ'!$G$6:$GE$68,4,FALSE),0)</f>
        <v>0</v>
      </c>
      <c r="AI1085" s="27">
        <f>IFERROR(VLOOKUP(R1085,'Վարկանիշային չափորոշիչներ'!$G$6:$GE$68,4,FALSE),0)</f>
        <v>0</v>
      </c>
      <c r="AJ1085" s="27">
        <f>IFERROR(VLOOKUP(S1085,'Վարկանիշային չափորոշիչներ'!$G$6:$GE$68,4,FALSE),0)</f>
        <v>0</v>
      </c>
      <c r="AK1085" s="27">
        <f>IFERROR(VLOOKUP(T1085,'Վարկանիշային չափորոշիչներ'!$G$6:$GE$68,4,FALSE),0)</f>
        <v>0</v>
      </c>
      <c r="AL1085" s="27">
        <f>IFERROR(VLOOKUP(U1085,'Վարկանիշային չափորոշիչներ'!$G$6:$GE$68,4,FALSE),0)</f>
        <v>0</v>
      </c>
      <c r="AM1085" s="27">
        <f>IFERROR(VLOOKUP(V1085,'Վարկանիշային չափորոշիչներ'!$G$6:$GE$68,4,FALSE),0)</f>
        <v>0</v>
      </c>
      <c r="AN1085" s="27">
        <f t="shared" si="273"/>
        <v>0</v>
      </c>
    </row>
    <row r="1086" spans="1:40" ht="27" hidden="1" outlineLevel="2" x14ac:dyDescent="0.3">
      <c r="A1086" s="120">
        <v>1108</v>
      </c>
      <c r="B1086" s="120">
        <v>12001</v>
      </c>
      <c r="C1086" s="207" t="s">
        <v>1146</v>
      </c>
      <c r="D1086" s="121"/>
      <c r="E1086" s="121"/>
      <c r="F1086" s="122"/>
      <c r="G1086" s="123"/>
      <c r="H1086" s="123"/>
      <c r="I1086" s="45"/>
      <c r="J1086" s="45"/>
      <c r="K1086" s="28"/>
      <c r="L1086" s="28"/>
      <c r="M1086" s="28"/>
      <c r="N1086" s="28"/>
      <c r="O1086" s="28"/>
      <c r="P1086" s="28"/>
      <c r="Q1086" s="28"/>
      <c r="R1086" s="28"/>
      <c r="S1086" s="28"/>
      <c r="T1086" s="28"/>
      <c r="U1086" s="28"/>
      <c r="V1086" s="28"/>
      <c r="W1086" s="27">
        <f t="shared" si="276"/>
        <v>0</v>
      </c>
      <c r="X1086" s="41"/>
      <c r="Y1086" s="41"/>
      <c r="Z1086" s="41"/>
      <c r="AA1086" s="41"/>
      <c r="AB1086" s="27">
        <f>IFERROR(VLOOKUP(K1086,'Վարկանիշային չափորոշիչներ'!$G$6:$GE$68,4,FALSE),0)</f>
        <v>0</v>
      </c>
      <c r="AC1086" s="27">
        <f>IFERROR(VLOOKUP(L1086,'Վարկանիշային չափորոշիչներ'!$G$6:$GE$68,4,FALSE),0)</f>
        <v>0</v>
      </c>
      <c r="AD1086" s="27">
        <f>IFERROR(VLOOKUP(M1086,'Վարկանիշային չափորոշիչներ'!$G$6:$GE$68,4,FALSE),0)</f>
        <v>0</v>
      </c>
      <c r="AE1086" s="27">
        <f>IFERROR(VLOOKUP(N1086,'Վարկանիշային չափորոշիչներ'!$G$6:$GE$68,4,FALSE),0)</f>
        <v>0</v>
      </c>
      <c r="AF1086" s="27">
        <f>IFERROR(VLOOKUP(O1086,'Վարկանիշային չափորոշիչներ'!$G$6:$GE$68,4,FALSE),0)</f>
        <v>0</v>
      </c>
      <c r="AG1086" s="27">
        <f>IFERROR(VLOOKUP(P1086,'Վարկանիշային չափորոշիչներ'!$G$6:$GE$68,4,FALSE),0)</f>
        <v>0</v>
      </c>
      <c r="AH1086" s="27">
        <f>IFERROR(VLOOKUP(Q1086,'Վարկանիշային չափորոշիչներ'!$G$6:$GE$68,4,FALSE),0)</f>
        <v>0</v>
      </c>
      <c r="AI1086" s="27">
        <f>IFERROR(VLOOKUP(R1086,'Վարկանիշային չափորոշիչներ'!$G$6:$GE$68,4,FALSE),0)</f>
        <v>0</v>
      </c>
      <c r="AJ1086" s="27">
        <f>IFERROR(VLOOKUP(S1086,'Վարկանիշային չափորոշիչներ'!$G$6:$GE$68,4,FALSE),0)</f>
        <v>0</v>
      </c>
      <c r="AK1086" s="27">
        <f>IFERROR(VLOOKUP(T1086,'Վարկանիշային չափորոշիչներ'!$G$6:$GE$68,4,FALSE),0)</f>
        <v>0</v>
      </c>
      <c r="AL1086" s="27">
        <f>IFERROR(VLOOKUP(U1086,'Վարկանիշային չափորոշիչներ'!$G$6:$GE$68,4,FALSE),0)</f>
        <v>0</v>
      </c>
      <c r="AM1086" s="27">
        <f>IFERROR(VLOOKUP(V1086,'Վարկանիշային չափորոշիչներ'!$G$6:$GE$68,4,FALSE),0)</f>
        <v>0</v>
      </c>
      <c r="AN1086" s="27">
        <f t="shared" si="273"/>
        <v>0</v>
      </c>
    </row>
    <row r="1087" spans="1:40" ht="27" hidden="1" outlineLevel="2" x14ac:dyDescent="0.3">
      <c r="A1087" s="120">
        <v>1108</v>
      </c>
      <c r="B1087" s="120">
        <v>31001</v>
      </c>
      <c r="C1087" s="207" t="s">
        <v>1147</v>
      </c>
      <c r="D1087" s="128"/>
      <c r="E1087" s="128"/>
      <c r="F1087" s="145"/>
      <c r="G1087" s="123"/>
      <c r="H1087" s="123"/>
      <c r="I1087" s="45"/>
      <c r="J1087" s="45"/>
      <c r="K1087" s="28"/>
      <c r="L1087" s="28"/>
      <c r="M1087" s="28"/>
      <c r="N1087" s="28"/>
      <c r="O1087" s="28"/>
      <c r="P1087" s="28"/>
      <c r="Q1087" s="28"/>
      <c r="R1087" s="28"/>
      <c r="S1087" s="28"/>
      <c r="T1087" s="28"/>
      <c r="U1087" s="28"/>
      <c r="V1087" s="28"/>
      <c r="W1087" s="27">
        <f t="shared" si="276"/>
        <v>0</v>
      </c>
      <c r="X1087" s="41"/>
      <c r="Y1087" s="41"/>
      <c r="Z1087" s="41"/>
      <c r="AA1087" s="41"/>
      <c r="AB1087" s="27">
        <f>IFERROR(VLOOKUP(K1087,'Վարկանիշային չափորոշիչներ'!$G$6:$GE$68,4,FALSE),0)</f>
        <v>0</v>
      </c>
      <c r="AC1087" s="27">
        <f>IFERROR(VLOOKUP(L1087,'Վարկանիշային չափորոշիչներ'!$G$6:$GE$68,4,FALSE),0)</f>
        <v>0</v>
      </c>
      <c r="AD1087" s="27">
        <f>IFERROR(VLOOKUP(M1087,'Վարկանիշային չափորոշիչներ'!$G$6:$GE$68,4,FALSE),0)</f>
        <v>0</v>
      </c>
      <c r="AE1087" s="27">
        <f>IFERROR(VLOOKUP(N1087,'Վարկանիշային չափորոշիչներ'!$G$6:$GE$68,4,FALSE),0)</f>
        <v>0</v>
      </c>
      <c r="AF1087" s="27">
        <f>IFERROR(VLOOKUP(O1087,'Վարկանիշային չափորոշիչներ'!$G$6:$GE$68,4,FALSE),0)</f>
        <v>0</v>
      </c>
      <c r="AG1087" s="27">
        <f>IFERROR(VLOOKUP(P1087,'Վարկանիշային չափորոշիչներ'!$G$6:$GE$68,4,FALSE),0)</f>
        <v>0</v>
      </c>
      <c r="AH1087" s="27">
        <f>IFERROR(VLOOKUP(Q1087,'Վարկանիշային չափորոշիչներ'!$G$6:$GE$68,4,FALSE),0)</f>
        <v>0</v>
      </c>
      <c r="AI1087" s="27">
        <f>IFERROR(VLOOKUP(R1087,'Վարկանիշային չափորոշիչներ'!$G$6:$GE$68,4,FALSE),0)</f>
        <v>0</v>
      </c>
      <c r="AJ1087" s="27">
        <f>IFERROR(VLOOKUP(S1087,'Վարկանիշային չափորոշիչներ'!$G$6:$GE$68,4,FALSE),0)</f>
        <v>0</v>
      </c>
      <c r="AK1087" s="27">
        <f>IFERROR(VLOOKUP(T1087,'Վարկանիշային չափորոշիչներ'!$G$6:$GE$68,4,FALSE),0)</f>
        <v>0</v>
      </c>
      <c r="AL1087" s="27">
        <f>IFERROR(VLOOKUP(U1087,'Վարկանիշային չափորոշիչներ'!$G$6:$GE$68,4,FALSE),0)</f>
        <v>0</v>
      </c>
      <c r="AM1087" s="27">
        <f>IFERROR(VLOOKUP(V1087,'Վարկանիշային չափորոշիչներ'!$G$6:$GE$68,4,FALSE),0)</f>
        <v>0</v>
      </c>
      <c r="AN1087" s="27">
        <f t="shared" si="273"/>
        <v>0</v>
      </c>
    </row>
    <row r="1088" spans="1:40" ht="40.5" hidden="1" outlineLevel="2" x14ac:dyDescent="0.3">
      <c r="A1088" s="120">
        <v>1108</v>
      </c>
      <c r="B1088" s="120">
        <v>31002</v>
      </c>
      <c r="C1088" s="207" t="s">
        <v>1148</v>
      </c>
      <c r="D1088" s="128"/>
      <c r="E1088" s="128"/>
      <c r="F1088" s="122"/>
      <c r="G1088" s="123"/>
      <c r="H1088" s="123"/>
      <c r="I1088" s="45"/>
      <c r="J1088" s="45"/>
      <c r="K1088" s="28"/>
      <c r="L1088" s="28"/>
      <c r="M1088" s="28"/>
      <c r="N1088" s="28"/>
      <c r="O1088" s="28"/>
      <c r="P1088" s="28"/>
      <c r="Q1088" s="28"/>
      <c r="R1088" s="28"/>
      <c r="S1088" s="28"/>
      <c r="T1088" s="28"/>
      <c r="U1088" s="28"/>
      <c r="V1088" s="28"/>
      <c r="W1088" s="27">
        <f t="shared" si="276"/>
        <v>0</v>
      </c>
      <c r="X1088" s="41"/>
      <c r="Y1088" s="41"/>
      <c r="Z1088" s="41"/>
      <c r="AA1088" s="41"/>
      <c r="AB1088" s="27">
        <f>IFERROR(VLOOKUP(K1088,'Վարկանիշային չափորոշիչներ'!$G$6:$GE$68,4,FALSE),0)</f>
        <v>0</v>
      </c>
      <c r="AC1088" s="27">
        <f>IFERROR(VLOOKUP(L1088,'Վարկանիշային չափորոշիչներ'!$G$6:$GE$68,4,FALSE),0)</f>
        <v>0</v>
      </c>
      <c r="AD1088" s="27">
        <f>IFERROR(VLOOKUP(M1088,'Վարկանիշային չափորոշիչներ'!$G$6:$GE$68,4,FALSE),0)</f>
        <v>0</v>
      </c>
      <c r="AE1088" s="27">
        <f>IFERROR(VLOOKUP(N1088,'Վարկանիշային չափորոշիչներ'!$G$6:$GE$68,4,FALSE),0)</f>
        <v>0</v>
      </c>
      <c r="AF1088" s="27">
        <f>IFERROR(VLOOKUP(O1088,'Վարկանիշային չափորոշիչներ'!$G$6:$GE$68,4,FALSE),0)</f>
        <v>0</v>
      </c>
      <c r="AG1088" s="27">
        <f>IFERROR(VLOOKUP(P1088,'Վարկանիշային չափորոշիչներ'!$G$6:$GE$68,4,FALSE),0)</f>
        <v>0</v>
      </c>
      <c r="AH1088" s="27">
        <f>IFERROR(VLOOKUP(Q1088,'Վարկանիշային չափորոշիչներ'!$G$6:$GE$68,4,FALSE),0)</f>
        <v>0</v>
      </c>
      <c r="AI1088" s="27">
        <f>IFERROR(VLOOKUP(R1088,'Վարկանիշային չափորոշիչներ'!$G$6:$GE$68,4,FALSE),0)</f>
        <v>0</v>
      </c>
      <c r="AJ1088" s="27">
        <f>IFERROR(VLOOKUP(S1088,'Վարկանիշային չափորոշիչներ'!$G$6:$GE$68,4,FALSE),0)</f>
        <v>0</v>
      </c>
      <c r="AK1088" s="27">
        <f>IFERROR(VLOOKUP(T1088,'Վարկանիշային չափորոշիչներ'!$G$6:$GE$68,4,FALSE),0)</f>
        <v>0</v>
      </c>
      <c r="AL1088" s="27">
        <f>IFERROR(VLOOKUP(U1088,'Վարկանիշային չափորոշիչներ'!$G$6:$GE$68,4,FALSE),0)</f>
        <v>0</v>
      </c>
      <c r="AM1088" s="27">
        <f>IFERROR(VLOOKUP(V1088,'Վարկանիշային չափորոշիչներ'!$G$6:$GE$68,4,FALSE),0)</f>
        <v>0</v>
      </c>
      <c r="AN1088" s="27">
        <f t="shared" si="273"/>
        <v>0</v>
      </c>
    </row>
    <row r="1089" spans="1:40" ht="40.5" hidden="1" outlineLevel="2" x14ac:dyDescent="0.3">
      <c r="A1089" s="120">
        <v>1108</v>
      </c>
      <c r="B1089" s="120">
        <v>32002</v>
      </c>
      <c r="C1089" s="207" t="s">
        <v>111</v>
      </c>
      <c r="D1089" s="121"/>
      <c r="E1089" s="121"/>
      <c r="F1089" s="122"/>
      <c r="G1089" s="197"/>
      <c r="H1089" s="123"/>
      <c r="I1089" s="45"/>
      <c r="J1089" s="45"/>
      <c r="K1089" s="28"/>
      <c r="L1089" s="28"/>
      <c r="M1089" s="28"/>
      <c r="N1089" s="28"/>
      <c r="O1089" s="28"/>
      <c r="P1089" s="28"/>
      <c r="Q1089" s="28"/>
      <c r="R1089" s="28"/>
      <c r="S1089" s="28"/>
      <c r="T1089" s="28"/>
      <c r="U1089" s="28"/>
      <c r="V1089" s="28"/>
      <c r="W1089" s="27">
        <f t="shared" si="276"/>
        <v>0</v>
      </c>
      <c r="X1089" s="41"/>
      <c r="Y1089" s="41"/>
      <c r="Z1089" s="41"/>
      <c r="AA1089" s="41"/>
      <c r="AB1089" s="27">
        <f>IFERROR(VLOOKUP(K1089,'Վարկանիշային չափորոշիչներ'!$G$6:$GE$68,4,FALSE),0)</f>
        <v>0</v>
      </c>
      <c r="AC1089" s="27">
        <f>IFERROR(VLOOKUP(L1089,'Վարկանիշային չափորոշիչներ'!$G$6:$GE$68,4,FALSE),0)</f>
        <v>0</v>
      </c>
      <c r="AD1089" s="27">
        <f>IFERROR(VLOOKUP(M1089,'Վարկանիշային չափորոշիչներ'!$G$6:$GE$68,4,FALSE),0)</f>
        <v>0</v>
      </c>
      <c r="AE1089" s="27">
        <f>IFERROR(VLOOKUP(N1089,'Վարկանիշային չափորոշիչներ'!$G$6:$GE$68,4,FALSE),0)</f>
        <v>0</v>
      </c>
      <c r="AF1089" s="27">
        <f>IFERROR(VLOOKUP(O1089,'Վարկանիշային չափորոշիչներ'!$G$6:$GE$68,4,FALSE),0)</f>
        <v>0</v>
      </c>
      <c r="AG1089" s="27">
        <f>IFERROR(VLOOKUP(P1089,'Վարկանիշային չափորոշիչներ'!$G$6:$GE$68,4,FALSE),0)</f>
        <v>0</v>
      </c>
      <c r="AH1089" s="27">
        <f>IFERROR(VLOOKUP(Q1089,'Վարկանիշային չափորոշիչներ'!$G$6:$GE$68,4,FALSE),0)</f>
        <v>0</v>
      </c>
      <c r="AI1089" s="27">
        <f>IFERROR(VLOOKUP(R1089,'Վարկանիշային չափորոշիչներ'!$G$6:$GE$68,4,FALSE),0)</f>
        <v>0</v>
      </c>
      <c r="AJ1089" s="27">
        <f>IFERROR(VLOOKUP(S1089,'Վարկանիշային չափորոշիչներ'!$G$6:$GE$68,4,FALSE),0)</f>
        <v>0</v>
      </c>
      <c r="AK1089" s="27">
        <f>IFERROR(VLOOKUP(T1089,'Վարկանիշային չափորոշիչներ'!$G$6:$GE$68,4,FALSE),0)</f>
        <v>0</v>
      </c>
      <c r="AL1089" s="27">
        <f>IFERROR(VLOOKUP(U1089,'Վարկանիշային չափորոշիչներ'!$G$6:$GE$68,4,FALSE),0)</f>
        <v>0</v>
      </c>
      <c r="AM1089" s="27">
        <f>IFERROR(VLOOKUP(V1089,'Վարկանիշային չափորոշիչներ'!$G$6:$GE$68,4,FALSE),0)</f>
        <v>0</v>
      </c>
      <c r="AN1089" s="27">
        <f t="shared" si="273"/>
        <v>0</v>
      </c>
    </row>
    <row r="1090" spans="1:40" hidden="1" outlineLevel="1" x14ac:dyDescent="0.3">
      <c r="A1090" s="117">
        <v>1137</v>
      </c>
      <c r="B1090" s="163"/>
      <c r="C1090" s="214" t="s">
        <v>1149</v>
      </c>
      <c r="D1090" s="196">
        <f>SUM(D1091:D1092)</f>
        <v>0</v>
      </c>
      <c r="E1090" s="118">
        <f>SUM(E1091:E1092)</f>
        <v>0</v>
      </c>
      <c r="F1090" s="119">
        <f t="shared" ref="F1090:H1090" si="277">SUM(F1091:F1092)</f>
        <v>0</v>
      </c>
      <c r="G1090" s="119">
        <f t="shared" si="277"/>
        <v>0</v>
      </c>
      <c r="H1090" s="119">
        <f t="shared" si="277"/>
        <v>0</v>
      </c>
      <c r="I1090" s="47" t="s">
        <v>74</v>
      </c>
      <c r="J1090" s="47" t="s">
        <v>74</v>
      </c>
      <c r="K1090" s="47" t="s">
        <v>74</v>
      </c>
      <c r="L1090" s="47" t="s">
        <v>74</v>
      </c>
      <c r="M1090" s="47" t="s">
        <v>74</v>
      </c>
      <c r="N1090" s="47" t="s">
        <v>74</v>
      </c>
      <c r="O1090" s="47" t="s">
        <v>74</v>
      </c>
      <c r="P1090" s="47" t="s">
        <v>74</v>
      </c>
      <c r="Q1090" s="47" t="s">
        <v>74</v>
      </c>
      <c r="R1090" s="47" t="s">
        <v>74</v>
      </c>
      <c r="S1090" s="47" t="s">
        <v>74</v>
      </c>
      <c r="T1090" s="47" t="s">
        <v>74</v>
      </c>
      <c r="U1090" s="47" t="s">
        <v>74</v>
      </c>
      <c r="V1090" s="47" t="s">
        <v>74</v>
      </c>
      <c r="W1090" s="47" t="s">
        <v>74</v>
      </c>
      <c r="X1090" s="41"/>
      <c r="Y1090" s="41"/>
      <c r="Z1090" s="41"/>
      <c r="AA1090" s="41"/>
      <c r="AB1090" s="27">
        <f>IFERROR(VLOOKUP(K1090,'Վարկանիշային չափորոշիչներ'!$G$6:$GE$68,4,FALSE),0)</f>
        <v>0</v>
      </c>
      <c r="AC1090" s="27">
        <f>IFERROR(VLOOKUP(L1090,'Վարկանիշային չափորոշիչներ'!$G$6:$GE$68,4,FALSE),0)</f>
        <v>0</v>
      </c>
      <c r="AD1090" s="27">
        <f>IFERROR(VLOOKUP(M1090,'Վարկանիշային չափորոշիչներ'!$G$6:$GE$68,4,FALSE),0)</f>
        <v>0</v>
      </c>
      <c r="AE1090" s="27">
        <f>IFERROR(VLOOKUP(N1090,'Վարկանիշային չափորոշիչներ'!$G$6:$GE$68,4,FALSE),0)</f>
        <v>0</v>
      </c>
      <c r="AF1090" s="27">
        <f>IFERROR(VLOOKUP(O1090,'Վարկանիշային չափորոշիչներ'!$G$6:$GE$68,4,FALSE),0)</f>
        <v>0</v>
      </c>
      <c r="AG1090" s="27">
        <f>IFERROR(VLOOKUP(P1090,'Վարկանիշային չափորոշիչներ'!$G$6:$GE$68,4,FALSE),0)</f>
        <v>0</v>
      </c>
      <c r="AH1090" s="27">
        <f>IFERROR(VLOOKUP(Q1090,'Վարկանիշային չափորոշիչներ'!$G$6:$GE$68,4,FALSE),0)</f>
        <v>0</v>
      </c>
      <c r="AI1090" s="27">
        <f>IFERROR(VLOOKUP(R1090,'Վարկանիշային չափորոշիչներ'!$G$6:$GE$68,4,FALSE),0)</f>
        <v>0</v>
      </c>
      <c r="AJ1090" s="27">
        <f>IFERROR(VLOOKUP(S1090,'Վարկանիշային չափորոշիչներ'!$G$6:$GE$68,4,FALSE),0)</f>
        <v>0</v>
      </c>
      <c r="AK1090" s="27">
        <f>IFERROR(VLOOKUP(T1090,'Վարկանիշային չափորոշիչներ'!$G$6:$GE$68,4,FALSE),0)</f>
        <v>0</v>
      </c>
      <c r="AL1090" s="27">
        <f>IFERROR(VLOOKUP(U1090,'Վարկանիշային չափորոշիչներ'!$G$6:$GE$68,4,FALSE),0)</f>
        <v>0</v>
      </c>
      <c r="AM1090" s="27">
        <f>IFERROR(VLOOKUP(V1090,'Վարկանիշային չափորոշիչներ'!$G$6:$GE$68,4,FALSE),0)</f>
        <v>0</v>
      </c>
      <c r="AN1090" s="27">
        <f t="shared" si="273"/>
        <v>0</v>
      </c>
    </row>
    <row r="1091" spans="1:40" hidden="1" outlineLevel="2" x14ac:dyDescent="0.3">
      <c r="A1091" s="120">
        <v>1137</v>
      </c>
      <c r="B1091" s="120">
        <v>11001</v>
      </c>
      <c r="C1091" s="207" t="s">
        <v>1150</v>
      </c>
      <c r="D1091" s="121"/>
      <c r="E1091" s="121"/>
      <c r="F1091" s="122"/>
      <c r="G1091" s="123"/>
      <c r="H1091" s="123"/>
      <c r="I1091" s="45"/>
      <c r="J1091" s="45"/>
      <c r="K1091" s="28"/>
      <c r="L1091" s="28"/>
      <c r="M1091" s="28"/>
      <c r="N1091" s="28"/>
      <c r="O1091" s="28"/>
      <c r="P1091" s="28"/>
      <c r="Q1091" s="28"/>
      <c r="R1091" s="28"/>
      <c r="S1091" s="28"/>
      <c r="T1091" s="28"/>
      <c r="U1091" s="28"/>
      <c r="V1091" s="28"/>
      <c r="W1091" s="27">
        <f>AN1091</f>
        <v>0</v>
      </c>
      <c r="X1091" s="41"/>
      <c r="Y1091" s="41"/>
      <c r="Z1091" s="41"/>
      <c r="AA1091" s="41"/>
      <c r="AB1091" s="27">
        <f>IFERROR(VLOOKUP(K1091,'Վարկանիշային չափորոշիչներ'!$G$6:$GE$68,4,FALSE),0)</f>
        <v>0</v>
      </c>
      <c r="AC1091" s="27">
        <f>IFERROR(VLOOKUP(L1091,'Վարկանիշային չափորոշիչներ'!$G$6:$GE$68,4,FALSE),0)</f>
        <v>0</v>
      </c>
      <c r="AD1091" s="27">
        <f>IFERROR(VLOOKUP(M1091,'Վարկանիշային չափորոշիչներ'!$G$6:$GE$68,4,FALSE),0)</f>
        <v>0</v>
      </c>
      <c r="AE1091" s="27">
        <f>IFERROR(VLOOKUP(N1091,'Վարկանիշային չափորոշիչներ'!$G$6:$GE$68,4,FALSE),0)</f>
        <v>0</v>
      </c>
      <c r="AF1091" s="27">
        <f>IFERROR(VLOOKUP(O1091,'Վարկանիշային չափորոշիչներ'!$G$6:$GE$68,4,FALSE),0)</f>
        <v>0</v>
      </c>
      <c r="AG1091" s="27">
        <f>IFERROR(VLOOKUP(P1091,'Վարկանիշային չափորոշիչներ'!$G$6:$GE$68,4,FALSE),0)</f>
        <v>0</v>
      </c>
      <c r="AH1091" s="27">
        <f>IFERROR(VLOOKUP(Q1091,'Վարկանիշային չափորոշիչներ'!$G$6:$GE$68,4,FALSE),0)</f>
        <v>0</v>
      </c>
      <c r="AI1091" s="27">
        <f>IFERROR(VLOOKUP(R1091,'Վարկանիշային չափորոշիչներ'!$G$6:$GE$68,4,FALSE),0)</f>
        <v>0</v>
      </c>
      <c r="AJ1091" s="27">
        <f>IFERROR(VLOOKUP(S1091,'Վարկանիշային չափորոշիչներ'!$G$6:$GE$68,4,FALSE),0)</f>
        <v>0</v>
      </c>
      <c r="AK1091" s="27">
        <f>IFERROR(VLOOKUP(T1091,'Վարկանիշային չափորոշիչներ'!$G$6:$GE$68,4,FALSE),0)</f>
        <v>0</v>
      </c>
      <c r="AL1091" s="27">
        <f>IFERROR(VLOOKUP(U1091,'Վարկանիշային չափորոշիչներ'!$G$6:$GE$68,4,FALSE),0)</f>
        <v>0</v>
      </c>
      <c r="AM1091" s="27">
        <f>IFERROR(VLOOKUP(V1091,'Վարկանիշային չափորոշիչներ'!$G$6:$GE$68,4,FALSE),0)</f>
        <v>0</v>
      </c>
      <c r="AN1091" s="27">
        <f t="shared" si="273"/>
        <v>0</v>
      </c>
    </row>
    <row r="1092" spans="1:40" ht="40.5" hidden="1" outlineLevel="2" x14ac:dyDescent="0.3">
      <c r="A1092" s="120">
        <v>1137</v>
      </c>
      <c r="B1092" s="120">
        <v>11003</v>
      </c>
      <c r="C1092" s="207" t="s">
        <v>1151</v>
      </c>
      <c r="D1092" s="121"/>
      <c r="E1092" s="121"/>
      <c r="F1092" s="122"/>
      <c r="G1092" s="123"/>
      <c r="H1092" s="123"/>
      <c r="I1092" s="45"/>
      <c r="J1092" s="45"/>
      <c r="K1092" s="28"/>
      <c r="L1092" s="28"/>
      <c r="M1092" s="28"/>
      <c r="N1092" s="28"/>
      <c r="O1092" s="28"/>
      <c r="P1092" s="28"/>
      <c r="Q1092" s="28"/>
      <c r="R1092" s="28"/>
      <c r="S1092" s="28"/>
      <c r="T1092" s="28"/>
      <c r="U1092" s="28"/>
      <c r="V1092" s="28"/>
      <c r="W1092" s="27">
        <f>AN1092</f>
        <v>0</v>
      </c>
      <c r="X1092" s="41"/>
      <c r="Y1092" s="41"/>
      <c r="Z1092" s="41"/>
      <c r="AA1092" s="41"/>
      <c r="AB1092" s="27">
        <f>IFERROR(VLOOKUP(K1092,'Վարկանիշային չափորոշիչներ'!$G$6:$GE$68,4,FALSE),0)</f>
        <v>0</v>
      </c>
      <c r="AC1092" s="27">
        <f>IFERROR(VLOOKUP(L1092,'Վարկանիշային չափորոշիչներ'!$G$6:$GE$68,4,FALSE),0)</f>
        <v>0</v>
      </c>
      <c r="AD1092" s="27">
        <f>IFERROR(VLOOKUP(M1092,'Վարկանիշային չափորոշիչներ'!$G$6:$GE$68,4,FALSE),0)</f>
        <v>0</v>
      </c>
      <c r="AE1092" s="27">
        <f>IFERROR(VLOOKUP(N1092,'Վարկանիշային չափորոշիչներ'!$G$6:$GE$68,4,FALSE),0)</f>
        <v>0</v>
      </c>
      <c r="AF1092" s="27">
        <f>IFERROR(VLOOKUP(O1092,'Վարկանիշային չափորոշիչներ'!$G$6:$GE$68,4,FALSE),0)</f>
        <v>0</v>
      </c>
      <c r="AG1092" s="27">
        <f>IFERROR(VLOOKUP(P1092,'Վարկանիշային չափորոշիչներ'!$G$6:$GE$68,4,FALSE),0)</f>
        <v>0</v>
      </c>
      <c r="AH1092" s="27">
        <f>IFERROR(VLOOKUP(Q1092,'Վարկանիշային չափորոշիչներ'!$G$6:$GE$68,4,FALSE),0)</f>
        <v>0</v>
      </c>
      <c r="AI1092" s="27">
        <f>IFERROR(VLOOKUP(R1092,'Վարկանիշային չափորոշիչներ'!$G$6:$GE$68,4,FALSE),0)</f>
        <v>0</v>
      </c>
      <c r="AJ1092" s="27">
        <f>IFERROR(VLOOKUP(S1092,'Վարկանիշային չափորոշիչներ'!$G$6:$GE$68,4,FALSE),0)</f>
        <v>0</v>
      </c>
      <c r="AK1092" s="27">
        <f>IFERROR(VLOOKUP(T1092,'Վարկանիշային չափորոշիչներ'!$G$6:$GE$68,4,FALSE),0)</f>
        <v>0</v>
      </c>
      <c r="AL1092" s="27">
        <f>IFERROR(VLOOKUP(U1092,'Վարկանիշային չափորոշիչներ'!$G$6:$GE$68,4,FALSE),0)</f>
        <v>0</v>
      </c>
      <c r="AM1092" s="27">
        <f>IFERROR(VLOOKUP(V1092,'Վարկանիշային չափորոշիչներ'!$G$6:$GE$68,4,FALSE),0)</f>
        <v>0</v>
      </c>
      <c r="AN1092" s="27">
        <f t="shared" si="273"/>
        <v>0</v>
      </c>
    </row>
    <row r="1093" spans="1:40" hidden="1" outlineLevel="1" x14ac:dyDescent="0.3">
      <c r="A1093" s="124">
        <v>9999</v>
      </c>
      <c r="B1093" s="120"/>
      <c r="C1093" s="221" t="s">
        <v>97</v>
      </c>
      <c r="D1093" s="129"/>
      <c r="E1093" s="129"/>
      <c r="F1093" s="122"/>
      <c r="G1093" s="123"/>
      <c r="H1093" s="123"/>
      <c r="I1093" s="45"/>
      <c r="J1093" s="45"/>
      <c r="K1093" s="28"/>
      <c r="L1093" s="28"/>
      <c r="M1093" s="28"/>
      <c r="N1093" s="28"/>
      <c r="O1093" s="28"/>
      <c r="P1093" s="28"/>
      <c r="Q1093" s="28"/>
      <c r="R1093" s="28"/>
      <c r="S1093" s="28"/>
      <c r="T1093" s="28"/>
      <c r="U1093" s="28"/>
      <c r="V1093" s="28"/>
      <c r="W1093" s="27">
        <f>AN1093</f>
        <v>0</v>
      </c>
      <c r="X1093" s="41"/>
      <c r="Y1093" s="41"/>
      <c r="Z1093" s="41"/>
      <c r="AA1093" s="41"/>
      <c r="AB1093" s="27">
        <f>IFERROR(VLOOKUP(K1093,'Վարկանիշային չափորոշիչներ'!$G$6:$GE$68,4,FALSE),0)</f>
        <v>0</v>
      </c>
      <c r="AC1093" s="27">
        <f>IFERROR(VLOOKUP(L1093,'Վարկանիշային չափորոշիչներ'!$G$6:$GE$68,4,FALSE),0)</f>
        <v>0</v>
      </c>
      <c r="AD1093" s="27">
        <f>IFERROR(VLOOKUP(M1093,'Վարկանիշային չափորոշիչներ'!$G$6:$GE$68,4,FALSE),0)</f>
        <v>0</v>
      </c>
      <c r="AE1093" s="27">
        <f>IFERROR(VLOOKUP(N1093,'Վարկանիշային չափորոշիչներ'!$G$6:$GE$68,4,FALSE),0)</f>
        <v>0</v>
      </c>
      <c r="AF1093" s="27">
        <f>IFERROR(VLOOKUP(O1093,'Վարկանիշային չափորոշիչներ'!$G$6:$GE$68,4,FALSE),0)</f>
        <v>0</v>
      </c>
      <c r="AG1093" s="27">
        <f>IFERROR(VLOOKUP(P1093,'Վարկանիշային չափորոշիչներ'!$G$6:$GE$68,4,FALSE),0)</f>
        <v>0</v>
      </c>
      <c r="AH1093" s="27">
        <f>IFERROR(VLOOKUP(Q1093,'Վարկանիշային չափորոշիչներ'!$G$6:$GE$68,4,FALSE),0)</f>
        <v>0</v>
      </c>
      <c r="AI1093" s="27">
        <f>IFERROR(VLOOKUP(R1093,'Վարկանիշային չափորոշիչներ'!$G$6:$GE$68,4,FALSE),0)</f>
        <v>0</v>
      </c>
      <c r="AJ1093" s="27">
        <f>IFERROR(VLOOKUP(S1093,'Վարկանիշային չափորոշիչներ'!$G$6:$GE$68,4,FALSE),0)</f>
        <v>0</v>
      </c>
      <c r="AK1093" s="27">
        <f>IFERROR(VLOOKUP(T1093,'Վարկանիշային չափորոշիչներ'!$G$6:$GE$68,4,FALSE),0)</f>
        <v>0</v>
      </c>
      <c r="AL1093" s="27">
        <f>IFERROR(VLOOKUP(U1093,'Վարկանիշային չափորոշիչներ'!$G$6:$GE$68,4,FALSE),0)</f>
        <v>0</v>
      </c>
      <c r="AM1093" s="27">
        <f>IFERROR(VLOOKUP(V1093,'Վարկանիշային չափորոշիչներ'!$G$6:$GE$68,4,FALSE),0)</f>
        <v>0</v>
      </c>
      <c r="AN1093" s="27">
        <f t="shared" si="273"/>
        <v>0</v>
      </c>
    </row>
    <row r="1094" spans="1:40" hidden="1" collapsed="1" x14ac:dyDescent="0.3">
      <c r="A1094" s="125" t="s">
        <v>0</v>
      </c>
      <c r="B1094" s="163"/>
      <c r="C1094" s="215" t="s">
        <v>1152</v>
      </c>
      <c r="D1094" s="126">
        <f>D1099+D1095+D1121+D1117</f>
        <v>0</v>
      </c>
      <c r="E1094" s="126">
        <f>E1099+E1095+E1121+E1117</f>
        <v>0</v>
      </c>
      <c r="F1094" s="127">
        <f t="shared" ref="F1094:H1094" si="278">F1099+F1095+F1121+F1117</f>
        <v>0</v>
      </c>
      <c r="G1094" s="127">
        <f t="shared" si="278"/>
        <v>0</v>
      </c>
      <c r="H1094" s="127">
        <f t="shared" si="278"/>
        <v>0</v>
      </c>
      <c r="I1094" s="46" t="s">
        <v>74</v>
      </c>
      <c r="J1094" s="46" t="s">
        <v>74</v>
      </c>
      <c r="K1094" s="46" t="s">
        <v>74</v>
      </c>
      <c r="L1094" s="46" t="s">
        <v>74</v>
      </c>
      <c r="M1094" s="46" t="s">
        <v>74</v>
      </c>
      <c r="N1094" s="46" t="s">
        <v>74</v>
      </c>
      <c r="O1094" s="46" t="s">
        <v>74</v>
      </c>
      <c r="P1094" s="46" t="s">
        <v>74</v>
      </c>
      <c r="Q1094" s="46" t="s">
        <v>74</v>
      </c>
      <c r="R1094" s="46" t="s">
        <v>74</v>
      </c>
      <c r="S1094" s="46" t="s">
        <v>74</v>
      </c>
      <c r="T1094" s="46" t="s">
        <v>74</v>
      </c>
      <c r="U1094" s="46" t="s">
        <v>74</v>
      </c>
      <c r="V1094" s="46" t="s">
        <v>74</v>
      </c>
      <c r="W1094" s="46" t="s">
        <v>74</v>
      </c>
      <c r="X1094" s="41"/>
      <c r="Y1094" s="41"/>
      <c r="Z1094" s="41"/>
      <c r="AA1094" s="41"/>
      <c r="AB1094" s="27">
        <f>IFERROR(VLOOKUP(K1094,'Վարկանիշային չափորոշիչներ'!$G$6:$GE$68,4,FALSE),0)</f>
        <v>0</v>
      </c>
      <c r="AC1094" s="27">
        <f>IFERROR(VLOOKUP(L1094,'Վարկանիշային չափորոշիչներ'!$G$6:$GE$68,4,FALSE),0)</f>
        <v>0</v>
      </c>
      <c r="AD1094" s="27">
        <f>IFERROR(VLOOKUP(M1094,'Վարկանիշային չափորոշիչներ'!$G$6:$GE$68,4,FALSE),0)</f>
        <v>0</v>
      </c>
      <c r="AE1094" s="27">
        <f>IFERROR(VLOOKUP(N1094,'Վարկանիշային չափորոշիչներ'!$G$6:$GE$68,4,FALSE),0)</f>
        <v>0</v>
      </c>
      <c r="AF1094" s="27">
        <f>IFERROR(VLOOKUP(O1094,'Վարկանիշային չափորոշիչներ'!$G$6:$GE$68,4,FALSE),0)</f>
        <v>0</v>
      </c>
      <c r="AG1094" s="27">
        <f>IFERROR(VLOOKUP(P1094,'Վարկանիշային չափորոշիչներ'!$G$6:$GE$68,4,FALSE),0)</f>
        <v>0</v>
      </c>
      <c r="AH1094" s="27">
        <f>IFERROR(VLOOKUP(Q1094,'Վարկանիշային չափորոշիչներ'!$G$6:$GE$68,4,FALSE),0)</f>
        <v>0</v>
      </c>
      <c r="AI1094" s="27">
        <f>IFERROR(VLOOKUP(R1094,'Վարկանիշային չափորոշիչներ'!$G$6:$GE$68,4,FALSE),0)</f>
        <v>0</v>
      </c>
      <c r="AJ1094" s="27">
        <f>IFERROR(VLOOKUP(S1094,'Վարկանիշային չափորոշիչներ'!$G$6:$GE$68,4,FALSE),0)</f>
        <v>0</v>
      </c>
      <c r="AK1094" s="27">
        <f>IFERROR(VLOOKUP(T1094,'Վարկանիշային չափորոշիչներ'!$G$6:$GE$68,4,FALSE),0)</f>
        <v>0</v>
      </c>
      <c r="AL1094" s="27">
        <f>IFERROR(VLOOKUP(U1094,'Վարկանիշային չափորոշիչներ'!$G$6:$GE$68,4,FALSE),0)</f>
        <v>0</v>
      </c>
      <c r="AM1094" s="27">
        <f>IFERROR(VLOOKUP(V1094,'Վարկանիշային չափորոշիչներ'!$G$6:$GE$68,4,FALSE),0)</f>
        <v>0</v>
      </c>
      <c r="AN1094" s="27">
        <f t="shared" si="273"/>
        <v>0</v>
      </c>
    </row>
    <row r="1095" spans="1:40" hidden="1" outlineLevel="1" x14ac:dyDescent="0.3">
      <c r="A1095" s="198">
        <v>1101</v>
      </c>
      <c r="B1095" s="163"/>
      <c r="C1095" s="214" t="s">
        <v>1153</v>
      </c>
      <c r="D1095" s="118">
        <f>SUM(D1096:D1098)</f>
        <v>0</v>
      </c>
      <c r="E1095" s="118">
        <f>SUM(E1096:E1098)</f>
        <v>0</v>
      </c>
      <c r="F1095" s="119">
        <f t="shared" ref="F1095:H1095" si="279">SUM(F1096:F1098)</f>
        <v>0</v>
      </c>
      <c r="G1095" s="119">
        <f t="shared" si="279"/>
        <v>0</v>
      </c>
      <c r="H1095" s="119">
        <f t="shared" si="279"/>
        <v>0</v>
      </c>
      <c r="I1095" s="47" t="s">
        <v>74</v>
      </c>
      <c r="J1095" s="47" t="s">
        <v>74</v>
      </c>
      <c r="K1095" s="47" t="s">
        <v>74</v>
      </c>
      <c r="L1095" s="47" t="s">
        <v>74</v>
      </c>
      <c r="M1095" s="47" t="s">
        <v>74</v>
      </c>
      <c r="N1095" s="47" t="s">
        <v>74</v>
      </c>
      <c r="O1095" s="47" t="s">
        <v>74</v>
      </c>
      <c r="P1095" s="47" t="s">
        <v>74</v>
      </c>
      <c r="Q1095" s="47" t="s">
        <v>74</v>
      </c>
      <c r="R1095" s="47" t="s">
        <v>74</v>
      </c>
      <c r="S1095" s="47" t="s">
        <v>74</v>
      </c>
      <c r="T1095" s="47" t="s">
        <v>74</v>
      </c>
      <c r="U1095" s="47" t="s">
        <v>74</v>
      </c>
      <c r="V1095" s="47" t="s">
        <v>74</v>
      </c>
      <c r="W1095" s="47" t="s">
        <v>74</v>
      </c>
      <c r="X1095" s="41"/>
      <c r="Y1095" s="41"/>
      <c r="Z1095" s="41"/>
      <c r="AA1095" s="41"/>
      <c r="AB1095" s="27">
        <f>IFERROR(VLOOKUP(K1095,'Վարկանիշային չափորոշիչներ'!$G$6:$GE$68,4,FALSE),0)</f>
        <v>0</v>
      </c>
      <c r="AC1095" s="27">
        <f>IFERROR(VLOOKUP(L1095,'Վարկանիշային չափորոշիչներ'!$G$6:$GE$68,4,FALSE),0)</f>
        <v>0</v>
      </c>
      <c r="AD1095" s="27">
        <f>IFERROR(VLOOKUP(M1095,'Վարկանիշային չափորոշիչներ'!$G$6:$GE$68,4,FALSE),0)</f>
        <v>0</v>
      </c>
      <c r="AE1095" s="27">
        <f>IFERROR(VLOOKUP(N1095,'Վարկանիշային չափորոշիչներ'!$G$6:$GE$68,4,FALSE),0)</f>
        <v>0</v>
      </c>
      <c r="AF1095" s="27">
        <f>IFERROR(VLOOKUP(O1095,'Վարկանիշային չափորոշիչներ'!$G$6:$GE$68,4,FALSE),0)</f>
        <v>0</v>
      </c>
      <c r="AG1095" s="27">
        <f>IFERROR(VLOOKUP(P1095,'Վարկանիշային չափորոշիչներ'!$G$6:$GE$68,4,FALSE),0)</f>
        <v>0</v>
      </c>
      <c r="AH1095" s="27">
        <f>IFERROR(VLOOKUP(Q1095,'Վարկանիշային չափորոշիչներ'!$G$6:$GE$68,4,FALSE),0)</f>
        <v>0</v>
      </c>
      <c r="AI1095" s="27">
        <f>IFERROR(VLOOKUP(R1095,'Վարկանիշային չափորոշիչներ'!$G$6:$GE$68,4,FALSE),0)</f>
        <v>0</v>
      </c>
      <c r="AJ1095" s="27">
        <f>IFERROR(VLOOKUP(S1095,'Վարկանիշային չափորոշիչներ'!$G$6:$GE$68,4,FALSE),0)</f>
        <v>0</v>
      </c>
      <c r="AK1095" s="27">
        <f>IFERROR(VLOOKUP(T1095,'Վարկանիշային չափորոշիչներ'!$G$6:$GE$68,4,FALSE),0)</f>
        <v>0</v>
      </c>
      <c r="AL1095" s="27">
        <f>IFERROR(VLOOKUP(U1095,'Վարկանիշային չափորոշիչներ'!$G$6:$GE$68,4,FALSE),0)</f>
        <v>0</v>
      </c>
      <c r="AM1095" s="27">
        <f>IFERROR(VLOOKUP(V1095,'Վարկանիշային չափորոշիչներ'!$G$6:$GE$68,4,FALSE),0)</f>
        <v>0</v>
      </c>
      <c r="AN1095" s="27">
        <f t="shared" si="273"/>
        <v>0</v>
      </c>
    </row>
    <row r="1096" spans="1:40" hidden="1" outlineLevel="2" x14ac:dyDescent="0.3">
      <c r="A1096" s="120">
        <v>1101</v>
      </c>
      <c r="B1096" s="120">
        <v>11001</v>
      </c>
      <c r="C1096" s="207" t="s">
        <v>1154</v>
      </c>
      <c r="D1096" s="121"/>
      <c r="E1096" s="121"/>
      <c r="F1096" s="122"/>
      <c r="G1096" s="123"/>
      <c r="H1096" s="123"/>
      <c r="I1096" s="45"/>
      <c r="J1096" s="45"/>
      <c r="K1096" s="28"/>
      <c r="L1096" s="28"/>
      <c r="M1096" s="28"/>
      <c r="N1096" s="28"/>
      <c r="O1096" s="28"/>
      <c r="P1096" s="28"/>
      <c r="Q1096" s="28"/>
      <c r="R1096" s="28"/>
      <c r="S1096" s="28"/>
      <c r="T1096" s="28"/>
      <c r="U1096" s="28"/>
      <c r="V1096" s="28"/>
      <c r="W1096" s="27">
        <f>AN1096</f>
        <v>0</v>
      </c>
      <c r="X1096" s="41"/>
      <c r="Y1096" s="41"/>
      <c r="Z1096" s="41"/>
      <c r="AA1096" s="41"/>
      <c r="AB1096" s="27">
        <f>IFERROR(VLOOKUP(K1096,'Վարկանիշային չափորոշիչներ'!$G$6:$GE$68,4,FALSE),0)</f>
        <v>0</v>
      </c>
      <c r="AC1096" s="27">
        <f>IFERROR(VLOOKUP(L1096,'Վարկանիշային չափորոշիչներ'!$G$6:$GE$68,4,FALSE),0)</f>
        <v>0</v>
      </c>
      <c r="AD1096" s="27">
        <f>IFERROR(VLOOKUP(M1096,'Վարկանիշային չափորոշիչներ'!$G$6:$GE$68,4,FALSE),0)</f>
        <v>0</v>
      </c>
      <c r="AE1096" s="27">
        <f>IFERROR(VLOOKUP(N1096,'Վարկանիշային չափորոշիչներ'!$G$6:$GE$68,4,FALSE),0)</f>
        <v>0</v>
      </c>
      <c r="AF1096" s="27">
        <f>IFERROR(VLOOKUP(O1096,'Վարկանիշային չափորոշիչներ'!$G$6:$GE$68,4,FALSE),0)</f>
        <v>0</v>
      </c>
      <c r="AG1096" s="27">
        <f>IFERROR(VLOOKUP(P1096,'Վարկանիշային չափորոշիչներ'!$G$6:$GE$68,4,FALSE),0)</f>
        <v>0</v>
      </c>
      <c r="AH1096" s="27">
        <f>IFERROR(VLOOKUP(Q1096,'Վարկանիշային չափորոշիչներ'!$G$6:$GE$68,4,FALSE),0)</f>
        <v>0</v>
      </c>
      <c r="AI1096" s="27">
        <f>IFERROR(VLOOKUP(R1096,'Վարկանիշային չափորոշիչներ'!$G$6:$GE$68,4,FALSE),0)</f>
        <v>0</v>
      </c>
      <c r="AJ1096" s="27">
        <f>IFERROR(VLOOKUP(S1096,'Վարկանիշային չափորոշիչներ'!$G$6:$GE$68,4,FALSE),0)</f>
        <v>0</v>
      </c>
      <c r="AK1096" s="27">
        <f>IFERROR(VLOOKUP(T1096,'Վարկանիշային չափորոշիչներ'!$G$6:$GE$68,4,FALSE),0)</f>
        <v>0</v>
      </c>
      <c r="AL1096" s="27">
        <f>IFERROR(VLOOKUP(U1096,'Վարկանիշային չափորոշիչներ'!$G$6:$GE$68,4,FALSE),0)</f>
        <v>0</v>
      </c>
      <c r="AM1096" s="27">
        <f>IFERROR(VLOOKUP(V1096,'Վարկանիշային չափորոշիչներ'!$G$6:$GE$68,4,FALSE),0)</f>
        <v>0</v>
      </c>
      <c r="AN1096" s="27">
        <f t="shared" si="273"/>
        <v>0</v>
      </c>
    </row>
    <row r="1097" spans="1:40" hidden="1" outlineLevel="2" x14ac:dyDescent="0.3">
      <c r="A1097" s="120">
        <v>1101</v>
      </c>
      <c r="B1097" s="120">
        <v>11002</v>
      </c>
      <c r="C1097" s="207" t="s">
        <v>1155</v>
      </c>
      <c r="D1097" s="121"/>
      <c r="E1097" s="121"/>
      <c r="F1097" s="122"/>
      <c r="G1097" s="123"/>
      <c r="H1097" s="123"/>
      <c r="I1097" s="45"/>
      <c r="J1097" s="45"/>
      <c r="K1097" s="28"/>
      <c r="L1097" s="28"/>
      <c r="M1097" s="28"/>
      <c r="N1097" s="28"/>
      <c r="O1097" s="28"/>
      <c r="P1097" s="28"/>
      <c r="Q1097" s="28"/>
      <c r="R1097" s="28"/>
      <c r="S1097" s="28"/>
      <c r="T1097" s="28"/>
      <c r="U1097" s="28"/>
      <c r="V1097" s="28"/>
      <c r="W1097" s="27">
        <f>AN1097</f>
        <v>0</v>
      </c>
      <c r="X1097" s="41"/>
      <c r="Y1097" s="41"/>
      <c r="Z1097" s="41"/>
      <c r="AA1097" s="41"/>
      <c r="AB1097" s="27">
        <f>IFERROR(VLOOKUP(K1097,'Վարկանիշային չափորոշիչներ'!$G$6:$GE$68,4,FALSE),0)</f>
        <v>0</v>
      </c>
      <c r="AC1097" s="27">
        <f>IFERROR(VLOOKUP(L1097,'Վարկանիշային չափորոշիչներ'!$G$6:$GE$68,4,FALSE),0)</f>
        <v>0</v>
      </c>
      <c r="AD1097" s="27">
        <f>IFERROR(VLOOKUP(M1097,'Վարկանիշային չափորոշիչներ'!$G$6:$GE$68,4,FALSE),0)</f>
        <v>0</v>
      </c>
      <c r="AE1097" s="27">
        <f>IFERROR(VLOOKUP(N1097,'Վարկանիշային չափորոշիչներ'!$G$6:$GE$68,4,FALSE),0)</f>
        <v>0</v>
      </c>
      <c r="AF1097" s="27">
        <f>IFERROR(VLOOKUP(O1097,'Վարկանիշային չափորոշիչներ'!$G$6:$GE$68,4,FALSE),0)</f>
        <v>0</v>
      </c>
      <c r="AG1097" s="27">
        <f>IFERROR(VLOOKUP(P1097,'Վարկանիշային չափորոշիչներ'!$G$6:$GE$68,4,FALSE),0)</f>
        <v>0</v>
      </c>
      <c r="AH1097" s="27">
        <f>IFERROR(VLOOKUP(Q1097,'Վարկանիշային չափորոշիչներ'!$G$6:$GE$68,4,FALSE),0)</f>
        <v>0</v>
      </c>
      <c r="AI1097" s="27">
        <f>IFERROR(VLOOKUP(R1097,'Վարկանիշային չափորոշիչներ'!$G$6:$GE$68,4,FALSE),0)</f>
        <v>0</v>
      </c>
      <c r="AJ1097" s="27">
        <f>IFERROR(VLOOKUP(S1097,'Վարկանիշային չափորոշիչներ'!$G$6:$GE$68,4,FALSE),0)</f>
        <v>0</v>
      </c>
      <c r="AK1097" s="27">
        <f>IFERROR(VLOOKUP(T1097,'Վարկանիշային չափորոշիչներ'!$G$6:$GE$68,4,FALSE),0)</f>
        <v>0</v>
      </c>
      <c r="AL1097" s="27">
        <f>IFERROR(VLOOKUP(U1097,'Վարկանիշային չափորոշիչներ'!$G$6:$GE$68,4,FALSE),0)</f>
        <v>0</v>
      </c>
      <c r="AM1097" s="27">
        <f>IFERROR(VLOOKUP(V1097,'Վարկանիշային չափորոշիչներ'!$G$6:$GE$68,4,FALSE),0)</f>
        <v>0</v>
      </c>
      <c r="AN1097" s="27">
        <f t="shared" si="273"/>
        <v>0</v>
      </c>
    </row>
    <row r="1098" spans="1:40" hidden="1" outlineLevel="2" x14ac:dyDescent="0.3">
      <c r="A1098" s="120">
        <v>1101</v>
      </c>
      <c r="B1098" s="120">
        <v>11003</v>
      </c>
      <c r="C1098" s="207" t="s">
        <v>1156</v>
      </c>
      <c r="D1098" s="121"/>
      <c r="E1098" s="121"/>
      <c r="F1098" s="122"/>
      <c r="G1098" s="123"/>
      <c r="H1098" s="123"/>
      <c r="I1098" s="45"/>
      <c r="J1098" s="45"/>
      <c r="K1098" s="28"/>
      <c r="L1098" s="28"/>
      <c r="M1098" s="28"/>
      <c r="N1098" s="28"/>
      <c r="O1098" s="28"/>
      <c r="P1098" s="28"/>
      <c r="Q1098" s="28"/>
      <c r="R1098" s="28"/>
      <c r="S1098" s="28"/>
      <c r="T1098" s="28"/>
      <c r="U1098" s="28"/>
      <c r="V1098" s="28"/>
      <c r="W1098" s="27">
        <f>AN1098</f>
        <v>0</v>
      </c>
      <c r="X1098" s="41"/>
      <c r="Y1098" s="41"/>
      <c r="Z1098" s="41"/>
      <c r="AA1098" s="41"/>
      <c r="AB1098" s="27">
        <f>IFERROR(VLOOKUP(K1098,'Վարկանիշային չափորոշիչներ'!$G$6:$GE$68,4,FALSE),0)</f>
        <v>0</v>
      </c>
      <c r="AC1098" s="27">
        <f>IFERROR(VLOOKUP(L1098,'Վարկանիշային չափորոշիչներ'!$G$6:$GE$68,4,FALSE),0)</f>
        <v>0</v>
      </c>
      <c r="AD1098" s="27">
        <f>IFERROR(VLOOKUP(M1098,'Վարկանիշային չափորոշիչներ'!$G$6:$GE$68,4,FALSE),0)</f>
        <v>0</v>
      </c>
      <c r="AE1098" s="27">
        <f>IFERROR(VLOOKUP(N1098,'Վարկանիշային չափորոշիչներ'!$G$6:$GE$68,4,FALSE),0)</f>
        <v>0</v>
      </c>
      <c r="AF1098" s="27">
        <f>IFERROR(VLOOKUP(O1098,'Վարկանիշային չափորոշիչներ'!$G$6:$GE$68,4,FALSE),0)</f>
        <v>0</v>
      </c>
      <c r="AG1098" s="27">
        <f>IFERROR(VLOOKUP(P1098,'Վարկանիշային չափորոշիչներ'!$G$6:$GE$68,4,FALSE),0)</f>
        <v>0</v>
      </c>
      <c r="AH1098" s="27">
        <f>IFERROR(VLOOKUP(Q1098,'Վարկանիշային չափորոշիչներ'!$G$6:$GE$68,4,FALSE),0)</f>
        <v>0</v>
      </c>
      <c r="AI1098" s="27">
        <f>IFERROR(VLOOKUP(R1098,'Վարկանիշային չափորոշիչներ'!$G$6:$GE$68,4,FALSE),0)</f>
        <v>0</v>
      </c>
      <c r="AJ1098" s="27">
        <f>IFERROR(VLOOKUP(S1098,'Վարկանիշային չափորոշիչներ'!$G$6:$GE$68,4,FALSE),0)</f>
        <v>0</v>
      </c>
      <c r="AK1098" s="27">
        <f>IFERROR(VLOOKUP(T1098,'Վարկանիշային չափորոշիչներ'!$G$6:$GE$68,4,FALSE),0)</f>
        <v>0</v>
      </c>
      <c r="AL1098" s="27">
        <f>IFERROR(VLOOKUP(U1098,'Վարկանիշային չափորոշիչներ'!$G$6:$GE$68,4,FALSE),0)</f>
        <v>0</v>
      </c>
      <c r="AM1098" s="27">
        <f>IFERROR(VLOOKUP(V1098,'Վարկանիշային չափորոշիչներ'!$G$6:$GE$68,4,FALSE),0)</f>
        <v>0</v>
      </c>
      <c r="AN1098" s="27">
        <f t="shared" si="273"/>
        <v>0</v>
      </c>
    </row>
    <row r="1099" spans="1:40" ht="40.5" hidden="1" outlineLevel="1" x14ac:dyDescent="0.3">
      <c r="A1099" s="117">
        <v>1234</v>
      </c>
      <c r="B1099" s="163"/>
      <c r="C1099" s="214" t="s">
        <v>1157</v>
      </c>
      <c r="D1099" s="147">
        <f>SUM(D1100:D1116)</f>
        <v>0</v>
      </c>
      <c r="E1099" s="147">
        <f>SUM(E1100:E1116)</f>
        <v>0</v>
      </c>
      <c r="F1099" s="148">
        <f t="shared" ref="F1099:H1099" si="280">SUM(F1100:F1116)</f>
        <v>0</v>
      </c>
      <c r="G1099" s="148">
        <f t="shared" si="280"/>
        <v>0</v>
      </c>
      <c r="H1099" s="148">
        <f t="shared" si="280"/>
        <v>0</v>
      </c>
      <c r="I1099" s="58" t="s">
        <v>74</v>
      </c>
      <c r="J1099" s="58" t="s">
        <v>74</v>
      </c>
      <c r="K1099" s="58" t="s">
        <v>74</v>
      </c>
      <c r="L1099" s="58" t="s">
        <v>74</v>
      </c>
      <c r="M1099" s="58" t="s">
        <v>74</v>
      </c>
      <c r="N1099" s="58" t="s">
        <v>74</v>
      </c>
      <c r="O1099" s="58" t="s">
        <v>74</v>
      </c>
      <c r="P1099" s="58" t="s">
        <v>74</v>
      </c>
      <c r="Q1099" s="58" t="s">
        <v>74</v>
      </c>
      <c r="R1099" s="58" t="s">
        <v>74</v>
      </c>
      <c r="S1099" s="58" t="s">
        <v>74</v>
      </c>
      <c r="T1099" s="58" t="s">
        <v>74</v>
      </c>
      <c r="U1099" s="58" t="s">
        <v>74</v>
      </c>
      <c r="V1099" s="58" t="s">
        <v>74</v>
      </c>
      <c r="W1099" s="47" t="s">
        <v>74</v>
      </c>
      <c r="X1099" s="41"/>
      <c r="Y1099" s="41"/>
      <c r="Z1099" s="41"/>
      <c r="AA1099" s="41"/>
      <c r="AB1099" s="27">
        <f>IFERROR(VLOOKUP(K1099,'Վարկանիշային չափորոշիչներ'!$G$6:$GE$68,4,FALSE),0)</f>
        <v>0</v>
      </c>
      <c r="AC1099" s="27">
        <f>IFERROR(VLOOKUP(L1099,'Վարկանիշային չափորոշիչներ'!$G$6:$GE$68,4,FALSE),0)</f>
        <v>0</v>
      </c>
      <c r="AD1099" s="27">
        <f>IFERROR(VLOOKUP(M1099,'Վարկանիշային չափորոշիչներ'!$G$6:$GE$68,4,FALSE),0)</f>
        <v>0</v>
      </c>
      <c r="AE1099" s="27">
        <f>IFERROR(VLOOKUP(N1099,'Վարկանիշային չափորոշիչներ'!$G$6:$GE$68,4,FALSE),0)</f>
        <v>0</v>
      </c>
      <c r="AF1099" s="27">
        <f>IFERROR(VLOOKUP(O1099,'Վարկանիշային չափորոշիչներ'!$G$6:$GE$68,4,FALSE),0)</f>
        <v>0</v>
      </c>
      <c r="AG1099" s="27">
        <f>IFERROR(VLOOKUP(P1099,'Վարկանիշային չափորոշիչներ'!$G$6:$GE$68,4,FALSE),0)</f>
        <v>0</v>
      </c>
      <c r="AH1099" s="27">
        <f>IFERROR(VLOOKUP(Q1099,'Վարկանիշային չափորոշիչներ'!$G$6:$GE$68,4,FALSE),0)</f>
        <v>0</v>
      </c>
      <c r="AI1099" s="27">
        <f>IFERROR(VLOOKUP(R1099,'Վարկանիշային չափորոշիչներ'!$G$6:$GE$68,4,FALSE),0)</f>
        <v>0</v>
      </c>
      <c r="AJ1099" s="27">
        <f>IFERROR(VLOOKUP(S1099,'Վարկանիշային չափորոշիչներ'!$G$6:$GE$68,4,FALSE),0)</f>
        <v>0</v>
      </c>
      <c r="AK1099" s="27">
        <f>IFERROR(VLOOKUP(T1099,'Վարկանիշային չափորոշիչներ'!$G$6:$GE$68,4,FALSE),0)</f>
        <v>0</v>
      </c>
      <c r="AL1099" s="27">
        <f>IFERROR(VLOOKUP(U1099,'Վարկանիշային չափորոշիչներ'!$G$6:$GE$68,4,FALSE),0)</f>
        <v>0</v>
      </c>
      <c r="AM1099" s="27">
        <f>IFERROR(VLOOKUP(V1099,'Վարկանիշային չափորոշիչներ'!$G$6:$GE$68,4,FALSE),0)</f>
        <v>0</v>
      </c>
      <c r="AN1099" s="27">
        <f t="shared" si="273"/>
        <v>0</v>
      </c>
    </row>
    <row r="1100" spans="1:40" ht="40.5" hidden="1" outlineLevel="2" x14ac:dyDescent="0.3">
      <c r="A1100" s="120">
        <v>1234</v>
      </c>
      <c r="B1100" s="120">
        <v>11001</v>
      </c>
      <c r="C1100" s="207" t="s">
        <v>1158</v>
      </c>
      <c r="D1100" s="121"/>
      <c r="E1100" s="121"/>
      <c r="F1100" s="122"/>
      <c r="G1100" s="123"/>
      <c r="H1100" s="123"/>
      <c r="I1100" s="45"/>
      <c r="J1100" s="45"/>
      <c r="K1100" s="28"/>
      <c r="L1100" s="28"/>
      <c r="M1100" s="28"/>
      <c r="N1100" s="28"/>
      <c r="O1100" s="28"/>
      <c r="P1100" s="28"/>
      <c r="Q1100" s="28"/>
      <c r="R1100" s="28"/>
      <c r="S1100" s="28"/>
      <c r="T1100" s="28"/>
      <c r="U1100" s="28"/>
      <c r="V1100" s="28"/>
      <c r="W1100" s="27">
        <f t="shared" ref="W1100:W1116" si="281">AN1100</f>
        <v>0</v>
      </c>
      <c r="X1100" s="41"/>
      <c r="Y1100" s="41"/>
      <c r="Z1100" s="41"/>
      <c r="AA1100" s="41"/>
      <c r="AB1100" s="27">
        <f>IFERROR(VLOOKUP(K1100,'Վարկանիշային չափորոշիչներ'!$G$6:$GE$68,4,FALSE),0)</f>
        <v>0</v>
      </c>
      <c r="AC1100" s="27">
        <f>IFERROR(VLOOKUP(L1100,'Վարկանիշային չափորոշիչներ'!$G$6:$GE$68,4,FALSE),0)</f>
        <v>0</v>
      </c>
      <c r="AD1100" s="27">
        <f>IFERROR(VLOOKUP(M1100,'Վարկանիշային չափորոշիչներ'!$G$6:$GE$68,4,FALSE),0)</f>
        <v>0</v>
      </c>
      <c r="AE1100" s="27">
        <f>IFERROR(VLOOKUP(N1100,'Վարկանիշային չափորոշիչներ'!$G$6:$GE$68,4,FALSE),0)</f>
        <v>0</v>
      </c>
      <c r="AF1100" s="27">
        <f>IFERROR(VLOOKUP(O1100,'Վարկանիշային չափորոշիչներ'!$G$6:$GE$68,4,FALSE),0)</f>
        <v>0</v>
      </c>
      <c r="AG1100" s="27">
        <f>IFERROR(VLOOKUP(P1100,'Վարկանիշային չափորոշիչներ'!$G$6:$GE$68,4,FALSE),0)</f>
        <v>0</v>
      </c>
      <c r="AH1100" s="27">
        <f>IFERROR(VLOOKUP(Q1100,'Վարկանիշային չափորոշիչներ'!$G$6:$GE$68,4,FALSE),0)</f>
        <v>0</v>
      </c>
      <c r="AI1100" s="27">
        <f>IFERROR(VLOOKUP(R1100,'Վարկանիշային չափորոշիչներ'!$G$6:$GE$68,4,FALSE),0)</f>
        <v>0</v>
      </c>
      <c r="AJ1100" s="27">
        <f>IFERROR(VLOOKUP(S1100,'Վարկանիշային չափորոշիչներ'!$G$6:$GE$68,4,FALSE),0)</f>
        <v>0</v>
      </c>
      <c r="AK1100" s="27">
        <f>IFERROR(VLOOKUP(T1100,'Վարկանիշային չափորոշիչներ'!$G$6:$GE$68,4,FALSE),0)</f>
        <v>0</v>
      </c>
      <c r="AL1100" s="27">
        <f>IFERROR(VLOOKUP(U1100,'Վարկանիշային չափորոշիչներ'!$G$6:$GE$68,4,FALSE),0)</f>
        <v>0</v>
      </c>
      <c r="AM1100" s="27">
        <f>IFERROR(VLOOKUP(V1100,'Վարկանիշային չափորոշիչներ'!$G$6:$GE$68,4,FALSE),0)</f>
        <v>0</v>
      </c>
      <c r="AN1100" s="27">
        <f t="shared" si="273"/>
        <v>0</v>
      </c>
    </row>
    <row r="1101" spans="1:40" ht="27" hidden="1" outlineLevel="2" x14ac:dyDescent="0.3">
      <c r="A1101" s="120">
        <v>1234</v>
      </c>
      <c r="B1101" s="120">
        <v>11003</v>
      </c>
      <c r="C1101" s="207" t="s">
        <v>1159</v>
      </c>
      <c r="D1101" s="121"/>
      <c r="E1101" s="121"/>
      <c r="F1101" s="122"/>
      <c r="G1101" s="123"/>
      <c r="H1101" s="123"/>
      <c r="I1101" s="45"/>
      <c r="J1101" s="45"/>
      <c r="K1101" s="28"/>
      <c r="L1101" s="28"/>
      <c r="M1101" s="28"/>
      <c r="N1101" s="28"/>
      <c r="O1101" s="28"/>
      <c r="P1101" s="28"/>
      <c r="Q1101" s="28"/>
      <c r="R1101" s="28"/>
      <c r="S1101" s="28"/>
      <c r="T1101" s="28"/>
      <c r="U1101" s="28"/>
      <c r="V1101" s="28"/>
      <c r="W1101" s="27">
        <f t="shared" si="281"/>
        <v>0</v>
      </c>
      <c r="X1101" s="41"/>
      <c r="Y1101" s="41"/>
      <c r="Z1101" s="41"/>
      <c r="AA1101" s="41"/>
      <c r="AB1101" s="27">
        <f>IFERROR(VLOOKUP(K1101,'Վարկանիշային չափորոշիչներ'!$G$6:$GE$68,4,FALSE),0)</f>
        <v>0</v>
      </c>
      <c r="AC1101" s="27">
        <f>IFERROR(VLOOKUP(L1101,'Վարկանիշային չափորոշիչներ'!$G$6:$GE$68,4,FALSE),0)</f>
        <v>0</v>
      </c>
      <c r="AD1101" s="27">
        <f>IFERROR(VLOOKUP(M1101,'Վարկանիշային չափորոշիչներ'!$G$6:$GE$68,4,FALSE),0)</f>
        <v>0</v>
      </c>
      <c r="AE1101" s="27">
        <f>IFERROR(VLOOKUP(N1101,'Վարկանիշային չափորոշիչներ'!$G$6:$GE$68,4,FALSE),0)</f>
        <v>0</v>
      </c>
      <c r="AF1101" s="27">
        <f>IFERROR(VLOOKUP(O1101,'Վարկանիշային չափորոշիչներ'!$G$6:$GE$68,4,FALSE),0)</f>
        <v>0</v>
      </c>
      <c r="AG1101" s="27">
        <f>IFERROR(VLOOKUP(P1101,'Վարկանիշային չափորոշիչներ'!$G$6:$GE$68,4,FALSE),0)</f>
        <v>0</v>
      </c>
      <c r="AH1101" s="27">
        <f>IFERROR(VLOOKUP(Q1101,'Վարկանիշային չափորոշիչներ'!$G$6:$GE$68,4,FALSE),0)</f>
        <v>0</v>
      </c>
      <c r="AI1101" s="27">
        <f>IFERROR(VLOOKUP(R1101,'Վարկանիշային չափորոշիչներ'!$G$6:$GE$68,4,FALSE),0)</f>
        <v>0</v>
      </c>
      <c r="AJ1101" s="27">
        <f>IFERROR(VLOOKUP(S1101,'Վարկանիշային չափորոշիչներ'!$G$6:$GE$68,4,FALSE),0)</f>
        <v>0</v>
      </c>
      <c r="AK1101" s="27">
        <f>IFERROR(VLOOKUP(T1101,'Վարկանիշային չափորոշիչներ'!$G$6:$GE$68,4,FALSE),0)</f>
        <v>0</v>
      </c>
      <c r="AL1101" s="27">
        <f>IFERROR(VLOOKUP(U1101,'Վարկանիշային չափորոշիչներ'!$G$6:$GE$68,4,FALSE),0)</f>
        <v>0</v>
      </c>
      <c r="AM1101" s="27">
        <f>IFERROR(VLOOKUP(V1101,'Վարկանիշային չափորոշիչներ'!$G$6:$GE$68,4,FALSE),0)</f>
        <v>0</v>
      </c>
      <c r="AN1101" s="27">
        <f t="shared" si="273"/>
        <v>0</v>
      </c>
    </row>
    <row r="1102" spans="1:40" ht="27" hidden="1" outlineLevel="2" x14ac:dyDescent="0.3">
      <c r="A1102" s="120">
        <v>1234</v>
      </c>
      <c r="B1102" s="120">
        <v>11004</v>
      </c>
      <c r="C1102" s="207" t="s">
        <v>1160</v>
      </c>
      <c r="D1102" s="121"/>
      <c r="E1102" s="121"/>
      <c r="F1102" s="122"/>
      <c r="G1102" s="123"/>
      <c r="H1102" s="123"/>
      <c r="I1102" s="45"/>
      <c r="J1102" s="45"/>
      <c r="K1102" s="28"/>
      <c r="L1102" s="28"/>
      <c r="M1102" s="28"/>
      <c r="N1102" s="28"/>
      <c r="O1102" s="28"/>
      <c r="P1102" s="28"/>
      <c r="Q1102" s="28"/>
      <c r="R1102" s="28"/>
      <c r="S1102" s="28"/>
      <c r="T1102" s="28"/>
      <c r="U1102" s="28"/>
      <c r="V1102" s="28"/>
      <c r="W1102" s="27">
        <f t="shared" si="281"/>
        <v>0</v>
      </c>
      <c r="X1102" s="41"/>
      <c r="Y1102" s="41"/>
      <c r="Z1102" s="41"/>
      <c r="AA1102" s="41"/>
      <c r="AB1102" s="27">
        <f>IFERROR(VLOOKUP(K1102,'Վարկանիշային չափորոշիչներ'!$G$6:$GE$68,4,FALSE),0)</f>
        <v>0</v>
      </c>
      <c r="AC1102" s="27">
        <f>IFERROR(VLOOKUP(L1102,'Վարկանիշային չափորոշիչներ'!$G$6:$GE$68,4,FALSE),0)</f>
        <v>0</v>
      </c>
      <c r="AD1102" s="27">
        <f>IFERROR(VLOOKUP(M1102,'Վարկանիշային չափորոշիչներ'!$G$6:$GE$68,4,FALSE),0)</f>
        <v>0</v>
      </c>
      <c r="AE1102" s="27">
        <f>IFERROR(VLOOKUP(N1102,'Վարկանիշային չափորոշիչներ'!$G$6:$GE$68,4,FALSE),0)</f>
        <v>0</v>
      </c>
      <c r="AF1102" s="27">
        <f>IFERROR(VLOOKUP(O1102,'Վարկանիշային չափորոշիչներ'!$G$6:$GE$68,4,FALSE),0)</f>
        <v>0</v>
      </c>
      <c r="AG1102" s="27">
        <f>IFERROR(VLOOKUP(P1102,'Վարկանիշային չափորոշիչներ'!$G$6:$GE$68,4,FALSE),0)</f>
        <v>0</v>
      </c>
      <c r="AH1102" s="27">
        <f>IFERROR(VLOOKUP(Q1102,'Վարկանիշային չափորոշիչներ'!$G$6:$GE$68,4,FALSE),0)</f>
        <v>0</v>
      </c>
      <c r="AI1102" s="27">
        <f>IFERROR(VLOOKUP(R1102,'Վարկանիշային չափորոշիչներ'!$G$6:$GE$68,4,FALSE),0)</f>
        <v>0</v>
      </c>
      <c r="AJ1102" s="27">
        <f>IFERROR(VLOOKUP(S1102,'Վարկանիշային չափորոշիչներ'!$G$6:$GE$68,4,FALSE),0)</f>
        <v>0</v>
      </c>
      <c r="AK1102" s="27">
        <f>IFERROR(VLOOKUP(T1102,'Վարկանիշային չափորոշիչներ'!$G$6:$GE$68,4,FALSE),0)</f>
        <v>0</v>
      </c>
      <c r="AL1102" s="27">
        <f>IFERROR(VLOOKUP(U1102,'Վարկանիշային չափորոշիչներ'!$G$6:$GE$68,4,FALSE),0)</f>
        <v>0</v>
      </c>
      <c r="AM1102" s="27">
        <f>IFERROR(VLOOKUP(V1102,'Վարկանիշային չափորոշիչներ'!$G$6:$GE$68,4,FALSE),0)</f>
        <v>0</v>
      </c>
      <c r="AN1102" s="27">
        <f t="shared" si="273"/>
        <v>0</v>
      </c>
    </row>
    <row r="1103" spans="1:40" ht="40.5" hidden="1" outlineLevel="2" x14ac:dyDescent="0.3">
      <c r="A1103" s="120">
        <v>1234</v>
      </c>
      <c r="B1103" s="120">
        <v>11005</v>
      </c>
      <c r="C1103" s="207" t="s">
        <v>1161</v>
      </c>
      <c r="D1103" s="121"/>
      <c r="E1103" s="121"/>
      <c r="F1103" s="122"/>
      <c r="G1103" s="123"/>
      <c r="H1103" s="123"/>
      <c r="I1103" s="45"/>
      <c r="J1103" s="45"/>
      <c r="K1103" s="28"/>
      <c r="L1103" s="28"/>
      <c r="M1103" s="28"/>
      <c r="N1103" s="28"/>
      <c r="O1103" s="28"/>
      <c r="P1103" s="28"/>
      <c r="Q1103" s="28"/>
      <c r="R1103" s="28"/>
      <c r="S1103" s="28"/>
      <c r="T1103" s="28"/>
      <c r="U1103" s="28"/>
      <c r="V1103" s="28"/>
      <c r="W1103" s="27">
        <f t="shared" si="281"/>
        <v>0</v>
      </c>
      <c r="X1103" s="41"/>
      <c r="Y1103" s="41"/>
      <c r="Z1103" s="41"/>
      <c r="AA1103" s="41"/>
      <c r="AB1103" s="27">
        <f>IFERROR(VLOOKUP(K1103,'Վարկանիշային չափորոշիչներ'!$G$6:$GE$68,4,FALSE),0)</f>
        <v>0</v>
      </c>
      <c r="AC1103" s="27">
        <f>IFERROR(VLOOKUP(L1103,'Վարկանիշային չափորոշիչներ'!$G$6:$GE$68,4,FALSE),0)</f>
        <v>0</v>
      </c>
      <c r="AD1103" s="27">
        <f>IFERROR(VLOOKUP(M1103,'Վարկանիշային չափորոշիչներ'!$G$6:$GE$68,4,FALSE),0)</f>
        <v>0</v>
      </c>
      <c r="AE1103" s="27">
        <f>IFERROR(VLOOKUP(N1103,'Վարկանիշային չափորոշիչներ'!$G$6:$GE$68,4,FALSE),0)</f>
        <v>0</v>
      </c>
      <c r="AF1103" s="27">
        <f>IFERROR(VLOOKUP(O1103,'Վարկանիշային չափորոշիչներ'!$G$6:$GE$68,4,FALSE),0)</f>
        <v>0</v>
      </c>
      <c r="AG1103" s="27">
        <f>IFERROR(VLOOKUP(P1103,'Վարկանիշային չափորոշիչներ'!$G$6:$GE$68,4,FALSE),0)</f>
        <v>0</v>
      </c>
      <c r="AH1103" s="27">
        <f>IFERROR(VLOOKUP(Q1103,'Վարկանիշային չափորոշիչներ'!$G$6:$GE$68,4,FALSE),0)</f>
        <v>0</v>
      </c>
      <c r="AI1103" s="27">
        <f>IFERROR(VLOOKUP(R1103,'Վարկանիշային չափորոշիչներ'!$G$6:$GE$68,4,FALSE),0)</f>
        <v>0</v>
      </c>
      <c r="AJ1103" s="27">
        <f>IFERROR(VLOOKUP(S1103,'Վարկանիշային չափորոշիչներ'!$G$6:$GE$68,4,FALSE),0)</f>
        <v>0</v>
      </c>
      <c r="AK1103" s="27">
        <f>IFERROR(VLOOKUP(T1103,'Վարկանիշային չափորոշիչներ'!$G$6:$GE$68,4,FALSE),0)</f>
        <v>0</v>
      </c>
      <c r="AL1103" s="27">
        <f>IFERROR(VLOOKUP(U1103,'Վարկանիշային չափորոշիչներ'!$G$6:$GE$68,4,FALSE),0)</f>
        <v>0</v>
      </c>
      <c r="AM1103" s="27">
        <f>IFERROR(VLOOKUP(V1103,'Վարկանիշային չափորոշիչներ'!$G$6:$GE$68,4,FALSE),0)</f>
        <v>0</v>
      </c>
      <c r="AN1103" s="27">
        <f t="shared" si="273"/>
        <v>0</v>
      </c>
    </row>
    <row r="1104" spans="1:40" ht="67.5" hidden="1" outlineLevel="2" x14ac:dyDescent="0.3">
      <c r="A1104" s="120">
        <v>1234</v>
      </c>
      <c r="B1104" s="120">
        <v>11006</v>
      </c>
      <c r="C1104" s="207" t="s">
        <v>1162</v>
      </c>
      <c r="D1104" s="121"/>
      <c r="E1104" s="121"/>
      <c r="F1104" s="122"/>
      <c r="G1104" s="123"/>
      <c r="H1104" s="123"/>
      <c r="I1104" s="45"/>
      <c r="J1104" s="45"/>
      <c r="K1104" s="28"/>
      <c r="L1104" s="28"/>
      <c r="M1104" s="28"/>
      <c r="N1104" s="28"/>
      <c r="O1104" s="28"/>
      <c r="P1104" s="28"/>
      <c r="Q1104" s="28"/>
      <c r="R1104" s="28"/>
      <c r="S1104" s="28"/>
      <c r="T1104" s="28"/>
      <c r="U1104" s="28"/>
      <c r="V1104" s="28"/>
      <c r="W1104" s="27">
        <f t="shared" si="281"/>
        <v>0</v>
      </c>
      <c r="X1104" s="41"/>
      <c r="Y1104" s="41"/>
      <c r="Z1104" s="41"/>
      <c r="AA1104" s="41"/>
      <c r="AB1104" s="27">
        <f>IFERROR(VLOOKUP(K1104,'Վարկանիշային չափորոշիչներ'!$G$6:$GE$68,4,FALSE),0)</f>
        <v>0</v>
      </c>
      <c r="AC1104" s="27">
        <f>IFERROR(VLOOKUP(L1104,'Վարկանիշային չափորոշիչներ'!$G$6:$GE$68,4,FALSE),0)</f>
        <v>0</v>
      </c>
      <c r="AD1104" s="27">
        <f>IFERROR(VLOOKUP(M1104,'Վարկանիշային չափորոշիչներ'!$G$6:$GE$68,4,FALSE),0)</f>
        <v>0</v>
      </c>
      <c r="AE1104" s="27">
        <f>IFERROR(VLOOKUP(N1104,'Վարկանիշային չափորոշիչներ'!$G$6:$GE$68,4,FALSE),0)</f>
        <v>0</v>
      </c>
      <c r="AF1104" s="27">
        <f>IFERROR(VLOOKUP(O1104,'Վարկանիշային չափորոշիչներ'!$G$6:$GE$68,4,FALSE),0)</f>
        <v>0</v>
      </c>
      <c r="AG1104" s="27">
        <f>IFERROR(VLOOKUP(P1104,'Վարկանիշային չափորոշիչներ'!$G$6:$GE$68,4,FALSE),0)</f>
        <v>0</v>
      </c>
      <c r="AH1104" s="27">
        <f>IFERROR(VLOOKUP(Q1104,'Վարկանիշային չափորոշիչներ'!$G$6:$GE$68,4,FALSE),0)</f>
        <v>0</v>
      </c>
      <c r="AI1104" s="27">
        <f>IFERROR(VLOOKUP(R1104,'Վարկանիշային չափորոշիչներ'!$G$6:$GE$68,4,FALSE),0)</f>
        <v>0</v>
      </c>
      <c r="AJ1104" s="27">
        <f>IFERROR(VLOOKUP(S1104,'Վարկանիշային չափորոշիչներ'!$G$6:$GE$68,4,FALSE),0)</f>
        <v>0</v>
      </c>
      <c r="AK1104" s="27">
        <f>IFERROR(VLOOKUP(T1104,'Վարկանիշային չափորոշիչներ'!$G$6:$GE$68,4,FALSE),0)</f>
        <v>0</v>
      </c>
      <c r="AL1104" s="27">
        <f>IFERROR(VLOOKUP(U1104,'Վարկանիշային չափորոշիչներ'!$G$6:$GE$68,4,FALSE),0)</f>
        <v>0</v>
      </c>
      <c r="AM1104" s="27">
        <f>IFERROR(VLOOKUP(V1104,'Վարկանիշային չափորոշիչներ'!$G$6:$GE$68,4,FALSE),0)</f>
        <v>0</v>
      </c>
      <c r="AN1104" s="27">
        <f t="shared" si="273"/>
        <v>0</v>
      </c>
    </row>
    <row r="1105" spans="1:40" ht="27" hidden="1" outlineLevel="2" x14ac:dyDescent="0.3">
      <c r="A1105" s="120">
        <v>1234</v>
      </c>
      <c r="B1105" s="120">
        <v>12001</v>
      </c>
      <c r="C1105" s="207" t="s">
        <v>1163</v>
      </c>
      <c r="D1105" s="165"/>
      <c r="E1105" s="144"/>
      <c r="F1105" s="158"/>
      <c r="G1105" s="158"/>
      <c r="H1105" s="158"/>
      <c r="I1105" s="60"/>
      <c r="J1105" s="60"/>
      <c r="K1105" s="28"/>
      <c r="L1105" s="28"/>
      <c r="M1105" s="28"/>
      <c r="N1105" s="28"/>
      <c r="O1105" s="28"/>
      <c r="P1105" s="28"/>
      <c r="Q1105" s="28"/>
      <c r="R1105" s="28"/>
      <c r="S1105" s="28"/>
      <c r="T1105" s="28"/>
      <c r="U1105" s="28"/>
      <c r="V1105" s="28"/>
      <c r="W1105" s="27">
        <f t="shared" si="281"/>
        <v>0</v>
      </c>
      <c r="X1105" s="41"/>
      <c r="Y1105" s="41"/>
      <c r="Z1105" s="41"/>
      <c r="AA1105" s="41"/>
      <c r="AB1105" s="27">
        <f>IFERROR(VLOOKUP(K1105,'Վարկանիշային չափորոշիչներ'!$G$6:$GE$68,4,FALSE),0)</f>
        <v>0</v>
      </c>
      <c r="AC1105" s="27">
        <f>IFERROR(VLOOKUP(L1105,'Վարկանիշային չափորոշիչներ'!$G$6:$GE$68,4,FALSE),0)</f>
        <v>0</v>
      </c>
      <c r="AD1105" s="27">
        <f>IFERROR(VLOOKUP(M1105,'Վարկանիշային չափորոշիչներ'!$G$6:$GE$68,4,FALSE),0)</f>
        <v>0</v>
      </c>
      <c r="AE1105" s="27">
        <f>IFERROR(VLOOKUP(N1105,'Վարկանիշային չափորոշիչներ'!$G$6:$GE$68,4,FALSE),0)</f>
        <v>0</v>
      </c>
      <c r="AF1105" s="27">
        <f>IFERROR(VLOOKUP(O1105,'Վարկանիշային չափորոշիչներ'!$G$6:$GE$68,4,FALSE),0)</f>
        <v>0</v>
      </c>
      <c r="AG1105" s="27">
        <f>IFERROR(VLOOKUP(P1105,'Վարկանիշային չափորոշիչներ'!$G$6:$GE$68,4,FALSE),0)</f>
        <v>0</v>
      </c>
      <c r="AH1105" s="27">
        <f>IFERROR(VLOOKUP(Q1105,'Վարկանիշային չափորոշիչներ'!$G$6:$GE$68,4,FALSE),0)</f>
        <v>0</v>
      </c>
      <c r="AI1105" s="27">
        <f>IFERROR(VLOOKUP(R1105,'Վարկանիշային չափորոշիչներ'!$G$6:$GE$68,4,FALSE),0)</f>
        <v>0</v>
      </c>
      <c r="AJ1105" s="27">
        <f>IFERROR(VLOOKUP(S1105,'Վարկանիշային չափորոշիչներ'!$G$6:$GE$68,4,FALSE),0)</f>
        <v>0</v>
      </c>
      <c r="AK1105" s="27">
        <f>IFERROR(VLOOKUP(T1105,'Վարկանիշային չափորոշիչներ'!$G$6:$GE$68,4,FALSE),0)</f>
        <v>0</v>
      </c>
      <c r="AL1105" s="27">
        <f>IFERROR(VLOOKUP(U1105,'Վարկանիշային չափորոշիչներ'!$G$6:$GE$68,4,FALSE),0)</f>
        <v>0</v>
      </c>
      <c r="AM1105" s="27">
        <f>IFERROR(VLOOKUP(V1105,'Վարկանիշային չափորոշիչներ'!$G$6:$GE$68,4,FALSE),0)</f>
        <v>0</v>
      </c>
      <c r="AN1105" s="27">
        <f t="shared" si="273"/>
        <v>0</v>
      </c>
    </row>
    <row r="1106" spans="1:40" hidden="1" outlineLevel="2" x14ac:dyDescent="0.3">
      <c r="A1106" s="120">
        <v>1234</v>
      </c>
      <c r="B1106" s="120">
        <v>11007</v>
      </c>
      <c r="C1106" s="207" t="s">
        <v>1164</v>
      </c>
      <c r="D1106" s="121"/>
      <c r="E1106" s="121"/>
      <c r="F1106" s="122"/>
      <c r="G1106" s="123"/>
      <c r="H1106" s="123"/>
      <c r="I1106" s="45"/>
      <c r="J1106" s="45"/>
      <c r="K1106" s="28"/>
      <c r="L1106" s="28"/>
      <c r="M1106" s="28"/>
      <c r="N1106" s="28"/>
      <c r="O1106" s="28"/>
      <c r="P1106" s="28"/>
      <c r="Q1106" s="28"/>
      <c r="R1106" s="28"/>
      <c r="S1106" s="28"/>
      <c r="T1106" s="28"/>
      <c r="U1106" s="28"/>
      <c r="V1106" s="28"/>
      <c r="W1106" s="27">
        <f t="shared" si="281"/>
        <v>0</v>
      </c>
      <c r="X1106" s="41"/>
      <c r="Y1106" s="41"/>
      <c r="Z1106" s="41"/>
      <c r="AA1106" s="41"/>
      <c r="AB1106" s="27">
        <f>IFERROR(VLOOKUP(K1106,'Վարկանիշային չափորոշիչներ'!$G$6:$GE$68,4,FALSE),0)</f>
        <v>0</v>
      </c>
      <c r="AC1106" s="27">
        <f>IFERROR(VLOOKUP(L1106,'Վարկանիշային չափորոշիչներ'!$G$6:$GE$68,4,FALSE),0)</f>
        <v>0</v>
      </c>
      <c r="AD1106" s="27">
        <f>IFERROR(VLOOKUP(M1106,'Վարկանիշային չափորոշիչներ'!$G$6:$GE$68,4,FALSE),0)</f>
        <v>0</v>
      </c>
      <c r="AE1106" s="27">
        <f>IFERROR(VLOOKUP(N1106,'Վարկանիշային չափորոշիչներ'!$G$6:$GE$68,4,FALSE),0)</f>
        <v>0</v>
      </c>
      <c r="AF1106" s="27">
        <f>IFERROR(VLOOKUP(O1106,'Վարկանիշային չափորոշիչներ'!$G$6:$GE$68,4,FALSE),0)</f>
        <v>0</v>
      </c>
      <c r="AG1106" s="27">
        <f>IFERROR(VLOOKUP(P1106,'Վարկանիշային չափորոշիչներ'!$G$6:$GE$68,4,FALSE),0)</f>
        <v>0</v>
      </c>
      <c r="AH1106" s="27">
        <f>IFERROR(VLOOKUP(Q1106,'Վարկանիշային չափորոշիչներ'!$G$6:$GE$68,4,FALSE),0)</f>
        <v>0</v>
      </c>
      <c r="AI1106" s="27">
        <f>IFERROR(VLOOKUP(R1106,'Վարկանիշային չափորոշիչներ'!$G$6:$GE$68,4,FALSE),0)</f>
        <v>0</v>
      </c>
      <c r="AJ1106" s="27">
        <f>IFERROR(VLOOKUP(S1106,'Վարկանիշային չափորոշիչներ'!$G$6:$GE$68,4,FALSE),0)</f>
        <v>0</v>
      </c>
      <c r="AK1106" s="27">
        <f>IFERROR(VLOOKUP(T1106,'Վարկանիշային չափորոշիչներ'!$G$6:$GE$68,4,FALSE),0)</f>
        <v>0</v>
      </c>
      <c r="AL1106" s="27">
        <f>IFERROR(VLOOKUP(U1106,'Վարկանիշային չափորոշիչներ'!$G$6:$GE$68,4,FALSE),0)</f>
        <v>0</v>
      </c>
      <c r="AM1106" s="27">
        <f>IFERROR(VLOOKUP(V1106,'Վարկանիշային չափորոշիչներ'!$G$6:$GE$68,4,FALSE),0)</f>
        <v>0</v>
      </c>
      <c r="AN1106" s="27">
        <f t="shared" si="273"/>
        <v>0</v>
      </c>
    </row>
    <row r="1107" spans="1:40" ht="40.5" hidden="1" outlineLevel="2" x14ac:dyDescent="0.3">
      <c r="A1107" s="120">
        <v>1234</v>
      </c>
      <c r="B1107" s="120">
        <v>11008</v>
      </c>
      <c r="C1107" s="207" t="s">
        <v>1165</v>
      </c>
      <c r="D1107" s="121"/>
      <c r="E1107" s="121"/>
      <c r="F1107" s="122"/>
      <c r="G1107" s="123"/>
      <c r="H1107" s="123"/>
      <c r="I1107" s="45"/>
      <c r="J1107" s="45"/>
      <c r="K1107" s="28"/>
      <c r="L1107" s="28"/>
      <c r="M1107" s="28"/>
      <c r="N1107" s="28"/>
      <c r="O1107" s="28"/>
      <c r="P1107" s="28"/>
      <c r="Q1107" s="28"/>
      <c r="R1107" s="28"/>
      <c r="S1107" s="28"/>
      <c r="T1107" s="28"/>
      <c r="U1107" s="28"/>
      <c r="V1107" s="28"/>
      <c r="W1107" s="27">
        <f t="shared" si="281"/>
        <v>0</v>
      </c>
      <c r="X1107" s="41"/>
      <c r="Y1107" s="41"/>
      <c r="Z1107" s="41"/>
      <c r="AA1107" s="41"/>
      <c r="AB1107" s="27">
        <f>IFERROR(VLOOKUP(K1107,'Վարկանիշային չափորոշիչներ'!$G$6:$GE$68,4,FALSE),0)</f>
        <v>0</v>
      </c>
      <c r="AC1107" s="27">
        <f>IFERROR(VLOOKUP(L1107,'Վարկանիշային չափորոշիչներ'!$G$6:$GE$68,4,FALSE),0)</f>
        <v>0</v>
      </c>
      <c r="AD1107" s="27">
        <f>IFERROR(VLOOKUP(M1107,'Վարկանիշային չափորոշիչներ'!$G$6:$GE$68,4,FALSE),0)</f>
        <v>0</v>
      </c>
      <c r="AE1107" s="27">
        <f>IFERROR(VLOOKUP(N1107,'Վարկանիշային չափորոշիչներ'!$G$6:$GE$68,4,FALSE),0)</f>
        <v>0</v>
      </c>
      <c r="AF1107" s="27">
        <f>IFERROR(VLOOKUP(O1107,'Վարկանիշային չափորոշիչներ'!$G$6:$GE$68,4,FALSE),0)</f>
        <v>0</v>
      </c>
      <c r="AG1107" s="27">
        <f>IFERROR(VLOOKUP(P1107,'Վարկանիշային չափորոշիչներ'!$G$6:$GE$68,4,FALSE),0)</f>
        <v>0</v>
      </c>
      <c r="AH1107" s="27">
        <f>IFERROR(VLOOKUP(Q1107,'Վարկանիշային չափորոշիչներ'!$G$6:$GE$68,4,FALSE),0)</f>
        <v>0</v>
      </c>
      <c r="AI1107" s="27">
        <f>IFERROR(VLOOKUP(R1107,'Վարկանիշային չափորոշիչներ'!$G$6:$GE$68,4,FALSE),0)</f>
        <v>0</v>
      </c>
      <c r="AJ1107" s="27">
        <f>IFERROR(VLOOKUP(S1107,'Վարկանիշային չափորոշիչներ'!$G$6:$GE$68,4,FALSE),0)</f>
        <v>0</v>
      </c>
      <c r="AK1107" s="27">
        <f>IFERROR(VLOOKUP(T1107,'Վարկանիշային չափորոշիչներ'!$G$6:$GE$68,4,FALSE),0)</f>
        <v>0</v>
      </c>
      <c r="AL1107" s="27">
        <f>IFERROR(VLOOKUP(U1107,'Վարկանիշային չափորոշիչներ'!$G$6:$GE$68,4,FALSE),0)</f>
        <v>0</v>
      </c>
      <c r="AM1107" s="27">
        <f>IFERROR(VLOOKUP(V1107,'Վարկանիշային չափորոշիչներ'!$G$6:$GE$68,4,FALSE),0)</f>
        <v>0</v>
      </c>
      <c r="AN1107" s="27">
        <f t="shared" si="273"/>
        <v>0</v>
      </c>
    </row>
    <row r="1108" spans="1:40" hidden="1" outlineLevel="2" x14ac:dyDescent="0.3">
      <c r="A1108" s="120">
        <v>1234</v>
      </c>
      <c r="B1108" s="120">
        <v>11009</v>
      </c>
      <c r="C1108" s="207" t="s">
        <v>1166</v>
      </c>
      <c r="D1108" s="121"/>
      <c r="E1108" s="121"/>
      <c r="F1108" s="123"/>
      <c r="G1108" s="123"/>
      <c r="H1108" s="123"/>
      <c r="I1108" s="45"/>
      <c r="J1108" s="45"/>
      <c r="K1108" s="28"/>
      <c r="L1108" s="28"/>
      <c r="M1108" s="28"/>
      <c r="N1108" s="28"/>
      <c r="O1108" s="28"/>
      <c r="P1108" s="28"/>
      <c r="Q1108" s="28"/>
      <c r="R1108" s="28"/>
      <c r="S1108" s="28"/>
      <c r="T1108" s="28"/>
      <c r="U1108" s="28"/>
      <c r="V1108" s="28"/>
      <c r="W1108" s="27">
        <f t="shared" si="281"/>
        <v>0</v>
      </c>
      <c r="X1108" s="41"/>
      <c r="Y1108" s="41"/>
      <c r="Z1108" s="41"/>
      <c r="AA1108" s="41"/>
      <c r="AB1108" s="27">
        <f>IFERROR(VLOOKUP(K1108,'Վարկանիշային չափորոշիչներ'!$G$6:$GE$68,4,FALSE),0)</f>
        <v>0</v>
      </c>
      <c r="AC1108" s="27">
        <f>IFERROR(VLOOKUP(L1108,'Վարկանիշային չափորոշիչներ'!$G$6:$GE$68,4,FALSE),0)</f>
        <v>0</v>
      </c>
      <c r="AD1108" s="27">
        <f>IFERROR(VLOOKUP(M1108,'Վարկանիշային չափորոշիչներ'!$G$6:$GE$68,4,FALSE),0)</f>
        <v>0</v>
      </c>
      <c r="AE1108" s="27">
        <f>IFERROR(VLOOKUP(N1108,'Վարկանիշային չափորոշիչներ'!$G$6:$GE$68,4,FALSE),0)</f>
        <v>0</v>
      </c>
      <c r="AF1108" s="27">
        <f>IFERROR(VLOOKUP(O1108,'Վարկանիշային չափորոշիչներ'!$G$6:$GE$68,4,FALSE),0)</f>
        <v>0</v>
      </c>
      <c r="AG1108" s="27">
        <f>IFERROR(VLOOKUP(P1108,'Վարկանիշային չափորոշիչներ'!$G$6:$GE$68,4,FALSE),0)</f>
        <v>0</v>
      </c>
      <c r="AH1108" s="27">
        <f>IFERROR(VLOOKUP(Q1108,'Վարկանիշային չափորոշիչներ'!$G$6:$GE$68,4,FALSE),0)</f>
        <v>0</v>
      </c>
      <c r="AI1108" s="27">
        <f>IFERROR(VLOOKUP(R1108,'Վարկանիշային չափորոշիչներ'!$G$6:$GE$68,4,FALSE),0)</f>
        <v>0</v>
      </c>
      <c r="AJ1108" s="27">
        <f>IFERROR(VLOOKUP(S1108,'Վարկանիշային չափորոշիչներ'!$G$6:$GE$68,4,FALSE),0)</f>
        <v>0</v>
      </c>
      <c r="AK1108" s="27">
        <f>IFERROR(VLOOKUP(T1108,'Վարկանիշային չափորոշիչներ'!$G$6:$GE$68,4,FALSE),0)</f>
        <v>0</v>
      </c>
      <c r="AL1108" s="27">
        <f>IFERROR(VLOOKUP(U1108,'Վարկանիշային չափորոշիչներ'!$G$6:$GE$68,4,FALSE),0)</f>
        <v>0</v>
      </c>
      <c r="AM1108" s="27">
        <f>IFERROR(VLOOKUP(V1108,'Վարկանիշային չափորոշիչներ'!$G$6:$GE$68,4,FALSE),0)</f>
        <v>0</v>
      </c>
      <c r="AN1108" s="27">
        <f t="shared" si="273"/>
        <v>0</v>
      </c>
    </row>
    <row r="1109" spans="1:40" hidden="1" outlineLevel="2" x14ac:dyDescent="0.3">
      <c r="A1109" s="120">
        <v>1234</v>
      </c>
      <c r="B1109" s="120">
        <v>11010</v>
      </c>
      <c r="C1109" s="207" t="s">
        <v>1167</v>
      </c>
      <c r="D1109" s="121"/>
      <c r="E1109" s="121"/>
      <c r="F1109" s="122"/>
      <c r="G1109" s="123"/>
      <c r="H1109" s="123"/>
      <c r="I1109" s="45"/>
      <c r="J1109" s="45"/>
      <c r="K1109" s="28"/>
      <c r="L1109" s="28"/>
      <c r="M1109" s="28"/>
      <c r="N1109" s="28"/>
      <c r="O1109" s="28"/>
      <c r="P1109" s="28"/>
      <c r="Q1109" s="28"/>
      <c r="R1109" s="28"/>
      <c r="S1109" s="28"/>
      <c r="T1109" s="28"/>
      <c r="U1109" s="28"/>
      <c r="V1109" s="28"/>
      <c r="W1109" s="27">
        <f t="shared" si="281"/>
        <v>0</v>
      </c>
      <c r="X1109" s="41"/>
      <c r="Y1109" s="41"/>
      <c r="Z1109" s="41"/>
      <c r="AA1109" s="41"/>
      <c r="AB1109" s="27">
        <f>IFERROR(VLOOKUP(K1109,'Վարկանիշային չափորոշիչներ'!$G$6:$GE$68,4,FALSE),0)</f>
        <v>0</v>
      </c>
      <c r="AC1109" s="27">
        <f>IFERROR(VLOOKUP(L1109,'Վարկանիշային չափորոշիչներ'!$G$6:$GE$68,4,FALSE),0)</f>
        <v>0</v>
      </c>
      <c r="AD1109" s="27">
        <f>IFERROR(VLOOKUP(M1109,'Վարկանիշային չափորոշիչներ'!$G$6:$GE$68,4,FALSE),0)</f>
        <v>0</v>
      </c>
      <c r="AE1109" s="27">
        <f>IFERROR(VLOOKUP(N1109,'Վարկանիշային չափորոշիչներ'!$G$6:$GE$68,4,FALSE),0)</f>
        <v>0</v>
      </c>
      <c r="AF1109" s="27">
        <f>IFERROR(VLOOKUP(O1109,'Վարկանիշային չափորոշիչներ'!$G$6:$GE$68,4,FALSE),0)</f>
        <v>0</v>
      </c>
      <c r="AG1109" s="27">
        <f>IFERROR(VLOOKUP(P1109,'Վարկանիշային չափորոշիչներ'!$G$6:$GE$68,4,FALSE),0)</f>
        <v>0</v>
      </c>
      <c r="AH1109" s="27">
        <f>IFERROR(VLOOKUP(Q1109,'Վարկանիշային չափորոշիչներ'!$G$6:$GE$68,4,FALSE),0)</f>
        <v>0</v>
      </c>
      <c r="AI1109" s="27">
        <f>IFERROR(VLOOKUP(R1109,'Վարկանիշային չափորոշիչներ'!$G$6:$GE$68,4,FALSE),0)</f>
        <v>0</v>
      </c>
      <c r="AJ1109" s="27">
        <f>IFERROR(VLOOKUP(S1109,'Վարկանիշային չափորոշիչներ'!$G$6:$GE$68,4,FALSE),0)</f>
        <v>0</v>
      </c>
      <c r="AK1109" s="27">
        <f>IFERROR(VLOOKUP(T1109,'Վարկանիշային չափորոշիչներ'!$G$6:$GE$68,4,FALSE),0)</f>
        <v>0</v>
      </c>
      <c r="AL1109" s="27">
        <f>IFERROR(VLOOKUP(U1109,'Վարկանիշային չափորոշիչներ'!$G$6:$GE$68,4,FALSE),0)</f>
        <v>0</v>
      </c>
      <c r="AM1109" s="27">
        <f>IFERROR(VLOOKUP(V1109,'Վարկանիշային չափորոշիչներ'!$G$6:$GE$68,4,FALSE),0)</f>
        <v>0</v>
      </c>
      <c r="AN1109" s="27">
        <f t="shared" si="273"/>
        <v>0</v>
      </c>
    </row>
    <row r="1110" spans="1:40" hidden="1" outlineLevel="2" x14ac:dyDescent="0.3">
      <c r="A1110" s="120">
        <v>1234</v>
      </c>
      <c r="B1110" s="120">
        <v>11011</v>
      </c>
      <c r="C1110" s="207" t="s">
        <v>1168</v>
      </c>
      <c r="D1110" s="121"/>
      <c r="E1110" s="121"/>
      <c r="F1110" s="122"/>
      <c r="G1110" s="123"/>
      <c r="H1110" s="123"/>
      <c r="I1110" s="45"/>
      <c r="J1110" s="45"/>
      <c r="K1110" s="28"/>
      <c r="L1110" s="28"/>
      <c r="M1110" s="28"/>
      <c r="N1110" s="28"/>
      <c r="O1110" s="28"/>
      <c r="P1110" s="28"/>
      <c r="Q1110" s="28"/>
      <c r="R1110" s="28"/>
      <c r="S1110" s="28"/>
      <c r="T1110" s="28"/>
      <c r="U1110" s="28"/>
      <c r="V1110" s="28"/>
      <c r="W1110" s="27">
        <f t="shared" si="281"/>
        <v>0</v>
      </c>
      <c r="X1110" s="41"/>
      <c r="Y1110" s="41"/>
      <c r="Z1110" s="41"/>
      <c r="AA1110" s="41"/>
      <c r="AB1110" s="27">
        <f>IFERROR(VLOOKUP(K1110,'Վարկանիշային չափորոշիչներ'!$G$6:$GE$68,4,FALSE),0)</f>
        <v>0</v>
      </c>
      <c r="AC1110" s="27">
        <f>IFERROR(VLOOKUP(L1110,'Վարկանիշային չափորոշիչներ'!$G$6:$GE$68,4,FALSE),0)</f>
        <v>0</v>
      </c>
      <c r="AD1110" s="27">
        <f>IFERROR(VLOOKUP(M1110,'Վարկանիշային չափորոշիչներ'!$G$6:$GE$68,4,FALSE),0)</f>
        <v>0</v>
      </c>
      <c r="AE1110" s="27">
        <f>IFERROR(VLOOKUP(N1110,'Վարկանիշային չափորոշիչներ'!$G$6:$GE$68,4,FALSE),0)</f>
        <v>0</v>
      </c>
      <c r="AF1110" s="27">
        <f>IFERROR(VLOOKUP(O1110,'Վարկանիշային չափորոշիչներ'!$G$6:$GE$68,4,FALSE),0)</f>
        <v>0</v>
      </c>
      <c r="AG1110" s="27">
        <f>IFERROR(VLOOKUP(P1110,'Վարկանիշային չափորոշիչներ'!$G$6:$GE$68,4,FALSE),0)</f>
        <v>0</v>
      </c>
      <c r="AH1110" s="27">
        <f>IFERROR(VLOOKUP(Q1110,'Վարկանիշային չափորոշիչներ'!$G$6:$GE$68,4,FALSE),0)</f>
        <v>0</v>
      </c>
      <c r="AI1110" s="27">
        <f>IFERROR(VLOOKUP(R1110,'Վարկանիշային չափորոշիչներ'!$G$6:$GE$68,4,FALSE),0)</f>
        <v>0</v>
      </c>
      <c r="AJ1110" s="27">
        <f>IFERROR(VLOOKUP(S1110,'Վարկանիշային չափորոշիչներ'!$G$6:$GE$68,4,FALSE),0)</f>
        <v>0</v>
      </c>
      <c r="AK1110" s="27">
        <f>IFERROR(VLOOKUP(T1110,'Վարկանիշային չափորոշիչներ'!$G$6:$GE$68,4,FALSE),0)</f>
        <v>0</v>
      </c>
      <c r="AL1110" s="27">
        <f>IFERROR(VLOOKUP(U1110,'Վարկանիշային չափորոշիչներ'!$G$6:$GE$68,4,FALSE),0)</f>
        <v>0</v>
      </c>
      <c r="AM1110" s="27">
        <f>IFERROR(VLOOKUP(V1110,'Վարկանիշային չափորոշիչներ'!$G$6:$GE$68,4,FALSE),0)</f>
        <v>0</v>
      </c>
      <c r="AN1110" s="27">
        <f t="shared" si="273"/>
        <v>0</v>
      </c>
    </row>
    <row r="1111" spans="1:40" hidden="1" outlineLevel="2" x14ac:dyDescent="0.3">
      <c r="A1111" s="120">
        <v>1234</v>
      </c>
      <c r="B1111" s="120">
        <v>11014</v>
      </c>
      <c r="C1111" s="207" t="s">
        <v>1169</v>
      </c>
      <c r="D1111" s="165"/>
      <c r="E1111" s="144"/>
      <c r="F1111" s="158"/>
      <c r="G1111" s="158"/>
      <c r="H1111" s="158"/>
      <c r="I1111" s="60"/>
      <c r="J1111" s="60"/>
      <c r="K1111" s="28"/>
      <c r="L1111" s="28"/>
      <c r="M1111" s="28"/>
      <c r="N1111" s="28"/>
      <c r="O1111" s="28"/>
      <c r="P1111" s="28"/>
      <c r="Q1111" s="28"/>
      <c r="R1111" s="28"/>
      <c r="S1111" s="28"/>
      <c r="T1111" s="28"/>
      <c r="U1111" s="28"/>
      <c r="V1111" s="28"/>
      <c r="W1111" s="27">
        <f t="shared" si="281"/>
        <v>0</v>
      </c>
      <c r="X1111" s="41"/>
      <c r="Y1111" s="41"/>
      <c r="Z1111" s="41"/>
      <c r="AA1111" s="41"/>
      <c r="AB1111" s="27">
        <f>IFERROR(VLOOKUP(K1111,'Վարկանիշային չափորոշիչներ'!$G$6:$GE$68,4,FALSE),0)</f>
        <v>0</v>
      </c>
      <c r="AC1111" s="27">
        <f>IFERROR(VLOOKUP(L1111,'Վարկանիշային չափորոշիչներ'!$G$6:$GE$68,4,FALSE),0)</f>
        <v>0</v>
      </c>
      <c r="AD1111" s="27">
        <f>IFERROR(VLOOKUP(M1111,'Վարկանիշային չափորոշիչներ'!$G$6:$GE$68,4,FALSE),0)</f>
        <v>0</v>
      </c>
      <c r="AE1111" s="27">
        <f>IFERROR(VLOOKUP(N1111,'Վարկանիշային չափորոշիչներ'!$G$6:$GE$68,4,FALSE),0)</f>
        <v>0</v>
      </c>
      <c r="AF1111" s="27">
        <f>IFERROR(VLOOKUP(O1111,'Վարկանիշային չափորոշիչներ'!$G$6:$GE$68,4,FALSE),0)</f>
        <v>0</v>
      </c>
      <c r="AG1111" s="27">
        <f>IFERROR(VLOOKUP(P1111,'Վարկանիշային չափորոշիչներ'!$G$6:$GE$68,4,FALSE),0)</f>
        <v>0</v>
      </c>
      <c r="AH1111" s="27">
        <f>IFERROR(VLOOKUP(Q1111,'Վարկանիշային չափորոշիչներ'!$G$6:$GE$68,4,FALSE),0)</f>
        <v>0</v>
      </c>
      <c r="AI1111" s="27">
        <f>IFERROR(VLOOKUP(R1111,'Վարկանիշային չափորոշիչներ'!$G$6:$GE$68,4,FALSE),0)</f>
        <v>0</v>
      </c>
      <c r="AJ1111" s="27">
        <f>IFERROR(VLOOKUP(S1111,'Վարկանիշային չափորոշիչներ'!$G$6:$GE$68,4,FALSE),0)</f>
        <v>0</v>
      </c>
      <c r="AK1111" s="27">
        <f>IFERROR(VLOOKUP(T1111,'Վարկանիշային չափորոշիչներ'!$G$6:$GE$68,4,FALSE),0)</f>
        <v>0</v>
      </c>
      <c r="AL1111" s="27">
        <f>IFERROR(VLOOKUP(U1111,'Վարկանիշային չափորոշիչներ'!$G$6:$GE$68,4,FALSE),0)</f>
        <v>0</v>
      </c>
      <c r="AM1111" s="27">
        <f>IFERROR(VLOOKUP(V1111,'Վարկանիշային չափորոշիչներ'!$G$6:$GE$68,4,FALSE),0)</f>
        <v>0</v>
      </c>
      <c r="AN1111" s="27">
        <f t="shared" si="273"/>
        <v>0</v>
      </c>
    </row>
    <row r="1112" spans="1:40" hidden="1" outlineLevel="2" x14ac:dyDescent="0.3">
      <c r="A1112" s="120">
        <v>1234</v>
      </c>
      <c r="B1112" s="120">
        <v>11016</v>
      </c>
      <c r="C1112" s="207" t="s">
        <v>1170</v>
      </c>
      <c r="D1112" s="165"/>
      <c r="E1112" s="144"/>
      <c r="F1112" s="158"/>
      <c r="G1112" s="158"/>
      <c r="H1112" s="158"/>
      <c r="I1112" s="60"/>
      <c r="J1112" s="60"/>
      <c r="K1112" s="28"/>
      <c r="L1112" s="28"/>
      <c r="M1112" s="28"/>
      <c r="N1112" s="28"/>
      <c r="O1112" s="28"/>
      <c r="P1112" s="28"/>
      <c r="Q1112" s="28"/>
      <c r="R1112" s="28"/>
      <c r="S1112" s="28"/>
      <c r="T1112" s="28"/>
      <c r="U1112" s="28"/>
      <c r="V1112" s="28"/>
      <c r="W1112" s="27">
        <f t="shared" si="281"/>
        <v>0</v>
      </c>
      <c r="X1112" s="41"/>
      <c r="Y1112" s="41"/>
      <c r="Z1112" s="41"/>
      <c r="AA1112" s="41"/>
      <c r="AB1112" s="27">
        <f>IFERROR(VLOOKUP(K1112,'Վարկանիշային չափորոշիչներ'!$G$6:$GE$68,4,FALSE),0)</f>
        <v>0</v>
      </c>
      <c r="AC1112" s="27">
        <f>IFERROR(VLOOKUP(L1112,'Վարկանիշային չափորոշիչներ'!$G$6:$GE$68,4,FALSE),0)</f>
        <v>0</v>
      </c>
      <c r="AD1112" s="27">
        <f>IFERROR(VLOOKUP(M1112,'Վարկանիշային չափորոշիչներ'!$G$6:$GE$68,4,FALSE),0)</f>
        <v>0</v>
      </c>
      <c r="AE1112" s="27">
        <f>IFERROR(VLOOKUP(N1112,'Վարկանիշային չափորոշիչներ'!$G$6:$GE$68,4,FALSE),0)</f>
        <v>0</v>
      </c>
      <c r="AF1112" s="27">
        <f>IFERROR(VLOOKUP(O1112,'Վարկանիշային չափորոշիչներ'!$G$6:$GE$68,4,FALSE),0)</f>
        <v>0</v>
      </c>
      <c r="AG1112" s="27">
        <f>IFERROR(VLOOKUP(P1112,'Վարկանիշային չափորոշիչներ'!$G$6:$GE$68,4,FALSE),0)</f>
        <v>0</v>
      </c>
      <c r="AH1112" s="27">
        <f>IFERROR(VLOOKUP(Q1112,'Վարկանիշային չափորոշիչներ'!$G$6:$GE$68,4,FALSE),0)</f>
        <v>0</v>
      </c>
      <c r="AI1112" s="27">
        <f>IFERROR(VLOOKUP(R1112,'Վարկանիշային չափորոշիչներ'!$G$6:$GE$68,4,FALSE),0)</f>
        <v>0</v>
      </c>
      <c r="AJ1112" s="27">
        <f>IFERROR(VLOOKUP(S1112,'Վարկանիշային չափորոշիչներ'!$G$6:$GE$68,4,FALSE),0)</f>
        <v>0</v>
      </c>
      <c r="AK1112" s="27">
        <f>IFERROR(VLOOKUP(T1112,'Վարկանիշային չափորոշիչներ'!$G$6:$GE$68,4,FALSE),0)</f>
        <v>0</v>
      </c>
      <c r="AL1112" s="27">
        <f>IFERROR(VLOOKUP(U1112,'Վարկանիշային չափորոշիչներ'!$G$6:$GE$68,4,FALSE),0)</f>
        <v>0</v>
      </c>
      <c r="AM1112" s="27">
        <f>IFERROR(VLOOKUP(V1112,'Վարկանիշային չափորոշիչներ'!$G$6:$GE$68,4,FALSE),0)</f>
        <v>0</v>
      </c>
      <c r="AN1112" s="27">
        <f t="shared" si="273"/>
        <v>0</v>
      </c>
    </row>
    <row r="1113" spans="1:40" hidden="1" outlineLevel="2" x14ac:dyDescent="0.3">
      <c r="A1113" s="120">
        <v>1234</v>
      </c>
      <c r="B1113" s="120">
        <v>31001</v>
      </c>
      <c r="C1113" s="207" t="s">
        <v>1171</v>
      </c>
      <c r="D1113" s="121"/>
      <c r="E1113" s="121"/>
      <c r="F1113" s="122"/>
      <c r="G1113" s="123"/>
      <c r="H1113" s="123"/>
      <c r="I1113" s="45"/>
      <c r="J1113" s="45"/>
      <c r="K1113" s="28"/>
      <c r="L1113" s="28"/>
      <c r="M1113" s="28"/>
      <c r="N1113" s="28"/>
      <c r="O1113" s="28"/>
      <c r="P1113" s="28"/>
      <c r="Q1113" s="28"/>
      <c r="R1113" s="28"/>
      <c r="S1113" s="28"/>
      <c r="T1113" s="28"/>
      <c r="U1113" s="28"/>
      <c r="V1113" s="28"/>
      <c r="W1113" s="27">
        <f t="shared" si="281"/>
        <v>0</v>
      </c>
      <c r="X1113" s="41"/>
      <c r="Y1113" s="41"/>
      <c r="Z1113" s="41"/>
      <c r="AA1113" s="41"/>
      <c r="AB1113" s="27">
        <f>IFERROR(VLOOKUP(K1113,'Վարկանիշային չափորոշիչներ'!$G$6:$GE$68,4,FALSE),0)</f>
        <v>0</v>
      </c>
      <c r="AC1113" s="27">
        <f>IFERROR(VLOOKUP(L1113,'Վարկանիշային չափորոշիչներ'!$G$6:$GE$68,4,FALSE),0)</f>
        <v>0</v>
      </c>
      <c r="AD1113" s="27">
        <f>IFERROR(VLOOKUP(M1113,'Վարկանիշային չափորոշիչներ'!$G$6:$GE$68,4,FALSE),0)</f>
        <v>0</v>
      </c>
      <c r="AE1113" s="27">
        <f>IFERROR(VLOOKUP(N1113,'Վարկանիշային չափորոշիչներ'!$G$6:$GE$68,4,FALSE),0)</f>
        <v>0</v>
      </c>
      <c r="AF1113" s="27">
        <f>IFERROR(VLOOKUP(O1113,'Վարկանիշային չափորոշիչներ'!$G$6:$GE$68,4,FALSE),0)</f>
        <v>0</v>
      </c>
      <c r="AG1113" s="27">
        <f>IFERROR(VLOOKUP(P1113,'Վարկանիշային չափորոշիչներ'!$G$6:$GE$68,4,FALSE),0)</f>
        <v>0</v>
      </c>
      <c r="AH1113" s="27">
        <f>IFERROR(VLOOKUP(Q1113,'Վարկանիշային չափորոշիչներ'!$G$6:$GE$68,4,FALSE),0)</f>
        <v>0</v>
      </c>
      <c r="AI1113" s="27">
        <f>IFERROR(VLOOKUP(R1113,'Վարկանիշային չափորոշիչներ'!$G$6:$GE$68,4,FALSE),0)</f>
        <v>0</v>
      </c>
      <c r="AJ1113" s="27">
        <f>IFERROR(VLOOKUP(S1113,'Վարկանիշային չափորոշիչներ'!$G$6:$GE$68,4,FALSE),0)</f>
        <v>0</v>
      </c>
      <c r="AK1113" s="27">
        <f>IFERROR(VLOOKUP(T1113,'Վարկանիշային չափորոշիչներ'!$G$6:$GE$68,4,FALSE),0)</f>
        <v>0</v>
      </c>
      <c r="AL1113" s="27">
        <f>IFERROR(VLOOKUP(U1113,'Վարկանիշային չափորոշիչներ'!$G$6:$GE$68,4,FALSE),0)</f>
        <v>0</v>
      </c>
      <c r="AM1113" s="27">
        <f>IFERROR(VLOOKUP(V1113,'Վարկանիշային չափորոշիչներ'!$G$6:$GE$68,4,FALSE),0)</f>
        <v>0</v>
      </c>
      <c r="AN1113" s="27">
        <f t="shared" si="273"/>
        <v>0</v>
      </c>
    </row>
    <row r="1114" spans="1:40" ht="27" hidden="1" outlineLevel="2" x14ac:dyDescent="0.3">
      <c r="A1114" s="120">
        <v>1090</v>
      </c>
      <c r="B1114" s="206">
        <v>31002</v>
      </c>
      <c r="C1114" s="221" t="s">
        <v>1172</v>
      </c>
      <c r="D1114" s="121"/>
      <c r="E1114" s="121"/>
      <c r="F1114" s="122"/>
      <c r="G1114" s="123"/>
      <c r="H1114" s="123"/>
      <c r="I1114" s="45"/>
      <c r="J1114" s="45"/>
      <c r="K1114" s="28"/>
      <c r="L1114" s="28"/>
      <c r="M1114" s="28"/>
      <c r="N1114" s="28"/>
      <c r="O1114" s="28"/>
      <c r="P1114" s="28"/>
      <c r="Q1114" s="28"/>
      <c r="R1114" s="28"/>
      <c r="S1114" s="28"/>
      <c r="T1114" s="28"/>
      <c r="U1114" s="28"/>
      <c r="V1114" s="28"/>
      <c r="W1114" s="27">
        <f t="shared" si="281"/>
        <v>0</v>
      </c>
      <c r="X1114" s="41"/>
      <c r="Y1114" s="41"/>
      <c r="Z1114" s="41"/>
      <c r="AA1114" s="41"/>
      <c r="AB1114" s="27">
        <f>IFERROR(VLOOKUP(K1114,'Վարկանիշային չափորոշիչներ'!$G$6:$GE$68,4,FALSE),0)</f>
        <v>0</v>
      </c>
      <c r="AC1114" s="27">
        <f>IFERROR(VLOOKUP(L1114,'Վարկանիշային չափորոշիչներ'!$G$6:$GE$68,4,FALSE),0)</f>
        <v>0</v>
      </c>
      <c r="AD1114" s="27">
        <f>IFERROR(VLOOKUP(M1114,'Վարկանիշային չափորոշիչներ'!$G$6:$GE$68,4,FALSE),0)</f>
        <v>0</v>
      </c>
      <c r="AE1114" s="27">
        <f>IFERROR(VLOOKUP(N1114,'Վարկանիշային չափորոշիչներ'!$G$6:$GE$68,4,FALSE),0)</f>
        <v>0</v>
      </c>
      <c r="AF1114" s="27">
        <f>IFERROR(VLOOKUP(O1114,'Վարկանիշային չափորոշիչներ'!$G$6:$GE$68,4,FALSE),0)</f>
        <v>0</v>
      </c>
      <c r="AG1114" s="27">
        <f>IFERROR(VLOOKUP(P1114,'Վարկանիշային չափորոշիչներ'!$G$6:$GE$68,4,FALSE),0)</f>
        <v>0</v>
      </c>
      <c r="AH1114" s="27">
        <f>IFERROR(VLOOKUP(Q1114,'Վարկանիշային չափորոշիչներ'!$G$6:$GE$68,4,FALSE),0)</f>
        <v>0</v>
      </c>
      <c r="AI1114" s="27">
        <f>IFERROR(VLOOKUP(R1114,'Վարկանիշային չափորոշիչներ'!$G$6:$GE$68,4,FALSE),0)</f>
        <v>0</v>
      </c>
      <c r="AJ1114" s="27">
        <f>IFERROR(VLOOKUP(S1114,'Վարկանիշային չափորոշիչներ'!$G$6:$GE$68,4,FALSE),0)</f>
        <v>0</v>
      </c>
      <c r="AK1114" s="27">
        <f>IFERROR(VLOOKUP(T1114,'Վարկանիշային չափորոշիչներ'!$G$6:$GE$68,4,FALSE),0)</f>
        <v>0</v>
      </c>
      <c r="AL1114" s="27">
        <f>IFERROR(VLOOKUP(U1114,'Վարկանիշային չափորոշիչներ'!$G$6:$GE$68,4,FALSE),0)</f>
        <v>0</v>
      </c>
      <c r="AM1114" s="27">
        <f>IFERROR(VLOOKUP(V1114,'Վարկանիշային չափորոշիչներ'!$G$6:$GE$68,4,FALSE),0)</f>
        <v>0</v>
      </c>
      <c r="AN1114" s="27">
        <f t="shared" si="273"/>
        <v>0</v>
      </c>
    </row>
    <row r="1115" spans="1:40" ht="27" hidden="1" outlineLevel="2" x14ac:dyDescent="0.3">
      <c r="A1115" s="120">
        <v>1234</v>
      </c>
      <c r="B1115" s="206">
        <v>31014</v>
      </c>
      <c r="C1115" s="207" t="s">
        <v>1174</v>
      </c>
      <c r="D1115" s="121"/>
      <c r="E1115" s="121"/>
      <c r="F1115" s="122"/>
      <c r="G1115" s="123"/>
      <c r="H1115" s="123"/>
      <c r="I1115" s="45"/>
      <c r="J1115" s="45"/>
      <c r="K1115" s="28"/>
      <c r="L1115" s="28"/>
      <c r="M1115" s="28"/>
      <c r="N1115" s="28"/>
      <c r="O1115" s="28"/>
      <c r="P1115" s="28"/>
      <c r="Q1115" s="28"/>
      <c r="R1115" s="28"/>
      <c r="S1115" s="28"/>
      <c r="T1115" s="28"/>
      <c r="U1115" s="28"/>
      <c r="V1115" s="28"/>
      <c r="W1115" s="27">
        <f t="shared" si="281"/>
        <v>0</v>
      </c>
      <c r="X1115" s="41"/>
      <c r="Y1115" s="41"/>
      <c r="Z1115" s="41"/>
      <c r="AA1115" s="41"/>
      <c r="AB1115" s="27">
        <f>IFERROR(VLOOKUP(K1115,'Վարկանիշային չափորոշիչներ'!$G$6:$GE$68,4,FALSE),0)</f>
        <v>0</v>
      </c>
      <c r="AC1115" s="27">
        <f>IFERROR(VLOOKUP(L1115,'Վարկանիշային չափորոշիչներ'!$G$6:$GE$68,4,FALSE),0)</f>
        <v>0</v>
      </c>
      <c r="AD1115" s="27">
        <f>IFERROR(VLOOKUP(M1115,'Վարկանիշային չափորոշիչներ'!$G$6:$GE$68,4,FALSE),0)</f>
        <v>0</v>
      </c>
      <c r="AE1115" s="27">
        <f>IFERROR(VLOOKUP(N1115,'Վարկանիշային չափորոշիչներ'!$G$6:$GE$68,4,FALSE),0)</f>
        <v>0</v>
      </c>
      <c r="AF1115" s="27">
        <f>IFERROR(VLOOKUP(O1115,'Վարկանիշային չափորոշիչներ'!$G$6:$GE$68,4,FALSE),0)</f>
        <v>0</v>
      </c>
      <c r="AG1115" s="27">
        <f>IFERROR(VLOOKUP(P1115,'Վարկանիշային չափորոշիչներ'!$G$6:$GE$68,4,FALSE),0)</f>
        <v>0</v>
      </c>
      <c r="AH1115" s="27">
        <f>IFERROR(VLOOKUP(Q1115,'Վարկանիշային չափորոշիչներ'!$G$6:$GE$68,4,FALSE),0)</f>
        <v>0</v>
      </c>
      <c r="AI1115" s="27">
        <f>IFERROR(VLOOKUP(R1115,'Վարկանիշային չափորոշիչներ'!$G$6:$GE$68,4,FALSE),0)</f>
        <v>0</v>
      </c>
      <c r="AJ1115" s="27">
        <f>IFERROR(VLOOKUP(S1115,'Վարկանիշային չափորոշիչներ'!$G$6:$GE$68,4,FALSE),0)</f>
        <v>0</v>
      </c>
      <c r="AK1115" s="27">
        <f>IFERROR(VLOOKUP(T1115,'Վարկանիշային չափորոշիչներ'!$G$6:$GE$68,4,FALSE),0)</f>
        <v>0</v>
      </c>
      <c r="AL1115" s="27">
        <f>IFERROR(VLOOKUP(U1115,'Վարկանիշային չափորոշիչներ'!$G$6:$GE$68,4,FALSE),0)</f>
        <v>0</v>
      </c>
      <c r="AM1115" s="27">
        <f>IFERROR(VLOOKUP(V1115,'Վարկանիշային չափորոշիչներ'!$G$6:$GE$68,4,FALSE),0)</f>
        <v>0</v>
      </c>
      <c r="AN1115" s="27">
        <f t="shared" si="273"/>
        <v>0</v>
      </c>
    </row>
    <row r="1116" spans="1:40" hidden="1" outlineLevel="2" x14ac:dyDescent="0.3">
      <c r="A1116" s="120">
        <v>1234</v>
      </c>
      <c r="B1116" s="120">
        <v>31002</v>
      </c>
      <c r="C1116" s="207" t="s">
        <v>1173</v>
      </c>
      <c r="D1116" s="165"/>
      <c r="E1116" s="144"/>
      <c r="F1116" s="122"/>
      <c r="G1116" s="123"/>
      <c r="H1116" s="123"/>
      <c r="I1116" s="45"/>
      <c r="J1116" s="45"/>
      <c r="K1116" s="28"/>
      <c r="L1116" s="28"/>
      <c r="M1116" s="28"/>
      <c r="N1116" s="28"/>
      <c r="O1116" s="28"/>
      <c r="P1116" s="28"/>
      <c r="Q1116" s="28"/>
      <c r="R1116" s="28"/>
      <c r="S1116" s="28"/>
      <c r="T1116" s="28"/>
      <c r="U1116" s="28"/>
      <c r="V1116" s="28"/>
      <c r="W1116" s="27">
        <f t="shared" si="281"/>
        <v>0</v>
      </c>
      <c r="X1116" s="41"/>
      <c r="Y1116" s="41"/>
      <c r="Z1116" s="41"/>
      <c r="AA1116" s="41"/>
      <c r="AB1116" s="27">
        <f>IFERROR(VLOOKUP(K1116,'Վարկանիշային չափորոշիչներ'!$G$6:$GE$68,4,FALSE),0)</f>
        <v>0</v>
      </c>
      <c r="AC1116" s="27">
        <f>IFERROR(VLOOKUP(L1116,'Վարկանիշային չափորոշիչներ'!$G$6:$GE$68,4,FALSE),0)</f>
        <v>0</v>
      </c>
      <c r="AD1116" s="27">
        <f>IFERROR(VLOOKUP(M1116,'Վարկանիշային չափորոշիչներ'!$G$6:$GE$68,4,FALSE),0)</f>
        <v>0</v>
      </c>
      <c r="AE1116" s="27">
        <f>IFERROR(VLOOKUP(N1116,'Վարկանիշային չափորոշիչներ'!$G$6:$GE$68,4,FALSE),0)</f>
        <v>0</v>
      </c>
      <c r="AF1116" s="27">
        <f>IFERROR(VLOOKUP(O1116,'Վարկանիշային չափորոշիչներ'!$G$6:$GE$68,4,FALSE),0)</f>
        <v>0</v>
      </c>
      <c r="AG1116" s="27">
        <f>IFERROR(VLOOKUP(P1116,'Վարկանիշային չափորոշիչներ'!$G$6:$GE$68,4,FALSE),0)</f>
        <v>0</v>
      </c>
      <c r="AH1116" s="27">
        <f>IFERROR(VLOOKUP(Q1116,'Վարկանիշային չափորոշիչներ'!$G$6:$GE$68,4,FALSE),0)</f>
        <v>0</v>
      </c>
      <c r="AI1116" s="27">
        <f>IFERROR(VLOOKUP(R1116,'Վարկանիշային չափորոշիչներ'!$G$6:$GE$68,4,FALSE),0)</f>
        <v>0</v>
      </c>
      <c r="AJ1116" s="27">
        <f>IFERROR(VLOOKUP(S1116,'Վարկանիշային չափորոշիչներ'!$G$6:$GE$68,4,FALSE),0)</f>
        <v>0</v>
      </c>
      <c r="AK1116" s="27">
        <f>IFERROR(VLOOKUP(T1116,'Վարկանիշային չափորոշիչներ'!$G$6:$GE$68,4,FALSE),0)</f>
        <v>0</v>
      </c>
      <c r="AL1116" s="27">
        <f>IFERROR(VLOOKUP(U1116,'Վարկանիշային չափորոշիչներ'!$G$6:$GE$68,4,FALSE),0)</f>
        <v>0</v>
      </c>
      <c r="AM1116" s="27">
        <f>IFERROR(VLOOKUP(V1116,'Վարկանիշային չափորոշիչներ'!$G$6:$GE$68,4,FALSE),0)</f>
        <v>0</v>
      </c>
      <c r="AN1116" s="27">
        <f t="shared" si="273"/>
        <v>0</v>
      </c>
    </row>
    <row r="1117" spans="1:40" hidden="1" outlineLevel="1" x14ac:dyDescent="0.3">
      <c r="A1117" s="198">
        <v>1090</v>
      </c>
      <c r="B1117" s="163"/>
      <c r="C1117" s="214" t="s">
        <v>1175</v>
      </c>
      <c r="D1117" s="118">
        <f>SUM(D1118:D1120)</f>
        <v>0</v>
      </c>
      <c r="E1117" s="118">
        <f>SUM(E1118:E1120)</f>
        <v>0</v>
      </c>
      <c r="F1117" s="119">
        <f t="shared" ref="F1117:H1117" si="282">SUM(F1118:F1120)</f>
        <v>0</v>
      </c>
      <c r="G1117" s="119">
        <f t="shared" si="282"/>
        <v>0</v>
      </c>
      <c r="H1117" s="119">
        <f t="shared" si="282"/>
        <v>0</v>
      </c>
      <c r="I1117" s="47" t="s">
        <v>74</v>
      </c>
      <c r="J1117" s="47" t="s">
        <v>74</v>
      </c>
      <c r="K1117" s="47" t="s">
        <v>74</v>
      </c>
      <c r="L1117" s="47" t="s">
        <v>74</v>
      </c>
      <c r="M1117" s="47" t="s">
        <v>74</v>
      </c>
      <c r="N1117" s="47" t="s">
        <v>74</v>
      </c>
      <c r="O1117" s="47" t="s">
        <v>74</v>
      </c>
      <c r="P1117" s="47" t="s">
        <v>74</v>
      </c>
      <c r="Q1117" s="47" t="s">
        <v>74</v>
      </c>
      <c r="R1117" s="47" t="s">
        <v>74</v>
      </c>
      <c r="S1117" s="47" t="s">
        <v>74</v>
      </c>
      <c r="T1117" s="47" t="s">
        <v>74</v>
      </c>
      <c r="U1117" s="47" t="s">
        <v>74</v>
      </c>
      <c r="V1117" s="47" t="s">
        <v>74</v>
      </c>
      <c r="W1117" s="47" t="s">
        <v>74</v>
      </c>
      <c r="X1117" s="41"/>
      <c r="Y1117" s="41"/>
      <c r="Z1117" s="41"/>
      <c r="AA1117" s="41"/>
      <c r="AB1117" s="27">
        <f>IFERROR(VLOOKUP(K1117,'Վարկանիշային չափորոշիչներ'!$G$6:$GE$68,4,FALSE),0)</f>
        <v>0</v>
      </c>
      <c r="AC1117" s="27">
        <f>IFERROR(VLOOKUP(L1117,'Վարկանիշային չափորոշիչներ'!$G$6:$GE$68,4,FALSE),0)</f>
        <v>0</v>
      </c>
      <c r="AD1117" s="27">
        <f>IFERROR(VLOOKUP(M1117,'Վարկանիշային չափորոշիչներ'!$G$6:$GE$68,4,FALSE),0)</f>
        <v>0</v>
      </c>
      <c r="AE1117" s="27">
        <f>IFERROR(VLOOKUP(N1117,'Վարկանիշային չափորոշիչներ'!$G$6:$GE$68,4,FALSE),0)</f>
        <v>0</v>
      </c>
      <c r="AF1117" s="27">
        <f>IFERROR(VLOOKUP(O1117,'Վարկանիշային չափորոշիչներ'!$G$6:$GE$68,4,FALSE),0)</f>
        <v>0</v>
      </c>
      <c r="AG1117" s="27">
        <f>IFERROR(VLOOKUP(P1117,'Վարկանիշային չափորոշիչներ'!$G$6:$GE$68,4,FALSE),0)</f>
        <v>0</v>
      </c>
      <c r="AH1117" s="27">
        <f>IFERROR(VLOOKUP(Q1117,'Վարկանիշային չափորոշիչներ'!$G$6:$GE$68,4,FALSE),0)</f>
        <v>0</v>
      </c>
      <c r="AI1117" s="27">
        <f>IFERROR(VLOOKUP(R1117,'Վարկանիշային չափորոշիչներ'!$G$6:$GE$68,4,FALSE),0)</f>
        <v>0</v>
      </c>
      <c r="AJ1117" s="27">
        <f>IFERROR(VLOOKUP(S1117,'Վարկանիշային չափորոշիչներ'!$G$6:$GE$68,4,FALSE),0)</f>
        <v>0</v>
      </c>
      <c r="AK1117" s="27">
        <f>IFERROR(VLOOKUP(T1117,'Վարկանիշային չափորոշիչներ'!$G$6:$GE$68,4,FALSE),0)</f>
        <v>0</v>
      </c>
      <c r="AL1117" s="27">
        <f>IFERROR(VLOOKUP(U1117,'Վարկանիշային չափորոշիչներ'!$G$6:$GE$68,4,FALSE),0)</f>
        <v>0</v>
      </c>
      <c r="AM1117" s="27">
        <f>IFERROR(VLOOKUP(V1117,'Վարկանիշային չափորոշիչներ'!$G$6:$GE$68,4,FALSE),0)</f>
        <v>0</v>
      </c>
      <c r="AN1117" s="27">
        <f t="shared" si="273"/>
        <v>0</v>
      </c>
    </row>
    <row r="1118" spans="1:40" hidden="1" outlineLevel="2" x14ac:dyDescent="0.3">
      <c r="A1118" s="120">
        <v>1090</v>
      </c>
      <c r="B1118" s="120">
        <v>11001</v>
      </c>
      <c r="C1118" s="207" t="s">
        <v>1175</v>
      </c>
      <c r="D1118" s="121"/>
      <c r="E1118" s="121"/>
      <c r="F1118" s="123"/>
      <c r="G1118" s="123"/>
      <c r="H1118" s="123"/>
      <c r="I1118" s="45"/>
      <c r="J1118" s="45"/>
      <c r="K1118" s="28"/>
      <c r="L1118" s="28"/>
      <c r="M1118" s="28"/>
      <c r="N1118" s="28"/>
      <c r="O1118" s="28"/>
      <c r="P1118" s="28"/>
      <c r="Q1118" s="28"/>
      <c r="R1118" s="28"/>
      <c r="S1118" s="28"/>
      <c r="T1118" s="28"/>
      <c r="U1118" s="28"/>
      <c r="V1118" s="28"/>
      <c r="W1118" s="27">
        <f>AN1118</f>
        <v>0</v>
      </c>
      <c r="X1118" s="41"/>
      <c r="Y1118" s="41"/>
      <c r="Z1118" s="41"/>
      <c r="AA1118" s="41"/>
      <c r="AB1118" s="27">
        <f>IFERROR(VLOOKUP(K1118,'Վարկանիշային չափորոշիչներ'!$G$6:$GE$68,4,FALSE),0)</f>
        <v>0</v>
      </c>
      <c r="AC1118" s="27">
        <f>IFERROR(VLOOKUP(L1118,'Վարկանիշային չափորոշիչներ'!$G$6:$GE$68,4,FALSE),0)</f>
        <v>0</v>
      </c>
      <c r="AD1118" s="27">
        <f>IFERROR(VLOOKUP(M1118,'Վարկանիշային չափորոշիչներ'!$G$6:$GE$68,4,FALSE),0)</f>
        <v>0</v>
      </c>
      <c r="AE1118" s="27">
        <f>IFERROR(VLOOKUP(N1118,'Վարկանիշային չափորոշիչներ'!$G$6:$GE$68,4,FALSE),0)</f>
        <v>0</v>
      </c>
      <c r="AF1118" s="27">
        <f>IFERROR(VLOOKUP(O1118,'Վարկանիշային չափորոշիչներ'!$G$6:$GE$68,4,FALSE),0)</f>
        <v>0</v>
      </c>
      <c r="AG1118" s="27">
        <f>IFERROR(VLOOKUP(P1118,'Վարկանիշային չափորոշիչներ'!$G$6:$GE$68,4,FALSE),0)</f>
        <v>0</v>
      </c>
      <c r="AH1118" s="27">
        <f>IFERROR(VLOOKUP(Q1118,'Վարկանիշային չափորոշիչներ'!$G$6:$GE$68,4,FALSE),0)</f>
        <v>0</v>
      </c>
      <c r="AI1118" s="27">
        <f>IFERROR(VLOOKUP(R1118,'Վարկանիշային չափորոշիչներ'!$G$6:$GE$68,4,FALSE),0)</f>
        <v>0</v>
      </c>
      <c r="AJ1118" s="27">
        <f>IFERROR(VLOOKUP(S1118,'Վարկանիշային չափորոշիչներ'!$G$6:$GE$68,4,FALSE),0)</f>
        <v>0</v>
      </c>
      <c r="AK1118" s="27">
        <f>IFERROR(VLOOKUP(T1118,'Վարկանիշային չափորոշիչներ'!$G$6:$GE$68,4,FALSE),0)</f>
        <v>0</v>
      </c>
      <c r="AL1118" s="27">
        <f>IFERROR(VLOOKUP(U1118,'Վարկանիշային չափորոշիչներ'!$G$6:$GE$68,4,FALSE),0)</f>
        <v>0</v>
      </c>
      <c r="AM1118" s="27">
        <f>IFERROR(VLOOKUP(V1118,'Վարկանիշային չափորոշիչներ'!$G$6:$GE$68,4,FALSE),0)</f>
        <v>0</v>
      </c>
      <c r="AN1118" s="27">
        <f t="shared" si="273"/>
        <v>0</v>
      </c>
    </row>
    <row r="1119" spans="1:40" ht="27" hidden="1" outlineLevel="2" x14ac:dyDescent="0.3">
      <c r="A1119" s="120">
        <v>1090</v>
      </c>
      <c r="B1119" s="120">
        <v>11003</v>
      </c>
      <c r="C1119" s="207" t="s">
        <v>1176</v>
      </c>
      <c r="D1119" s="121"/>
      <c r="E1119" s="121"/>
      <c r="F1119" s="122"/>
      <c r="G1119" s="123"/>
      <c r="H1119" s="123"/>
      <c r="I1119" s="45"/>
      <c r="J1119" s="45"/>
      <c r="K1119" s="28"/>
      <c r="L1119" s="28"/>
      <c r="M1119" s="28"/>
      <c r="N1119" s="28"/>
      <c r="O1119" s="28"/>
      <c r="P1119" s="28"/>
      <c r="Q1119" s="28"/>
      <c r="R1119" s="28"/>
      <c r="S1119" s="28"/>
      <c r="T1119" s="28"/>
      <c r="U1119" s="28"/>
      <c r="V1119" s="28"/>
      <c r="W1119" s="27">
        <f>AN1119</f>
        <v>0</v>
      </c>
      <c r="X1119" s="41"/>
      <c r="Y1119" s="41"/>
      <c r="Z1119" s="41"/>
      <c r="AA1119" s="41"/>
      <c r="AB1119" s="27">
        <f>IFERROR(VLOOKUP(K1119,'Վարկանիշային չափորոշիչներ'!$G$6:$GE$68,4,FALSE),0)</f>
        <v>0</v>
      </c>
      <c r="AC1119" s="27">
        <f>IFERROR(VLOOKUP(L1119,'Վարկանիշային չափորոշիչներ'!$G$6:$GE$68,4,FALSE),0)</f>
        <v>0</v>
      </c>
      <c r="AD1119" s="27">
        <f>IFERROR(VLOOKUP(M1119,'Վարկանիշային չափորոշիչներ'!$G$6:$GE$68,4,FALSE),0)</f>
        <v>0</v>
      </c>
      <c r="AE1119" s="27">
        <f>IFERROR(VLOOKUP(N1119,'Վարկանիշային չափորոշիչներ'!$G$6:$GE$68,4,FALSE),0)</f>
        <v>0</v>
      </c>
      <c r="AF1119" s="27">
        <f>IFERROR(VLOOKUP(O1119,'Վարկանիշային չափորոշիչներ'!$G$6:$GE$68,4,FALSE),0)</f>
        <v>0</v>
      </c>
      <c r="AG1119" s="27">
        <f>IFERROR(VLOOKUP(P1119,'Վարկանիշային չափորոշիչներ'!$G$6:$GE$68,4,FALSE),0)</f>
        <v>0</v>
      </c>
      <c r="AH1119" s="27">
        <f>IFERROR(VLOOKUP(Q1119,'Վարկանիշային չափորոշիչներ'!$G$6:$GE$68,4,FALSE),0)</f>
        <v>0</v>
      </c>
      <c r="AI1119" s="27">
        <f>IFERROR(VLOOKUP(R1119,'Վարկանիշային չափորոշիչներ'!$G$6:$GE$68,4,FALSE),0)</f>
        <v>0</v>
      </c>
      <c r="AJ1119" s="27">
        <f>IFERROR(VLOOKUP(S1119,'Վարկանիշային չափորոշիչներ'!$G$6:$GE$68,4,FALSE),0)</f>
        <v>0</v>
      </c>
      <c r="AK1119" s="27">
        <f>IFERROR(VLOOKUP(T1119,'Վարկանիշային չափորոշիչներ'!$G$6:$GE$68,4,FALSE),0)</f>
        <v>0</v>
      </c>
      <c r="AL1119" s="27">
        <f>IFERROR(VLOOKUP(U1119,'Վարկանիշային չափորոշիչներ'!$G$6:$GE$68,4,FALSE),0)</f>
        <v>0</v>
      </c>
      <c r="AM1119" s="27">
        <f>IFERROR(VLOOKUP(V1119,'Վարկանիշային չափորոշիչներ'!$G$6:$GE$68,4,FALSE),0)</f>
        <v>0</v>
      </c>
      <c r="AN1119" s="27">
        <f t="shared" si="273"/>
        <v>0</v>
      </c>
    </row>
    <row r="1120" spans="1:40" ht="27" hidden="1" outlineLevel="2" x14ac:dyDescent="0.3">
      <c r="A1120" s="120">
        <v>1090</v>
      </c>
      <c r="B1120" s="120">
        <v>11008</v>
      </c>
      <c r="C1120" s="207" t="s">
        <v>1177</v>
      </c>
      <c r="D1120" s="165"/>
      <c r="E1120" s="144"/>
      <c r="F1120" s="122"/>
      <c r="G1120" s="123"/>
      <c r="H1120" s="123"/>
      <c r="I1120" s="45"/>
      <c r="J1120" s="45"/>
      <c r="K1120" s="28"/>
      <c r="L1120" s="28"/>
      <c r="M1120" s="28"/>
      <c r="N1120" s="28"/>
      <c r="O1120" s="28"/>
      <c r="P1120" s="28"/>
      <c r="Q1120" s="28"/>
      <c r="R1120" s="28"/>
      <c r="S1120" s="28"/>
      <c r="T1120" s="28"/>
      <c r="U1120" s="28"/>
      <c r="V1120" s="28"/>
      <c r="W1120" s="27">
        <f>AN1120</f>
        <v>0</v>
      </c>
      <c r="X1120" s="41"/>
      <c r="Y1120" s="41"/>
      <c r="Z1120" s="41"/>
      <c r="AA1120" s="41"/>
      <c r="AB1120" s="27">
        <f>IFERROR(VLOOKUP(K1120,'Վարկանիշային չափորոշիչներ'!$G$6:$GE$68,4,FALSE),0)</f>
        <v>0</v>
      </c>
      <c r="AC1120" s="27">
        <f>IFERROR(VLOOKUP(L1120,'Վարկանիշային չափորոշիչներ'!$G$6:$GE$68,4,FALSE),0)</f>
        <v>0</v>
      </c>
      <c r="AD1120" s="27">
        <f>IFERROR(VLOOKUP(M1120,'Վարկանիշային չափորոշիչներ'!$G$6:$GE$68,4,FALSE),0)</f>
        <v>0</v>
      </c>
      <c r="AE1120" s="27">
        <f>IFERROR(VLOOKUP(N1120,'Վարկանիշային չափորոշիչներ'!$G$6:$GE$68,4,FALSE),0)</f>
        <v>0</v>
      </c>
      <c r="AF1120" s="27">
        <f>IFERROR(VLOOKUP(O1120,'Վարկանիշային չափորոշիչներ'!$G$6:$GE$68,4,FALSE),0)</f>
        <v>0</v>
      </c>
      <c r="AG1120" s="27">
        <f>IFERROR(VLOOKUP(P1120,'Վարկանիշային չափորոշիչներ'!$G$6:$GE$68,4,FALSE),0)</f>
        <v>0</v>
      </c>
      <c r="AH1120" s="27">
        <f>IFERROR(VLOOKUP(Q1120,'Վարկանիշային չափորոշիչներ'!$G$6:$GE$68,4,FALSE),0)</f>
        <v>0</v>
      </c>
      <c r="AI1120" s="27">
        <f>IFERROR(VLOOKUP(R1120,'Վարկանիշային չափորոշիչներ'!$G$6:$GE$68,4,FALSE),0)</f>
        <v>0</v>
      </c>
      <c r="AJ1120" s="27">
        <f>IFERROR(VLOOKUP(S1120,'Վարկանիշային չափորոշիչներ'!$G$6:$GE$68,4,FALSE),0)</f>
        <v>0</v>
      </c>
      <c r="AK1120" s="27">
        <f>IFERROR(VLOOKUP(T1120,'Վարկանիշային չափորոշիչներ'!$G$6:$GE$68,4,FALSE),0)</f>
        <v>0</v>
      </c>
      <c r="AL1120" s="27">
        <f>IFERROR(VLOOKUP(U1120,'Վարկանիշային չափորոշիչներ'!$G$6:$GE$68,4,FALSE),0)</f>
        <v>0</v>
      </c>
      <c r="AM1120" s="27">
        <f>IFERROR(VLOOKUP(V1120,'Վարկանիշային չափորոշիչներ'!$G$6:$GE$68,4,FALSE),0)</f>
        <v>0</v>
      </c>
      <c r="AN1120" s="27">
        <f t="shared" si="273"/>
        <v>0</v>
      </c>
    </row>
    <row r="1121" spans="1:40" hidden="1" outlineLevel="1" x14ac:dyDescent="0.3">
      <c r="A1121" s="124">
        <v>9999</v>
      </c>
      <c r="B1121" s="120"/>
      <c r="C1121" s="207" t="s">
        <v>97</v>
      </c>
      <c r="D1121" s="121"/>
      <c r="E1121" s="121"/>
      <c r="F1121" s="122"/>
      <c r="G1121" s="123"/>
      <c r="H1121" s="123"/>
      <c r="I1121" s="45"/>
      <c r="J1121" s="45"/>
      <c r="K1121" s="28"/>
      <c r="L1121" s="28"/>
      <c r="M1121" s="28"/>
      <c r="N1121" s="28"/>
      <c r="O1121" s="28"/>
      <c r="P1121" s="28"/>
      <c r="Q1121" s="28"/>
      <c r="R1121" s="28"/>
      <c r="S1121" s="28"/>
      <c r="T1121" s="28"/>
      <c r="U1121" s="28"/>
      <c r="V1121" s="28"/>
      <c r="W1121" s="27">
        <f>AN1121</f>
        <v>0</v>
      </c>
      <c r="X1121" s="41"/>
      <c r="Y1121" s="41"/>
      <c r="Z1121" s="41"/>
      <c r="AA1121" s="41"/>
      <c r="AB1121" s="27">
        <f>IFERROR(VLOOKUP(K1121,'Վարկանիշային չափորոշիչներ'!$G$6:$GE$68,4,FALSE),0)</f>
        <v>0</v>
      </c>
      <c r="AC1121" s="27">
        <f>IFERROR(VLOOKUP(L1121,'Վարկանիշային չափորոշիչներ'!$G$6:$GE$68,4,FALSE),0)</f>
        <v>0</v>
      </c>
      <c r="AD1121" s="27">
        <f>IFERROR(VLOOKUP(M1121,'Վարկանիշային չափորոշիչներ'!$G$6:$GE$68,4,FALSE),0)</f>
        <v>0</v>
      </c>
      <c r="AE1121" s="27">
        <f>IFERROR(VLOOKUP(N1121,'Վարկանիշային չափորոշիչներ'!$G$6:$GE$68,4,FALSE),0)</f>
        <v>0</v>
      </c>
      <c r="AF1121" s="27">
        <f>IFERROR(VLOOKUP(O1121,'Վարկանիշային չափորոշիչներ'!$G$6:$GE$68,4,FALSE),0)</f>
        <v>0</v>
      </c>
      <c r="AG1121" s="27">
        <f>IFERROR(VLOOKUP(P1121,'Վարկանիշային չափորոշիչներ'!$G$6:$GE$68,4,FALSE),0)</f>
        <v>0</v>
      </c>
      <c r="AH1121" s="27">
        <f>IFERROR(VLOOKUP(Q1121,'Վարկանիշային չափորոշիչներ'!$G$6:$GE$68,4,FALSE),0)</f>
        <v>0</v>
      </c>
      <c r="AI1121" s="27">
        <f>IFERROR(VLOOKUP(R1121,'Վարկանիշային չափորոշիչներ'!$G$6:$GE$68,4,FALSE),0)</f>
        <v>0</v>
      </c>
      <c r="AJ1121" s="27">
        <f>IFERROR(VLOOKUP(S1121,'Վարկանիշային չափորոշիչներ'!$G$6:$GE$68,4,FALSE),0)</f>
        <v>0</v>
      </c>
      <c r="AK1121" s="27">
        <f>IFERROR(VLOOKUP(T1121,'Վարկանիշային չափորոշիչներ'!$G$6:$GE$68,4,FALSE),0)</f>
        <v>0</v>
      </c>
      <c r="AL1121" s="27">
        <f>IFERROR(VLOOKUP(U1121,'Վարկանիշային չափորոշիչներ'!$G$6:$GE$68,4,FALSE),0)</f>
        <v>0</v>
      </c>
      <c r="AM1121" s="27">
        <f>IFERROR(VLOOKUP(V1121,'Վարկանիշային չափորոշիչներ'!$G$6:$GE$68,4,FALSE),0)</f>
        <v>0</v>
      </c>
      <c r="AN1121" s="27">
        <f t="shared" si="273"/>
        <v>0</v>
      </c>
    </row>
    <row r="1122" spans="1:40" hidden="1" collapsed="1" x14ac:dyDescent="0.3">
      <c r="A1122" s="125" t="s">
        <v>0</v>
      </c>
      <c r="B1122" s="163"/>
      <c r="C1122" s="215" t="s">
        <v>1178</v>
      </c>
      <c r="D1122" s="126">
        <f>D1123+D1130</f>
        <v>0</v>
      </c>
      <c r="E1122" s="126">
        <f t="shared" ref="E1122:H1122" si="283">E1123+E1130</f>
        <v>0</v>
      </c>
      <c r="F1122" s="127">
        <f t="shared" si="283"/>
        <v>0</v>
      </c>
      <c r="G1122" s="127">
        <f t="shared" si="283"/>
        <v>0</v>
      </c>
      <c r="H1122" s="127">
        <f t="shared" si="283"/>
        <v>0</v>
      </c>
      <c r="I1122" s="46" t="s">
        <v>74</v>
      </c>
      <c r="J1122" s="46" t="s">
        <v>74</v>
      </c>
      <c r="K1122" s="46" t="s">
        <v>74</v>
      </c>
      <c r="L1122" s="46" t="s">
        <v>74</v>
      </c>
      <c r="M1122" s="46" t="s">
        <v>74</v>
      </c>
      <c r="N1122" s="46" t="s">
        <v>74</v>
      </c>
      <c r="O1122" s="46" t="s">
        <v>74</v>
      </c>
      <c r="P1122" s="46" t="s">
        <v>74</v>
      </c>
      <c r="Q1122" s="46" t="s">
        <v>74</v>
      </c>
      <c r="R1122" s="46" t="s">
        <v>74</v>
      </c>
      <c r="S1122" s="46" t="s">
        <v>74</v>
      </c>
      <c r="T1122" s="46" t="s">
        <v>74</v>
      </c>
      <c r="U1122" s="46" t="s">
        <v>74</v>
      </c>
      <c r="V1122" s="46" t="s">
        <v>74</v>
      </c>
      <c r="W1122" s="46" t="s">
        <v>74</v>
      </c>
      <c r="X1122" s="41"/>
      <c r="Y1122" s="41"/>
      <c r="Z1122" s="41"/>
      <c r="AA1122" s="41"/>
      <c r="AB1122" s="27">
        <f>IFERROR(VLOOKUP(K1122,'Վարկանիշային չափորոշիչներ'!$G$6:$GE$68,4,FALSE),0)</f>
        <v>0</v>
      </c>
      <c r="AC1122" s="27">
        <f>IFERROR(VLOOKUP(L1122,'Վարկանիշային չափորոշիչներ'!$G$6:$GE$68,4,FALSE),0)</f>
        <v>0</v>
      </c>
      <c r="AD1122" s="27">
        <f>IFERROR(VLOOKUP(M1122,'Վարկանիշային չափորոշիչներ'!$G$6:$GE$68,4,FALSE),0)</f>
        <v>0</v>
      </c>
      <c r="AE1122" s="27">
        <f>IFERROR(VLOOKUP(N1122,'Վարկանիշային չափորոշիչներ'!$G$6:$GE$68,4,FALSE),0)</f>
        <v>0</v>
      </c>
      <c r="AF1122" s="27">
        <f>IFERROR(VLOOKUP(O1122,'Վարկանիշային չափորոշիչներ'!$G$6:$GE$68,4,FALSE),0)</f>
        <v>0</v>
      </c>
      <c r="AG1122" s="27">
        <f>IFERROR(VLOOKUP(P1122,'Վարկանիշային չափորոշիչներ'!$G$6:$GE$68,4,FALSE),0)</f>
        <v>0</v>
      </c>
      <c r="AH1122" s="27">
        <f>IFERROR(VLOOKUP(Q1122,'Վարկանիշային չափորոշիչներ'!$G$6:$GE$68,4,FALSE),0)</f>
        <v>0</v>
      </c>
      <c r="AI1122" s="27">
        <f>IFERROR(VLOOKUP(R1122,'Վարկանիշային չափորոշիչներ'!$G$6:$GE$68,4,FALSE),0)</f>
        <v>0</v>
      </c>
      <c r="AJ1122" s="27">
        <f>IFERROR(VLOOKUP(S1122,'Վարկանիշային չափորոշիչներ'!$G$6:$GE$68,4,FALSE),0)</f>
        <v>0</v>
      </c>
      <c r="AK1122" s="27">
        <f>IFERROR(VLOOKUP(T1122,'Վարկանիշային չափորոշիչներ'!$G$6:$GE$68,4,FALSE),0)</f>
        <v>0</v>
      </c>
      <c r="AL1122" s="27">
        <f>IFERROR(VLOOKUP(U1122,'Վարկանիշային չափորոշիչներ'!$G$6:$GE$68,4,FALSE),0)</f>
        <v>0</v>
      </c>
      <c r="AM1122" s="27">
        <f>IFERROR(VLOOKUP(V1122,'Վարկանիշային չափորոշիչներ'!$G$6:$GE$68,4,FALSE),0)</f>
        <v>0</v>
      </c>
      <c r="AN1122" s="27">
        <f t="shared" si="273"/>
        <v>0</v>
      </c>
    </row>
    <row r="1123" spans="1:40" hidden="1" outlineLevel="1" x14ac:dyDescent="0.3">
      <c r="A1123" s="117">
        <v>1143</v>
      </c>
      <c r="B1123" s="163"/>
      <c r="C1123" s="222" t="s">
        <v>1179</v>
      </c>
      <c r="D1123" s="159">
        <f>SUM(D1124:D1129)</f>
        <v>0</v>
      </c>
      <c r="E1123" s="159">
        <f>SUM(E1124:E1129)</f>
        <v>0</v>
      </c>
      <c r="F1123" s="160">
        <f t="shared" ref="F1123:H1123" si="284">SUM(F1124:F1129)</f>
        <v>0</v>
      </c>
      <c r="G1123" s="160">
        <f t="shared" si="284"/>
        <v>0</v>
      </c>
      <c r="H1123" s="160">
        <f t="shared" si="284"/>
        <v>0</v>
      </c>
      <c r="I1123" s="61" t="s">
        <v>74</v>
      </c>
      <c r="J1123" s="61" t="s">
        <v>74</v>
      </c>
      <c r="K1123" s="61" t="s">
        <v>74</v>
      </c>
      <c r="L1123" s="61" t="s">
        <v>74</v>
      </c>
      <c r="M1123" s="61" t="s">
        <v>74</v>
      </c>
      <c r="N1123" s="61" t="s">
        <v>74</v>
      </c>
      <c r="O1123" s="61" t="s">
        <v>74</v>
      </c>
      <c r="P1123" s="61" t="s">
        <v>74</v>
      </c>
      <c r="Q1123" s="61" t="s">
        <v>74</v>
      </c>
      <c r="R1123" s="61" t="s">
        <v>74</v>
      </c>
      <c r="S1123" s="61" t="s">
        <v>74</v>
      </c>
      <c r="T1123" s="61" t="s">
        <v>74</v>
      </c>
      <c r="U1123" s="61" t="s">
        <v>74</v>
      </c>
      <c r="V1123" s="61" t="s">
        <v>74</v>
      </c>
      <c r="W1123" s="47" t="s">
        <v>74</v>
      </c>
      <c r="X1123" s="41"/>
      <c r="Y1123" s="41"/>
      <c r="Z1123" s="41"/>
      <c r="AA1123" s="41"/>
      <c r="AB1123" s="27">
        <f>IFERROR(VLOOKUP(K1123,'Վարկանիշային չափորոշիչներ'!$G$6:$GE$68,4,FALSE),0)</f>
        <v>0</v>
      </c>
      <c r="AC1123" s="27">
        <f>IFERROR(VLOOKUP(L1123,'Վարկանիշային չափորոշիչներ'!$G$6:$GE$68,4,FALSE),0)</f>
        <v>0</v>
      </c>
      <c r="AD1123" s="27">
        <f>IFERROR(VLOOKUP(M1123,'Վարկանիշային չափորոշիչներ'!$G$6:$GE$68,4,FALSE),0)</f>
        <v>0</v>
      </c>
      <c r="AE1123" s="27">
        <f>IFERROR(VLOOKUP(N1123,'Վարկանիշային չափորոշիչներ'!$G$6:$GE$68,4,FALSE),0)</f>
        <v>0</v>
      </c>
      <c r="AF1123" s="27">
        <f>IFERROR(VLOOKUP(O1123,'Վարկանիշային չափորոշիչներ'!$G$6:$GE$68,4,FALSE),0)</f>
        <v>0</v>
      </c>
      <c r="AG1123" s="27">
        <f>IFERROR(VLOOKUP(P1123,'Վարկանիշային չափորոշիչներ'!$G$6:$GE$68,4,FALSE),0)</f>
        <v>0</v>
      </c>
      <c r="AH1123" s="27">
        <f>IFERROR(VLOOKUP(Q1123,'Վարկանիշային չափորոշիչներ'!$G$6:$GE$68,4,FALSE),0)</f>
        <v>0</v>
      </c>
      <c r="AI1123" s="27">
        <f>IFERROR(VLOOKUP(R1123,'Վարկանիշային չափորոշիչներ'!$G$6:$GE$68,4,FALSE),0)</f>
        <v>0</v>
      </c>
      <c r="AJ1123" s="27">
        <f>IFERROR(VLOOKUP(S1123,'Վարկանիշային չափորոշիչներ'!$G$6:$GE$68,4,FALSE),0)</f>
        <v>0</v>
      </c>
      <c r="AK1123" s="27">
        <f>IFERROR(VLOOKUP(T1123,'Վարկանիշային չափորոշիչներ'!$G$6:$GE$68,4,FALSE),0)</f>
        <v>0</v>
      </c>
      <c r="AL1123" s="27">
        <f>IFERROR(VLOOKUP(U1123,'Վարկանիշային չափորոշիչներ'!$G$6:$GE$68,4,FALSE),0)</f>
        <v>0</v>
      </c>
      <c r="AM1123" s="27">
        <f>IFERROR(VLOOKUP(V1123,'Վարկանիշային չափորոշիչներ'!$G$6:$GE$68,4,FALSE),0)</f>
        <v>0</v>
      </c>
      <c r="AN1123" s="27">
        <f t="shared" si="273"/>
        <v>0</v>
      </c>
    </row>
    <row r="1124" spans="1:40" ht="40.5" hidden="1" outlineLevel="2" x14ac:dyDescent="0.3">
      <c r="A1124" s="120">
        <v>1143</v>
      </c>
      <c r="B1124" s="120">
        <v>11001</v>
      </c>
      <c r="C1124" s="207" t="s">
        <v>1180</v>
      </c>
      <c r="D1124" s="129"/>
      <c r="E1124" s="129"/>
      <c r="F1124" s="122"/>
      <c r="G1124" s="123"/>
      <c r="H1124" s="123"/>
      <c r="I1124" s="45"/>
      <c r="J1124" s="45"/>
      <c r="K1124" s="28"/>
      <c r="L1124" s="28"/>
      <c r="M1124" s="28"/>
      <c r="N1124" s="28"/>
      <c r="O1124" s="28"/>
      <c r="P1124" s="28"/>
      <c r="Q1124" s="28"/>
      <c r="R1124" s="28"/>
      <c r="S1124" s="28"/>
      <c r="T1124" s="28"/>
      <c r="U1124" s="28"/>
      <c r="V1124" s="28"/>
      <c r="W1124" s="27">
        <f t="shared" ref="W1124:W1129" si="285">AN1124</f>
        <v>0</v>
      </c>
      <c r="X1124" s="41"/>
      <c r="Y1124" s="41"/>
      <c r="Z1124" s="41"/>
      <c r="AA1124" s="41"/>
      <c r="AB1124" s="27">
        <f>IFERROR(VLOOKUP(K1124,'Վարկանիշային չափորոշիչներ'!$G$6:$GE$68,4,FALSE),0)</f>
        <v>0</v>
      </c>
      <c r="AC1124" s="27">
        <f>IFERROR(VLOOKUP(L1124,'Վարկանիշային չափորոշիչներ'!$G$6:$GE$68,4,FALSE),0)</f>
        <v>0</v>
      </c>
      <c r="AD1124" s="27">
        <f>IFERROR(VLOOKUP(M1124,'Վարկանիշային չափորոշիչներ'!$G$6:$GE$68,4,FALSE),0)</f>
        <v>0</v>
      </c>
      <c r="AE1124" s="27">
        <f>IFERROR(VLOOKUP(N1124,'Վարկանիշային չափորոշիչներ'!$G$6:$GE$68,4,FALSE),0)</f>
        <v>0</v>
      </c>
      <c r="AF1124" s="27">
        <f>IFERROR(VLOOKUP(O1124,'Վարկանիշային չափորոշիչներ'!$G$6:$GE$68,4,FALSE),0)</f>
        <v>0</v>
      </c>
      <c r="AG1124" s="27">
        <f>IFERROR(VLOOKUP(P1124,'Վարկանիշային չափորոշիչներ'!$G$6:$GE$68,4,FALSE),0)</f>
        <v>0</v>
      </c>
      <c r="AH1124" s="27">
        <f>IFERROR(VLOOKUP(Q1124,'Վարկանիշային չափորոշիչներ'!$G$6:$GE$68,4,FALSE),0)</f>
        <v>0</v>
      </c>
      <c r="AI1124" s="27">
        <f>IFERROR(VLOOKUP(R1124,'Վարկանիշային չափորոշիչներ'!$G$6:$GE$68,4,FALSE),0)</f>
        <v>0</v>
      </c>
      <c r="AJ1124" s="27">
        <f>IFERROR(VLOOKUP(S1124,'Վարկանիշային չափորոշիչներ'!$G$6:$GE$68,4,FALSE),0)</f>
        <v>0</v>
      </c>
      <c r="AK1124" s="27">
        <f>IFERROR(VLOOKUP(T1124,'Վարկանիշային չափորոշիչներ'!$G$6:$GE$68,4,FALSE),0)</f>
        <v>0</v>
      </c>
      <c r="AL1124" s="27">
        <f>IFERROR(VLOOKUP(U1124,'Վարկանիշային չափորոշիչներ'!$G$6:$GE$68,4,FALSE),0)</f>
        <v>0</v>
      </c>
      <c r="AM1124" s="27">
        <f>IFERROR(VLOOKUP(V1124,'Վարկանիշային չափորոշիչներ'!$G$6:$GE$68,4,FALSE),0)</f>
        <v>0</v>
      </c>
      <c r="AN1124" s="27">
        <f t="shared" si="273"/>
        <v>0</v>
      </c>
    </row>
    <row r="1125" spans="1:40" hidden="1" outlineLevel="2" x14ac:dyDescent="0.3">
      <c r="A1125" s="120">
        <v>1143</v>
      </c>
      <c r="B1125" s="120">
        <v>11002</v>
      </c>
      <c r="C1125" s="207" t="s">
        <v>1181</v>
      </c>
      <c r="D1125" s="128"/>
      <c r="E1125" s="128"/>
      <c r="F1125" s="122"/>
      <c r="G1125" s="123"/>
      <c r="H1125" s="123"/>
      <c r="I1125" s="45"/>
      <c r="J1125" s="45"/>
      <c r="K1125" s="28"/>
      <c r="L1125" s="28"/>
      <c r="M1125" s="28"/>
      <c r="N1125" s="28"/>
      <c r="O1125" s="28"/>
      <c r="P1125" s="28"/>
      <c r="Q1125" s="28"/>
      <c r="R1125" s="28"/>
      <c r="S1125" s="28"/>
      <c r="T1125" s="28"/>
      <c r="U1125" s="28"/>
      <c r="V1125" s="28"/>
      <c r="W1125" s="27">
        <f t="shared" si="285"/>
        <v>0</v>
      </c>
      <c r="X1125" s="41"/>
      <c r="Y1125" s="41"/>
      <c r="Z1125" s="41"/>
      <c r="AA1125" s="41"/>
      <c r="AB1125" s="27">
        <f>IFERROR(VLOOKUP(K1125,'Վարկանիշային չափորոշիչներ'!$G$6:$GE$68,4,FALSE),0)</f>
        <v>0</v>
      </c>
      <c r="AC1125" s="27">
        <f>IFERROR(VLOOKUP(L1125,'Վարկանիշային չափորոշիչներ'!$G$6:$GE$68,4,FALSE),0)</f>
        <v>0</v>
      </c>
      <c r="AD1125" s="27">
        <f>IFERROR(VLOOKUP(M1125,'Վարկանիշային չափորոշիչներ'!$G$6:$GE$68,4,FALSE),0)</f>
        <v>0</v>
      </c>
      <c r="AE1125" s="27">
        <f>IFERROR(VLOOKUP(N1125,'Վարկանիշային չափորոշիչներ'!$G$6:$GE$68,4,FALSE),0)</f>
        <v>0</v>
      </c>
      <c r="AF1125" s="27">
        <f>IFERROR(VLOOKUP(O1125,'Վարկանիշային չափորոշիչներ'!$G$6:$GE$68,4,FALSE),0)</f>
        <v>0</v>
      </c>
      <c r="AG1125" s="27">
        <f>IFERROR(VLOOKUP(P1125,'Վարկանիշային չափորոշիչներ'!$G$6:$GE$68,4,FALSE),0)</f>
        <v>0</v>
      </c>
      <c r="AH1125" s="27">
        <f>IFERROR(VLOOKUP(Q1125,'Վարկանիշային չափորոշիչներ'!$G$6:$GE$68,4,FALSE),0)</f>
        <v>0</v>
      </c>
      <c r="AI1125" s="27">
        <f>IFERROR(VLOOKUP(R1125,'Վարկանիշային չափորոշիչներ'!$G$6:$GE$68,4,FALSE),0)</f>
        <v>0</v>
      </c>
      <c r="AJ1125" s="27">
        <f>IFERROR(VLOOKUP(S1125,'Վարկանիշային չափորոշիչներ'!$G$6:$GE$68,4,FALSE),0)</f>
        <v>0</v>
      </c>
      <c r="AK1125" s="27">
        <f>IFERROR(VLOOKUP(T1125,'Վարկանիշային չափորոշիչներ'!$G$6:$GE$68,4,FALSE),0)</f>
        <v>0</v>
      </c>
      <c r="AL1125" s="27">
        <f>IFERROR(VLOOKUP(U1125,'Վարկանիշային չափորոշիչներ'!$G$6:$GE$68,4,FALSE),0)</f>
        <v>0</v>
      </c>
      <c r="AM1125" s="27">
        <f>IFERROR(VLOOKUP(V1125,'Վարկանիշային չափորոշիչներ'!$G$6:$GE$68,4,FALSE),0)</f>
        <v>0</v>
      </c>
      <c r="AN1125" s="27">
        <f t="shared" si="273"/>
        <v>0</v>
      </c>
    </row>
    <row r="1126" spans="1:40" ht="27" hidden="1" outlineLevel="2" x14ac:dyDescent="0.3">
      <c r="A1126" s="120">
        <v>1143</v>
      </c>
      <c r="B1126" s="120">
        <v>11003</v>
      </c>
      <c r="C1126" s="207" t="s">
        <v>1182</v>
      </c>
      <c r="D1126" s="128"/>
      <c r="E1126" s="128"/>
      <c r="F1126" s="122"/>
      <c r="G1126" s="123"/>
      <c r="H1126" s="123"/>
      <c r="I1126" s="45"/>
      <c r="J1126" s="45"/>
      <c r="K1126" s="28"/>
      <c r="L1126" s="28"/>
      <c r="M1126" s="28"/>
      <c r="N1126" s="28"/>
      <c r="O1126" s="28"/>
      <c r="P1126" s="28"/>
      <c r="Q1126" s="28"/>
      <c r="R1126" s="28"/>
      <c r="S1126" s="28"/>
      <c r="T1126" s="28"/>
      <c r="U1126" s="28"/>
      <c r="V1126" s="28"/>
      <c r="W1126" s="27">
        <f t="shared" si="285"/>
        <v>0</v>
      </c>
      <c r="X1126" s="41"/>
      <c r="Y1126" s="41"/>
      <c r="Z1126" s="41"/>
      <c r="AA1126" s="41"/>
      <c r="AB1126" s="27">
        <f>IFERROR(VLOOKUP(K1126,'Վարկանիշային չափորոշիչներ'!$G$6:$GE$68,4,FALSE),0)</f>
        <v>0</v>
      </c>
      <c r="AC1126" s="27">
        <f>IFERROR(VLOOKUP(L1126,'Վարկանիշային չափորոշիչներ'!$G$6:$GE$68,4,FALSE),0)</f>
        <v>0</v>
      </c>
      <c r="AD1126" s="27">
        <f>IFERROR(VLOOKUP(M1126,'Վարկանիշային չափորոշիչներ'!$G$6:$GE$68,4,FALSE),0)</f>
        <v>0</v>
      </c>
      <c r="AE1126" s="27">
        <f>IFERROR(VLOOKUP(N1126,'Վարկանիշային չափորոշիչներ'!$G$6:$GE$68,4,FALSE),0)</f>
        <v>0</v>
      </c>
      <c r="AF1126" s="27">
        <f>IFERROR(VLOOKUP(O1126,'Վարկանիշային չափորոշիչներ'!$G$6:$GE$68,4,FALSE),0)</f>
        <v>0</v>
      </c>
      <c r="AG1126" s="27">
        <f>IFERROR(VLOOKUP(P1126,'Վարկանիշային չափորոշիչներ'!$G$6:$GE$68,4,FALSE),0)</f>
        <v>0</v>
      </c>
      <c r="AH1126" s="27">
        <f>IFERROR(VLOOKUP(Q1126,'Վարկանիշային չափորոշիչներ'!$G$6:$GE$68,4,FALSE),0)</f>
        <v>0</v>
      </c>
      <c r="AI1126" s="27">
        <f>IFERROR(VLOOKUP(R1126,'Վարկանիշային չափորոշիչներ'!$G$6:$GE$68,4,FALSE),0)</f>
        <v>0</v>
      </c>
      <c r="AJ1126" s="27">
        <f>IFERROR(VLOOKUP(S1126,'Վարկանիշային չափորոշիչներ'!$G$6:$GE$68,4,FALSE),0)</f>
        <v>0</v>
      </c>
      <c r="AK1126" s="27">
        <f>IFERROR(VLOOKUP(T1126,'Վարկանիշային չափորոշիչներ'!$G$6:$GE$68,4,FALSE),0)</f>
        <v>0</v>
      </c>
      <c r="AL1126" s="27">
        <f>IFERROR(VLOOKUP(U1126,'Վարկանիշային չափորոշիչներ'!$G$6:$GE$68,4,FALSE),0)</f>
        <v>0</v>
      </c>
      <c r="AM1126" s="27">
        <f>IFERROR(VLOOKUP(V1126,'Վարկանիշային չափորոշիչներ'!$G$6:$GE$68,4,FALSE),0)</f>
        <v>0</v>
      </c>
      <c r="AN1126" s="27">
        <f t="shared" si="273"/>
        <v>0</v>
      </c>
    </row>
    <row r="1127" spans="1:40" ht="27" hidden="1" outlineLevel="2" x14ac:dyDescent="0.3">
      <c r="A1127" s="120">
        <v>1143</v>
      </c>
      <c r="B1127" s="120">
        <v>11005</v>
      </c>
      <c r="C1127" s="207" t="s">
        <v>1183</v>
      </c>
      <c r="D1127" s="129"/>
      <c r="E1127" s="129"/>
      <c r="F1127" s="122"/>
      <c r="G1127" s="123"/>
      <c r="H1127" s="123"/>
      <c r="I1127" s="45"/>
      <c r="J1127" s="45"/>
      <c r="K1127" s="28"/>
      <c r="L1127" s="28"/>
      <c r="M1127" s="28"/>
      <c r="N1127" s="28"/>
      <c r="O1127" s="28"/>
      <c r="P1127" s="28"/>
      <c r="Q1127" s="28"/>
      <c r="R1127" s="28"/>
      <c r="S1127" s="28"/>
      <c r="T1127" s="28"/>
      <c r="U1127" s="28"/>
      <c r="V1127" s="28"/>
      <c r="W1127" s="27">
        <f t="shared" si="285"/>
        <v>0</v>
      </c>
      <c r="X1127" s="41"/>
      <c r="Y1127" s="41"/>
      <c r="Z1127" s="41"/>
      <c r="AA1127" s="41"/>
      <c r="AB1127" s="27">
        <f>IFERROR(VLOOKUP(K1127,'Վարկանիշային չափորոշիչներ'!$G$6:$GE$68,4,FALSE),0)</f>
        <v>0</v>
      </c>
      <c r="AC1127" s="27">
        <f>IFERROR(VLOOKUP(L1127,'Վարկանիշային չափորոշիչներ'!$G$6:$GE$68,4,FALSE),0)</f>
        <v>0</v>
      </c>
      <c r="AD1127" s="27">
        <f>IFERROR(VLOOKUP(M1127,'Վարկանիշային չափորոշիչներ'!$G$6:$GE$68,4,FALSE),0)</f>
        <v>0</v>
      </c>
      <c r="AE1127" s="27">
        <f>IFERROR(VLOOKUP(N1127,'Վարկանիշային չափորոշիչներ'!$G$6:$GE$68,4,FALSE),0)</f>
        <v>0</v>
      </c>
      <c r="AF1127" s="27">
        <f>IFERROR(VLOOKUP(O1127,'Վարկանիշային չափորոշիչներ'!$G$6:$GE$68,4,FALSE),0)</f>
        <v>0</v>
      </c>
      <c r="AG1127" s="27">
        <f>IFERROR(VLOOKUP(P1127,'Վարկանիշային չափորոշիչներ'!$G$6:$GE$68,4,FALSE),0)</f>
        <v>0</v>
      </c>
      <c r="AH1127" s="27">
        <f>IFERROR(VLOOKUP(Q1127,'Վարկանիշային չափորոշիչներ'!$G$6:$GE$68,4,FALSE),0)</f>
        <v>0</v>
      </c>
      <c r="AI1127" s="27">
        <f>IFERROR(VLOOKUP(R1127,'Վարկանիշային չափորոշիչներ'!$G$6:$GE$68,4,FALSE),0)</f>
        <v>0</v>
      </c>
      <c r="AJ1127" s="27">
        <f>IFERROR(VLOOKUP(S1127,'Վարկանիշային չափորոշիչներ'!$G$6:$GE$68,4,FALSE),0)</f>
        <v>0</v>
      </c>
      <c r="AK1127" s="27">
        <f>IFERROR(VLOOKUP(T1127,'Վարկանիշային չափորոշիչներ'!$G$6:$GE$68,4,FALSE),0)</f>
        <v>0</v>
      </c>
      <c r="AL1127" s="27">
        <f>IFERROR(VLOOKUP(U1127,'Վարկանիշային չափորոշիչներ'!$G$6:$GE$68,4,FALSE),0)</f>
        <v>0</v>
      </c>
      <c r="AM1127" s="27">
        <f>IFERROR(VLOOKUP(V1127,'Վարկանիշային չափորոշիչներ'!$G$6:$GE$68,4,FALSE),0)</f>
        <v>0</v>
      </c>
      <c r="AN1127" s="27">
        <f t="shared" si="273"/>
        <v>0</v>
      </c>
    </row>
    <row r="1128" spans="1:40" ht="27" hidden="1" outlineLevel="2" x14ac:dyDescent="0.3">
      <c r="A1128" s="120">
        <v>1143</v>
      </c>
      <c r="B1128" s="120">
        <v>31003</v>
      </c>
      <c r="C1128" s="207" t="s">
        <v>1184</v>
      </c>
      <c r="D1128" s="129"/>
      <c r="E1128" s="129"/>
      <c r="F1128" s="122"/>
      <c r="G1128" s="123"/>
      <c r="H1128" s="123"/>
      <c r="I1128" s="45"/>
      <c r="J1128" s="45"/>
      <c r="K1128" s="28"/>
      <c r="L1128" s="28"/>
      <c r="M1128" s="28"/>
      <c r="N1128" s="28"/>
      <c r="O1128" s="28"/>
      <c r="P1128" s="28"/>
      <c r="Q1128" s="28"/>
      <c r="R1128" s="28"/>
      <c r="S1128" s="28"/>
      <c r="T1128" s="28"/>
      <c r="U1128" s="28"/>
      <c r="V1128" s="28"/>
      <c r="W1128" s="27">
        <f t="shared" si="285"/>
        <v>0</v>
      </c>
      <c r="X1128" s="41"/>
      <c r="Y1128" s="41"/>
      <c r="Z1128" s="41"/>
      <c r="AA1128" s="41"/>
      <c r="AB1128" s="27">
        <f>IFERROR(VLOOKUP(K1128,'Վարկանիշային չափորոշիչներ'!$G$6:$GE$68,4,FALSE),0)</f>
        <v>0</v>
      </c>
      <c r="AC1128" s="27">
        <f>IFERROR(VLOOKUP(L1128,'Վարկանիշային չափորոշիչներ'!$G$6:$GE$68,4,FALSE),0)</f>
        <v>0</v>
      </c>
      <c r="AD1128" s="27">
        <f>IFERROR(VLOOKUP(M1128,'Վարկանիշային չափորոշիչներ'!$G$6:$GE$68,4,FALSE),0)</f>
        <v>0</v>
      </c>
      <c r="AE1128" s="27">
        <f>IFERROR(VLOOKUP(N1128,'Վարկանիշային չափորոշիչներ'!$G$6:$GE$68,4,FALSE),0)</f>
        <v>0</v>
      </c>
      <c r="AF1128" s="27">
        <f>IFERROR(VLOOKUP(O1128,'Վարկանիշային չափորոշիչներ'!$G$6:$GE$68,4,FALSE),0)</f>
        <v>0</v>
      </c>
      <c r="AG1128" s="27">
        <f>IFERROR(VLOOKUP(P1128,'Վարկանիշային չափորոշիչներ'!$G$6:$GE$68,4,FALSE),0)</f>
        <v>0</v>
      </c>
      <c r="AH1128" s="27">
        <f>IFERROR(VLOOKUP(Q1128,'Վարկանիշային չափորոշիչներ'!$G$6:$GE$68,4,FALSE),0)</f>
        <v>0</v>
      </c>
      <c r="AI1128" s="27">
        <f>IFERROR(VLOOKUP(R1128,'Վարկանիշային չափորոշիչներ'!$G$6:$GE$68,4,FALSE),0)</f>
        <v>0</v>
      </c>
      <c r="AJ1128" s="27">
        <f>IFERROR(VLOOKUP(S1128,'Վարկանիշային չափորոշիչներ'!$G$6:$GE$68,4,FALSE),0)</f>
        <v>0</v>
      </c>
      <c r="AK1128" s="27">
        <f>IFERROR(VLOOKUP(T1128,'Վարկանիշային չափորոշիչներ'!$G$6:$GE$68,4,FALSE),0)</f>
        <v>0</v>
      </c>
      <c r="AL1128" s="27">
        <f>IFERROR(VLOOKUP(U1128,'Վարկանիշային չափորոշիչներ'!$G$6:$GE$68,4,FALSE),0)</f>
        <v>0</v>
      </c>
      <c r="AM1128" s="27">
        <f>IFERROR(VLOOKUP(V1128,'Վարկանիշային չափորոշիչներ'!$G$6:$GE$68,4,FALSE),0)</f>
        <v>0</v>
      </c>
      <c r="AN1128" s="27">
        <f t="shared" si="273"/>
        <v>0</v>
      </c>
    </row>
    <row r="1129" spans="1:40" ht="27" hidden="1" outlineLevel="2" x14ac:dyDescent="0.3">
      <c r="A1129" s="120">
        <v>1143</v>
      </c>
      <c r="B1129" s="120">
        <v>31005</v>
      </c>
      <c r="C1129" s="207" t="s">
        <v>1185</v>
      </c>
      <c r="D1129" s="129"/>
      <c r="E1129" s="129"/>
      <c r="F1129" s="122"/>
      <c r="G1129" s="123"/>
      <c r="H1129" s="123"/>
      <c r="I1129" s="45"/>
      <c r="J1129" s="45"/>
      <c r="K1129" s="28"/>
      <c r="L1129" s="28"/>
      <c r="M1129" s="28"/>
      <c r="N1129" s="28"/>
      <c r="O1129" s="28"/>
      <c r="P1129" s="28"/>
      <c r="Q1129" s="28"/>
      <c r="R1129" s="28"/>
      <c r="S1129" s="28"/>
      <c r="T1129" s="28"/>
      <c r="U1129" s="28"/>
      <c r="V1129" s="28"/>
      <c r="W1129" s="27">
        <f t="shared" si="285"/>
        <v>0</v>
      </c>
      <c r="X1129" s="41"/>
      <c r="Y1129" s="41"/>
      <c r="Z1129" s="41"/>
      <c r="AA1129" s="41"/>
      <c r="AB1129" s="27">
        <f>IFERROR(VLOOKUP(K1129,'Վարկանիշային չափորոշիչներ'!$G$6:$GE$68,4,FALSE),0)</f>
        <v>0</v>
      </c>
      <c r="AC1129" s="27">
        <f>IFERROR(VLOOKUP(L1129,'Վարկանիշային չափորոշիչներ'!$G$6:$GE$68,4,FALSE),0)</f>
        <v>0</v>
      </c>
      <c r="AD1129" s="27">
        <f>IFERROR(VLOOKUP(M1129,'Վարկանիշային չափորոշիչներ'!$G$6:$GE$68,4,FALSE),0)</f>
        <v>0</v>
      </c>
      <c r="AE1129" s="27">
        <f>IFERROR(VLOOKUP(N1129,'Վարկանիշային չափորոշիչներ'!$G$6:$GE$68,4,FALSE),0)</f>
        <v>0</v>
      </c>
      <c r="AF1129" s="27">
        <f>IFERROR(VLOOKUP(O1129,'Վարկանիշային չափորոշիչներ'!$G$6:$GE$68,4,FALSE),0)</f>
        <v>0</v>
      </c>
      <c r="AG1129" s="27">
        <f>IFERROR(VLOOKUP(P1129,'Վարկանիշային չափորոշիչներ'!$G$6:$GE$68,4,FALSE),0)</f>
        <v>0</v>
      </c>
      <c r="AH1129" s="27">
        <f>IFERROR(VLOOKUP(Q1129,'Վարկանիշային չափորոշիչներ'!$G$6:$GE$68,4,FALSE),0)</f>
        <v>0</v>
      </c>
      <c r="AI1129" s="27">
        <f>IFERROR(VLOOKUP(R1129,'Վարկանիշային չափորոշիչներ'!$G$6:$GE$68,4,FALSE),0)</f>
        <v>0</v>
      </c>
      <c r="AJ1129" s="27">
        <f>IFERROR(VLOOKUP(S1129,'Վարկանիշային չափորոշիչներ'!$G$6:$GE$68,4,FALSE),0)</f>
        <v>0</v>
      </c>
      <c r="AK1129" s="27">
        <f>IFERROR(VLOOKUP(T1129,'Վարկանիշային չափորոշիչներ'!$G$6:$GE$68,4,FALSE),0)</f>
        <v>0</v>
      </c>
      <c r="AL1129" s="27">
        <f>IFERROR(VLOOKUP(U1129,'Վարկանիշային չափորոշիչներ'!$G$6:$GE$68,4,FALSE),0)</f>
        <v>0</v>
      </c>
      <c r="AM1129" s="27">
        <f>IFERROR(VLOOKUP(V1129,'Վարկանիշային չափորոշիչներ'!$G$6:$GE$68,4,FALSE),0)</f>
        <v>0</v>
      </c>
      <c r="AN1129" s="27">
        <f t="shared" ref="AN1129:AN1173" si="286">SUM(AB1129:AM1129)</f>
        <v>0</v>
      </c>
    </row>
    <row r="1130" spans="1:40" hidden="1" outlineLevel="1" x14ac:dyDescent="0.3">
      <c r="A1130" s="124">
        <v>9999</v>
      </c>
      <c r="B1130" s="120"/>
      <c r="C1130" s="207" t="s">
        <v>97</v>
      </c>
      <c r="D1130" s="121"/>
      <c r="E1130" s="121"/>
      <c r="F1130" s="122"/>
      <c r="G1130" s="123"/>
      <c r="H1130" s="123"/>
      <c r="I1130" s="45"/>
      <c r="J1130" s="45"/>
      <c r="K1130" s="28"/>
      <c r="L1130" s="28"/>
      <c r="M1130" s="28"/>
      <c r="N1130" s="28"/>
      <c r="O1130" s="28"/>
      <c r="P1130" s="28"/>
      <c r="Q1130" s="28"/>
      <c r="R1130" s="28"/>
      <c r="S1130" s="28"/>
      <c r="T1130" s="28"/>
      <c r="U1130" s="28"/>
      <c r="V1130" s="28"/>
      <c r="W1130" s="27">
        <f>AN1130</f>
        <v>0</v>
      </c>
      <c r="X1130" s="41"/>
      <c r="Y1130" s="41"/>
      <c r="Z1130" s="41"/>
      <c r="AA1130" s="41"/>
      <c r="AB1130" s="27">
        <f>IFERROR(VLOOKUP(K1130,'Վարկանիշային չափորոշիչներ'!$G$6:$GE$68,4,FALSE),0)</f>
        <v>0</v>
      </c>
      <c r="AC1130" s="27">
        <f>IFERROR(VLOOKUP(L1130,'Վարկանիշային չափորոշիչներ'!$G$6:$GE$68,4,FALSE),0)</f>
        <v>0</v>
      </c>
      <c r="AD1130" s="27">
        <f>IFERROR(VLOOKUP(M1130,'Վարկանիշային չափորոշիչներ'!$G$6:$GE$68,4,FALSE),0)</f>
        <v>0</v>
      </c>
      <c r="AE1130" s="27">
        <f>IFERROR(VLOOKUP(N1130,'Վարկանիշային չափորոշիչներ'!$G$6:$GE$68,4,FALSE),0)</f>
        <v>0</v>
      </c>
      <c r="AF1130" s="27">
        <f>IFERROR(VLOOKUP(O1130,'Վարկանիշային չափորոշիչներ'!$G$6:$GE$68,4,FALSE),0)</f>
        <v>0</v>
      </c>
      <c r="AG1130" s="27">
        <f>IFERROR(VLOOKUP(P1130,'Վարկանիշային չափորոշիչներ'!$G$6:$GE$68,4,FALSE),0)</f>
        <v>0</v>
      </c>
      <c r="AH1130" s="27">
        <f>IFERROR(VLOOKUP(Q1130,'Վարկանիշային չափորոշիչներ'!$G$6:$GE$68,4,FALSE),0)</f>
        <v>0</v>
      </c>
      <c r="AI1130" s="27">
        <f>IFERROR(VLOOKUP(R1130,'Վարկանիշային չափորոշիչներ'!$G$6:$GE$68,4,FALSE),0)</f>
        <v>0</v>
      </c>
      <c r="AJ1130" s="27">
        <f>IFERROR(VLOOKUP(S1130,'Վարկանիշային չափորոշիչներ'!$G$6:$GE$68,4,FALSE),0)</f>
        <v>0</v>
      </c>
      <c r="AK1130" s="27">
        <f>IFERROR(VLOOKUP(T1130,'Վարկանիշային չափորոշիչներ'!$G$6:$GE$68,4,FALSE),0)</f>
        <v>0</v>
      </c>
      <c r="AL1130" s="27">
        <f>IFERROR(VLOOKUP(U1130,'Վարկանիշային չափորոշիչներ'!$G$6:$GE$68,4,FALSE),0)</f>
        <v>0</v>
      </c>
      <c r="AM1130" s="27">
        <f>IFERROR(VLOOKUP(V1130,'Վարկանիշային չափորոշիչներ'!$G$6:$GE$68,4,FALSE),0)</f>
        <v>0</v>
      </c>
      <c r="AN1130" s="27">
        <f t="shared" si="286"/>
        <v>0</v>
      </c>
    </row>
    <row r="1131" spans="1:40" hidden="1" collapsed="1" x14ac:dyDescent="0.3">
      <c r="A1131" s="125" t="s">
        <v>0</v>
      </c>
      <c r="B1131" s="163"/>
      <c r="C1131" s="215" t="s">
        <v>1186</v>
      </c>
      <c r="D1131" s="126">
        <f>D1132+D1136</f>
        <v>0</v>
      </c>
      <c r="E1131" s="126">
        <f>E1132+E1136</f>
        <v>0</v>
      </c>
      <c r="F1131" s="127">
        <f t="shared" ref="F1131:H1131" si="287">F1132+F1136</f>
        <v>0</v>
      </c>
      <c r="G1131" s="127">
        <f t="shared" si="287"/>
        <v>0</v>
      </c>
      <c r="H1131" s="127">
        <f t="shared" si="287"/>
        <v>0</v>
      </c>
      <c r="I1131" s="46" t="s">
        <v>74</v>
      </c>
      <c r="J1131" s="46" t="s">
        <v>74</v>
      </c>
      <c r="K1131" s="46" t="s">
        <v>74</v>
      </c>
      <c r="L1131" s="46" t="s">
        <v>74</v>
      </c>
      <c r="M1131" s="46" t="s">
        <v>74</v>
      </c>
      <c r="N1131" s="46" t="s">
        <v>74</v>
      </c>
      <c r="O1131" s="46" t="s">
        <v>74</v>
      </c>
      <c r="P1131" s="46" t="s">
        <v>74</v>
      </c>
      <c r="Q1131" s="46" t="s">
        <v>74</v>
      </c>
      <c r="R1131" s="46" t="s">
        <v>74</v>
      </c>
      <c r="S1131" s="46" t="s">
        <v>74</v>
      </c>
      <c r="T1131" s="46" t="s">
        <v>74</v>
      </c>
      <c r="U1131" s="46" t="s">
        <v>74</v>
      </c>
      <c r="V1131" s="46" t="s">
        <v>74</v>
      </c>
      <c r="W1131" s="46" t="s">
        <v>74</v>
      </c>
      <c r="X1131" s="41"/>
      <c r="Y1131" s="41"/>
      <c r="Z1131" s="41"/>
      <c r="AA1131" s="41"/>
      <c r="AB1131" s="27">
        <f>IFERROR(VLOOKUP(K1131,'Վարկանիշային չափորոշիչներ'!$G$6:$GE$68,4,FALSE),0)</f>
        <v>0</v>
      </c>
      <c r="AC1131" s="27">
        <f>IFERROR(VLOOKUP(L1131,'Վարկանիշային չափորոշիչներ'!$G$6:$GE$68,4,FALSE),0)</f>
        <v>0</v>
      </c>
      <c r="AD1131" s="27">
        <f>IFERROR(VLOOKUP(M1131,'Վարկանիշային չափորոշիչներ'!$G$6:$GE$68,4,FALSE),0)</f>
        <v>0</v>
      </c>
      <c r="AE1131" s="27">
        <f>IFERROR(VLOOKUP(N1131,'Վարկանիշային չափորոշիչներ'!$G$6:$GE$68,4,FALSE),0)</f>
        <v>0</v>
      </c>
      <c r="AF1131" s="27">
        <f>IFERROR(VLOOKUP(O1131,'Վարկանիշային չափորոշիչներ'!$G$6:$GE$68,4,FALSE),0)</f>
        <v>0</v>
      </c>
      <c r="AG1131" s="27">
        <f>IFERROR(VLOOKUP(P1131,'Վարկանիշային չափորոշիչներ'!$G$6:$GE$68,4,FALSE),0)</f>
        <v>0</v>
      </c>
      <c r="AH1131" s="27">
        <f>IFERROR(VLOOKUP(Q1131,'Վարկանիշային չափորոշիչներ'!$G$6:$GE$68,4,FALSE),0)</f>
        <v>0</v>
      </c>
      <c r="AI1131" s="27">
        <f>IFERROR(VLOOKUP(R1131,'Վարկանիշային չափորոշիչներ'!$G$6:$GE$68,4,FALSE),0)</f>
        <v>0</v>
      </c>
      <c r="AJ1131" s="27">
        <f>IFERROR(VLOOKUP(S1131,'Վարկանիշային չափորոշիչներ'!$G$6:$GE$68,4,FALSE),0)</f>
        <v>0</v>
      </c>
      <c r="AK1131" s="27">
        <f>IFERROR(VLOOKUP(T1131,'Վարկանիշային չափորոշիչներ'!$G$6:$GE$68,4,FALSE),0)</f>
        <v>0</v>
      </c>
      <c r="AL1131" s="27">
        <f>IFERROR(VLOOKUP(U1131,'Վարկանիշային չափորոշիչներ'!$G$6:$GE$68,4,FALSE),0)</f>
        <v>0</v>
      </c>
      <c r="AM1131" s="27">
        <f>IFERROR(VLOOKUP(V1131,'Վարկանիշային չափորոշիչներ'!$G$6:$GE$68,4,FALSE),0)</f>
        <v>0</v>
      </c>
      <c r="AN1131" s="27">
        <f t="shared" si="286"/>
        <v>0</v>
      </c>
    </row>
    <row r="1132" spans="1:40" hidden="1" outlineLevel="1" x14ac:dyDescent="0.3">
      <c r="A1132" s="117">
        <v>1064</v>
      </c>
      <c r="B1132" s="163"/>
      <c r="C1132" s="214" t="s">
        <v>1187</v>
      </c>
      <c r="D1132" s="118">
        <f>SUM(D1133:D1135)</f>
        <v>0</v>
      </c>
      <c r="E1132" s="118">
        <f>SUM(E1133:E1135)</f>
        <v>0</v>
      </c>
      <c r="F1132" s="119">
        <f t="shared" ref="F1132:H1132" si="288">SUM(F1133:F1135)</f>
        <v>0</v>
      </c>
      <c r="G1132" s="119">
        <f t="shared" si="288"/>
        <v>0</v>
      </c>
      <c r="H1132" s="119">
        <f t="shared" si="288"/>
        <v>0</v>
      </c>
      <c r="I1132" s="47" t="s">
        <v>74</v>
      </c>
      <c r="J1132" s="47" t="s">
        <v>74</v>
      </c>
      <c r="K1132" s="47" t="s">
        <v>74</v>
      </c>
      <c r="L1132" s="47" t="s">
        <v>74</v>
      </c>
      <c r="M1132" s="47" t="s">
        <v>74</v>
      </c>
      <c r="N1132" s="47" t="s">
        <v>74</v>
      </c>
      <c r="O1132" s="47" t="s">
        <v>74</v>
      </c>
      <c r="P1132" s="47" t="s">
        <v>74</v>
      </c>
      <c r="Q1132" s="47" t="s">
        <v>74</v>
      </c>
      <c r="R1132" s="47" t="s">
        <v>74</v>
      </c>
      <c r="S1132" s="47" t="s">
        <v>74</v>
      </c>
      <c r="T1132" s="47" t="s">
        <v>74</v>
      </c>
      <c r="U1132" s="47" t="s">
        <v>74</v>
      </c>
      <c r="V1132" s="47" t="s">
        <v>74</v>
      </c>
      <c r="W1132" s="47" t="s">
        <v>74</v>
      </c>
      <c r="X1132" s="41"/>
      <c r="Y1132" s="41"/>
      <c r="Z1132" s="41"/>
      <c r="AA1132" s="41"/>
      <c r="AB1132" s="27">
        <f>IFERROR(VLOOKUP(K1132,'Վարկանիշային չափորոշիչներ'!$G$6:$GE$68,4,FALSE),0)</f>
        <v>0</v>
      </c>
      <c r="AC1132" s="27">
        <f>IFERROR(VLOOKUP(L1132,'Վարկանիշային չափորոշիչներ'!$G$6:$GE$68,4,FALSE),0)</f>
        <v>0</v>
      </c>
      <c r="AD1132" s="27">
        <f>IFERROR(VLOOKUP(M1132,'Վարկանիշային չափորոշիչներ'!$G$6:$GE$68,4,FALSE),0)</f>
        <v>0</v>
      </c>
      <c r="AE1132" s="27">
        <f>IFERROR(VLOOKUP(N1132,'Վարկանիշային չափորոշիչներ'!$G$6:$GE$68,4,FALSE),0)</f>
        <v>0</v>
      </c>
      <c r="AF1132" s="27">
        <f>IFERROR(VLOOKUP(O1132,'Վարկանիշային չափորոշիչներ'!$G$6:$GE$68,4,FALSE),0)</f>
        <v>0</v>
      </c>
      <c r="AG1132" s="27">
        <f>IFERROR(VLOOKUP(P1132,'Վարկանիշային չափորոշիչներ'!$G$6:$GE$68,4,FALSE),0)</f>
        <v>0</v>
      </c>
      <c r="AH1132" s="27">
        <f>IFERROR(VLOOKUP(Q1132,'Վարկանիշային չափորոշիչներ'!$G$6:$GE$68,4,FALSE),0)</f>
        <v>0</v>
      </c>
      <c r="AI1132" s="27">
        <f>IFERROR(VLOOKUP(R1132,'Վարկանիշային չափորոշիչներ'!$G$6:$GE$68,4,FALSE),0)</f>
        <v>0</v>
      </c>
      <c r="AJ1132" s="27">
        <f>IFERROR(VLOOKUP(S1132,'Վարկանիշային չափորոշիչներ'!$G$6:$GE$68,4,FALSE),0)</f>
        <v>0</v>
      </c>
      <c r="AK1132" s="27">
        <f>IFERROR(VLOOKUP(T1132,'Վարկանիշային չափորոշիչներ'!$G$6:$GE$68,4,FALSE),0)</f>
        <v>0</v>
      </c>
      <c r="AL1132" s="27">
        <f>IFERROR(VLOOKUP(U1132,'Վարկանիշային չափորոշիչներ'!$G$6:$GE$68,4,FALSE),0)</f>
        <v>0</v>
      </c>
      <c r="AM1132" s="27">
        <f>IFERROR(VLOOKUP(V1132,'Վարկանիշային չափորոշիչներ'!$G$6:$GE$68,4,FALSE),0)</f>
        <v>0</v>
      </c>
      <c r="AN1132" s="27">
        <f t="shared" si="286"/>
        <v>0</v>
      </c>
    </row>
    <row r="1133" spans="1:40" hidden="1" outlineLevel="2" x14ac:dyDescent="0.3">
      <c r="A1133" s="120">
        <v>1064</v>
      </c>
      <c r="B1133" s="120">
        <v>11001</v>
      </c>
      <c r="C1133" s="207" t="s">
        <v>1188</v>
      </c>
      <c r="D1133" s="121"/>
      <c r="E1133" s="121"/>
      <c r="F1133" s="122"/>
      <c r="G1133" s="123"/>
      <c r="H1133" s="123"/>
      <c r="I1133" s="45"/>
      <c r="J1133" s="45"/>
      <c r="K1133" s="28"/>
      <c r="L1133" s="28"/>
      <c r="M1133" s="28"/>
      <c r="N1133" s="28"/>
      <c r="O1133" s="28"/>
      <c r="P1133" s="28"/>
      <c r="Q1133" s="28"/>
      <c r="R1133" s="28"/>
      <c r="S1133" s="28"/>
      <c r="T1133" s="28"/>
      <c r="U1133" s="28"/>
      <c r="V1133" s="28"/>
      <c r="W1133" s="27">
        <f t="shared" ref="W1133:W1136" si="289">AN1133</f>
        <v>0</v>
      </c>
      <c r="X1133" s="41"/>
      <c r="Y1133" s="41"/>
      <c r="Z1133" s="41"/>
      <c r="AA1133" s="41"/>
      <c r="AB1133" s="27">
        <f>IFERROR(VLOOKUP(K1133,'Վարկանիշային չափորոշիչներ'!$G$6:$GE$68,4,FALSE),0)</f>
        <v>0</v>
      </c>
      <c r="AC1133" s="27">
        <f>IFERROR(VLOOKUP(L1133,'Վարկանիշային չափորոշիչներ'!$G$6:$GE$68,4,FALSE),0)</f>
        <v>0</v>
      </c>
      <c r="AD1133" s="27">
        <f>IFERROR(VLOOKUP(M1133,'Վարկանիշային չափորոշիչներ'!$G$6:$GE$68,4,FALSE),0)</f>
        <v>0</v>
      </c>
      <c r="AE1133" s="27">
        <f>IFERROR(VLOOKUP(N1133,'Վարկանիշային չափորոշիչներ'!$G$6:$GE$68,4,FALSE),0)</f>
        <v>0</v>
      </c>
      <c r="AF1133" s="27">
        <f>IFERROR(VLOOKUP(O1133,'Վարկանիշային չափորոշիչներ'!$G$6:$GE$68,4,FALSE),0)</f>
        <v>0</v>
      </c>
      <c r="AG1133" s="27">
        <f>IFERROR(VLOOKUP(P1133,'Վարկանիշային չափորոշիչներ'!$G$6:$GE$68,4,FALSE),0)</f>
        <v>0</v>
      </c>
      <c r="AH1133" s="27">
        <f>IFERROR(VLOOKUP(Q1133,'Վարկանիշային չափորոշիչներ'!$G$6:$GE$68,4,FALSE),0)</f>
        <v>0</v>
      </c>
      <c r="AI1133" s="27">
        <f>IFERROR(VLOOKUP(R1133,'Վարկանիշային չափորոշիչներ'!$G$6:$GE$68,4,FALSE),0)</f>
        <v>0</v>
      </c>
      <c r="AJ1133" s="27">
        <f>IFERROR(VLOOKUP(S1133,'Վարկանիշային չափորոշիչներ'!$G$6:$GE$68,4,FALSE),0)</f>
        <v>0</v>
      </c>
      <c r="AK1133" s="27">
        <f>IFERROR(VLOOKUP(T1133,'Վարկանիշային չափորոշիչներ'!$G$6:$GE$68,4,FALSE),0)</f>
        <v>0</v>
      </c>
      <c r="AL1133" s="27">
        <f>IFERROR(VLOOKUP(U1133,'Վարկանիշային չափորոշիչներ'!$G$6:$GE$68,4,FALSE),0)</f>
        <v>0</v>
      </c>
      <c r="AM1133" s="27">
        <f>IFERROR(VLOOKUP(V1133,'Վարկանիշային չափորոշիչներ'!$G$6:$GE$68,4,FALSE),0)</f>
        <v>0</v>
      </c>
      <c r="AN1133" s="27">
        <f t="shared" si="286"/>
        <v>0</v>
      </c>
    </row>
    <row r="1134" spans="1:40" ht="27" hidden="1" outlineLevel="2" x14ac:dyDescent="0.3">
      <c r="A1134" s="120">
        <v>1064</v>
      </c>
      <c r="B1134" s="120">
        <v>11003</v>
      </c>
      <c r="C1134" s="207" t="s">
        <v>1189</v>
      </c>
      <c r="D1134" s="121"/>
      <c r="E1134" s="121"/>
      <c r="F1134" s="122"/>
      <c r="G1134" s="123"/>
      <c r="H1134" s="123"/>
      <c r="I1134" s="45"/>
      <c r="J1134" s="45"/>
      <c r="K1134" s="28"/>
      <c r="L1134" s="28"/>
      <c r="M1134" s="28"/>
      <c r="N1134" s="28"/>
      <c r="O1134" s="28"/>
      <c r="P1134" s="28"/>
      <c r="Q1134" s="28"/>
      <c r="R1134" s="28"/>
      <c r="S1134" s="28"/>
      <c r="T1134" s="28"/>
      <c r="U1134" s="28"/>
      <c r="V1134" s="28"/>
      <c r="W1134" s="27">
        <f t="shared" si="289"/>
        <v>0</v>
      </c>
      <c r="X1134" s="41"/>
      <c r="Y1134" s="41"/>
      <c r="Z1134" s="41"/>
      <c r="AA1134" s="41"/>
      <c r="AB1134" s="27">
        <f>IFERROR(VLOOKUP(K1134,'Վարկանիշային չափորոշիչներ'!$G$6:$GE$68,4,FALSE),0)</f>
        <v>0</v>
      </c>
      <c r="AC1134" s="27">
        <f>IFERROR(VLOOKUP(L1134,'Վարկանիշային չափորոշիչներ'!$G$6:$GE$68,4,FALSE),0)</f>
        <v>0</v>
      </c>
      <c r="AD1134" s="27">
        <f>IFERROR(VLOOKUP(M1134,'Վարկանիշային չափորոշիչներ'!$G$6:$GE$68,4,FALSE),0)</f>
        <v>0</v>
      </c>
      <c r="AE1134" s="27">
        <f>IFERROR(VLOOKUP(N1134,'Վարկանիշային չափորոշիչներ'!$G$6:$GE$68,4,FALSE),0)</f>
        <v>0</v>
      </c>
      <c r="AF1134" s="27">
        <f>IFERROR(VLOOKUP(O1134,'Վարկանիշային չափորոշիչներ'!$G$6:$GE$68,4,FALSE),0)</f>
        <v>0</v>
      </c>
      <c r="AG1134" s="27">
        <f>IFERROR(VLOOKUP(P1134,'Վարկանիշային չափորոշիչներ'!$G$6:$GE$68,4,FALSE),0)</f>
        <v>0</v>
      </c>
      <c r="AH1134" s="27">
        <f>IFERROR(VLOOKUP(Q1134,'Վարկանիշային չափորոշիչներ'!$G$6:$GE$68,4,FALSE),0)</f>
        <v>0</v>
      </c>
      <c r="AI1134" s="27">
        <f>IFERROR(VLOOKUP(R1134,'Վարկանիշային չափորոշիչներ'!$G$6:$GE$68,4,FALSE),0)</f>
        <v>0</v>
      </c>
      <c r="AJ1134" s="27">
        <f>IFERROR(VLOOKUP(S1134,'Վարկանիշային չափորոշիչներ'!$G$6:$GE$68,4,FALSE),0)</f>
        <v>0</v>
      </c>
      <c r="AK1134" s="27">
        <f>IFERROR(VLOOKUP(T1134,'Վարկանիշային չափորոշիչներ'!$G$6:$GE$68,4,FALSE),0)</f>
        <v>0</v>
      </c>
      <c r="AL1134" s="27">
        <f>IFERROR(VLOOKUP(U1134,'Վարկանիշային չափորոշիչներ'!$G$6:$GE$68,4,FALSE),0)</f>
        <v>0</v>
      </c>
      <c r="AM1134" s="27">
        <f>IFERROR(VLOOKUP(V1134,'Վարկանիշային չափորոշիչներ'!$G$6:$GE$68,4,FALSE),0)</f>
        <v>0</v>
      </c>
      <c r="AN1134" s="27">
        <f t="shared" si="286"/>
        <v>0</v>
      </c>
    </row>
    <row r="1135" spans="1:40" ht="27" hidden="1" outlineLevel="2" x14ac:dyDescent="0.3">
      <c r="A1135" s="120">
        <v>1064</v>
      </c>
      <c r="B1135" s="120">
        <v>31001</v>
      </c>
      <c r="C1135" s="207" t="s">
        <v>1190</v>
      </c>
      <c r="D1135" s="121"/>
      <c r="E1135" s="121"/>
      <c r="F1135" s="122"/>
      <c r="G1135" s="123"/>
      <c r="H1135" s="123"/>
      <c r="I1135" s="45"/>
      <c r="J1135" s="45"/>
      <c r="K1135" s="28"/>
      <c r="L1135" s="28"/>
      <c r="M1135" s="28"/>
      <c r="N1135" s="28"/>
      <c r="O1135" s="28"/>
      <c r="P1135" s="28"/>
      <c r="Q1135" s="28"/>
      <c r="R1135" s="28"/>
      <c r="S1135" s="28"/>
      <c r="T1135" s="28"/>
      <c r="U1135" s="28"/>
      <c r="V1135" s="28"/>
      <c r="W1135" s="27">
        <f t="shared" si="289"/>
        <v>0</v>
      </c>
      <c r="X1135" s="41"/>
      <c r="Y1135" s="41"/>
      <c r="Z1135" s="41"/>
      <c r="AA1135" s="41"/>
      <c r="AB1135" s="27">
        <f>IFERROR(VLOOKUP(K1135,'Վարկանիշային չափորոշիչներ'!$G$6:$GE$68,4,FALSE),0)</f>
        <v>0</v>
      </c>
      <c r="AC1135" s="27">
        <f>IFERROR(VLOOKUP(L1135,'Վարկանիշային չափորոշիչներ'!$G$6:$GE$68,4,FALSE),0)</f>
        <v>0</v>
      </c>
      <c r="AD1135" s="27">
        <f>IFERROR(VLOOKUP(M1135,'Վարկանիշային չափորոշիչներ'!$G$6:$GE$68,4,FALSE),0)</f>
        <v>0</v>
      </c>
      <c r="AE1135" s="27">
        <f>IFERROR(VLOOKUP(N1135,'Վարկանիշային չափորոշիչներ'!$G$6:$GE$68,4,FALSE),0)</f>
        <v>0</v>
      </c>
      <c r="AF1135" s="27">
        <f>IFERROR(VLOOKUP(O1135,'Վարկանիշային չափորոշիչներ'!$G$6:$GE$68,4,FALSE),0)</f>
        <v>0</v>
      </c>
      <c r="AG1135" s="27">
        <f>IFERROR(VLOOKUP(P1135,'Վարկանիշային չափորոշիչներ'!$G$6:$GE$68,4,FALSE),0)</f>
        <v>0</v>
      </c>
      <c r="AH1135" s="27">
        <f>IFERROR(VLOOKUP(Q1135,'Վարկանիշային չափորոշիչներ'!$G$6:$GE$68,4,FALSE),0)</f>
        <v>0</v>
      </c>
      <c r="AI1135" s="27">
        <f>IFERROR(VLOOKUP(R1135,'Վարկանիշային չափորոշիչներ'!$G$6:$GE$68,4,FALSE),0)</f>
        <v>0</v>
      </c>
      <c r="AJ1135" s="27">
        <f>IFERROR(VLOOKUP(S1135,'Վարկանիշային չափորոշիչներ'!$G$6:$GE$68,4,FALSE),0)</f>
        <v>0</v>
      </c>
      <c r="AK1135" s="27">
        <f>IFERROR(VLOOKUP(T1135,'Վարկանիշային չափորոշիչներ'!$G$6:$GE$68,4,FALSE),0)</f>
        <v>0</v>
      </c>
      <c r="AL1135" s="27">
        <f>IFERROR(VLOOKUP(U1135,'Վարկանիշային չափորոշիչներ'!$G$6:$GE$68,4,FALSE),0)</f>
        <v>0</v>
      </c>
      <c r="AM1135" s="27">
        <f>IFERROR(VLOOKUP(V1135,'Վարկանիշային չափորոշիչներ'!$G$6:$GE$68,4,FALSE),0)</f>
        <v>0</v>
      </c>
      <c r="AN1135" s="27">
        <f t="shared" si="286"/>
        <v>0</v>
      </c>
    </row>
    <row r="1136" spans="1:40" hidden="1" outlineLevel="1" x14ac:dyDescent="0.3">
      <c r="A1136" s="124">
        <v>9999</v>
      </c>
      <c r="B1136" s="120"/>
      <c r="C1136" s="207" t="s">
        <v>97</v>
      </c>
      <c r="D1136" s="121"/>
      <c r="E1136" s="121"/>
      <c r="F1136" s="122"/>
      <c r="G1136" s="123"/>
      <c r="H1136" s="123"/>
      <c r="I1136" s="45"/>
      <c r="J1136" s="45"/>
      <c r="K1136" s="28"/>
      <c r="L1136" s="28"/>
      <c r="M1136" s="28"/>
      <c r="N1136" s="28"/>
      <c r="O1136" s="28"/>
      <c r="P1136" s="28"/>
      <c r="Q1136" s="28"/>
      <c r="R1136" s="28"/>
      <c r="S1136" s="28"/>
      <c r="T1136" s="28"/>
      <c r="U1136" s="28"/>
      <c r="V1136" s="28"/>
      <c r="W1136" s="27">
        <f t="shared" si="289"/>
        <v>0</v>
      </c>
      <c r="X1136" s="41"/>
      <c r="Y1136" s="41"/>
      <c r="Z1136" s="41"/>
      <c r="AA1136" s="41"/>
      <c r="AB1136" s="27">
        <f>IFERROR(VLOOKUP(K1136,'Վարկանիշային չափորոշիչներ'!$G$6:$GE$68,4,FALSE),0)</f>
        <v>0</v>
      </c>
      <c r="AC1136" s="27">
        <f>IFERROR(VLOOKUP(L1136,'Վարկանիշային չափորոշիչներ'!$G$6:$GE$68,4,FALSE),0)</f>
        <v>0</v>
      </c>
      <c r="AD1136" s="27">
        <f>IFERROR(VLOOKUP(M1136,'Վարկանիշային չափորոշիչներ'!$G$6:$GE$68,4,FALSE),0)</f>
        <v>0</v>
      </c>
      <c r="AE1136" s="27">
        <f>IFERROR(VLOOKUP(N1136,'Վարկանիշային չափորոշիչներ'!$G$6:$GE$68,4,FALSE),0)</f>
        <v>0</v>
      </c>
      <c r="AF1136" s="27">
        <f>IFERROR(VLOOKUP(O1136,'Վարկանիշային չափորոշիչներ'!$G$6:$GE$68,4,FALSE),0)</f>
        <v>0</v>
      </c>
      <c r="AG1136" s="27">
        <f>IFERROR(VLOOKUP(P1136,'Վարկանիշային չափորոշիչներ'!$G$6:$GE$68,4,FALSE),0)</f>
        <v>0</v>
      </c>
      <c r="AH1136" s="27">
        <f>IFERROR(VLOOKUP(Q1136,'Վարկանիշային չափորոշիչներ'!$G$6:$GE$68,4,FALSE),0)</f>
        <v>0</v>
      </c>
      <c r="AI1136" s="27">
        <f>IFERROR(VLOOKUP(R1136,'Վարկանիշային չափորոշիչներ'!$G$6:$GE$68,4,FALSE),0)</f>
        <v>0</v>
      </c>
      <c r="AJ1136" s="27">
        <f>IFERROR(VLOOKUP(S1136,'Վարկանիշային չափորոշիչներ'!$G$6:$GE$68,4,FALSE),0)</f>
        <v>0</v>
      </c>
      <c r="AK1136" s="27">
        <f>IFERROR(VLOOKUP(T1136,'Վարկանիշային չափորոշիչներ'!$G$6:$GE$68,4,FALSE),0)</f>
        <v>0</v>
      </c>
      <c r="AL1136" s="27">
        <f>IFERROR(VLOOKUP(U1136,'Վարկանիշային չափորոշիչներ'!$G$6:$GE$68,4,FALSE),0)</f>
        <v>0</v>
      </c>
      <c r="AM1136" s="27">
        <f>IFERROR(VLOOKUP(V1136,'Վարկանիշային չափորոշիչներ'!$G$6:$GE$68,4,FALSE),0)</f>
        <v>0</v>
      </c>
      <c r="AN1136" s="27">
        <f t="shared" si="286"/>
        <v>0</v>
      </c>
    </row>
    <row r="1137" spans="1:40" hidden="1" collapsed="1" x14ac:dyDescent="0.3">
      <c r="A1137" s="125" t="s">
        <v>0</v>
      </c>
      <c r="B1137" s="163"/>
      <c r="C1137" s="215" t="s">
        <v>1191</v>
      </c>
      <c r="D1137" s="126">
        <f>D1138+D1146</f>
        <v>0</v>
      </c>
      <c r="E1137" s="126">
        <f>E1138+E1146</f>
        <v>0</v>
      </c>
      <c r="F1137" s="127">
        <f t="shared" ref="F1137:H1137" si="290">F1138+F1146</f>
        <v>0</v>
      </c>
      <c r="G1137" s="127">
        <f t="shared" si="290"/>
        <v>0</v>
      </c>
      <c r="H1137" s="127">
        <f t="shared" si="290"/>
        <v>0</v>
      </c>
      <c r="I1137" s="46" t="s">
        <v>74</v>
      </c>
      <c r="J1137" s="46" t="s">
        <v>74</v>
      </c>
      <c r="K1137" s="46" t="s">
        <v>74</v>
      </c>
      <c r="L1137" s="46" t="s">
        <v>74</v>
      </c>
      <c r="M1137" s="46" t="s">
        <v>74</v>
      </c>
      <c r="N1137" s="46" t="s">
        <v>74</v>
      </c>
      <c r="O1137" s="46" t="s">
        <v>74</v>
      </c>
      <c r="P1137" s="46" t="s">
        <v>74</v>
      </c>
      <c r="Q1137" s="46" t="s">
        <v>74</v>
      </c>
      <c r="R1137" s="46" t="s">
        <v>74</v>
      </c>
      <c r="S1137" s="46" t="s">
        <v>74</v>
      </c>
      <c r="T1137" s="46" t="s">
        <v>74</v>
      </c>
      <c r="U1137" s="46" t="s">
        <v>74</v>
      </c>
      <c r="V1137" s="46" t="s">
        <v>74</v>
      </c>
      <c r="W1137" s="46" t="s">
        <v>74</v>
      </c>
      <c r="X1137" s="41"/>
      <c r="Y1137" s="41"/>
      <c r="Z1137" s="41"/>
      <c r="AA1137" s="41"/>
      <c r="AB1137" s="27">
        <f>IFERROR(VLOOKUP(K1137,'Վարկանիշային չափորոշիչներ'!$G$6:$GE$68,4,FALSE),0)</f>
        <v>0</v>
      </c>
      <c r="AC1137" s="27">
        <f>IFERROR(VLOOKUP(L1137,'Վարկանիշային չափորոշիչներ'!$G$6:$GE$68,4,FALSE),0)</f>
        <v>0</v>
      </c>
      <c r="AD1137" s="27">
        <f>IFERROR(VLOOKUP(M1137,'Վարկանիշային չափորոշիչներ'!$G$6:$GE$68,4,FALSE),0)</f>
        <v>0</v>
      </c>
      <c r="AE1137" s="27">
        <f>IFERROR(VLOOKUP(N1137,'Վարկանիշային չափորոշիչներ'!$G$6:$GE$68,4,FALSE),0)</f>
        <v>0</v>
      </c>
      <c r="AF1137" s="27">
        <f>IFERROR(VLOOKUP(O1137,'Վարկանիշային չափորոշիչներ'!$G$6:$GE$68,4,FALSE),0)</f>
        <v>0</v>
      </c>
      <c r="AG1137" s="27">
        <f>IFERROR(VLOOKUP(P1137,'Վարկանիշային չափորոշիչներ'!$G$6:$GE$68,4,FALSE),0)</f>
        <v>0</v>
      </c>
      <c r="AH1137" s="27">
        <f>IFERROR(VLOOKUP(Q1137,'Վարկանիշային չափորոշիչներ'!$G$6:$GE$68,4,FALSE),0)</f>
        <v>0</v>
      </c>
      <c r="AI1137" s="27">
        <f>IFERROR(VLOOKUP(R1137,'Վարկանիշային չափորոշիչներ'!$G$6:$GE$68,4,FALSE),0)</f>
        <v>0</v>
      </c>
      <c r="AJ1137" s="27">
        <f>IFERROR(VLOOKUP(S1137,'Վարկանիշային չափորոշիչներ'!$G$6:$GE$68,4,FALSE),0)</f>
        <v>0</v>
      </c>
      <c r="AK1137" s="27">
        <f>IFERROR(VLOOKUP(T1137,'Վարկանիշային չափորոշիչներ'!$G$6:$GE$68,4,FALSE),0)</f>
        <v>0</v>
      </c>
      <c r="AL1137" s="27">
        <f>IFERROR(VLOOKUP(U1137,'Վարկանիշային չափորոշիչներ'!$G$6:$GE$68,4,FALSE),0)</f>
        <v>0</v>
      </c>
      <c r="AM1137" s="27">
        <f>IFERROR(VLOOKUP(V1137,'Վարկանիշային չափորոշիչներ'!$G$6:$GE$68,4,FALSE),0)</f>
        <v>0</v>
      </c>
      <c r="AN1137" s="27">
        <f t="shared" si="286"/>
        <v>0</v>
      </c>
    </row>
    <row r="1138" spans="1:40" ht="27" hidden="1" outlineLevel="1" x14ac:dyDescent="0.3">
      <c r="A1138" s="117">
        <v>1096</v>
      </c>
      <c r="B1138" s="163"/>
      <c r="C1138" s="214" t="s">
        <v>1192</v>
      </c>
      <c r="D1138" s="118">
        <f>SUM(D1139:D1145)</f>
        <v>0</v>
      </c>
      <c r="E1138" s="118">
        <f>SUM(E1139:E1145)</f>
        <v>0</v>
      </c>
      <c r="F1138" s="119">
        <f t="shared" ref="F1138:H1138" si="291">SUM(F1139:F1145)</f>
        <v>0</v>
      </c>
      <c r="G1138" s="119">
        <f t="shared" si="291"/>
        <v>0</v>
      </c>
      <c r="H1138" s="119">
        <f t="shared" si="291"/>
        <v>0</v>
      </c>
      <c r="I1138" s="47" t="s">
        <v>74</v>
      </c>
      <c r="J1138" s="47" t="s">
        <v>74</v>
      </c>
      <c r="K1138" s="47" t="s">
        <v>74</v>
      </c>
      <c r="L1138" s="47" t="s">
        <v>74</v>
      </c>
      <c r="M1138" s="47" t="s">
        <v>74</v>
      </c>
      <c r="N1138" s="47" t="s">
        <v>74</v>
      </c>
      <c r="O1138" s="47" t="s">
        <v>74</v>
      </c>
      <c r="P1138" s="47" t="s">
        <v>74</v>
      </c>
      <c r="Q1138" s="47" t="s">
        <v>74</v>
      </c>
      <c r="R1138" s="47" t="s">
        <v>74</v>
      </c>
      <c r="S1138" s="47" t="s">
        <v>74</v>
      </c>
      <c r="T1138" s="47" t="s">
        <v>74</v>
      </c>
      <c r="U1138" s="47" t="s">
        <v>74</v>
      </c>
      <c r="V1138" s="47" t="s">
        <v>74</v>
      </c>
      <c r="W1138" s="47" t="s">
        <v>74</v>
      </c>
      <c r="X1138" s="41"/>
      <c r="Y1138" s="41"/>
      <c r="Z1138" s="41"/>
      <c r="AA1138" s="41"/>
      <c r="AB1138" s="27">
        <f>IFERROR(VLOOKUP(K1138,'Վարկանիշային չափորոշիչներ'!$G$6:$GE$68,4,FALSE),0)</f>
        <v>0</v>
      </c>
      <c r="AC1138" s="27">
        <f>IFERROR(VLOOKUP(L1138,'Վարկանիշային չափորոշիչներ'!$G$6:$GE$68,4,FALSE),0)</f>
        <v>0</v>
      </c>
      <c r="AD1138" s="27">
        <f>IFERROR(VLOOKUP(M1138,'Վարկանիշային չափորոշիչներ'!$G$6:$GE$68,4,FALSE),0)</f>
        <v>0</v>
      </c>
      <c r="AE1138" s="27">
        <f>IFERROR(VLOOKUP(N1138,'Վարկանիշային չափորոշիչներ'!$G$6:$GE$68,4,FALSE),0)</f>
        <v>0</v>
      </c>
      <c r="AF1138" s="27">
        <f>IFERROR(VLOOKUP(O1138,'Վարկանիշային չափորոշիչներ'!$G$6:$GE$68,4,FALSE),0)</f>
        <v>0</v>
      </c>
      <c r="AG1138" s="27">
        <f>IFERROR(VLOOKUP(P1138,'Վարկանիշային չափորոշիչներ'!$G$6:$GE$68,4,FALSE),0)</f>
        <v>0</v>
      </c>
      <c r="AH1138" s="27">
        <f>IFERROR(VLOOKUP(Q1138,'Վարկանիշային չափորոշիչներ'!$G$6:$GE$68,4,FALSE),0)</f>
        <v>0</v>
      </c>
      <c r="AI1138" s="27">
        <f>IFERROR(VLOOKUP(R1138,'Վարկանիշային չափորոշիչներ'!$G$6:$GE$68,4,FALSE),0)</f>
        <v>0</v>
      </c>
      <c r="AJ1138" s="27">
        <f>IFERROR(VLOOKUP(S1138,'Վարկանիշային չափորոշիչներ'!$G$6:$GE$68,4,FALSE),0)</f>
        <v>0</v>
      </c>
      <c r="AK1138" s="27">
        <f>IFERROR(VLOOKUP(T1138,'Վարկանիշային չափորոշիչներ'!$G$6:$GE$68,4,FALSE),0)</f>
        <v>0</v>
      </c>
      <c r="AL1138" s="27">
        <f>IFERROR(VLOOKUP(U1138,'Վարկանիշային չափորոշիչներ'!$G$6:$GE$68,4,FALSE),0)</f>
        <v>0</v>
      </c>
      <c r="AM1138" s="27">
        <f>IFERROR(VLOOKUP(V1138,'Վարկանիշային չափորոշիչներ'!$G$6:$GE$68,4,FALSE),0)</f>
        <v>0</v>
      </c>
      <c r="AN1138" s="27">
        <f t="shared" si="286"/>
        <v>0</v>
      </c>
    </row>
    <row r="1139" spans="1:40" ht="40.5" hidden="1" outlineLevel="2" x14ac:dyDescent="0.3">
      <c r="A1139" s="120">
        <v>1096</v>
      </c>
      <c r="B1139" s="120">
        <v>11001</v>
      </c>
      <c r="C1139" s="207" t="s">
        <v>1193</v>
      </c>
      <c r="D1139" s="128"/>
      <c r="E1139" s="128"/>
      <c r="F1139" s="122"/>
      <c r="G1139" s="123"/>
      <c r="H1139" s="123"/>
      <c r="I1139" s="45"/>
      <c r="J1139" s="45"/>
      <c r="K1139" s="28"/>
      <c r="L1139" s="28"/>
      <c r="M1139" s="28"/>
      <c r="N1139" s="28"/>
      <c r="O1139" s="28"/>
      <c r="P1139" s="28"/>
      <c r="Q1139" s="28"/>
      <c r="R1139" s="28"/>
      <c r="S1139" s="28"/>
      <c r="T1139" s="28"/>
      <c r="U1139" s="28"/>
      <c r="V1139" s="28"/>
      <c r="W1139" s="27">
        <f t="shared" ref="W1139:W1146" si="292">AN1139</f>
        <v>0</v>
      </c>
      <c r="X1139" s="41"/>
      <c r="Y1139" s="41"/>
      <c r="Z1139" s="41"/>
      <c r="AA1139" s="41"/>
      <c r="AB1139" s="27">
        <f>IFERROR(VLOOKUP(K1139,'Վարկանիշային չափորոշիչներ'!$G$6:$GE$68,4,FALSE),0)</f>
        <v>0</v>
      </c>
      <c r="AC1139" s="27">
        <f>IFERROR(VLOOKUP(L1139,'Վարկանիշային չափորոշիչներ'!$G$6:$GE$68,4,FALSE),0)</f>
        <v>0</v>
      </c>
      <c r="AD1139" s="27">
        <f>IFERROR(VLOOKUP(M1139,'Վարկանիշային չափորոշիչներ'!$G$6:$GE$68,4,FALSE),0)</f>
        <v>0</v>
      </c>
      <c r="AE1139" s="27">
        <f>IFERROR(VLOOKUP(N1139,'Վարկանիշային չափորոշիչներ'!$G$6:$GE$68,4,FALSE),0)</f>
        <v>0</v>
      </c>
      <c r="AF1139" s="27">
        <f>IFERROR(VLOOKUP(O1139,'Վարկանիշային չափորոշիչներ'!$G$6:$GE$68,4,FALSE),0)</f>
        <v>0</v>
      </c>
      <c r="AG1139" s="27">
        <f>IFERROR(VLOOKUP(P1139,'Վարկանիշային չափորոշիչներ'!$G$6:$GE$68,4,FALSE),0)</f>
        <v>0</v>
      </c>
      <c r="AH1139" s="27">
        <f>IFERROR(VLOOKUP(Q1139,'Վարկանիշային չափորոշիչներ'!$G$6:$GE$68,4,FALSE),0)</f>
        <v>0</v>
      </c>
      <c r="AI1139" s="27">
        <f>IFERROR(VLOOKUP(R1139,'Վարկանիշային չափորոշիչներ'!$G$6:$GE$68,4,FALSE),0)</f>
        <v>0</v>
      </c>
      <c r="AJ1139" s="27">
        <f>IFERROR(VLOOKUP(S1139,'Վարկանիշային չափորոշիչներ'!$G$6:$GE$68,4,FALSE),0)</f>
        <v>0</v>
      </c>
      <c r="AK1139" s="27">
        <f>IFERROR(VLOOKUP(T1139,'Վարկանիշային չափորոշիչներ'!$G$6:$GE$68,4,FALSE),0)</f>
        <v>0</v>
      </c>
      <c r="AL1139" s="27">
        <f>IFERROR(VLOOKUP(U1139,'Վարկանիշային չափորոշիչներ'!$G$6:$GE$68,4,FALSE),0)</f>
        <v>0</v>
      </c>
      <c r="AM1139" s="27">
        <f>IFERROR(VLOOKUP(V1139,'Վարկանիշային չափորոշիչներ'!$G$6:$GE$68,4,FALSE),0)</f>
        <v>0</v>
      </c>
      <c r="AN1139" s="27">
        <f t="shared" si="286"/>
        <v>0</v>
      </c>
    </row>
    <row r="1140" spans="1:40" ht="27" hidden="1" outlineLevel="2" x14ac:dyDescent="0.3">
      <c r="A1140" s="120">
        <v>1096</v>
      </c>
      <c r="B1140" s="120">
        <v>11002</v>
      </c>
      <c r="C1140" s="207" t="s">
        <v>1194</v>
      </c>
      <c r="D1140" s="129"/>
      <c r="E1140" s="129"/>
      <c r="F1140" s="122"/>
      <c r="G1140" s="123"/>
      <c r="H1140" s="123"/>
      <c r="I1140" s="45"/>
      <c r="J1140" s="45"/>
      <c r="K1140" s="28"/>
      <c r="L1140" s="28"/>
      <c r="M1140" s="28"/>
      <c r="N1140" s="28"/>
      <c r="O1140" s="28"/>
      <c r="P1140" s="28"/>
      <c r="Q1140" s="28"/>
      <c r="R1140" s="28"/>
      <c r="S1140" s="28"/>
      <c r="T1140" s="28"/>
      <c r="U1140" s="28"/>
      <c r="V1140" s="28"/>
      <c r="W1140" s="27">
        <f t="shared" si="292"/>
        <v>0</v>
      </c>
      <c r="X1140" s="41"/>
      <c r="Y1140" s="41"/>
      <c r="Z1140" s="41"/>
      <c r="AA1140" s="41"/>
      <c r="AB1140" s="27">
        <f>IFERROR(VLOOKUP(K1140,'Վարկանիշային չափորոշիչներ'!$G$6:$GE$68,4,FALSE),0)</f>
        <v>0</v>
      </c>
      <c r="AC1140" s="27">
        <f>IFERROR(VLOOKUP(L1140,'Վարկանիշային չափորոշիչներ'!$G$6:$GE$68,4,FALSE),0)</f>
        <v>0</v>
      </c>
      <c r="AD1140" s="27">
        <f>IFERROR(VLOOKUP(M1140,'Վարկանիշային չափորոշիչներ'!$G$6:$GE$68,4,FALSE),0)</f>
        <v>0</v>
      </c>
      <c r="AE1140" s="27">
        <f>IFERROR(VLOOKUP(N1140,'Վարկանիշային չափորոշիչներ'!$G$6:$GE$68,4,FALSE),0)</f>
        <v>0</v>
      </c>
      <c r="AF1140" s="27">
        <f>IFERROR(VLOOKUP(O1140,'Վարկանիշային չափորոշիչներ'!$G$6:$GE$68,4,FALSE),0)</f>
        <v>0</v>
      </c>
      <c r="AG1140" s="27">
        <f>IFERROR(VLOOKUP(P1140,'Վարկանիշային չափորոշիչներ'!$G$6:$GE$68,4,FALSE),0)</f>
        <v>0</v>
      </c>
      <c r="AH1140" s="27">
        <f>IFERROR(VLOOKUP(Q1140,'Վարկանիշային չափորոշիչներ'!$G$6:$GE$68,4,FALSE),0)</f>
        <v>0</v>
      </c>
      <c r="AI1140" s="27">
        <f>IFERROR(VLOOKUP(R1140,'Վարկանիշային չափորոշիչներ'!$G$6:$GE$68,4,FALSE),0)</f>
        <v>0</v>
      </c>
      <c r="AJ1140" s="27">
        <f>IFERROR(VLOOKUP(S1140,'Վարկանիշային չափորոշիչներ'!$G$6:$GE$68,4,FALSE),0)</f>
        <v>0</v>
      </c>
      <c r="AK1140" s="27">
        <f>IFERROR(VLOOKUP(T1140,'Վարկանիշային չափորոշիչներ'!$G$6:$GE$68,4,FALSE),0)</f>
        <v>0</v>
      </c>
      <c r="AL1140" s="27">
        <f>IFERROR(VLOOKUP(U1140,'Վարկանիշային չափորոշիչներ'!$G$6:$GE$68,4,FALSE),0)</f>
        <v>0</v>
      </c>
      <c r="AM1140" s="27">
        <f>IFERROR(VLOOKUP(V1140,'Վարկանիշային չափորոշիչներ'!$G$6:$GE$68,4,FALSE),0)</f>
        <v>0</v>
      </c>
      <c r="AN1140" s="27">
        <f t="shared" si="286"/>
        <v>0</v>
      </c>
    </row>
    <row r="1141" spans="1:40" ht="27" hidden="1" outlineLevel="2" x14ac:dyDescent="0.3">
      <c r="A1141" s="120">
        <v>1096</v>
      </c>
      <c r="B1141" s="120">
        <v>11003</v>
      </c>
      <c r="C1141" s="207" t="s">
        <v>1195</v>
      </c>
      <c r="D1141" s="128"/>
      <c r="E1141" s="136"/>
      <c r="F1141" s="122"/>
      <c r="G1141" s="123"/>
      <c r="H1141" s="123"/>
      <c r="I1141" s="45"/>
      <c r="J1141" s="45"/>
      <c r="K1141" s="28"/>
      <c r="L1141" s="28"/>
      <c r="M1141" s="28"/>
      <c r="N1141" s="28"/>
      <c r="O1141" s="28"/>
      <c r="P1141" s="28"/>
      <c r="Q1141" s="28"/>
      <c r="R1141" s="28"/>
      <c r="S1141" s="28"/>
      <c r="T1141" s="28"/>
      <c r="U1141" s="28"/>
      <c r="V1141" s="28"/>
      <c r="W1141" s="27">
        <f t="shared" si="292"/>
        <v>0</v>
      </c>
      <c r="X1141" s="41"/>
      <c r="Y1141" s="41"/>
      <c r="Z1141" s="41"/>
      <c r="AA1141" s="41"/>
      <c r="AB1141" s="27">
        <f>IFERROR(VLOOKUP(K1141,'Վարկանիշային չափորոշիչներ'!$G$6:$GE$68,4,FALSE),0)</f>
        <v>0</v>
      </c>
      <c r="AC1141" s="27">
        <f>IFERROR(VLOOKUP(L1141,'Վարկանիշային չափորոշիչներ'!$G$6:$GE$68,4,FALSE),0)</f>
        <v>0</v>
      </c>
      <c r="AD1141" s="27">
        <f>IFERROR(VLOOKUP(M1141,'Վարկանիշային չափորոշիչներ'!$G$6:$GE$68,4,FALSE),0)</f>
        <v>0</v>
      </c>
      <c r="AE1141" s="27">
        <f>IFERROR(VLOOKUP(N1141,'Վարկանիշային չափորոշիչներ'!$G$6:$GE$68,4,FALSE),0)</f>
        <v>0</v>
      </c>
      <c r="AF1141" s="27">
        <f>IFERROR(VLOOKUP(O1141,'Վարկանիշային չափորոշիչներ'!$G$6:$GE$68,4,FALSE),0)</f>
        <v>0</v>
      </c>
      <c r="AG1141" s="27">
        <f>IFERROR(VLOOKUP(P1141,'Վարկանիշային չափորոշիչներ'!$G$6:$GE$68,4,FALSE),0)</f>
        <v>0</v>
      </c>
      <c r="AH1141" s="27">
        <f>IFERROR(VLOOKUP(Q1141,'Վարկանիշային չափորոշիչներ'!$G$6:$GE$68,4,FALSE),0)</f>
        <v>0</v>
      </c>
      <c r="AI1141" s="27">
        <f>IFERROR(VLOOKUP(R1141,'Վարկանիշային չափորոշիչներ'!$G$6:$GE$68,4,FALSE),0)</f>
        <v>0</v>
      </c>
      <c r="AJ1141" s="27">
        <f>IFERROR(VLOOKUP(S1141,'Վարկանիշային չափորոշիչներ'!$G$6:$GE$68,4,FALSE),0)</f>
        <v>0</v>
      </c>
      <c r="AK1141" s="27">
        <f>IFERROR(VLOOKUP(T1141,'Վարկանիշային չափորոշիչներ'!$G$6:$GE$68,4,FALSE),0)</f>
        <v>0</v>
      </c>
      <c r="AL1141" s="27">
        <f>IFERROR(VLOOKUP(U1141,'Վարկանիշային չափորոշիչներ'!$G$6:$GE$68,4,FALSE),0)</f>
        <v>0</v>
      </c>
      <c r="AM1141" s="27">
        <f>IFERROR(VLOOKUP(V1141,'Վարկանիշային չափորոշիչներ'!$G$6:$GE$68,4,FALSE),0)</f>
        <v>0</v>
      </c>
      <c r="AN1141" s="27">
        <f t="shared" si="286"/>
        <v>0</v>
      </c>
    </row>
    <row r="1142" spans="1:40" hidden="1" outlineLevel="2" x14ac:dyDescent="0.3">
      <c r="A1142" s="120">
        <v>1096</v>
      </c>
      <c r="B1142" s="120">
        <v>11004</v>
      </c>
      <c r="C1142" s="207" t="s">
        <v>1196</v>
      </c>
      <c r="D1142" s="121"/>
      <c r="E1142" s="121"/>
      <c r="F1142" s="122"/>
      <c r="G1142" s="123"/>
      <c r="H1142" s="123"/>
      <c r="I1142" s="45"/>
      <c r="J1142" s="45"/>
      <c r="K1142" s="28"/>
      <c r="L1142" s="28"/>
      <c r="M1142" s="28"/>
      <c r="N1142" s="28"/>
      <c r="O1142" s="28"/>
      <c r="P1142" s="28"/>
      <c r="Q1142" s="28"/>
      <c r="R1142" s="28"/>
      <c r="S1142" s="28"/>
      <c r="T1142" s="28"/>
      <c r="U1142" s="28"/>
      <c r="V1142" s="28"/>
      <c r="W1142" s="27">
        <f t="shared" si="292"/>
        <v>0</v>
      </c>
      <c r="X1142" s="41"/>
      <c r="Y1142" s="41"/>
      <c r="Z1142" s="41"/>
      <c r="AA1142" s="41"/>
      <c r="AB1142" s="27">
        <f>IFERROR(VLOOKUP(K1142,'Վարկանիշային չափորոշիչներ'!$G$6:$GE$68,4,FALSE),0)</f>
        <v>0</v>
      </c>
      <c r="AC1142" s="27">
        <f>IFERROR(VLOOKUP(L1142,'Վարկանիշային չափորոշիչներ'!$G$6:$GE$68,4,FALSE),0)</f>
        <v>0</v>
      </c>
      <c r="AD1142" s="27">
        <f>IFERROR(VLOOKUP(M1142,'Վարկանիշային չափորոշիչներ'!$G$6:$GE$68,4,FALSE),0)</f>
        <v>0</v>
      </c>
      <c r="AE1142" s="27">
        <f>IFERROR(VLOOKUP(N1142,'Վարկանիշային չափորոշիչներ'!$G$6:$GE$68,4,FALSE),0)</f>
        <v>0</v>
      </c>
      <c r="AF1142" s="27">
        <f>IFERROR(VLOOKUP(O1142,'Վարկանիշային չափորոշիչներ'!$G$6:$GE$68,4,FALSE),0)</f>
        <v>0</v>
      </c>
      <c r="AG1142" s="27">
        <f>IFERROR(VLOOKUP(P1142,'Վարկանիշային չափորոշիչներ'!$G$6:$GE$68,4,FALSE),0)</f>
        <v>0</v>
      </c>
      <c r="AH1142" s="27">
        <f>IFERROR(VLOOKUP(Q1142,'Վարկանիշային չափորոշիչներ'!$G$6:$GE$68,4,FALSE),0)</f>
        <v>0</v>
      </c>
      <c r="AI1142" s="27">
        <f>IFERROR(VLOOKUP(R1142,'Վարկանիշային չափորոշիչներ'!$G$6:$GE$68,4,FALSE),0)</f>
        <v>0</v>
      </c>
      <c r="AJ1142" s="27">
        <f>IFERROR(VLOOKUP(S1142,'Վարկանիշային չափորոշիչներ'!$G$6:$GE$68,4,FALSE),0)</f>
        <v>0</v>
      </c>
      <c r="AK1142" s="27">
        <f>IFERROR(VLOOKUP(T1142,'Վարկանիշային չափորոշիչներ'!$G$6:$GE$68,4,FALSE),0)</f>
        <v>0</v>
      </c>
      <c r="AL1142" s="27">
        <f>IFERROR(VLOOKUP(U1142,'Վարկանիշային չափորոշիչներ'!$G$6:$GE$68,4,FALSE),0)</f>
        <v>0</v>
      </c>
      <c r="AM1142" s="27">
        <f>IFERROR(VLOOKUP(V1142,'Վարկանիշային չափորոշիչներ'!$G$6:$GE$68,4,FALSE),0)</f>
        <v>0</v>
      </c>
      <c r="AN1142" s="27">
        <f t="shared" si="286"/>
        <v>0</v>
      </c>
    </row>
    <row r="1143" spans="1:40" hidden="1" outlineLevel="2" x14ac:dyDescent="0.3">
      <c r="A1143" s="120">
        <v>1096</v>
      </c>
      <c r="B1143" s="120">
        <v>11009</v>
      </c>
      <c r="C1143" s="207" t="s">
        <v>1197</v>
      </c>
      <c r="D1143" s="128"/>
      <c r="E1143" s="128"/>
      <c r="F1143" s="122"/>
      <c r="G1143" s="123"/>
      <c r="H1143" s="123"/>
      <c r="I1143" s="45"/>
      <c r="J1143" s="45"/>
      <c r="K1143" s="28"/>
      <c r="L1143" s="28"/>
      <c r="M1143" s="28"/>
      <c r="N1143" s="28"/>
      <c r="O1143" s="28"/>
      <c r="P1143" s="28"/>
      <c r="Q1143" s="28"/>
      <c r="R1143" s="28"/>
      <c r="S1143" s="28"/>
      <c r="T1143" s="28"/>
      <c r="U1143" s="28"/>
      <c r="V1143" s="28"/>
      <c r="W1143" s="27">
        <f t="shared" si="292"/>
        <v>0</v>
      </c>
      <c r="X1143" s="41"/>
      <c r="Y1143" s="41"/>
      <c r="Z1143" s="41"/>
      <c r="AA1143" s="41"/>
      <c r="AB1143" s="27">
        <f>IFERROR(VLOOKUP(K1143,'Վարկանիշային չափորոշիչներ'!$G$6:$GE$68,4,FALSE),0)</f>
        <v>0</v>
      </c>
      <c r="AC1143" s="27">
        <f>IFERROR(VLOOKUP(L1143,'Վարկանիշային չափորոշիչներ'!$G$6:$GE$68,4,FALSE),0)</f>
        <v>0</v>
      </c>
      <c r="AD1143" s="27">
        <f>IFERROR(VLOOKUP(M1143,'Վարկանիշային չափորոշիչներ'!$G$6:$GE$68,4,FALSE),0)</f>
        <v>0</v>
      </c>
      <c r="AE1143" s="27">
        <f>IFERROR(VLOOKUP(N1143,'Վարկանիշային չափորոշիչներ'!$G$6:$GE$68,4,FALSE),0)</f>
        <v>0</v>
      </c>
      <c r="AF1143" s="27">
        <f>IFERROR(VLOOKUP(O1143,'Վարկանիշային չափորոշիչներ'!$G$6:$GE$68,4,FALSE),0)</f>
        <v>0</v>
      </c>
      <c r="AG1143" s="27">
        <f>IFERROR(VLOOKUP(P1143,'Վարկանիշային չափորոշիչներ'!$G$6:$GE$68,4,FALSE),0)</f>
        <v>0</v>
      </c>
      <c r="AH1143" s="27">
        <f>IFERROR(VLOOKUP(Q1143,'Վարկանիշային չափորոշիչներ'!$G$6:$GE$68,4,FALSE),0)</f>
        <v>0</v>
      </c>
      <c r="AI1143" s="27">
        <f>IFERROR(VLOOKUP(R1143,'Վարկանիշային չափորոշիչներ'!$G$6:$GE$68,4,FALSE),0)</f>
        <v>0</v>
      </c>
      <c r="AJ1143" s="27">
        <f>IFERROR(VLOOKUP(S1143,'Վարկանիշային չափորոշիչներ'!$G$6:$GE$68,4,FALSE),0)</f>
        <v>0</v>
      </c>
      <c r="AK1143" s="27">
        <f>IFERROR(VLOOKUP(T1143,'Վարկանիշային չափորոշիչներ'!$G$6:$GE$68,4,FALSE),0)</f>
        <v>0</v>
      </c>
      <c r="AL1143" s="27">
        <f>IFERROR(VLOOKUP(U1143,'Վարկանիշային չափորոշիչներ'!$G$6:$GE$68,4,FALSE),0)</f>
        <v>0</v>
      </c>
      <c r="AM1143" s="27">
        <f>IFERROR(VLOOKUP(V1143,'Վարկանիշային չափորոշիչներ'!$G$6:$GE$68,4,FALSE),0)</f>
        <v>0</v>
      </c>
      <c r="AN1143" s="27">
        <f t="shared" si="286"/>
        <v>0</v>
      </c>
    </row>
    <row r="1144" spans="1:40" ht="27" hidden="1" outlineLevel="2" x14ac:dyDescent="0.3">
      <c r="A1144" s="120">
        <v>1096</v>
      </c>
      <c r="B1144" s="120">
        <v>31005</v>
      </c>
      <c r="C1144" s="207" t="s">
        <v>1198</v>
      </c>
      <c r="D1144" s="128"/>
      <c r="E1144" s="128"/>
      <c r="F1144" s="122"/>
      <c r="G1144" s="123"/>
      <c r="H1144" s="123"/>
      <c r="I1144" s="45"/>
      <c r="J1144" s="45"/>
      <c r="K1144" s="28"/>
      <c r="L1144" s="28"/>
      <c r="M1144" s="28"/>
      <c r="N1144" s="28"/>
      <c r="O1144" s="28"/>
      <c r="P1144" s="28"/>
      <c r="Q1144" s="28"/>
      <c r="R1144" s="28"/>
      <c r="S1144" s="28"/>
      <c r="T1144" s="28"/>
      <c r="U1144" s="28"/>
      <c r="V1144" s="28"/>
      <c r="W1144" s="27">
        <f t="shared" si="292"/>
        <v>0</v>
      </c>
      <c r="X1144" s="41"/>
      <c r="Y1144" s="41"/>
      <c r="Z1144" s="41"/>
      <c r="AA1144" s="41"/>
      <c r="AB1144" s="27">
        <f>IFERROR(VLOOKUP(K1144,'Վարկանիշային չափորոշիչներ'!$G$6:$GE$68,4,FALSE),0)</f>
        <v>0</v>
      </c>
      <c r="AC1144" s="27">
        <f>IFERROR(VLOOKUP(L1144,'Վարկանիշային չափորոշիչներ'!$G$6:$GE$68,4,FALSE),0)</f>
        <v>0</v>
      </c>
      <c r="AD1144" s="27">
        <f>IFERROR(VLOOKUP(M1144,'Վարկանիշային չափորոշիչներ'!$G$6:$GE$68,4,FALSE),0)</f>
        <v>0</v>
      </c>
      <c r="AE1144" s="27">
        <f>IFERROR(VLOOKUP(N1144,'Վարկանիշային չափորոշիչներ'!$G$6:$GE$68,4,FALSE),0)</f>
        <v>0</v>
      </c>
      <c r="AF1144" s="27">
        <f>IFERROR(VLOOKUP(O1144,'Վարկանիշային չափորոշիչներ'!$G$6:$GE$68,4,FALSE),0)</f>
        <v>0</v>
      </c>
      <c r="AG1144" s="27">
        <f>IFERROR(VLOOKUP(P1144,'Վարկանիշային չափորոշիչներ'!$G$6:$GE$68,4,FALSE),0)</f>
        <v>0</v>
      </c>
      <c r="AH1144" s="27">
        <f>IFERROR(VLOOKUP(Q1144,'Վարկանիշային չափորոշիչներ'!$G$6:$GE$68,4,FALSE),0)</f>
        <v>0</v>
      </c>
      <c r="AI1144" s="27">
        <f>IFERROR(VLOOKUP(R1144,'Վարկանիշային չափորոշիչներ'!$G$6:$GE$68,4,FALSE),0)</f>
        <v>0</v>
      </c>
      <c r="AJ1144" s="27">
        <f>IFERROR(VLOOKUP(S1144,'Վարկանիշային չափորոշիչներ'!$G$6:$GE$68,4,FALSE),0)</f>
        <v>0</v>
      </c>
      <c r="AK1144" s="27">
        <f>IFERROR(VLOOKUP(T1144,'Վարկանիշային չափորոշիչներ'!$G$6:$GE$68,4,FALSE),0)</f>
        <v>0</v>
      </c>
      <c r="AL1144" s="27">
        <f>IFERROR(VLOOKUP(U1144,'Վարկանիշային չափորոշիչներ'!$G$6:$GE$68,4,FALSE),0)</f>
        <v>0</v>
      </c>
      <c r="AM1144" s="27">
        <f>IFERROR(VLOOKUP(V1144,'Վարկանիշային չափորոշիչներ'!$G$6:$GE$68,4,FALSE),0)</f>
        <v>0</v>
      </c>
      <c r="AN1144" s="27">
        <f t="shared" si="286"/>
        <v>0</v>
      </c>
    </row>
    <row r="1145" spans="1:40" ht="27" hidden="1" outlineLevel="2" x14ac:dyDescent="0.3">
      <c r="A1145" s="120">
        <v>1096</v>
      </c>
      <c r="B1145" s="120">
        <v>31003</v>
      </c>
      <c r="C1145" s="207" t="s">
        <v>1199</v>
      </c>
      <c r="D1145" s="128"/>
      <c r="E1145" s="128"/>
      <c r="F1145" s="122"/>
      <c r="G1145" s="123"/>
      <c r="H1145" s="123"/>
      <c r="I1145" s="45"/>
      <c r="J1145" s="45"/>
      <c r="K1145" s="28"/>
      <c r="L1145" s="28"/>
      <c r="M1145" s="28"/>
      <c r="N1145" s="28"/>
      <c r="O1145" s="28"/>
      <c r="P1145" s="28"/>
      <c r="Q1145" s="28"/>
      <c r="R1145" s="28"/>
      <c r="S1145" s="28"/>
      <c r="T1145" s="28"/>
      <c r="U1145" s="28"/>
      <c r="V1145" s="28"/>
      <c r="W1145" s="27">
        <f t="shared" si="292"/>
        <v>0</v>
      </c>
      <c r="X1145" s="41"/>
      <c r="Y1145" s="41"/>
      <c r="Z1145" s="41"/>
      <c r="AA1145" s="41"/>
      <c r="AB1145" s="27">
        <f>IFERROR(VLOOKUP(K1145,'Վարկանիշային չափորոշիչներ'!$G$6:$GE$68,4,FALSE),0)</f>
        <v>0</v>
      </c>
      <c r="AC1145" s="27">
        <f>IFERROR(VLOOKUP(L1145,'Վարկանիշային չափորոշիչներ'!$G$6:$GE$68,4,FALSE),0)</f>
        <v>0</v>
      </c>
      <c r="AD1145" s="27">
        <f>IFERROR(VLOOKUP(M1145,'Վարկանիշային չափորոշիչներ'!$G$6:$GE$68,4,FALSE),0)</f>
        <v>0</v>
      </c>
      <c r="AE1145" s="27">
        <f>IFERROR(VLOOKUP(N1145,'Վարկանիշային չափորոշիչներ'!$G$6:$GE$68,4,FALSE),0)</f>
        <v>0</v>
      </c>
      <c r="AF1145" s="27">
        <f>IFERROR(VLOOKUP(O1145,'Վարկանիշային չափորոշիչներ'!$G$6:$GE$68,4,FALSE),0)</f>
        <v>0</v>
      </c>
      <c r="AG1145" s="27">
        <f>IFERROR(VLOOKUP(P1145,'Վարկանիշային չափորոշիչներ'!$G$6:$GE$68,4,FALSE),0)</f>
        <v>0</v>
      </c>
      <c r="AH1145" s="27">
        <f>IFERROR(VLOOKUP(Q1145,'Վարկանիշային չափորոշիչներ'!$G$6:$GE$68,4,FALSE),0)</f>
        <v>0</v>
      </c>
      <c r="AI1145" s="27">
        <f>IFERROR(VLOOKUP(R1145,'Վարկանիշային չափորոշիչներ'!$G$6:$GE$68,4,FALSE),0)</f>
        <v>0</v>
      </c>
      <c r="AJ1145" s="27">
        <f>IFERROR(VLOOKUP(S1145,'Վարկանիշային չափորոշիչներ'!$G$6:$GE$68,4,FALSE),0)</f>
        <v>0</v>
      </c>
      <c r="AK1145" s="27">
        <f>IFERROR(VLOOKUP(T1145,'Վարկանիշային չափորոշիչներ'!$G$6:$GE$68,4,FALSE),0)</f>
        <v>0</v>
      </c>
      <c r="AL1145" s="27">
        <f>IFERROR(VLOOKUP(U1145,'Վարկանիշային չափորոշիչներ'!$G$6:$GE$68,4,FALSE),0)</f>
        <v>0</v>
      </c>
      <c r="AM1145" s="27">
        <f>IFERROR(VLOOKUP(V1145,'Վարկանիշային չափորոշիչներ'!$G$6:$GE$68,4,FALSE),0)</f>
        <v>0</v>
      </c>
      <c r="AN1145" s="27">
        <f t="shared" si="286"/>
        <v>0</v>
      </c>
    </row>
    <row r="1146" spans="1:40" hidden="1" outlineLevel="1" x14ac:dyDescent="0.3">
      <c r="A1146" s="124">
        <v>9999</v>
      </c>
      <c r="B1146" s="120"/>
      <c r="C1146" s="207" t="s">
        <v>97</v>
      </c>
      <c r="D1146" s="128"/>
      <c r="E1146" s="121"/>
      <c r="F1146" s="122"/>
      <c r="G1146" s="123"/>
      <c r="H1146" s="123"/>
      <c r="I1146" s="45"/>
      <c r="J1146" s="45"/>
      <c r="K1146" s="28"/>
      <c r="L1146" s="28"/>
      <c r="M1146" s="28"/>
      <c r="N1146" s="28"/>
      <c r="O1146" s="28"/>
      <c r="P1146" s="28"/>
      <c r="Q1146" s="28"/>
      <c r="R1146" s="28"/>
      <c r="S1146" s="28"/>
      <c r="T1146" s="28"/>
      <c r="U1146" s="28"/>
      <c r="V1146" s="28"/>
      <c r="W1146" s="27">
        <f t="shared" si="292"/>
        <v>0</v>
      </c>
      <c r="X1146" s="41"/>
      <c r="Y1146" s="41"/>
      <c r="Z1146" s="41"/>
      <c r="AA1146" s="41"/>
      <c r="AB1146" s="27">
        <f>IFERROR(VLOOKUP(K1146,'Վարկանիշային չափորոշիչներ'!$G$6:$GE$68,4,FALSE),0)</f>
        <v>0</v>
      </c>
      <c r="AC1146" s="27">
        <f>IFERROR(VLOOKUP(L1146,'Վարկանիշային չափորոշիչներ'!$G$6:$GE$68,4,FALSE),0)</f>
        <v>0</v>
      </c>
      <c r="AD1146" s="27">
        <f>IFERROR(VLOOKUP(M1146,'Վարկանիշային չափորոշիչներ'!$G$6:$GE$68,4,FALSE),0)</f>
        <v>0</v>
      </c>
      <c r="AE1146" s="27">
        <f>IFERROR(VLOOKUP(N1146,'Վարկանիշային չափորոշիչներ'!$G$6:$GE$68,4,FALSE),0)</f>
        <v>0</v>
      </c>
      <c r="AF1146" s="27">
        <f>IFERROR(VLOOKUP(O1146,'Վարկանիշային չափորոշիչներ'!$G$6:$GE$68,4,FALSE),0)</f>
        <v>0</v>
      </c>
      <c r="AG1146" s="27">
        <f>IFERROR(VLOOKUP(P1146,'Վարկանիշային չափորոշիչներ'!$G$6:$GE$68,4,FALSE),0)</f>
        <v>0</v>
      </c>
      <c r="AH1146" s="27">
        <f>IFERROR(VLOOKUP(Q1146,'Վարկանիշային չափորոշիչներ'!$G$6:$GE$68,4,FALSE),0)</f>
        <v>0</v>
      </c>
      <c r="AI1146" s="27">
        <f>IFERROR(VLOOKUP(R1146,'Վարկանիշային չափորոշիչներ'!$G$6:$GE$68,4,FALSE),0)</f>
        <v>0</v>
      </c>
      <c r="AJ1146" s="27">
        <f>IFERROR(VLOOKUP(S1146,'Վարկանիշային չափորոշիչներ'!$G$6:$GE$68,4,FALSE),0)</f>
        <v>0</v>
      </c>
      <c r="AK1146" s="27">
        <f>IFERROR(VLOOKUP(T1146,'Վարկանիշային չափորոշիչներ'!$G$6:$GE$68,4,FALSE),0)</f>
        <v>0</v>
      </c>
      <c r="AL1146" s="27">
        <f>IFERROR(VLOOKUP(U1146,'Վարկանիշային չափորոշիչներ'!$G$6:$GE$68,4,FALSE),0)</f>
        <v>0</v>
      </c>
      <c r="AM1146" s="27">
        <f>IFERROR(VLOOKUP(V1146,'Վարկանիշային չափորոշիչներ'!$G$6:$GE$68,4,FALSE),0)</f>
        <v>0</v>
      </c>
      <c r="AN1146" s="27">
        <f t="shared" si="286"/>
        <v>0</v>
      </c>
    </row>
    <row r="1147" spans="1:40" hidden="1" collapsed="1" x14ac:dyDescent="0.3">
      <c r="A1147" s="125" t="s">
        <v>0</v>
      </c>
      <c r="B1147" s="163"/>
      <c r="C1147" s="232" t="s">
        <v>1200</v>
      </c>
      <c r="D1147" s="126">
        <f>D1148+D1151</f>
        <v>0</v>
      </c>
      <c r="E1147" s="126">
        <f>E1148+E1151</f>
        <v>0</v>
      </c>
      <c r="F1147" s="127">
        <f t="shared" ref="F1147:H1147" si="293">F1148+F1151</f>
        <v>0</v>
      </c>
      <c r="G1147" s="127">
        <f t="shared" si="293"/>
        <v>0</v>
      </c>
      <c r="H1147" s="127">
        <f t="shared" si="293"/>
        <v>0</v>
      </c>
      <c r="I1147" s="46" t="s">
        <v>74</v>
      </c>
      <c r="J1147" s="46" t="s">
        <v>74</v>
      </c>
      <c r="K1147" s="46" t="s">
        <v>74</v>
      </c>
      <c r="L1147" s="46" t="s">
        <v>74</v>
      </c>
      <c r="M1147" s="46" t="s">
        <v>74</v>
      </c>
      <c r="N1147" s="46" t="s">
        <v>74</v>
      </c>
      <c r="O1147" s="46" t="s">
        <v>74</v>
      </c>
      <c r="P1147" s="46" t="s">
        <v>74</v>
      </c>
      <c r="Q1147" s="46" t="s">
        <v>74</v>
      </c>
      <c r="R1147" s="46" t="s">
        <v>74</v>
      </c>
      <c r="S1147" s="46" t="s">
        <v>74</v>
      </c>
      <c r="T1147" s="46" t="s">
        <v>74</v>
      </c>
      <c r="U1147" s="46" t="s">
        <v>74</v>
      </c>
      <c r="V1147" s="46" t="s">
        <v>74</v>
      </c>
      <c r="W1147" s="46" t="s">
        <v>74</v>
      </c>
      <c r="X1147" s="41"/>
      <c r="Y1147" s="41"/>
      <c r="Z1147" s="41"/>
      <c r="AA1147" s="41"/>
      <c r="AB1147" s="27">
        <f>IFERROR(VLOOKUP(K1147,'Վարկանիշային չափորոշիչներ'!$G$6:$GE$68,4,FALSE),0)</f>
        <v>0</v>
      </c>
      <c r="AC1147" s="27">
        <f>IFERROR(VLOOKUP(L1147,'Վարկանիշային չափորոշիչներ'!$G$6:$GE$68,4,FALSE),0)</f>
        <v>0</v>
      </c>
      <c r="AD1147" s="27">
        <f>IFERROR(VLOOKUP(M1147,'Վարկանիշային չափորոշիչներ'!$G$6:$GE$68,4,FALSE),0)</f>
        <v>0</v>
      </c>
      <c r="AE1147" s="27">
        <f>IFERROR(VLOOKUP(N1147,'Վարկանիշային չափորոշիչներ'!$G$6:$GE$68,4,FALSE),0)</f>
        <v>0</v>
      </c>
      <c r="AF1147" s="27">
        <f>IFERROR(VLOOKUP(O1147,'Վարկանիշային չափորոշիչներ'!$G$6:$GE$68,4,FALSE),0)</f>
        <v>0</v>
      </c>
      <c r="AG1147" s="27">
        <f>IFERROR(VLOOKUP(P1147,'Վարկանիշային չափորոշիչներ'!$G$6:$GE$68,4,FALSE),0)</f>
        <v>0</v>
      </c>
      <c r="AH1147" s="27">
        <f>IFERROR(VLOOKUP(Q1147,'Վարկանիշային չափորոշիչներ'!$G$6:$GE$68,4,FALSE),0)</f>
        <v>0</v>
      </c>
      <c r="AI1147" s="27">
        <f>IFERROR(VLOOKUP(R1147,'Վարկանիշային չափորոշիչներ'!$G$6:$GE$68,4,FALSE),0)</f>
        <v>0</v>
      </c>
      <c r="AJ1147" s="27">
        <f>IFERROR(VLOOKUP(S1147,'Վարկանիշային չափորոշիչներ'!$G$6:$GE$68,4,FALSE),0)</f>
        <v>0</v>
      </c>
      <c r="AK1147" s="27">
        <f>IFERROR(VLOOKUP(T1147,'Վարկանիշային չափորոշիչներ'!$G$6:$GE$68,4,FALSE),0)</f>
        <v>0</v>
      </c>
      <c r="AL1147" s="27">
        <f>IFERROR(VLOOKUP(U1147,'Վարկանիշային չափորոշիչներ'!$G$6:$GE$68,4,FALSE),0)</f>
        <v>0</v>
      </c>
      <c r="AM1147" s="27">
        <f>IFERROR(VLOOKUP(V1147,'Վարկանիշային չափորոշիչներ'!$G$6:$GE$68,4,FALSE),0)</f>
        <v>0</v>
      </c>
      <c r="AN1147" s="27">
        <f t="shared" si="286"/>
        <v>0</v>
      </c>
    </row>
    <row r="1148" spans="1:40" hidden="1" outlineLevel="1" x14ac:dyDescent="0.3">
      <c r="A1148" s="117">
        <v>1034</v>
      </c>
      <c r="B1148" s="163"/>
      <c r="C1148" s="214" t="s">
        <v>1201</v>
      </c>
      <c r="D1148" s="118">
        <f>SUM(D1149:D1150)</f>
        <v>0</v>
      </c>
      <c r="E1148" s="118">
        <f>SUM(E1149:E1150)</f>
        <v>0</v>
      </c>
      <c r="F1148" s="119">
        <f t="shared" ref="F1148:H1148" si="294">SUM(F1149:F1150)</f>
        <v>0</v>
      </c>
      <c r="G1148" s="119">
        <f t="shared" si="294"/>
        <v>0</v>
      </c>
      <c r="H1148" s="119">
        <f t="shared" si="294"/>
        <v>0</v>
      </c>
      <c r="I1148" s="47" t="s">
        <v>74</v>
      </c>
      <c r="J1148" s="47" t="s">
        <v>74</v>
      </c>
      <c r="K1148" s="47" t="s">
        <v>74</v>
      </c>
      <c r="L1148" s="47" t="s">
        <v>74</v>
      </c>
      <c r="M1148" s="47" t="s">
        <v>74</v>
      </c>
      <c r="N1148" s="47" t="s">
        <v>74</v>
      </c>
      <c r="O1148" s="47" t="s">
        <v>74</v>
      </c>
      <c r="P1148" s="47" t="s">
        <v>74</v>
      </c>
      <c r="Q1148" s="47" t="s">
        <v>74</v>
      </c>
      <c r="R1148" s="47" t="s">
        <v>74</v>
      </c>
      <c r="S1148" s="47" t="s">
        <v>74</v>
      </c>
      <c r="T1148" s="47" t="s">
        <v>74</v>
      </c>
      <c r="U1148" s="47" t="s">
        <v>74</v>
      </c>
      <c r="V1148" s="47" t="s">
        <v>74</v>
      </c>
      <c r="W1148" s="47" t="s">
        <v>74</v>
      </c>
      <c r="X1148" s="41"/>
      <c r="Y1148" s="41"/>
      <c r="Z1148" s="41"/>
      <c r="AA1148" s="41"/>
      <c r="AB1148" s="27">
        <f>IFERROR(VLOOKUP(K1148,'Վարկանիշային չափորոշիչներ'!$G$6:$GE$68,4,FALSE),0)</f>
        <v>0</v>
      </c>
      <c r="AC1148" s="27">
        <f>IFERROR(VLOOKUP(L1148,'Վարկանիշային չափորոշիչներ'!$G$6:$GE$68,4,FALSE),0)</f>
        <v>0</v>
      </c>
      <c r="AD1148" s="27">
        <f>IFERROR(VLOOKUP(M1148,'Վարկանիշային չափորոշիչներ'!$G$6:$GE$68,4,FALSE),0)</f>
        <v>0</v>
      </c>
      <c r="AE1148" s="27">
        <f>IFERROR(VLOOKUP(N1148,'Վարկանիշային չափորոշիչներ'!$G$6:$GE$68,4,FALSE),0)</f>
        <v>0</v>
      </c>
      <c r="AF1148" s="27">
        <f>IFERROR(VLOOKUP(O1148,'Վարկանիշային չափորոշիչներ'!$G$6:$GE$68,4,FALSE),0)</f>
        <v>0</v>
      </c>
      <c r="AG1148" s="27">
        <f>IFERROR(VLOOKUP(P1148,'Վարկանիշային չափորոշիչներ'!$G$6:$GE$68,4,FALSE),0)</f>
        <v>0</v>
      </c>
      <c r="AH1148" s="27">
        <f>IFERROR(VLOOKUP(Q1148,'Վարկանիշային չափորոշիչներ'!$G$6:$GE$68,4,FALSE),0)</f>
        <v>0</v>
      </c>
      <c r="AI1148" s="27">
        <f>IFERROR(VLOOKUP(R1148,'Վարկանիշային չափորոշիչներ'!$G$6:$GE$68,4,FALSE),0)</f>
        <v>0</v>
      </c>
      <c r="AJ1148" s="27">
        <f>IFERROR(VLOOKUP(S1148,'Վարկանիշային չափորոշիչներ'!$G$6:$GE$68,4,FALSE),0)</f>
        <v>0</v>
      </c>
      <c r="AK1148" s="27">
        <f>IFERROR(VLOOKUP(T1148,'Վարկանիշային չափորոշիչներ'!$G$6:$GE$68,4,FALSE),0)</f>
        <v>0</v>
      </c>
      <c r="AL1148" s="27">
        <f>IFERROR(VLOOKUP(U1148,'Վարկանիշային չափորոշիչներ'!$G$6:$GE$68,4,FALSE),0)</f>
        <v>0</v>
      </c>
      <c r="AM1148" s="27">
        <f>IFERROR(VLOOKUP(V1148,'Վարկանիշային չափորոշիչներ'!$G$6:$GE$68,4,FALSE),0)</f>
        <v>0</v>
      </c>
      <c r="AN1148" s="27">
        <f t="shared" si="286"/>
        <v>0</v>
      </c>
    </row>
    <row r="1149" spans="1:40" ht="40.5" hidden="1" outlineLevel="2" x14ac:dyDescent="0.3">
      <c r="A1149" s="120">
        <v>1034</v>
      </c>
      <c r="B1149" s="120">
        <v>11001</v>
      </c>
      <c r="C1149" s="207" t="s">
        <v>1202</v>
      </c>
      <c r="D1149" s="128"/>
      <c r="E1149" s="128"/>
      <c r="F1149" s="122"/>
      <c r="G1149" s="123"/>
      <c r="H1149" s="123"/>
      <c r="I1149" s="45"/>
      <c r="J1149" s="45"/>
      <c r="K1149" s="28"/>
      <c r="L1149" s="28"/>
      <c r="M1149" s="28"/>
      <c r="N1149" s="28"/>
      <c r="O1149" s="28"/>
      <c r="P1149" s="28"/>
      <c r="Q1149" s="28"/>
      <c r="R1149" s="28"/>
      <c r="S1149" s="28"/>
      <c r="T1149" s="28"/>
      <c r="U1149" s="28"/>
      <c r="V1149" s="28"/>
      <c r="W1149" s="27">
        <f>AN1149</f>
        <v>0</v>
      </c>
      <c r="X1149" s="41"/>
      <c r="Y1149" s="41"/>
      <c r="Z1149" s="41"/>
      <c r="AA1149" s="41"/>
      <c r="AB1149" s="27">
        <f>IFERROR(VLOOKUP(K1149,'Վարկանիշային չափորոշիչներ'!$G$6:$GE$68,4,FALSE),0)</f>
        <v>0</v>
      </c>
      <c r="AC1149" s="27">
        <f>IFERROR(VLOOKUP(L1149,'Վարկանիշային չափորոշիչներ'!$G$6:$GE$68,4,FALSE),0)</f>
        <v>0</v>
      </c>
      <c r="AD1149" s="27">
        <f>IFERROR(VLOOKUP(M1149,'Վարկանիշային չափորոշիչներ'!$G$6:$GE$68,4,FALSE),0)</f>
        <v>0</v>
      </c>
      <c r="AE1149" s="27">
        <f>IFERROR(VLOOKUP(N1149,'Վարկանիշային չափորոշիչներ'!$G$6:$GE$68,4,FALSE),0)</f>
        <v>0</v>
      </c>
      <c r="AF1149" s="27">
        <f>IFERROR(VLOOKUP(O1149,'Վարկանիշային չափորոշիչներ'!$G$6:$GE$68,4,FALSE),0)</f>
        <v>0</v>
      </c>
      <c r="AG1149" s="27">
        <f>IFERROR(VLOOKUP(P1149,'Վարկանիշային չափորոշիչներ'!$G$6:$GE$68,4,FALSE),0)</f>
        <v>0</v>
      </c>
      <c r="AH1149" s="27">
        <f>IFERROR(VLOOKUP(Q1149,'Վարկանիշային չափորոշիչներ'!$G$6:$GE$68,4,FALSE),0)</f>
        <v>0</v>
      </c>
      <c r="AI1149" s="27">
        <f>IFERROR(VLOOKUP(R1149,'Վարկանիշային չափորոշիչներ'!$G$6:$GE$68,4,FALSE),0)</f>
        <v>0</v>
      </c>
      <c r="AJ1149" s="27">
        <f>IFERROR(VLOOKUP(S1149,'Վարկանիշային չափորոշիչներ'!$G$6:$GE$68,4,FALSE),0)</f>
        <v>0</v>
      </c>
      <c r="AK1149" s="27">
        <f>IFERROR(VLOOKUP(T1149,'Վարկանիշային չափորոշիչներ'!$G$6:$GE$68,4,FALSE),0)</f>
        <v>0</v>
      </c>
      <c r="AL1149" s="27">
        <f>IFERROR(VLOOKUP(U1149,'Վարկանիշային չափորոշիչներ'!$G$6:$GE$68,4,FALSE),0)</f>
        <v>0</v>
      </c>
      <c r="AM1149" s="27">
        <f>IFERROR(VLOOKUP(V1149,'Վարկանիշային չափորոշիչներ'!$G$6:$GE$68,4,FALSE),0)</f>
        <v>0</v>
      </c>
      <c r="AN1149" s="27">
        <f t="shared" si="286"/>
        <v>0</v>
      </c>
    </row>
    <row r="1150" spans="1:40" ht="54" hidden="1" outlineLevel="2" x14ac:dyDescent="0.3">
      <c r="A1150" s="120">
        <v>1034</v>
      </c>
      <c r="B1150" s="120">
        <v>31002</v>
      </c>
      <c r="C1150" s="207" t="s">
        <v>1203</v>
      </c>
      <c r="D1150" s="165"/>
      <c r="E1150" s="144"/>
      <c r="F1150" s="122"/>
      <c r="G1150" s="123"/>
      <c r="H1150" s="123"/>
      <c r="I1150" s="45"/>
      <c r="J1150" s="45"/>
      <c r="K1150" s="28"/>
      <c r="L1150" s="28"/>
      <c r="M1150" s="28"/>
      <c r="N1150" s="28"/>
      <c r="O1150" s="28"/>
      <c r="P1150" s="28"/>
      <c r="Q1150" s="28"/>
      <c r="R1150" s="28"/>
      <c r="S1150" s="28"/>
      <c r="T1150" s="28"/>
      <c r="U1150" s="28"/>
      <c r="V1150" s="28"/>
      <c r="W1150" s="27">
        <f>AN1150</f>
        <v>0</v>
      </c>
      <c r="X1150" s="41"/>
      <c r="Y1150" s="41"/>
      <c r="Z1150" s="41"/>
      <c r="AA1150" s="41"/>
      <c r="AB1150" s="27">
        <f>IFERROR(VLOOKUP(K1150,'Վարկանիշային չափորոշիչներ'!$G$6:$GE$68,4,FALSE),0)</f>
        <v>0</v>
      </c>
      <c r="AC1150" s="27">
        <f>IFERROR(VLOOKUP(L1150,'Վարկանիշային չափորոշիչներ'!$G$6:$GE$68,4,FALSE),0)</f>
        <v>0</v>
      </c>
      <c r="AD1150" s="27">
        <f>IFERROR(VLOOKUP(M1150,'Վարկանիշային չափորոշիչներ'!$G$6:$GE$68,4,FALSE),0)</f>
        <v>0</v>
      </c>
      <c r="AE1150" s="27">
        <f>IFERROR(VLOOKUP(N1150,'Վարկանիշային չափորոշիչներ'!$G$6:$GE$68,4,FALSE),0)</f>
        <v>0</v>
      </c>
      <c r="AF1150" s="27">
        <f>IFERROR(VLOOKUP(O1150,'Վարկանիշային չափորոշիչներ'!$G$6:$GE$68,4,FALSE),0)</f>
        <v>0</v>
      </c>
      <c r="AG1150" s="27">
        <f>IFERROR(VLOOKUP(P1150,'Վարկանիշային չափորոշիչներ'!$G$6:$GE$68,4,FALSE),0)</f>
        <v>0</v>
      </c>
      <c r="AH1150" s="27">
        <f>IFERROR(VLOOKUP(Q1150,'Վարկանիշային չափորոշիչներ'!$G$6:$GE$68,4,FALSE),0)</f>
        <v>0</v>
      </c>
      <c r="AI1150" s="27">
        <f>IFERROR(VLOOKUP(R1150,'Վարկանիշային չափորոշիչներ'!$G$6:$GE$68,4,FALSE),0)</f>
        <v>0</v>
      </c>
      <c r="AJ1150" s="27">
        <f>IFERROR(VLOOKUP(S1150,'Վարկանիշային չափորոշիչներ'!$G$6:$GE$68,4,FALSE),0)</f>
        <v>0</v>
      </c>
      <c r="AK1150" s="27">
        <f>IFERROR(VLOOKUP(T1150,'Վարկանիշային չափորոշիչներ'!$G$6:$GE$68,4,FALSE),0)</f>
        <v>0</v>
      </c>
      <c r="AL1150" s="27">
        <f>IFERROR(VLOOKUP(U1150,'Վարկանիշային չափորոշիչներ'!$G$6:$GE$68,4,FALSE),0)</f>
        <v>0</v>
      </c>
      <c r="AM1150" s="27">
        <f>IFERROR(VLOOKUP(V1150,'Վարկանիշային չափորոշիչներ'!$G$6:$GE$68,4,FALSE),0)</f>
        <v>0</v>
      </c>
      <c r="AN1150" s="27">
        <f t="shared" si="286"/>
        <v>0</v>
      </c>
    </row>
    <row r="1151" spans="1:40" hidden="1" outlineLevel="1" x14ac:dyDescent="0.3">
      <c r="A1151" s="124">
        <v>9999</v>
      </c>
      <c r="B1151" s="120"/>
      <c r="C1151" s="233" t="s">
        <v>97</v>
      </c>
      <c r="D1151" s="128"/>
      <c r="E1151" s="199"/>
      <c r="F1151" s="122"/>
      <c r="G1151" s="123"/>
      <c r="H1151" s="123"/>
      <c r="I1151" s="45"/>
      <c r="J1151" s="45"/>
      <c r="K1151" s="28"/>
      <c r="L1151" s="28"/>
      <c r="M1151" s="28"/>
      <c r="N1151" s="28"/>
      <c r="O1151" s="28"/>
      <c r="P1151" s="28"/>
      <c r="Q1151" s="28"/>
      <c r="R1151" s="28"/>
      <c r="S1151" s="28"/>
      <c r="T1151" s="28"/>
      <c r="U1151" s="28"/>
      <c r="V1151" s="28"/>
      <c r="W1151" s="27">
        <f>AN1151</f>
        <v>0</v>
      </c>
      <c r="X1151" s="41"/>
      <c r="Y1151" s="41"/>
      <c r="Z1151" s="41"/>
      <c r="AA1151" s="41"/>
      <c r="AB1151" s="27">
        <f>IFERROR(VLOOKUP(K1151,'Վարկանիշային չափորոշիչներ'!$G$6:$GE$68,4,FALSE),0)</f>
        <v>0</v>
      </c>
      <c r="AC1151" s="27">
        <f>IFERROR(VLOOKUP(L1151,'Վարկանիշային չափորոշիչներ'!$G$6:$GE$68,4,FALSE),0)</f>
        <v>0</v>
      </c>
      <c r="AD1151" s="27">
        <f>IFERROR(VLOOKUP(M1151,'Վարկանիշային չափորոշիչներ'!$G$6:$GE$68,4,FALSE),0)</f>
        <v>0</v>
      </c>
      <c r="AE1151" s="27">
        <f>IFERROR(VLOOKUP(N1151,'Վարկանիշային չափորոշիչներ'!$G$6:$GE$68,4,FALSE),0)</f>
        <v>0</v>
      </c>
      <c r="AF1151" s="27">
        <f>IFERROR(VLOOKUP(O1151,'Վարկանիշային չափորոշիչներ'!$G$6:$GE$68,4,FALSE),0)</f>
        <v>0</v>
      </c>
      <c r="AG1151" s="27">
        <f>IFERROR(VLOOKUP(P1151,'Վարկանիշային չափորոշիչներ'!$G$6:$GE$68,4,FALSE),0)</f>
        <v>0</v>
      </c>
      <c r="AH1151" s="27">
        <f>IFERROR(VLOOKUP(Q1151,'Վարկանիշային չափորոշիչներ'!$G$6:$GE$68,4,FALSE),0)</f>
        <v>0</v>
      </c>
      <c r="AI1151" s="27">
        <f>IFERROR(VLOOKUP(R1151,'Վարկանիշային չափորոշիչներ'!$G$6:$GE$68,4,FALSE),0)</f>
        <v>0</v>
      </c>
      <c r="AJ1151" s="27">
        <f>IFERROR(VLOOKUP(S1151,'Վարկանիշային չափորոշիչներ'!$G$6:$GE$68,4,FALSE),0)</f>
        <v>0</v>
      </c>
      <c r="AK1151" s="27">
        <f>IFERROR(VLOOKUP(T1151,'Վարկանիշային չափորոշիչներ'!$G$6:$GE$68,4,FALSE),0)</f>
        <v>0</v>
      </c>
      <c r="AL1151" s="27">
        <f>IFERROR(VLOOKUP(U1151,'Վարկանիշային չափորոշիչներ'!$G$6:$GE$68,4,FALSE),0)</f>
        <v>0</v>
      </c>
      <c r="AM1151" s="27">
        <f>IFERROR(VLOOKUP(V1151,'Վարկանիշային չափորոշիչներ'!$G$6:$GE$68,4,FALSE),0)</f>
        <v>0</v>
      </c>
      <c r="AN1151" s="27">
        <f t="shared" si="286"/>
        <v>0</v>
      </c>
    </row>
    <row r="1152" spans="1:40" hidden="1" collapsed="1" x14ac:dyDescent="0.3">
      <c r="A1152" s="125" t="s">
        <v>0</v>
      </c>
      <c r="B1152" s="163"/>
      <c r="C1152" s="226" t="s">
        <v>1204</v>
      </c>
      <c r="D1152" s="172">
        <f>D1153+D1163</f>
        <v>0</v>
      </c>
      <c r="E1152" s="172">
        <f>E1153+E1163</f>
        <v>0</v>
      </c>
      <c r="F1152" s="173">
        <f t="shared" ref="F1152:H1152" si="295">F1153+F1163</f>
        <v>0</v>
      </c>
      <c r="G1152" s="173">
        <f t="shared" si="295"/>
        <v>0</v>
      </c>
      <c r="H1152" s="173">
        <f t="shared" si="295"/>
        <v>0</v>
      </c>
      <c r="I1152" s="107" t="s">
        <v>74</v>
      </c>
      <c r="J1152" s="107" t="s">
        <v>74</v>
      </c>
      <c r="K1152" s="46" t="s">
        <v>74</v>
      </c>
      <c r="L1152" s="46" t="s">
        <v>74</v>
      </c>
      <c r="M1152" s="46" t="s">
        <v>74</v>
      </c>
      <c r="N1152" s="46" t="s">
        <v>74</v>
      </c>
      <c r="O1152" s="46" t="s">
        <v>74</v>
      </c>
      <c r="P1152" s="46" t="s">
        <v>74</v>
      </c>
      <c r="Q1152" s="46" t="s">
        <v>74</v>
      </c>
      <c r="R1152" s="46" t="s">
        <v>74</v>
      </c>
      <c r="S1152" s="46" t="s">
        <v>74</v>
      </c>
      <c r="T1152" s="46" t="s">
        <v>74</v>
      </c>
      <c r="U1152" s="46" t="s">
        <v>74</v>
      </c>
      <c r="V1152" s="46" t="s">
        <v>74</v>
      </c>
      <c r="W1152" s="46" t="s">
        <v>74</v>
      </c>
      <c r="X1152" s="41"/>
      <c r="Y1152" s="41"/>
      <c r="Z1152" s="41"/>
      <c r="AA1152" s="41"/>
      <c r="AB1152" s="27">
        <f>IFERROR(VLOOKUP(K1152,'Վարկանիշային չափորոշիչներ'!$G$6:$GE$68,4,FALSE),0)</f>
        <v>0</v>
      </c>
      <c r="AC1152" s="27">
        <f>IFERROR(VLOOKUP(L1152,'Վարկանիշային չափորոշիչներ'!$G$6:$GE$68,4,FALSE),0)</f>
        <v>0</v>
      </c>
      <c r="AD1152" s="27">
        <f>IFERROR(VLOOKUP(M1152,'Վարկանիշային չափորոշիչներ'!$G$6:$GE$68,4,FALSE),0)</f>
        <v>0</v>
      </c>
      <c r="AE1152" s="27">
        <f>IFERROR(VLOOKUP(N1152,'Վարկանիշային չափորոշիչներ'!$G$6:$GE$68,4,FALSE),0)</f>
        <v>0</v>
      </c>
      <c r="AF1152" s="27">
        <f>IFERROR(VLOOKUP(O1152,'Վարկանիշային չափորոշիչներ'!$G$6:$GE$68,4,FALSE),0)</f>
        <v>0</v>
      </c>
      <c r="AG1152" s="27">
        <f>IFERROR(VLOOKUP(P1152,'Վարկանիշային չափորոշիչներ'!$G$6:$GE$68,4,FALSE),0)</f>
        <v>0</v>
      </c>
      <c r="AH1152" s="27">
        <f>IFERROR(VLOOKUP(Q1152,'Վարկանիշային չափորոշիչներ'!$G$6:$GE$68,4,FALSE),0)</f>
        <v>0</v>
      </c>
      <c r="AI1152" s="27">
        <f>IFERROR(VLOOKUP(R1152,'Վարկանիշային չափորոշիչներ'!$G$6:$GE$68,4,FALSE),0)</f>
        <v>0</v>
      </c>
      <c r="AJ1152" s="27">
        <f>IFERROR(VLOOKUP(S1152,'Վարկանիշային չափորոշիչներ'!$G$6:$GE$68,4,FALSE),0)</f>
        <v>0</v>
      </c>
      <c r="AK1152" s="27">
        <f>IFERROR(VLOOKUP(T1152,'Վարկանիշային չափորոշիչներ'!$G$6:$GE$68,4,FALSE),0)</f>
        <v>0</v>
      </c>
      <c r="AL1152" s="27">
        <f>IFERROR(VLOOKUP(U1152,'Վարկանիշային չափորոշիչներ'!$G$6:$GE$68,4,FALSE),0)</f>
        <v>0</v>
      </c>
      <c r="AM1152" s="27">
        <f>IFERROR(VLOOKUP(V1152,'Վարկանիշային չափորոշիչներ'!$G$6:$GE$68,4,FALSE),0)</f>
        <v>0</v>
      </c>
      <c r="AN1152" s="27">
        <f t="shared" si="286"/>
        <v>0</v>
      </c>
    </row>
    <row r="1153" spans="1:40" ht="27" hidden="1" outlineLevel="1" x14ac:dyDescent="0.3">
      <c r="A1153" s="117">
        <v>1012</v>
      </c>
      <c r="B1153" s="163"/>
      <c r="C1153" s="214" t="s">
        <v>1205</v>
      </c>
      <c r="D1153" s="118">
        <f>SUM(D1154:D1162)</f>
        <v>0</v>
      </c>
      <c r="E1153" s="118">
        <f>SUM(E1154:E1162)</f>
        <v>0</v>
      </c>
      <c r="F1153" s="119">
        <f t="shared" ref="F1153:H1153" si="296">SUM(F1154:F1162)</f>
        <v>0</v>
      </c>
      <c r="G1153" s="119">
        <f t="shared" si="296"/>
        <v>0</v>
      </c>
      <c r="H1153" s="119">
        <f t="shared" si="296"/>
        <v>0</v>
      </c>
      <c r="I1153" s="47" t="s">
        <v>74</v>
      </c>
      <c r="J1153" s="47" t="s">
        <v>74</v>
      </c>
      <c r="K1153" s="47" t="s">
        <v>74</v>
      </c>
      <c r="L1153" s="47" t="s">
        <v>74</v>
      </c>
      <c r="M1153" s="47" t="s">
        <v>74</v>
      </c>
      <c r="N1153" s="47" t="s">
        <v>74</v>
      </c>
      <c r="O1153" s="47" t="s">
        <v>74</v>
      </c>
      <c r="P1153" s="47" t="s">
        <v>74</v>
      </c>
      <c r="Q1153" s="47" t="s">
        <v>74</v>
      </c>
      <c r="R1153" s="47" t="s">
        <v>74</v>
      </c>
      <c r="S1153" s="47" t="s">
        <v>74</v>
      </c>
      <c r="T1153" s="47" t="s">
        <v>74</v>
      </c>
      <c r="U1153" s="47" t="s">
        <v>74</v>
      </c>
      <c r="V1153" s="47" t="s">
        <v>74</v>
      </c>
      <c r="W1153" s="47" t="s">
        <v>74</v>
      </c>
      <c r="X1153" s="41"/>
      <c r="Y1153" s="41"/>
      <c r="Z1153" s="41"/>
      <c r="AA1153" s="41"/>
      <c r="AB1153" s="27">
        <f>IFERROR(VLOOKUP(K1153,'Վարկանիշային չափորոշիչներ'!$G$6:$GE$68,4,FALSE),0)</f>
        <v>0</v>
      </c>
      <c r="AC1153" s="27">
        <f>IFERROR(VLOOKUP(L1153,'Վարկանիշային չափորոշիչներ'!$G$6:$GE$68,4,FALSE),0)</f>
        <v>0</v>
      </c>
      <c r="AD1153" s="27">
        <f>IFERROR(VLOOKUP(M1153,'Վարկանիշային չափորոշիչներ'!$G$6:$GE$68,4,FALSE),0)</f>
        <v>0</v>
      </c>
      <c r="AE1153" s="27">
        <f>IFERROR(VLOOKUP(N1153,'Վարկանիշային չափորոշիչներ'!$G$6:$GE$68,4,FALSE),0)</f>
        <v>0</v>
      </c>
      <c r="AF1153" s="27">
        <f>IFERROR(VLOOKUP(O1153,'Վարկանիշային չափորոշիչներ'!$G$6:$GE$68,4,FALSE),0)</f>
        <v>0</v>
      </c>
      <c r="AG1153" s="27">
        <f>IFERROR(VLOOKUP(P1153,'Վարկանիշային չափորոշիչներ'!$G$6:$GE$68,4,FALSE),0)</f>
        <v>0</v>
      </c>
      <c r="AH1153" s="27">
        <f>IFERROR(VLOOKUP(Q1153,'Վարկանիշային չափորոշիչներ'!$G$6:$GE$68,4,FALSE),0)</f>
        <v>0</v>
      </c>
      <c r="AI1153" s="27">
        <f>IFERROR(VLOOKUP(R1153,'Վարկանիշային չափորոշիչներ'!$G$6:$GE$68,4,FALSE),0)</f>
        <v>0</v>
      </c>
      <c r="AJ1153" s="27">
        <f>IFERROR(VLOOKUP(S1153,'Վարկանիշային չափորոշիչներ'!$G$6:$GE$68,4,FALSE),0)</f>
        <v>0</v>
      </c>
      <c r="AK1153" s="27">
        <f>IFERROR(VLOOKUP(T1153,'Վարկանիշային չափորոշիչներ'!$G$6:$GE$68,4,FALSE),0)</f>
        <v>0</v>
      </c>
      <c r="AL1153" s="27">
        <f>IFERROR(VLOOKUP(U1153,'Վարկանիշային չափորոշիչներ'!$G$6:$GE$68,4,FALSE),0)</f>
        <v>0</v>
      </c>
      <c r="AM1153" s="27">
        <f>IFERROR(VLOOKUP(V1153,'Վարկանիշային չափորոշիչներ'!$G$6:$GE$68,4,FALSE),0)</f>
        <v>0</v>
      </c>
      <c r="AN1153" s="27">
        <f t="shared" si="286"/>
        <v>0</v>
      </c>
    </row>
    <row r="1154" spans="1:40" ht="40.5" hidden="1" outlineLevel="2" x14ac:dyDescent="0.3">
      <c r="A1154" s="120">
        <v>1012</v>
      </c>
      <c r="B1154" s="120">
        <v>11001</v>
      </c>
      <c r="C1154" s="207" t="s">
        <v>1206</v>
      </c>
      <c r="D1154" s="121"/>
      <c r="E1154" s="121"/>
      <c r="F1154" s="137"/>
      <c r="G1154" s="123"/>
      <c r="H1154" s="137"/>
      <c r="I1154" s="52"/>
      <c r="J1154" s="52"/>
      <c r="K1154" s="29"/>
      <c r="L1154" s="29"/>
      <c r="M1154" s="29"/>
      <c r="N1154" s="29"/>
      <c r="O1154" s="29"/>
      <c r="P1154" s="29"/>
      <c r="Q1154" s="29"/>
      <c r="R1154" s="29"/>
      <c r="S1154" s="29"/>
      <c r="T1154" s="29"/>
      <c r="U1154" s="29"/>
      <c r="V1154" s="29"/>
      <c r="W1154" s="27">
        <f t="shared" ref="W1154:W1163" si="297">AN1154</f>
        <v>0</v>
      </c>
      <c r="X1154" s="41"/>
      <c r="Y1154" s="41"/>
      <c r="Z1154" s="41"/>
      <c r="AA1154" s="41"/>
      <c r="AB1154" s="27">
        <f>IFERROR(VLOOKUP(K1154,'Վարկանիշային չափորոշիչներ'!$G$6:$GE$68,4,FALSE),0)</f>
        <v>0</v>
      </c>
      <c r="AC1154" s="27">
        <f>IFERROR(VLOOKUP(L1154,'Վարկանիշային չափորոշիչներ'!$G$6:$GE$68,4,FALSE),0)</f>
        <v>0</v>
      </c>
      <c r="AD1154" s="27">
        <f>IFERROR(VLOOKUP(M1154,'Վարկանիշային չափորոշիչներ'!$G$6:$GE$68,4,FALSE),0)</f>
        <v>0</v>
      </c>
      <c r="AE1154" s="27">
        <f>IFERROR(VLOOKUP(N1154,'Վարկանիշային չափորոշիչներ'!$G$6:$GE$68,4,FALSE),0)</f>
        <v>0</v>
      </c>
      <c r="AF1154" s="27">
        <f>IFERROR(VLOOKUP(O1154,'Վարկանիշային չափորոշիչներ'!$G$6:$GE$68,4,FALSE),0)</f>
        <v>0</v>
      </c>
      <c r="AG1154" s="27">
        <f>IFERROR(VLOOKUP(P1154,'Վարկանիշային չափորոշիչներ'!$G$6:$GE$68,4,FALSE),0)</f>
        <v>0</v>
      </c>
      <c r="AH1154" s="27">
        <f>IFERROR(VLOOKUP(Q1154,'Վարկանիշային չափորոշիչներ'!$G$6:$GE$68,4,FALSE),0)</f>
        <v>0</v>
      </c>
      <c r="AI1154" s="27">
        <f>IFERROR(VLOOKUP(R1154,'Վարկանիշային չափորոշիչներ'!$G$6:$GE$68,4,FALSE),0)</f>
        <v>0</v>
      </c>
      <c r="AJ1154" s="27">
        <f>IFERROR(VLOOKUP(S1154,'Վարկանիշային չափորոշիչներ'!$G$6:$GE$68,4,FALSE),0)</f>
        <v>0</v>
      </c>
      <c r="AK1154" s="27">
        <f>IFERROR(VLOOKUP(T1154,'Վարկանիշային չափորոշիչներ'!$G$6:$GE$68,4,FALSE),0)</f>
        <v>0</v>
      </c>
      <c r="AL1154" s="27">
        <f>IFERROR(VLOOKUP(U1154,'Վարկանիշային չափորոշիչներ'!$G$6:$GE$68,4,FALSE),0)</f>
        <v>0</v>
      </c>
      <c r="AM1154" s="27">
        <f>IFERROR(VLOOKUP(V1154,'Վարկանիշային չափորոշիչներ'!$G$6:$GE$68,4,FALSE),0)</f>
        <v>0</v>
      </c>
      <c r="AN1154" s="27">
        <f t="shared" si="286"/>
        <v>0</v>
      </c>
    </row>
    <row r="1155" spans="1:40" hidden="1" outlineLevel="2" x14ac:dyDescent="0.3">
      <c r="A1155" s="120">
        <v>1012</v>
      </c>
      <c r="B1155" s="120">
        <v>31001</v>
      </c>
      <c r="C1155" s="207" t="s">
        <v>1207</v>
      </c>
      <c r="D1155" s="121"/>
      <c r="E1155" s="121"/>
      <c r="F1155" s="122"/>
      <c r="G1155" s="123"/>
      <c r="H1155" s="123"/>
      <c r="I1155" s="45"/>
      <c r="J1155" s="45"/>
      <c r="K1155" s="28"/>
      <c r="L1155" s="28"/>
      <c r="M1155" s="28"/>
      <c r="N1155" s="28"/>
      <c r="O1155" s="28"/>
      <c r="P1155" s="28"/>
      <c r="Q1155" s="28"/>
      <c r="R1155" s="28"/>
      <c r="S1155" s="28"/>
      <c r="T1155" s="28"/>
      <c r="U1155" s="28"/>
      <c r="V1155" s="28"/>
      <c r="W1155" s="27">
        <f t="shared" si="297"/>
        <v>0</v>
      </c>
      <c r="X1155" s="41"/>
      <c r="Y1155" s="41"/>
      <c r="Z1155" s="41"/>
      <c r="AA1155" s="41"/>
      <c r="AB1155" s="27">
        <f>IFERROR(VLOOKUP(K1155,'Վարկանիշային չափորոշիչներ'!$G$6:$GE$68,4,FALSE),0)</f>
        <v>0</v>
      </c>
      <c r="AC1155" s="27">
        <f>IFERROR(VLOOKUP(L1155,'Վարկանիշային չափորոշիչներ'!$G$6:$GE$68,4,FALSE),0)</f>
        <v>0</v>
      </c>
      <c r="AD1155" s="27">
        <f>IFERROR(VLOOKUP(M1155,'Վարկանիշային չափորոշիչներ'!$G$6:$GE$68,4,FALSE),0)</f>
        <v>0</v>
      </c>
      <c r="AE1155" s="27">
        <f>IFERROR(VLOOKUP(N1155,'Վարկանիշային չափորոշիչներ'!$G$6:$GE$68,4,FALSE),0)</f>
        <v>0</v>
      </c>
      <c r="AF1155" s="27">
        <f>IFERROR(VLOOKUP(O1155,'Վարկանիշային չափորոշիչներ'!$G$6:$GE$68,4,FALSE),0)</f>
        <v>0</v>
      </c>
      <c r="AG1155" s="27">
        <f>IFERROR(VLOOKUP(P1155,'Վարկանիշային չափորոշիչներ'!$G$6:$GE$68,4,FALSE),0)</f>
        <v>0</v>
      </c>
      <c r="AH1155" s="27">
        <f>IFERROR(VLOOKUP(Q1155,'Վարկանիշային չափորոշիչներ'!$G$6:$GE$68,4,FALSE),0)</f>
        <v>0</v>
      </c>
      <c r="AI1155" s="27">
        <f>IFERROR(VLOOKUP(R1155,'Վարկանիշային չափորոշիչներ'!$G$6:$GE$68,4,FALSE),0)</f>
        <v>0</v>
      </c>
      <c r="AJ1155" s="27">
        <f>IFERROR(VLOOKUP(S1155,'Վարկանիշային չափորոշիչներ'!$G$6:$GE$68,4,FALSE),0)</f>
        <v>0</v>
      </c>
      <c r="AK1155" s="27">
        <f>IFERROR(VLOOKUP(T1155,'Վարկանիշային չափորոշիչներ'!$G$6:$GE$68,4,FALSE),0)</f>
        <v>0</v>
      </c>
      <c r="AL1155" s="27">
        <f>IFERROR(VLOOKUP(U1155,'Վարկանիշային չափորոշիչներ'!$G$6:$GE$68,4,FALSE),0)</f>
        <v>0</v>
      </c>
      <c r="AM1155" s="27">
        <f>IFERROR(VLOOKUP(V1155,'Վարկանիշային չափորոշիչներ'!$G$6:$GE$68,4,FALSE),0)</f>
        <v>0</v>
      </c>
      <c r="AN1155" s="27">
        <f t="shared" si="286"/>
        <v>0</v>
      </c>
    </row>
    <row r="1156" spans="1:40" hidden="1" outlineLevel="2" x14ac:dyDescent="0.3">
      <c r="A1156" s="120">
        <v>1012</v>
      </c>
      <c r="B1156" s="120">
        <v>31002</v>
      </c>
      <c r="C1156" s="207" t="s">
        <v>1208</v>
      </c>
      <c r="D1156" s="121"/>
      <c r="E1156" s="121"/>
      <c r="F1156" s="122"/>
      <c r="G1156" s="123"/>
      <c r="H1156" s="123"/>
      <c r="I1156" s="45"/>
      <c r="J1156" s="45"/>
      <c r="K1156" s="28"/>
      <c r="L1156" s="28"/>
      <c r="M1156" s="28"/>
      <c r="N1156" s="28"/>
      <c r="O1156" s="28"/>
      <c r="P1156" s="28"/>
      <c r="Q1156" s="28"/>
      <c r="R1156" s="28"/>
      <c r="S1156" s="28"/>
      <c r="T1156" s="28"/>
      <c r="U1156" s="28"/>
      <c r="V1156" s="28"/>
      <c r="W1156" s="27">
        <f t="shared" si="297"/>
        <v>0</v>
      </c>
      <c r="X1156" s="41"/>
      <c r="Y1156" s="41"/>
      <c r="Z1156" s="41"/>
      <c r="AA1156" s="41"/>
      <c r="AB1156" s="27">
        <f>IFERROR(VLOOKUP(K1156,'Վարկանիշային չափորոշիչներ'!$G$6:$GE$68,4,FALSE),0)</f>
        <v>0</v>
      </c>
      <c r="AC1156" s="27">
        <f>IFERROR(VLOOKUP(L1156,'Վարկանիշային չափորոշիչներ'!$G$6:$GE$68,4,FALSE),0)</f>
        <v>0</v>
      </c>
      <c r="AD1156" s="27">
        <f>IFERROR(VLOOKUP(M1156,'Վարկանիշային չափորոշիչներ'!$G$6:$GE$68,4,FALSE),0)</f>
        <v>0</v>
      </c>
      <c r="AE1156" s="27">
        <f>IFERROR(VLOOKUP(N1156,'Վարկանիշային չափորոշիչներ'!$G$6:$GE$68,4,FALSE),0)</f>
        <v>0</v>
      </c>
      <c r="AF1156" s="27">
        <f>IFERROR(VLOOKUP(O1156,'Վարկանիշային չափորոշիչներ'!$G$6:$GE$68,4,FALSE),0)</f>
        <v>0</v>
      </c>
      <c r="AG1156" s="27">
        <f>IFERROR(VLOOKUP(P1156,'Վարկանիշային չափորոշիչներ'!$G$6:$GE$68,4,FALSE),0)</f>
        <v>0</v>
      </c>
      <c r="AH1156" s="27">
        <f>IFERROR(VLOOKUP(Q1156,'Վարկանիշային չափորոշիչներ'!$G$6:$GE$68,4,FALSE),0)</f>
        <v>0</v>
      </c>
      <c r="AI1156" s="27">
        <f>IFERROR(VLOOKUP(R1156,'Վարկանիշային չափորոշիչներ'!$G$6:$GE$68,4,FALSE),0)</f>
        <v>0</v>
      </c>
      <c r="AJ1156" s="27">
        <f>IFERROR(VLOOKUP(S1156,'Վարկանիշային չափորոշիչներ'!$G$6:$GE$68,4,FALSE),0)</f>
        <v>0</v>
      </c>
      <c r="AK1156" s="27">
        <f>IFERROR(VLOOKUP(T1156,'Վարկանիշային չափորոշիչներ'!$G$6:$GE$68,4,FALSE),0)</f>
        <v>0</v>
      </c>
      <c r="AL1156" s="27">
        <f>IFERROR(VLOOKUP(U1156,'Վարկանիշային չափորոշիչներ'!$G$6:$GE$68,4,FALSE),0)</f>
        <v>0</v>
      </c>
      <c r="AM1156" s="27">
        <f>IFERROR(VLOOKUP(V1156,'Վարկանիշային չափորոշիչներ'!$G$6:$GE$68,4,FALSE),0)</f>
        <v>0</v>
      </c>
      <c r="AN1156" s="27">
        <f t="shared" si="286"/>
        <v>0</v>
      </c>
    </row>
    <row r="1157" spans="1:40" ht="27" hidden="1" outlineLevel="2" x14ac:dyDescent="0.3">
      <c r="A1157" s="120">
        <v>1012</v>
      </c>
      <c r="B1157" s="120">
        <v>31003</v>
      </c>
      <c r="C1157" s="207" t="s">
        <v>1209</v>
      </c>
      <c r="D1157" s="121"/>
      <c r="E1157" s="121"/>
      <c r="F1157" s="122"/>
      <c r="G1157" s="123"/>
      <c r="H1157" s="123"/>
      <c r="I1157" s="45"/>
      <c r="J1157" s="45"/>
      <c r="K1157" s="28"/>
      <c r="L1157" s="28"/>
      <c r="M1157" s="28"/>
      <c r="N1157" s="28"/>
      <c r="O1157" s="28"/>
      <c r="P1157" s="28"/>
      <c r="Q1157" s="28"/>
      <c r="R1157" s="28"/>
      <c r="S1157" s="28"/>
      <c r="T1157" s="28"/>
      <c r="U1157" s="28"/>
      <c r="V1157" s="28"/>
      <c r="W1157" s="27">
        <f t="shared" si="297"/>
        <v>0</v>
      </c>
      <c r="X1157" s="41"/>
      <c r="Y1157" s="41"/>
      <c r="Z1157" s="41"/>
      <c r="AA1157" s="41"/>
      <c r="AB1157" s="27">
        <f>IFERROR(VLOOKUP(K1157,'Վարկանիշային չափորոշիչներ'!$G$6:$GE$68,4,FALSE),0)</f>
        <v>0</v>
      </c>
      <c r="AC1157" s="27">
        <f>IFERROR(VLOOKUP(L1157,'Վարկանիշային չափորոշիչներ'!$G$6:$GE$68,4,FALSE),0)</f>
        <v>0</v>
      </c>
      <c r="AD1157" s="27">
        <f>IFERROR(VLOOKUP(M1157,'Վարկանիշային չափորոշիչներ'!$G$6:$GE$68,4,FALSE),0)</f>
        <v>0</v>
      </c>
      <c r="AE1157" s="27">
        <f>IFERROR(VLOOKUP(N1157,'Վարկանիշային չափորոշիչներ'!$G$6:$GE$68,4,FALSE),0)</f>
        <v>0</v>
      </c>
      <c r="AF1157" s="27">
        <f>IFERROR(VLOOKUP(O1157,'Վարկանիշային չափորոշիչներ'!$G$6:$GE$68,4,FALSE),0)</f>
        <v>0</v>
      </c>
      <c r="AG1157" s="27">
        <f>IFERROR(VLOOKUP(P1157,'Վարկանիշային չափորոշիչներ'!$G$6:$GE$68,4,FALSE),0)</f>
        <v>0</v>
      </c>
      <c r="AH1157" s="27">
        <f>IFERROR(VLOOKUP(Q1157,'Վարկանիշային չափորոշիչներ'!$G$6:$GE$68,4,FALSE),0)</f>
        <v>0</v>
      </c>
      <c r="AI1157" s="27">
        <f>IFERROR(VLOOKUP(R1157,'Վարկանիշային չափորոշիչներ'!$G$6:$GE$68,4,FALSE),0)</f>
        <v>0</v>
      </c>
      <c r="AJ1157" s="27">
        <f>IFERROR(VLOOKUP(S1157,'Վարկանիշային չափորոշիչներ'!$G$6:$GE$68,4,FALSE),0)</f>
        <v>0</v>
      </c>
      <c r="AK1157" s="27">
        <f>IFERROR(VLOOKUP(T1157,'Վարկանիշային չափորոշիչներ'!$G$6:$GE$68,4,FALSE),0)</f>
        <v>0</v>
      </c>
      <c r="AL1157" s="27">
        <f>IFERROR(VLOOKUP(U1157,'Վարկանիշային չափորոշիչներ'!$G$6:$GE$68,4,FALSE),0)</f>
        <v>0</v>
      </c>
      <c r="AM1157" s="27">
        <f>IFERROR(VLOOKUP(V1157,'Վարկանիշային չափորոշիչներ'!$G$6:$GE$68,4,FALSE),0)</f>
        <v>0</v>
      </c>
      <c r="AN1157" s="27">
        <f t="shared" si="286"/>
        <v>0</v>
      </c>
    </row>
    <row r="1158" spans="1:40" hidden="1" outlineLevel="2" x14ac:dyDescent="0.3">
      <c r="A1158" s="120">
        <v>1012</v>
      </c>
      <c r="B1158" s="120">
        <v>31007</v>
      </c>
      <c r="C1158" s="207" t="s">
        <v>1210</v>
      </c>
      <c r="D1158" s="121"/>
      <c r="E1158" s="121"/>
      <c r="F1158" s="122"/>
      <c r="G1158" s="123"/>
      <c r="H1158" s="123"/>
      <c r="I1158" s="45"/>
      <c r="J1158" s="45"/>
      <c r="K1158" s="28"/>
      <c r="L1158" s="28"/>
      <c r="M1158" s="28"/>
      <c r="N1158" s="28"/>
      <c r="O1158" s="28"/>
      <c r="P1158" s="28"/>
      <c r="Q1158" s="28"/>
      <c r="R1158" s="28"/>
      <c r="S1158" s="28"/>
      <c r="T1158" s="28"/>
      <c r="U1158" s="28"/>
      <c r="V1158" s="28"/>
      <c r="W1158" s="27">
        <f t="shared" si="297"/>
        <v>0</v>
      </c>
      <c r="X1158" s="41"/>
      <c r="Y1158" s="41"/>
      <c r="Z1158" s="41"/>
      <c r="AA1158" s="41"/>
      <c r="AB1158" s="27">
        <f>IFERROR(VLOOKUP(K1158,'Վարկանիշային չափորոշիչներ'!$G$6:$GE$68,4,FALSE),0)</f>
        <v>0</v>
      </c>
      <c r="AC1158" s="27">
        <f>IFERROR(VLOOKUP(L1158,'Վարկանիշային չափորոշիչներ'!$G$6:$GE$68,4,FALSE),0)</f>
        <v>0</v>
      </c>
      <c r="AD1158" s="27">
        <f>IFERROR(VLOOKUP(M1158,'Վարկանիշային չափորոշիչներ'!$G$6:$GE$68,4,FALSE),0)</f>
        <v>0</v>
      </c>
      <c r="AE1158" s="27">
        <f>IFERROR(VLOOKUP(N1158,'Վարկանիշային չափորոշիչներ'!$G$6:$GE$68,4,FALSE),0)</f>
        <v>0</v>
      </c>
      <c r="AF1158" s="27">
        <f>IFERROR(VLOOKUP(O1158,'Վարկանիշային չափորոշիչներ'!$G$6:$GE$68,4,FALSE),0)</f>
        <v>0</v>
      </c>
      <c r="AG1158" s="27">
        <f>IFERROR(VLOOKUP(P1158,'Վարկանիշային չափորոշիչներ'!$G$6:$GE$68,4,FALSE),0)</f>
        <v>0</v>
      </c>
      <c r="AH1158" s="27">
        <f>IFERROR(VLOOKUP(Q1158,'Վարկանիշային չափորոշիչներ'!$G$6:$GE$68,4,FALSE),0)</f>
        <v>0</v>
      </c>
      <c r="AI1158" s="27">
        <f>IFERROR(VLOOKUP(R1158,'Վարկանիշային չափորոշիչներ'!$G$6:$GE$68,4,FALSE),0)</f>
        <v>0</v>
      </c>
      <c r="AJ1158" s="27">
        <f>IFERROR(VLOOKUP(S1158,'Վարկանիշային չափորոշիչներ'!$G$6:$GE$68,4,FALSE),0)</f>
        <v>0</v>
      </c>
      <c r="AK1158" s="27">
        <f>IFERROR(VLOOKUP(T1158,'Վարկանիշային չափորոշիչներ'!$G$6:$GE$68,4,FALSE),0)</f>
        <v>0</v>
      </c>
      <c r="AL1158" s="27">
        <f>IFERROR(VLOOKUP(U1158,'Վարկանիշային չափորոշիչներ'!$G$6:$GE$68,4,FALSE),0)</f>
        <v>0</v>
      </c>
      <c r="AM1158" s="27">
        <f>IFERROR(VLOOKUP(V1158,'Վարկանիշային չափորոշիչներ'!$G$6:$GE$68,4,FALSE),0)</f>
        <v>0</v>
      </c>
      <c r="AN1158" s="27">
        <f t="shared" si="286"/>
        <v>0</v>
      </c>
    </row>
    <row r="1159" spans="1:40" ht="27" hidden="1" outlineLevel="2" x14ac:dyDescent="0.3">
      <c r="A1159" s="120">
        <v>1012</v>
      </c>
      <c r="B1159" s="120">
        <v>31014</v>
      </c>
      <c r="C1159" s="207" t="s">
        <v>1211</v>
      </c>
      <c r="D1159" s="121"/>
      <c r="E1159" s="121"/>
      <c r="F1159" s="122"/>
      <c r="G1159" s="123"/>
      <c r="H1159" s="123"/>
      <c r="I1159" s="45"/>
      <c r="J1159" s="45"/>
      <c r="K1159" s="28"/>
      <c r="L1159" s="28"/>
      <c r="M1159" s="28"/>
      <c r="N1159" s="28"/>
      <c r="O1159" s="28"/>
      <c r="P1159" s="28"/>
      <c r="Q1159" s="28"/>
      <c r="R1159" s="28"/>
      <c r="S1159" s="28"/>
      <c r="T1159" s="28"/>
      <c r="U1159" s="28"/>
      <c r="V1159" s="28"/>
      <c r="W1159" s="27">
        <f t="shared" si="297"/>
        <v>0</v>
      </c>
      <c r="X1159" s="41"/>
      <c r="Y1159" s="41"/>
      <c r="Z1159" s="41"/>
      <c r="AA1159" s="41"/>
      <c r="AB1159" s="27">
        <f>IFERROR(VLOOKUP(K1159,'Վարկանիշային չափորոշիչներ'!$G$6:$GE$68,4,FALSE),0)</f>
        <v>0</v>
      </c>
      <c r="AC1159" s="27">
        <f>IFERROR(VLOOKUP(L1159,'Վարկանիշային չափորոշիչներ'!$G$6:$GE$68,4,FALSE),0)</f>
        <v>0</v>
      </c>
      <c r="AD1159" s="27">
        <f>IFERROR(VLOOKUP(M1159,'Վարկանիշային չափորոշիչներ'!$G$6:$GE$68,4,FALSE),0)</f>
        <v>0</v>
      </c>
      <c r="AE1159" s="27">
        <f>IFERROR(VLOOKUP(N1159,'Վարկանիշային չափորոշիչներ'!$G$6:$GE$68,4,FALSE),0)</f>
        <v>0</v>
      </c>
      <c r="AF1159" s="27">
        <f>IFERROR(VLOOKUP(O1159,'Վարկանիշային չափորոշիչներ'!$G$6:$GE$68,4,FALSE),0)</f>
        <v>0</v>
      </c>
      <c r="AG1159" s="27">
        <f>IFERROR(VLOOKUP(P1159,'Վարկանիշային չափորոշիչներ'!$G$6:$GE$68,4,FALSE),0)</f>
        <v>0</v>
      </c>
      <c r="AH1159" s="27">
        <f>IFERROR(VLOOKUP(Q1159,'Վարկանիշային չափորոշիչներ'!$G$6:$GE$68,4,FALSE),0)</f>
        <v>0</v>
      </c>
      <c r="AI1159" s="27">
        <f>IFERROR(VLOOKUP(R1159,'Վարկանիշային չափորոշիչներ'!$G$6:$GE$68,4,FALSE),0)</f>
        <v>0</v>
      </c>
      <c r="AJ1159" s="27">
        <f>IFERROR(VLOOKUP(S1159,'Վարկանիշային չափորոշիչներ'!$G$6:$GE$68,4,FALSE),0)</f>
        <v>0</v>
      </c>
      <c r="AK1159" s="27">
        <f>IFERROR(VLOOKUP(T1159,'Վարկանիշային չափորոշիչներ'!$G$6:$GE$68,4,FALSE),0)</f>
        <v>0</v>
      </c>
      <c r="AL1159" s="27">
        <f>IFERROR(VLOOKUP(U1159,'Վարկանիշային չափորոշիչներ'!$G$6:$GE$68,4,FALSE),0)</f>
        <v>0</v>
      </c>
      <c r="AM1159" s="27">
        <f>IFERROR(VLOOKUP(V1159,'Վարկանիշային չափորոշիչներ'!$G$6:$GE$68,4,FALSE),0)</f>
        <v>0</v>
      </c>
      <c r="AN1159" s="27">
        <f t="shared" si="286"/>
        <v>0</v>
      </c>
    </row>
    <row r="1160" spans="1:40" hidden="1" outlineLevel="2" x14ac:dyDescent="0.3">
      <c r="A1160" s="120">
        <v>1012</v>
      </c>
      <c r="B1160" s="120">
        <v>31017</v>
      </c>
      <c r="C1160" s="207" t="s">
        <v>1212</v>
      </c>
      <c r="D1160" s="121"/>
      <c r="E1160" s="121"/>
      <c r="F1160" s="122"/>
      <c r="G1160" s="123"/>
      <c r="H1160" s="123"/>
      <c r="I1160" s="45"/>
      <c r="J1160" s="45"/>
      <c r="K1160" s="28"/>
      <c r="L1160" s="28"/>
      <c r="M1160" s="28"/>
      <c r="N1160" s="28"/>
      <c r="O1160" s="28"/>
      <c r="P1160" s="28"/>
      <c r="Q1160" s="28"/>
      <c r="R1160" s="28"/>
      <c r="S1160" s="28"/>
      <c r="T1160" s="28"/>
      <c r="U1160" s="28"/>
      <c r="V1160" s="28"/>
      <c r="W1160" s="27">
        <f t="shared" si="297"/>
        <v>0</v>
      </c>
      <c r="X1160" s="41"/>
      <c r="Y1160" s="41"/>
      <c r="Z1160" s="41"/>
      <c r="AA1160" s="41"/>
      <c r="AB1160" s="27">
        <f>IFERROR(VLOOKUP(K1160,'Վարկանիշային չափորոշիչներ'!$G$6:$GE$68,4,FALSE),0)</f>
        <v>0</v>
      </c>
      <c r="AC1160" s="27">
        <f>IFERROR(VLOOKUP(L1160,'Վարկանիշային չափորոշիչներ'!$G$6:$GE$68,4,FALSE),0)</f>
        <v>0</v>
      </c>
      <c r="AD1160" s="27">
        <f>IFERROR(VLOOKUP(M1160,'Վարկանիշային չափորոշիչներ'!$G$6:$GE$68,4,FALSE),0)</f>
        <v>0</v>
      </c>
      <c r="AE1160" s="27">
        <f>IFERROR(VLOOKUP(N1160,'Վարկանիշային չափորոշիչներ'!$G$6:$GE$68,4,FALSE),0)</f>
        <v>0</v>
      </c>
      <c r="AF1160" s="27">
        <f>IFERROR(VLOOKUP(O1160,'Վարկանիշային չափորոշիչներ'!$G$6:$GE$68,4,FALSE),0)</f>
        <v>0</v>
      </c>
      <c r="AG1160" s="27">
        <f>IFERROR(VLOOKUP(P1160,'Վարկանիշային չափորոշիչներ'!$G$6:$GE$68,4,FALSE),0)</f>
        <v>0</v>
      </c>
      <c r="AH1160" s="27">
        <f>IFERROR(VLOOKUP(Q1160,'Վարկանիշային չափորոշիչներ'!$G$6:$GE$68,4,FALSE),0)</f>
        <v>0</v>
      </c>
      <c r="AI1160" s="27">
        <f>IFERROR(VLOOKUP(R1160,'Վարկանիշային չափորոշիչներ'!$G$6:$GE$68,4,FALSE),0)</f>
        <v>0</v>
      </c>
      <c r="AJ1160" s="27">
        <f>IFERROR(VLOOKUP(S1160,'Վարկանիշային չափորոշիչներ'!$G$6:$GE$68,4,FALSE),0)</f>
        <v>0</v>
      </c>
      <c r="AK1160" s="27">
        <f>IFERROR(VLOOKUP(T1160,'Վարկանիշային չափորոշիչներ'!$G$6:$GE$68,4,FALSE),0)</f>
        <v>0</v>
      </c>
      <c r="AL1160" s="27">
        <f>IFERROR(VLOOKUP(U1160,'Վարկանիշային չափորոշիչներ'!$G$6:$GE$68,4,FALSE),0)</f>
        <v>0</v>
      </c>
      <c r="AM1160" s="27">
        <f>IFERROR(VLOOKUP(V1160,'Վարկանիշային չափորոշիչներ'!$G$6:$GE$68,4,FALSE),0)</f>
        <v>0</v>
      </c>
      <c r="AN1160" s="27">
        <f t="shared" si="286"/>
        <v>0</v>
      </c>
    </row>
    <row r="1161" spans="1:40" ht="40.5" hidden="1" outlineLevel="2" x14ac:dyDescent="0.3">
      <c r="A1161" s="120">
        <v>1012</v>
      </c>
      <c r="B1161" s="120">
        <v>31015</v>
      </c>
      <c r="C1161" s="207" t="s">
        <v>1213</v>
      </c>
      <c r="D1161" s="121"/>
      <c r="E1161" s="121"/>
      <c r="F1161" s="123"/>
      <c r="G1161" s="123"/>
      <c r="H1161" s="122"/>
      <c r="I1161" s="45"/>
      <c r="J1161" s="45"/>
      <c r="K1161" s="28"/>
      <c r="L1161" s="28"/>
      <c r="M1161" s="28"/>
      <c r="N1161" s="28"/>
      <c r="O1161" s="28"/>
      <c r="P1161" s="28"/>
      <c r="Q1161" s="28"/>
      <c r="R1161" s="28"/>
      <c r="S1161" s="28"/>
      <c r="T1161" s="28"/>
      <c r="U1161" s="28"/>
      <c r="V1161" s="28"/>
      <c r="W1161" s="27">
        <f t="shared" si="297"/>
        <v>0</v>
      </c>
      <c r="X1161" s="41"/>
      <c r="Y1161" s="41"/>
      <c r="Z1161" s="41"/>
      <c r="AA1161" s="41"/>
      <c r="AB1161" s="27">
        <f>IFERROR(VLOOKUP(K1161,'Վարկանիշային չափորոշիչներ'!$G$6:$GE$68,4,FALSE),0)</f>
        <v>0</v>
      </c>
      <c r="AC1161" s="27">
        <f>IFERROR(VLOOKUP(L1161,'Վարկանիշային չափորոշիչներ'!$G$6:$GE$68,4,FALSE),0)</f>
        <v>0</v>
      </c>
      <c r="AD1161" s="27">
        <f>IFERROR(VLOOKUP(M1161,'Վարկանիշային չափորոշիչներ'!$G$6:$GE$68,4,FALSE),0)</f>
        <v>0</v>
      </c>
      <c r="AE1161" s="27">
        <f>IFERROR(VLOOKUP(N1161,'Վարկանիշային չափորոշիչներ'!$G$6:$GE$68,4,FALSE),0)</f>
        <v>0</v>
      </c>
      <c r="AF1161" s="27">
        <f>IFERROR(VLOOKUP(O1161,'Վարկանիշային չափորոշիչներ'!$G$6:$GE$68,4,FALSE),0)</f>
        <v>0</v>
      </c>
      <c r="AG1161" s="27">
        <f>IFERROR(VLOOKUP(P1161,'Վարկանիշային չափորոշիչներ'!$G$6:$GE$68,4,FALSE),0)</f>
        <v>0</v>
      </c>
      <c r="AH1161" s="27">
        <f>IFERROR(VLOOKUP(Q1161,'Վարկանիշային չափորոշիչներ'!$G$6:$GE$68,4,FALSE),0)</f>
        <v>0</v>
      </c>
      <c r="AI1161" s="27">
        <f>IFERROR(VLOOKUP(R1161,'Վարկանիշային չափորոշիչներ'!$G$6:$GE$68,4,FALSE),0)</f>
        <v>0</v>
      </c>
      <c r="AJ1161" s="27">
        <f>IFERROR(VLOOKUP(S1161,'Վարկանիշային չափորոշիչներ'!$G$6:$GE$68,4,FALSE),0)</f>
        <v>0</v>
      </c>
      <c r="AK1161" s="27">
        <f>IFERROR(VLOOKUP(T1161,'Վարկանիշային չափորոշիչներ'!$G$6:$GE$68,4,FALSE),0)</f>
        <v>0</v>
      </c>
      <c r="AL1161" s="27">
        <f>IFERROR(VLOOKUP(U1161,'Վարկանիշային չափորոշիչներ'!$G$6:$GE$68,4,FALSE),0)</f>
        <v>0</v>
      </c>
      <c r="AM1161" s="27">
        <f>IFERROR(VLOOKUP(V1161,'Վարկանիշային չափորոշիչներ'!$G$6:$GE$68,4,FALSE),0)</f>
        <v>0</v>
      </c>
      <c r="AN1161" s="27">
        <f t="shared" si="286"/>
        <v>0</v>
      </c>
    </row>
    <row r="1162" spans="1:40" ht="27" hidden="1" outlineLevel="2" x14ac:dyDescent="0.3">
      <c r="A1162" s="120">
        <v>1012</v>
      </c>
      <c r="B1162" s="120">
        <v>31016</v>
      </c>
      <c r="C1162" s="207" t="s">
        <v>1214</v>
      </c>
      <c r="D1162" s="121"/>
      <c r="E1162" s="121"/>
      <c r="F1162" s="122"/>
      <c r="G1162" s="123"/>
      <c r="H1162" s="123"/>
      <c r="I1162" s="45"/>
      <c r="J1162" s="45"/>
      <c r="K1162" s="28"/>
      <c r="L1162" s="28"/>
      <c r="M1162" s="28"/>
      <c r="N1162" s="28"/>
      <c r="O1162" s="28"/>
      <c r="P1162" s="28"/>
      <c r="Q1162" s="28"/>
      <c r="R1162" s="28"/>
      <c r="S1162" s="28"/>
      <c r="T1162" s="28"/>
      <c r="U1162" s="28"/>
      <c r="V1162" s="28"/>
      <c r="W1162" s="27">
        <f t="shared" si="297"/>
        <v>0</v>
      </c>
      <c r="X1162" s="41"/>
      <c r="Y1162" s="41"/>
      <c r="Z1162" s="41"/>
      <c r="AA1162" s="41"/>
      <c r="AB1162" s="27">
        <f>IFERROR(VLOOKUP(K1162,'Վարկանիշային չափորոշիչներ'!$G$6:$GE$68,4,FALSE),0)</f>
        <v>0</v>
      </c>
      <c r="AC1162" s="27">
        <f>IFERROR(VLOOKUP(L1162,'Վարկանիշային չափորոշիչներ'!$G$6:$GE$68,4,FALSE),0)</f>
        <v>0</v>
      </c>
      <c r="AD1162" s="27">
        <f>IFERROR(VLOOKUP(M1162,'Վարկանիշային չափորոշիչներ'!$G$6:$GE$68,4,FALSE),0)</f>
        <v>0</v>
      </c>
      <c r="AE1162" s="27">
        <f>IFERROR(VLOOKUP(N1162,'Վարկանիշային չափորոշիչներ'!$G$6:$GE$68,4,FALSE),0)</f>
        <v>0</v>
      </c>
      <c r="AF1162" s="27">
        <f>IFERROR(VLOOKUP(O1162,'Վարկանիշային չափորոշիչներ'!$G$6:$GE$68,4,FALSE),0)</f>
        <v>0</v>
      </c>
      <c r="AG1162" s="27">
        <f>IFERROR(VLOOKUP(P1162,'Վարկանիշային չափորոշիչներ'!$G$6:$GE$68,4,FALSE),0)</f>
        <v>0</v>
      </c>
      <c r="AH1162" s="27">
        <f>IFERROR(VLOOKUP(Q1162,'Վարկանիշային չափորոշիչներ'!$G$6:$GE$68,4,FALSE),0)</f>
        <v>0</v>
      </c>
      <c r="AI1162" s="27">
        <f>IFERROR(VLOOKUP(R1162,'Վարկանիշային չափորոշիչներ'!$G$6:$GE$68,4,FALSE),0)</f>
        <v>0</v>
      </c>
      <c r="AJ1162" s="27">
        <f>IFERROR(VLOOKUP(S1162,'Վարկանիշային չափորոշիչներ'!$G$6:$GE$68,4,FALSE),0)</f>
        <v>0</v>
      </c>
      <c r="AK1162" s="27">
        <f>IFERROR(VLOOKUP(T1162,'Վարկանիշային չափորոշիչներ'!$G$6:$GE$68,4,FALSE),0)</f>
        <v>0</v>
      </c>
      <c r="AL1162" s="27">
        <f>IFERROR(VLOOKUP(U1162,'Վարկանիշային չափորոշիչներ'!$G$6:$GE$68,4,FALSE),0)</f>
        <v>0</v>
      </c>
      <c r="AM1162" s="27">
        <f>IFERROR(VLOOKUP(V1162,'Վարկանիշային չափորոշիչներ'!$G$6:$GE$68,4,FALSE),0)</f>
        <v>0</v>
      </c>
      <c r="AN1162" s="27">
        <f t="shared" si="286"/>
        <v>0</v>
      </c>
    </row>
    <row r="1163" spans="1:40" hidden="1" outlineLevel="1" x14ac:dyDescent="0.3">
      <c r="A1163" s="124">
        <v>9999</v>
      </c>
      <c r="B1163" s="120"/>
      <c r="C1163" s="233" t="s">
        <v>97</v>
      </c>
      <c r="D1163" s="199"/>
      <c r="E1163" s="199"/>
      <c r="F1163" s="122"/>
      <c r="G1163" s="123"/>
      <c r="H1163" s="123"/>
      <c r="I1163" s="45"/>
      <c r="J1163" s="45"/>
      <c r="K1163" s="28"/>
      <c r="L1163" s="28"/>
      <c r="M1163" s="28"/>
      <c r="N1163" s="28"/>
      <c r="O1163" s="28"/>
      <c r="P1163" s="28"/>
      <c r="Q1163" s="28"/>
      <c r="R1163" s="28"/>
      <c r="S1163" s="28"/>
      <c r="T1163" s="28"/>
      <c r="U1163" s="28"/>
      <c r="V1163" s="28"/>
      <c r="W1163" s="27">
        <f t="shared" si="297"/>
        <v>0</v>
      </c>
      <c r="X1163" s="41"/>
      <c r="Y1163" s="41"/>
      <c r="Z1163" s="41"/>
      <c r="AA1163" s="41"/>
      <c r="AB1163" s="27">
        <f>IFERROR(VLOOKUP(K1163,'Վարկանիշային չափորոշիչներ'!$G$6:$GE$68,4,FALSE),0)</f>
        <v>0</v>
      </c>
      <c r="AC1163" s="27">
        <f>IFERROR(VLOOKUP(L1163,'Վարկանիշային չափորոշիչներ'!$G$6:$GE$68,4,FALSE),0)</f>
        <v>0</v>
      </c>
      <c r="AD1163" s="27">
        <f>IFERROR(VLOOKUP(M1163,'Վարկանիշային չափորոշիչներ'!$G$6:$GE$68,4,FALSE),0)</f>
        <v>0</v>
      </c>
      <c r="AE1163" s="27">
        <f>IFERROR(VLOOKUP(N1163,'Վարկանիշային չափորոշիչներ'!$G$6:$GE$68,4,FALSE),0)</f>
        <v>0</v>
      </c>
      <c r="AF1163" s="27">
        <f>IFERROR(VLOOKUP(O1163,'Վարկանիշային չափորոշիչներ'!$G$6:$GE$68,4,FALSE),0)</f>
        <v>0</v>
      </c>
      <c r="AG1163" s="27">
        <f>IFERROR(VLOOKUP(P1163,'Վարկանիշային չափորոշիչներ'!$G$6:$GE$68,4,FALSE),0)</f>
        <v>0</v>
      </c>
      <c r="AH1163" s="27">
        <f>IFERROR(VLOOKUP(Q1163,'Վարկանիշային չափորոշիչներ'!$G$6:$GE$68,4,FALSE),0)</f>
        <v>0</v>
      </c>
      <c r="AI1163" s="27">
        <f>IFERROR(VLOOKUP(R1163,'Վարկանիշային չափորոշիչներ'!$G$6:$GE$68,4,FALSE),0)</f>
        <v>0</v>
      </c>
      <c r="AJ1163" s="27">
        <f>IFERROR(VLOOKUP(S1163,'Վարկանիշային չափորոշիչներ'!$G$6:$GE$68,4,FALSE),0)</f>
        <v>0</v>
      </c>
      <c r="AK1163" s="27">
        <f>IFERROR(VLOOKUP(T1163,'Վարկանիշային չափորոշիչներ'!$G$6:$GE$68,4,FALSE),0)</f>
        <v>0</v>
      </c>
      <c r="AL1163" s="27">
        <f>IFERROR(VLOOKUP(U1163,'Վարկանիշային չափորոշիչներ'!$G$6:$GE$68,4,FALSE),0)</f>
        <v>0</v>
      </c>
      <c r="AM1163" s="27">
        <f>IFERROR(VLOOKUP(V1163,'Վարկանիշային չափորոշիչներ'!$G$6:$GE$68,4,FALSE),0)</f>
        <v>0</v>
      </c>
      <c r="AN1163" s="27">
        <f t="shared" si="286"/>
        <v>0</v>
      </c>
    </row>
    <row r="1164" spans="1:40" hidden="1" collapsed="1" x14ac:dyDescent="0.3">
      <c r="A1164" s="125" t="s">
        <v>0</v>
      </c>
      <c r="B1164" s="163"/>
      <c r="C1164" s="215" t="s">
        <v>1215</v>
      </c>
      <c r="D1164" s="126">
        <f>D1165+D1168</f>
        <v>0</v>
      </c>
      <c r="E1164" s="126">
        <f>E1165+E1168</f>
        <v>0</v>
      </c>
      <c r="F1164" s="127">
        <f t="shared" ref="F1164:H1164" si="298">F1165+F1168</f>
        <v>0</v>
      </c>
      <c r="G1164" s="127">
        <f t="shared" si="298"/>
        <v>0</v>
      </c>
      <c r="H1164" s="127">
        <f t="shared" si="298"/>
        <v>0</v>
      </c>
      <c r="I1164" s="46" t="s">
        <v>74</v>
      </c>
      <c r="J1164" s="46" t="s">
        <v>74</v>
      </c>
      <c r="K1164" s="46" t="s">
        <v>74</v>
      </c>
      <c r="L1164" s="46" t="s">
        <v>74</v>
      </c>
      <c r="M1164" s="46" t="s">
        <v>74</v>
      </c>
      <c r="N1164" s="46" t="s">
        <v>74</v>
      </c>
      <c r="O1164" s="46" t="s">
        <v>74</v>
      </c>
      <c r="P1164" s="46" t="s">
        <v>74</v>
      </c>
      <c r="Q1164" s="46" t="s">
        <v>74</v>
      </c>
      <c r="R1164" s="46" t="s">
        <v>74</v>
      </c>
      <c r="S1164" s="46" t="s">
        <v>74</v>
      </c>
      <c r="T1164" s="46" t="s">
        <v>74</v>
      </c>
      <c r="U1164" s="46" t="s">
        <v>74</v>
      </c>
      <c r="V1164" s="46" t="s">
        <v>74</v>
      </c>
      <c r="W1164" s="46" t="s">
        <v>74</v>
      </c>
      <c r="X1164" s="41"/>
      <c r="Y1164" s="41"/>
      <c r="Z1164" s="41"/>
      <c r="AA1164" s="41"/>
      <c r="AB1164" s="27">
        <f>IFERROR(VLOOKUP(K1164,'Վարկանիշային չափորոշիչներ'!$G$6:$GE$68,4,FALSE),0)</f>
        <v>0</v>
      </c>
      <c r="AC1164" s="27">
        <f>IFERROR(VLOOKUP(L1164,'Վարկանիշային չափորոշիչներ'!$G$6:$GE$68,4,FALSE),0)</f>
        <v>0</v>
      </c>
      <c r="AD1164" s="27">
        <f>IFERROR(VLOOKUP(M1164,'Վարկանիշային չափորոշիչներ'!$G$6:$GE$68,4,FALSE),0)</f>
        <v>0</v>
      </c>
      <c r="AE1164" s="27">
        <f>IFERROR(VLOOKUP(N1164,'Վարկանիշային չափորոշիչներ'!$G$6:$GE$68,4,FALSE),0)</f>
        <v>0</v>
      </c>
      <c r="AF1164" s="27">
        <f>IFERROR(VLOOKUP(O1164,'Վարկանիշային չափորոշիչներ'!$G$6:$GE$68,4,FALSE),0)</f>
        <v>0</v>
      </c>
      <c r="AG1164" s="27">
        <f>IFERROR(VLOOKUP(P1164,'Վարկանիշային չափորոշիչներ'!$G$6:$GE$68,4,FALSE),0)</f>
        <v>0</v>
      </c>
      <c r="AH1164" s="27">
        <f>IFERROR(VLOOKUP(Q1164,'Վարկանիշային չափորոշիչներ'!$G$6:$GE$68,4,FALSE),0)</f>
        <v>0</v>
      </c>
      <c r="AI1164" s="27">
        <f>IFERROR(VLOOKUP(R1164,'Վարկանիշային չափորոշիչներ'!$G$6:$GE$68,4,FALSE),0)</f>
        <v>0</v>
      </c>
      <c r="AJ1164" s="27">
        <f>IFERROR(VLOOKUP(S1164,'Վարկանիշային չափորոշիչներ'!$G$6:$GE$68,4,FALSE),0)</f>
        <v>0</v>
      </c>
      <c r="AK1164" s="27">
        <f>IFERROR(VLOOKUP(T1164,'Վարկանիշային չափորոշիչներ'!$G$6:$GE$68,4,FALSE),0)</f>
        <v>0</v>
      </c>
      <c r="AL1164" s="27">
        <f>IFERROR(VLOOKUP(U1164,'Վարկանիշային չափորոշիչներ'!$G$6:$GE$68,4,FALSE),0)</f>
        <v>0</v>
      </c>
      <c r="AM1164" s="27">
        <f>IFERROR(VLOOKUP(V1164,'Վարկանիշային չափորոշիչներ'!$G$6:$GE$68,4,FALSE),0)</f>
        <v>0</v>
      </c>
      <c r="AN1164" s="27">
        <f t="shared" si="286"/>
        <v>0</v>
      </c>
    </row>
    <row r="1165" spans="1:40" hidden="1" outlineLevel="1" x14ac:dyDescent="0.3">
      <c r="A1165" s="117">
        <v>1007</v>
      </c>
      <c r="B1165" s="163"/>
      <c r="C1165" s="214" t="s">
        <v>1216</v>
      </c>
      <c r="D1165" s="118">
        <f>SUM(D1166:D1167)</f>
        <v>0</v>
      </c>
      <c r="E1165" s="118">
        <f>SUM(E1166:E1167)</f>
        <v>0</v>
      </c>
      <c r="F1165" s="119">
        <f t="shared" ref="F1165:H1165" si="299">SUM(F1166:F1167)</f>
        <v>0</v>
      </c>
      <c r="G1165" s="119">
        <f t="shared" si="299"/>
        <v>0</v>
      </c>
      <c r="H1165" s="119">
        <f t="shared" si="299"/>
        <v>0</v>
      </c>
      <c r="I1165" s="47" t="s">
        <v>74</v>
      </c>
      <c r="J1165" s="47" t="s">
        <v>74</v>
      </c>
      <c r="K1165" s="47" t="s">
        <v>74</v>
      </c>
      <c r="L1165" s="47" t="s">
        <v>74</v>
      </c>
      <c r="M1165" s="47" t="s">
        <v>74</v>
      </c>
      <c r="N1165" s="47" t="s">
        <v>74</v>
      </c>
      <c r="O1165" s="47" t="s">
        <v>74</v>
      </c>
      <c r="P1165" s="47" t="s">
        <v>74</v>
      </c>
      <c r="Q1165" s="47" t="s">
        <v>74</v>
      </c>
      <c r="R1165" s="47" t="s">
        <v>74</v>
      </c>
      <c r="S1165" s="47" t="s">
        <v>74</v>
      </c>
      <c r="T1165" s="47" t="s">
        <v>74</v>
      </c>
      <c r="U1165" s="47" t="s">
        <v>74</v>
      </c>
      <c r="V1165" s="47" t="s">
        <v>74</v>
      </c>
      <c r="W1165" s="47" t="s">
        <v>74</v>
      </c>
      <c r="X1165" s="41"/>
      <c r="Y1165" s="41"/>
      <c r="Z1165" s="41"/>
      <c r="AA1165" s="41"/>
      <c r="AB1165" s="27">
        <f>IFERROR(VLOOKUP(K1165,'Վարկանիշային չափորոշիչներ'!$G$6:$GE$68,4,FALSE),0)</f>
        <v>0</v>
      </c>
      <c r="AC1165" s="27">
        <f>IFERROR(VLOOKUP(L1165,'Վարկանիշային չափորոշիչներ'!$G$6:$GE$68,4,FALSE),0)</f>
        <v>0</v>
      </c>
      <c r="AD1165" s="27">
        <f>IFERROR(VLOOKUP(M1165,'Վարկանիշային չափորոշիչներ'!$G$6:$GE$68,4,FALSE),0)</f>
        <v>0</v>
      </c>
      <c r="AE1165" s="27">
        <f>IFERROR(VLOOKUP(N1165,'Վարկանիշային չափորոշիչներ'!$G$6:$GE$68,4,FALSE),0)</f>
        <v>0</v>
      </c>
      <c r="AF1165" s="27">
        <f>IFERROR(VLOOKUP(O1165,'Վարկանիշային չափորոշիչներ'!$G$6:$GE$68,4,FALSE),0)</f>
        <v>0</v>
      </c>
      <c r="AG1165" s="27">
        <f>IFERROR(VLOOKUP(P1165,'Վարկանիշային չափորոշիչներ'!$G$6:$GE$68,4,FALSE),0)</f>
        <v>0</v>
      </c>
      <c r="AH1165" s="27">
        <f>IFERROR(VLOOKUP(Q1165,'Վարկանիշային չափորոշիչներ'!$G$6:$GE$68,4,FALSE),0)</f>
        <v>0</v>
      </c>
      <c r="AI1165" s="27">
        <f>IFERROR(VLOOKUP(R1165,'Վարկանիշային չափորոշիչներ'!$G$6:$GE$68,4,FALSE),0)</f>
        <v>0</v>
      </c>
      <c r="AJ1165" s="27">
        <f>IFERROR(VLOOKUP(S1165,'Վարկանիշային չափորոշիչներ'!$G$6:$GE$68,4,FALSE),0)</f>
        <v>0</v>
      </c>
      <c r="AK1165" s="27">
        <f>IFERROR(VLOOKUP(T1165,'Վարկանիշային չափորոշիչներ'!$G$6:$GE$68,4,FALSE),0)</f>
        <v>0</v>
      </c>
      <c r="AL1165" s="27">
        <f>IFERROR(VLOOKUP(U1165,'Վարկանիշային չափորոշիչներ'!$G$6:$GE$68,4,FALSE),0)</f>
        <v>0</v>
      </c>
      <c r="AM1165" s="27">
        <f>IFERROR(VLOOKUP(V1165,'Վարկանիշային չափորոշիչներ'!$G$6:$GE$68,4,FALSE),0)</f>
        <v>0</v>
      </c>
      <c r="AN1165" s="27">
        <f t="shared" si="286"/>
        <v>0</v>
      </c>
    </row>
    <row r="1166" spans="1:40" hidden="1" outlineLevel="2" x14ac:dyDescent="0.3">
      <c r="A1166" s="120">
        <v>1007</v>
      </c>
      <c r="B1166" s="120">
        <v>11001</v>
      </c>
      <c r="C1166" s="207" t="s">
        <v>1217</v>
      </c>
      <c r="D1166" s="121"/>
      <c r="E1166" s="121"/>
      <c r="F1166" s="122"/>
      <c r="G1166" s="123"/>
      <c r="H1166" s="123"/>
      <c r="I1166" s="45"/>
      <c r="J1166" s="45"/>
      <c r="K1166" s="28"/>
      <c r="L1166" s="28"/>
      <c r="M1166" s="28"/>
      <c r="N1166" s="28"/>
      <c r="O1166" s="28"/>
      <c r="P1166" s="28"/>
      <c r="Q1166" s="28"/>
      <c r="R1166" s="28"/>
      <c r="S1166" s="28"/>
      <c r="T1166" s="28"/>
      <c r="U1166" s="28"/>
      <c r="V1166" s="28"/>
      <c r="W1166" s="27">
        <f>AN1166</f>
        <v>0</v>
      </c>
      <c r="X1166" s="41"/>
      <c r="Y1166" s="41"/>
      <c r="Z1166" s="41"/>
      <c r="AA1166" s="41"/>
      <c r="AB1166" s="27">
        <f>IFERROR(VLOOKUP(K1166,'Վարկանիշային չափորոշիչներ'!$G$6:$GE$68,4,FALSE),0)</f>
        <v>0</v>
      </c>
      <c r="AC1166" s="27">
        <f>IFERROR(VLOOKUP(L1166,'Վարկանիշային չափորոշիչներ'!$G$6:$GE$68,4,FALSE),0)</f>
        <v>0</v>
      </c>
      <c r="AD1166" s="27">
        <f>IFERROR(VLOOKUP(M1166,'Վարկանիշային չափորոշիչներ'!$G$6:$GE$68,4,FALSE),0)</f>
        <v>0</v>
      </c>
      <c r="AE1166" s="27">
        <f>IFERROR(VLOOKUP(N1166,'Վարկանիշային չափորոշիչներ'!$G$6:$GE$68,4,FALSE),0)</f>
        <v>0</v>
      </c>
      <c r="AF1166" s="27">
        <f>IFERROR(VLOOKUP(O1166,'Վարկանիշային չափորոշիչներ'!$G$6:$GE$68,4,FALSE),0)</f>
        <v>0</v>
      </c>
      <c r="AG1166" s="27">
        <f>IFERROR(VLOOKUP(P1166,'Վարկանիշային չափորոշիչներ'!$G$6:$GE$68,4,FALSE),0)</f>
        <v>0</v>
      </c>
      <c r="AH1166" s="27">
        <f>IFERROR(VLOOKUP(Q1166,'Վարկանիշային չափորոշիչներ'!$G$6:$GE$68,4,FALSE),0)</f>
        <v>0</v>
      </c>
      <c r="AI1166" s="27">
        <f>IFERROR(VLOOKUP(R1166,'Վարկանիշային չափորոշիչներ'!$G$6:$GE$68,4,FALSE),0)</f>
        <v>0</v>
      </c>
      <c r="AJ1166" s="27">
        <f>IFERROR(VLOOKUP(S1166,'Վարկանիշային չափորոշիչներ'!$G$6:$GE$68,4,FALSE),0)</f>
        <v>0</v>
      </c>
      <c r="AK1166" s="27">
        <f>IFERROR(VLOOKUP(T1166,'Վարկանիշային չափորոշիչներ'!$G$6:$GE$68,4,FALSE),0)</f>
        <v>0</v>
      </c>
      <c r="AL1166" s="27">
        <f>IFERROR(VLOOKUP(U1166,'Վարկանիշային չափորոշիչներ'!$G$6:$GE$68,4,FALSE),0)</f>
        <v>0</v>
      </c>
      <c r="AM1166" s="27">
        <f>IFERROR(VLOOKUP(V1166,'Վարկանիշային չափորոշիչներ'!$G$6:$GE$68,4,FALSE),0)</f>
        <v>0</v>
      </c>
      <c r="AN1166" s="27">
        <f t="shared" si="286"/>
        <v>0</v>
      </c>
    </row>
    <row r="1167" spans="1:40" ht="27" hidden="1" outlineLevel="2" x14ac:dyDescent="0.3">
      <c r="A1167" s="120">
        <v>1007</v>
      </c>
      <c r="B1167" s="120">
        <v>31001</v>
      </c>
      <c r="C1167" s="207" t="s">
        <v>1218</v>
      </c>
      <c r="D1167" s="121"/>
      <c r="E1167" s="121"/>
      <c r="F1167" s="123"/>
      <c r="G1167" s="123"/>
      <c r="H1167" s="123"/>
      <c r="I1167" s="45"/>
      <c r="J1167" s="45"/>
      <c r="K1167" s="28"/>
      <c r="L1167" s="28"/>
      <c r="M1167" s="28"/>
      <c r="N1167" s="28"/>
      <c r="O1167" s="28"/>
      <c r="P1167" s="28"/>
      <c r="Q1167" s="28"/>
      <c r="R1167" s="28"/>
      <c r="S1167" s="28"/>
      <c r="T1167" s="28"/>
      <c r="U1167" s="28"/>
      <c r="V1167" s="28"/>
      <c r="W1167" s="27">
        <f>AN1167</f>
        <v>0</v>
      </c>
      <c r="X1167" s="41"/>
      <c r="Y1167" s="41"/>
      <c r="Z1167" s="41"/>
      <c r="AA1167" s="41"/>
      <c r="AB1167" s="27">
        <f>IFERROR(VLOOKUP(K1167,'Վարկանիշային չափորոշիչներ'!$G$6:$GE$68,4,FALSE),0)</f>
        <v>0</v>
      </c>
      <c r="AC1167" s="27">
        <f>IFERROR(VLOOKUP(L1167,'Վարկանիշային չափորոշիչներ'!$G$6:$GE$68,4,FALSE),0)</f>
        <v>0</v>
      </c>
      <c r="AD1167" s="27">
        <f>IFERROR(VLOOKUP(M1167,'Վարկանիշային չափորոշիչներ'!$G$6:$GE$68,4,FALSE),0)</f>
        <v>0</v>
      </c>
      <c r="AE1167" s="27">
        <f>IFERROR(VLOOKUP(N1167,'Վարկանիշային չափորոշիչներ'!$G$6:$GE$68,4,FALSE),0)</f>
        <v>0</v>
      </c>
      <c r="AF1167" s="27">
        <f>IFERROR(VLOOKUP(O1167,'Վարկանիշային չափորոշիչներ'!$G$6:$GE$68,4,FALSE),0)</f>
        <v>0</v>
      </c>
      <c r="AG1167" s="27">
        <f>IFERROR(VLOOKUP(P1167,'Վարկանիշային չափորոշիչներ'!$G$6:$GE$68,4,FALSE),0)</f>
        <v>0</v>
      </c>
      <c r="AH1167" s="27">
        <f>IFERROR(VLOOKUP(Q1167,'Վարկանիշային չափորոշիչներ'!$G$6:$GE$68,4,FALSE),0)</f>
        <v>0</v>
      </c>
      <c r="AI1167" s="27">
        <f>IFERROR(VLOOKUP(R1167,'Վարկանիշային չափորոշիչներ'!$G$6:$GE$68,4,FALSE),0)</f>
        <v>0</v>
      </c>
      <c r="AJ1167" s="27">
        <f>IFERROR(VLOOKUP(S1167,'Վարկանիշային չափորոշիչներ'!$G$6:$GE$68,4,FALSE),0)</f>
        <v>0</v>
      </c>
      <c r="AK1167" s="27">
        <f>IFERROR(VLOOKUP(T1167,'Վարկանիշային չափորոշիչներ'!$G$6:$GE$68,4,FALSE),0)</f>
        <v>0</v>
      </c>
      <c r="AL1167" s="27">
        <f>IFERROR(VLOOKUP(U1167,'Վարկանիշային չափորոշիչներ'!$G$6:$GE$68,4,FALSE),0)</f>
        <v>0</v>
      </c>
      <c r="AM1167" s="27">
        <f>IFERROR(VLOOKUP(V1167,'Վարկանիշային չափորոշիչներ'!$G$6:$GE$68,4,FALSE),0)</f>
        <v>0</v>
      </c>
      <c r="AN1167" s="27">
        <f t="shared" si="286"/>
        <v>0</v>
      </c>
    </row>
    <row r="1168" spans="1:40" hidden="1" outlineLevel="1" x14ac:dyDescent="0.3">
      <c r="A1168" s="124">
        <v>9999</v>
      </c>
      <c r="B1168" s="120"/>
      <c r="C1168" s="207" t="s">
        <v>97</v>
      </c>
      <c r="D1168" s="121"/>
      <c r="E1168" s="121"/>
      <c r="F1168" s="122"/>
      <c r="G1168" s="123"/>
      <c r="H1168" s="123"/>
      <c r="I1168" s="45"/>
      <c r="J1168" s="45"/>
      <c r="K1168" s="28"/>
      <c r="L1168" s="28"/>
      <c r="M1168" s="28"/>
      <c r="N1168" s="28"/>
      <c r="O1168" s="28"/>
      <c r="P1168" s="28"/>
      <c r="Q1168" s="28"/>
      <c r="R1168" s="28"/>
      <c r="S1168" s="28"/>
      <c r="T1168" s="28"/>
      <c r="U1168" s="28"/>
      <c r="V1168" s="28"/>
      <c r="W1168" s="27">
        <f>AN1168</f>
        <v>0</v>
      </c>
      <c r="X1168" s="41"/>
      <c r="Y1168" s="41"/>
      <c r="Z1168" s="41"/>
      <c r="AA1168" s="41"/>
      <c r="AB1168" s="27">
        <f>IFERROR(VLOOKUP(K1168,'Վարկանիշային չափորոշիչներ'!$G$6:$GE$68,4,FALSE),0)</f>
        <v>0</v>
      </c>
      <c r="AC1168" s="27">
        <f>IFERROR(VLOOKUP(L1168,'Վարկանիշային չափորոշիչներ'!$G$6:$GE$68,4,FALSE),0)</f>
        <v>0</v>
      </c>
      <c r="AD1168" s="27">
        <f>IFERROR(VLOOKUP(M1168,'Վարկանիշային չափորոշիչներ'!$G$6:$GE$68,4,FALSE),0)</f>
        <v>0</v>
      </c>
      <c r="AE1168" s="27">
        <f>IFERROR(VLOOKUP(N1168,'Վարկանիշային չափորոշիչներ'!$G$6:$GE$68,4,FALSE),0)</f>
        <v>0</v>
      </c>
      <c r="AF1168" s="27">
        <f>IFERROR(VLOOKUP(O1168,'Վարկանիշային չափորոշիչներ'!$G$6:$GE$68,4,FALSE),0)</f>
        <v>0</v>
      </c>
      <c r="AG1168" s="27">
        <f>IFERROR(VLOOKUP(P1168,'Վարկանիշային չափորոշիչներ'!$G$6:$GE$68,4,FALSE),0)</f>
        <v>0</v>
      </c>
      <c r="AH1168" s="27">
        <f>IFERROR(VLOOKUP(Q1168,'Վարկանիշային չափորոշիչներ'!$G$6:$GE$68,4,FALSE),0)</f>
        <v>0</v>
      </c>
      <c r="AI1168" s="27">
        <f>IFERROR(VLOOKUP(R1168,'Վարկանիշային չափորոշիչներ'!$G$6:$GE$68,4,FALSE),0)</f>
        <v>0</v>
      </c>
      <c r="AJ1168" s="27">
        <f>IFERROR(VLOOKUP(S1168,'Վարկանիշային չափորոշիչներ'!$G$6:$GE$68,4,FALSE),0)</f>
        <v>0</v>
      </c>
      <c r="AK1168" s="27">
        <f>IFERROR(VLOOKUP(T1168,'Վարկանիշային չափորոշիչներ'!$G$6:$GE$68,4,FALSE),0)</f>
        <v>0</v>
      </c>
      <c r="AL1168" s="27">
        <f>IFERROR(VLOOKUP(U1168,'Վարկանիշային չափորոշիչներ'!$G$6:$GE$68,4,FALSE),0)</f>
        <v>0</v>
      </c>
      <c r="AM1168" s="27">
        <f>IFERROR(VLOOKUP(V1168,'Վարկանիշային չափորոշիչներ'!$G$6:$GE$68,4,FALSE),0)</f>
        <v>0</v>
      </c>
      <c r="AN1168" s="27">
        <f t="shared" si="286"/>
        <v>0</v>
      </c>
    </row>
    <row r="1169" spans="1:40" hidden="1" collapsed="1" x14ac:dyDescent="0.3">
      <c r="A1169" s="125" t="s">
        <v>0</v>
      </c>
      <c r="B1169" s="163"/>
      <c r="C1169" s="215" t="s">
        <v>1219</v>
      </c>
      <c r="D1169" s="195">
        <f>D1170+D1186+D1184</f>
        <v>0</v>
      </c>
      <c r="E1169" s="126">
        <f>E1170+E1186+E1184</f>
        <v>0</v>
      </c>
      <c r="F1169" s="127">
        <f t="shared" ref="F1169:H1169" si="300">F1170+F1186+F1184</f>
        <v>0</v>
      </c>
      <c r="G1169" s="127">
        <f t="shared" si="300"/>
        <v>0</v>
      </c>
      <c r="H1169" s="127">
        <f t="shared" si="300"/>
        <v>0</v>
      </c>
      <c r="I1169" s="46" t="s">
        <v>74</v>
      </c>
      <c r="J1169" s="46" t="s">
        <v>74</v>
      </c>
      <c r="K1169" s="46" t="s">
        <v>74</v>
      </c>
      <c r="L1169" s="46" t="s">
        <v>74</v>
      </c>
      <c r="M1169" s="46" t="s">
        <v>74</v>
      </c>
      <c r="N1169" s="46" t="s">
        <v>74</v>
      </c>
      <c r="O1169" s="46" t="s">
        <v>74</v>
      </c>
      <c r="P1169" s="46" t="s">
        <v>74</v>
      </c>
      <c r="Q1169" s="46" t="s">
        <v>74</v>
      </c>
      <c r="R1169" s="46" t="s">
        <v>74</v>
      </c>
      <c r="S1169" s="46" t="s">
        <v>74</v>
      </c>
      <c r="T1169" s="46" t="s">
        <v>74</v>
      </c>
      <c r="U1169" s="46" t="s">
        <v>74</v>
      </c>
      <c r="V1169" s="46" t="s">
        <v>74</v>
      </c>
      <c r="W1169" s="46" t="s">
        <v>74</v>
      </c>
      <c r="X1169" s="41"/>
      <c r="Y1169" s="41"/>
      <c r="Z1169" s="41"/>
      <c r="AA1169" s="41"/>
      <c r="AB1169" s="27">
        <f>IFERROR(VLOOKUP(K1169,'Վարկանիշային չափորոշիչներ'!$G$6:$GE$68,4,FALSE),0)</f>
        <v>0</v>
      </c>
      <c r="AC1169" s="27">
        <f>IFERROR(VLOOKUP(L1169,'Վարկանիշային չափորոշիչներ'!$G$6:$GE$68,4,FALSE),0)</f>
        <v>0</v>
      </c>
      <c r="AD1169" s="27">
        <f>IFERROR(VLOOKUP(M1169,'Վարկանիշային չափորոշիչներ'!$G$6:$GE$68,4,FALSE),0)</f>
        <v>0</v>
      </c>
      <c r="AE1169" s="27">
        <f>IFERROR(VLOOKUP(N1169,'Վարկանիշային չափորոշիչներ'!$G$6:$GE$68,4,FALSE),0)</f>
        <v>0</v>
      </c>
      <c r="AF1169" s="27">
        <f>IFERROR(VLOOKUP(O1169,'Վարկանիշային չափորոշիչներ'!$G$6:$GE$68,4,FALSE),0)</f>
        <v>0</v>
      </c>
      <c r="AG1169" s="27">
        <f>IFERROR(VLOOKUP(P1169,'Վարկանիշային չափորոշիչներ'!$G$6:$GE$68,4,FALSE),0)</f>
        <v>0</v>
      </c>
      <c r="AH1169" s="27">
        <f>IFERROR(VLOOKUP(Q1169,'Վարկանիշային չափորոշիչներ'!$G$6:$GE$68,4,FALSE),0)</f>
        <v>0</v>
      </c>
      <c r="AI1169" s="27">
        <f>IFERROR(VLOOKUP(R1169,'Վարկանիշային չափորոշիչներ'!$G$6:$GE$68,4,FALSE),0)</f>
        <v>0</v>
      </c>
      <c r="AJ1169" s="27">
        <f>IFERROR(VLOOKUP(S1169,'Վարկանիշային չափորոշիչներ'!$G$6:$GE$68,4,FALSE),0)</f>
        <v>0</v>
      </c>
      <c r="AK1169" s="27">
        <f>IFERROR(VLOOKUP(T1169,'Վարկանիշային չափորոշիչներ'!$G$6:$GE$68,4,FALSE),0)</f>
        <v>0</v>
      </c>
      <c r="AL1169" s="27">
        <f>IFERROR(VLOOKUP(U1169,'Վարկանիշային չափորոշիչներ'!$G$6:$GE$68,4,FALSE),0)</f>
        <v>0</v>
      </c>
      <c r="AM1169" s="27">
        <f>IFERROR(VLOOKUP(V1169,'Վարկանիշային չափորոշիչներ'!$G$6:$GE$68,4,FALSE),0)</f>
        <v>0</v>
      </c>
      <c r="AN1169" s="27">
        <f t="shared" si="286"/>
        <v>0</v>
      </c>
    </row>
    <row r="1170" spans="1:40" hidden="1" outlineLevel="1" x14ac:dyDescent="0.3">
      <c r="A1170" s="198">
        <v>1023</v>
      </c>
      <c r="B1170" s="163"/>
      <c r="C1170" s="214" t="s">
        <v>1220</v>
      </c>
      <c r="D1170" s="196">
        <f>SUM(D1171:D1183)</f>
        <v>0</v>
      </c>
      <c r="E1170" s="118">
        <f>SUM(E1171:E1183)</f>
        <v>0</v>
      </c>
      <c r="F1170" s="119">
        <f t="shared" ref="F1170:H1170" si="301">SUM(F1171:F1183)</f>
        <v>0</v>
      </c>
      <c r="G1170" s="119">
        <f t="shared" si="301"/>
        <v>0</v>
      </c>
      <c r="H1170" s="119">
        <f t="shared" si="301"/>
        <v>0</v>
      </c>
      <c r="I1170" s="47" t="s">
        <v>74</v>
      </c>
      <c r="J1170" s="47" t="s">
        <v>74</v>
      </c>
      <c r="K1170" s="47" t="s">
        <v>74</v>
      </c>
      <c r="L1170" s="47" t="s">
        <v>74</v>
      </c>
      <c r="M1170" s="47" t="s">
        <v>74</v>
      </c>
      <c r="N1170" s="47" t="s">
        <v>74</v>
      </c>
      <c r="O1170" s="47" t="s">
        <v>74</v>
      </c>
      <c r="P1170" s="47" t="s">
        <v>74</v>
      </c>
      <c r="Q1170" s="47" t="s">
        <v>74</v>
      </c>
      <c r="R1170" s="47" t="s">
        <v>74</v>
      </c>
      <c r="S1170" s="47" t="s">
        <v>74</v>
      </c>
      <c r="T1170" s="47" t="s">
        <v>74</v>
      </c>
      <c r="U1170" s="47" t="s">
        <v>74</v>
      </c>
      <c r="V1170" s="47" t="s">
        <v>74</v>
      </c>
      <c r="W1170" s="47" t="s">
        <v>74</v>
      </c>
      <c r="X1170" s="41"/>
      <c r="Y1170" s="41"/>
      <c r="Z1170" s="41"/>
      <c r="AA1170" s="41"/>
      <c r="AB1170" s="27">
        <f>IFERROR(VLOOKUP(K1170,'Վարկանիշային չափորոշիչներ'!$G$6:$GE$68,4,FALSE),0)</f>
        <v>0</v>
      </c>
      <c r="AC1170" s="27">
        <f>IFERROR(VLOOKUP(L1170,'Վարկանիշային չափորոշիչներ'!$G$6:$GE$68,4,FALSE),0)</f>
        <v>0</v>
      </c>
      <c r="AD1170" s="27">
        <f>IFERROR(VLOOKUP(M1170,'Վարկանիշային չափորոշիչներ'!$G$6:$GE$68,4,FALSE),0)</f>
        <v>0</v>
      </c>
      <c r="AE1170" s="27">
        <f>IFERROR(VLOOKUP(N1170,'Վարկանիշային չափորոշիչներ'!$G$6:$GE$68,4,FALSE),0)</f>
        <v>0</v>
      </c>
      <c r="AF1170" s="27">
        <f>IFERROR(VLOOKUP(O1170,'Վարկանիշային չափորոշիչներ'!$G$6:$GE$68,4,FALSE),0)</f>
        <v>0</v>
      </c>
      <c r="AG1170" s="27">
        <f>IFERROR(VLOOKUP(P1170,'Վարկանիշային չափորոշիչներ'!$G$6:$GE$68,4,FALSE),0)</f>
        <v>0</v>
      </c>
      <c r="AH1170" s="27">
        <f>IFERROR(VLOOKUP(Q1170,'Վարկանիշային չափորոշիչներ'!$G$6:$GE$68,4,FALSE),0)</f>
        <v>0</v>
      </c>
      <c r="AI1170" s="27">
        <f>IFERROR(VLOOKUP(R1170,'Վարկանիշային չափորոշիչներ'!$G$6:$GE$68,4,FALSE),0)</f>
        <v>0</v>
      </c>
      <c r="AJ1170" s="27">
        <f>IFERROR(VLOOKUP(S1170,'Վարկանիշային չափորոշիչներ'!$G$6:$GE$68,4,FALSE),0)</f>
        <v>0</v>
      </c>
      <c r="AK1170" s="27">
        <f>IFERROR(VLOOKUP(T1170,'Վարկանիշային չափորոշիչներ'!$G$6:$GE$68,4,FALSE),0)</f>
        <v>0</v>
      </c>
      <c r="AL1170" s="27">
        <f>IFERROR(VLOOKUP(U1170,'Վարկանիշային չափորոշիչներ'!$G$6:$GE$68,4,FALSE),0)</f>
        <v>0</v>
      </c>
      <c r="AM1170" s="27">
        <f>IFERROR(VLOOKUP(V1170,'Վարկանիշային չափորոշիչներ'!$G$6:$GE$68,4,FALSE),0)</f>
        <v>0</v>
      </c>
      <c r="AN1170" s="27">
        <f t="shared" si="286"/>
        <v>0</v>
      </c>
    </row>
    <row r="1171" spans="1:40" hidden="1" outlineLevel="2" x14ac:dyDescent="0.3">
      <c r="A1171" s="120">
        <v>1023</v>
      </c>
      <c r="B1171" s="120">
        <v>11001</v>
      </c>
      <c r="C1171" s="221" t="s">
        <v>1220</v>
      </c>
      <c r="D1171" s="136"/>
      <c r="E1171" s="136"/>
      <c r="F1171" s="122"/>
      <c r="G1171" s="123"/>
      <c r="H1171" s="123"/>
      <c r="I1171" s="45"/>
      <c r="J1171" s="45"/>
      <c r="K1171" s="28"/>
      <c r="L1171" s="28"/>
      <c r="M1171" s="28"/>
      <c r="N1171" s="28"/>
      <c r="O1171" s="28"/>
      <c r="P1171" s="28"/>
      <c r="Q1171" s="28"/>
      <c r="R1171" s="28"/>
      <c r="S1171" s="28"/>
      <c r="T1171" s="28"/>
      <c r="U1171" s="28"/>
      <c r="V1171" s="28"/>
      <c r="W1171" s="27">
        <f t="shared" ref="W1171:W1183" si="302">AN1171</f>
        <v>0</v>
      </c>
      <c r="X1171" s="41"/>
      <c r="Y1171" s="41"/>
      <c r="Z1171" s="41"/>
      <c r="AA1171" s="41"/>
      <c r="AB1171" s="27">
        <f>IFERROR(VLOOKUP(K1171,'Վարկանիշային չափորոշիչներ'!$G$6:$GE$68,4,FALSE),0)</f>
        <v>0</v>
      </c>
      <c r="AC1171" s="27">
        <f>IFERROR(VLOOKUP(L1171,'Վարկանիշային չափորոշիչներ'!$G$6:$GE$68,4,FALSE),0)</f>
        <v>0</v>
      </c>
      <c r="AD1171" s="27">
        <f>IFERROR(VLOOKUP(M1171,'Վարկանիշային չափորոշիչներ'!$G$6:$GE$68,4,FALSE),0)</f>
        <v>0</v>
      </c>
      <c r="AE1171" s="27">
        <f>IFERROR(VLOOKUP(N1171,'Վարկանիշային չափորոշիչներ'!$G$6:$GE$68,4,FALSE),0)</f>
        <v>0</v>
      </c>
      <c r="AF1171" s="27">
        <f>IFERROR(VLOOKUP(O1171,'Վարկանիշային չափորոշիչներ'!$G$6:$GE$68,4,FALSE),0)</f>
        <v>0</v>
      </c>
      <c r="AG1171" s="27">
        <f>IFERROR(VLOOKUP(P1171,'Վարկանիշային չափորոշիչներ'!$G$6:$GE$68,4,FALSE),0)</f>
        <v>0</v>
      </c>
      <c r="AH1171" s="27">
        <f>IFERROR(VLOOKUP(Q1171,'Վարկանիշային չափորոշիչներ'!$G$6:$GE$68,4,FALSE),0)</f>
        <v>0</v>
      </c>
      <c r="AI1171" s="27">
        <f>IFERROR(VLOOKUP(R1171,'Վարկանիշային չափորոշիչներ'!$G$6:$GE$68,4,FALSE),0)</f>
        <v>0</v>
      </c>
      <c r="AJ1171" s="27">
        <f>IFERROR(VLOOKUP(S1171,'Վարկանիշային չափորոշիչներ'!$G$6:$GE$68,4,FALSE),0)</f>
        <v>0</v>
      </c>
      <c r="AK1171" s="27">
        <f>IFERROR(VLOOKUP(T1171,'Վարկանիշային չափորոշիչներ'!$G$6:$GE$68,4,FALSE),0)</f>
        <v>0</v>
      </c>
      <c r="AL1171" s="27">
        <f>IFERROR(VLOOKUP(U1171,'Վարկանիշային չափորոշիչներ'!$G$6:$GE$68,4,FALSE),0)</f>
        <v>0</v>
      </c>
      <c r="AM1171" s="27">
        <f>IFERROR(VLOOKUP(V1171,'Վարկանիշային չափորոշիչներ'!$G$6:$GE$68,4,FALSE),0)</f>
        <v>0</v>
      </c>
      <c r="AN1171" s="27">
        <f t="shared" si="286"/>
        <v>0</v>
      </c>
    </row>
    <row r="1172" spans="1:40" hidden="1" outlineLevel="2" x14ac:dyDescent="0.3">
      <c r="A1172" s="120">
        <v>1023</v>
      </c>
      <c r="B1172" s="120">
        <v>11003</v>
      </c>
      <c r="C1172" s="207" t="s">
        <v>1221</v>
      </c>
      <c r="D1172" s="121"/>
      <c r="E1172" s="121"/>
      <c r="F1172" s="122"/>
      <c r="G1172" s="123"/>
      <c r="H1172" s="123"/>
      <c r="I1172" s="45"/>
      <c r="J1172" s="45"/>
      <c r="K1172" s="28"/>
      <c r="L1172" s="28"/>
      <c r="M1172" s="28"/>
      <c r="N1172" s="28"/>
      <c r="O1172" s="28"/>
      <c r="P1172" s="28"/>
      <c r="Q1172" s="28"/>
      <c r="R1172" s="28"/>
      <c r="S1172" s="28"/>
      <c r="T1172" s="28"/>
      <c r="U1172" s="28"/>
      <c r="V1172" s="28"/>
      <c r="W1172" s="27">
        <f t="shared" si="302"/>
        <v>0</v>
      </c>
      <c r="X1172" s="41"/>
      <c r="Y1172" s="41"/>
      <c r="Z1172" s="41"/>
      <c r="AA1172" s="41"/>
      <c r="AB1172" s="27">
        <f>IFERROR(VLOOKUP(K1172,'Վարկանիշային չափորոշիչներ'!$G$6:$GE$68,4,FALSE),0)</f>
        <v>0</v>
      </c>
      <c r="AC1172" s="27">
        <f>IFERROR(VLOOKUP(L1172,'Վարկանիշային չափորոշիչներ'!$G$6:$GE$68,4,FALSE),0)</f>
        <v>0</v>
      </c>
      <c r="AD1172" s="27">
        <f>IFERROR(VLOOKUP(M1172,'Վարկանիշային չափորոշիչներ'!$G$6:$GE$68,4,FALSE),0)</f>
        <v>0</v>
      </c>
      <c r="AE1172" s="27">
        <f>IFERROR(VLOOKUP(N1172,'Վարկանիշային չափորոշիչներ'!$G$6:$GE$68,4,FALSE),0)</f>
        <v>0</v>
      </c>
      <c r="AF1172" s="27">
        <f>IFERROR(VLOOKUP(O1172,'Վարկանիշային չափորոշիչներ'!$G$6:$GE$68,4,FALSE),0)</f>
        <v>0</v>
      </c>
      <c r="AG1172" s="27">
        <f>IFERROR(VLOOKUP(P1172,'Վարկանիշային չափորոշիչներ'!$G$6:$GE$68,4,FALSE),0)</f>
        <v>0</v>
      </c>
      <c r="AH1172" s="27">
        <f>IFERROR(VLOOKUP(Q1172,'Վարկանիշային չափորոշիչներ'!$G$6:$GE$68,4,FALSE),0)</f>
        <v>0</v>
      </c>
      <c r="AI1172" s="27">
        <f>IFERROR(VLOOKUP(R1172,'Վարկանիշային չափորոշիչներ'!$G$6:$GE$68,4,FALSE),0)</f>
        <v>0</v>
      </c>
      <c r="AJ1172" s="27">
        <f>IFERROR(VLOOKUP(S1172,'Վարկանիշային չափորոշիչներ'!$G$6:$GE$68,4,FALSE),0)</f>
        <v>0</v>
      </c>
      <c r="AK1172" s="27">
        <f>IFERROR(VLOOKUP(T1172,'Վարկանիշային չափորոշիչներ'!$G$6:$GE$68,4,FALSE),0)</f>
        <v>0</v>
      </c>
      <c r="AL1172" s="27">
        <f>IFERROR(VLOOKUP(U1172,'Վարկանիշային չափորոշիչներ'!$G$6:$GE$68,4,FALSE),0)</f>
        <v>0</v>
      </c>
      <c r="AM1172" s="27">
        <f>IFERROR(VLOOKUP(V1172,'Վարկանիշային չափորոշիչներ'!$G$6:$GE$68,4,FALSE),0)</f>
        <v>0</v>
      </c>
      <c r="AN1172" s="27">
        <f t="shared" si="286"/>
        <v>0</v>
      </c>
    </row>
    <row r="1173" spans="1:40" hidden="1" outlineLevel="2" x14ac:dyDescent="0.3">
      <c r="A1173" s="120">
        <v>1023</v>
      </c>
      <c r="B1173" s="120">
        <v>11004</v>
      </c>
      <c r="C1173" s="207" t="s">
        <v>1222</v>
      </c>
      <c r="D1173" s="121"/>
      <c r="E1173" s="121"/>
      <c r="F1173" s="122"/>
      <c r="G1173" s="123"/>
      <c r="H1173" s="123"/>
      <c r="I1173" s="45"/>
      <c r="J1173" s="45"/>
      <c r="K1173" s="28"/>
      <c r="L1173" s="28"/>
      <c r="M1173" s="28"/>
      <c r="N1173" s="28"/>
      <c r="O1173" s="28"/>
      <c r="P1173" s="28"/>
      <c r="Q1173" s="28"/>
      <c r="R1173" s="28"/>
      <c r="S1173" s="28"/>
      <c r="T1173" s="28"/>
      <c r="U1173" s="28"/>
      <c r="V1173" s="28"/>
      <c r="W1173" s="27">
        <f t="shared" si="302"/>
        <v>0</v>
      </c>
      <c r="X1173" s="41"/>
      <c r="Y1173" s="41"/>
      <c r="Z1173" s="41"/>
      <c r="AA1173" s="41"/>
      <c r="AB1173" s="27">
        <f>IFERROR(VLOOKUP(K1173,'Վարկանիշային չափորոշիչներ'!$G$6:$GE$68,4,FALSE),0)</f>
        <v>0</v>
      </c>
      <c r="AC1173" s="27">
        <f>IFERROR(VLOOKUP(L1173,'Վարկանիշային չափորոշիչներ'!$G$6:$GE$68,4,FALSE),0)</f>
        <v>0</v>
      </c>
      <c r="AD1173" s="27">
        <f>IFERROR(VLOOKUP(M1173,'Վարկանիշային չափորոշիչներ'!$G$6:$GE$68,4,FALSE),0)</f>
        <v>0</v>
      </c>
      <c r="AE1173" s="27">
        <f>IFERROR(VLOOKUP(N1173,'Վարկանիշային չափորոշիչներ'!$G$6:$GE$68,4,FALSE),0)</f>
        <v>0</v>
      </c>
      <c r="AF1173" s="27">
        <f>IFERROR(VLOOKUP(O1173,'Վարկանիշային չափորոշիչներ'!$G$6:$GE$68,4,FALSE),0)</f>
        <v>0</v>
      </c>
      <c r="AG1173" s="27">
        <f>IFERROR(VLOOKUP(P1173,'Վարկանիշային չափորոշիչներ'!$G$6:$GE$68,4,FALSE),0)</f>
        <v>0</v>
      </c>
      <c r="AH1173" s="27">
        <f>IFERROR(VLOOKUP(Q1173,'Վարկանիշային չափորոշիչներ'!$G$6:$GE$68,4,FALSE),0)</f>
        <v>0</v>
      </c>
      <c r="AI1173" s="27">
        <f>IFERROR(VLOOKUP(R1173,'Վարկանիշային չափորոշիչներ'!$G$6:$GE$68,4,FALSE),0)</f>
        <v>0</v>
      </c>
      <c r="AJ1173" s="27">
        <f>IFERROR(VLOOKUP(S1173,'Վարկանիշային չափորոշիչներ'!$G$6:$GE$68,4,FALSE),0)</f>
        <v>0</v>
      </c>
      <c r="AK1173" s="27">
        <f>IFERROR(VLOOKUP(T1173,'Վարկանիշային չափորոշիչներ'!$G$6:$GE$68,4,FALSE),0)</f>
        <v>0</v>
      </c>
      <c r="AL1173" s="27">
        <f>IFERROR(VLOOKUP(U1173,'Վարկանիշային չափորոշիչներ'!$G$6:$GE$68,4,FALSE),0)</f>
        <v>0</v>
      </c>
      <c r="AM1173" s="27">
        <f>IFERROR(VLOOKUP(V1173,'Վարկանիշային չափորոշիչներ'!$G$6:$GE$68,4,FALSE),0)</f>
        <v>0</v>
      </c>
      <c r="AN1173" s="27">
        <f t="shared" si="286"/>
        <v>0</v>
      </c>
    </row>
    <row r="1174" spans="1:40" hidden="1" outlineLevel="2" x14ac:dyDescent="0.3">
      <c r="A1174" s="120">
        <v>1023</v>
      </c>
      <c r="B1174" s="120">
        <v>11005</v>
      </c>
      <c r="C1174" s="207" t="s">
        <v>1223</v>
      </c>
      <c r="D1174" s="121"/>
      <c r="E1174" s="121"/>
      <c r="F1174" s="122"/>
      <c r="G1174" s="123"/>
      <c r="H1174" s="123"/>
      <c r="I1174" s="45"/>
      <c r="J1174" s="45"/>
      <c r="K1174" s="28"/>
      <c r="L1174" s="28"/>
      <c r="M1174" s="28"/>
      <c r="N1174" s="28"/>
      <c r="O1174" s="28"/>
      <c r="P1174" s="28"/>
      <c r="Q1174" s="28"/>
      <c r="R1174" s="28"/>
      <c r="S1174" s="28"/>
      <c r="T1174" s="28"/>
      <c r="U1174" s="28"/>
      <c r="V1174" s="28"/>
      <c r="W1174" s="27">
        <f t="shared" si="302"/>
        <v>0</v>
      </c>
      <c r="X1174" s="41"/>
      <c r="Y1174" s="41"/>
      <c r="Z1174" s="41"/>
      <c r="AA1174" s="41"/>
      <c r="AB1174" s="27">
        <f>IFERROR(VLOOKUP(K1174,'Վարկանիշային չափորոշիչներ'!$G$6:$GE$68,4,FALSE),0)</f>
        <v>0</v>
      </c>
      <c r="AC1174" s="27">
        <f>IFERROR(VLOOKUP(L1174,'Վարկանիշային չափորոշիչներ'!$G$6:$GE$68,4,FALSE),0)</f>
        <v>0</v>
      </c>
      <c r="AD1174" s="27">
        <f>IFERROR(VLOOKUP(M1174,'Վարկանիշային չափորոշիչներ'!$G$6:$GE$68,4,FALSE),0)</f>
        <v>0</v>
      </c>
      <c r="AE1174" s="27">
        <f>IFERROR(VLOOKUP(N1174,'Վարկանիշային չափորոշիչներ'!$G$6:$GE$68,4,FALSE),0)</f>
        <v>0</v>
      </c>
      <c r="AF1174" s="27">
        <f>IFERROR(VLOOKUP(O1174,'Վարկանիշային չափորոշիչներ'!$G$6:$GE$68,4,FALSE),0)</f>
        <v>0</v>
      </c>
      <c r="AG1174" s="27">
        <f>IFERROR(VLOOKUP(P1174,'Վարկանիշային չափորոշիչներ'!$G$6:$GE$68,4,FALSE),0)</f>
        <v>0</v>
      </c>
      <c r="AH1174" s="27">
        <f>IFERROR(VLOOKUP(Q1174,'Վարկանիշային չափորոշիչներ'!$G$6:$GE$68,4,FALSE),0)</f>
        <v>0</v>
      </c>
      <c r="AI1174" s="27">
        <f>IFERROR(VLOOKUP(R1174,'Վարկանիշային չափորոշիչներ'!$G$6:$GE$68,4,FALSE),0)</f>
        <v>0</v>
      </c>
      <c r="AJ1174" s="27">
        <f>IFERROR(VLOOKUP(S1174,'Վարկանիշային չափորոշիչներ'!$G$6:$GE$68,4,FALSE),0)</f>
        <v>0</v>
      </c>
      <c r="AK1174" s="27">
        <f>IFERROR(VLOOKUP(T1174,'Վարկանիշային չափորոշիչներ'!$G$6:$GE$68,4,FALSE),0)</f>
        <v>0</v>
      </c>
      <c r="AL1174" s="27">
        <f>IFERROR(VLOOKUP(U1174,'Վարկանիշային չափորոշիչներ'!$G$6:$GE$68,4,FALSE),0)</f>
        <v>0</v>
      </c>
      <c r="AM1174" s="27">
        <f>IFERROR(VLOOKUP(V1174,'Վարկանիշային չափորոշիչներ'!$G$6:$GE$68,4,FALSE),0)</f>
        <v>0</v>
      </c>
      <c r="AN1174" s="27">
        <f t="shared" ref="AN1174:AN1222" si="303">SUM(AB1174:AM1174)</f>
        <v>0</v>
      </c>
    </row>
    <row r="1175" spans="1:40" ht="27" hidden="1" outlineLevel="2" x14ac:dyDescent="0.3">
      <c r="A1175" s="120">
        <v>1023</v>
      </c>
      <c r="B1175" s="120">
        <v>11012</v>
      </c>
      <c r="C1175" s="207" t="s">
        <v>1224</v>
      </c>
      <c r="D1175" s="121"/>
      <c r="E1175" s="121"/>
      <c r="F1175" s="122"/>
      <c r="G1175" s="123"/>
      <c r="H1175" s="123"/>
      <c r="I1175" s="45"/>
      <c r="J1175" s="45"/>
      <c r="K1175" s="28"/>
      <c r="L1175" s="28"/>
      <c r="M1175" s="28"/>
      <c r="N1175" s="28"/>
      <c r="O1175" s="28"/>
      <c r="P1175" s="28"/>
      <c r="Q1175" s="28"/>
      <c r="R1175" s="28"/>
      <c r="S1175" s="28"/>
      <c r="T1175" s="28"/>
      <c r="U1175" s="28"/>
      <c r="V1175" s="28"/>
      <c r="W1175" s="27">
        <f t="shared" si="302"/>
        <v>0</v>
      </c>
      <c r="X1175" s="41"/>
      <c r="Y1175" s="41"/>
      <c r="Z1175" s="41"/>
      <c r="AA1175" s="41"/>
      <c r="AB1175" s="27">
        <f>IFERROR(VLOOKUP(K1175,'Վարկանիշային չափորոշիչներ'!$G$6:$GE$68,4,FALSE),0)</f>
        <v>0</v>
      </c>
      <c r="AC1175" s="27">
        <f>IFERROR(VLOOKUP(L1175,'Վարկանիշային չափորոշիչներ'!$G$6:$GE$68,4,FALSE),0)</f>
        <v>0</v>
      </c>
      <c r="AD1175" s="27">
        <f>IFERROR(VLOOKUP(M1175,'Վարկանիշային չափորոշիչներ'!$G$6:$GE$68,4,FALSE),0)</f>
        <v>0</v>
      </c>
      <c r="AE1175" s="27">
        <f>IFERROR(VLOOKUP(N1175,'Վարկանիշային չափորոշիչներ'!$G$6:$GE$68,4,FALSE),0)</f>
        <v>0</v>
      </c>
      <c r="AF1175" s="27">
        <f>IFERROR(VLOOKUP(O1175,'Վարկանիշային չափորոշիչներ'!$G$6:$GE$68,4,FALSE),0)</f>
        <v>0</v>
      </c>
      <c r="AG1175" s="27">
        <f>IFERROR(VLOOKUP(P1175,'Վարկանիշային չափորոշիչներ'!$G$6:$GE$68,4,FALSE),0)</f>
        <v>0</v>
      </c>
      <c r="AH1175" s="27">
        <f>IFERROR(VLOOKUP(Q1175,'Վարկանիշային չափորոշիչներ'!$G$6:$GE$68,4,FALSE),0)</f>
        <v>0</v>
      </c>
      <c r="AI1175" s="27">
        <f>IFERROR(VLOOKUP(R1175,'Վարկանիշային չափորոշիչներ'!$G$6:$GE$68,4,FALSE),0)</f>
        <v>0</v>
      </c>
      <c r="AJ1175" s="27">
        <f>IFERROR(VLOOKUP(S1175,'Վարկանիշային չափորոշիչներ'!$G$6:$GE$68,4,FALSE),0)</f>
        <v>0</v>
      </c>
      <c r="AK1175" s="27">
        <f>IFERROR(VLOOKUP(T1175,'Վարկանիշային չափորոշիչներ'!$G$6:$GE$68,4,FALSE),0)</f>
        <v>0</v>
      </c>
      <c r="AL1175" s="27">
        <f>IFERROR(VLOOKUP(U1175,'Վարկանիշային չափորոշիչներ'!$G$6:$GE$68,4,FALSE),0)</f>
        <v>0</v>
      </c>
      <c r="AM1175" s="27">
        <f>IFERROR(VLOOKUP(V1175,'Վարկանիշային չափորոշիչներ'!$G$6:$GE$68,4,FALSE),0)</f>
        <v>0</v>
      </c>
      <c r="AN1175" s="27">
        <f t="shared" si="303"/>
        <v>0</v>
      </c>
    </row>
    <row r="1176" spans="1:40" ht="27" hidden="1" outlineLevel="2" x14ac:dyDescent="0.3">
      <c r="A1176" s="120">
        <v>1023</v>
      </c>
      <c r="B1176" s="120">
        <v>12001</v>
      </c>
      <c r="C1176" s="207" t="s">
        <v>1225</v>
      </c>
      <c r="D1176" s="121"/>
      <c r="E1176" s="121"/>
      <c r="F1176" s="122"/>
      <c r="G1176" s="123"/>
      <c r="H1176" s="123"/>
      <c r="I1176" s="45"/>
      <c r="J1176" s="45"/>
      <c r="K1176" s="28"/>
      <c r="L1176" s="28"/>
      <c r="M1176" s="28"/>
      <c r="N1176" s="28"/>
      <c r="O1176" s="28"/>
      <c r="P1176" s="28"/>
      <c r="Q1176" s="28"/>
      <c r="R1176" s="28"/>
      <c r="S1176" s="28"/>
      <c r="T1176" s="28"/>
      <c r="U1176" s="28"/>
      <c r="V1176" s="28"/>
      <c r="W1176" s="27">
        <f t="shared" si="302"/>
        <v>0</v>
      </c>
      <c r="X1176" s="41"/>
      <c r="Y1176" s="41"/>
      <c r="Z1176" s="41"/>
      <c r="AA1176" s="41"/>
      <c r="AB1176" s="27">
        <f>IFERROR(VLOOKUP(K1176,'Վարկանիշային չափորոշիչներ'!$G$6:$GE$68,4,FALSE),0)</f>
        <v>0</v>
      </c>
      <c r="AC1176" s="27">
        <f>IFERROR(VLOOKUP(L1176,'Վարկանիշային չափորոշիչներ'!$G$6:$GE$68,4,FALSE),0)</f>
        <v>0</v>
      </c>
      <c r="AD1176" s="27">
        <f>IFERROR(VLOOKUP(M1176,'Վարկանիշային չափորոշիչներ'!$G$6:$GE$68,4,FALSE),0)</f>
        <v>0</v>
      </c>
      <c r="AE1176" s="27">
        <f>IFERROR(VLOOKUP(N1176,'Վարկանիշային չափորոշիչներ'!$G$6:$GE$68,4,FALSE),0)</f>
        <v>0</v>
      </c>
      <c r="AF1176" s="27">
        <f>IFERROR(VLOOKUP(O1176,'Վարկանիշային չափորոշիչներ'!$G$6:$GE$68,4,FALSE),0)</f>
        <v>0</v>
      </c>
      <c r="AG1176" s="27">
        <f>IFERROR(VLOOKUP(P1176,'Վարկանիշային չափորոշիչներ'!$G$6:$GE$68,4,FALSE),0)</f>
        <v>0</v>
      </c>
      <c r="AH1176" s="27">
        <f>IFERROR(VLOOKUP(Q1176,'Վարկանիշային չափորոշիչներ'!$G$6:$GE$68,4,FALSE),0)</f>
        <v>0</v>
      </c>
      <c r="AI1176" s="27">
        <f>IFERROR(VLOOKUP(R1176,'Վարկանիշային չափորոշիչներ'!$G$6:$GE$68,4,FALSE),0)</f>
        <v>0</v>
      </c>
      <c r="AJ1176" s="27">
        <f>IFERROR(VLOOKUP(S1176,'Վարկանիշային չափորոշիչներ'!$G$6:$GE$68,4,FALSE),0)</f>
        <v>0</v>
      </c>
      <c r="AK1176" s="27">
        <f>IFERROR(VLOOKUP(T1176,'Վարկանիշային չափորոշիչներ'!$G$6:$GE$68,4,FALSE),0)</f>
        <v>0</v>
      </c>
      <c r="AL1176" s="27">
        <f>IFERROR(VLOOKUP(U1176,'Վարկանիշային չափորոշիչներ'!$G$6:$GE$68,4,FALSE),0)</f>
        <v>0</v>
      </c>
      <c r="AM1176" s="27">
        <f>IFERROR(VLOOKUP(V1176,'Վարկանիշային չափորոշիչներ'!$G$6:$GE$68,4,FALSE),0)</f>
        <v>0</v>
      </c>
      <c r="AN1176" s="27">
        <f t="shared" si="303"/>
        <v>0</v>
      </c>
    </row>
    <row r="1177" spans="1:40" ht="27" hidden="1" outlineLevel="2" x14ac:dyDescent="0.3">
      <c r="A1177" s="120">
        <v>1023</v>
      </c>
      <c r="B1177" s="120">
        <v>31001</v>
      </c>
      <c r="C1177" s="207" t="s">
        <v>1226</v>
      </c>
      <c r="D1177" s="128"/>
      <c r="E1177" s="128"/>
      <c r="F1177" s="122"/>
      <c r="G1177" s="123"/>
      <c r="H1177" s="123"/>
      <c r="I1177" s="45"/>
      <c r="J1177" s="45"/>
      <c r="K1177" s="28"/>
      <c r="L1177" s="28"/>
      <c r="M1177" s="28"/>
      <c r="N1177" s="28"/>
      <c r="O1177" s="28"/>
      <c r="P1177" s="28"/>
      <c r="Q1177" s="28"/>
      <c r="R1177" s="28"/>
      <c r="S1177" s="28"/>
      <c r="T1177" s="28"/>
      <c r="U1177" s="28"/>
      <c r="V1177" s="28"/>
      <c r="W1177" s="27">
        <f t="shared" si="302"/>
        <v>0</v>
      </c>
      <c r="X1177" s="41"/>
      <c r="Y1177" s="41"/>
      <c r="Z1177" s="41"/>
      <c r="AA1177" s="41"/>
      <c r="AB1177" s="27">
        <f>IFERROR(VLOOKUP(K1177,'Վարկանիշային չափորոշիչներ'!$G$6:$GE$68,4,FALSE),0)</f>
        <v>0</v>
      </c>
      <c r="AC1177" s="27">
        <f>IFERROR(VLOOKUP(L1177,'Վարկանիշային չափորոշիչներ'!$G$6:$GE$68,4,FALSE),0)</f>
        <v>0</v>
      </c>
      <c r="AD1177" s="27">
        <f>IFERROR(VLOOKUP(M1177,'Վարկանիշային չափորոշիչներ'!$G$6:$GE$68,4,FALSE),0)</f>
        <v>0</v>
      </c>
      <c r="AE1177" s="27">
        <f>IFERROR(VLOOKUP(N1177,'Վարկանիշային չափորոշիչներ'!$G$6:$GE$68,4,FALSE),0)</f>
        <v>0</v>
      </c>
      <c r="AF1177" s="27">
        <f>IFERROR(VLOOKUP(O1177,'Վարկանիշային չափորոշիչներ'!$G$6:$GE$68,4,FALSE),0)</f>
        <v>0</v>
      </c>
      <c r="AG1177" s="27">
        <f>IFERROR(VLOOKUP(P1177,'Վարկանիշային չափորոշիչներ'!$G$6:$GE$68,4,FALSE),0)</f>
        <v>0</v>
      </c>
      <c r="AH1177" s="27">
        <f>IFERROR(VLOOKUP(Q1177,'Վարկանիշային չափորոշիչներ'!$G$6:$GE$68,4,FALSE),0)</f>
        <v>0</v>
      </c>
      <c r="AI1177" s="27">
        <f>IFERROR(VLOOKUP(R1177,'Վարկանիշային չափորոշիչներ'!$G$6:$GE$68,4,FALSE),0)</f>
        <v>0</v>
      </c>
      <c r="AJ1177" s="27">
        <f>IFERROR(VLOOKUP(S1177,'Վարկանիշային չափորոշիչներ'!$G$6:$GE$68,4,FALSE),0)</f>
        <v>0</v>
      </c>
      <c r="AK1177" s="27">
        <f>IFERROR(VLOOKUP(T1177,'Վարկանիշային չափորոշիչներ'!$G$6:$GE$68,4,FALSE),0)</f>
        <v>0</v>
      </c>
      <c r="AL1177" s="27">
        <f>IFERROR(VLOOKUP(U1177,'Վարկանիշային չափորոշիչներ'!$G$6:$GE$68,4,FALSE),0)</f>
        <v>0</v>
      </c>
      <c r="AM1177" s="27">
        <f>IFERROR(VLOOKUP(V1177,'Վարկանիշային չափորոշիչներ'!$G$6:$GE$68,4,FALSE),0)</f>
        <v>0</v>
      </c>
      <c r="AN1177" s="27">
        <f t="shared" si="303"/>
        <v>0</v>
      </c>
    </row>
    <row r="1178" spans="1:40" ht="54" hidden="1" outlineLevel="2" x14ac:dyDescent="0.3">
      <c r="A1178" s="120">
        <v>1023</v>
      </c>
      <c r="B1178" s="120">
        <v>31003</v>
      </c>
      <c r="C1178" s="207" t="s">
        <v>1227</v>
      </c>
      <c r="D1178" s="121"/>
      <c r="E1178" s="121"/>
      <c r="F1178" s="122"/>
      <c r="G1178" s="123"/>
      <c r="H1178" s="123"/>
      <c r="I1178" s="45"/>
      <c r="J1178" s="45"/>
      <c r="K1178" s="28"/>
      <c r="L1178" s="28"/>
      <c r="M1178" s="28"/>
      <c r="N1178" s="28"/>
      <c r="O1178" s="28"/>
      <c r="P1178" s="28"/>
      <c r="Q1178" s="28"/>
      <c r="R1178" s="28"/>
      <c r="S1178" s="28"/>
      <c r="T1178" s="28"/>
      <c r="U1178" s="28"/>
      <c r="V1178" s="28"/>
      <c r="W1178" s="27">
        <f t="shared" si="302"/>
        <v>0</v>
      </c>
      <c r="X1178" s="41"/>
      <c r="Y1178" s="41"/>
      <c r="Z1178" s="41"/>
      <c r="AA1178" s="41"/>
      <c r="AB1178" s="27">
        <f>IFERROR(VLOOKUP(K1178,'Վարկանիշային չափորոշիչներ'!$G$6:$GE$68,4,FALSE),0)</f>
        <v>0</v>
      </c>
      <c r="AC1178" s="27">
        <f>IFERROR(VLOOKUP(L1178,'Վարկանիշային չափորոշիչներ'!$G$6:$GE$68,4,FALSE),0)</f>
        <v>0</v>
      </c>
      <c r="AD1178" s="27">
        <f>IFERROR(VLOOKUP(M1178,'Վարկանիշային չափորոշիչներ'!$G$6:$GE$68,4,FALSE),0)</f>
        <v>0</v>
      </c>
      <c r="AE1178" s="27">
        <f>IFERROR(VLOOKUP(N1178,'Վարկանիշային չափորոշիչներ'!$G$6:$GE$68,4,FALSE),0)</f>
        <v>0</v>
      </c>
      <c r="AF1178" s="27">
        <f>IFERROR(VLOOKUP(O1178,'Վարկանիշային չափորոշիչներ'!$G$6:$GE$68,4,FALSE),0)</f>
        <v>0</v>
      </c>
      <c r="AG1178" s="27">
        <f>IFERROR(VLOOKUP(P1178,'Վարկանիշային չափորոշիչներ'!$G$6:$GE$68,4,FALSE),0)</f>
        <v>0</v>
      </c>
      <c r="AH1178" s="27">
        <f>IFERROR(VLOOKUP(Q1178,'Վարկանիշային չափորոշիչներ'!$G$6:$GE$68,4,FALSE),0)</f>
        <v>0</v>
      </c>
      <c r="AI1178" s="27">
        <f>IFERROR(VLOOKUP(R1178,'Վարկանիշային չափորոշիչներ'!$G$6:$GE$68,4,FALSE),0)</f>
        <v>0</v>
      </c>
      <c r="AJ1178" s="27">
        <f>IFERROR(VLOOKUP(S1178,'Վարկանիշային չափորոշիչներ'!$G$6:$GE$68,4,FALSE),0)</f>
        <v>0</v>
      </c>
      <c r="AK1178" s="27">
        <f>IFERROR(VLOOKUP(T1178,'Վարկանիշային չափորոշիչներ'!$G$6:$GE$68,4,FALSE),0)</f>
        <v>0</v>
      </c>
      <c r="AL1178" s="27">
        <f>IFERROR(VLOOKUP(U1178,'Վարկանիշային չափորոշիչներ'!$G$6:$GE$68,4,FALSE),0)</f>
        <v>0</v>
      </c>
      <c r="AM1178" s="27">
        <f>IFERROR(VLOOKUP(V1178,'Վարկանիշային չափորոշիչներ'!$G$6:$GE$68,4,FALSE),0)</f>
        <v>0</v>
      </c>
      <c r="AN1178" s="27">
        <f t="shared" si="303"/>
        <v>0</v>
      </c>
    </row>
    <row r="1179" spans="1:40" ht="54" hidden="1" outlineLevel="2" x14ac:dyDescent="0.3">
      <c r="A1179" s="120">
        <v>1023</v>
      </c>
      <c r="B1179" s="120">
        <v>31004</v>
      </c>
      <c r="C1179" s="207" t="s">
        <v>1228</v>
      </c>
      <c r="D1179" s="121"/>
      <c r="E1179" s="121"/>
      <c r="F1179" s="122"/>
      <c r="G1179" s="123"/>
      <c r="H1179" s="123"/>
      <c r="I1179" s="45"/>
      <c r="J1179" s="45"/>
      <c r="K1179" s="28"/>
      <c r="L1179" s="28"/>
      <c r="M1179" s="28"/>
      <c r="N1179" s="28"/>
      <c r="O1179" s="28"/>
      <c r="P1179" s="28"/>
      <c r="Q1179" s="28"/>
      <c r="R1179" s="28"/>
      <c r="S1179" s="28"/>
      <c r="T1179" s="28"/>
      <c r="U1179" s="28"/>
      <c r="V1179" s="28"/>
      <c r="W1179" s="27">
        <f t="shared" si="302"/>
        <v>0</v>
      </c>
      <c r="X1179" s="41"/>
      <c r="Y1179" s="41"/>
      <c r="Z1179" s="41"/>
      <c r="AA1179" s="41"/>
      <c r="AB1179" s="27">
        <f>IFERROR(VLOOKUP(K1179,'Վարկանիշային չափորոշիչներ'!$G$6:$GE$68,4,FALSE),0)</f>
        <v>0</v>
      </c>
      <c r="AC1179" s="27">
        <f>IFERROR(VLOOKUP(L1179,'Վարկանիշային չափորոշիչներ'!$G$6:$GE$68,4,FALSE),0)</f>
        <v>0</v>
      </c>
      <c r="AD1179" s="27">
        <f>IFERROR(VLOOKUP(M1179,'Վարկանիշային չափորոշիչներ'!$G$6:$GE$68,4,FALSE),0)</f>
        <v>0</v>
      </c>
      <c r="AE1179" s="27">
        <f>IFERROR(VLOOKUP(N1179,'Վարկանիշային չափորոշիչներ'!$G$6:$GE$68,4,FALSE),0)</f>
        <v>0</v>
      </c>
      <c r="AF1179" s="27">
        <f>IFERROR(VLOOKUP(O1179,'Վարկանիշային չափորոշիչներ'!$G$6:$GE$68,4,FALSE),0)</f>
        <v>0</v>
      </c>
      <c r="AG1179" s="27">
        <f>IFERROR(VLOOKUP(P1179,'Վարկանիշային չափորոշիչներ'!$G$6:$GE$68,4,FALSE),0)</f>
        <v>0</v>
      </c>
      <c r="AH1179" s="27">
        <f>IFERROR(VLOOKUP(Q1179,'Վարկանիշային չափորոշիչներ'!$G$6:$GE$68,4,FALSE),0)</f>
        <v>0</v>
      </c>
      <c r="AI1179" s="27">
        <f>IFERROR(VLOOKUP(R1179,'Վարկանիշային չափորոշիչներ'!$G$6:$GE$68,4,FALSE),0)</f>
        <v>0</v>
      </c>
      <c r="AJ1179" s="27">
        <f>IFERROR(VLOOKUP(S1179,'Վարկանիշային չափորոշիչներ'!$G$6:$GE$68,4,FALSE),0)</f>
        <v>0</v>
      </c>
      <c r="AK1179" s="27">
        <f>IFERROR(VLOOKUP(T1179,'Վարկանիշային չափորոշիչներ'!$G$6:$GE$68,4,FALSE),0)</f>
        <v>0</v>
      </c>
      <c r="AL1179" s="27">
        <f>IFERROR(VLOOKUP(U1179,'Վարկանիշային չափորոշիչներ'!$G$6:$GE$68,4,FALSE),0)</f>
        <v>0</v>
      </c>
      <c r="AM1179" s="27">
        <f>IFERROR(VLOOKUP(V1179,'Վարկանիշային չափորոշիչներ'!$G$6:$GE$68,4,FALSE),0)</f>
        <v>0</v>
      </c>
      <c r="AN1179" s="27">
        <f t="shared" si="303"/>
        <v>0</v>
      </c>
    </row>
    <row r="1180" spans="1:40" ht="54" hidden="1" outlineLevel="2" x14ac:dyDescent="0.3">
      <c r="A1180" s="120">
        <v>1023</v>
      </c>
      <c r="B1180" s="120">
        <v>31006</v>
      </c>
      <c r="C1180" s="207" t="s">
        <v>1229</v>
      </c>
      <c r="D1180" s="121"/>
      <c r="E1180" s="121"/>
      <c r="F1180" s="122"/>
      <c r="G1180" s="123"/>
      <c r="H1180" s="123"/>
      <c r="I1180" s="45"/>
      <c r="J1180" s="45"/>
      <c r="K1180" s="28"/>
      <c r="L1180" s="28"/>
      <c r="M1180" s="28"/>
      <c r="N1180" s="28"/>
      <c r="O1180" s="28"/>
      <c r="P1180" s="28"/>
      <c r="Q1180" s="28"/>
      <c r="R1180" s="28"/>
      <c r="S1180" s="28"/>
      <c r="T1180" s="28"/>
      <c r="U1180" s="28"/>
      <c r="V1180" s="28"/>
      <c r="W1180" s="27">
        <f t="shared" si="302"/>
        <v>0</v>
      </c>
      <c r="X1180" s="41"/>
      <c r="Y1180" s="41"/>
      <c r="Z1180" s="41"/>
      <c r="AA1180" s="41"/>
      <c r="AB1180" s="27">
        <f>IFERROR(VLOOKUP(K1180,'Վարկանիշային չափորոշիչներ'!$G$6:$GE$68,4,FALSE),0)</f>
        <v>0</v>
      </c>
      <c r="AC1180" s="27">
        <f>IFERROR(VLOOKUP(L1180,'Վարկանիշային չափորոշիչներ'!$G$6:$GE$68,4,FALSE),0)</f>
        <v>0</v>
      </c>
      <c r="AD1180" s="27">
        <f>IFERROR(VLOOKUP(M1180,'Վարկանիշային չափորոշիչներ'!$G$6:$GE$68,4,FALSE),0)</f>
        <v>0</v>
      </c>
      <c r="AE1180" s="27">
        <f>IFERROR(VLOOKUP(N1180,'Վարկանիշային չափորոշիչներ'!$G$6:$GE$68,4,FALSE),0)</f>
        <v>0</v>
      </c>
      <c r="AF1180" s="27">
        <f>IFERROR(VLOOKUP(O1180,'Վարկանիշային չափորոշիչներ'!$G$6:$GE$68,4,FALSE),0)</f>
        <v>0</v>
      </c>
      <c r="AG1180" s="27">
        <f>IFERROR(VLOOKUP(P1180,'Վարկանիշային չափորոշիչներ'!$G$6:$GE$68,4,FALSE),0)</f>
        <v>0</v>
      </c>
      <c r="AH1180" s="27">
        <f>IFERROR(VLOOKUP(Q1180,'Վարկանիշային չափորոշիչներ'!$G$6:$GE$68,4,FALSE),0)</f>
        <v>0</v>
      </c>
      <c r="AI1180" s="27">
        <f>IFERROR(VLOOKUP(R1180,'Վարկանիշային չափորոշիչներ'!$G$6:$GE$68,4,FALSE),0)</f>
        <v>0</v>
      </c>
      <c r="AJ1180" s="27">
        <f>IFERROR(VLOOKUP(S1180,'Վարկանիշային չափորոշիչներ'!$G$6:$GE$68,4,FALSE),0)</f>
        <v>0</v>
      </c>
      <c r="AK1180" s="27">
        <f>IFERROR(VLOOKUP(T1180,'Վարկանիշային չափորոշիչներ'!$G$6:$GE$68,4,FALSE),0)</f>
        <v>0</v>
      </c>
      <c r="AL1180" s="27">
        <f>IFERROR(VLOOKUP(U1180,'Վարկանիշային չափորոշիչներ'!$G$6:$GE$68,4,FALSE),0)</f>
        <v>0</v>
      </c>
      <c r="AM1180" s="27">
        <f>IFERROR(VLOOKUP(V1180,'Վարկանիշային չափորոշիչներ'!$G$6:$GE$68,4,FALSE),0)</f>
        <v>0</v>
      </c>
      <c r="AN1180" s="27">
        <f t="shared" si="303"/>
        <v>0</v>
      </c>
    </row>
    <row r="1181" spans="1:40" ht="54" hidden="1" outlineLevel="2" x14ac:dyDescent="0.3">
      <c r="A1181" s="120">
        <v>1023</v>
      </c>
      <c r="B1181" s="120">
        <v>31007</v>
      </c>
      <c r="C1181" s="207" t="s">
        <v>1230</v>
      </c>
      <c r="D1181" s="121"/>
      <c r="E1181" s="121"/>
      <c r="F1181" s="122"/>
      <c r="G1181" s="123"/>
      <c r="H1181" s="123"/>
      <c r="I1181" s="45"/>
      <c r="J1181" s="45"/>
      <c r="K1181" s="28"/>
      <c r="L1181" s="28"/>
      <c r="M1181" s="28"/>
      <c r="N1181" s="28"/>
      <c r="O1181" s="28"/>
      <c r="P1181" s="28"/>
      <c r="Q1181" s="28"/>
      <c r="R1181" s="28"/>
      <c r="S1181" s="28"/>
      <c r="T1181" s="28"/>
      <c r="U1181" s="28"/>
      <c r="V1181" s="28"/>
      <c r="W1181" s="27">
        <f t="shared" si="302"/>
        <v>0</v>
      </c>
      <c r="X1181" s="41"/>
      <c r="Y1181" s="41"/>
      <c r="Z1181" s="41"/>
      <c r="AA1181" s="41"/>
      <c r="AB1181" s="27">
        <f>IFERROR(VLOOKUP(K1181,'Վարկանիշային չափորոշիչներ'!$G$6:$GE$68,4,FALSE),0)</f>
        <v>0</v>
      </c>
      <c r="AC1181" s="27">
        <f>IFERROR(VLOOKUP(L1181,'Վարկանիշային չափորոշիչներ'!$G$6:$GE$68,4,FALSE),0)</f>
        <v>0</v>
      </c>
      <c r="AD1181" s="27">
        <f>IFERROR(VLOOKUP(M1181,'Վարկանիշային չափորոշիչներ'!$G$6:$GE$68,4,FALSE),0)</f>
        <v>0</v>
      </c>
      <c r="AE1181" s="27">
        <f>IFERROR(VLOOKUP(N1181,'Վարկանիշային չափորոշիչներ'!$G$6:$GE$68,4,FALSE),0)</f>
        <v>0</v>
      </c>
      <c r="AF1181" s="27">
        <f>IFERROR(VLOOKUP(O1181,'Վարկանիշային չափորոշիչներ'!$G$6:$GE$68,4,FALSE),0)</f>
        <v>0</v>
      </c>
      <c r="AG1181" s="27">
        <f>IFERROR(VLOOKUP(P1181,'Վարկանիշային չափորոշիչներ'!$G$6:$GE$68,4,FALSE),0)</f>
        <v>0</v>
      </c>
      <c r="AH1181" s="27">
        <f>IFERROR(VLOOKUP(Q1181,'Վարկանիշային չափորոշիչներ'!$G$6:$GE$68,4,FALSE),0)</f>
        <v>0</v>
      </c>
      <c r="AI1181" s="27">
        <f>IFERROR(VLOOKUP(R1181,'Վարկանիշային չափորոշիչներ'!$G$6:$GE$68,4,FALSE),0)</f>
        <v>0</v>
      </c>
      <c r="AJ1181" s="27">
        <f>IFERROR(VLOOKUP(S1181,'Վարկանիշային չափորոշիչներ'!$G$6:$GE$68,4,FALSE),0)</f>
        <v>0</v>
      </c>
      <c r="AK1181" s="27">
        <f>IFERROR(VLOOKUP(T1181,'Վարկանիշային չափորոշիչներ'!$G$6:$GE$68,4,FALSE),0)</f>
        <v>0</v>
      </c>
      <c r="AL1181" s="27">
        <f>IFERROR(VLOOKUP(U1181,'Վարկանիշային չափորոշիչներ'!$G$6:$GE$68,4,FALSE),0)</f>
        <v>0</v>
      </c>
      <c r="AM1181" s="27">
        <f>IFERROR(VLOOKUP(V1181,'Վարկանիշային չափորոշիչներ'!$G$6:$GE$68,4,FALSE),0)</f>
        <v>0</v>
      </c>
      <c r="AN1181" s="27">
        <f t="shared" si="303"/>
        <v>0</v>
      </c>
    </row>
    <row r="1182" spans="1:40" ht="54" hidden="1" outlineLevel="2" x14ac:dyDescent="0.3">
      <c r="A1182" s="120">
        <v>1023</v>
      </c>
      <c r="B1182" s="120">
        <v>31009</v>
      </c>
      <c r="C1182" s="207" t="s">
        <v>1231</v>
      </c>
      <c r="D1182" s="165"/>
      <c r="E1182" s="144"/>
      <c r="F1182" s="122"/>
      <c r="G1182" s="123"/>
      <c r="H1182" s="123"/>
      <c r="I1182" s="45"/>
      <c r="J1182" s="45"/>
      <c r="K1182" s="28"/>
      <c r="L1182" s="28"/>
      <c r="M1182" s="28"/>
      <c r="N1182" s="28"/>
      <c r="O1182" s="28"/>
      <c r="P1182" s="28"/>
      <c r="Q1182" s="28"/>
      <c r="R1182" s="28"/>
      <c r="S1182" s="28"/>
      <c r="T1182" s="28"/>
      <c r="U1182" s="28"/>
      <c r="V1182" s="28"/>
      <c r="W1182" s="27">
        <f t="shared" si="302"/>
        <v>0</v>
      </c>
      <c r="X1182" s="41"/>
      <c r="Y1182" s="41"/>
      <c r="Z1182" s="41"/>
      <c r="AA1182" s="41"/>
      <c r="AB1182" s="27">
        <f>IFERROR(VLOOKUP(K1182,'Վարկանիշային չափորոշիչներ'!$G$6:$GE$68,4,FALSE),0)</f>
        <v>0</v>
      </c>
      <c r="AC1182" s="27">
        <f>IFERROR(VLOOKUP(L1182,'Վարկանիշային չափորոշիչներ'!$G$6:$GE$68,4,FALSE),0)</f>
        <v>0</v>
      </c>
      <c r="AD1182" s="27">
        <f>IFERROR(VLOOKUP(M1182,'Վարկանիշային չափորոշիչներ'!$G$6:$GE$68,4,FALSE),0)</f>
        <v>0</v>
      </c>
      <c r="AE1182" s="27">
        <f>IFERROR(VLOOKUP(N1182,'Վարկանիշային չափորոշիչներ'!$G$6:$GE$68,4,FALSE),0)</f>
        <v>0</v>
      </c>
      <c r="AF1182" s="27">
        <f>IFERROR(VLOOKUP(O1182,'Վարկանիշային չափորոշիչներ'!$G$6:$GE$68,4,FALSE),0)</f>
        <v>0</v>
      </c>
      <c r="AG1182" s="27">
        <f>IFERROR(VLOOKUP(P1182,'Վարկանիշային չափորոշիչներ'!$G$6:$GE$68,4,FALSE),0)</f>
        <v>0</v>
      </c>
      <c r="AH1182" s="27">
        <f>IFERROR(VLOOKUP(Q1182,'Վարկանիշային չափորոշիչներ'!$G$6:$GE$68,4,FALSE),0)</f>
        <v>0</v>
      </c>
      <c r="AI1182" s="27">
        <f>IFERROR(VLOOKUP(R1182,'Վարկանիշային չափորոշիչներ'!$G$6:$GE$68,4,FALSE),0)</f>
        <v>0</v>
      </c>
      <c r="AJ1182" s="27">
        <f>IFERROR(VLOOKUP(S1182,'Վարկանիշային չափորոշիչներ'!$G$6:$GE$68,4,FALSE),0)</f>
        <v>0</v>
      </c>
      <c r="AK1182" s="27">
        <f>IFERROR(VLOOKUP(T1182,'Վարկանիշային չափորոշիչներ'!$G$6:$GE$68,4,FALSE),0)</f>
        <v>0</v>
      </c>
      <c r="AL1182" s="27">
        <f>IFERROR(VLOOKUP(U1182,'Վարկանիշային չափորոշիչներ'!$G$6:$GE$68,4,FALSE),0)</f>
        <v>0</v>
      </c>
      <c r="AM1182" s="27">
        <f>IFERROR(VLOOKUP(V1182,'Վարկանիշային չափորոշիչներ'!$G$6:$GE$68,4,FALSE),0)</f>
        <v>0</v>
      </c>
      <c r="AN1182" s="27">
        <f t="shared" si="303"/>
        <v>0</v>
      </c>
    </row>
    <row r="1183" spans="1:40" ht="54" hidden="1" outlineLevel="2" x14ac:dyDescent="0.3">
      <c r="A1183" s="120">
        <v>1023</v>
      </c>
      <c r="B1183" s="120">
        <v>31010</v>
      </c>
      <c r="C1183" s="207" t="s">
        <v>1232</v>
      </c>
      <c r="D1183" s="121"/>
      <c r="E1183" s="121"/>
      <c r="F1183" s="122"/>
      <c r="G1183" s="123"/>
      <c r="H1183" s="123"/>
      <c r="I1183" s="45"/>
      <c r="J1183" s="45"/>
      <c r="K1183" s="28"/>
      <c r="L1183" s="28"/>
      <c r="M1183" s="28"/>
      <c r="N1183" s="28"/>
      <c r="O1183" s="28"/>
      <c r="P1183" s="28"/>
      <c r="Q1183" s="28"/>
      <c r="R1183" s="28"/>
      <c r="S1183" s="28"/>
      <c r="T1183" s="28"/>
      <c r="U1183" s="28"/>
      <c r="V1183" s="28"/>
      <c r="W1183" s="27">
        <f t="shared" si="302"/>
        <v>0</v>
      </c>
      <c r="X1183" s="41"/>
      <c r="Y1183" s="41"/>
      <c r="Z1183" s="41"/>
      <c r="AA1183" s="41"/>
      <c r="AB1183" s="27">
        <f>IFERROR(VLOOKUP(K1183,'Վարկանիշային չափորոշիչներ'!$G$6:$GE$68,4,FALSE),0)</f>
        <v>0</v>
      </c>
      <c r="AC1183" s="27">
        <f>IFERROR(VLOOKUP(L1183,'Վարկանիշային չափորոշիչներ'!$G$6:$GE$68,4,FALSE),0)</f>
        <v>0</v>
      </c>
      <c r="AD1183" s="27">
        <f>IFERROR(VLOOKUP(M1183,'Վարկանիշային չափորոշիչներ'!$G$6:$GE$68,4,FALSE),0)</f>
        <v>0</v>
      </c>
      <c r="AE1183" s="27">
        <f>IFERROR(VLOOKUP(N1183,'Վարկանիշային չափորոշիչներ'!$G$6:$GE$68,4,FALSE),0)</f>
        <v>0</v>
      </c>
      <c r="AF1183" s="27">
        <f>IFERROR(VLOOKUP(O1183,'Վարկանիշային չափորոշիչներ'!$G$6:$GE$68,4,FALSE),0)</f>
        <v>0</v>
      </c>
      <c r="AG1183" s="27">
        <f>IFERROR(VLOOKUP(P1183,'Վարկանիշային չափորոշիչներ'!$G$6:$GE$68,4,FALSE),0)</f>
        <v>0</v>
      </c>
      <c r="AH1183" s="27">
        <f>IFERROR(VLOOKUP(Q1183,'Վարկանիշային չափորոշիչներ'!$G$6:$GE$68,4,FALSE),0)</f>
        <v>0</v>
      </c>
      <c r="AI1183" s="27">
        <f>IFERROR(VLOOKUP(R1183,'Վարկանիշային չափորոշիչներ'!$G$6:$GE$68,4,FALSE),0)</f>
        <v>0</v>
      </c>
      <c r="AJ1183" s="27">
        <f>IFERROR(VLOOKUP(S1183,'Վարկանիշային չափորոշիչներ'!$G$6:$GE$68,4,FALSE),0)</f>
        <v>0</v>
      </c>
      <c r="AK1183" s="27">
        <f>IFERROR(VLOOKUP(T1183,'Վարկանիշային չափորոշիչներ'!$G$6:$GE$68,4,FALSE),0)</f>
        <v>0</v>
      </c>
      <c r="AL1183" s="27">
        <f>IFERROR(VLOOKUP(U1183,'Վարկանիշային չափորոշիչներ'!$G$6:$GE$68,4,FALSE),0)</f>
        <v>0</v>
      </c>
      <c r="AM1183" s="27">
        <f>IFERROR(VLOOKUP(V1183,'Վարկանիշային չափորոշիչներ'!$G$6:$GE$68,4,FALSE),0)</f>
        <v>0</v>
      </c>
      <c r="AN1183" s="27">
        <f t="shared" si="303"/>
        <v>0</v>
      </c>
    </row>
    <row r="1184" spans="1:40" hidden="1" outlineLevel="2" x14ac:dyDescent="0.3">
      <c r="A1184" s="117">
        <v>1239</v>
      </c>
      <c r="B1184" s="163"/>
      <c r="C1184" s="229" t="s">
        <v>1233</v>
      </c>
      <c r="D1184" s="196">
        <f>SUM(D1185)</f>
        <v>0</v>
      </c>
      <c r="E1184" s="118">
        <f>SUM(E1185)</f>
        <v>0</v>
      </c>
      <c r="F1184" s="119">
        <f t="shared" ref="F1184:H1184" si="304">SUM(F1185)</f>
        <v>0</v>
      </c>
      <c r="G1184" s="119">
        <f t="shared" si="304"/>
        <v>0</v>
      </c>
      <c r="H1184" s="119">
        <f t="shared" si="304"/>
        <v>0</v>
      </c>
      <c r="I1184" s="47" t="s">
        <v>74</v>
      </c>
      <c r="J1184" s="47" t="s">
        <v>74</v>
      </c>
      <c r="K1184" s="47" t="s">
        <v>74</v>
      </c>
      <c r="L1184" s="47" t="s">
        <v>74</v>
      </c>
      <c r="M1184" s="47" t="s">
        <v>74</v>
      </c>
      <c r="N1184" s="47" t="s">
        <v>74</v>
      </c>
      <c r="O1184" s="47" t="s">
        <v>74</v>
      </c>
      <c r="P1184" s="47" t="s">
        <v>74</v>
      </c>
      <c r="Q1184" s="47" t="s">
        <v>74</v>
      </c>
      <c r="R1184" s="47" t="s">
        <v>74</v>
      </c>
      <c r="S1184" s="47" t="s">
        <v>74</v>
      </c>
      <c r="T1184" s="47" t="s">
        <v>74</v>
      </c>
      <c r="U1184" s="47" t="s">
        <v>74</v>
      </c>
      <c r="V1184" s="47" t="s">
        <v>74</v>
      </c>
      <c r="W1184" s="47" t="s">
        <v>74</v>
      </c>
      <c r="X1184" s="41"/>
      <c r="Y1184" s="41"/>
      <c r="Z1184" s="41"/>
      <c r="AA1184" s="41"/>
      <c r="AB1184" s="27">
        <f>IFERROR(VLOOKUP(K1184,'Վարկանիշային չափորոշիչներ'!$G$6:$GE$68,4,FALSE),0)</f>
        <v>0</v>
      </c>
      <c r="AC1184" s="27">
        <f>IFERROR(VLOOKUP(L1184,'Վարկանիշային չափորոշիչներ'!$G$6:$GE$68,4,FALSE),0)</f>
        <v>0</v>
      </c>
      <c r="AD1184" s="27">
        <f>IFERROR(VLOOKUP(M1184,'Վարկանիշային չափորոշիչներ'!$G$6:$GE$68,4,FALSE),0)</f>
        <v>0</v>
      </c>
      <c r="AE1184" s="27">
        <f>IFERROR(VLOOKUP(N1184,'Վարկանիշային չափորոշիչներ'!$G$6:$GE$68,4,FALSE),0)</f>
        <v>0</v>
      </c>
      <c r="AF1184" s="27">
        <f>IFERROR(VLOOKUP(O1184,'Վարկանիշային չափորոշիչներ'!$G$6:$GE$68,4,FALSE),0)</f>
        <v>0</v>
      </c>
      <c r="AG1184" s="27">
        <f>IFERROR(VLOOKUP(P1184,'Վարկանիշային չափորոշիչներ'!$G$6:$GE$68,4,FALSE),0)</f>
        <v>0</v>
      </c>
      <c r="AH1184" s="27">
        <f>IFERROR(VLOOKUP(Q1184,'Վարկանիշային չափորոշիչներ'!$G$6:$GE$68,4,FALSE),0)</f>
        <v>0</v>
      </c>
      <c r="AI1184" s="27">
        <f>IFERROR(VLOOKUP(R1184,'Վարկանիշային չափորոշիչներ'!$G$6:$GE$68,4,FALSE),0)</f>
        <v>0</v>
      </c>
      <c r="AJ1184" s="27">
        <f>IFERROR(VLOOKUP(S1184,'Վարկանիշային չափորոշիչներ'!$G$6:$GE$68,4,FALSE),0)</f>
        <v>0</v>
      </c>
      <c r="AK1184" s="27">
        <f>IFERROR(VLOOKUP(T1184,'Վարկանիշային չափորոշիչներ'!$G$6:$GE$68,4,FALSE),0)</f>
        <v>0</v>
      </c>
      <c r="AL1184" s="27">
        <f>IFERROR(VLOOKUP(U1184,'Վարկանիշային չափորոշիչներ'!$G$6:$GE$68,4,FALSE),0)</f>
        <v>0</v>
      </c>
      <c r="AM1184" s="27">
        <f>IFERROR(VLOOKUP(V1184,'Վարկանիշային չափորոշիչներ'!$G$6:$GE$68,4,FALSE),0)</f>
        <v>0</v>
      </c>
      <c r="AN1184" s="27">
        <f t="shared" si="303"/>
        <v>0</v>
      </c>
    </row>
    <row r="1185" spans="1:40" hidden="1" outlineLevel="2" x14ac:dyDescent="0.3">
      <c r="A1185" s="120">
        <v>1239</v>
      </c>
      <c r="B1185" s="120">
        <v>11001</v>
      </c>
      <c r="C1185" s="207" t="s">
        <v>1233</v>
      </c>
      <c r="D1185" s="121"/>
      <c r="E1185" s="121"/>
      <c r="F1185" s="122"/>
      <c r="G1185" s="123"/>
      <c r="H1185" s="123"/>
      <c r="I1185" s="45"/>
      <c r="J1185" s="45"/>
      <c r="K1185" s="28"/>
      <c r="L1185" s="28"/>
      <c r="M1185" s="28"/>
      <c r="N1185" s="28"/>
      <c r="O1185" s="28"/>
      <c r="P1185" s="28"/>
      <c r="Q1185" s="28"/>
      <c r="R1185" s="28"/>
      <c r="S1185" s="28"/>
      <c r="T1185" s="28"/>
      <c r="U1185" s="28"/>
      <c r="V1185" s="28"/>
      <c r="W1185" s="27">
        <f>AN1185</f>
        <v>0</v>
      </c>
      <c r="X1185" s="41"/>
      <c r="Y1185" s="41"/>
      <c r="Z1185" s="41"/>
      <c r="AA1185" s="41"/>
      <c r="AB1185" s="27">
        <f>IFERROR(VLOOKUP(K1185,'Վարկանիշային չափորոշիչներ'!$G$6:$GE$68,4,FALSE),0)</f>
        <v>0</v>
      </c>
      <c r="AC1185" s="27">
        <f>IFERROR(VLOOKUP(L1185,'Վարկանիշային չափորոշիչներ'!$G$6:$GE$68,4,FALSE),0)</f>
        <v>0</v>
      </c>
      <c r="AD1185" s="27">
        <f>IFERROR(VLOOKUP(M1185,'Վարկանիշային չափորոշիչներ'!$G$6:$GE$68,4,FALSE),0)</f>
        <v>0</v>
      </c>
      <c r="AE1185" s="27">
        <f>IFERROR(VLOOKUP(N1185,'Վարկանիշային չափորոշիչներ'!$G$6:$GE$68,4,FALSE),0)</f>
        <v>0</v>
      </c>
      <c r="AF1185" s="27">
        <f>IFERROR(VLOOKUP(O1185,'Վարկանիշային չափորոշիչներ'!$G$6:$GE$68,4,FALSE),0)</f>
        <v>0</v>
      </c>
      <c r="AG1185" s="27">
        <f>IFERROR(VLOOKUP(P1185,'Վարկանիշային չափորոշիչներ'!$G$6:$GE$68,4,FALSE),0)</f>
        <v>0</v>
      </c>
      <c r="AH1185" s="27">
        <f>IFERROR(VLOOKUP(Q1185,'Վարկանիշային չափորոշիչներ'!$G$6:$GE$68,4,FALSE),0)</f>
        <v>0</v>
      </c>
      <c r="AI1185" s="27">
        <f>IFERROR(VLOOKUP(R1185,'Վարկանիշային չափորոշիչներ'!$G$6:$GE$68,4,FALSE),0)</f>
        <v>0</v>
      </c>
      <c r="AJ1185" s="27">
        <f>IFERROR(VLOOKUP(S1185,'Վարկանիշային չափորոշիչներ'!$G$6:$GE$68,4,FALSE),0)</f>
        <v>0</v>
      </c>
      <c r="AK1185" s="27">
        <f>IFERROR(VLOOKUP(T1185,'Վարկանիշային չափորոշիչներ'!$G$6:$GE$68,4,FALSE),0)</f>
        <v>0</v>
      </c>
      <c r="AL1185" s="27">
        <f>IFERROR(VLOOKUP(U1185,'Վարկանիշային չափորոշիչներ'!$G$6:$GE$68,4,FALSE),0)</f>
        <v>0</v>
      </c>
      <c r="AM1185" s="27">
        <f>IFERROR(VLOOKUP(V1185,'Վարկանիշային չափորոշիչներ'!$G$6:$GE$68,4,FALSE),0)</f>
        <v>0</v>
      </c>
      <c r="AN1185" s="27">
        <f t="shared" si="303"/>
        <v>0</v>
      </c>
    </row>
    <row r="1186" spans="1:40" hidden="1" outlineLevel="1" x14ac:dyDescent="0.3">
      <c r="A1186" s="124">
        <v>9999</v>
      </c>
      <c r="B1186" s="120"/>
      <c r="C1186" s="207" t="s">
        <v>97</v>
      </c>
      <c r="D1186" s="121"/>
      <c r="E1186" s="121"/>
      <c r="F1186" s="122"/>
      <c r="G1186" s="123"/>
      <c r="H1186" s="123"/>
      <c r="I1186" s="45"/>
      <c r="J1186" s="45"/>
      <c r="K1186" s="28"/>
      <c r="L1186" s="28"/>
      <c r="M1186" s="28"/>
      <c r="N1186" s="28"/>
      <c r="O1186" s="28"/>
      <c r="P1186" s="28"/>
      <c r="Q1186" s="28"/>
      <c r="R1186" s="28"/>
      <c r="S1186" s="28"/>
      <c r="T1186" s="28"/>
      <c r="U1186" s="28"/>
      <c r="V1186" s="28"/>
      <c r="W1186" s="27">
        <f>AN1186</f>
        <v>0</v>
      </c>
      <c r="X1186" s="41"/>
      <c r="Y1186" s="41"/>
      <c r="Z1186" s="41"/>
      <c r="AA1186" s="41"/>
      <c r="AB1186" s="27">
        <f>IFERROR(VLOOKUP(K1186,'Վարկանիշային չափորոշիչներ'!$G$6:$GE$68,4,FALSE),0)</f>
        <v>0</v>
      </c>
      <c r="AC1186" s="27">
        <f>IFERROR(VLOOKUP(L1186,'Վարկանիշային չափորոշիչներ'!$G$6:$GE$68,4,FALSE),0)</f>
        <v>0</v>
      </c>
      <c r="AD1186" s="27">
        <f>IFERROR(VLOOKUP(M1186,'Վարկանիշային չափորոշիչներ'!$G$6:$GE$68,4,FALSE),0)</f>
        <v>0</v>
      </c>
      <c r="AE1186" s="27">
        <f>IFERROR(VLOOKUP(N1186,'Վարկանիշային չափորոշիչներ'!$G$6:$GE$68,4,FALSE),0)</f>
        <v>0</v>
      </c>
      <c r="AF1186" s="27">
        <f>IFERROR(VLOOKUP(O1186,'Վարկանիշային չափորոշիչներ'!$G$6:$GE$68,4,FALSE),0)</f>
        <v>0</v>
      </c>
      <c r="AG1186" s="27">
        <f>IFERROR(VLOOKUP(P1186,'Վարկանիշային չափորոշիչներ'!$G$6:$GE$68,4,FALSE),0)</f>
        <v>0</v>
      </c>
      <c r="AH1186" s="27">
        <f>IFERROR(VLOOKUP(Q1186,'Վարկանիշային չափորոշիչներ'!$G$6:$GE$68,4,FALSE),0)</f>
        <v>0</v>
      </c>
      <c r="AI1186" s="27">
        <f>IFERROR(VLOOKUP(R1186,'Վարկանիշային չափորոշիչներ'!$G$6:$GE$68,4,FALSE),0)</f>
        <v>0</v>
      </c>
      <c r="AJ1186" s="27">
        <f>IFERROR(VLOOKUP(S1186,'Վարկանիշային չափորոշիչներ'!$G$6:$GE$68,4,FALSE),0)</f>
        <v>0</v>
      </c>
      <c r="AK1186" s="27">
        <f>IFERROR(VLOOKUP(T1186,'Վարկանիշային չափորոշիչներ'!$G$6:$GE$68,4,FALSE),0)</f>
        <v>0</v>
      </c>
      <c r="AL1186" s="27">
        <f>IFERROR(VLOOKUP(U1186,'Վարկանիշային չափորոշիչներ'!$G$6:$GE$68,4,FALSE),0)</f>
        <v>0</v>
      </c>
      <c r="AM1186" s="27">
        <f>IFERROR(VLOOKUP(V1186,'Վարկանիշային չափորոշիչներ'!$G$6:$GE$68,4,FALSE),0)</f>
        <v>0</v>
      </c>
      <c r="AN1186" s="27">
        <f t="shared" si="303"/>
        <v>0</v>
      </c>
    </row>
    <row r="1187" spans="1:40" hidden="1" collapsed="1" x14ac:dyDescent="0.3">
      <c r="A1187" s="125" t="s">
        <v>0</v>
      </c>
      <c r="B1187" s="163"/>
      <c r="C1187" s="215" t="s">
        <v>1234</v>
      </c>
      <c r="D1187" s="195">
        <f>D1188</f>
        <v>0</v>
      </c>
      <c r="E1187" s="195">
        <f t="shared" ref="E1187:H1187" si="305">E1188</f>
        <v>0</v>
      </c>
      <c r="F1187" s="127">
        <f t="shared" si="305"/>
        <v>0</v>
      </c>
      <c r="G1187" s="127">
        <f t="shared" si="305"/>
        <v>0</v>
      </c>
      <c r="H1187" s="127">
        <f t="shared" si="305"/>
        <v>0</v>
      </c>
      <c r="I1187" s="46" t="s">
        <v>74</v>
      </c>
      <c r="J1187" s="46" t="s">
        <v>74</v>
      </c>
      <c r="K1187" s="46" t="s">
        <v>74</v>
      </c>
      <c r="L1187" s="46" t="s">
        <v>74</v>
      </c>
      <c r="M1187" s="46" t="s">
        <v>74</v>
      </c>
      <c r="N1187" s="46" t="s">
        <v>74</v>
      </c>
      <c r="O1187" s="46" t="s">
        <v>74</v>
      </c>
      <c r="P1187" s="46" t="s">
        <v>74</v>
      </c>
      <c r="Q1187" s="46" t="s">
        <v>74</v>
      </c>
      <c r="R1187" s="46" t="s">
        <v>74</v>
      </c>
      <c r="S1187" s="46" t="s">
        <v>74</v>
      </c>
      <c r="T1187" s="46" t="s">
        <v>74</v>
      </c>
      <c r="U1187" s="46" t="s">
        <v>74</v>
      </c>
      <c r="V1187" s="46" t="s">
        <v>74</v>
      </c>
      <c r="W1187" s="46" t="s">
        <v>74</v>
      </c>
      <c r="X1187" s="41"/>
      <c r="Y1187" s="41"/>
      <c r="Z1187" s="41"/>
      <c r="AA1187" s="41"/>
      <c r="AB1187" s="27">
        <f>IFERROR(VLOOKUP(K1187,'Վարկանիշային չափորոշիչներ'!$G$6:$GE$68,4,FALSE),0)</f>
        <v>0</v>
      </c>
      <c r="AC1187" s="27">
        <f>IFERROR(VLOOKUP(L1187,'Վարկանիշային չափորոշիչներ'!$G$6:$GE$68,4,FALSE),0)</f>
        <v>0</v>
      </c>
      <c r="AD1187" s="27">
        <f>IFERROR(VLOOKUP(M1187,'Վարկանիշային չափորոշիչներ'!$G$6:$GE$68,4,FALSE),0)</f>
        <v>0</v>
      </c>
      <c r="AE1187" s="27">
        <f>IFERROR(VLOOKUP(N1187,'Վարկանիշային չափորոշիչներ'!$G$6:$GE$68,4,FALSE),0)</f>
        <v>0</v>
      </c>
      <c r="AF1187" s="27">
        <f>IFERROR(VLOOKUP(O1187,'Վարկանիշային չափորոշիչներ'!$G$6:$GE$68,4,FALSE),0)</f>
        <v>0</v>
      </c>
      <c r="AG1187" s="27">
        <f>IFERROR(VLOOKUP(P1187,'Վարկանիշային չափորոշիչներ'!$G$6:$GE$68,4,FALSE),0)</f>
        <v>0</v>
      </c>
      <c r="AH1187" s="27">
        <f>IFERROR(VLOOKUP(Q1187,'Վարկանիշային չափորոշիչներ'!$G$6:$GE$68,4,FALSE),0)</f>
        <v>0</v>
      </c>
      <c r="AI1187" s="27">
        <f>IFERROR(VLOOKUP(R1187,'Վարկանիշային չափորոշիչներ'!$G$6:$GE$68,4,FALSE),0)</f>
        <v>0</v>
      </c>
      <c r="AJ1187" s="27">
        <f>IFERROR(VLOOKUP(S1187,'Վարկանիշային չափորոշիչներ'!$G$6:$GE$68,4,FALSE),0)</f>
        <v>0</v>
      </c>
      <c r="AK1187" s="27">
        <f>IFERROR(VLOOKUP(T1187,'Վարկանիշային չափորոշիչներ'!$G$6:$GE$68,4,FALSE),0)</f>
        <v>0</v>
      </c>
      <c r="AL1187" s="27">
        <f>IFERROR(VLOOKUP(U1187,'Վարկանիշային չափորոշիչներ'!$G$6:$GE$68,4,FALSE),0)</f>
        <v>0</v>
      </c>
      <c r="AM1187" s="27">
        <f>IFERROR(VLOOKUP(V1187,'Վարկանիշային չափորոշիչներ'!$G$6:$GE$68,4,FALSE),0)</f>
        <v>0</v>
      </c>
      <c r="AN1187" s="27">
        <f t="shared" si="303"/>
        <v>0</v>
      </c>
    </row>
    <row r="1188" spans="1:40" hidden="1" outlineLevel="1" x14ac:dyDescent="0.3">
      <c r="A1188" s="198">
        <v>1138</v>
      </c>
      <c r="B1188" s="163"/>
      <c r="C1188" s="214" t="s">
        <v>1235</v>
      </c>
      <c r="D1188" s="118">
        <f>SUM(D1189:D1194)</f>
        <v>0</v>
      </c>
      <c r="E1188" s="118">
        <f>SUM(E1189:E1194)</f>
        <v>0</v>
      </c>
      <c r="F1188" s="119">
        <f t="shared" ref="F1188:H1188" si="306">SUM(F1189:F1194)</f>
        <v>0</v>
      </c>
      <c r="G1188" s="119">
        <f t="shared" si="306"/>
        <v>0</v>
      </c>
      <c r="H1188" s="119">
        <f t="shared" si="306"/>
        <v>0</v>
      </c>
      <c r="I1188" s="47" t="s">
        <v>74</v>
      </c>
      <c r="J1188" s="47" t="s">
        <v>74</v>
      </c>
      <c r="K1188" s="47" t="s">
        <v>74</v>
      </c>
      <c r="L1188" s="47" t="s">
        <v>74</v>
      </c>
      <c r="M1188" s="47" t="s">
        <v>74</v>
      </c>
      <c r="N1188" s="47" t="s">
        <v>74</v>
      </c>
      <c r="O1188" s="47" t="s">
        <v>74</v>
      </c>
      <c r="P1188" s="47" t="s">
        <v>74</v>
      </c>
      <c r="Q1188" s="47" t="s">
        <v>74</v>
      </c>
      <c r="R1188" s="47" t="s">
        <v>74</v>
      </c>
      <c r="S1188" s="47" t="s">
        <v>74</v>
      </c>
      <c r="T1188" s="47" t="s">
        <v>74</v>
      </c>
      <c r="U1188" s="47" t="s">
        <v>74</v>
      </c>
      <c r="V1188" s="47" t="s">
        <v>74</v>
      </c>
      <c r="W1188" s="47" t="s">
        <v>74</v>
      </c>
      <c r="X1188" s="41"/>
      <c r="Y1188" s="41"/>
      <c r="Z1188" s="41"/>
      <c r="AA1188" s="41"/>
      <c r="AB1188" s="27">
        <f>IFERROR(VLOOKUP(K1188,'Վարկանիշային չափորոշիչներ'!$G$6:$GE$68,4,FALSE),0)</f>
        <v>0</v>
      </c>
      <c r="AC1188" s="27">
        <f>IFERROR(VLOOKUP(L1188,'Վարկանիշային չափորոշիչներ'!$G$6:$GE$68,4,FALSE),0)</f>
        <v>0</v>
      </c>
      <c r="AD1188" s="27">
        <f>IFERROR(VLOOKUP(M1188,'Վարկանիշային չափորոշիչներ'!$G$6:$GE$68,4,FALSE),0)</f>
        <v>0</v>
      </c>
      <c r="AE1188" s="27">
        <f>IFERROR(VLOOKUP(N1188,'Վարկանիշային չափորոշիչներ'!$G$6:$GE$68,4,FALSE),0)</f>
        <v>0</v>
      </c>
      <c r="AF1188" s="27">
        <f>IFERROR(VLOOKUP(O1188,'Վարկանիշային չափորոշիչներ'!$G$6:$GE$68,4,FALSE),0)</f>
        <v>0</v>
      </c>
      <c r="AG1188" s="27">
        <f>IFERROR(VLOOKUP(P1188,'Վարկանիշային չափորոշիչներ'!$G$6:$GE$68,4,FALSE),0)</f>
        <v>0</v>
      </c>
      <c r="AH1188" s="27">
        <f>IFERROR(VLOOKUP(Q1188,'Վարկանիշային չափորոշիչներ'!$G$6:$GE$68,4,FALSE),0)</f>
        <v>0</v>
      </c>
      <c r="AI1188" s="27">
        <f>IFERROR(VLOOKUP(R1188,'Վարկանիշային չափորոշիչներ'!$G$6:$GE$68,4,FALSE),0)</f>
        <v>0</v>
      </c>
      <c r="AJ1188" s="27">
        <f>IFERROR(VLOOKUP(S1188,'Վարկանիշային չափորոշիչներ'!$G$6:$GE$68,4,FALSE),0)</f>
        <v>0</v>
      </c>
      <c r="AK1188" s="27">
        <f>IFERROR(VLOOKUP(T1188,'Վարկանիշային չափորոշիչներ'!$G$6:$GE$68,4,FALSE),0)</f>
        <v>0</v>
      </c>
      <c r="AL1188" s="27">
        <f>IFERROR(VLOOKUP(U1188,'Վարկանիշային չափորոշիչներ'!$G$6:$GE$68,4,FALSE),0)</f>
        <v>0</v>
      </c>
      <c r="AM1188" s="27">
        <f>IFERROR(VLOOKUP(V1188,'Վարկանիշային չափորոշիչներ'!$G$6:$GE$68,4,FALSE),0)</f>
        <v>0</v>
      </c>
      <c r="AN1188" s="27">
        <f t="shared" si="303"/>
        <v>0</v>
      </c>
    </row>
    <row r="1189" spans="1:40" ht="40.5" hidden="1" outlineLevel="2" x14ac:dyDescent="0.3">
      <c r="A1189" s="120">
        <v>1138</v>
      </c>
      <c r="B1189" s="120">
        <v>11001</v>
      </c>
      <c r="C1189" s="207" t="s">
        <v>1236</v>
      </c>
      <c r="D1189" s="121"/>
      <c r="E1189" s="121"/>
      <c r="F1189" s="123"/>
      <c r="G1189" s="123"/>
      <c r="H1189" s="123"/>
      <c r="I1189" s="45"/>
      <c r="J1189" s="45"/>
      <c r="K1189" s="28"/>
      <c r="L1189" s="28"/>
      <c r="M1189" s="28"/>
      <c r="N1189" s="28"/>
      <c r="O1189" s="28"/>
      <c r="P1189" s="28"/>
      <c r="Q1189" s="28"/>
      <c r="R1189" s="28"/>
      <c r="S1189" s="28"/>
      <c r="T1189" s="28"/>
      <c r="U1189" s="28"/>
      <c r="V1189" s="28"/>
      <c r="W1189" s="27">
        <f t="shared" ref="W1189:W1194" si="307">AN1189</f>
        <v>0</v>
      </c>
      <c r="X1189" s="41"/>
      <c r="Y1189" s="41"/>
      <c r="Z1189" s="41"/>
      <c r="AA1189" s="41"/>
      <c r="AB1189" s="27">
        <f>IFERROR(VLOOKUP(K1189,'Վարկանիշային չափորոշիչներ'!$G$6:$GE$68,4,FALSE),0)</f>
        <v>0</v>
      </c>
      <c r="AC1189" s="27">
        <f>IFERROR(VLOOKUP(L1189,'Վարկանիշային չափորոշիչներ'!$G$6:$GE$68,4,FALSE),0)</f>
        <v>0</v>
      </c>
      <c r="AD1189" s="27">
        <f>IFERROR(VLOOKUP(M1189,'Վարկանիշային չափորոշիչներ'!$G$6:$GE$68,4,FALSE),0)</f>
        <v>0</v>
      </c>
      <c r="AE1189" s="27">
        <f>IFERROR(VLOOKUP(N1189,'Վարկանիշային չափորոշիչներ'!$G$6:$GE$68,4,FALSE),0)</f>
        <v>0</v>
      </c>
      <c r="AF1189" s="27">
        <f>IFERROR(VLOOKUP(O1189,'Վարկանիշային չափորոշիչներ'!$G$6:$GE$68,4,FALSE),0)</f>
        <v>0</v>
      </c>
      <c r="AG1189" s="27">
        <f>IFERROR(VLOOKUP(P1189,'Վարկանիշային չափորոշիչներ'!$G$6:$GE$68,4,FALSE),0)</f>
        <v>0</v>
      </c>
      <c r="AH1189" s="27">
        <f>IFERROR(VLOOKUP(Q1189,'Վարկանիշային չափորոշիչներ'!$G$6:$GE$68,4,FALSE),0)</f>
        <v>0</v>
      </c>
      <c r="AI1189" s="27">
        <f>IFERROR(VLOOKUP(R1189,'Վարկանիշային չափորոշիչներ'!$G$6:$GE$68,4,FALSE),0)</f>
        <v>0</v>
      </c>
      <c r="AJ1189" s="27">
        <f>IFERROR(VLOOKUP(S1189,'Վարկանիշային չափորոշիչներ'!$G$6:$GE$68,4,FALSE),0)</f>
        <v>0</v>
      </c>
      <c r="AK1189" s="27">
        <f>IFERROR(VLOOKUP(T1189,'Վարկանիշային չափորոշիչներ'!$G$6:$GE$68,4,FALSE),0)</f>
        <v>0</v>
      </c>
      <c r="AL1189" s="27">
        <f>IFERROR(VLOOKUP(U1189,'Վարկանիշային չափորոշիչներ'!$G$6:$GE$68,4,FALSE),0)</f>
        <v>0</v>
      </c>
      <c r="AM1189" s="27">
        <f>IFERROR(VLOOKUP(V1189,'Վարկանիշային չափորոշիչներ'!$G$6:$GE$68,4,FALSE),0)</f>
        <v>0</v>
      </c>
      <c r="AN1189" s="27">
        <f t="shared" si="303"/>
        <v>0</v>
      </c>
    </row>
    <row r="1190" spans="1:40" ht="27" hidden="1" outlineLevel="2" x14ac:dyDescent="0.3">
      <c r="A1190" s="120">
        <v>1138</v>
      </c>
      <c r="B1190" s="120">
        <v>11002</v>
      </c>
      <c r="C1190" s="207" t="s">
        <v>1237</v>
      </c>
      <c r="D1190" s="121"/>
      <c r="E1190" s="121"/>
      <c r="F1190" s="123"/>
      <c r="G1190" s="123"/>
      <c r="H1190" s="123"/>
      <c r="I1190" s="45"/>
      <c r="J1190" s="45"/>
      <c r="K1190" s="28"/>
      <c r="L1190" s="28"/>
      <c r="M1190" s="28"/>
      <c r="N1190" s="28"/>
      <c r="O1190" s="28"/>
      <c r="P1190" s="28"/>
      <c r="Q1190" s="28"/>
      <c r="R1190" s="28"/>
      <c r="S1190" s="28"/>
      <c r="T1190" s="28"/>
      <c r="U1190" s="28"/>
      <c r="V1190" s="28"/>
      <c r="W1190" s="27">
        <f t="shared" si="307"/>
        <v>0</v>
      </c>
      <c r="X1190" s="41"/>
      <c r="Y1190" s="41"/>
      <c r="Z1190" s="41"/>
      <c r="AA1190" s="41"/>
      <c r="AB1190" s="27">
        <f>IFERROR(VLOOKUP(K1190,'Վարկանիշային չափորոշիչներ'!$G$6:$GE$68,4,FALSE),0)</f>
        <v>0</v>
      </c>
      <c r="AC1190" s="27">
        <f>IFERROR(VLOOKUP(L1190,'Վարկանիշային չափորոշիչներ'!$G$6:$GE$68,4,FALSE),0)</f>
        <v>0</v>
      </c>
      <c r="AD1190" s="27">
        <f>IFERROR(VLOOKUP(M1190,'Վարկանիշային չափորոշիչներ'!$G$6:$GE$68,4,FALSE),0)</f>
        <v>0</v>
      </c>
      <c r="AE1190" s="27">
        <f>IFERROR(VLOOKUP(N1190,'Վարկանիշային չափորոշիչներ'!$G$6:$GE$68,4,FALSE),0)</f>
        <v>0</v>
      </c>
      <c r="AF1190" s="27">
        <f>IFERROR(VLOOKUP(O1190,'Վարկանիշային չափորոշիչներ'!$G$6:$GE$68,4,FALSE),0)</f>
        <v>0</v>
      </c>
      <c r="AG1190" s="27">
        <f>IFERROR(VLOOKUP(P1190,'Վարկանիշային չափորոշիչներ'!$G$6:$GE$68,4,FALSE),0)</f>
        <v>0</v>
      </c>
      <c r="AH1190" s="27">
        <f>IFERROR(VLOOKUP(Q1190,'Վարկանիշային չափորոշիչներ'!$G$6:$GE$68,4,FALSE),0)</f>
        <v>0</v>
      </c>
      <c r="AI1190" s="27">
        <f>IFERROR(VLOOKUP(R1190,'Վարկանիշային չափորոշիչներ'!$G$6:$GE$68,4,FALSE),0)</f>
        <v>0</v>
      </c>
      <c r="AJ1190" s="27">
        <f>IFERROR(VLOOKUP(S1190,'Վարկանիշային չափորոշիչներ'!$G$6:$GE$68,4,FALSE),0)</f>
        <v>0</v>
      </c>
      <c r="AK1190" s="27">
        <f>IFERROR(VLOOKUP(T1190,'Վարկանիշային չափորոշիչներ'!$G$6:$GE$68,4,FALSE),0)</f>
        <v>0</v>
      </c>
      <c r="AL1190" s="27">
        <f>IFERROR(VLOOKUP(U1190,'Վարկանիշային չափորոշիչներ'!$G$6:$GE$68,4,FALSE),0)</f>
        <v>0</v>
      </c>
      <c r="AM1190" s="27">
        <f>IFERROR(VLOOKUP(V1190,'Վարկանիշային չափորոշիչներ'!$G$6:$GE$68,4,FALSE),0)</f>
        <v>0</v>
      </c>
      <c r="AN1190" s="27">
        <f t="shared" si="303"/>
        <v>0</v>
      </c>
    </row>
    <row r="1191" spans="1:40" hidden="1" outlineLevel="2" x14ac:dyDescent="0.3">
      <c r="A1191" s="120">
        <v>1138</v>
      </c>
      <c r="B1191" s="120">
        <v>11004</v>
      </c>
      <c r="C1191" s="207" t="s">
        <v>1238</v>
      </c>
      <c r="D1191" s="121"/>
      <c r="E1191" s="121"/>
      <c r="F1191" s="123"/>
      <c r="G1191" s="123"/>
      <c r="H1191" s="123"/>
      <c r="I1191" s="45"/>
      <c r="J1191" s="45"/>
      <c r="K1191" s="28"/>
      <c r="L1191" s="28"/>
      <c r="M1191" s="28"/>
      <c r="N1191" s="28"/>
      <c r="O1191" s="28"/>
      <c r="P1191" s="28"/>
      <c r="Q1191" s="28"/>
      <c r="R1191" s="28"/>
      <c r="S1191" s="28"/>
      <c r="T1191" s="28"/>
      <c r="U1191" s="28"/>
      <c r="V1191" s="28"/>
      <c r="W1191" s="27">
        <f t="shared" si="307"/>
        <v>0</v>
      </c>
      <c r="X1191" s="41"/>
      <c r="Y1191" s="41"/>
      <c r="Z1191" s="41"/>
      <c r="AA1191" s="41"/>
      <c r="AB1191" s="27">
        <f>IFERROR(VLOOKUP(K1191,'Վարկանիշային չափորոշիչներ'!$G$6:$GE$68,4,FALSE),0)</f>
        <v>0</v>
      </c>
      <c r="AC1191" s="27">
        <f>IFERROR(VLOOKUP(L1191,'Վարկանիշային չափորոշիչներ'!$G$6:$GE$68,4,FALSE),0)</f>
        <v>0</v>
      </c>
      <c r="AD1191" s="27">
        <f>IFERROR(VLOOKUP(M1191,'Վարկանիշային չափորոշիչներ'!$G$6:$GE$68,4,FALSE),0)</f>
        <v>0</v>
      </c>
      <c r="AE1191" s="27">
        <f>IFERROR(VLOOKUP(N1191,'Վարկանիշային չափորոշիչներ'!$G$6:$GE$68,4,FALSE),0)</f>
        <v>0</v>
      </c>
      <c r="AF1191" s="27">
        <f>IFERROR(VLOOKUP(O1191,'Վարկանիշային չափորոշիչներ'!$G$6:$GE$68,4,FALSE),0)</f>
        <v>0</v>
      </c>
      <c r="AG1191" s="27">
        <f>IFERROR(VLOOKUP(P1191,'Վարկանիշային չափորոշիչներ'!$G$6:$GE$68,4,FALSE),0)</f>
        <v>0</v>
      </c>
      <c r="AH1191" s="27">
        <f>IFERROR(VLOOKUP(Q1191,'Վարկանիշային չափորոշիչներ'!$G$6:$GE$68,4,FALSE),0)</f>
        <v>0</v>
      </c>
      <c r="AI1191" s="27">
        <f>IFERROR(VLOOKUP(R1191,'Վարկանիշային չափորոշիչներ'!$G$6:$GE$68,4,FALSE),0)</f>
        <v>0</v>
      </c>
      <c r="AJ1191" s="27">
        <f>IFERROR(VLOOKUP(S1191,'Վարկանիշային չափորոշիչներ'!$G$6:$GE$68,4,FALSE),0)</f>
        <v>0</v>
      </c>
      <c r="AK1191" s="27">
        <f>IFERROR(VLOOKUP(T1191,'Վարկանիշային չափորոշիչներ'!$G$6:$GE$68,4,FALSE),0)</f>
        <v>0</v>
      </c>
      <c r="AL1191" s="27">
        <f>IFERROR(VLOOKUP(U1191,'Վարկանիշային չափորոշիչներ'!$G$6:$GE$68,4,FALSE),0)</f>
        <v>0</v>
      </c>
      <c r="AM1191" s="27">
        <f>IFERROR(VLOOKUP(V1191,'Վարկանիշային չափորոշիչներ'!$G$6:$GE$68,4,FALSE),0)</f>
        <v>0</v>
      </c>
      <c r="AN1191" s="27">
        <f t="shared" si="303"/>
        <v>0</v>
      </c>
    </row>
    <row r="1192" spans="1:40" ht="27" hidden="1" outlineLevel="2" x14ac:dyDescent="0.3">
      <c r="A1192" s="120">
        <v>1138</v>
      </c>
      <c r="B1192" s="120">
        <v>31001</v>
      </c>
      <c r="C1192" s="207" t="s">
        <v>1239</v>
      </c>
      <c r="D1192" s="121"/>
      <c r="E1192" s="121"/>
      <c r="F1192" s="123"/>
      <c r="G1192" s="123"/>
      <c r="H1192" s="123"/>
      <c r="I1192" s="45"/>
      <c r="J1192" s="45"/>
      <c r="K1192" s="28"/>
      <c r="L1192" s="28"/>
      <c r="M1192" s="28"/>
      <c r="N1192" s="28"/>
      <c r="O1192" s="28"/>
      <c r="P1192" s="28"/>
      <c r="Q1192" s="28"/>
      <c r="R1192" s="28"/>
      <c r="S1192" s="28"/>
      <c r="T1192" s="28"/>
      <c r="U1192" s="28"/>
      <c r="V1192" s="28"/>
      <c r="W1192" s="27">
        <f t="shared" si="307"/>
        <v>0</v>
      </c>
      <c r="X1192" s="41"/>
      <c r="Y1192" s="41"/>
      <c r="Z1192" s="41"/>
      <c r="AA1192" s="41"/>
      <c r="AB1192" s="27">
        <f>IFERROR(VLOOKUP(K1192,'Վարկանիշային չափորոշիչներ'!$G$6:$GE$68,4,FALSE),0)</f>
        <v>0</v>
      </c>
      <c r="AC1192" s="27">
        <f>IFERROR(VLOOKUP(L1192,'Վարկանիշային չափորոշիչներ'!$G$6:$GE$68,4,FALSE),0)</f>
        <v>0</v>
      </c>
      <c r="AD1192" s="27">
        <f>IFERROR(VLOOKUP(M1192,'Վարկանիշային չափորոշիչներ'!$G$6:$GE$68,4,FALSE),0)</f>
        <v>0</v>
      </c>
      <c r="AE1192" s="27">
        <f>IFERROR(VLOOKUP(N1192,'Վարկանիշային չափորոշիչներ'!$G$6:$GE$68,4,FALSE),0)</f>
        <v>0</v>
      </c>
      <c r="AF1192" s="27">
        <f>IFERROR(VLOOKUP(O1192,'Վարկանիշային չափորոշիչներ'!$G$6:$GE$68,4,FALSE),0)</f>
        <v>0</v>
      </c>
      <c r="AG1192" s="27">
        <f>IFERROR(VLOOKUP(P1192,'Վարկանիշային չափորոշիչներ'!$G$6:$GE$68,4,FALSE),0)</f>
        <v>0</v>
      </c>
      <c r="AH1192" s="27">
        <f>IFERROR(VLOOKUP(Q1192,'Վարկանիշային չափորոշիչներ'!$G$6:$GE$68,4,FALSE),0)</f>
        <v>0</v>
      </c>
      <c r="AI1192" s="27">
        <f>IFERROR(VLOOKUP(R1192,'Վարկանիշային չափորոշիչներ'!$G$6:$GE$68,4,FALSE),0)</f>
        <v>0</v>
      </c>
      <c r="AJ1192" s="27">
        <f>IFERROR(VLOOKUP(S1192,'Վարկանիշային չափորոշիչներ'!$G$6:$GE$68,4,FALSE),0)</f>
        <v>0</v>
      </c>
      <c r="AK1192" s="27">
        <f>IFERROR(VLOOKUP(T1192,'Վարկանիշային չափորոշիչներ'!$G$6:$GE$68,4,FALSE),0)</f>
        <v>0</v>
      </c>
      <c r="AL1192" s="27">
        <f>IFERROR(VLOOKUP(U1192,'Վարկանիշային չափորոշիչներ'!$G$6:$GE$68,4,FALSE),0)</f>
        <v>0</v>
      </c>
      <c r="AM1192" s="27">
        <f>IFERROR(VLOOKUP(V1192,'Վարկանիշային չափորոշիչներ'!$G$6:$GE$68,4,FALSE),0)</f>
        <v>0</v>
      </c>
      <c r="AN1192" s="27">
        <f t="shared" si="303"/>
        <v>0</v>
      </c>
    </row>
    <row r="1193" spans="1:40" ht="27" hidden="1" outlineLevel="2" x14ac:dyDescent="0.3">
      <c r="A1193" s="120">
        <v>1138</v>
      </c>
      <c r="B1193" s="120">
        <v>31002</v>
      </c>
      <c r="C1193" s="207" t="s">
        <v>1240</v>
      </c>
      <c r="D1193" s="121"/>
      <c r="E1193" s="121"/>
      <c r="F1193" s="123"/>
      <c r="G1193" s="123"/>
      <c r="H1193" s="123"/>
      <c r="I1193" s="45"/>
      <c r="J1193" s="45"/>
      <c r="K1193" s="28"/>
      <c r="L1193" s="28"/>
      <c r="M1193" s="28"/>
      <c r="N1193" s="28"/>
      <c r="O1193" s="28"/>
      <c r="P1193" s="28"/>
      <c r="Q1193" s="28"/>
      <c r="R1193" s="28"/>
      <c r="S1193" s="28"/>
      <c r="T1193" s="28"/>
      <c r="U1193" s="28"/>
      <c r="V1193" s="28"/>
      <c r="W1193" s="27">
        <f t="shared" si="307"/>
        <v>0</v>
      </c>
      <c r="X1193" s="41"/>
      <c r="Y1193" s="41"/>
      <c r="Z1193" s="41"/>
      <c r="AA1193" s="41"/>
      <c r="AB1193" s="27">
        <f>IFERROR(VLOOKUP(K1193,'Վարկանիշային չափորոշիչներ'!$G$6:$GE$68,4,FALSE),0)</f>
        <v>0</v>
      </c>
      <c r="AC1193" s="27">
        <f>IFERROR(VLOOKUP(L1193,'Վարկանիշային չափորոշիչներ'!$G$6:$GE$68,4,FALSE),0)</f>
        <v>0</v>
      </c>
      <c r="AD1193" s="27">
        <f>IFERROR(VLOOKUP(M1193,'Վարկանիշային չափորոշիչներ'!$G$6:$GE$68,4,FALSE),0)</f>
        <v>0</v>
      </c>
      <c r="AE1193" s="27">
        <f>IFERROR(VLOOKUP(N1193,'Վարկանիշային չափորոշիչներ'!$G$6:$GE$68,4,FALSE),0)</f>
        <v>0</v>
      </c>
      <c r="AF1193" s="27">
        <f>IFERROR(VLOOKUP(O1193,'Վարկանիշային չափորոշիչներ'!$G$6:$GE$68,4,FALSE),0)</f>
        <v>0</v>
      </c>
      <c r="AG1193" s="27">
        <f>IFERROR(VLOOKUP(P1193,'Վարկանիշային չափորոշիչներ'!$G$6:$GE$68,4,FALSE),0)</f>
        <v>0</v>
      </c>
      <c r="AH1193" s="27">
        <f>IFERROR(VLOOKUP(Q1193,'Վարկանիշային չափորոշիչներ'!$G$6:$GE$68,4,FALSE),0)</f>
        <v>0</v>
      </c>
      <c r="AI1193" s="27">
        <f>IFERROR(VLOOKUP(R1193,'Վարկանիշային չափորոշիչներ'!$G$6:$GE$68,4,FALSE),0)</f>
        <v>0</v>
      </c>
      <c r="AJ1193" s="27">
        <f>IFERROR(VLOOKUP(S1193,'Վարկանիշային չափորոշիչներ'!$G$6:$GE$68,4,FALSE),0)</f>
        <v>0</v>
      </c>
      <c r="AK1193" s="27">
        <f>IFERROR(VLOOKUP(T1193,'Վարկանիշային չափորոշիչներ'!$G$6:$GE$68,4,FALSE),0)</f>
        <v>0</v>
      </c>
      <c r="AL1193" s="27">
        <f>IFERROR(VLOOKUP(U1193,'Վարկանիշային չափորոշիչներ'!$G$6:$GE$68,4,FALSE),0)</f>
        <v>0</v>
      </c>
      <c r="AM1193" s="27">
        <f>IFERROR(VLOOKUP(V1193,'Վարկանիշային չափորոշիչներ'!$G$6:$GE$68,4,FALSE),0)</f>
        <v>0</v>
      </c>
      <c r="AN1193" s="27">
        <f t="shared" si="303"/>
        <v>0</v>
      </c>
    </row>
    <row r="1194" spans="1:40" ht="27" hidden="1" outlineLevel="2" x14ac:dyDescent="0.3">
      <c r="A1194" s="120">
        <v>1138</v>
      </c>
      <c r="B1194" s="120">
        <v>31003</v>
      </c>
      <c r="C1194" s="207" t="s">
        <v>1241</v>
      </c>
      <c r="D1194" s="121"/>
      <c r="E1194" s="121"/>
      <c r="F1194" s="123"/>
      <c r="G1194" s="123"/>
      <c r="H1194" s="123"/>
      <c r="I1194" s="45"/>
      <c r="J1194" s="45"/>
      <c r="K1194" s="28"/>
      <c r="L1194" s="28"/>
      <c r="M1194" s="28"/>
      <c r="N1194" s="28"/>
      <c r="O1194" s="28"/>
      <c r="P1194" s="28"/>
      <c r="Q1194" s="28"/>
      <c r="R1194" s="28"/>
      <c r="S1194" s="28"/>
      <c r="T1194" s="28"/>
      <c r="U1194" s="28"/>
      <c r="V1194" s="28"/>
      <c r="W1194" s="27">
        <f t="shared" si="307"/>
        <v>0</v>
      </c>
      <c r="X1194" s="41"/>
      <c r="Y1194" s="41"/>
      <c r="Z1194" s="41"/>
      <c r="AA1194" s="41"/>
      <c r="AB1194" s="27">
        <f>IFERROR(VLOOKUP(K1194,'Վարկանիշային չափորոշիչներ'!$G$6:$GE$68,4,FALSE),0)</f>
        <v>0</v>
      </c>
      <c r="AC1194" s="27">
        <f>IFERROR(VLOOKUP(L1194,'Վարկանիշային չափորոշիչներ'!$G$6:$GE$68,4,FALSE),0)</f>
        <v>0</v>
      </c>
      <c r="AD1194" s="27">
        <f>IFERROR(VLOOKUP(M1194,'Վարկանիշային չափորոշիչներ'!$G$6:$GE$68,4,FALSE),0)</f>
        <v>0</v>
      </c>
      <c r="AE1194" s="27">
        <f>IFERROR(VLOOKUP(N1194,'Վարկանիշային չափորոշիչներ'!$G$6:$GE$68,4,FALSE),0)</f>
        <v>0</v>
      </c>
      <c r="AF1194" s="27">
        <f>IFERROR(VLOOKUP(O1194,'Վարկանիշային չափորոշիչներ'!$G$6:$GE$68,4,FALSE),0)</f>
        <v>0</v>
      </c>
      <c r="AG1194" s="27">
        <f>IFERROR(VLOOKUP(P1194,'Վարկանիշային չափորոշիչներ'!$G$6:$GE$68,4,FALSE),0)</f>
        <v>0</v>
      </c>
      <c r="AH1194" s="27">
        <f>IFERROR(VLOOKUP(Q1194,'Վարկանիշային չափորոշիչներ'!$G$6:$GE$68,4,FALSE),0)</f>
        <v>0</v>
      </c>
      <c r="AI1194" s="27">
        <f>IFERROR(VLOOKUP(R1194,'Վարկանիշային չափորոշիչներ'!$G$6:$GE$68,4,FALSE),0)</f>
        <v>0</v>
      </c>
      <c r="AJ1194" s="27">
        <f>IFERROR(VLOOKUP(S1194,'Վարկանիշային չափորոշիչներ'!$G$6:$GE$68,4,FALSE),0)</f>
        <v>0</v>
      </c>
      <c r="AK1194" s="27">
        <f>IFERROR(VLOOKUP(T1194,'Վարկանիշային չափորոշիչներ'!$G$6:$GE$68,4,FALSE),0)</f>
        <v>0</v>
      </c>
      <c r="AL1194" s="27">
        <f>IFERROR(VLOOKUP(U1194,'Վարկանիշային չափորոշիչներ'!$G$6:$GE$68,4,FALSE),0)</f>
        <v>0</v>
      </c>
      <c r="AM1194" s="27">
        <f>IFERROR(VLOOKUP(V1194,'Վարկանիշային չափորոշիչներ'!$G$6:$GE$68,4,FALSE),0)</f>
        <v>0</v>
      </c>
      <c r="AN1194" s="27">
        <f t="shared" si="303"/>
        <v>0</v>
      </c>
    </row>
    <row r="1195" spans="1:40" hidden="1" collapsed="1" x14ac:dyDescent="0.3">
      <c r="A1195" s="125" t="s">
        <v>0</v>
      </c>
      <c r="B1195" s="163"/>
      <c r="C1195" s="215" t="s">
        <v>1242</v>
      </c>
      <c r="D1195" s="126">
        <f>+D1196</f>
        <v>0</v>
      </c>
      <c r="E1195" s="126">
        <f>+E1196</f>
        <v>0</v>
      </c>
      <c r="F1195" s="127">
        <f t="shared" ref="F1195:H1195" si="308">+F1196</f>
        <v>0</v>
      </c>
      <c r="G1195" s="127">
        <f t="shared" si="308"/>
        <v>0</v>
      </c>
      <c r="H1195" s="127">
        <f t="shared" si="308"/>
        <v>0</v>
      </c>
      <c r="I1195" s="46" t="s">
        <v>74</v>
      </c>
      <c r="J1195" s="46" t="s">
        <v>74</v>
      </c>
      <c r="K1195" s="46" t="s">
        <v>74</v>
      </c>
      <c r="L1195" s="46" t="s">
        <v>74</v>
      </c>
      <c r="M1195" s="46" t="s">
        <v>74</v>
      </c>
      <c r="N1195" s="46" t="s">
        <v>74</v>
      </c>
      <c r="O1195" s="46" t="s">
        <v>74</v>
      </c>
      <c r="P1195" s="46" t="s">
        <v>74</v>
      </c>
      <c r="Q1195" s="46" t="s">
        <v>74</v>
      </c>
      <c r="R1195" s="46" t="s">
        <v>74</v>
      </c>
      <c r="S1195" s="46" t="s">
        <v>74</v>
      </c>
      <c r="T1195" s="46" t="s">
        <v>74</v>
      </c>
      <c r="U1195" s="46" t="s">
        <v>74</v>
      </c>
      <c r="V1195" s="46" t="s">
        <v>74</v>
      </c>
      <c r="W1195" s="46" t="s">
        <v>74</v>
      </c>
      <c r="X1195" s="41"/>
      <c r="Y1195" s="41"/>
      <c r="Z1195" s="41"/>
      <c r="AA1195" s="41"/>
      <c r="AB1195" s="27">
        <f>IFERROR(VLOOKUP(K1195,'Վարկանիշային չափորոշիչներ'!$G$6:$GE$68,4,FALSE),0)</f>
        <v>0</v>
      </c>
      <c r="AC1195" s="27">
        <f>IFERROR(VLOOKUP(L1195,'Վարկանիշային չափորոշիչներ'!$G$6:$GE$68,4,FALSE),0)</f>
        <v>0</v>
      </c>
      <c r="AD1195" s="27">
        <f>IFERROR(VLOOKUP(M1195,'Վարկանիշային չափորոշիչներ'!$G$6:$GE$68,4,FALSE),0)</f>
        <v>0</v>
      </c>
      <c r="AE1195" s="27">
        <f>IFERROR(VLOOKUP(N1195,'Վարկանիշային չափորոշիչներ'!$G$6:$GE$68,4,FALSE),0)</f>
        <v>0</v>
      </c>
      <c r="AF1195" s="27">
        <f>IFERROR(VLOOKUP(O1195,'Վարկանիշային չափորոշիչներ'!$G$6:$GE$68,4,FALSE),0)</f>
        <v>0</v>
      </c>
      <c r="AG1195" s="27">
        <f>IFERROR(VLOOKUP(P1195,'Վարկանիշային չափորոշիչներ'!$G$6:$GE$68,4,FALSE),0)</f>
        <v>0</v>
      </c>
      <c r="AH1195" s="27">
        <f>IFERROR(VLOOKUP(Q1195,'Վարկանիշային չափորոշիչներ'!$G$6:$GE$68,4,FALSE),0)</f>
        <v>0</v>
      </c>
      <c r="AI1195" s="27">
        <f>IFERROR(VLOOKUP(R1195,'Վարկանիշային չափորոշիչներ'!$G$6:$GE$68,4,FALSE),0)</f>
        <v>0</v>
      </c>
      <c r="AJ1195" s="27">
        <f>IFERROR(VLOOKUP(S1195,'Վարկանիշային չափորոշիչներ'!$G$6:$GE$68,4,FALSE),0)</f>
        <v>0</v>
      </c>
      <c r="AK1195" s="27">
        <f>IFERROR(VLOOKUP(T1195,'Վարկանիշային չափորոշիչներ'!$G$6:$GE$68,4,FALSE),0)</f>
        <v>0</v>
      </c>
      <c r="AL1195" s="27">
        <f>IFERROR(VLOOKUP(U1195,'Վարկանիշային չափորոշիչներ'!$G$6:$GE$68,4,FALSE),0)</f>
        <v>0</v>
      </c>
      <c r="AM1195" s="27">
        <f>IFERROR(VLOOKUP(V1195,'Վարկանիշային չափորոշիչներ'!$G$6:$GE$68,4,FALSE),0)</f>
        <v>0</v>
      </c>
      <c r="AN1195" s="27">
        <f t="shared" si="303"/>
        <v>0</v>
      </c>
    </row>
    <row r="1196" spans="1:40" hidden="1" outlineLevel="1" x14ac:dyDescent="0.3">
      <c r="A1196" s="198">
        <v>1237</v>
      </c>
      <c r="B1196" s="163"/>
      <c r="C1196" s="214" t="s">
        <v>1243</v>
      </c>
      <c r="D1196" s="118">
        <f>+D1197+D1198+D1199+D1200</f>
        <v>0</v>
      </c>
      <c r="E1196" s="118">
        <f>+E1197+E1198+E1199+E1200</f>
        <v>0</v>
      </c>
      <c r="F1196" s="119">
        <f t="shared" ref="F1196:H1196" si="309">+F1197+F1198+F1199+F1200</f>
        <v>0</v>
      </c>
      <c r="G1196" s="119">
        <f t="shared" si="309"/>
        <v>0</v>
      </c>
      <c r="H1196" s="119">
        <f t="shared" si="309"/>
        <v>0</v>
      </c>
      <c r="I1196" s="47" t="s">
        <v>74</v>
      </c>
      <c r="J1196" s="47" t="s">
        <v>74</v>
      </c>
      <c r="K1196" s="47" t="s">
        <v>74</v>
      </c>
      <c r="L1196" s="47" t="s">
        <v>74</v>
      </c>
      <c r="M1196" s="47" t="s">
        <v>74</v>
      </c>
      <c r="N1196" s="47" t="s">
        <v>74</v>
      </c>
      <c r="O1196" s="47" t="s">
        <v>74</v>
      </c>
      <c r="P1196" s="47" t="s">
        <v>74</v>
      </c>
      <c r="Q1196" s="47" t="s">
        <v>74</v>
      </c>
      <c r="R1196" s="47" t="s">
        <v>74</v>
      </c>
      <c r="S1196" s="47" t="s">
        <v>74</v>
      </c>
      <c r="T1196" s="47" t="s">
        <v>74</v>
      </c>
      <c r="U1196" s="47" t="s">
        <v>74</v>
      </c>
      <c r="V1196" s="47" t="s">
        <v>74</v>
      </c>
      <c r="W1196" s="47" t="s">
        <v>74</v>
      </c>
      <c r="X1196" s="41"/>
      <c r="Y1196" s="41"/>
      <c r="Z1196" s="41"/>
      <c r="AA1196" s="41"/>
      <c r="AB1196" s="27">
        <f>IFERROR(VLOOKUP(K1196,'Վարկանիշային չափորոշիչներ'!$G$6:$GE$68,4,FALSE),0)</f>
        <v>0</v>
      </c>
      <c r="AC1196" s="27">
        <f>IFERROR(VLOOKUP(L1196,'Վարկանիշային չափորոշիչներ'!$G$6:$GE$68,4,FALSE),0)</f>
        <v>0</v>
      </c>
      <c r="AD1196" s="27">
        <f>IFERROR(VLOOKUP(M1196,'Վարկանիշային չափորոշիչներ'!$G$6:$GE$68,4,FALSE),0)</f>
        <v>0</v>
      </c>
      <c r="AE1196" s="27">
        <f>IFERROR(VLOOKUP(N1196,'Վարկանիշային չափորոշիչներ'!$G$6:$GE$68,4,FALSE),0)</f>
        <v>0</v>
      </c>
      <c r="AF1196" s="27">
        <f>IFERROR(VLOOKUP(O1196,'Վարկանիշային չափորոշիչներ'!$G$6:$GE$68,4,FALSE),0)</f>
        <v>0</v>
      </c>
      <c r="AG1196" s="27">
        <f>IFERROR(VLOOKUP(P1196,'Վարկանիշային չափորոշիչներ'!$G$6:$GE$68,4,FALSE),0)</f>
        <v>0</v>
      </c>
      <c r="AH1196" s="27">
        <f>IFERROR(VLOOKUP(Q1196,'Վարկանիշային չափորոշիչներ'!$G$6:$GE$68,4,FALSE),0)</f>
        <v>0</v>
      </c>
      <c r="AI1196" s="27">
        <f>IFERROR(VLOOKUP(R1196,'Վարկանիշային չափորոշիչներ'!$G$6:$GE$68,4,FALSE),0)</f>
        <v>0</v>
      </c>
      <c r="AJ1196" s="27">
        <f>IFERROR(VLOOKUP(S1196,'Վարկանիշային չափորոշիչներ'!$G$6:$GE$68,4,FALSE),0)</f>
        <v>0</v>
      </c>
      <c r="AK1196" s="27">
        <f>IFERROR(VLOOKUP(T1196,'Վարկանիշային չափորոշիչներ'!$G$6:$GE$68,4,FALSE),0)</f>
        <v>0</v>
      </c>
      <c r="AL1196" s="27">
        <f>IFERROR(VLOOKUP(U1196,'Վարկանիշային չափորոշիչներ'!$G$6:$GE$68,4,FALSE),0)</f>
        <v>0</v>
      </c>
      <c r="AM1196" s="27">
        <f>IFERROR(VLOOKUP(V1196,'Վարկանիշային չափորոշիչներ'!$G$6:$GE$68,4,FALSE),0)</f>
        <v>0</v>
      </c>
      <c r="AN1196" s="27">
        <f t="shared" si="303"/>
        <v>0</v>
      </c>
    </row>
    <row r="1197" spans="1:40" hidden="1" outlineLevel="1" x14ac:dyDescent="0.3">
      <c r="A1197" s="120">
        <v>1237</v>
      </c>
      <c r="B1197" s="120">
        <v>11001</v>
      </c>
      <c r="C1197" s="207" t="s">
        <v>1244</v>
      </c>
      <c r="D1197" s="121"/>
      <c r="E1197" s="121"/>
      <c r="F1197" s="123"/>
      <c r="G1197" s="123"/>
      <c r="H1197" s="123"/>
      <c r="I1197" s="45"/>
      <c r="J1197" s="45"/>
      <c r="K1197" s="28"/>
      <c r="L1197" s="28"/>
      <c r="M1197" s="28"/>
      <c r="N1197" s="28"/>
      <c r="O1197" s="28"/>
      <c r="P1197" s="28"/>
      <c r="Q1197" s="28"/>
      <c r="R1197" s="28"/>
      <c r="S1197" s="28"/>
      <c r="T1197" s="28"/>
      <c r="U1197" s="28"/>
      <c r="V1197" s="28"/>
      <c r="W1197" s="27">
        <f>AN1197</f>
        <v>0</v>
      </c>
      <c r="X1197" s="41"/>
      <c r="Y1197" s="41"/>
      <c r="Z1197" s="41"/>
      <c r="AA1197" s="41"/>
      <c r="AB1197" s="27">
        <f>IFERROR(VLOOKUP(K1197,'Վարկանիշային չափորոշիչներ'!$G$6:$GE$68,4,FALSE),0)</f>
        <v>0</v>
      </c>
      <c r="AC1197" s="27">
        <f>IFERROR(VLOOKUP(L1197,'Վարկանիշային չափորոշիչներ'!$G$6:$GE$68,4,FALSE),0)</f>
        <v>0</v>
      </c>
      <c r="AD1197" s="27">
        <f>IFERROR(VLOOKUP(M1197,'Վարկանիշային չափորոշիչներ'!$G$6:$GE$68,4,FALSE),0)</f>
        <v>0</v>
      </c>
      <c r="AE1197" s="27">
        <f>IFERROR(VLOOKUP(N1197,'Վարկանիշային չափորոշիչներ'!$G$6:$GE$68,4,FALSE),0)</f>
        <v>0</v>
      </c>
      <c r="AF1197" s="27">
        <f>IFERROR(VLOOKUP(O1197,'Վարկանիշային չափորոշիչներ'!$G$6:$GE$68,4,FALSE),0)</f>
        <v>0</v>
      </c>
      <c r="AG1197" s="27">
        <f>IFERROR(VLOOKUP(P1197,'Վարկանիշային չափորոշիչներ'!$G$6:$GE$68,4,FALSE),0)</f>
        <v>0</v>
      </c>
      <c r="AH1197" s="27">
        <f>IFERROR(VLOOKUP(Q1197,'Վարկանիշային չափորոշիչներ'!$G$6:$GE$68,4,FALSE),0)</f>
        <v>0</v>
      </c>
      <c r="AI1197" s="27">
        <f>IFERROR(VLOOKUP(R1197,'Վարկանիշային չափորոշիչներ'!$G$6:$GE$68,4,FALSE),0)</f>
        <v>0</v>
      </c>
      <c r="AJ1197" s="27">
        <f>IFERROR(VLOOKUP(S1197,'Վարկանիշային չափորոշիչներ'!$G$6:$GE$68,4,FALSE),0)</f>
        <v>0</v>
      </c>
      <c r="AK1197" s="27">
        <f>IFERROR(VLOOKUP(T1197,'Վարկանիշային չափորոշիչներ'!$G$6:$GE$68,4,FALSE),0)</f>
        <v>0</v>
      </c>
      <c r="AL1197" s="27">
        <f>IFERROR(VLOOKUP(U1197,'Վարկանիշային չափորոշիչներ'!$G$6:$GE$68,4,FALSE),0)</f>
        <v>0</v>
      </c>
      <c r="AM1197" s="27">
        <f>IFERROR(VLOOKUP(V1197,'Վարկանիշային չափորոշիչներ'!$G$6:$GE$68,4,FALSE),0)</f>
        <v>0</v>
      </c>
      <c r="AN1197" s="27">
        <f t="shared" si="303"/>
        <v>0</v>
      </c>
    </row>
    <row r="1198" spans="1:40" ht="27" hidden="1" outlineLevel="1" x14ac:dyDescent="0.3">
      <c r="A1198" s="120">
        <v>1237</v>
      </c>
      <c r="B1198" s="120">
        <v>31001</v>
      </c>
      <c r="C1198" s="207" t="s">
        <v>1245</v>
      </c>
      <c r="D1198" s="121"/>
      <c r="E1198" s="121"/>
      <c r="F1198" s="123"/>
      <c r="G1198" s="123"/>
      <c r="H1198" s="123"/>
      <c r="I1198" s="45"/>
      <c r="J1198" s="45"/>
      <c r="K1198" s="28"/>
      <c r="L1198" s="28"/>
      <c r="M1198" s="28"/>
      <c r="N1198" s="28"/>
      <c r="O1198" s="28"/>
      <c r="P1198" s="28"/>
      <c r="Q1198" s="28"/>
      <c r="R1198" s="28"/>
      <c r="S1198" s="28"/>
      <c r="T1198" s="28"/>
      <c r="U1198" s="28"/>
      <c r="V1198" s="28"/>
      <c r="W1198" s="27">
        <f>AN1198</f>
        <v>0</v>
      </c>
      <c r="X1198" s="41"/>
      <c r="Y1198" s="41"/>
      <c r="Z1198" s="41"/>
      <c r="AA1198" s="41"/>
      <c r="AB1198" s="27">
        <f>IFERROR(VLOOKUP(K1198,'Վարկանիշային չափորոշիչներ'!$G$6:$GE$68,4,FALSE),0)</f>
        <v>0</v>
      </c>
      <c r="AC1198" s="27">
        <f>IFERROR(VLOOKUP(L1198,'Վարկանիշային չափորոշիչներ'!$G$6:$GE$68,4,FALSE),0)</f>
        <v>0</v>
      </c>
      <c r="AD1198" s="27">
        <f>IFERROR(VLOOKUP(M1198,'Վարկանիշային չափորոշիչներ'!$G$6:$GE$68,4,FALSE),0)</f>
        <v>0</v>
      </c>
      <c r="AE1198" s="27">
        <f>IFERROR(VLOOKUP(N1198,'Վարկանիշային չափորոշիչներ'!$G$6:$GE$68,4,FALSE),0)</f>
        <v>0</v>
      </c>
      <c r="AF1198" s="27">
        <f>IFERROR(VLOOKUP(O1198,'Վարկանիշային չափորոշիչներ'!$G$6:$GE$68,4,FALSE),0)</f>
        <v>0</v>
      </c>
      <c r="AG1198" s="27">
        <f>IFERROR(VLOOKUP(P1198,'Վարկանիշային չափորոշիչներ'!$G$6:$GE$68,4,FALSE),0)</f>
        <v>0</v>
      </c>
      <c r="AH1198" s="27">
        <f>IFERROR(VLOOKUP(Q1198,'Վարկանիշային չափորոշիչներ'!$G$6:$GE$68,4,FALSE),0)</f>
        <v>0</v>
      </c>
      <c r="AI1198" s="27">
        <f>IFERROR(VLOOKUP(R1198,'Վարկանիշային չափորոշիչներ'!$G$6:$GE$68,4,FALSE),0)</f>
        <v>0</v>
      </c>
      <c r="AJ1198" s="27">
        <f>IFERROR(VLOOKUP(S1198,'Վարկանիշային չափորոշիչներ'!$G$6:$GE$68,4,FALSE),0)</f>
        <v>0</v>
      </c>
      <c r="AK1198" s="27">
        <f>IFERROR(VLOOKUP(T1198,'Վարկանիշային չափորոշիչներ'!$G$6:$GE$68,4,FALSE),0)</f>
        <v>0</v>
      </c>
      <c r="AL1198" s="27">
        <f>IFERROR(VLOOKUP(U1198,'Վարկանիշային չափորոշիչներ'!$G$6:$GE$68,4,FALSE),0)</f>
        <v>0</v>
      </c>
      <c r="AM1198" s="27">
        <f>IFERROR(VLOOKUP(V1198,'Վարկանիշային չափորոշիչներ'!$G$6:$GE$68,4,FALSE),0)</f>
        <v>0</v>
      </c>
      <c r="AN1198" s="27">
        <f t="shared" si="303"/>
        <v>0</v>
      </c>
    </row>
    <row r="1199" spans="1:40" ht="27" hidden="1" outlineLevel="1" x14ac:dyDescent="0.3">
      <c r="A1199" s="120">
        <v>1237</v>
      </c>
      <c r="B1199" s="120">
        <v>31002</v>
      </c>
      <c r="C1199" s="207" t="s">
        <v>1246</v>
      </c>
      <c r="D1199" s="121"/>
      <c r="E1199" s="121"/>
      <c r="F1199" s="123"/>
      <c r="G1199" s="123"/>
      <c r="H1199" s="123"/>
      <c r="I1199" s="45"/>
      <c r="J1199" s="45"/>
      <c r="K1199" s="28"/>
      <c r="L1199" s="28"/>
      <c r="M1199" s="28"/>
      <c r="N1199" s="28"/>
      <c r="O1199" s="28"/>
      <c r="P1199" s="28"/>
      <c r="Q1199" s="28"/>
      <c r="R1199" s="28"/>
      <c r="S1199" s="28"/>
      <c r="T1199" s="28"/>
      <c r="U1199" s="28"/>
      <c r="V1199" s="28"/>
      <c r="W1199" s="27">
        <f>AN1199</f>
        <v>0</v>
      </c>
      <c r="X1199" s="41"/>
      <c r="Y1199" s="41"/>
      <c r="Z1199" s="41"/>
      <c r="AA1199" s="41"/>
      <c r="AB1199" s="27">
        <f>IFERROR(VLOOKUP(K1199,'Վարկանիշային չափորոշիչներ'!$G$6:$GE$68,4,FALSE),0)</f>
        <v>0</v>
      </c>
      <c r="AC1199" s="27">
        <f>IFERROR(VLOOKUP(L1199,'Վարկանիշային չափորոշիչներ'!$G$6:$GE$68,4,FALSE),0)</f>
        <v>0</v>
      </c>
      <c r="AD1199" s="27">
        <f>IFERROR(VLOOKUP(M1199,'Վարկանիշային չափորոշիչներ'!$G$6:$GE$68,4,FALSE),0)</f>
        <v>0</v>
      </c>
      <c r="AE1199" s="27">
        <f>IFERROR(VLOOKUP(N1199,'Վարկանիշային չափորոշիչներ'!$G$6:$GE$68,4,FALSE),0)</f>
        <v>0</v>
      </c>
      <c r="AF1199" s="27">
        <f>IFERROR(VLOOKUP(O1199,'Վարկանիշային չափորոշիչներ'!$G$6:$GE$68,4,FALSE),0)</f>
        <v>0</v>
      </c>
      <c r="AG1199" s="27">
        <f>IFERROR(VLOOKUP(P1199,'Վարկանիշային չափորոշիչներ'!$G$6:$GE$68,4,FALSE),0)</f>
        <v>0</v>
      </c>
      <c r="AH1199" s="27">
        <f>IFERROR(VLOOKUP(Q1199,'Վարկանիշային չափորոշիչներ'!$G$6:$GE$68,4,FALSE),0)</f>
        <v>0</v>
      </c>
      <c r="AI1199" s="27">
        <f>IFERROR(VLOOKUP(R1199,'Վարկանիշային չափորոշիչներ'!$G$6:$GE$68,4,FALSE),0)</f>
        <v>0</v>
      </c>
      <c r="AJ1199" s="27">
        <f>IFERROR(VLOOKUP(S1199,'Վարկանիշային չափորոշիչներ'!$G$6:$GE$68,4,FALSE),0)</f>
        <v>0</v>
      </c>
      <c r="AK1199" s="27">
        <f>IFERROR(VLOOKUP(T1199,'Վարկանիշային չափորոշիչներ'!$G$6:$GE$68,4,FALSE),0)</f>
        <v>0</v>
      </c>
      <c r="AL1199" s="27">
        <f>IFERROR(VLOOKUP(U1199,'Վարկանիշային չափորոշիչներ'!$G$6:$GE$68,4,FALSE),0)</f>
        <v>0</v>
      </c>
      <c r="AM1199" s="27">
        <f>IFERROR(VLOOKUP(V1199,'Վարկանիշային չափորոշիչներ'!$G$6:$GE$68,4,FALSE),0)</f>
        <v>0</v>
      </c>
      <c r="AN1199" s="27">
        <f t="shared" si="303"/>
        <v>0</v>
      </c>
    </row>
    <row r="1200" spans="1:40" ht="27" hidden="1" outlineLevel="1" x14ac:dyDescent="0.3">
      <c r="A1200" s="120">
        <v>1237</v>
      </c>
      <c r="B1200" s="120">
        <v>31003</v>
      </c>
      <c r="C1200" s="207" t="s">
        <v>1247</v>
      </c>
      <c r="D1200" s="121"/>
      <c r="E1200" s="121"/>
      <c r="F1200" s="123"/>
      <c r="G1200" s="123"/>
      <c r="H1200" s="123"/>
      <c r="I1200" s="45"/>
      <c r="J1200" s="45"/>
      <c r="K1200" s="28"/>
      <c r="L1200" s="28"/>
      <c r="M1200" s="28"/>
      <c r="N1200" s="28"/>
      <c r="O1200" s="28"/>
      <c r="P1200" s="28"/>
      <c r="Q1200" s="28"/>
      <c r="R1200" s="28"/>
      <c r="S1200" s="28"/>
      <c r="T1200" s="28"/>
      <c r="U1200" s="28"/>
      <c r="V1200" s="28"/>
      <c r="W1200" s="27">
        <f>AN1200</f>
        <v>0</v>
      </c>
      <c r="X1200" s="41"/>
      <c r="Y1200" s="41"/>
      <c r="Z1200" s="41"/>
      <c r="AA1200" s="41"/>
      <c r="AB1200" s="27">
        <f>IFERROR(VLOOKUP(K1200,'Վարկանիշային չափորոշիչներ'!$G$6:$GE$68,4,FALSE),0)</f>
        <v>0</v>
      </c>
      <c r="AC1200" s="27">
        <f>IFERROR(VLOOKUP(L1200,'Վարկանիշային չափորոշիչներ'!$G$6:$GE$68,4,FALSE),0)</f>
        <v>0</v>
      </c>
      <c r="AD1200" s="27">
        <f>IFERROR(VLOOKUP(M1200,'Վարկանիշային չափորոշիչներ'!$G$6:$GE$68,4,FALSE),0)</f>
        <v>0</v>
      </c>
      <c r="AE1200" s="27">
        <f>IFERROR(VLOOKUP(N1200,'Վարկանիշային չափորոշիչներ'!$G$6:$GE$68,4,FALSE),0)</f>
        <v>0</v>
      </c>
      <c r="AF1200" s="27">
        <f>IFERROR(VLOOKUP(O1200,'Վարկանիշային չափորոշիչներ'!$G$6:$GE$68,4,FALSE),0)</f>
        <v>0</v>
      </c>
      <c r="AG1200" s="27">
        <f>IFERROR(VLOOKUP(P1200,'Վարկանիշային չափորոշիչներ'!$G$6:$GE$68,4,FALSE),0)</f>
        <v>0</v>
      </c>
      <c r="AH1200" s="27">
        <f>IFERROR(VLOOKUP(Q1200,'Վարկանիշային չափորոշիչներ'!$G$6:$GE$68,4,FALSE),0)</f>
        <v>0</v>
      </c>
      <c r="AI1200" s="27">
        <f>IFERROR(VLOOKUP(R1200,'Վարկանիշային չափորոշիչներ'!$G$6:$GE$68,4,FALSE),0)</f>
        <v>0</v>
      </c>
      <c r="AJ1200" s="27">
        <f>IFERROR(VLOOKUP(S1200,'Վարկանիշային չափորոշիչներ'!$G$6:$GE$68,4,FALSE),0)</f>
        <v>0</v>
      </c>
      <c r="AK1200" s="27">
        <f>IFERROR(VLOOKUP(T1200,'Վարկանիշային չափորոշիչներ'!$G$6:$GE$68,4,FALSE),0)</f>
        <v>0</v>
      </c>
      <c r="AL1200" s="27">
        <f>IFERROR(VLOOKUP(U1200,'Վարկանիշային չափորոշիչներ'!$G$6:$GE$68,4,FALSE),0)</f>
        <v>0</v>
      </c>
      <c r="AM1200" s="27">
        <f>IFERROR(VLOOKUP(V1200,'Վարկանիշային չափորոշիչներ'!$G$6:$GE$68,4,FALSE),0)</f>
        <v>0</v>
      </c>
      <c r="AN1200" s="27">
        <f t="shared" si="303"/>
        <v>0</v>
      </c>
    </row>
    <row r="1201" spans="1:40" hidden="1" collapsed="1" x14ac:dyDescent="0.3">
      <c r="A1201" s="125" t="s">
        <v>0</v>
      </c>
      <c r="B1201" s="163"/>
      <c r="C1201" s="215" t="s">
        <v>1248</v>
      </c>
      <c r="D1201" s="126">
        <f>D1202</f>
        <v>0</v>
      </c>
      <c r="E1201" s="126">
        <f t="shared" ref="E1201:H1201" si="310">E1202</f>
        <v>0</v>
      </c>
      <c r="F1201" s="127">
        <f t="shared" si="310"/>
        <v>0</v>
      </c>
      <c r="G1201" s="127">
        <f t="shared" si="310"/>
        <v>0</v>
      </c>
      <c r="H1201" s="127">
        <f t="shared" si="310"/>
        <v>0</v>
      </c>
      <c r="I1201" s="46" t="s">
        <v>74</v>
      </c>
      <c r="J1201" s="46" t="s">
        <v>74</v>
      </c>
      <c r="K1201" s="46" t="s">
        <v>74</v>
      </c>
      <c r="L1201" s="46" t="s">
        <v>74</v>
      </c>
      <c r="M1201" s="46" t="s">
        <v>74</v>
      </c>
      <c r="N1201" s="46" t="s">
        <v>74</v>
      </c>
      <c r="O1201" s="46" t="s">
        <v>74</v>
      </c>
      <c r="P1201" s="46" t="s">
        <v>74</v>
      </c>
      <c r="Q1201" s="46" t="s">
        <v>74</v>
      </c>
      <c r="R1201" s="46" t="s">
        <v>74</v>
      </c>
      <c r="S1201" s="46" t="s">
        <v>74</v>
      </c>
      <c r="T1201" s="46" t="s">
        <v>74</v>
      </c>
      <c r="U1201" s="46" t="s">
        <v>74</v>
      </c>
      <c r="V1201" s="46" t="s">
        <v>74</v>
      </c>
      <c r="W1201" s="46" t="s">
        <v>74</v>
      </c>
      <c r="X1201" s="41"/>
      <c r="Y1201" s="41"/>
      <c r="Z1201" s="41"/>
      <c r="AA1201" s="41"/>
      <c r="AB1201" s="27">
        <f>IFERROR(VLOOKUP(K1201,'Վարկանիշային չափորոշիչներ'!$G$6:$GE$68,4,FALSE),0)</f>
        <v>0</v>
      </c>
      <c r="AC1201" s="27">
        <f>IFERROR(VLOOKUP(L1201,'Վարկանիշային չափորոշիչներ'!$G$6:$GE$68,4,FALSE),0)</f>
        <v>0</v>
      </c>
      <c r="AD1201" s="27">
        <f>IFERROR(VLOOKUP(M1201,'Վարկանիշային չափորոշիչներ'!$G$6:$GE$68,4,FALSE),0)</f>
        <v>0</v>
      </c>
      <c r="AE1201" s="27">
        <f>IFERROR(VLOOKUP(N1201,'Վարկանիշային չափորոշիչներ'!$G$6:$GE$68,4,FALSE),0)</f>
        <v>0</v>
      </c>
      <c r="AF1201" s="27">
        <f>IFERROR(VLOOKUP(O1201,'Վարկանիշային չափորոշիչներ'!$G$6:$GE$68,4,FALSE),0)</f>
        <v>0</v>
      </c>
      <c r="AG1201" s="27">
        <f>IFERROR(VLOOKUP(P1201,'Վարկանիշային չափորոշիչներ'!$G$6:$GE$68,4,FALSE),0)</f>
        <v>0</v>
      </c>
      <c r="AH1201" s="27">
        <f>IFERROR(VLOOKUP(Q1201,'Վարկանիշային չափորոշիչներ'!$G$6:$GE$68,4,FALSE),0)</f>
        <v>0</v>
      </c>
      <c r="AI1201" s="27">
        <f>IFERROR(VLOOKUP(R1201,'Վարկանիշային չափորոշիչներ'!$G$6:$GE$68,4,FALSE),0)</f>
        <v>0</v>
      </c>
      <c r="AJ1201" s="27">
        <f>IFERROR(VLOOKUP(S1201,'Վարկանիշային չափորոշիչներ'!$G$6:$GE$68,4,FALSE),0)</f>
        <v>0</v>
      </c>
      <c r="AK1201" s="27">
        <f>IFERROR(VLOOKUP(T1201,'Վարկանիշային չափորոշիչներ'!$G$6:$GE$68,4,FALSE),0)</f>
        <v>0</v>
      </c>
      <c r="AL1201" s="27">
        <f>IFERROR(VLOOKUP(U1201,'Վարկանիշային չափորոշիչներ'!$G$6:$GE$68,4,FALSE),0)</f>
        <v>0</v>
      </c>
      <c r="AM1201" s="27">
        <f>IFERROR(VLOOKUP(V1201,'Վարկանիշային չափորոշիչներ'!$G$6:$GE$68,4,FALSE),0)</f>
        <v>0</v>
      </c>
      <c r="AN1201" s="27">
        <f t="shared" si="303"/>
        <v>0</v>
      </c>
    </row>
    <row r="1202" spans="1:40" hidden="1" outlineLevel="1" x14ac:dyDescent="0.3">
      <c r="A1202" s="117">
        <v>1042</v>
      </c>
      <c r="B1202" s="163"/>
      <c r="C1202" s="222" t="s">
        <v>1249</v>
      </c>
      <c r="D1202" s="159">
        <f>SUM(D1203:D1210)</f>
        <v>0</v>
      </c>
      <c r="E1202" s="159">
        <f>SUM(E1203:E1210)</f>
        <v>0</v>
      </c>
      <c r="F1202" s="160">
        <f t="shared" ref="F1202:H1202" si="311">SUM(F1203:F1210)</f>
        <v>0</v>
      </c>
      <c r="G1202" s="160">
        <f t="shared" si="311"/>
        <v>0</v>
      </c>
      <c r="H1202" s="160">
        <f t="shared" si="311"/>
        <v>0</v>
      </c>
      <c r="I1202" s="61" t="s">
        <v>74</v>
      </c>
      <c r="J1202" s="61" t="s">
        <v>74</v>
      </c>
      <c r="K1202" s="61" t="s">
        <v>74</v>
      </c>
      <c r="L1202" s="61" t="s">
        <v>74</v>
      </c>
      <c r="M1202" s="61" t="s">
        <v>74</v>
      </c>
      <c r="N1202" s="61" t="s">
        <v>74</v>
      </c>
      <c r="O1202" s="61" t="s">
        <v>74</v>
      </c>
      <c r="P1202" s="61" t="s">
        <v>74</v>
      </c>
      <c r="Q1202" s="61" t="s">
        <v>74</v>
      </c>
      <c r="R1202" s="61" t="s">
        <v>74</v>
      </c>
      <c r="S1202" s="61" t="s">
        <v>74</v>
      </c>
      <c r="T1202" s="61" t="s">
        <v>74</v>
      </c>
      <c r="U1202" s="61" t="s">
        <v>74</v>
      </c>
      <c r="V1202" s="61" t="s">
        <v>74</v>
      </c>
      <c r="W1202" s="47" t="s">
        <v>74</v>
      </c>
      <c r="X1202" s="41"/>
      <c r="Y1202" s="41"/>
      <c r="Z1202" s="41"/>
      <c r="AA1202" s="41"/>
      <c r="AB1202" s="27">
        <f>IFERROR(VLOOKUP(K1202,'Վարկանիշային չափորոշիչներ'!$G$6:$GE$68,4,FALSE),0)</f>
        <v>0</v>
      </c>
      <c r="AC1202" s="27">
        <f>IFERROR(VLOOKUP(L1202,'Վարկանիշային չափորոշիչներ'!$G$6:$GE$68,4,FALSE),0)</f>
        <v>0</v>
      </c>
      <c r="AD1202" s="27">
        <f>IFERROR(VLOOKUP(M1202,'Վարկանիշային չափորոշիչներ'!$G$6:$GE$68,4,FALSE),0)</f>
        <v>0</v>
      </c>
      <c r="AE1202" s="27">
        <f>IFERROR(VLOOKUP(N1202,'Վարկանիշային չափորոշիչներ'!$G$6:$GE$68,4,FALSE),0)</f>
        <v>0</v>
      </c>
      <c r="AF1202" s="27">
        <f>IFERROR(VLOOKUP(O1202,'Վարկանիշային չափորոշիչներ'!$G$6:$GE$68,4,FALSE),0)</f>
        <v>0</v>
      </c>
      <c r="AG1202" s="27">
        <f>IFERROR(VLOOKUP(P1202,'Վարկանիշային չափորոշիչներ'!$G$6:$GE$68,4,FALSE),0)</f>
        <v>0</v>
      </c>
      <c r="AH1202" s="27">
        <f>IFERROR(VLOOKUP(Q1202,'Վարկանիշային չափորոշիչներ'!$G$6:$GE$68,4,FALSE),0)</f>
        <v>0</v>
      </c>
      <c r="AI1202" s="27">
        <f>IFERROR(VLOOKUP(R1202,'Վարկանիշային չափորոշիչներ'!$G$6:$GE$68,4,FALSE),0)</f>
        <v>0</v>
      </c>
      <c r="AJ1202" s="27">
        <f>IFERROR(VLOOKUP(S1202,'Վարկանիշային չափորոշիչներ'!$G$6:$GE$68,4,FALSE),0)</f>
        <v>0</v>
      </c>
      <c r="AK1202" s="27">
        <f>IFERROR(VLOOKUP(T1202,'Վարկանիշային չափորոշիչներ'!$G$6:$GE$68,4,FALSE),0)</f>
        <v>0</v>
      </c>
      <c r="AL1202" s="27">
        <f>IFERROR(VLOOKUP(U1202,'Վարկանիշային չափորոշիչներ'!$G$6:$GE$68,4,FALSE),0)</f>
        <v>0</v>
      </c>
      <c r="AM1202" s="27">
        <f>IFERROR(VLOOKUP(V1202,'Վարկանիշային չափորոշիչներ'!$G$6:$GE$68,4,FALSE),0)</f>
        <v>0</v>
      </c>
      <c r="AN1202" s="27">
        <f t="shared" si="303"/>
        <v>0</v>
      </c>
    </row>
    <row r="1203" spans="1:40" ht="27" hidden="1" outlineLevel="2" x14ac:dyDescent="0.3">
      <c r="A1203" s="120">
        <v>1042</v>
      </c>
      <c r="B1203" s="120">
        <v>11001</v>
      </c>
      <c r="C1203" s="207" t="s">
        <v>1250</v>
      </c>
      <c r="D1203" s="121"/>
      <c r="E1203" s="121"/>
      <c r="F1203" s="123"/>
      <c r="G1203" s="123"/>
      <c r="H1203" s="123"/>
      <c r="I1203" s="45"/>
      <c r="J1203" s="45"/>
      <c r="K1203" s="28"/>
      <c r="L1203" s="28"/>
      <c r="M1203" s="28"/>
      <c r="N1203" s="28"/>
      <c r="O1203" s="28"/>
      <c r="P1203" s="28"/>
      <c r="Q1203" s="28"/>
      <c r="R1203" s="28"/>
      <c r="S1203" s="28"/>
      <c r="T1203" s="28"/>
      <c r="U1203" s="28"/>
      <c r="V1203" s="28"/>
      <c r="W1203" s="27">
        <f t="shared" ref="W1203:W1210" si="312">AN1203</f>
        <v>0</v>
      </c>
      <c r="X1203" s="41"/>
      <c r="Y1203" s="41"/>
      <c r="Z1203" s="41"/>
      <c r="AA1203" s="41"/>
      <c r="AB1203" s="27">
        <f>IFERROR(VLOOKUP(K1203,'Վարկանիշային չափորոշիչներ'!$G$6:$GE$68,4,FALSE),0)</f>
        <v>0</v>
      </c>
      <c r="AC1203" s="27">
        <f>IFERROR(VLOOKUP(L1203,'Վարկանիշային չափորոշիչներ'!$G$6:$GE$68,4,FALSE),0)</f>
        <v>0</v>
      </c>
      <c r="AD1203" s="27">
        <f>IFERROR(VLOOKUP(M1203,'Վարկանիշային չափորոշիչներ'!$G$6:$GE$68,4,FALSE),0)</f>
        <v>0</v>
      </c>
      <c r="AE1203" s="27">
        <f>IFERROR(VLOOKUP(N1203,'Վարկանիշային չափորոշիչներ'!$G$6:$GE$68,4,FALSE),0)</f>
        <v>0</v>
      </c>
      <c r="AF1203" s="27">
        <f>IFERROR(VLOOKUP(O1203,'Վարկանիշային չափորոշիչներ'!$G$6:$GE$68,4,FALSE),0)</f>
        <v>0</v>
      </c>
      <c r="AG1203" s="27">
        <f>IFERROR(VLOOKUP(P1203,'Վարկանիշային չափորոշիչներ'!$G$6:$GE$68,4,FALSE),0)</f>
        <v>0</v>
      </c>
      <c r="AH1203" s="27">
        <f>IFERROR(VLOOKUP(Q1203,'Վարկանիշային չափորոշիչներ'!$G$6:$GE$68,4,FALSE),0)</f>
        <v>0</v>
      </c>
      <c r="AI1203" s="27">
        <f>IFERROR(VLOOKUP(R1203,'Վարկանիշային չափորոշիչներ'!$G$6:$GE$68,4,FALSE),0)</f>
        <v>0</v>
      </c>
      <c r="AJ1203" s="27">
        <f>IFERROR(VLOOKUP(S1203,'Վարկանիշային չափորոշիչներ'!$G$6:$GE$68,4,FALSE),0)</f>
        <v>0</v>
      </c>
      <c r="AK1203" s="27">
        <f>IFERROR(VLOOKUP(T1203,'Վարկանիշային չափորոշիչներ'!$G$6:$GE$68,4,FALSE),0)</f>
        <v>0</v>
      </c>
      <c r="AL1203" s="27">
        <f>IFERROR(VLOOKUP(U1203,'Վարկանիշային չափորոշիչներ'!$G$6:$GE$68,4,FALSE),0)</f>
        <v>0</v>
      </c>
      <c r="AM1203" s="27">
        <f>IFERROR(VLOOKUP(V1203,'Վարկանիշային չափորոշիչներ'!$G$6:$GE$68,4,FALSE),0)</f>
        <v>0</v>
      </c>
      <c r="AN1203" s="27">
        <f t="shared" si="303"/>
        <v>0</v>
      </c>
    </row>
    <row r="1204" spans="1:40" ht="27" hidden="1" outlineLevel="2" x14ac:dyDescent="0.3">
      <c r="A1204" s="120">
        <v>1042</v>
      </c>
      <c r="B1204" s="120">
        <v>11002</v>
      </c>
      <c r="C1204" s="207" t="s">
        <v>1251</v>
      </c>
      <c r="D1204" s="121"/>
      <c r="E1204" s="121"/>
      <c r="F1204" s="123"/>
      <c r="G1204" s="123"/>
      <c r="H1204" s="123"/>
      <c r="I1204" s="45"/>
      <c r="J1204" s="45"/>
      <c r="K1204" s="28"/>
      <c r="L1204" s="28"/>
      <c r="M1204" s="28"/>
      <c r="N1204" s="28"/>
      <c r="O1204" s="28"/>
      <c r="P1204" s="28"/>
      <c r="Q1204" s="28"/>
      <c r="R1204" s="28"/>
      <c r="S1204" s="28"/>
      <c r="T1204" s="28"/>
      <c r="U1204" s="28"/>
      <c r="V1204" s="28"/>
      <c r="W1204" s="27">
        <f t="shared" si="312"/>
        <v>0</v>
      </c>
      <c r="X1204" s="41"/>
      <c r="Y1204" s="41"/>
      <c r="Z1204" s="41"/>
      <c r="AA1204" s="41"/>
      <c r="AB1204" s="27">
        <f>IFERROR(VLOOKUP(K1204,'Վարկանիշային չափորոշիչներ'!$G$6:$GE$68,4,FALSE),0)</f>
        <v>0</v>
      </c>
      <c r="AC1204" s="27">
        <f>IFERROR(VLOOKUP(L1204,'Վարկանիշային չափորոշիչներ'!$G$6:$GE$68,4,FALSE),0)</f>
        <v>0</v>
      </c>
      <c r="AD1204" s="27">
        <f>IFERROR(VLOOKUP(M1204,'Վարկանիշային չափորոշիչներ'!$G$6:$GE$68,4,FALSE),0)</f>
        <v>0</v>
      </c>
      <c r="AE1204" s="27">
        <f>IFERROR(VLOOKUP(N1204,'Վարկանիշային չափորոշիչներ'!$G$6:$GE$68,4,FALSE),0)</f>
        <v>0</v>
      </c>
      <c r="AF1204" s="27">
        <f>IFERROR(VLOOKUP(O1204,'Վարկանիշային չափորոշիչներ'!$G$6:$GE$68,4,FALSE),0)</f>
        <v>0</v>
      </c>
      <c r="AG1204" s="27">
        <f>IFERROR(VLOOKUP(P1204,'Վարկանիշային չափորոշիչներ'!$G$6:$GE$68,4,FALSE),0)</f>
        <v>0</v>
      </c>
      <c r="AH1204" s="27">
        <f>IFERROR(VLOOKUP(Q1204,'Վարկանիշային չափորոշիչներ'!$G$6:$GE$68,4,FALSE),0)</f>
        <v>0</v>
      </c>
      <c r="AI1204" s="27">
        <f>IFERROR(VLOOKUP(R1204,'Վարկանիշային չափորոշիչներ'!$G$6:$GE$68,4,FALSE),0)</f>
        <v>0</v>
      </c>
      <c r="AJ1204" s="27">
        <f>IFERROR(VLOOKUP(S1204,'Վարկանիշային չափորոշիչներ'!$G$6:$GE$68,4,FALSE),0)</f>
        <v>0</v>
      </c>
      <c r="AK1204" s="27">
        <f>IFERROR(VLOOKUP(T1204,'Վարկանիշային չափորոշիչներ'!$G$6:$GE$68,4,FALSE),0)</f>
        <v>0</v>
      </c>
      <c r="AL1204" s="27">
        <f>IFERROR(VLOOKUP(U1204,'Վարկանիշային չափորոշիչներ'!$G$6:$GE$68,4,FALSE),0)</f>
        <v>0</v>
      </c>
      <c r="AM1204" s="27">
        <f>IFERROR(VLOOKUP(V1204,'Վարկանիշային չափորոշիչներ'!$G$6:$GE$68,4,FALSE),0)</f>
        <v>0</v>
      </c>
      <c r="AN1204" s="27">
        <f t="shared" si="303"/>
        <v>0</v>
      </c>
    </row>
    <row r="1205" spans="1:40" hidden="1" outlineLevel="2" x14ac:dyDescent="0.3">
      <c r="A1205" s="120">
        <v>1042</v>
      </c>
      <c r="B1205" s="120">
        <v>11003</v>
      </c>
      <c r="C1205" s="207" t="s">
        <v>1252</v>
      </c>
      <c r="D1205" s="121"/>
      <c r="E1205" s="121"/>
      <c r="F1205" s="123"/>
      <c r="G1205" s="123"/>
      <c r="H1205" s="123"/>
      <c r="I1205" s="45"/>
      <c r="J1205" s="45"/>
      <c r="K1205" s="28"/>
      <c r="L1205" s="28"/>
      <c r="M1205" s="28"/>
      <c r="N1205" s="28"/>
      <c r="O1205" s="28"/>
      <c r="P1205" s="28"/>
      <c r="Q1205" s="28"/>
      <c r="R1205" s="28"/>
      <c r="S1205" s="28"/>
      <c r="T1205" s="28"/>
      <c r="U1205" s="28"/>
      <c r="V1205" s="28"/>
      <c r="W1205" s="27">
        <f t="shared" si="312"/>
        <v>0</v>
      </c>
      <c r="X1205" s="41"/>
      <c r="Y1205" s="41"/>
      <c r="Z1205" s="41"/>
      <c r="AA1205" s="41"/>
      <c r="AB1205" s="27">
        <f>IFERROR(VLOOKUP(K1205,'Վարկանիշային չափորոշիչներ'!$G$6:$GE$68,4,FALSE),0)</f>
        <v>0</v>
      </c>
      <c r="AC1205" s="27">
        <f>IFERROR(VLOOKUP(L1205,'Վարկանիշային չափորոշիչներ'!$G$6:$GE$68,4,FALSE),0)</f>
        <v>0</v>
      </c>
      <c r="AD1205" s="27">
        <f>IFERROR(VLOOKUP(M1205,'Վարկանիշային չափորոշիչներ'!$G$6:$GE$68,4,FALSE),0)</f>
        <v>0</v>
      </c>
      <c r="AE1205" s="27">
        <f>IFERROR(VLOOKUP(N1205,'Վարկանիշային չափորոշիչներ'!$G$6:$GE$68,4,FALSE),0)</f>
        <v>0</v>
      </c>
      <c r="AF1205" s="27">
        <f>IFERROR(VLOOKUP(O1205,'Վարկանիշային չափորոշիչներ'!$G$6:$GE$68,4,FALSE),0)</f>
        <v>0</v>
      </c>
      <c r="AG1205" s="27">
        <f>IFERROR(VLOOKUP(P1205,'Վարկանիշային չափորոշիչներ'!$G$6:$GE$68,4,FALSE),0)</f>
        <v>0</v>
      </c>
      <c r="AH1205" s="27">
        <f>IFERROR(VLOOKUP(Q1205,'Վարկանիշային չափորոշիչներ'!$G$6:$GE$68,4,FALSE),0)</f>
        <v>0</v>
      </c>
      <c r="AI1205" s="27">
        <f>IFERROR(VLOOKUP(R1205,'Վարկանիշային չափորոշիչներ'!$G$6:$GE$68,4,FALSE),0)</f>
        <v>0</v>
      </c>
      <c r="AJ1205" s="27">
        <f>IFERROR(VLOOKUP(S1205,'Վարկանիշային չափորոշիչներ'!$G$6:$GE$68,4,FALSE),0)</f>
        <v>0</v>
      </c>
      <c r="AK1205" s="27">
        <f>IFERROR(VLOOKUP(T1205,'Վարկանիշային չափորոշիչներ'!$G$6:$GE$68,4,FALSE),0)</f>
        <v>0</v>
      </c>
      <c r="AL1205" s="27">
        <f>IFERROR(VLOOKUP(U1205,'Վարկանիշային չափորոշիչներ'!$G$6:$GE$68,4,FALSE),0)</f>
        <v>0</v>
      </c>
      <c r="AM1205" s="27">
        <f>IFERROR(VLOOKUP(V1205,'Վարկանիշային չափորոշիչներ'!$G$6:$GE$68,4,FALSE),0)</f>
        <v>0</v>
      </c>
      <c r="AN1205" s="27">
        <f t="shared" si="303"/>
        <v>0</v>
      </c>
    </row>
    <row r="1206" spans="1:40" ht="27" hidden="1" outlineLevel="2" x14ac:dyDescent="0.3">
      <c r="A1206" s="120">
        <v>1042</v>
      </c>
      <c r="B1206" s="120">
        <v>11005</v>
      </c>
      <c r="C1206" s="207" t="s">
        <v>1253</v>
      </c>
      <c r="D1206" s="121"/>
      <c r="E1206" s="121"/>
      <c r="F1206" s="123"/>
      <c r="G1206" s="123"/>
      <c r="H1206" s="123"/>
      <c r="I1206" s="45"/>
      <c r="J1206" s="45"/>
      <c r="K1206" s="28"/>
      <c r="L1206" s="28"/>
      <c r="M1206" s="28"/>
      <c r="N1206" s="28"/>
      <c r="O1206" s="28"/>
      <c r="P1206" s="28"/>
      <c r="Q1206" s="28"/>
      <c r="R1206" s="28"/>
      <c r="S1206" s="28"/>
      <c r="T1206" s="28"/>
      <c r="U1206" s="28"/>
      <c r="V1206" s="28"/>
      <c r="W1206" s="27">
        <f t="shared" si="312"/>
        <v>0</v>
      </c>
      <c r="X1206" s="41"/>
      <c r="Y1206" s="41"/>
      <c r="Z1206" s="41"/>
      <c r="AA1206" s="41"/>
      <c r="AB1206" s="27">
        <f>IFERROR(VLOOKUP(K1206,'Վարկանիշային չափորոշիչներ'!$G$6:$GE$68,4,FALSE),0)</f>
        <v>0</v>
      </c>
      <c r="AC1206" s="27">
        <f>IFERROR(VLOOKUP(L1206,'Վարկանիշային չափորոշիչներ'!$G$6:$GE$68,4,FALSE),0)</f>
        <v>0</v>
      </c>
      <c r="AD1206" s="27">
        <f>IFERROR(VLOOKUP(M1206,'Վարկանիշային չափորոշիչներ'!$G$6:$GE$68,4,FALSE),0)</f>
        <v>0</v>
      </c>
      <c r="AE1206" s="27">
        <f>IFERROR(VLOOKUP(N1206,'Վարկանիշային չափորոշիչներ'!$G$6:$GE$68,4,FALSE),0)</f>
        <v>0</v>
      </c>
      <c r="AF1206" s="27">
        <f>IFERROR(VLOOKUP(O1206,'Վարկանիշային չափորոշիչներ'!$G$6:$GE$68,4,FALSE),0)</f>
        <v>0</v>
      </c>
      <c r="AG1206" s="27">
        <f>IFERROR(VLOOKUP(P1206,'Վարկանիշային չափորոշիչներ'!$G$6:$GE$68,4,FALSE),0)</f>
        <v>0</v>
      </c>
      <c r="AH1206" s="27">
        <f>IFERROR(VLOOKUP(Q1206,'Վարկանիշային չափորոշիչներ'!$G$6:$GE$68,4,FALSE),0)</f>
        <v>0</v>
      </c>
      <c r="AI1206" s="27">
        <f>IFERROR(VLOOKUP(R1206,'Վարկանիշային չափորոշիչներ'!$G$6:$GE$68,4,FALSE),0)</f>
        <v>0</v>
      </c>
      <c r="AJ1206" s="27">
        <f>IFERROR(VLOOKUP(S1206,'Վարկանիշային չափորոշիչներ'!$G$6:$GE$68,4,FALSE),0)</f>
        <v>0</v>
      </c>
      <c r="AK1206" s="27">
        <f>IFERROR(VLOOKUP(T1206,'Վարկանիշային չափորոշիչներ'!$G$6:$GE$68,4,FALSE),0)</f>
        <v>0</v>
      </c>
      <c r="AL1206" s="27">
        <f>IFERROR(VLOOKUP(U1206,'Վարկանիշային չափորոշիչներ'!$G$6:$GE$68,4,FALSE),0)</f>
        <v>0</v>
      </c>
      <c r="AM1206" s="27">
        <f>IFERROR(VLOOKUP(V1206,'Վարկանիշային չափորոշիչներ'!$G$6:$GE$68,4,FALSE),0)</f>
        <v>0</v>
      </c>
      <c r="AN1206" s="27">
        <f t="shared" si="303"/>
        <v>0</v>
      </c>
    </row>
    <row r="1207" spans="1:40" ht="27" hidden="1" outlineLevel="2" x14ac:dyDescent="0.3">
      <c r="A1207" s="120">
        <v>1042</v>
      </c>
      <c r="B1207" s="120">
        <v>11007</v>
      </c>
      <c r="C1207" s="207" t="s">
        <v>1254</v>
      </c>
      <c r="D1207" s="121"/>
      <c r="E1207" s="121"/>
      <c r="F1207" s="123"/>
      <c r="G1207" s="123"/>
      <c r="H1207" s="123"/>
      <c r="I1207" s="45"/>
      <c r="J1207" s="45"/>
      <c r="K1207" s="28"/>
      <c r="L1207" s="28"/>
      <c r="M1207" s="28"/>
      <c r="N1207" s="28"/>
      <c r="O1207" s="28"/>
      <c r="P1207" s="28"/>
      <c r="Q1207" s="28"/>
      <c r="R1207" s="28"/>
      <c r="S1207" s="28"/>
      <c r="T1207" s="28"/>
      <c r="U1207" s="28"/>
      <c r="V1207" s="28"/>
      <c r="W1207" s="27">
        <f t="shared" si="312"/>
        <v>0</v>
      </c>
      <c r="X1207" s="41"/>
      <c r="Y1207" s="41"/>
      <c r="Z1207" s="41"/>
      <c r="AA1207" s="41"/>
      <c r="AB1207" s="27">
        <f>IFERROR(VLOOKUP(K1207,'Վարկանիշային չափորոշիչներ'!$G$6:$GE$68,4,FALSE),0)</f>
        <v>0</v>
      </c>
      <c r="AC1207" s="27">
        <f>IFERROR(VLOOKUP(L1207,'Վարկանիշային չափորոշիչներ'!$G$6:$GE$68,4,FALSE),0)</f>
        <v>0</v>
      </c>
      <c r="AD1207" s="27">
        <f>IFERROR(VLOOKUP(M1207,'Վարկանիշային չափորոշիչներ'!$G$6:$GE$68,4,FALSE),0)</f>
        <v>0</v>
      </c>
      <c r="AE1207" s="27">
        <f>IFERROR(VLOOKUP(N1207,'Վարկանիշային չափորոշիչներ'!$G$6:$GE$68,4,FALSE),0)</f>
        <v>0</v>
      </c>
      <c r="AF1207" s="27">
        <f>IFERROR(VLOOKUP(O1207,'Վարկանիշային չափորոշիչներ'!$G$6:$GE$68,4,FALSE),0)</f>
        <v>0</v>
      </c>
      <c r="AG1207" s="27">
        <f>IFERROR(VLOOKUP(P1207,'Վարկանիշային չափորոշիչներ'!$G$6:$GE$68,4,FALSE),0)</f>
        <v>0</v>
      </c>
      <c r="AH1207" s="27">
        <f>IFERROR(VLOOKUP(Q1207,'Վարկանիշային չափորոշիչներ'!$G$6:$GE$68,4,FALSE),0)</f>
        <v>0</v>
      </c>
      <c r="AI1207" s="27">
        <f>IFERROR(VLOOKUP(R1207,'Վարկանիշային չափորոշիչներ'!$G$6:$GE$68,4,FALSE),0)</f>
        <v>0</v>
      </c>
      <c r="AJ1207" s="27">
        <f>IFERROR(VLOOKUP(S1207,'Վարկանիշային չափորոշիչներ'!$G$6:$GE$68,4,FALSE),0)</f>
        <v>0</v>
      </c>
      <c r="AK1207" s="27">
        <f>IFERROR(VLOOKUP(T1207,'Վարկանիշային չափորոշիչներ'!$G$6:$GE$68,4,FALSE),0)</f>
        <v>0</v>
      </c>
      <c r="AL1207" s="27">
        <f>IFERROR(VLOOKUP(U1207,'Վարկանիշային չափորոշիչներ'!$G$6:$GE$68,4,FALSE),0)</f>
        <v>0</v>
      </c>
      <c r="AM1207" s="27">
        <f>IFERROR(VLOOKUP(V1207,'Վարկանիշային չափորոշիչներ'!$G$6:$GE$68,4,FALSE),0)</f>
        <v>0</v>
      </c>
      <c r="AN1207" s="27">
        <f t="shared" si="303"/>
        <v>0</v>
      </c>
    </row>
    <row r="1208" spans="1:40" ht="27" hidden="1" outlineLevel="2" x14ac:dyDescent="0.3">
      <c r="A1208" s="120">
        <v>1042</v>
      </c>
      <c r="B1208" s="120">
        <v>32004</v>
      </c>
      <c r="C1208" s="227" t="s">
        <v>1255</v>
      </c>
      <c r="D1208" s="121"/>
      <c r="E1208" s="121"/>
      <c r="F1208" s="123"/>
      <c r="G1208" s="123"/>
      <c r="H1208" s="123"/>
      <c r="I1208" s="45"/>
      <c r="J1208" s="45"/>
      <c r="K1208" s="28"/>
      <c r="L1208" s="28"/>
      <c r="M1208" s="28"/>
      <c r="N1208" s="28"/>
      <c r="O1208" s="28"/>
      <c r="P1208" s="28"/>
      <c r="Q1208" s="28"/>
      <c r="R1208" s="28"/>
      <c r="S1208" s="28"/>
      <c r="T1208" s="28"/>
      <c r="U1208" s="28"/>
      <c r="V1208" s="28"/>
      <c r="W1208" s="27">
        <f t="shared" si="312"/>
        <v>0</v>
      </c>
      <c r="X1208" s="41"/>
      <c r="Y1208" s="41"/>
      <c r="Z1208" s="41"/>
      <c r="AA1208" s="41"/>
      <c r="AB1208" s="27">
        <f>IFERROR(VLOOKUP(K1208,'Վարկանիշային չափորոշիչներ'!$G$6:$GE$68,4,FALSE),0)</f>
        <v>0</v>
      </c>
      <c r="AC1208" s="27">
        <f>IFERROR(VLOOKUP(L1208,'Վարկանիշային չափորոշիչներ'!$G$6:$GE$68,4,FALSE),0)</f>
        <v>0</v>
      </c>
      <c r="AD1208" s="27">
        <f>IFERROR(VLOOKUP(M1208,'Վարկանիշային չափորոշիչներ'!$G$6:$GE$68,4,FALSE),0)</f>
        <v>0</v>
      </c>
      <c r="AE1208" s="27">
        <f>IFERROR(VLOOKUP(N1208,'Վարկանիշային չափորոշիչներ'!$G$6:$GE$68,4,FALSE),0)</f>
        <v>0</v>
      </c>
      <c r="AF1208" s="27">
        <f>IFERROR(VLOOKUP(O1208,'Վարկանիշային չափորոշիչներ'!$G$6:$GE$68,4,FALSE),0)</f>
        <v>0</v>
      </c>
      <c r="AG1208" s="27">
        <f>IFERROR(VLOOKUP(P1208,'Վարկանիշային չափորոշիչներ'!$G$6:$GE$68,4,FALSE),0)</f>
        <v>0</v>
      </c>
      <c r="AH1208" s="27">
        <f>IFERROR(VLOOKUP(Q1208,'Վարկանիշային չափորոշիչներ'!$G$6:$GE$68,4,FALSE),0)</f>
        <v>0</v>
      </c>
      <c r="AI1208" s="27">
        <f>IFERROR(VLOOKUP(R1208,'Վարկանիշային չափորոշիչներ'!$G$6:$GE$68,4,FALSE),0)</f>
        <v>0</v>
      </c>
      <c r="AJ1208" s="27">
        <f>IFERROR(VLOOKUP(S1208,'Վարկանիշային չափորոշիչներ'!$G$6:$GE$68,4,FALSE),0)</f>
        <v>0</v>
      </c>
      <c r="AK1208" s="27">
        <f>IFERROR(VLOOKUP(T1208,'Վարկանիշային չափորոշիչներ'!$G$6:$GE$68,4,FALSE),0)</f>
        <v>0</v>
      </c>
      <c r="AL1208" s="27">
        <f>IFERROR(VLOOKUP(U1208,'Վարկանիշային չափորոշիչներ'!$G$6:$GE$68,4,FALSE),0)</f>
        <v>0</v>
      </c>
      <c r="AM1208" s="27">
        <f>IFERROR(VLOOKUP(V1208,'Վարկանիշային չափորոշիչներ'!$G$6:$GE$68,4,FALSE),0)</f>
        <v>0</v>
      </c>
      <c r="AN1208" s="27">
        <f t="shared" si="303"/>
        <v>0</v>
      </c>
    </row>
    <row r="1209" spans="1:40" ht="27" hidden="1" outlineLevel="2" x14ac:dyDescent="0.3">
      <c r="A1209" s="120">
        <v>1042</v>
      </c>
      <c r="B1209" s="120">
        <v>31001</v>
      </c>
      <c r="C1209" s="207" t="s">
        <v>1256</v>
      </c>
      <c r="D1209" s="121"/>
      <c r="E1209" s="121"/>
      <c r="F1209" s="123"/>
      <c r="G1209" s="123"/>
      <c r="H1209" s="123"/>
      <c r="I1209" s="45"/>
      <c r="J1209" s="45"/>
      <c r="K1209" s="28"/>
      <c r="L1209" s="28"/>
      <c r="M1209" s="28"/>
      <c r="N1209" s="28"/>
      <c r="O1209" s="28"/>
      <c r="P1209" s="28"/>
      <c r="Q1209" s="28"/>
      <c r="R1209" s="28"/>
      <c r="S1209" s="28"/>
      <c r="T1209" s="28"/>
      <c r="U1209" s="28"/>
      <c r="V1209" s="28"/>
      <c r="W1209" s="27">
        <f t="shared" si="312"/>
        <v>0</v>
      </c>
      <c r="X1209" s="41"/>
      <c r="Y1209" s="41"/>
      <c r="Z1209" s="41"/>
      <c r="AA1209" s="41"/>
      <c r="AB1209" s="27">
        <f>IFERROR(VLOOKUP(K1209,'Վարկանիշային չափորոշիչներ'!$G$6:$GE$68,4,FALSE),0)</f>
        <v>0</v>
      </c>
      <c r="AC1209" s="27">
        <f>IFERROR(VLOOKUP(L1209,'Վարկանիշային չափորոշիչներ'!$G$6:$GE$68,4,FALSE),0)</f>
        <v>0</v>
      </c>
      <c r="AD1209" s="27">
        <f>IFERROR(VLOOKUP(M1209,'Վարկանիշային չափորոշիչներ'!$G$6:$GE$68,4,FALSE),0)</f>
        <v>0</v>
      </c>
      <c r="AE1209" s="27">
        <f>IFERROR(VLOOKUP(N1209,'Վարկանիշային չափորոշիչներ'!$G$6:$GE$68,4,FALSE),0)</f>
        <v>0</v>
      </c>
      <c r="AF1209" s="27">
        <f>IFERROR(VLOOKUP(O1209,'Վարկանիշային չափորոշիչներ'!$G$6:$GE$68,4,FALSE),0)</f>
        <v>0</v>
      </c>
      <c r="AG1209" s="27">
        <f>IFERROR(VLOOKUP(P1209,'Վարկանիշային չափորոշիչներ'!$G$6:$GE$68,4,FALSE),0)</f>
        <v>0</v>
      </c>
      <c r="AH1209" s="27">
        <f>IFERROR(VLOOKUP(Q1209,'Վարկանիշային չափորոշիչներ'!$G$6:$GE$68,4,FALSE),0)</f>
        <v>0</v>
      </c>
      <c r="AI1209" s="27">
        <f>IFERROR(VLOOKUP(R1209,'Վարկանիշային չափորոշիչներ'!$G$6:$GE$68,4,FALSE),0)</f>
        <v>0</v>
      </c>
      <c r="AJ1209" s="27">
        <f>IFERROR(VLOOKUP(S1209,'Վարկանիշային չափորոշիչներ'!$G$6:$GE$68,4,FALSE),0)</f>
        <v>0</v>
      </c>
      <c r="AK1209" s="27">
        <f>IFERROR(VLOOKUP(T1209,'Վարկանիշային չափորոշիչներ'!$G$6:$GE$68,4,FALSE),0)</f>
        <v>0</v>
      </c>
      <c r="AL1209" s="27">
        <f>IFERROR(VLOOKUP(U1209,'Վարկանիշային չափորոշիչներ'!$G$6:$GE$68,4,FALSE),0)</f>
        <v>0</v>
      </c>
      <c r="AM1209" s="27">
        <f>IFERROR(VLOOKUP(V1209,'Վարկանիշային չափորոշիչներ'!$G$6:$GE$68,4,FALSE),0)</f>
        <v>0</v>
      </c>
      <c r="AN1209" s="27">
        <f t="shared" si="303"/>
        <v>0</v>
      </c>
    </row>
    <row r="1210" spans="1:40" ht="27" hidden="1" outlineLevel="2" x14ac:dyDescent="0.3">
      <c r="A1210" s="120">
        <v>1042</v>
      </c>
      <c r="B1210" s="120">
        <v>32003</v>
      </c>
      <c r="C1210" s="207" t="s">
        <v>1257</v>
      </c>
      <c r="D1210" s="121"/>
      <c r="E1210" s="121"/>
      <c r="F1210" s="122"/>
      <c r="G1210" s="123"/>
      <c r="H1210" s="123"/>
      <c r="I1210" s="45"/>
      <c r="J1210" s="45"/>
      <c r="K1210" s="28"/>
      <c r="L1210" s="28"/>
      <c r="M1210" s="28"/>
      <c r="N1210" s="28"/>
      <c r="O1210" s="28"/>
      <c r="P1210" s="28"/>
      <c r="Q1210" s="28"/>
      <c r="R1210" s="28"/>
      <c r="S1210" s="28"/>
      <c r="T1210" s="28"/>
      <c r="U1210" s="28"/>
      <c r="V1210" s="28"/>
      <c r="W1210" s="27">
        <f t="shared" si="312"/>
        <v>0</v>
      </c>
      <c r="X1210" s="41"/>
      <c r="Y1210" s="41"/>
      <c r="Z1210" s="41"/>
      <c r="AA1210" s="41"/>
      <c r="AB1210" s="27">
        <f>IFERROR(VLOOKUP(K1210,'Վարկանիշային չափորոշիչներ'!$G$6:$GE$68,4,FALSE),0)</f>
        <v>0</v>
      </c>
      <c r="AC1210" s="27">
        <f>IFERROR(VLOOKUP(L1210,'Վարկանիշային չափորոշիչներ'!$G$6:$GE$68,4,FALSE),0)</f>
        <v>0</v>
      </c>
      <c r="AD1210" s="27">
        <f>IFERROR(VLOOKUP(M1210,'Վարկանիշային չափորոշիչներ'!$G$6:$GE$68,4,FALSE),0)</f>
        <v>0</v>
      </c>
      <c r="AE1210" s="27">
        <f>IFERROR(VLOOKUP(N1210,'Վարկանիշային չափորոշիչներ'!$G$6:$GE$68,4,FALSE),0)</f>
        <v>0</v>
      </c>
      <c r="AF1210" s="27">
        <f>IFERROR(VLOOKUP(O1210,'Վարկանիշային չափորոշիչներ'!$G$6:$GE$68,4,FALSE),0)</f>
        <v>0</v>
      </c>
      <c r="AG1210" s="27">
        <f>IFERROR(VLOOKUP(P1210,'Վարկանիշային չափորոշիչներ'!$G$6:$GE$68,4,FALSE),0)</f>
        <v>0</v>
      </c>
      <c r="AH1210" s="27">
        <f>IFERROR(VLOOKUP(Q1210,'Վարկանիշային չափորոշիչներ'!$G$6:$GE$68,4,FALSE),0)</f>
        <v>0</v>
      </c>
      <c r="AI1210" s="27">
        <f>IFERROR(VLOOKUP(R1210,'Վարկանիշային չափորոշիչներ'!$G$6:$GE$68,4,FALSE),0)</f>
        <v>0</v>
      </c>
      <c r="AJ1210" s="27">
        <f>IFERROR(VLOOKUP(S1210,'Վարկանիշային չափորոշիչներ'!$G$6:$GE$68,4,FALSE),0)</f>
        <v>0</v>
      </c>
      <c r="AK1210" s="27">
        <f>IFERROR(VLOOKUP(T1210,'Վարկանիշային չափորոշիչներ'!$G$6:$GE$68,4,FALSE),0)</f>
        <v>0</v>
      </c>
      <c r="AL1210" s="27">
        <f>IFERROR(VLOOKUP(U1210,'Վարկանիշային չափորոշիչներ'!$G$6:$GE$68,4,FALSE),0)</f>
        <v>0</v>
      </c>
      <c r="AM1210" s="27">
        <f>IFERROR(VLOOKUP(V1210,'Վարկանիշային չափորոշիչներ'!$G$6:$GE$68,4,FALSE),0)</f>
        <v>0</v>
      </c>
      <c r="AN1210" s="27">
        <f t="shared" si="303"/>
        <v>0</v>
      </c>
    </row>
    <row r="1211" spans="1:40" hidden="1" collapsed="1" x14ac:dyDescent="0.3">
      <c r="A1211" s="125" t="s">
        <v>0</v>
      </c>
      <c r="B1211" s="163"/>
      <c r="C1211" s="215" t="s">
        <v>1258</v>
      </c>
      <c r="D1211" s="126">
        <f>D1212</f>
        <v>0</v>
      </c>
      <c r="E1211" s="126">
        <f>E1212</f>
        <v>0</v>
      </c>
      <c r="F1211" s="127">
        <f t="shared" ref="F1211:H1211" si="313">F1212</f>
        <v>0</v>
      </c>
      <c r="G1211" s="127">
        <f t="shared" si="313"/>
        <v>0</v>
      </c>
      <c r="H1211" s="127">
        <f t="shared" si="313"/>
        <v>0</v>
      </c>
      <c r="I1211" s="46" t="s">
        <v>74</v>
      </c>
      <c r="J1211" s="46" t="s">
        <v>74</v>
      </c>
      <c r="K1211" s="46" t="s">
        <v>74</v>
      </c>
      <c r="L1211" s="46" t="s">
        <v>74</v>
      </c>
      <c r="M1211" s="46" t="s">
        <v>74</v>
      </c>
      <c r="N1211" s="46" t="s">
        <v>74</v>
      </c>
      <c r="O1211" s="46" t="s">
        <v>74</v>
      </c>
      <c r="P1211" s="46" t="s">
        <v>74</v>
      </c>
      <c r="Q1211" s="46" t="s">
        <v>74</v>
      </c>
      <c r="R1211" s="46" t="s">
        <v>74</v>
      </c>
      <c r="S1211" s="46" t="s">
        <v>74</v>
      </c>
      <c r="T1211" s="46" t="s">
        <v>74</v>
      </c>
      <c r="U1211" s="46" t="s">
        <v>74</v>
      </c>
      <c r="V1211" s="46" t="s">
        <v>74</v>
      </c>
      <c r="W1211" s="46" t="s">
        <v>74</v>
      </c>
      <c r="X1211" s="41"/>
      <c r="Y1211" s="41"/>
      <c r="Z1211" s="41"/>
      <c r="AA1211" s="41"/>
      <c r="AB1211" s="27">
        <f>IFERROR(VLOOKUP(K1211,'Վարկանիշային չափորոշիչներ'!$G$6:$GE$68,4,FALSE),0)</f>
        <v>0</v>
      </c>
      <c r="AC1211" s="27">
        <f>IFERROR(VLOOKUP(L1211,'Վարկանիշային չափորոշիչներ'!$G$6:$GE$68,4,FALSE),0)</f>
        <v>0</v>
      </c>
      <c r="AD1211" s="27">
        <f>IFERROR(VLOOKUP(M1211,'Վարկանիշային չափորոշիչներ'!$G$6:$GE$68,4,FALSE),0)</f>
        <v>0</v>
      </c>
      <c r="AE1211" s="27">
        <f>IFERROR(VLOOKUP(N1211,'Վարկանիշային չափորոշիչներ'!$G$6:$GE$68,4,FALSE),0)</f>
        <v>0</v>
      </c>
      <c r="AF1211" s="27">
        <f>IFERROR(VLOOKUP(O1211,'Վարկանիշային չափորոշիչներ'!$G$6:$GE$68,4,FALSE),0)</f>
        <v>0</v>
      </c>
      <c r="AG1211" s="27">
        <f>IFERROR(VLOOKUP(P1211,'Վարկանիշային չափորոշիչներ'!$G$6:$GE$68,4,FALSE),0)</f>
        <v>0</v>
      </c>
      <c r="AH1211" s="27">
        <f>IFERROR(VLOOKUP(Q1211,'Վարկանիշային չափորոշիչներ'!$G$6:$GE$68,4,FALSE),0)</f>
        <v>0</v>
      </c>
      <c r="AI1211" s="27">
        <f>IFERROR(VLOOKUP(R1211,'Վարկանիշային չափորոշիչներ'!$G$6:$GE$68,4,FALSE),0)</f>
        <v>0</v>
      </c>
      <c r="AJ1211" s="27">
        <f>IFERROR(VLOOKUP(S1211,'Վարկանիշային չափորոշիչներ'!$G$6:$GE$68,4,FALSE),0)</f>
        <v>0</v>
      </c>
      <c r="AK1211" s="27">
        <f>IFERROR(VLOOKUP(T1211,'Վարկանիշային չափորոշիչներ'!$G$6:$GE$68,4,FALSE),0)</f>
        <v>0</v>
      </c>
      <c r="AL1211" s="27">
        <f>IFERROR(VLOOKUP(U1211,'Վարկանիշային չափորոշիչներ'!$G$6:$GE$68,4,FALSE),0)</f>
        <v>0</v>
      </c>
      <c r="AM1211" s="27">
        <f>IFERROR(VLOOKUP(V1211,'Վարկանիշային չափորոշիչներ'!$G$6:$GE$68,4,FALSE),0)</f>
        <v>0</v>
      </c>
      <c r="AN1211" s="27">
        <f t="shared" si="303"/>
        <v>0</v>
      </c>
    </row>
    <row r="1212" spans="1:40" hidden="1" outlineLevel="1" x14ac:dyDescent="0.3">
      <c r="A1212" s="198">
        <v>1161</v>
      </c>
      <c r="B1212" s="163"/>
      <c r="C1212" s="214" t="s">
        <v>1259</v>
      </c>
      <c r="D1212" s="118">
        <f>SUM(D1213:D1216)</f>
        <v>0</v>
      </c>
      <c r="E1212" s="118">
        <f>SUM(E1213:E1216)</f>
        <v>0</v>
      </c>
      <c r="F1212" s="119">
        <f t="shared" ref="F1212:H1212" si="314">SUM(F1213:F1216)</f>
        <v>0</v>
      </c>
      <c r="G1212" s="119">
        <f t="shared" si="314"/>
        <v>0</v>
      </c>
      <c r="H1212" s="119">
        <f t="shared" si="314"/>
        <v>0</v>
      </c>
      <c r="I1212" s="47" t="s">
        <v>74</v>
      </c>
      <c r="J1212" s="47" t="s">
        <v>74</v>
      </c>
      <c r="K1212" s="47" t="s">
        <v>74</v>
      </c>
      <c r="L1212" s="47" t="s">
        <v>74</v>
      </c>
      <c r="M1212" s="47" t="s">
        <v>74</v>
      </c>
      <c r="N1212" s="47" t="s">
        <v>74</v>
      </c>
      <c r="O1212" s="47" t="s">
        <v>74</v>
      </c>
      <c r="P1212" s="47" t="s">
        <v>74</v>
      </c>
      <c r="Q1212" s="47" t="s">
        <v>74</v>
      </c>
      <c r="R1212" s="47" t="s">
        <v>74</v>
      </c>
      <c r="S1212" s="47" t="s">
        <v>74</v>
      </c>
      <c r="T1212" s="47" t="s">
        <v>74</v>
      </c>
      <c r="U1212" s="47" t="s">
        <v>74</v>
      </c>
      <c r="V1212" s="47" t="s">
        <v>74</v>
      </c>
      <c r="W1212" s="47" t="s">
        <v>74</v>
      </c>
      <c r="X1212" s="41"/>
      <c r="Y1212" s="41"/>
      <c r="Z1212" s="41"/>
      <c r="AA1212" s="41"/>
      <c r="AB1212" s="27">
        <f>IFERROR(VLOOKUP(K1212,'Վարկանիշային չափորոշիչներ'!$G$6:$GE$68,4,FALSE),0)</f>
        <v>0</v>
      </c>
      <c r="AC1212" s="27">
        <f>IFERROR(VLOOKUP(L1212,'Վարկանիշային չափորոշիչներ'!$G$6:$GE$68,4,FALSE),0)</f>
        <v>0</v>
      </c>
      <c r="AD1212" s="27">
        <f>IFERROR(VLOOKUP(M1212,'Վարկանիշային չափորոշիչներ'!$G$6:$GE$68,4,FALSE),0)</f>
        <v>0</v>
      </c>
      <c r="AE1212" s="27">
        <f>IFERROR(VLOOKUP(N1212,'Վարկանիշային չափորոշիչներ'!$G$6:$GE$68,4,FALSE),0)</f>
        <v>0</v>
      </c>
      <c r="AF1212" s="27">
        <f>IFERROR(VLOOKUP(O1212,'Վարկանիշային չափորոշիչներ'!$G$6:$GE$68,4,FALSE),0)</f>
        <v>0</v>
      </c>
      <c r="AG1212" s="27">
        <f>IFERROR(VLOOKUP(P1212,'Վարկանիշային չափորոշիչներ'!$G$6:$GE$68,4,FALSE),0)</f>
        <v>0</v>
      </c>
      <c r="AH1212" s="27">
        <f>IFERROR(VLOOKUP(Q1212,'Վարկանիշային չափորոշիչներ'!$G$6:$GE$68,4,FALSE),0)</f>
        <v>0</v>
      </c>
      <c r="AI1212" s="27">
        <f>IFERROR(VLOOKUP(R1212,'Վարկանիշային չափորոշիչներ'!$G$6:$GE$68,4,FALSE),0)</f>
        <v>0</v>
      </c>
      <c r="AJ1212" s="27">
        <f>IFERROR(VLOOKUP(S1212,'Վարկանիշային չափորոշիչներ'!$G$6:$GE$68,4,FALSE),0)</f>
        <v>0</v>
      </c>
      <c r="AK1212" s="27">
        <f>IFERROR(VLOOKUP(T1212,'Վարկանիշային չափորոշիչներ'!$G$6:$GE$68,4,FALSE),0)</f>
        <v>0</v>
      </c>
      <c r="AL1212" s="27">
        <f>IFERROR(VLOOKUP(U1212,'Վարկանիշային չափորոշիչներ'!$G$6:$GE$68,4,FALSE),0)</f>
        <v>0</v>
      </c>
      <c r="AM1212" s="27">
        <f>IFERROR(VLOOKUP(V1212,'Վարկանիշային չափորոշիչներ'!$G$6:$GE$68,4,FALSE),0)</f>
        <v>0</v>
      </c>
      <c r="AN1212" s="27">
        <f t="shared" si="303"/>
        <v>0</v>
      </c>
    </row>
    <row r="1213" spans="1:40" ht="27" hidden="1" outlineLevel="2" x14ac:dyDescent="0.3">
      <c r="A1213" s="120">
        <v>1161</v>
      </c>
      <c r="B1213" s="120">
        <v>11001</v>
      </c>
      <c r="C1213" s="207" t="s">
        <v>1260</v>
      </c>
      <c r="D1213" s="128"/>
      <c r="E1213" s="128"/>
      <c r="F1213" s="122"/>
      <c r="G1213" s="123"/>
      <c r="H1213" s="123"/>
      <c r="I1213" s="45"/>
      <c r="J1213" s="45"/>
      <c r="K1213" s="28"/>
      <c r="L1213" s="28"/>
      <c r="M1213" s="28"/>
      <c r="N1213" s="28"/>
      <c r="O1213" s="28"/>
      <c r="P1213" s="28"/>
      <c r="Q1213" s="28"/>
      <c r="R1213" s="28"/>
      <c r="S1213" s="28"/>
      <c r="T1213" s="28"/>
      <c r="U1213" s="28"/>
      <c r="V1213" s="28"/>
      <c r="W1213" s="27">
        <f>AN1213</f>
        <v>0</v>
      </c>
      <c r="X1213" s="41"/>
      <c r="Y1213" s="41"/>
      <c r="Z1213" s="41"/>
      <c r="AA1213" s="41"/>
      <c r="AB1213" s="27">
        <f>IFERROR(VLOOKUP(K1213,'Վարկանիշային չափորոշիչներ'!$G$6:$GE$68,4,FALSE),0)</f>
        <v>0</v>
      </c>
      <c r="AC1213" s="27">
        <f>IFERROR(VLOOKUP(L1213,'Վարկանիշային չափորոշիչներ'!$G$6:$GE$68,4,FALSE),0)</f>
        <v>0</v>
      </c>
      <c r="AD1213" s="27">
        <f>IFERROR(VLOOKUP(M1213,'Վարկանիշային չափորոշիչներ'!$G$6:$GE$68,4,FALSE),0)</f>
        <v>0</v>
      </c>
      <c r="AE1213" s="27">
        <f>IFERROR(VLOOKUP(N1213,'Վարկանիշային չափորոշիչներ'!$G$6:$GE$68,4,FALSE),0)</f>
        <v>0</v>
      </c>
      <c r="AF1213" s="27">
        <f>IFERROR(VLOOKUP(O1213,'Վարկանիշային չափորոշիչներ'!$G$6:$GE$68,4,FALSE),0)</f>
        <v>0</v>
      </c>
      <c r="AG1213" s="27">
        <f>IFERROR(VLOOKUP(P1213,'Վարկանիշային չափորոշիչներ'!$G$6:$GE$68,4,FALSE),0)</f>
        <v>0</v>
      </c>
      <c r="AH1213" s="27">
        <f>IFERROR(VLOOKUP(Q1213,'Վարկանիշային չափորոշիչներ'!$G$6:$GE$68,4,FALSE),0)</f>
        <v>0</v>
      </c>
      <c r="AI1213" s="27">
        <f>IFERROR(VLOOKUP(R1213,'Վարկանիշային չափորոշիչներ'!$G$6:$GE$68,4,FALSE),0)</f>
        <v>0</v>
      </c>
      <c r="AJ1213" s="27">
        <f>IFERROR(VLOOKUP(S1213,'Վարկանիշային չափորոշիչներ'!$G$6:$GE$68,4,FALSE),0)</f>
        <v>0</v>
      </c>
      <c r="AK1213" s="27">
        <f>IFERROR(VLOOKUP(T1213,'Վարկանիշային չափորոշիչներ'!$G$6:$GE$68,4,FALSE),0)</f>
        <v>0</v>
      </c>
      <c r="AL1213" s="27">
        <f>IFERROR(VLOOKUP(U1213,'Վարկանիշային չափորոշիչներ'!$G$6:$GE$68,4,FALSE),0)</f>
        <v>0</v>
      </c>
      <c r="AM1213" s="27">
        <f>IFERROR(VLOOKUP(V1213,'Վարկանիշային չափորոշիչներ'!$G$6:$GE$68,4,FALSE),0)</f>
        <v>0</v>
      </c>
      <c r="AN1213" s="27">
        <f t="shared" si="303"/>
        <v>0</v>
      </c>
    </row>
    <row r="1214" spans="1:40" hidden="1" outlineLevel="2" x14ac:dyDescent="0.3">
      <c r="A1214" s="120">
        <v>1161</v>
      </c>
      <c r="B1214" s="120">
        <v>11002</v>
      </c>
      <c r="C1214" s="207" t="s">
        <v>1261</v>
      </c>
      <c r="D1214" s="128"/>
      <c r="E1214" s="128"/>
      <c r="F1214" s="123"/>
      <c r="G1214" s="123"/>
      <c r="H1214" s="123"/>
      <c r="I1214" s="45"/>
      <c r="J1214" s="45"/>
      <c r="K1214" s="28"/>
      <c r="L1214" s="28"/>
      <c r="M1214" s="28"/>
      <c r="N1214" s="28"/>
      <c r="O1214" s="28"/>
      <c r="P1214" s="28"/>
      <c r="Q1214" s="28"/>
      <c r="R1214" s="28"/>
      <c r="S1214" s="28"/>
      <c r="T1214" s="28"/>
      <c r="U1214" s="28"/>
      <c r="V1214" s="28"/>
      <c r="W1214" s="27">
        <f>AN1214</f>
        <v>0</v>
      </c>
      <c r="X1214" s="41"/>
      <c r="Y1214" s="41"/>
      <c r="Z1214" s="41"/>
      <c r="AA1214" s="41"/>
      <c r="AB1214" s="27">
        <f>IFERROR(VLOOKUP(K1214,'Վարկանիշային չափորոշիչներ'!$G$6:$GE$68,4,FALSE),0)</f>
        <v>0</v>
      </c>
      <c r="AC1214" s="27">
        <f>IFERROR(VLOOKUP(L1214,'Վարկանիշային չափորոշիչներ'!$G$6:$GE$68,4,FALSE),0)</f>
        <v>0</v>
      </c>
      <c r="AD1214" s="27">
        <f>IFERROR(VLOOKUP(M1214,'Վարկանիշային չափորոշիչներ'!$G$6:$GE$68,4,FALSE),0)</f>
        <v>0</v>
      </c>
      <c r="AE1214" s="27">
        <f>IFERROR(VLOOKUP(N1214,'Վարկանիշային չափորոշիչներ'!$G$6:$GE$68,4,FALSE),0)</f>
        <v>0</v>
      </c>
      <c r="AF1214" s="27">
        <f>IFERROR(VLOOKUP(O1214,'Վարկանիշային չափորոշիչներ'!$G$6:$GE$68,4,FALSE),0)</f>
        <v>0</v>
      </c>
      <c r="AG1214" s="27">
        <f>IFERROR(VLOOKUP(P1214,'Վարկանիշային չափորոշիչներ'!$G$6:$GE$68,4,FALSE),0)</f>
        <v>0</v>
      </c>
      <c r="AH1214" s="27">
        <f>IFERROR(VLOOKUP(Q1214,'Վարկանիշային չափորոշիչներ'!$G$6:$GE$68,4,FALSE),0)</f>
        <v>0</v>
      </c>
      <c r="AI1214" s="27">
        <f>IFERROR(VLOOKUP(R1214,'Վարկանիշային չափորոշիչներ'!$G$6:$GE$68,4,FALSE),0)</f>
        <v>0</v>
      </c>
      <c r="AJ1214" s="27">
        <f>IFERROR(VLOOKUP(S1214,'Վարկանիշային չափորոշիչներ'!$G$6:$GE$68,4,FALSE),0)</f>
        <v>0</v>
      </c>
      <c r="AK1214" s="27">
        <f>IFERROR(VLOOKUP(T1214,'Վարկանիշային չափորոշիչներ'!$G$6:$GE$68,4,FALSE),0)</f>
        <v>0</v>
      </c>
      <c r="AL1214" s="27">
        <f>IFERROR(VLOOKUP(U1214,'Վարկանիշային չափորոշիչներ'!$G$6:$GE$68,4,FALSE),0)</f>
        <v>0</v>
      </c>
      <c r="AM1214" s="27">
        <f>IFERROR(VLOOKUP(V1214,'Վարկանիշային չափորոշիչներ'!$G$6:$GE$68,4,FALSE),0)</f>
        <v>0</v>
      </c>
      <c r="AN1214" s="27">
        <f t="shared" si="303"/>
        <v>0</v>
      </c>
    </row>
    <row r="1215" spans="1:40" hidden="1" outlineLevel="2" x14ac:dyDescent="0.3">
      <c r="A1215" s="120">
        <v>1161</v>
      </c>
      <c r="B1215" s="120">
        <v>31001</v>
      </c>
      <c r="C1215" s="207" t="s">
        <v>1262</v>
      </c>
      <c r="D1215" s="128"/>
      <c r="E1215" s="128"/>
      <c r="F1215" s="122"/>
      <c r="G1215" s="123"/>
      <c r="H1215" s="123"/>
      <c r="I1215" s="45"/>
      <c r="J1215" s="45"/>
      <c r="K1215" s="28"/>
      <c r="L1215" s="28"/>
      <c r="M1215" s="28"/>
      <c r="N1215" s="28"/>
      <c r="O1215" s="28"/>
      <c r="P1215" s="28"/>
      <c r="Q1215" s="28"/>
      <c r="R1215" s="28"/>
      <c r="S1215" s="28"/>
      <c r="T1215" s="28"/>
      <c r="U1215" s="28"/>
      <c r="V1215" s="28"/>
      <c r="W1215" s="27">
        <f>AN1215</f>
        <v>0</v>
      </c>
      <c r="X1215" s="41"/>
      <c r="Y1215" s="41"/>
      <c r="Z1215" s="41"/>
      <c r="AA1215" s="41"/>
      <c r="AB1215" s="27">
        <f>IFERROR(VLOOKUP(K1215,'Վարկանիշային չափորոշիչներ'!$G$6:$GE$68,4,FALSE),0)</f>
        <v>0</v>
      </c>
      <c r="AC1215" s="27">
        <f>IFERROR(VLOOKUP(L1215,'Վարկանիշային չափորոշիչներ'!$G$6:$GE$68,4,FALSE),0)</f>
        <v>0</v>
      </c>
      <c r="AD1215" s="27">
        <f>IFERROR(VLOOKUP(M1215,'Վարկանիշային չափորոշիչներ'!$G$6:$GE$68,4,FALSE),0)</f>
        <v>0</v>
      </c>
      <c r="AE1215" s="27">
        <f>IFERROR(VLOOKUP(N1215,'Վարկանիշային չափորոշիչներ'!$G$6:$GE$68,4,FALSE),0)</f>
        <v>0</v>
      </c>
      <c r="AF1215" s="27">
        <f>IFERROR(VLOOKUP(O1215,'Վարկանիշային չափորոշիչներ'!$G$6:$GE$68,4,FALSE),0)</f>
        <v>0</v>
      </c>
      <c r="AG1215" s="27">
        <f>IFERROR(VLOOKUP(P1215,'Վարկանիշային չափորոշիչներ'!$G$6:$GE$68,4,FALSE),0)</f>
        <v>0</v>
      </c>
      <c r="AH1215" s="27">
        <f>IFERROR(VLOOKUP(Q1215,'Վարկանիշային չափորոշիչներ'!$G$6:$GE$68,4,FALSE),0)</f>
        <v>0</v>
      </c>
      <c r="AI1215" s="27">
        <f>IFERROR(VLOOKUP(R1215,'Վարկանիշային չափորոշիչներ'!$G$6:$GE$68,4,FALSE),0)</f>
        <v>0</v>
      </c>
      <c r="AJ1215" s="27">
        <f>IFERROR(VLOOKUP(S1215,'Վարկանիշային չափորոշիչներ'!$G$6:$GE$68,4,FALSE),0)</f>
        <v>0</v>
      </c>
      <c r="AK1215" s="27">
        <f>IFERROR(VLOOKUP(T1215,'Վարկանիշային չափորոշիչներ'!$G$6:$GE$68,4,FALSE),0)</f>
        <v>0</v>
      </c>
      <c r="AL1215" s="27">
        <f>IFERROR(VLOOKUP(U1215,'Վարկանիշային չափորոշիչներ'!$G$6:$GE$68,4,FALSE),0)</f>
        <v>0</v>
      </c>
      <c r="AM1215" s="27">
        <f>IFERROR(VLOOKUP(V1215,'Վարկանիշային չափորոշիչներ'!$G$6:$GE$68,4,FALSE),0)</f>
        <v>0</v>
      </c>
      <c r="AN1215" s="27">
        <f t="shared" si="303"/>
        <v>0</v>
      </c>
    </row>
    <row r="1216" spans="1:40" ht="27" hidden="1" outlineLevel="2" x14ac:dyDescent="0.3">
      <c r="A1216" s="120">
        <v>1161</v>
      </c>
      <c r="B1216" s="120">
        <v>31002</v>
      </c>
      <c r="C1216" s="207" t="s">
        <v>1263</v>
      </c>
      <c r="D1216" s="156"/>
      <c r="E1216" s="144"/>
      <c r="F1216" s="122"/>
      <c r="G1216" s="123"/>
      <c r="H1216" s="123"/>
      <c r="I1216" s="45"/>
      <c r="J1216" s="45"/>
      <c r="K1216" s="28"/>
      <c r="L1216" s="28"/>
      <c r="M1216" s="28"/>
      <c r="N1216" s="28"/>
      <c r="O1216" s="28"/>
      <c r="P1216" s="28"/>
      <c r="Q1216" s="28"/>
      <c r="R1216" s="28"/>
      <c r="S1216" s="28"/>
      <c r="T1216" s="28"/>
      <c r="U1216" s="28"/>
      <c r="V1216" s="28"/>
      <c r="W1216" s="27">
        <f>AN1216</f>
        <v>0</v>
      </c>
      <c r="X1216" s="41"/>
      <c r="Y1216" s="41"/>
      <c r="Z1216" s="41"/>
      <c r="AA1216" s="41"/>
      <c r="AB1216" s="27">
        <f>IFERROR(VLOOKUP(K1216,'Վարկանիշային չափորոշիչներ'!$G$6:$GE$68,4,FALSE),0)</f>
        <v>0</v>
      </c>
      <c r="AC1216" s="27">
        <f>IFERROR(VLOOKUP(L1216,'Վարկանիշային չափորոշիչներ'!$G$6:$GE$68,4,FALSE),0)</f>
        <v>0</v>
      </c>
      <c r="AD1216" s="27">
        <f>IFERROR(VLOOKUP(M1216,'Վարկանիշային չափորոշիչներ'!$G$6:$GE$68,4,FALSE),0)</f>
        <v>0</v>
      </c>
      <c r="AE1216" s="27">
        <f>IFERROR(VLOOKUP(N1216,'Վարկանիշային չափորոշիչներ'!$G$6:$GE$68,4,FALSE),0)</f>
        <v>0</v>
      </c>
      <c r="AF1216" s="27">
        <f>IFERROR(VLOOKUP(O1216,'Վարկանիշային չափորոշիչներ'!$G$6:$GE$68,4,FALSE),0)</f>
        <v>0</v>
      </c>
      <c r="AG1216" s="27">
        <f>IFERROR(VLOOKUP(P1216,'Վարկանիշային չափորոշիչներ'!$G$6:$GE$68,4,FALSE),0)</f>
        <v>0</v>
      </c>
      <c r="AH1216" s="27">
        <f>IFERROR(VLOOKUP(Q1216,'Վարկանիշային չափորոշիչներ'!$G$6:$GE$68,4,FALSE),0)</f>
        <v>0</v>
      </c>
      <c r="AI1216" s="27">
        <f>IFERROR(VLOOKUP(R1216,'Վարկանիշային չափորոշիչներ'!$G$6:$GE$68,4,FALSE),0)</f>
        <v>0</v>
      </c>
      <c r="AJ1216" s="27">
        <f>IFERROR(VLOOKUP(S1216,'Վարկանիշային չափորոշիչներ'!$G$6:$GE$68,4,FALSE),0)</f>
        <v>0</v>
      </c>
      <c r="AK1216" s="27">
        <f>IFERROR(VLOOKUP(T1216,'Վարկանիշային չափորոշիչներ'!$G$6:$GE$68,4,FALSE),0)</f>
        <v>0</v>
      </c>
      <c r="AL1216" s="27">
        <f>IFERROR(VLOOKUP(U1216,'Վարկանիշային չափորոշիչներ'!$G$6:$GE$68,4,FALSE),0)</f>
        <v>0</v>
      </c>
      <c r="AM1216" s="27">
        <f>IFERROR(VLOOKUP(V1216,'Վարկանիշային չափորոշիչներ'!$G$6:$GE$68,4,FALSE),0)</f>
        <v>0</v>
      </c>
      <c r="AN1216" s="27">
        <f t="shared" si="303"/>
        <v>0</v>
      </c>
    </row>
    <row r="1217" spans="1:40" hidden="1" collapsed="1" x14ac:dyDescent="0.3">
      <c r="A1217" s="125" t="s">
        <v>0</v>
      </c>
      <c r="B1217" s="163"/>
      <c r="C1217" s="215" t="s">
        <v>1264</v>
      </c>
      <c r="D1217" s="126">
        <f>D1218+D1223</f>
        <v>0</v>
      </c>
      <c r="E1217" s="126">
        <f>E1218+E1223</f>
        <v>0</v>
      </c>
      <c r="F1217" s="127">
        <f t="shared" ref="F1217:H1217" si="315">F1218+F1223</f>
        <v>0</v>
      </c>
      <c r="G1217" s="127">
        <f t="shared" si="315"/>
        <v>0</v>
      </c>
      <c r="H1217" s="127">
        <f t="shared" si="315"/>
        <v>0</v>
      </c>
      <c r="I1217" s="46" t="s">
        <v>74</v>
      </c>
      <c r="J1217" s="46" t="s">
        <v>74</v>
      </c>
      <c r="K1217" s="46" t="s">
        <v>74</v>
      </c>
      <c r="L1217" s="46" t="s">
        <v>74</v>
      </c>
      <c r="M1217" s="46" t="s">
        <v>74</v>
      </c>
      <c r="N1217" s="46" t="s">
        <v>74</v>
      </c>
      <c r="O1217" s="46" t="s">
        <v>74</v>
      </c>
      <c r="P1217" s="46" t="s">
        <v>74</v>
      </c>
      <c r="Q1217" s="46" t="s">
        <v>74</v>
      </c>
      <c r="R1217" s="46" t="s">
        <v>74</v>
      </c>
      <c r="S1217" s="46" t="s">
        <v>74</v>
      </c>
      <c r="T1217" s="46" t="s">
        <v>74</v>
      </c>
      <c r="U1217" s="46" t="s">
        <v>74</v>
      </c>
      <c r="V1217" s="46" t="s">
        <v>74</v>
      </c>
      <c r="W1217" s="46" t="s">
        <v>74</v>
      </c>
      <c r="X1217" s="41"/>
      <c r="Y1217" s="41"/>
      <c r="Z1217" s="41"/>
      <c r="AA1217" s="41"/>
      <c r="AB1217" s="27">
        <f>IFERROR(VLOOKUP(K1217,'Վարկանիշային չափորոշիչներ'!$G$6:$GE$68,4,FALSE),0)</f>
        <v>0</v>
      </c>
      <c r="AC1217" s="27">
        <f>IFERROR(VLOOKUP(L1217,'Վարկանիշային չափորոշիչներ'!$G$6:$GE$68,4,FALSE),0)</f>
        <v>0</v>
      </c>
      <c r="AD1217" s="27">
        <f>IFERROR(VLOOKUP(M1217,'Վարկանիշային չափորոշիչներ'!$G$6:$GE$68,4,FALSE),0)</f>
        <v>0</v>
      </c>
      <c r="AE1217" s="27">
        <f>IFERROR(VLOOKUP(N1217,'Վարկանիշային չափորոշիչներ'!$G$6:$GE$68,4,FALSE),0)</f>
        <v>0</v>
      </c>
      <c r="AF1217" s="27">
        <f>IFERROR(VLOOKUP(O1217,'Վարկանիշային չափորոշիչներ'!$G$6:$GE$68,4,FALSE),0)</f>
        <v>0</v>
      </c>
      <c r="AG1217" s="27">
        <f>IFERROR(VLOOKUP(P1217,'Վարկանիշային չափորոշիչներ'!$G$6:$GE$68,4,FALSE),0)</f>
        <v>0</v>
      </c>
      <c r="AH1217" s="27">
        <f>IFERROR(VLOOKUP(Q1217,'Վարկանիշային չափորոշիչներ'!$G$6:$GE$68,4,FALSE),0)</f>
        <v>0</v>
      </c>
      <c r="AI1217" s="27">
        <f>IFERROR(VLOOKUP(R1217,'Վարկանիշային չափորոշիչներ'!$G$6:$GE$68,4,FALSE),0)</f>
        <v>0</v>
      </c>
      <c r="AJ1217" s="27">
        <f>IFERROR(VLOOKUP(S1217,'Վարկանիշային չափորոշիչներ'!$G$6:$GE$68,4,FALSE),0)</f>
        <v>0</v>
      </c>
      <c r="AK1217" s="27">
        <f>IFERROR(VLOOKUP(T1217,'Վարկանիշային չափորոշիչներ'!$G$6:$GE$68,4,FALSE),0)</f>
        <v>0</v>
      </c>
      <c r="AL1217" s="27">
        <f>IFERROR(VLOOKUP(U1217,'Վարկանիշային չափորոշիչներ'!$G$6:$GE$68,4,FALSE),0)</f>
        <v>0</v>
      </c>
      <c r="AM1217" s="27">
        <f>IFERROR(VLOOKUP(V1217,'Վարկանիշային չափորոշիչներ'!$G$6:$GE$68,4,FALSE),0)</f>
        <v>0</v>
      </c>
      <c r="AN1217" s="27">
        <f t="shared" si="303"/>
        <v>0</v>
      </c>
    </row>
    <row r="1218" spans="1:40" hidden="1" outlineLevel="1" x14ac:dyDescent="0.3">
      <c r="A1218" s="117">
        <v>1060</v>
      </c>
      <c r="B1218" s="163"/>
      <c r="C1218" s="214" t="s">
        <v>1265</v>
      </c>
      <c r="D1218" s="118">
        <f>SUM(D1219:D1222)</f>
        <v>0</v>
      </c>
      <c r="E1218" s="118">
        <f>SUM(E1219:E1222)</f>
        <v>0</v>
      </c>
      <c r="F1218" s="119">
        <f t="shared" ref="F1218:H1218" si="316">SUM(F1219:F1222)</f>
        <v>0</v>
      </c>
      <c r="G1218" s="119">
        <f t="shared" si="316"/>
        <v>0</v>
      </c>
      <c r="H1218" s="119">
        <f t="shared" si="316"/>
        <v>0</v>
      </c>
      <c r="I1218" s="47" t="s">
        <v>74</v>
      </c>
      <c r="J1218" s="47" t="s">
        <v>74</v>
      </c>
      <c r="K1218" s="47" t="s">
        <v>74</v>
      </c>
      <c r="L1218" s="47" t="s">
        <v>74</v>
      </c>
      <c r="M1218" s="47" t="s">
        <v>74</v>
      </c>
      <c r="N1218" s="47" t="s">
        <v>74</v>
      </c>
      <c r="O1218" s="47" t="s">
        <v>74</v>
      </c>
      <c r="P1218" s="47" t="s">
        <v>74</v>
      </c>
      <c r="Q1218" s="47" t="s">
        <v>74</v>
      </c>
      <c r="R1218" s="47" t="s">
        <v>74</v>
      </c>
      <c r="S1218" s="47" t="s">
        <v>74</v>
      </c>
      <c r="T1218" s="47" t="s">
        <v>74</v>
      </c>
      <c r="U1218" s="47" t="s">
        <v>74</v>
      </c>
      <c r="V1218" s="47" t="s">
        <v>74</v>
      </c>
      <c r="W1218" s="47" t="s">
        <v>74</v>
      </c>
      <c r="X1218" s="41"/>
      <c r="Y1218" s="41"/>
      <c r="Z1218" s="41"/>
      <c r="AA1218" s="41"/>
      <c r="AB1218" s="27">
        <f>IFERROR(VLOOKUP(K1218,'Վարկանիշային չափորոշիչներ'!$G$6:$GE$68,4,FALSE),0)</f>
        <v>0</v>
      </c>
      <c r="AC1218" s="27">
        <f>IFERROR(VLOOKUP(L1218,'Վարկանիշային չափորոշիչներ'!$G$6:$GE$68,4,FALSE),0)</f>
        <v>0</v>
      </c>
      <c r="AD1218" s="27">
        <f>IFERROR(VLOOKUP(M1218,'Վարկանիշային չափորոշիչներ'!$G$6:$GE$68,4,FALSE),0)</f>
        <v>0</v>
      </c>
      <c r="AE1218" s="27">
        <f>IFERROR(VLOOKUP(N1218,'Վարկանիշային չափորոշիչներ'!$G$6:$GE$68,4,FALSE),0)</f>
        <v>0</v>
      </c>
      <c r="AF1218" s="27">
        <f>IFERROR(VLOOKUP(O1218,'Վարկանիշային չափորոշիչներ'!$G$6:$GE$68,4,FALSE),0)</f>
        <v>0</v>
      </c>
      <c r="AG1218" s="27">
        <f>IFERROR(VLOOKUP(P1218,'Վարկանիշային չափորոշիչներ'!$G$6:$GE$68,4,FALSE),0)</f>
        <v>0</v>
      </c>
      <c r="AH1218" s="27">
        <f>IFERROR(VLOOKUP(Q1218,'Վարկանիշային չափորոշիչներ'!$G$6:$GE$68,4,FALSE),0)</f>
        <v>0</v>
      </c>
      <c r="AI1218" s="27">
        <f>IFERROR(VLOOKUP(R1218,'Վարկանիշային չափորոշիչներ'!$G$6:$GE$68,4,FALSE),0)</f>
        <v>0</v>
      </c>
      <c r="AJ1218" s="27">
        <f>IFERROR(VLOOKUP(S1218,'Վարկանիշային չափորոշիչներ'!$G$6:$GE$68,4,FALSE),0)</f>
        <v>0</v>
      </c>
      <c r="AK1218" s="27">
        <f>IFERROR(VLOOKUP(T1218,'Վարկանիշային չափորոշիչներ'!$G$6:$GE$68,4,FALSE),0)</f>
        <v>0</v>
      </c>
      <c r="AL1218" s="27">
        <f>IFERROR(VLOOKUP(U1218,'Վարկանիշային չափորոշիչներ'!$G$6:$GE$68,4,FALSE),0)</f>
        <v>0</v>
      </c>
      <c r="AM1218" s="27">
        <f>IFERROR(VLOOKUP(V1218,'Վարկանիշային չափորոշիչներ'!$G$6:$GE$68,4,FALSE),0)</f>
        <v>0</v>
      </c>
      <c r="AN1218" s="27">
        <f t="shared" si="303"/>
        <v>0</v>
      </c>
    </row>
    <row r="1219" spans="1:40" ht="27" hidden="1" outlineLevel="2" x14ac:dyDescent="0.3">
      <c r="A1219" s="120">
        <v>1060</v>
      </c>
      <c r="B1219" s="120">
        <v>11001</v>
      </c>
      <c r="C1219" s="207" t="s">
        <v>1266</v>
      </c>
      <c r="D1219" s="121"/>
      <c r="E1219" s="121"/>
      <c r="F1219" s="122"/>
      <c r="G1219" s="123"/>
      <c r="H1219" s="123"/>
      <c r="I1219" s="45"/>
      <c r="J1219" s="45"/>
      <c r="K1219" s="28"/>
      <c r="L1219" s="28"/>
      <c r="M1219" s="28"/>
      <c r="N1219" s="28"/>
      <c r="O1219" s="28"/>
      <c r="P1219" s="28"/>
      <c r="Q1219" s="28"/>
      <c r="R1219" s="28"/>
      <c r="S1219" s="28"/>
      <c r="T1219" s="28"/>
      <c r="U1219" s="28"/>
      <c r="V1219" s="28"/>
      <c r="W1219" s="27">
        <f t="shared" ref="W1219:W1223" si="317">AN1219</f>
        <v>0</v>
      </c>
      <c r="X1219" s="41"/>
      <c r="Y1219" s="41"/>
      <c r="Z1219" s="41"/>
      <c r="AA1219" s="41"/>
      <c r="AB1219" s="27">
        <f>IFERROR(VLOOKUP(K1219,'Վարկանիշային չափորոշիչներ'!$G$6:$GE$68,4,FALSE),0)</f>
        <v>0</v>
      </c>
      <c r="AC1219" s="27">
        <f>IFERROR(VLOOKUP(L1219,'Վարկանիշային չափորոշիչներ'!$G$6:$GE$68,4,FALSE),0)</f>
        <v>0</v>
      </c>
      <c r="AD1219" s="27">
        <f>IFERROR(VLOOKUP(M1219,'Վարկանիշային չափորոշիչներ'!$G$6:$GE$68,4,FALSE),0)</f>
        <v>0</v>
      </c>
      <c r="AE1219" s="27">
        <f>IFERROR(VLOOKUP(N1219,'Վարկանիշային չափորոշիչներ'!$G$6:$GE$68,4,FALSE),0)</f>
        <v>0</v>
      </c>
      <c r="AF1219" s="27">
        <f>IFERROR(VLOOKUP(O1219,'Վարկանիշային չափորոշիչներ'!$G$6:$GE$68,4,FALSE),0)</f>
        <v>0</v>
      </c>
      <c r="AG1219" s="27">
        <f>IFERROR(VLOOKUP(P1219,'Վարկանիշային չափորոշիչներ'!$G$6:$GE$68,4,FALSE),0)</f>
        <v>0</v>
      </c>
      <c r="AH1219" s="27">
        <f>IFERROR(VLOOKUP(Q1219,'Վարկանիշային չափորոշիչներ'!$G$6:$GE$68,4,FALSE),0)</f>
        <v>0</v>
      </c>
      <c r="AI1219" s="27">
        <f>IFERROR(VLOOKUP(R1219,'Վարկանիշային չափորոշիչներ'!$G$6:$GE$68,4,FALSE),0)</f>
        <v>0</v>
      </c>
      <c r="AJ1219" s="27">
        <f>IFERROR(VLOOKUP(S1219,'Վարկանիշային չափորոշիչներ'!$G$6:$GE$68,4,FALSE),0)</f>
        <v>0</v>
      </c>
      <c r="AK1219" s="27">
        <f>IFERROR(VLOOKUP(T1219,'Վարկանիշային չափորոշիչներ'!$G$6:$GE$68,4,FALSE),0)</f>
        <v>0</v>
      </c>
      <c r="AL1219" s="27">
        <f>IFERROR(VLOOKUP(U1219,'Վարկանիշային չափորոշիչներ'!$G$6:$GE$68,4,FALSE),0)</f>
        <v>0</v>
      </c>
      <c r="AM1219" s="27">
        <f>IFERROR(VLOOKUP(V1219,'Վարկանիշային չափորոշիչներ'!$G$6:$GE$68,4,FALSE),0)</f>
        <v>0</v>
      </c>
      <c r="AN1219" s="27">
        <f t="shared" si="303"/>
        <v>0</v>
      </c>
    </row>
    <row r="1220" spans="1:40" ht="27" hidden="1" outlineLevel="2" x14ac:dyDescent="0.3">
      <c r="A1220" s="120">
        <v>1060</v>
      </c>
      <c r="B1220" s="120">
        <v>11005</v>
      </c>
      <c r="C1220" s="207" t="s">
        <v>1267</v>
      </c>
      <c r="D1220" s="121"/>
      <c r="E1220" s="121"/>
      <c r="F1220" s="122"/>
      <c r="G1220" s="123"/>
      <c r="H1220" s="123"/>
      <c r="I1220" s="45"/>
      <c r="J1220" s="45"/>
      <c r="K1220" s="28"/>
      <c r="L1220" s="28"/>
      <c r="M1220" s="28"/>
      <c r="N1220" s="28"/>
      <c r="O1220" s="28"/>
      <c r="P1220" s="28"/>
      <c r="Q1220" s="28"/>
      <c r="R1220" s="28"/>
      <c r="S1220" s="28"/>
      <c r="T1220" s="28"/>
      <c r="U1220" s="28"/>
      <c r="V1220" s="28"/>
      <c r="W1220" s="27">
        <f t="shared" si="317"/>
        <v>0</v>
      </c>
      <c r="X1220" s="41"/>
      <c r="Y1220" s="41"/>
      <c r="Z1220" s="41"/>
      <c r="AA1220" s="41"/>
      <c r="AB1220" s="27">
        <f>IFERROR(VLOOKUP(K1220,'Վարկանիշային չափորոշիչներ'!$G$6:$GE$68,4,FALSE),0)</f>
        <v>0</v>
      </c>
      <c r="AC1220" s="27">
        <f>IFERROR(VLOOKUP(L1220,'Վարկանիշային չափորոշիչներ'!$G$6:$GE$68,4,FALSE),0)</f>
        <v>0</v>
      </c>
      <c r="AD1220" s="27">
        <f>IFERROR(VLOOKUP(M1220,'Վարկանիշային չափորոշիչներ'!$G$6:$GE$68,4,FALSE),0)</f>
        <v>0</v>
      </c>
      <c r="AE1220" s="27">
        <f>IFERROR(VLOOKUP(N1220,'Վարկանիշային չափորոշիչներ'!$G$6:$GE$68,4,FALSE),0)</f>
        <v>0</v>
      </c>
      <c r="AF1220" s="27">
        <f>IFERROR(VLOOKUP(O1220,'Վարկանիշային չափորոշիչներ'!$G$6:$GE$68,4,FALSE),0)</f>
        <v>0</v>
      </c>
      <c r="AG1220" s="27">
        <f>IFERROR(VLOOKUP(P1220,'Վարկանիշային չափորոշիչներ'!$G$6:$GE$68,4,FALSE),0)</f>
        <v>0</v>
      </c>
      <c r="AH1220" s="27">
        <f>IFERROR(VLOOKUP(Q1220,'Վարկանիշային չափորոշիչներ'!$G$6:$GE$68,4,FALSE),0)</f>
        <v>0</v>
      </c>
      <c r="AI1220" s="27">
        <f>IFERROR(VLOOKUP(R1220,'Վարկանիշային չափորոշիչներ'!$G$6:$GE$68,4,FALSE),0)</f>
        <v>0</v>
      </c>
      <c r="AJ1220" s="27">
        <f>IFERROR(VLOOKUP(S1220,'Վարկանիշային չափորոշիչներ'!$G$6:$GE$68,4,FALSE),0)</f>
        <v>0</v>
      </c>
      <c r="AK1220" s="27">
        <f>IFERROR(VLOOKUP(T1220,'Վարկանիշային չափորոշիչներ'!$G$6:$GE$68,4,FALSE),0)</f>
        <v>0</v>
      </c>
      <c r="AL1220" s="27">
        <f>IFERROR(VLOOKUP(U1220,'Վարկանիշային չափորոշիչներ'!$G$6:$GE$68,4,FALSE),0)</f>
        <v>0</v>
      </c>
      <c r="AM1220" s="27">
        <f>IFERROR(VLOOKUP(V1220,'Վարկանիշային չափորոշիչներ'!$G$6:$GE$68,4,FALSE),0)</f>
        <v>0</v>
      </c>
      <c r="AN1220" s="27">
        <f t="shared" si="303"/>
        <v>0</v>
      </c>
    </row>
    <row r="1221" spans="1:40" ht="27" hidden="1" outlineLevel="2" x14ac:dyDescent="0.3">
      <c r="A1221" s="120">
        <v>1060</v>
      </c>
      <c r="B1221" s="120">
        <v>31001</v>
      </c>
      <c r="C1221" s="207" t="s">
        <v>1268</v>
      </c>
      <c r="D1221" s="128"/>
      <c r="E1221" s="128"/>
      <c r="F1221" s="122"/>
      <c r="G1221" s="123"/>
      <c r="H1221" s="123"/>
      <c r="I1221" s="45"/>
      <c r="J1221" s="45"/>
      <c r="K1221" s="28"/>
      <c r="L1221" s="28"/>
      <c r="M1221" s="28"/>
      <c r="N1221" s="28"/>
      <c r="O1221" s="28"/>
      <c r="P1221" s="28"/>
      <c r="Q1221" s="28"/>
      <c r="R1221" s="28"/>
      <c r="S1221" s="28"/>
      <c r="T1221" s="28"/>
      <c r="U1221" s="28"/>
      <c r="V1221" s="28"/>
      <c r="W1221" s="27">
        <f t="shared" si="317"/>
        <v>0</v>
      </c>
      <c r="X1221" s="41"/>
      <c r="Y1221" s="41"/>
      <c r="Z1221" s="41"/>
      <c r="AA1221" s="41"/>
      <c r="AB1221" s="27">
        <f>IFERROR(VLOOKUP(K1221,'Վարկանիշային չափորոշիչներ'!$G$6:$GE$68,4,FALSE),0)</f>
        <v>0</v>
      </c>
      <c r="AC1221" s="27">
        <f>IFERROR(VLOOKUP(L1221,'Վարկանիշային չափորոշիչներ'!$G$6:$GE$68,4,FALSE),0)</f>
        <v>0</v>
      </c>
      <c r="AD1221" s="27">
        <f>IFERROR(VLOOKUP(M1221,'Վարկանիշային չափորոշիչներ'!$G$6:$GE$68,4,FALSE),0)</f>
        <v>0</v>
      </c>
      <c r="AE1221" s="27">
        <f>IFERROR(VLOOKUP(N1221,'Վարկանիշային չափորոշիչներ'!$G$6:$GE$68,4,FALSE),0)</f>
        <v>0</v>
      </c>
      <c r="AF1221" s="27">
        <f>IFERROR(VLOOKUP(O1221,'Վարկանիշային չափորոշիչներ'!$G$6:$GE$68,4,FALSE),0)</f>
        <v>0</v>
      </c>
      <c r="AG1221" s="27">
        <f>IFERROR(VLOOKUP(P1221,'Վարկանիշային չափորոշիչներ'!$G$6:$GE$68,4,FALSE),0)</f>
        <v>0</v>
      </c>
      <c r="AH1221" s="27">
        <f>IFERROR(VLOOKUP(Q1221,'Վարկանիշային չափորոշիչներ'!$G$6:$GE$68,4,FALSE),0)</f>
        <v>0</v>
      </c>
      <c r="AI1221" s="27">
        <f>IFERROR(VLOOKUP(R1221,'Վարկանիշային չափորոշիչներ'!$G$6:$GE$68,4,FALSE),0)</f>
        <v>0</v>
      </c>
      <c r="AJ1221" s="27">
        <f>IFERROR(VLOOKUP(S1221,'Վարկանիշային չափորոշիչներ'!$G$6:$GE$68,4,FALSE),0)</f>
        <v>0</v>
      </c>
      <c r="AK1221" s="27">
        <f>IFERROR(VLOOKUP(T1221,'Վարկանիշային չափորոշիչներ'!$G$6:$GE$68,4,FALSE),0)</f>
        <v>0</v>
      </c>
      <c r="AL1221" s="27">
        <f>IFERROR(VLOOKUP(U1221,'Վարկանիշային չափորոշիչներ'!$G$6:$GE$68,4,FALSE),0)</f>
        <v>0</v>
      </c>
      <c r="AM1221" s="27">
        <f>IFERROR(VLOOKUP(V1221,'Վարկանիշային չափորոշիչներ'!$G$6:$GE$68,4,FALSE),0)</f>
        <v>0</v>
      </c>
      <c r="AN1221" s="27">
        <f t="shared" si="303"/>
        <v>0</v>
      </c>
    </row>
    <row r="1222" spans="1:40" ht="27" hidden="1" outlineLevel="2" x14ac:dyDescent="0.3">
      <c r="A1222" s="120">
        <v>1060</v>
      </c>
      <c r="B1222" s="120">
        <v>31004</v>
      </c>
      <c r="C1222" s="207" t="s">
        <v>1269</v>
      </c>
      <c r="D1222" s="128"/>
      <c r="E1222" s="128"/>
      <c r="F1222" s="122"/>
      <c r="G1222" s="123"/>
      <c r="H1222" s="123"/>
      <c r="I1222" s="45"/>
      <c r="J1222" s="45"/>
      <c r="K1222" s="28"/>
      <c r="L1222" s="28"/>
      <c r="M1222" s="28"/>
      <c r="N1222" s="28"/>
      <c r="O1222" s="28"/>
      <c r="P1222" s="28"/>
      <c r="Q1222" s="28"/>
      <c r="R1222" s="28"/>
      <c r="S1222" s="28"/>
      <c r="T1222" s="28"/>
      <c r="U1222" s="28"/>
      <c r="V1222" s="28"/>
      <c r="W1222" s="27">
        <f t="shared" si="317"/>
        <v>0</v>
      </c>
      <c r="X1222" s="41"/>
      <c r="Y1222" s="41"/>
      <c r="Z1222" s="41"/>
      <c r="AA1222" s="41"/>
      <c r="AB1222" s="27">
        <f>IFERROR(VLOOKUP(K1222,'Վարկանիշային չափորոշիչներ'!$G$6:$GE$68,4,FALSE),0)</f>
        <v>0</v>
      </c>
      <c r="AC1222" s="27">
        <f>IFERROR(VLOOKUP(L1222,'Վարկանիշային չափորոշիչներ'!$G$6:$GE$68,4,FALSE),0)</f>
        <v>0</v>
      </c>
      <c r="AD1222" s="27">
        <f>IFERROR(VLOOKUP(M1222,'Վարկանիշային չափորոշիչներ'!$G$6:$GE$68,4,FALSE),0)</f>
        <v>0</v>
      </c>
      <c r="AE1222" s="27">
        <f>IFERROR(VLOOKUP(N1222,'Վարկանիշային չափորոշիչներ'!$G$6:$GE$68,4,FALSE),0)</f>
        <v>0</v>
      </c>
      <c r="AF1222" s="27">
        <f>IFERROR(VLOOKUP(O1222,'Վարկանիշային չափորոշիչներ'!$G$6:$GE$68,4,FALSE),0)</f>
        <v>0</v>
      </c>
      <c r="AG1222" s="27">
        <f>IFERROR(VLOOKUP(P1222,'Վարկանիշային չափորոշիչներ'!$G$6:$GE$68,4,FALSE),0)</f>
        <v>0</v>
      </c>
      <c r="AH1222" s="27">
        <f>IFERROR(VLOOKUP(Q1222,'Վարկանիշային չափորոշիչներ'!$G$6:$GE$68,4,FALSE),0)</f>
        <v>0</v>
      </c>
      <c r="AI1222" s="27">
        <f>IFERROR(VLOOKUP(R1222,'Վարկանիշային չափորոշիչներ'!$G$6:$GE$68,4,FALSE),0)</f>
        <v>0</v>
      </c>
      <c r="AJ1222" s="27">
        <f>IFERROR(VLOOKUP(S1222,'Վարկանիշային չափորոշիչներ'!$G$6:$GE$68,4,FALSE),0)</f>
        <v>0</v>
      </c>
      <c r="AK1222" s="27">
        <f>IFERROR(VLOOKUP(T1222,'Վարկանիշային չափորոշիչներ'!$G$6:$GE$68,4,FALSE),0)</f>
        <v>0</v>
      </c>
      <c r="AL1222" s="27">
        <f>IFERROR(VLOOKUP(U1222,'Վարկանիշային չափորոշիչներ'!$G$6:$GE$68,4,FALSE),0)</f>
        <v>0</v>
      </c>
      <c r="AM1222" s="27">
        <f>IFERROR(VLOOKUP(V1222,'Վարկանիշային չափորոշիչներ'!$G$6:$GE$68,4,FALSE),0)</f>
        <v>0</v>
      </c>
      <c r="AN1222" s="27">
        <f t="shared" si="303"/>
        <v>0</v>
      </c>
    </row>
    <row r="1223" spans="1:40" hidden="1" outlineLevel="1" x14ac:dyDescent="0.3">
      <c r="A1223" s="124">
        <v>9999</v>
      </c>
      <c r="B1223" s="120"/>
      <c r="C1223" s="207" t="s">
        <v>97</v>
      </c>
      <c r="D1223" s="121"/>
      <c r="E1223" s="121"/>
      <c r="F1223" s="122"/>
      <c r="G1223" s="123"/>
      <c r="H1223" s="123"/>
      <c r="I1223" s="45"/>
      <c r="J1223" s="45"/>
      <c r="K1223" s="28"/>
      <c r="L1223" s="28"/>
      <c r="M1223" s="28"/>
      <c r="N1223" s="28"/>
      <c r="O1223" s="28"/>
      <c r="P1223" s="28"/>
      <c r="Q1223" s="28"/>
      <c r="R1223" s="28"/>
      <c r="S1223" s="28"/>
      <c r="T1223" s="28"/>
      <c r="U1223" s="28"/>
      <c r="V1223" s="28"/>
      <c r="W1223" s="27">
        <f t="shared" si="317"/>
        <v>0</v>
      </c>
      <c r="X1223" s="41"/>
      <c r="Y1223" s="41"/>
      <c r="Z1223" s="41"/>
      <c r="AA1223" s="41"/>
      <c r="AB1223" s="27">
        <f>IFERROR(VLOOKUP(K1223,'Վարկանիշային չափորոշիչներ'!$G$6:$GE$68,4,FALSE),0)</f>
        <v>0</v>
      </c>
      <c r="AC1223" s="27">
        <f>IFERROR(VLOOKUP(L1223,'Վարկանիշային չափորոշիչներ'!$G$6:$GE$68,4,FALSE),0)</f>
        <v>0</v>
      </c>
      <c r="AD1223" s="27">
        <f>IFERROR(VLOOKUP(M1223,'Վարկանիշային չափորոշիչներ'!$G$6:$GE$68,4,FALSE),0)</f>
        <v>0</v>
      </c>
      <c r="AE1223" s="27">
        <f>IFERROR(VLOOKUP(N1223,'Վարկանիշային չափորոշիչներ'!$G$6:$GE$68,4,FALSE),0)</f>
        <v>0</v>
      </c>
      <c r="AF1223" s="27">
        <f>IFERROR(VLOOKUP(O1223,'Վարկանիշային չափորոշիչներ'!$G$6:$GE$68,4,FALSE),0)</f>
        <v>0</v>
      </c>
      <c r="AG1223" s="27">
        <f>IFERROR(VLOOKUP(P1223,'Վարկանիշային չափորոշիչներ'!$G$6:$GE$68,4,FALSE),0)</f>
        <v>0</v>
      </c>
      <c r="AH1223" s="27">
        <f>IFERROR(VLOOKUP(Q1223,'Վարկանիշային չափորոշիչներ'!$G$6:$GE$68,4,FALSE),0)</f>
        <v>0</v>
      </c>
      <c r="AI1223" s="27">
        <f>IFERROR(VLOOKUP(R1223,'Վարկանիշային չափորոշիչներ'!$G$6:$GE$68,4,FALSE),0)</f>
        <v>0</v>
      </c>
      <c r="AJ1223" s="27">
        <f>IFERROR(VLOOKUP(S1223,'Վարկանիշային չափորոշիչներ'!$G$6:$GE$68,4,FALSE),0)</f>
        <v>0</v>
      </c>
      <c r="AK1223" s="27">
        <f>IFERROR(VLOOKUP(T1223,'Վարկանիշային չափորոշիչներ'!$G$6:$GE$68,4,FALSE),0)</f>
        <v>0</v>
      </c>
      <c r="AL1223" s="27">
        <f>IFERROR(VLOOKUP(U1223,'Վարկանիշային չափորոշիչներ'!$G$6:$GE$68,4,FALSE),0)</f>
        <v>0</v>
      </c>
      <c r="AM1223" s="27">
        <f>IFERROR(VLOOKUP(V1223,'Վարկանիշային չափորոշիչներ'!$G$6:$GE$68,4,FALSE),0)</f>
        <v>0</v>
      </c>
      <c r="AN1223" s="27">
        <f t="shared" ref="AN1223:AN1277" si="318">SUM(AB1223:AM1223)</f>
        <v>0</v>
      </c>
    </row>
    <row r="1224" spans="1:40" hidden="1" collapsed="1" x14ac:dyDescent="0.3">
      <c r="A1224" s="125" t="s">
        <v>0</v>
      </c>
      <c r="B1224" s="163"/>
      <c r="C1224" s="215" t="s">
        <v>1270</v>
      </c>
      <c r="D1224" s="126">
        <f>D1225+D1228</f>
        <v>0</v>
      </c>
      <c r="E1224" s="126">
        <f>E1225+E1228</f>
        <v>0</v>
      </c>
      <c r="F1224" s="127">
        <f t="shared" ref="F1224:H1224" si="319">F1225+F1228</f>
        <v>0</v>
      </c>
      <c r="G1224" s="127">
        <f t="shared" si="319"/>
        <v>0</v>
      </c>
      <c r="H1224" s="127">
        <f t="shared" si="319"/>
        <v>0</v>
      </c>
      <c r="I1224" s="46" t="s">
        <v>74</v>
      </c>
      <c r="J1224" s="46" t="s">
        <v>74</v>
      </c>
      <c r="K1224" s="46" t="s">
        <v>74</v>
      </c>
      <c r="L1224" s="46" t="s">
        <v>74</v>
      </c>
      <c r="M1224" s="46" t="s">
        <v>74</v>
      </c>
      <c r="N1224" s="46" t="s">
        <v>74</v>
      </c>
      <c r="O1224" s="46" t="s">
        <v>74</v>
      </c>
      <c r="P1224" s="46" t="s">
        <v>74</v>
      </c>
      <c r="Q1224" s="46" t="s">
        <v>74</v>
      </c>
      <c r="R1224" s="46" t="s">
        <v>74</v>
      </c>
      <c r="S1224" s="46" t="s">
        <v>74</v>
      </c>
      <c r="T1224" s="46" t="s">
        <v>74</v>
      </c>
      <c r="U1224" s="46" t="s">
        <v>74</v>
      </c>
      <c r="V1224" s="46" t="s">
        <v>74</v>
      </c>
      <c r="W1224" s="46" t="s">
        <v>74</v>
      </c>
      <c r="X1224" s="41"/>
      <c r="Y1224" s="41"/>
      <c r="Z1224" s="41"/>
      <c r="AA1224" s="41"/>
      <c r="AB1224" s="27">
        <f>IFERROR(VLOOKUP(K1224,'Վարկանիշային չափորոշիչներ'!$G$6:$GE$68,4,FALSE),0)</f>
        <v>0</v>
      </c>
      <c r="AC1224" s="27">
        <f>IFERROR(VLOOKUP(L1224,'Վարկանիշային չափորոշիչներ'!$G$6:$GE$68,4,FALSE),0)</f>
        <v>0</v>
      </c>
      <c r="AD1224" s="27">
        <f>IFERROR(VLOOKUP(M1224,'Վարկանիշային չափորոշիչներ'!$G$6:$GE$68,4,FALSE),0)</f>
        <v>0</v>
      </c>
      <c r="AE1224" s="27">
        <f>IFERROR(VLOOKUP(N1224,'Վարկանիշային չափորոշիչներ'!$G$6:$GE$68,4,FALSE),0)</f>
        <v>0</v>
      </c>
      <c r="AF1224" s="27">
        <f>IFERROR(VLOOKUP(O1224,'Վարկանիշային չափորոշիչներ'!$G$6:$GE$68,4,FALSE),0)</f>
        <v>0</v>
      </c>
      <c r="AG1224" s="27">
        <f>IFERROR(VLOOKUP(P1224,'Վարկանիշային չափորոշիչներ'!$G$6:$GE$68,4,FALSE),0)</f>
        <v>0</v>
      </c>
      <c r="AH1224" s="27">
        <f>IFERROR(VLOOKUP(Q1224,'Վարկանիշային չափորոշիչներ'!$G$6:$GE$68,4,FALSE),0)</f>
        <v>0</v>
      </c>
      <c r="AI1224" s="27">
        <f>IFERROR(VLOOKUP(R1224,'Վարկանիշային չափորոշիչներ'!$G$6:$GE$68,4,FALSE),0)</f>
        <v>0</v>
      </c>
      <c r="AJ1224" s="27">
        <f>IFERROR(VLOOKUP(S1224,'Վարկանիշային չափորոշիչներ'!$G$6:$GE$68,4,FALSE),0)</f>
        <v>0</v>
      </c>
      <c r="AK1224" s="27">
        <f>IFERROR(VLOOKUP(T1224,'Վարկանիշային չափորոշիչներ'!$G$6:$GE$68,4,FALSE),0)</f>
        <v>0</v>
      </c>
      <c r="AL1224" s="27">
        <f>IFERROR(VLOOKUP(U1224,'Վարկանիշային չափորոշիչներ'!$G$6:$GE$68,4,FALSE),0)</f>
        <v>0</v>
      </c>
      <c r="AM1224" s="27">
        <f>IFERROR(VLOOKUP(V1224,'Վարկանիշային չափորոշիչներ'!$G$6:$GE$68,4,FALSE),0)</f>
        <v>0</v>
      </c>
      <c r="AN1224" s="27">
        <f t="shared" si="318"/>
        <v>0</v>
      </c>
    </row>
    <row r="1225" spans="1:40" hidden="1" outlineLevel="1" x14ac:dyDescent="0.3">
      <c r="A1225" s="117">
        <v>1054</v>
      </c>
      <c r="B1225" s="163"/>
      <c r="C1225" s="214" t="s">
        <v>1271</v>
      </c>
      <c r="D1225" s="118">
        <f>SUM(D1226:D1227)</f>
        <v>0</v>
      </c>
      <c r="E1225" s="118">
        <f>SUM(E1226:E1227)</f>
        <v>0</v>
      </c>
      <c r="F1225" s="119">
        <f t="shared" ref="F1225:H1225" si="320">SUM(F1226:F1227)</f>
        <v>0</v>
      </c>
      <c r="G1225" s="119">
        <f t="shared" si="320"/>
        <v>0</v>
      </c>
      <c r="H1225" s="119">
        <f t="shared" si="320"/>
        <v>0</v>
      </c>
      <c r="I1225" s="47" t="s">
        <v>74</v>
      </c>
      <c r="J1225" s="47" t="s">
        <v>74</v>
      </c>
      <c r="K1225" s="47" t="s">
        <v>74</v>
      </c>
      <c r="L1225" s="47" t="s">
        <v>74</v>
      </c>
      <c r="M1225" s="47" t="s">
        <v>74</v>
      </c>
      <c r="N1225" s="47" t="s">
        <v>74</v>
      </c>
      <c r="O1225" s="47" t="s">
        <v>74</v>
      </c>
      <c r="P1225" s="47" t="s">
        <v>74</v>
      </c>
      <c r="Q1225" s="47" t="s">
        <v>74</v>
      </c>
      <c r="R1225" s="47" t="s">
        <v>74</v>
      </c>
      <c r="S1225" s="47" t="s">
        <v>74</v>
      </c>
      <c r="T1225" s="47" t="s">
        <v>74</v>
      </c>
      <c r="U1225" s="47" t="s">
        <v>74</v>
      </c>
      <c r="V1225" s="47" t="s">
        <v>74</v>
      </c>
      <c r="W1225" s="47" t="s">
        <v>74</v>
      </c>
      <c r="X1225" s="41"/>
      <c r="Y1225" s="41"/>
      <c r="Z1225" s="41"/>
      <c r="AA1225" s="41"/>
      <c r="AB1225" s="27">
        <f>IFERROR(VLOOKUP(K1225,'Վարկանիշային չափորոշիչներ'!$G$6:$GE$68,4,FALSE),0)</f>
        <v>0</v>
      </c>
      <c r="AC1225" s="27">
        <f>IFERROR(VLOOKUP(L1225,'Վարկանիշային չափորոշիչներ'!$G$6:$GE$68,4,FALSE),0)</f>
        <v>0</v>
      </c>
      <c r="AD1225" s="27">
        <f>IFERROR(VLOOKUP(M1225,'Վարկանիշային չափորոշիչներ'!$G$6:$GE$68,4,FALSE),0)</f>
        <v>0</v>
      </c>
      <c r="AE1225" s="27">
        <f>IFERROR(VLOOKUP(N1225,'Վարկանիշային չափորոշիչներ'!$G$6:$GE$68,4,FALSE),0)</f>
        <v>0</v>
      </c>
      <c r="AF1225" s="27">
        <f>IFERROR(VLOOKUP(O1225,'Վարկանիշային չափորոշիչներ'!$G$6:$GE$68,4,FALSE),0)</f>
        <v>0</v>
      </c>
      <c r="AG1225" s="27">
        <f>IFERROR(VLOOKUP(P1225,'Վարկանիշային չափորոշիչներ'!$G$6:$GE$68,4,FALSE),0)</f>
        <v>0</v>
      </c>
      <c r="AH1225" s="27">
        <f>IFERROR(VLOOKUP(Q1225,'Վարկանիշային չափորոշիչներ'!$G$6:$GE$68,4,FALSE),0)</f>
        <v>0</v>
      </c>
      <c r="AI1225" s="27">
        <f>IFERROR(VLOOKUP(R1225,'Վարկանիշային չափորոշիչներ'!$G$6:$GE$68,4,FALSE),0)</f>
        <v>0</v>
      </c>
      <c r="AJ1225" s="27">
        <f>IFERROR(VLOOKUP(S1225,'Վարկանիշային չափորոշիչներ'!$G$6:$GE$68,4,FALSE),0)</f>
        <v>0</v>
      </c>
      <c r="AK1225" s="27">
        <f>IFERROR(VLOOKUP(T1225,'Վարկանիշային չափորոշիչներ'!$G$6:$GE$68,4,FALSE),0)</f>
        <v>0</v>
      </c>
      <c r="AL1225" s="27">
        <f>IFERROR(VLOOKUP(U1225,'Վարկանիշային չափորոշիչներ'!$G$6:$GE$68,4,FALSE),0)</f>
        <v>0</v>
      </c>
      <c r="AM1225" s="27">
        <f>IFERROR(VLOOKUP(V1225,'Վարկանիշային չափորոշիչներ'!$G$6:$GE$68,4,FALSE),0)</f>
        <v>0</v>
      </c>
      <c r="AN1225" s="27">
        <f t="shared" si="318"/>
        <v>0</v>
      </c>
    </row>
    <row r="1226" spans="1:40" hidden="1" outlineLevel="2" x14ac:dyDescent="0.3">
      <c r="A1226" s="120">
        <v>1054</v>
      </c>
      <c r="B1226" s="120">
        <v>11001</v>
      </c>
      <c r="C1226" s="207" t="s">
        <v>1271</v>
      </c>
      <c r="D1226" s="128"/>
      <c r="E1226" s="128"/>
      <c r="F1226" s="122"/>
      <c r="G1226" s="123"/>
      <c r="H1226" s="123"/>
      <c r="I1226" s="45"/>
      <c r="J1226" s="45"/>
      <c r="K1226" s="28"/>
      <c r="L1226" s="28"/>
      <c r="M1226" s="28"/>
      <c r="N1226" s="28"/>
      <c r="O1226" s="28"/>
      <c r="P1226" s="28"/>
      <c r="Q1226" s="28"/>
      <c r="R1226" s="28"/>
      <c r="S1226" s="28"/>
      <c r="T1226" s="28"/>
      <c r="U1226" s="28"/>
      <c r="V1226" s="28"/>
      <c r="W1226" s="27">
        <f>AN1226</f>
        <v>0</v>
      </c>
      <c r="X1226" s="41"/>
      <c r="Y1226" s="41"/>
      <c r="Z1226" s="41"/>
      <c r="AA1226" s="41"/>
      <c r="AB1226" s="27">
        <f>IFERROR(VLOOKUP(K1226,'Վարկանիշային չափորոշիչներ'!$G$6:$GE$68,4,FALSE),0)</f>
        <v>0</v>
      </c>
      <c r="AC1226" s="27">
        <f>IFERROR(VLOOKUP(L1226,'Վարկանիշային չափորոշիչներ'!$G$6:$GE$68,4,FALSE),0)</f>
        <v>0</v>
      </c>
      <c r="AD1226" s="27">
        <f>IFERROR(VLOOKUP(M1226,'Վարկանիշային չափորոշիչներ'!$G$6:$GE$68,4,FALSE),0)</f>
        <v>0</v>
      </c>
      <c r="AE1226" s="27">
        <f>IFERROR(VLOOKUP(N1226,'Վարկանիշային չափորոշիչներ'!$G$6:$GE$68,4,FALSE),0)</f>
        <v>0</v>
      </c>
      <c r="AF1226" s="27">
        <f>IFERROR(VLOOKUP(O1226,'Վարկանիշային չափորոշիչներ'!$G$6:$GE$68,4,FALSE),0)</f>
        <v>0</v>
      </c>
      <c r="AG1226" s="27">
        <f>IFERROR(VLOOKUP(P1226,'Վարկանիշային չափորոշիչներ'!$G$6:$GE$68,4,FALSE),0)</f>
        <v>0</v>
      </c>
      <c r="AH1226" s="27">
        <f>IFERROR(VLOOKUP(Q1226,'Վարկանիշային չափորոշիչներ'!$G$6:$GE$68,4,FALSE),0)</f>
        <v>0</v>
      </c>
      <c r="AI1226" s="27">
        <f>IFERROR(VLOOKUP(R1226,'Վարկանիշային չափորոշիչներ'!$G$6:$GE$68,4,FALSE),0)</f>
        <v>0</v>
      </c>
      <c r="AJ1226" s="27">
        <f>IFERROR(VLOOKUP(S1226,'Վարկանիշային չափորոշիչներ'!$G$6:$GE$68,4,FALSE),0)</f>
        <v>0</v>
      </c>
      <c r="AK1226" s="27">
        <f>IFERROR(VLOOKUP(T1226,'Վարկանիշային չափորոշիչներ'!$G$6:$GE$68,4,FALSE),0)</f>
        <v>0</v>
      </c>
      <c r="AL1226" s="27">
        <f>IFERROR(VLOOKUP(U1226,'Վարկանիշային չափորոշիչներ'!$G$6:$GE$68,4,FALSE),0)</f>
        <v>0</v>
      </c>
      <c r="AM1226" s="27">
        <f>IFERROR(VLOOKUP(V1226,'Վարկանիշային չափորոշիչներ'!$G$6:$GE$68,4,FALSE),0)</f>
        <v>0</v>
      </c>
      <c r="AN1226" s="27">
        <f t="shared" si="318"/>
        <v>0</v>
      </c>
    </row>
    <row r="1227" spans="1:40" ht="27" hidden="1" outlineLevel="2" x14ac:dyDescent="0.3">
      <c r="A1227" s="120">
        <v>1054</v>
      </c>
      <c r="B1227" s="120">
        <v>31001</v>
      </c>
      <c r="C1227" s="207" t="s">
        <v>1272</v>
      </c>
      <c r="D1227" s="128"/>
      <c r="E1227" s="128"/>
      <c r="F1227" s="122"/>
      <c r="G1227" s="123"/>
      <c r="H1227" s="123"/>
      <c r="I1227" s="45"/>
      <c r="J1227" s="45"/>
      <c r="K1227" s="28"/>
      <c r="L1227" s="28"/>
      <c r="M1227" s="28"/>
      <c r="N1227" s="28"/>
      <c r="O1227" s="28"/>
      <c r="P1227" s="28"/>
      <c r="Q1227" s="28"/>
      <c r="R1227" s="28"/>
      <c r="S1227" s="28"/>
      <c r="T1227" s="28"/>
      <c r="U1227" s="28"/>
      <c r="V1227" s="28"/>
      <c r="W1227" s="27">
        <f>AN1227</f>
        <v>0</v>
      </c>
      <c r="X1227" s="41"/>
      <c r="Y1227" s="41"/>
      <c r="Z1227" s="41"/>
      <c r="AA1227" s="41"/>
      <c r="AB1227" s="27">
        <f>IFERROR(VLOOKUP(K1227,'Վարկանիշային չափորոշիչներ'!$G$6:$GE$68,4,FALSE),0)</f>
        <v>0</v>
      </c>
      <c r="AC1227" s="27">
        <f>IFERROR(VLOOKUP(L1227,'Վարկանիշային չափորոշիչներ'!$G$6:$GE$68,4,FALSE),0)</f>
        <v>0</v>
      </c>
      <c r="AD1227" s="27">
        <f>IFERROR(VLOOKUP(M1227,'Վարկանիշային չափորոշիչներ'!$G$6:$GE$68,4,FALSE),0)</f>
        <v>0</v>
      </c>
      <c r="AE1227" s="27">
        <f>IFERROR(VLOOKUP(N1227,'Վարկանիշային չափորոշիչներ'!$G$6:$GE$68,4,FALSE),0)</f>
        <v>0</v>
      </c>
      <c r="AF1227" s="27">
        <f>IFERROR(VLOOKUP(O1227,'Վարկանիշային չափորոշիչներ'!$G$6:$GE$68,4,FALSE),0)</f>
        <v>0</v>
      </c>
      <c r="AG1227" s="27">
        <f>IFERROR(VLOOKUP(P1227,'Վարկանիշային չափորոշիչներ'!$G$6:$GE$68,4,FALSE),0)</f>
        <v>0</v>
      </c>
      <c r="AH1227" s="27">
        <f>IFERROR(VLOOKUP(Q1227,'Վարկանիշային չափորոշիչներ'!$G$6:$GE$68,4,FALSE),0)</f>
        <v>0</v>
      </c>
      <c r="AI1227" s="27">
        <f>IFERROR(VLOOKUP(R1227,'Վարկանիշային չափորոշիչներ'!$G$6:$GE$68,4,FALSE),0)</f>
        <v>0</v>
      </c>
      <c r="AJ1227" s="27">
        <f>IFERROR(VLOOKUP(S1227,'Վարկանիշային չափորոշիչներ'!$G$6:$GE$68,4,FALSE),0)</f>
        <v>0</v>
      </c>
      <c r="AK1227" s="27">
        <f>IFERROR(VLOOKUP(T1227,'Վարկանիշային չափորոշիչներ'!$G$6:$GE$68,4,FALSE),0)</f>
        <v>0</v>
      </c>
      <c r="AL1227" s="27">
        <f>IFERROR(VLOOKUP(U1227,'Վարկանիշային չափորոշիչներ'!$G$6:$GE$68,4,FALSE),0)</f>
        <v>0</v>
      </c>
      <c r="AM1227" s="27">
        <f>IFERROR(VLOOKUP(V1227,'Վարկանիշային չափորոշիչներ'!$G$6:$GE$68,4,FALSE),0)</f>
        <v>0</v>
      </c>
      <c r="AN1227" s="27">
        <f t="shared" si="318"/>
        <v>0</v>
      </c>
    </row>
    <row r="1228" spans="1:40" hidden="1" outlineLevel="1" x14ac:dyDescent="0.3">
      <c r="A1228" s="124">
        <v>9999</v>
      </c>
      <c r="B1228" s="120"/>
      <c r="C1228" s="207" t="s">
        <v>97</v>
      </c>
      <c r="D1228" s="121"/>
      <c r="E1228" s="121"/>
      <c r="F1228" s="122"/>
      <c r="G1228" s="123"/>
      <c r="H1228" s="123"/>
      <c r="I1228" s="45"/>
      <c r="J1228" s="45"/>
      <c r="K1228" s="28"/>
      <c r="L1228" s="28"/>
      <c r="M1228" s="28"/>
      <c r="N1228" s="28"/>
      <c r="O1228" s="28"/>
      <c r="P1228" s="28"/>
      <c r="Q1228" s="28"/>
      <c r="R1228" s="28"/>
      <c r="S1228" s="28"/>
      <c r="T1228" s="28"/>
      <c r="U1228" s="28"/>
      <c r="V1228" s="28"/>
      <c r="W1228" s="27">
        <f>AN1228</f>
        <v>0</v>
      </c>
      <c r="X1228" s="41"/>
      <c r="Y1228" s="41"/>
      <c r="Z1228" s="41"/>
      <c r="AA1228" s="41"/>
      <c r="AB1228" s="27">
        <f>IFERROR(VLOOKUP(K1228,'Վարկանիշային չափորոշիչներ'!$G$6:$GE$68,4,FALSE),0)</f>
        <v>0</v>
      </c>
      <c r="AC1228" s="27">
        <f>IFERROR(VLOOKUP(L1228,'Վարկանիշային չափորոշիչներ'!$G$6:$GE$68,4,FALSE),0)</f>
        <v>0</v>
      </c>
      <c r="AD1228" s="27">
        <f>IFERROR(VLOOKUP(M1228,'Վարկանիշային չափորոշիչներ'!$G$6:$GE$68,4,FALSE),0)</f>
        <v>0</v>
      </c>
      <c r="AE1228" s="27">
        <f>IFERROR(VLOOKUP(N1228,'Վարկանիշային չափորոշիչներ'!$G$6:$GE$68,4,FALSE),0)</f>
        <v>0</v>
      </c>
      <c r="AF1228" s="27">
        <f>IFERROR(VLOOKUP(O1228,'Վարկանիշային չափորոշիչներ'!$G$6:$GE$68,4,FALSE),0)</f>
        <v>0</v>
      </c>
      <c r="AG1228" s="27">
        <f>IFERROR(VLOOKUP(P1228,'Վարկանիշային չափորոշիչներ'!$G$6:$GE$68,4,FALSE),0)</f>
        <v>0</v>
      </c>
      <c r="AH1228" s="27">
        <f>IFERROR(VLOOKUP(Q1228,'Վարկանիշային չափորոշիչներ'!$G$6:$GE$68,4,FALSE),0)</f>
        <v>0</v>
      </c>
      <c r="AI1228" s="27">
        <f>IFERROR(VLOOKUP(R1228,'Վարկանիշային չափորոշիչներ'!$G$6:$GE$68,4,FALSE),0)</f>
        <v>0</v>
      </c>
      <c r="AJ1228" s="27">
        <f>IFERROR(VLOOKUP(S1228,'Վարկանիշային չափորոշիչներ'!$G$6:$GE$68,4,FALSE),0)</f>
        <v>0</v>
      </c>
      <c r="AK1228" s="27">
        <f>IFERROR(VLOOKUP(T1228,'Վարկանիշային չափորոշիչներ'!$G$6:$GE$68,4,FALSE),0)</f>
        <v>0</v>
      </c>
      <c r="AL1228" s="27">
        <f>IFERROR(VLOOKUP(U1228,'Վարկանիշային չափորոշիչներ'!$G$6:$GE$68,4,FALSE),0)</f>
        <v>0</v>
      </c>
      <c r="AM1228" s="27">
        <f>IFERROR(VLOOKUP(V1228,'Վարկանիշային չափորոշիչներ'!$G$6:$GE$68,4,FALSE),0)</f>
        <v>0</v>
      </c>
      <c r="AN1228" s="27">
        <f t="shared" si="318"/>
        <v>0</v>
      </c>
    </row>
    <row r="1229" spans="1:40" hidden="1" collapsed="1" x14ac:dyDescent="0.3">
      <c r="A1229" s="125" t="s">
        <v>0</v>
      </c>
      <c r="B1229" s="163"/>
      <c r="C1229" s="215" t="s">
        <v>1273</v>
      </c>
      <c r="D1229" s="126">
        <f>+D1230</f>
        <v>0</v>
      </c>
      <c r="E1229" s="126">
        <f>+E1230</f>
        <v>0</v>
      </c>
      <c r="F1229" s="127">
        <f t="shared" ref="F1229:H1229" si="321">+F1230</f>
        <v>0</v>
      </c>
      <c r="G1229" s="127">
        <f t="shared" si="321"/>
        <v>0</v>
      </c>
      <c r="H1229" s="127">
        <f t="shared" si="321"/>
        <v>0</v>
      </c>
      <c r="I1229" s="46" t="s">
        <v>74</v>
      </c>
      <c r="J1229" s="46" t="s">
        <v>74</v>
      </c>
      <c r="K1229" s="46" t="s">
        <v>74</v>
      </c>
      <c r="L1229" s="46" t="s">
        <v>74</v>
      </c>
      <c r="M1229" s="46" t="s">
        <v>74</v>
      </c>
      <c r="N1229" s="46" t="s">
        <v>74</v>
      </c>
      <c r="O1229" s="46" t="s">
        <v>74</v>
      </c>
      <c r="P1229" s="46" t="s">
        <v>74</v>
      </c>
      <c r="Q1229" s="46" t="s">
        <v>74</v>
      </c>
      <c r="R1229" s="46" t="s">
        <v>74</v>
      </c>
      <c r="S1229" s="46" t="s">
        <v>74</v>
      </c>
      <c r="T1229" s="46" t="s">
        <v>74</v>
      </c>
      <c r="U1229" s="46" t="s">
        <v>74</v>
      </c>
      <c r="V1229" s="46" t="s">
        <v>74</v>
      </c>
      <c r="W1229" s="46" t="s">
        <v>74</v>
      </c>
      <c r="X1229" s="41"/>
      <c r="Y1229" s="41"/>
      <c r="Z1229" s="41"/>
      <c r="AA1229" s="41"/>
      <c r="AB1229" s="27">
        <f>IFERROR(VLOOKUP(K1229,'Վարկանիշային չափորոշիչներ'!$G$6:$GE$68,4,FALSE),0)</f>
        <v>0</v>
      </c>
      <c r="AC1229" s="27">
        <f>IFERROR(VLOOKUP(L1229,'Վարկանիշային չափորոշիչներ'!$G$6:$GE$68,4,FALSE),0)</f>
        <v>0</v>
      </c>
      <c r="AD1229" s="27">
        <f>IFERROR(VLOOKUP(M1229,'Վարկանիշային չափորոշիչներ'!$G$6:$GE$68,4,FALSE),0)</f>
        <v>0</v>
      </c>
      <c r="AE1229" s="27">
        <f>IFERROR(VLOOKUP(N1229,'Վարկանիշային չափորոշիչներ'!$G$6:$GE$68,4,FALSE),0)</f>
        <v>0</v>
      </c>
      <c r="AF1229" s="27">
        <f>IFERROR(VLOOKUP(O1229,'Վարկանիշային չափորոշիչներ'!$G$6:$GE$68,4,FALSE),0)</f>
        <v>0</v>
      </c>
      <c r="AG1229" s="27">
        <f>IFERROR(VLOOKUP(P1229,'Վարկանիշային չափորոշիչներ'!$G$6:$GE$68,4,FALSE),0)</f>
        <v>0</v>
      </c>
      <c r="AH1229" s="27">
        <f>IFERROR(VLOOKUP(Q1229,'Վարկանիշային չափորոշիչներ'!$G$6:$GE$68,4,FALSE),0)</f>
        <v>0</v>
      </c>
      <c r="AI1229" s="27">
        <f>IFERROR(VLOOKUP(R1229,'Վարկանիշային չափորոշիչներ'!$G$6:$GE$68,4,FALSE),0)</f>
        <v>0</v>
      </c>
      <c r="AJ1229" s="27">
        <f>IFERROR(VLOOKUP(S1229,'Վարկանիշային չափորոշիչներ'!$G$6:$GE$68,4,FALSE),0)</f>
        <v>0</v>
      </c>
      <c r="AK1229" s="27">
        <f>IFERROR(VLOOKUP(T1229,'Վարկանիշային չափորոշիչներ'!$G$6:$GE$68,4,FALSE),0)</f>
        <v>0</v>
      </c>
      <c r="AL1229" s="27">
        <f>IFERROR(VLOOKUP(U1229,'Վարկանիշային չափորոշիչներ'!$G$6:$GE$68,4,FALSE),0)</f>
        <v>0</v>
      </c>
      <c r="AM1229" s="27">
        <f>IFERROR(VLOOKUP(V1229,'Վարկանիշային չափորոշիչներ'!$G$6:$GE$68,4,FALSE),0)</f>
        <v>0</v>
      </c>
      <c r="AN1229" s="27">
        <f t="shared" si="318"/>
        <v>0</v>
      </c>
    </row>
    <row r="1230" spans="1:40" hidden="1" outlineLevel="1" x14ac:dyDescent="0.3">
      <c r="A1230" s="117">
        <v>1036</v>
      </c>
      <c r="B1230" s="163"/>
      <c r="C1230" s="214" t="s">
        <v>1274</v>
      </c>
      <c r="D1230" s="118">
        <f>SUM(D1231:D1236)</f>
        <v>0</v>
      </c>
      <c r="E1230" s="118">
        <f>SUM(E1231:E1236)</f>
        <v>0</v>
      </c>
      <c r="F1230" s="119">
        <f t="shared" ref="F1230:H1230" si="322">SUM(F1231:F1236)</f>
        <v>0</v>
      </c>
      <c r="G1230" s="119">
        <f t="shared" si="322"/>
        <v>0</v>
      </c>
      <c r="H1230" s="119">
        <f t="shared" si="322"/>
        <v>0</v>
      </c>
      <c r="I1230" s="47" t="s">
        <v>74</v>
      </c>
      <c r="J1230" s="47" t="s">
        <v>74</v>
      </c>
      <c r="K1230" s="47" t="s">
        <v>74</v>
      </c>
      <c r="L1230" s="47" t="s">
        <v>74</v>
      </c>
      <c r="M1230" s="47" t="s">
        <v>74</v>
      </c>
      <c r="N1230" s="47" t="s">
        <v>74</v>
      </c>
      <c r="O1230" s="47" t="s">
        <v>74</v>
      </c>
      <c r="P1230" s="47" t="s">
        <v>74</v>
      </c>
      <c r="Q1230" s="47" t="s">
        <v>74</v>
      </c>
      <c r="R1230" s="47" t="s">
        <v>74</v>
      </c>
      <c r="S1230" s="47" t="s">
        <v>74</v>
      </c>
      <c r="T1230" s="47" t="s">
        <v>74</v>
      </c>
      <c r="U1230" s="47" t="s">
        <v>74</v>
      </c>
      <c r="V1230" s="47" t="s">
        <v>74</v>
      </c>
      <c r="W1230" s="47" t="s">
        <v>74</v>
      </c>
      <c r="X1230" s="41"/>
      <c r="Y1230" s="41"/>
      <c r="Z1230" s="41"/>
      <c r="AA1230" s="41"/>
      <c r="AB1230" s="27">
        <f>IFERROR(VLOOKUP(K1230,'Վարկանիշային չափորոշիչներ'!$G$6:$GE$68,4,FALSE),0)</f>
        <v>0</v>
      </c>
      <c r="AC1230" s="27">
        <f>IFERROR(VLOOKUP(L1230,'Վարկանիշային չափորոշիչներ'!$G$6:$GE$68,4,FALSE),0)</f>
        <v>0</v>
      </c>
      <c r="AD1230" s="27">
        <f>IFERROR(VLOOKUP(M1230,'Վարկանիշային չափորոշիչներ'!$G$6:$GE$68,4,FALSE),0)</f>
        <v>0</v>
      </c>
      <c r="AE1230" s="27">
        <f>IFERROR(VLOOKUP(N1230,'Վարկանիշային չափորոշիչներ'!$G$6:$GE$68,4,FALSE),0)</f>
        <v>0</v>
      </c>
      <c r="AF1230" s="27">
        <f>IFERROR(VLOOKUP(O1230,'Վարկանիշային չափորոշիչներ'!$G$6:$GE$68,4,FALSE),0)</f>
        <v>0</v>
      </c>
      <c r="AG1230" s="27">
        <f>IFERROR(VLOOKUP(P1230,'Վարկանիշային չափորոշիչներ'!$G$6:$GE$68,4,FALSE),0)</f>
        <v>0</v>
      </c>
      <c r="AH1230" s="27">
        <f>IFERROR(VLOOKUP(Q1230,'Վարկանիշային չափորոշիչներ'!$G$6:$GE$68,4,FALSE),0)</f>
        <v>0</v>
      </c>
      <c r="AI1230" s="27">
        <f>IFERROR(VLOOKUP(R1230,'Վարկանիշային չափորոշիչներ'!$G$6:$GE$68,4,FALSE),0)</f>
        <v>0</v>
      </c>
      <c r="AJ1230" s="27">
        <f>IFERROR(VLOOKUP(S1230,'Վարկանիշային չափորոշիչներ'!$G$6:$GE$68,4,FALSE),0)</f>
        <v>0</v>
      </c>
      <c r="AK1230" s="27">
        <f>IFERROR(VLOOKUP(T1230,'Վարկանիշային չափորոշիչներ'!$G$6:$GE$68,4,FALSE),0)</f>
        <v>0</v>
      </c>
      <c r="AL1230" s="27">
        <f>IFERROR(VLOOKUP(U1230,'Վարկանիշային չափորոշիչներ'!$G$6:$GE$68,4,FALSE),0)</f>
        <v>0</v>
      </c>
      <c r="AM1230" s="27">
        <f>IFERROR(VLOOKUP(V1230,'Վարկանիշային չափորոշիչներ'!$G$6:$GE$68,4,FALSE),0)</f>
        <v>0</v>
      </c>
      <c r="AN1230" s="27">
        <f t="shared" si="318"/>
        <v>0</v>
      </c>
    </row>
    <row r="1231" spans="1:40" s="16" customFormat="1" hidden="1" outlineLevel="2" x14ac:dyDescent="0.3">
      <c r="A1231" s="120">
        <v>1036</v>
      </c>
      <c r="B1231" s="120">
        <v>11001</v>
      </c>
      <c r="C1231" s="207" t="s">
        <v>1275</v>
      </c>
      <c r="D1231" s="121"/>
      <c r="E1231" s="121"/>
      <c r="F1231" s="123"/>
      <c r="G1231" s="123"/>
      <c r="H1231" s="123"/>
      <c r="I1231" s="45"/>
      <c r="J1231" s="45"/>
      <c r="K1231" s="28"/>
      <c r="L1231" s="28"/>
      <c r="M1231" s="28"/>
      <c r="N1231" s="28"/>
      <c r="O1231" s="28"/>
      <c r="P1231" s="28"/>
      <c r="Q1231" s="28"/>
      <c r="R1231" s="28"/>
      <c r="S1231" s="28"/>
      <c r="T1231" s="28"/>
      <c r="U1231" s="28"/>
      <c r="V1231" s="28"/>
      <c r="W1231" s="27">
        <f t="shared" ref="W1231:W1236" si="323">AN1231</f>
        <v>0</v>
      </c>
      <c r="X1231" s="57"/>
      <c r="Y1231" s="57"/>
      <c r="Z1231" s="57"/>
      <c r="AA1231" s="57"/>
      <c r="AB1231" s="27">
        <f>IFERROR(VLOOKUP(K1231,'Վարկանիշային չափորոշիչներ'!$G$6:$GE$68,4,FALSE),0)</f>
        <v>0</v>
      </c>
      <c r="AC1231" s="27">
        <f>IFERROR(VLOOKUP(L1231,'Վարկանիշային չափորոշիչներ'!$G$6:$GE$68,4,FALSE),0)</f>
        <v>0</v>
      </c>
      <c r="AD1231" s="27">
        <f>IFERROR(VLOOKUP(M1231,'Վարկանիշային չափորոշիչներ'!$G$6:$GE$68,4,FALSE),0)</f>
        <v>0</v>
      </c>
      <c r="AE1231" s="27">
        <f>IFERROR(VLOOKUP(N1231,'Վարկանիշային չափորոշիչներ'!$G$6:$GE$68,4,FALSE),0)</f>
        <v>0</v>
      </c>
      <c r="AF1231" s="27">
        <f>IFERROR(VLOOKUP(O1231,'Վարկանիշային չափորոշիչներ'!$G$6:$GE$68,4,FALSE),0)</f>
        <v>0</v>
      </c>
      <c r="AG1231" s="27">
        <f>IFERROR(VLOOKUP(P1231,'Վարկանիշային չափորոշիչներ'!$G$6:$GE$68,4,FALSE),0)</f>
        <v>0</v>
      </c>
      <c r="AH1231" s="27">
        <f>IFERROR(VLOOKUP(Q1231,'Վարկանիշային չափորոշիչներ'!$G$6:$GE$68,4,FALSE),0)</f>
        <v>0</v>
      </c>
      <c r="AI1231" s="27">
        <f>IFERROR(VLOOKUP(R1231,'Վարկանիշային չափորոշիչներ'!$G$6:$GE$68,4,FALSE),0)</f>
        <v>0</v>
      </c>
      <c r="AJ1231" s="27">
        <f>IFERROR(VLOOKUP(S1231,'Վարկանիշային չափորոշիչներ'!$G$6:$GE$68,4,FALSE),0)</f>
        <v>0</v>
      </c>
      <c r="AK1231" s="27">
        <f>IFERROR(VLOOKUP(T1231,'Վարկանիշային չափորոշիչներ'!$G$6:$GE$68,4,FALSE),0)</f>
        <v>0</v>
      </c>
      <c r="AL1231" s="27">
        <f>IFERROR(VLOOKUP(U1231,'Վարկանիշային չափորոշիչներ'!$G$6:$GE$68,4,FALSE),0)</f>
        <v>0</v>
      </c>
      <c r="AM1231" s="27">
        <f>IFERROR(VLOOKUP(V1231,'Վարկանիշային չափորոշիչներ'!$G$6:$GE$68,4,FALSE),0)</f>
        <v>0</v>
      </c>
      <c r="AN1231" s="27">
        <f t="shared" si="318"/>
        <v>0</v>
      </c>
    </row>
    <row r="1232" spans="1:40" s="16" customFormat="1" hidden="1" outlineLevel="2" x14ac:dyDescent="0.3">
      <c r="A1232" s="120">
        <v>1036</v>
      </c>
      <c r="B1232" s="120">
        <v>11002</v>
      </c>
      <c r="C1232" s="207" t="s">
        <v>1276</v>
      </c>
      <c r="D1232" s="121"/>
      <c r="E1232" s="121"/>
      <c r="F1232" s="122"/>
      <c r="G1232" s="123"/>
      <c r="H1232" s="123"/>
      <c r="I1232" s="45"/>
      <c r="J1232" s="45"/>
      <c r="K1232" s="28"/>
      <c r="L1232" s="28"/>
      <c r="M1232" s="28"/>
      <c r="N1232" s="28"/>
      <c r="O1232" s="28"/>
      <c r="P1232" s="28"/>
      <c r="Q1232" s="28"/>
      <c r="R1232" s="28"/>
      <c r="S1232" s="28"/>
      <c r="T1232" s="28"/>
      <c r="U1232" s="28"/>
      <c r="V1232" s="28"/>
      <c r="W1232" s="27">
        <f t="shared" si="323"/>
        <v>0</v>
      </c>
      <c r="X1232" s="57"/>
      <c r="Y1232" s="57"/>
      <c r="Z1232" s="57"/>
      <c r="AA1232" s="57"/>
      <c r="AB1232" s="27">
        <f>IFERROR(VLOOKUP(K1232,'Վարկանիշային չափորոշիչներ'!$G$6:$GE$68,4,FALSE),0)</f>
        <v>0</v>
      </c>
      <c r="AC1232" s="27">
        <f>IFERROR(VLOOKUP(L1232,'Վարկանիշային չափորոշիչներ'!$G$6:$GE$68,4,FALSE),0)</f>
        <v>0</v>
      </c>
      <c r="AD1232" s="27">
        <f>IFERROR(VLOOKUP(M1232,'Վարկանիշային չափորոշիչներ'!$G$6:$GE$68,4,FALSE),0)</f>
        <v>0</v>
      </c>
      <c r="AE1232" s="27">
        <f>IFERROR(VLOOKUP(N1232,'Վարկանիշային չափորոշիչներ'!$G$6:$GE$68,4,FALSE),0)</f>
        <v>0</v>
      </c>
      <c r="AF1232" s="27">
        <f>IFERROR(VLOOKUP(O1232,'Վարկանիշային չափորոշիչներ'!$G$6:$GE$68,4,FALSE),0)</f>
        <v>0</v>
      </c>
      <c r="AG1232" s="27">
        <f>IFERROR(VLOOKUP(P1232,'Վարկանիշային չափորոշիչներ'!$G$6:$GE$68,4,FALSE),0)</f>
        <v>0</v>
      </c>
      <c r="AH1232" s="27">
        <f>IFERROR(VLOOKUP(Q1232,'Վարկանիշային չափորոշիչներ'!$G$6:$GE$68,4,FALSE),0)</f>
        <v>0</v>
      </c>
      <c r="AI1232" s="27">
        <f>IFERROR(VLOOKUP(R1232,'Վարկանիշային չափորոշիչներ'!$G$6:$GE$68,4,FALSE),0)</f>
        <v>0</v>
      </c>
      <c r="AJ1232" s="27">
        <f>IFERROR(VLOOKUP(S1232,'Վարկանիշային չափորոշիչներ'!$G$6:$GE$68,4,FALSE),0)</f>
        <v>0</v>
      </c>
      <c r="AK1232" s="27">
        <f>IFERROR(VLOOKUP(T1232,'Վարկանիշային չափորոշիչներ'!$G$6:$GE$68,4,FALSE),0)</f>
        <v>0</v>
      </c>
      <c r="AL1232" s="27">
        <f>IFERROR(VLOOKUP(U1232,'Վարկանիշային չափորոշիչներ'!$G$6:$GE$68,4,FALSE),0)</f>
        <v>0</v>
      </c>
      <c r="AM1232" s="27">
        <f>IFERROR(VLOOKUP(V1232,'Վարկանիշային չափորոշիչներ'!$G$6:$GE$68,4,FALSE),0)</f>
        <v>0</v>
      </c>
      <c r="AN1232" s="27">
        <f t="shared" si="318"/>
        <v>0</v>
      </c>
    </row>
    <row r="1233" spans="1:40" s="16" customFormat="1" hidden="1" outlineLevel="2" x14ac:dyDescent="0.3">
      <c r="A1233" s="120">
        <v>1036</v>
      </c>
      <c r="B1233" s="120">
        <v>31001</v>
      </c>
      <c r="C1233" s="207" t="s">
        <v>1277</v>
      </c>
      <c r="D1233" s="121"/>
      <c r="E1233" s="121"/>
      <c r="F1233" s="123"/>
      <c r="G1233" s="123"/>
      <c r="H1233" s="123"/>
      <c r="I1233" s="45"/>
      <c r="J1233" s="45"/>
      <c r="K1233" s="28"/>
      <c r="L1233" s="28"/>
      <c r="M1233" s="28"/>
      <c r="N1233" s="28"/>
      <c r="O1233" s="28"/>
      <c r="P1233" s="28"/>
      <c r="Q1233" s="28"/>
      <c r="R1233" s="28"/>
      <c r="S1233" s="28"/>
      <c r="T1233" s="28"/>
      <c r="U1233" s="28"/>
      <c r="V1233" s="28"/>
      <c r="W1233" s="27">
        <f t="shared" si="323"/>
        <v>0</v>
      </c>
      <c r="X1233" s="57"/>
      <c r="Y1233" s="57"/>
      <c r="Z1233" s="57"/>
      <c r="AA1233" s="57"/>
      <c r="AB1233" s="27">
        <f>IFERROR(VLOOKUP(K1233,'Վարկանիշային չափորոշիչներ'!$G$6:$GE$68,4,FALSE),0)</f>
        <v>0</v>
      </c>
      <c r="AC1233" s="27">
        <f>IFERROR(VLOOKUP(L1233,'Վարկանիշային չափորոշիչներ'!$G$6:$GE$68,4,FALSE),0)</f>
        <v>0</v>
      </c>
      <c r="AD1233" s="27">
        <f>IFERROR(VLOOKUP(M1233,'Վարկանիշային չափորոշիչներ'!$G$6:$GE$68,4,FALSE),0)</f>
        <v>0</v>
      </c>
      <c r="AE1233" s="27">
        <f>IFERROR(VLOOKUP(N1233,'Վարկանիշային չափորոշիչներ'!$G$6:$GE$68,4,FALSE),0)</f>
        <v>0</v>
      </c>
      <c r="AF1233" s="27">
        <f>IFERROR(VLOOKUP(O1233,'Վարկանիշային չափորոշիչներ'!$G$6:$GE$68,4,FALSE),0)</f>
        <v>0</v>
      </c>
      <c r="AG1233" s="27">
        <f>IFERROR(VLOOKUP(P1233,'Վարկանիշային չափորոշիչներ'!$G$6:$GE$68,4,FALSE),0)</f>
        <v>0</v>
      </c>
      <c r="AH1233" s="27">
        <f>IFERROR(VLOOKUP(Q1233,'Վարկանիշային չափորոշիչներ'!$G$6:$GE$68,4,FALSE),0)</f>
        <v>0</v>
      </c>
      <c r="AI1233" s="27">
        <f>IFERROR(VLOOKUP(R1233,'Վարկանիշային չափորոշիչներ'!$G$6:$GE$68,4,FALSE),0)</f>
        <v>0</v>
      </c>
      <c r="AJ1233" s="27">
        <f>IFERROR(VLOOKUP(S1233,'Վարկանիշային չափորոշիչներ'!$G$6:$GE$68,4,FALSE),0)</f>
        <v>0</v>
      </c>
      <c r="AK1233" s="27">
        <f>IFERROR(VLOOKUP(T1233,'Վարկանիշային չափորոշիչներ'!$G$6:$GE$68,4,FALSE),0)</f>
        <v>0</v>
      </c>
      <c r="AL1233" s="27">
        <f>IFERROR(VLOOKUP(U1233,'Վարկանիշային չափորոշիչներ'!$G$6:$GE$68,4,FALSE),0)</f>
        <v>0</v>
      </c>
      <c r="AM1233" s="27">
        <f>IFERROR(VLOOKUP(V1233,'Վարկանիշային չափորոշիչներ'!$G$6:$GE$68,4,FALSE),0)</f>
        <v>0</v>
      </c>
      <c r="AN1233" s="27">
        <f t="shared" si="318"/>
        <v>0</v>
      </c>
    </row>
    <row r="1234" spans="1:40" s="16" customFormat="1" hidden="1" outlineLevel="2" x14ac:dyDescent="0.3">
      <c r="A1234" s="120">
        <v>1036</v>
      </c>
      <c r="B1234" s="120">
        <v>31002</v>
      </c>
      <c r="C1234" s="207" t="s">
        <v>1278</v>
      </c>
      <c r="D1234" s="121"/>
      <c r="E1234" s="121"/>
      <c r="F1234" s="123"/>
      <c r="G1234" s="123"/>
      <c r="H1234" s="123"/>
      <c r="I1234" s="45"/>
      <c r="J1234" s="45"/>
      <c r="K1234" s="28"/>
      <c r="L1234" s="28"/>
      <c r="M1234" s="28"/>
      <c r="N1234" s="28"/>
      <c r="O1234" s="28"/>
      <c r="P1234" s="28"/>
      <c r="Q1234" s="28"/>
      <c r="R1234" s="28"/>
      <c r="S1234" s="28"/>
      <c r="T1234" s="28"/>
      <c r="U1234" s="28"/>
      <c r="V1234" s="28"/>
      <c r="W1234" s="27">
        <f t="shared" si="323"/>
        <v>0</v>
      </c>
      <c r="X1234" s="57"/>
      <c r="Y1234" s="57"/>
      <c r="Z1234" s="57"/>
      <c r="AA1234" s="57"/>
      <c r="AB1234" s="27">
        <f>IFERROR(VLOOKUP(K1234,'Վարկանիշային չափորոշիչներ'!$G$6:$GE$68,4,FALSE),0)</f>
        <v>0</v>
      </c>
      <c r="AC1234" s="27">
        <f>IFERROR(VLOOKUP(L1234,'Վարկանիշային չափորոշիչներ'!$G$6:$GE$68,4,FALSE),0)</f>
        <v>0</v>
      </c>
      <c r="AD1234" s="27">
        <f>IFERROR(VLOOKUP(M1234,'Վարկանիշային չափորոշիչներ'!$G$6:$GE$68,4,FALSE),0)</f>
        <v>0</v>
      </c>
      <c r="AE1234" s="27">
        <f>IFERROR(VLOOKUP(N1234,'Վարկանիշային չափորոշիչներ'!$G$6:$GE$68,4,FALSE),0)</f>
        <v>0</v>
      </c>
      <c r="AF1234" s="27">
        <f>IFERROR(VLOOKUP(O1234,'Վարկանիշային չափորոշիչներ'!$G$6:$GE$68,4,FALSE),0)</f>
        <v>0</v>
      </c>
      <c r="AG1234" s="27">
        <f>IFERROR(VLOOKUP(P1234,'Վարկանիշային չափորոշիչներ'!$G$6:$GE$68,4,FALSE),0)</f>
        <v>0</v>
      </c>
      <c r="AH1234" s="27">
        <f>IFERROR(VLOOKUP(Q1234,'Վարկանիշային չափորոշիչներ'!$G$6:$GE$68,4,FALSE),0)</f>
        <v>0</v>
      </c>
      <c r="AI1234" s="27">
        <f>IFERROR(VLOOKUP(R1234,'Վարկանիշային չափորոշիչներ'!$G$6:$GE$68,4,FALSE),0)</f>
        <v>0</v>
      </c>
      <c r="AJ1234" s="27">
        <f>IFERROR(VLOOKUP(S1234,'Վարկանիշային չափորոշիչներ'!$G$6:$GE$68,4,FALSE),0)</f>
        <v>0</v>
      </c>
      <c r="AK1234" s="27">
        <f>IFERROR(VLOOKUP(T1234,'Վարկանիշային չափորոշիչներ'!$G$6:$GE$68,4,FALSE),0)</f>
        <v>0</v>
      </c>
      <c r="AL1234" s="27">
        <f>IFERROR(VLOOKUP(U1234,'Վարկանիշային չափորոշիչներ'!$G$6:$GE$68,4,FALSE),0)</f>
        <v>0</v>
      </c>
      <c r="AM1234" s="27">
        <f>IFERROR(VLOOKUP(V1234,'Վարկանիշային չափորոշիչներ'!$G$6:$GE$68,4,FALSE),0)</f>
        <v>0</v>
      </c>
      <c r="AN1234" s="27">
        <f t="shared" si="318"/>
        <v>0</v>
      </c>
    </row>
    <row r="1235" spans="1:40" s="16" customFormat="1" hidden="1" outlineLevel="2" x14ac:dyDescent="0.3">
      <c r="A1235" s="120">
        <v>1036</v>
      </c>
      <c r="B1235" s="120">
        <v>31003</v>
      </c>
      <c r="C1235" s="207" t="s">
        <v>1279</v>
      </c>
      <c r="D1235" s="121"/>
      <c r="E1235" s="121"/>
      <c r="F1235" s="122"/>
      <c r="G1235" s="123"/>
      <c r="H1235" s="123"/>
      <c r="I1235" s="45"/>
      <c r="J1235" s="45"/>
      <c r="K1235" s="28"/>
      <c r="L1235" s="28"/>
      <c r="M1235" s="28"/>
      <c r="N1235" s="28"/>
      <c r="O1235" s="28"/>
      <c r="P1235" s="28"/>
      <c r="Q1235" s="28"/>
      <c r="R1235" s="28"/>
      <c r="S1235" s="28"/>
      <c r="T1235" s="28"/>
      <c r="U1235" s="28"/>
      <c r="V1235" s="28"/>
      <c r="W1235" s="27">
        <f t="shared" si="323"/>
        <v>0</v>
      </c>
      <c r="X1235" s="57"/>
      <c r="Y1235" s="57"/>
      <c r="Z1235" s="57"/>
      <c r="AA1235" s="57"/>
      <c r="AB1235" s="27">
        <f>IFERROR(VLOOKUP(K1235,'Վարկանիշային չափորոշիչներ'!$G$6:$GE$68,4,FALSE),0)</f>
        <v>0</v>
      </c>
      <c r="AC1235" s="27">
        <f>IFERROR(VLOOKUP(L1235,'Վարկանիշային չափորոշիչներ'!$G$6:$GE$68,4,FALSE),0)</f>
        <v>0</v>
      </c>
      <c r="AD1235" s="27">
        <f>IFERROR(VLOOKUP(M1235,'Վարկանիշային չափորոշիչներ'!$G$6:$GE$68,4,FALSE),0)</f>
        <v>0</v>
      </c>
      <c r="AE1235" s="27">
        <f>IFERROR(VLOOKUP(N1235,'Վարկանիշային չափորոշիչներ'!$G$6:$GE$68,4,FALSE),0)</f>
        <v>0</v>
      </c>
      <c r="AF1235" s="27">
        <f>IFERROR(VLOOKUP(O1235,'Վարկանիշային չափորոշիչներ'!$G$6:$GE$68,4,FALSE),0)</f>
        <v>0</v>
      </c>
      <c r="AG1235" s="27">
        <f>IFERROR(VLOOKUP(P1235,'Վարկանիշային չափորոշիչներ'!$G$6:$GE$68,4,FALSE),0)</f>
        <v>0</v>
      </c>
      <c r="AH1235" s="27">
        <f>IFERROR(VLOOKUP(Q1235,'Վարկանիշային չափորոշիչներ'!$G$6:$GE$68,4,FALSE),0)</f>
        <v>0</v>
      </c>
      <c r="AI1235" s="27">
        <f>IFERROR(VLOOKUP(R1235,'Վարկանիշային չափորոշիչներ'!$G$6:$GE$68,4,FALSE),0)</f>
        <v>0</v>
      </c>
      <c r="AJ1235" s="27">
        <f>IFERROR(VLOOKUP(S1235,'Վարկանիշային չափորոշիչներ'!$G$6:$GE$68,4,FALSE),0)</f>
        <v>0</v>
      </c>
      <c r="AK1235" s="27">
        <f>IFERROR(VLOOKUP(T1235,'Վարկանիշային չափորոշիչներ'!$G$6:$GE$68,4,FALSE),0)</f>
        <v>0</v>
      </c>
      <c r="AL1235" s="27">
        <f>IFERROR(VLOOKUP(U1235,'Վարկանիշային չափորոշիչներ'!$G$6:$GE$68,4,FALSE),0)</f>
        <v>0</v>
      </c>
      <c r="AM1235" s="27">
        <f>IFERROR(VLOOKUP(V1235,'Վարկանիշային չափորոշիչներ'!$G$6:$GE$68,4,FALSE),0)</f>
        <v>0</v>
      </c>
      <c r="AN1235" s="27">
        <f t="shared" si="318"/>
        <v>0</v>
      </c>
    </row>
    <row r="1236" spans="1:40" s="16" customFormat="1" ht="27" hidden="1" outlineLevel="2" x14ac:dyDescent="0.3">
      <c r="A1236" s="120">
        <v>1036</v>
      </c>
      <c r="B1236" s="120">
        <v>31004</v>
      </c>
      <c r="C1236" s="207" t="s">
        <v>1280</v>
      </c>
      <c r="D1236" s="121"/>
      <c r="E1236" s="121"/>
      <c r="F1236" s="123"/>
      <c r="G1236" s="123"/>
      <c r="H1236" s="123"/>
      <c r="I1236" s="45"/>
      <c r="J1236" s="45"/>
      <c r="K1236" s="28"/>
      <c r="L1236" s="28"/>
      <c r="M1236" s="28"/>
      <c r="N1236" s="28"/>
      <c r="O1236" s="28"/>
      <c r="P1236" s="28"/>
      <c r="Q1236" s="28"/>
      <c r="R1236" s="28"/>
      <c r="S1236" s="28"/>
      <c r="T1236" s="28"/>
      <c r="U1236" s="28"/>
      <c r="V1236" s="28"/>
      <c r="W1236" s="27">
        <f t="shared" si="323"/>
        <v>0</v>
      </c>
      <c r="X1236" s="57"/>
      <c r="Y1236" s="57"/>
      <c r="Z1236" s="57"/>
      <c r="AA1236" s="57"/>
      <c r="AB1236" s="27">
        <f>IFERROR(VLOOKUP(K1236,'Վարկանիշային չափորոշիչներ'!$G$6:$GE$68,4,FALSE),0)</f>
        <v>0</v>
      </c>
      <c r="AC1236" s="27">
        <f>IFERROR(VLOOKUP(L1236,'Վարկանիշային չափորոշիչներ'!$G$6:$GE$68,4,FALSE),0)</f>
        <v>0</v>
      </c>
      <c r="AD1236" s="27">
        <f>IFERROR(VLOOKUP(M1236,'Վարկանիշային չափորոշիչներ'!$G$6:$GE$68,4,FALSE),0)</f>
        <v>0</v>
      </c>
      <c r="AE1236" s="27">
        <f>IFERROR(VLOOKUP(N1236,'Վարկանիշային չափորոշիչներ'!$G$6:$GE$68,4,FALSE),0)</f>
        <v>0</v>
      </c>
      <c r="AF1236" s="27">
        <f>IFERROR(VLOOKUP(O1236,'Վարկանիշային չափորոշիչներ'!$G$6:$GE$68,4,FALSE),0)</f>
        <v>0</v>
      </c>
      <c r="AG1236" s="27">
        <f>IFERROR(VLOOKUP(P1236,'Վարկանիշային չափորոշիչներ'!$G$6:$GE$68,4,FALSE),0)</f>
        <v>0</v>
      </c>
      <c r="AH1236" s="27">
        <f>IFERROR(VLOOKUP(Q1236,'Վարկանիշային չափորոշիչներ'!$G$6:$GE$68,4,FALSE),0)</f>
        <v>0</v>
      </c>
      <c r="AI1236" s="27">
        <f>IFERROR(VLOOKUP(R1236,'Վարկանիշային չափորոշիչներ'!$G$6:$GE$68,4,FALSE),0)</f>
        <v>0</v>
      </c>
      <c r="AJ1236" s="27">
        <f>IFERROR(VLOOKUP(S1236,'Վարկանիշային չափորոշիչներ'!$G$6:$GE$68,4,FALSE),0)</f>
        <v>0</v>
      </c>
      <c r="AK1236" s="27">
        <f>IFERROR(VLOOKUP(T1236,'Վարկանիշային չափորոշիչներ'!$G$6:$GE$68,4,FALSE),0)</f>
        <v>0</v>
      </c>
      <c r="AL1236" s="27">
        <f>IFERROR(VLOOKUP(U1236,'Վարկանիշային չափորոշիչներ'!$G$6:$GE$68,4,FALSE),0)</f>
        <v>0</v>
      </c>
      <c r="AM1236" s="27">
        <f>IFERROR(VLOOKUP(V1236,'Վարկանիշային չափորոշիչներ'!$G$6:$GE$68,4,FALSE),0)</f>
        <v>0</v>
      </c>
      <c r="AN1236" s="27">
        <f t="shared" si="318"/>
        <v>0</v>
      </c>
    </row>
    <row r="1237" spans="1:40" hidden="1" collapsed="1" x14ac:dyDescent="0.3">
      <c r="A1237" s="125" t="s">
        <v>0</v>
      </c>
      <c r="B1237" s="163"/>
      <c r="C1237" s="215" t="s">
        <v>1281</v>
      </c>
      <c r="D1237" s="126">
        <f>D1238+D1246</f>
        <v>0</v>
      </c>
      <c r="E1237" s="126">
        <f>E1238+E1246</f>
        <v>0</v>
      </c>
      <c r="F1237" s="127">
        <f t="shared" ref="F1237:H1237" si="324">F1238+F1246</f>
        <v>0</v>
      </c>
      <c r="G1237" s="127">
        <f t="shared" si="324"/>
        <v>0</v>
      </c>
      <c r="H1237" s="127">
        <f t="shared" si="324"/>
        <v>0</v>
      </c>
      <c r="I1237" s="46" t="s">
        <v>74</v>
      </c>
      <c r="J1237" s="46" t="s">
        <v>74</v>
      </c>
      <c r="K1237" s="46" t="s">
        <v>74</v>
      </c>
      <c r="L1237" s="46" t="s">
        <v>74</v>
      </c>
      <c r="M1237" s="46" t="s">
        <v>74</v>
      </c>
      <c r="N1237" s="46" t="s">
        <v>74</v>
      </c>
      <c r="O1237" s="46" t="s">
        <v>74</v>
      </c>
      <c r="P1237" s="46" t="s">
        <v>74</v>
      </c>
      <c r="Q1237" s="46" t="s">
        <v>74</v>
      </c>
      <c r="R1237" s="46" t="s">
        <v>74</v>
      </c>
      <c r="S1237" s="46" t="s">
        <v>74</v>
      </c>
      <c r="T1237" s="46" t="s">
        <v>74</v>
      </c>
      <c r="U1237" s="46" t="s">
        <v>74</v>
      </c>
      <c r="V1237" s="46" t="s">
        <v>74</v>
      </c>
      <c r="W1237" s="46" t="s">
        <v>74</v>
      </c>
      <c r="X1237" s="41"/>
      <c r="Y1237" s="41"/>
      <c r="Z1237" s="41"/>
      <c r="AA1237" s="41"/>
      <c r="AB1237" s="27">
        <f>IFERROR(VLOOKUP(K1237,'Վարկանիշային չափորոշիչներ'!$G$6:$GE$68,4,FALSE),0)</f>
        <v>0</v>
      </c>
      <c r="AC1237" s="27">
        <f>IFERROR(VLOOKUP(L1237,'Վարկանիշային չափորոշիչներ'!$G$6:$GE$68,4,FALSE),0)</f>
        <v>0</v>
      </c>
      <c r="AD1237" s="27">
        <f>IFERROR(VLOOKUP(M1237,'Վարկանիշային չափորոշիչներ'!$G$6:$GE$68,4,FALSE),0)</f>
        <v>0</v>
      </c>
      <c r="AE1237" s="27">
        <f>IFERROR(VLOOKUP(N1237,'Վարկանիշային չափորոշիչներ'!$G$6:$GE$68,4,FALSE),0)</f>
        <v>0</v>
      </c>
      <c r="AF1237" s="27">
        <f>IFERROR(VLOOKUP(O1237,'Վարկանիշային չափորոշիչներ'!$G$6:$GE$68,4,FALSE),0)</f>
        <v>0</v>
      </c>
      <c r="AG1237" s="27">
        <f>IFERROR(VLOOKUP(P1237,'Վարկանիշային չափորոշիչներ'!$G$6:$GE$68,4,FALSE),0)</f>
        <v>0</v>
      </c>
      <c r="AH1237" s="27">
        <f>IFERROR(VLOOKUP(Q1237,'Վարկանիշային չափորոշիչներ'!$G$6:$GE$68,4,FALSE),0)</f>
        <v>0</v>
      </c>
      <c r="AI1237" s="27">
        <f>IFERROR(VLOOKUP(R1237,'Վարկանիշային չափորոշիչներ'!$G$6:$GE$68,4,FALSE),0)</f>
        <v>0</v>
      </c>
      <c r="AJ1237" s="27">
        <f>IFERROR(VLOOKUP(S1237,'Վարկանիշային չափորոշիչներ'!$G$6:$GE$68,4,FALSE),0)</f>
        <v>0</v>
      </c>
      <c r="AK1237" s="27">
        <f>IFERROR(VLOOKUP(T1237,'Վարկանիշային չափորոշիչներ'!$G$6:$GE$68,4,FALSE),0)</f>
        <v>0</v>
      </c>
      <c r="AL1237" s="27">
        <f>IFERROR(VLOOKUP(U1237,'Վարկանիշային չափորոշիչներ'!$G$6:$GE$68,4,FALSE),0)</f>
        <v>0</v>
      </c>
      <c r="AM1237" s="27">
        <f>IFERROR(VLOOKUP(V1237,'Վարկանիշային չափորոշիչներ'!$G$6:$GE$68,4,FALSE),0)</f>
        <v>0</v>
      </c>
      <c r="AN1237" s="27">
        <f t="shared" si="318"/>
        <v>0</v>
      </c>
    </row>
    <row r="1238" spans="1:40" hidden="1" outlineLevel="1" x14ac:dyDescent="0.3">
      <c r="A1238" s="117">
        <v>1180</v>
      </c>
      <c r="B1238" s="163"/>
      <c r="C1238" s="214" t="s">
        <v>1282</v>
      </c>
      <c r="D1238" s="118">
        <f>SUM(D1239:D1245)</f>
        <v>0</v>
      </c>
      <c r="E1238" s="118">
        <f>SUM(E1239:E1245)</f>
        <v>0</v>
      </c>
      <c r="F1238" s="119">
        <f t="shared" ref="F1238:H1238" si="325">SUM(F1239:F1245)</f>
        <v>0</v>
      </c>
      <c r="G1238" s="119">
        <f t="shared" si="325"/>
        <v>0</v>
      </c>
      <c r="H1238" s="119">
        <f t="shared" si="325"/>
        <v>0</v>
      </c>
      <c r="I1238" s="47" t="s">
        <v>74</v>
      </c>
      <c r="J1238" s="47" t="s">
        <v>74</v>
      </c>
      <c r="K1238" s="47" t="s">
        <v>74</v>
      </c>
      <c r="L1238" s="47" t="s">
        <v>74</v>
      </c>
      <c r="M1238" s="47" t="s">
        <v>74</v>
      </c>
      <c r="N1238" s="47" t="s">
        <v>74</v>
      </c>
      <c r="O1238" s="47" t="s">
        <v>74</v>
      </c>
      <c r="P1238" s="47" t="s">
        <v>74</v>
      </c>
      <c r="Q1238" s="47" t="s">
        <v>74</v>
      </c>
      <c r="R1238" s="47" t="s">
        <v>74</v>
      </c>
      <c r="S1238" s="47" t="s">
        <v>74</v>
      </c>
      <c r="T1238" s="47" t="s">
        <v>74</v>
      </c>
      <c r="U1238" s="47" t="s">
        <v>74</v>
      </c>
      <c r="V1238" s="47" t="s">
        <v>74</v>
      </c>
      <c r="W1238" s="47" t="s">
        <v>74</v>
      </c>
      <c r="X1238" s="41"/>
      <c r="Y1238" s="41"/>
      <c r="Z1238" s="41"/>
      <c r="AA1238" s="41"/>
      <c r="AB1238" s="27">
        <f>IFERROR(VLOOKUP(K1238,'Վարկանիշային չափորոշիչներ'!$G$6:$GE$68,4,FALSE),0)</f>
        <v>0</v>
      </c>
      <c r="AC1238" s="27">
        <f>IFERROR(VLOOKUP(L1238,'Վարկանիշային չափորոշիչներ'!$G$6:$GE$68,4,FALSE),0)</f>
        <v>0</v>
      </c>
      <c r="AD1238" s="27">
        <f>IFERROR(VLOOKUP(M1238,'Վարկանիշային չափորոշիչներ'!$G$6:$GE$68,4,FALSE),0)</f>
        <v>0</v>
      </c>
      <c r="AE1238" s="27">
        <f>IFERROR(VLOOKUP(N1238,'Վարկանիշային չափորոշիչներ'!$G$6:$GE$68,4,FALSE),0)</f>
        <v>0</v>
      </c>
      <c r="AF1238" s="27">
        <f>IFERROR(VLOOKUP(O1238,'Վարկանիշային չափորոշիչներ'!$G$6:$GE$68,4,FALSE),0)</f>
        <v>0</v>
      </c>
      <c r="AG1238" s="27">
        <f>IFERROR(VLOOKUP(P1238,'Վարկանիշային չափորոշիչներ'!$G$6:$GE$68,4,FALSE),0)</f>
        <v>0</v>
      </c>
      <c r="AH1238" s="27">
        <f>IFERROR(VLOOKUP(Q1238,'Վարկանիշային չափորոշիչներ'!$G$6:$GE$68,4,FALSE),0)</f>
        <v>0</v>
      </c>
      <c r="AI1238" s="27">
        <f>IFERROR(VLOOKUP(R1238,'Վարկանիշային չափորոշիչներ'!$G$6:$GE$68,4,FALSE),0)</f>
        <v>0</v>
      </c>
      <c r="AJ1238" s="27">
        <f>IFERROR(VLOOKUP(S1238,'Վարկանիշային չափորոշիչներ'!$G$6:$GE$68,4,FALSE),0)</f>
        <v>0</v>
      </c>
      <c r="AK1238" s="27">
        <f>IFERROR(VLOOKUP(T1238,'Վարկանիշային չափորոշիչներ'!$G$6:$GE$68,4,FALSE),0)</f>
        <v>0</v>
      </c>
      <c r="AL1238" s="27">
        <f>IFERROR(VLOOKUP(U1238,'Վարկանիշային չափորոշիչներ'!$G$6:$GE$68,4,FALSE),0)</f>
        <v>0</v>
      </c>
      <c r="AM1238" s="27">
        <f>IFERROR(VLOOKUP(V1238,'Վարկանիշային չափորոշիչներ'!$G$6:$GE$68,4,FALSE),0)</f>
        <v>0</v>
      </c>
      <c r="AN1238" s="27">
        <f t="shared" si="318"/>
        <v>0</v>
      </c>
    </row>
    <row r="1239" spans="1:40" hidden="1" outlineLevel="2" x14ac:dyDescent="0.3">
      <c r="A1239" s="120">
        <v>1180</v>
      </c>
      <c r="B1239" s="120">
        <v>11001</v>
      </c>
      <c r="C1239" s="207" t="s">
        <v>1283</v>
      </c>
      <c r="D1239" s="128"/>
      <c r="E1239" s="128"/>
      <c r="F1239" s="122"/>
      <c r="G1239" s="123"/>
      <c r="H1239" s="123"/>
      <c r="I1239" s="45"/>
      <c r="J1239" s="45"/>
      <c r="K1239" s="28"/>
      <c r="L1239" s="28"/>
      <c r="M1239" s="28"/>
      <c r="N1239" s="28"/>
      <c r="O1239" s="28"/>
      <c r="P1239" s="28"/>
      <c r="Q1239" s="28"/>
      <c r="R1239" s="28"/>
      <c r="S1239" s="28"/>
      <c r="T1239" s="28"/>
      <c r="U1239" s="28"/>
      <c r="V1239" s="28"/>
      <c r="W1239" s="27">
        <f t="shared" ref="W1239:W1246" si="326">AN1239</f>
        <v>0</v>
      </c>
      <c r="X1239" s="41"/>
      <c r="Y1239" s="41"/>
      <c r="Z1239" s="41"/>
      <c r="AA1239" s="41"/>
      <c r="AB1239" s="27">
        <f>IFERROR(VLOOKUP(K1239,'Վարկանիշային չափորոշիչներ'!$G$6:$GE$68,4,FALSE),0)</f>
        <v>0</v>
      </c>
      <c r="AC1239" s="27">
        <f>IFERROR(VLOOKUP(L1239,'Վարկանիշային չափորոշիչներ'!$G$6:$GE$68,4,FALSE),0)</f>
        <v>0</v>
      </c>
      <c r="AD1239" s="27">
        <f>IFERROR(VLOOKUP(M1239,'Վարկանիշային չափորոշիչներ'!$G$6:$GE$68,4,FALSE),0)</f>
        <v>0</v>
      </c>
      <c r="AE1239" s="27">
        <f>IFERROR(VLOOKUP(N1239,'Վարկանիշային չափորոշիչներ'!$G$6:$GE$68,4,FALSE),0)</f>
        <v>0</v>
      </c>
      <c r="AF1239" s="27">
        <f>IFERROR(VLOOKUP(O1239,'Վարկանիշային չափորոշիչներ'!$G$6:$GE$68,4,FALSE),0)</f>
        <v>0</v>
      </c>
      <c r="AG1239" s="27">
        <f>IFERROR(VLOOKUP(P1239,'Վարկանիշային չափորոշիչներ'!$G$6:$GE$68,4,FALSE),0)</f>
        <v>0</v>
      </c>
      <c r="AH1239" s="27">
        <f>IFERROR(VLOOKUP(Q1239,'Վարկանիշային չափորոշիչներ'!$G$6:$GE$68,4,FALSE),0)</f>
        <v>0</v>
      </c>
      <c r="AI1239" s="27">
        <f>IFERROR(VLOOKUP(R1239,'Վարկանիշային չափորոշիչներ'!$G$6:$GE$68,4,FALSE),0)</f>
        <v>0</v>
      </c>
      <c r="AJ1239" s="27">
        <f>IFERROR(VLOOKUP(S1239,'Վարկանիշային չափորոշիչներ'!$G$6:$GE$68,4,FALSE),0)</f>
        <v>0</v>
      </c>
      <c r="AK1239" s="27">
        <f>IFERROR(VLOOKUP(T1239,'Վարկանիշային չափորոշիչներ'!$G$6:$GE$68,4,FALSE),0)</f>
        <v>0</v>
      </c>
      <c r="AL1239" s="27">
        <f>IFERROR(VLOOKUP(U1239,'Վարկանիշային չափորոշիչներ'!$G$6:$GE$68,4,FALSE),0)</f>
        <v>0</v>
      </c>
      <c r="AM1239" s="27">
        <f>IFERROR(VLOOKUP(V1239,'Վարկանիշային չափորոշիչներ'!$G$6:$GE$68,4,FALSE),0)</f>
        <v>0</v>
      </c>
      <c r="AN1239" s="27">
        <f t="shared" si="318"/>
        <v>0</v>
      </c>
    </row>
    <row r="1240" spans="1:40" hidden="1" outlineLevel="2" x14ac:dyDescent="0.3">
      <c r="A1240" s="120">
        <v>1180</v>
      </c>
      <c r="B1240" s="120">
        <v>11002</v>
      </c>
      <c r="C1240" s="207" t="s">
        <v>1284</v>
      </c>
      <c r="D1240" s="121"/>
      <c r="E1240" s="121"/>
      <c r="F1240" s="122"/>
      <c r="G1240" s="123"/>
      <c r="H1240" s="123"/>
      <c r="I1240" s="45"/>
      <c r="J1240" s="45"/>
      <c r="K1240" s="28"/>
      <c r="L1240" s="28"/>
      <c r="M1240" s="28"/>
      <c r="N1240" s="28"/>
      <c r="O1240" s="28"/>
      <c r="P1240" s="28"/>
      <c r="Q1240" s="28"/>
      <c r="R1240" s="28"/>
      <c r="S1240" s="28"/>
      <c r="T1240" s="28"/>
      <c r="U1240" s="28"/>
      <c r="V1240" s="28"/>
      <c r="W1240" s="27">
        <f t="shared" si="326"/>
        <v>0</v>
      </c>
      <c r="X1240" s="41"/>
      <c r="Y1240" s="41"/>
      <c r="Z1240" s="41"/>
      <c r="AA1240" s="41"/>
      <c r="AB1240" s="27">
        <f>IFERROR(VLOOKUP(K1240,'Վարկանիշային չափորոշիչներ'!$G$6:$GE$68,4,FALSE),0)</f>
        <v>0</v>
      </c>
      <c r="AC1240" s="27">
        <f>IFERROR(VLOOKUP(L1240,'Վարկանիշային չափորոշիչներ'!$G$6:$GE$68,4,FALSE),0)</f>
        <v>0</v>
      </c>
      <c r="AD1240" s="27">
        <f>IFERROR(VLOOKUP(M1240,'Վարկանիշային չափորոշիչներ'!$G$6:$GE$68,4,FALSE),0)</f>
        <v>0</v>
      </c>
      <c r="AE1240" s="27">
        <f>IFERROR(VLOOKUP(N1240,'Վարկանիշային չափորոշիչներ'!$G$6:$GE$68,4,FALSE),0)</f>
        <v>0</v>
      </c>
      <c r="AF1240" s="27">
        <f>IFERROR(VLOOKUP(O1240,'Վարկանիշային չափորոշիչներ'!$G$6:$GE$68,4,FALSE),0)</f>
        <v>0</v>
      </c>
      <c r="AG1240" s="27">
        <f>IFERROR(VLOOKUP(P1240,'Վարկանիշային չափորոշիչներ'!$G$6:$GE$68,4,FALSE),0)</f>
        <v>0</v>
      </c>
      <c r="AH1240" s="27">
        <f>IFERROR(VLOOKUP(Q1240,'Վարկանիշային չափորոշիչներ'!$G$6:$GE$68,4,FALSE),0)</f>
        <v>0</v>
      </c>
      <c r="AI1240" s="27">
        <f>IFERROR(VLOOKUP(R1240,'Վարկանիշային չափորոշիչներ'!$G$6:$GE$68,4,FALSE),0)</f>
        <v>0</v>
      </c>
      <c r="AJ1240" s="27">
        <f>IFERROR(VLOOKUP(S1240,'Վարկանիշային չափորոշիչներ'!$G$6:$GE$68,4,FALSE),0)</f>
        <v>0</v>
      </c>
      <c r="AK1240" s="27">
        <f>IFERROR(VLOOKUP(T1240,'Վարկանիշային չափորոշիչներ'!$G$6:$GE$68,4,FALSE),0)</f>
        <v>0</v>
      </c>
      <c r="AL1240" s="27">
        <f>IFERROR(VLOOKUP(U1240,'Վարկանիշային չափորոշիչներ'!$G$6:$GE$68,4,FALSE),0)</f>
        <v>0</v>
      </c>
      <c r="AM1240" s="27">
        <f>IFERROR(VLOOKUP(V1240,'Վարկանիշային չափորոշիչներ'!$G$6:$GE$68,4,FALSE),0)</f>
        <v>0</v>
      </c>
      <c r="AN1240" s="27">
        <f t="shared" si="318"/>
        <v>0</v>
      </c>
    </row>
    <row r="1241" spans="1:40" hidden="1" outlineLevel="2" x14ac:dyDescent="0.3">
      <c r="A1241" s="120">
        <v>1180</v>
      </c>
      <c r="B1241" s="120">
        <v>11003</v>
      </c>
      <c r="C1241" s="207" t="s">
        <v>1285</v>
      </c>
      <c r="D1241" s="128"/>
      <c r="E1241" s="128"/>
      <c r="F1241" s="122"/>
      <c r="G1241" s="123"/>
      <c r="H1241" s="123"/>
      <c r="I1241" s="45"/>
      <c r="J1241" s="45"/>
      <c r="K1241" s="28"/>
      <c r="L1241" s="28"/>
      <c r="M1241" s="28"/>
      <c r="N1241" s="28"/>
      <c r="O1241" s="28"/>
      <c r="P1241" s="28"/>
      <c r="Q1241" s="28"/>
      <c r="R1241" s="28"/>
      <c r="S1241" s="28"/>
      <c r="T1241" s="28"/>
      <c r="U1241" s="28"/>
      <c r="V1241" s="28"/>
      <c r="W1241" s="27">
        <f t="shared" si="326"/>
        <v>0</v>
      </c>
      <c r="X1241" s="41"/>
      <c r="Y1241" s="41"/>
      <c r="Z1241" s="41"/>
      <c r="AA1241" s="41"/>
      <c r="AB1241" s="27">
        <f>IFERROR(VLOOKUP(K1241,'Վարկանիշային չափորոշիչներ'!$G$6:$GE$68,4,FALSE),0)</f>
        <v>0</v>
      </c>
      <c r="AC1241" s="27">
        <f>IFERROR(VLOOKUP(L1241,'Վարկանիշային չափորոշիչներ'!$G$6:$GE$68,4,FALSE),0)</f>
        <v>0</v>
      </c>
      <c r="AD1241" s="27">
        <f>IFERROR(VLOOKUP(M1241,'Վարկանիշային չափորոշիչներ'!$G$6:$GE$68,4,FALSE),0)</f>
        <v>0</v>
      </c>
      <c r="AE1241" s="27">
        <f>IFERROR(VLOOKUP(N1241,'Վարկանիշային չափորոշիչներ'!$G$6:$GE$68,4,FALSE),0)</f>
        <v>0</v>
      </c>
      <c r="AF1241" s="27">
        <f>IFERROR(VLOOKUP(O1241,'Վարկանիշային չափորոշիչներ'!$G$6:$GE$68,4,FALSE),0)</f>
        <v>0</v>
      </c>
      <c r="AG1241" s="27">
        <f>IFERROR(VLOOKUP(P1241,'Վարկանիշային չափորոշիչներ'!$G$6:$GE$68,4,FALSE),0)</f>
        <v>0</v>
      </c>
      <c r="AH1241" s="27">
        <f>IFERROR(VLOOKUP(Q1241,'Վարկանիշային չափորոշիչներ'!$G$6:$GE$68,4,FALSE),0)</f>
        <v>0</v>
      </c>
      <c r="AI1241" s="27">
        <f>IFERROR(VLOOKUP(R1241,'Վարկանիշային չափորոշիչներ'!$G$6:$GE$68,4,FALSE),0)</f>
        <v>0</v>
      </c>
      <c r="AJ1241" s="27">
        <f>IFERROR(VLOOKUP(S1241,'Վարկանիշային չափորոշիչներ'!$G$6:$GE$68,4,FALSE),0)</f>
        <v>0</v>
      </c>
      <c r="AK1241" s="27">
        <f>IFERROR(VLOOKUP(T1241,'Վարկանիշային չափորոշիչներ'!$G$6:$GE$68,4,FALSE),0)</f>
        <v>0</v>
      </c>
      <c r="AL1241" s="27">
        <f>IFERROR(VLOOKUP(U1241,'Վարկանիշային չափորոշիչներ'!$G$6:$GE$68,4,FALSE),0)</f>
        <v>0</v>
      </c>
      <c r="AM1241" s="27">
        <f>IFERROR(VLOOKUP(V1241,'Վարկանիշային չափորոշիչներ'!$G$6:$GE$68,4,FALSE),0)</f>
        <v>0</v>
      </c>
      <c r="AN1241" s="27">
        <f t="shared" si="318"/>
        <v>0</v>
      </c>
    </row>
    <row r="1242" spans="1:40" ht="27" hidden="1" outlineLevel="2" x14ac:dyDescent="0.3">
      <c r="A1242" s="120">
        <v>1180</v>
      </c>
      <c r="B1242" s="120">
        <v>12001</v>
      </c>
      <c r="C1242" s="207" t="s">
        <v>514</v>
      </c>
      <c r="D1242" s="121"/>
      <c r="E1242" s="121"/>
      <c r="F1242" s="122"/>
      <c r="G1242" s="123"/>
      <c r="H1242" s="123"/>
      <c r="I1242" s="45"/>
      <c r="J1242" s="45"/>
      <c r="K1242" s="28"/>
      <c r="L1242" s="28"/>
      <c r="M1242" s="28"/>
      <c r="N1242" s="28"/>
      <c r="O1242" s="28"/>
      <c r="P1242" s="28"/>
      <c r="Q1242" s="28"/>
      <c r="R1242" s="28"/>
      <c r="S1242" s="28"/>
      <c r="T1242" s="28"/>
      <c r="U1242" s="28"/>
      <c r="V1242" s="28"/>
      <c r="W1242" s="27">
        <f t="shared" si="326"/>
        <v>0</v>
      </c>
      <c r="X1242" s="41"/>
      <c r="Y1242" s="41"/>
      <c r="Z1242" s="41"/>
      <c r="AA1242" s="41"/>
      <c r="AB1242" s="27">
        <f>IFERROR(VLOOKUP(K1242,'Վարկանիշային չափորոշիչներ'!$G$6:$GE$68,4,FALSE),0)</f>
        <v>0</v>
      </c>
      <c r="AC1242" s="27">
        <f>IFERROR(VLOOKUP(L1242,'Վարկանիշային չափորոշիչներ'!$G$6:$GE$68,4,FALSE),0)</f>
        <v>0</v>
      </c>
      <c r="AD1242" s="27">
        <f>IFERROR(VLOOKUP(M1242,'Վարկանիշային չափորոշիչներ'!$G$6:$GE$68,4,FALSE),0)</f>
        <v>0</v>
      </c>
      <c r="AE1242" s="27">
        <f>IFERROR(VLOOKUP(N1242,'Վարկանիշային չափորոշիչներ'!$G$6:$GE$68,4,FALSE),0)</f>
        <v>0</v>
      </c>
      <c r="AF1242" s="27">
        <f>IFERROR(VLOOKUP(O1242,'Վարկանիշային չափորոշիչներ'!$G$6:$GE$68,4,FALSE),0)</f>
        <v>0</v>
      </c>
      <c r="AG1242" s="27">
        <f>IFERROR(VLOOKUP(P1242,'Վարկանիշային չափորոշիչներ'!$G$6:$GE$68,4,FALSE),0)</f>
        <v>0</v>
      </c>
      <c r="AH1242" s="27">
        <f>IFERROR(VLOOKUP(Q1242,'Վարկանիշային չափորոշիչներ'!$G$6:$GE$68,4,FALSE),0)</f>
        <v>0</v>
      </c>
      <c r="AI1242" s="27">
        <f>IFERROR(VLOOKUP(R1242,'Վարկանիշային չափորոշիչներ'!$G$6:$GE$68,4,FALSE),0)</f>
        <v>0</v>
      </c>
      <c r="AJ1242" s="27">
        <f>IFERROR(VLOOKUP(S1242,'Վարկանիշային չափորոշիչներ'!$G$6:$GE$68,4,FALSE),0)</f>
        <v>0</v>
      </c>
      <c r="AK1242" s="27">
        <f>IFERROR(VLOOKUP(T1242,'Վարկանիշային չափորոշիչներ'!$G$6:$GE$68,4,FALSE),0)</f>
        <v>0</v>
      </c>
      <c r="AL1242" s="27">
        <f>IFERROR(VLOOKUP(U1242,'Վարկանիշային չափորոշիչներ'!$G$6:$GE$68,4,FALSE),0)</f>
        <v>0</v>
      </c>
      <c r="AM1242" s="27">
        <f>IFERROR(VLOOKUP(V1242,'Վարկանիշային չափորոշիչներ'!$G$6:$GE$68,4,FALSE),0)</f>
        <v>0</v>
      </c>
      <c r="AN1242" s="27">
        <f t="shared" si="318"/>
        <v>0</v>
      </c>
    </row>
    <row r="1243" spans="1:40" hidden="1" outlineLevel="2" x14ac:dyDescent="0.3">
      <c r="A1243" s="120">
        <v>1180</v>
      </c>
      <c r="B1243" s="120">
        <v>31001</v>
      </c>
      <c r="C1243" s="207" t="s">
        <v>1286</v>
      </c>
      <c r="D1243" s="121"/>
      <c r="E1243" s="121"/>
      <c r="F1243" s="122"/>
      <c r="G1243" s="123"/>
      <c r="H1243" s="123"/>
      <c r="I1243" s="45"/>
      <c r="J1243" s="45"/>
      <c r="K1243" s="28"/>
      <c r="L1243" s="28"/>
      <c r="M1243" s="28"/>
      <c r="N1243" s="28"/>
      <c r="O1243" s="28"/>
      <c r="P1243" s="28"/>
      <c r="Q1243" s="28"/>
      <c r="R1243" s="28"/>
      <c r="S1243" s="28"/>
      <c r="T1243" s="28"/>
      <c r="U1243" s="28"/>
      <c r="V1243" s="28"/>
      <c r="W1243" s="27">
        <f t="shared" si="326"/>
        <v>0</v>
      </c>
      <c r="X1243" s="41"/>
      <c r="Y1243" s="41"/>
      <c r="Z1243" s="41"/>
      <c r="AA1243" s="41"/>
      <c r="AB1243" s="27">
        <f>IFERROR(VLOOKUP(K1243,'Վարկանիշային չափորոշիչներ'!$G$6:$GE$68,4,FALSE),0)</f>
        <v>0</v>
      </c>
      <c r="AC1243" s="27">
        <f>IFERROR(VLOOKUP(L1243,'Վարկանիշային չափորոշիչներ'!$G$6:$GE$68,4,FALSE),0)</f>
        <v>0</v>
      </c>
      <c r="AD1243" s="27">
        <f>IFERROR(VLOOKUP(M1243,'Վարկանիշային չափորոշիչներ'!$G$6:$GE$68,4,FALSE),0)</f>
        <v>0</v>
      </c>
      <c r="AE1243" s="27">
        <f>IFERROR(VLOOKUP(N1243,'Վարկանիշային չափորոշիչներ'!$G$6:$GE$68,4,FALSE),0)</f>
        <v>0</v>
      </c>
      <c r="AF1243" s="27">
        <f>IFERROR(VLOOKUP(O1243,'Վարկանիշային չափորոշիչներ'!$G$6:$GE$68,4,FALSE),0)</f>
        <v>0</v>
      </c>
      <c r="AG1243" s="27">
        <f>IFERROR(VLOOKUP(P1243,'Վարկանիշային չափորոշիչներ'!$G$6:$GE$68,4,FALSE),0)</f>
        <v>0</v>
      </c>
      <c r="AH1243" s="27">
        <f>IFERROR(VLOOKUP(Q1243,'Վարկանիշային չափորոշիչներ'!$G$6:$GE$68,4,FALSE),0)</f>
        <v>0</v>
      </c>
      <c r="AI1243" s="27">
        <f>IFERROR(VLOOKUP(R1243,'Վարկանիշային չափորոշիչներ'!$G$6:$GE$68,4,FALSE),0)</f>
        <v>0</v>
      </c>
      <c r="AJ1243" s="27">
        <f>IFERROR(VLOOKUP(S1243,'Վարկանիշային չափորոշիչներ'!$G$6:$GE$68,4,FALSE),0)</f>
        <v>0</v>
      </c>
      <c r="AK1243" s="27">
        <f>IFERROR(VLOOKUP(T1243,'Վարկանիշային չափորոշիչներ'!$G$6:$GE$68,4,FALSE),0)</f>
        <v>0</v>
      </c>
      <c r="AL1243" s="27">
        <f>IFERROR(VLOOKUP(U1243,'Վարկանիշային չափորոշիչներ'!$G$6:$GE$68,4,FALSE),0)</f>
        <v>0</v>
      </c>
      <c r="AM1243" s="27">
        <f>IFERROR(VLOOKUP(V1243,'Վարկանիշային չափորոշիչներ'!$G$6:$GE$68,4,FALSE),0)</f>
        <v>0</v>
      </c>
      <c r="AN1243" s="27">
        <f t="shared" si="318"/>
        <v>0</v>
      </c>
    </row>
    <row r="1244" spans="1:40" ht="27" hidden="1" outlineLevel="2" x14ac:dyDescent="0.3">
      <c r="A1244" s="120">
        <v>1180</v>
      </c>
      <c r="B1244" s="120">
        <v>31003</v>
      </c>
      <c r="C1244" s="207" t="s">
        <v>1287</v>
      </c>
      <c r="D1244" s="121"/>
      <c r="E1244" s="121"/>
      <c r="F1244" s="122"/>
      <c r="G1244" s="123"/>
      <c r="H1244" s="123"/>
      <c r="I1244" s="45"/>
      <c r="J1244" s="45"/>
      <c r="K1244" s="28"/>
      <c r="L1244" s="28"/>
      <c r="M1244" s="28"/>
      <c r="N1244" s="28"/>
      <c r="O1244" s="28"/>
      <c r="P1244" s="28"/>
      <c r="Q1244" s="28"/>
      <c r="R1244" s="28"/>
      <c r="S1244" s="28"/>
      <c r="T1244" s="28"/>
      <c r="U1244" s="28"/>
      <c r="V1244" s="28"/>
      <c r="W1244" s="27">
        <f t="shared" si="326"/>
        <v>0</v>
      </c>
      <c r="X1244" s="41"/>
      <c r="Y1244" s="41"/>
      <c r="Z1244" s="41"/>
      <c r="AA1244" s="41"/>
      <c r="AB1244" s="27">
        <f>IFERROR(VLOOKUP(K1244,'Վարկանիշային չափորոշիչներ'!$G$6:$GE$68,4,FALSE),0)</f>
        <v>0</v>
      </c>
      <c r="AC1244" s="27">
        <f>IFERROR(VLOOKUP(L1244,'Վարկանիշային չափորոշիչներ'!$G$6:$GE$68,4,FALSE),0)</f>
        <v>0</v>
      </c>
      <c r="AD1244" s="27">
        <f>IFERROR(VLOOKUP(M1244,'Վարկանիշային չափորոշիչներ'!$G$6:$GE$68,4,FALSE),0)</f>
        <v>0</v>
      </c>
      <c r="AE1244" s="27">
        <f>IFERROR(VLOOKUP(N1244,'Վարկանիշային չափորոշիչներ'!$G$6:$GE$68,4,FALSE),0)</f>
        <v>0</v>
      </c>
      <c r="AF1244" s="27">
        <f>IFERROR(VLOOKUP(O1244,'Վարկանիշային չափորոշիչներ'!$G$6:$GE$68,4,FALSE),0)</f>
        <v>0</v>
      </c>
      <c r="AG1244" s="27">
        <f>IFERROR(VLOOKUP(P1244,'Վարկանիշային չափորոշիչներ'!$G$6:$GE$68,4,FALSE),0)</f>
        <v>0</v>
      </c>
      <c r="AH1244" s="27">
        <f>IFERROR(VLOOKUP(Q1244,'Վարկանիշային չափորոշիչներ'!$G$6:$GE$68,4,FALSE),0)</f>
        <v>0</v>
      </c>
      <c r="AI1244" s="27">
        <f>IFERROR(VLOOKUP(R1244,'Վարկանիշային չափորոշիչներ'!$G$6:$GE$68,4,FALSE),0)</f>
        <v>0</v>
      </c>
      <c r="AJ1244" s="27">
        <f>IFERROR(VLOOKUP(S1244,'Վարկանիշային չափորոշիչներ'!$G$6:$GE$68,4,FALSE),0)</f>
        <v>0</v>
      </c>
      <c r="AK1244" s="27">
        <f>IFERROR(VLOOKUP(T1244,'Վարկանիշային չափորոշիչներ'!$G$6:$GE$68,4,FALSE),0)</f>
        <v>0</v>
      </c>
      <c r="AL1244" s="27">
        <f>IFERROR(VLOOKUP(U1244,'Վարկանիշային չափորոշիչներ'!$G$6:$GE$68,4,FALSE),0)</f>
        <v>0</v>
      </c>
      <c r="AM1244" s="27">
        <f>IFERROR(VLOOKUP(V1244,'Վարկանիշային չափորոշիչներ'!$G$6:$GE$68,4,FALSE),0)</f>
        <v>0</v>
      </c>
      <c r="AN1244" s="27">
        <f t="shared" si="318"/>
        <v>0</v>
      </c>
    </row>
    <row r="1245" spans="1:40" hidden="1" outlineLevel="2" x14ac:dyDescent="0.3">
      <c r="A1245" s="120">
        <v>1180</v>
      </c>
      <c r="B1245" s="120">
        <v>31004</v>
      </c>
      <c r="C1245" s="207" t="s">
        <v>1288</v>
      </c>
      <c r="D1245" s="121"/>
      <c r="E1245" s="121"/>
      <c r="F1245" s="122"/>
      <c r="G1245" s="123"/>
      <c r="H1245" s="123"/>
      <c r="I1245" s="45"/>
      <c r="J1245" s="45"/>
      <c r="K1245" s="28"/>
      <c r="L1245" s="28"/>
      <c r="M1245" s="28"/>
      <c r="N1245" s="28"/>
      <c r="O1245" s="28"/>
      <c r="P1245" s="28"/>
      <c r="Q1245" s="28"/>
      <c r="R1245" s="28"/>
      <c r="S1245" s="28"/>
      <c r="T1245" s="28"/>
      <c r="U1245" s="28"/>
      <c r="V1245" s="28"/>
      <c r="W1245" s="27">
        <f t="shared" si="326"/>
        <v>0</v>
      </c>
      <c r="X1245" s="41"/>
      <c r="Y1245" s="41"/>
      <c r="Z1245" s="41"/>
      <c r="AA1245" s="41"/>
      <c r="AB1245" s="27">
        <f>IFERROR(VLOOKUP(K1245,'Վարկանիշային չափորոշիչներ'!$G$6:$GE$68,4,FALSE),0)</f>
        <v>0</v>
      </c>
      <c r="AC1245" s="27">
        <f>IFERROR(VLOOKUP(L1245,'Վարկանիշային չափորոշիչներ'!$G$6:$GE$68,4,FALSE),0)</f>
        <v>0</v>
      </c>
      <c r="AD1245" s="27">
        <f>IFERROR(VLOOKUP(M1245,'Վարկանիշային չափորոշիչներ'!$G$6:$GE$68,4,FALSE),0)</f>
        <v>0</v>
      </c>
      <c r="AE1245" s="27">
        <f>IFERROR(VLOOKUP(N1245,'Վարկանիշային չափորոշիչներ'!$G$6:$GE$68,4,FALSE),0)</f>
        <v>0</v>
      </c>
      <c r="AF1245" s="27">
        <f>IFERROR(VLOOKUP(O1245,'Վարկանիշային չափորոշիչներ'!$G$6:$GE$68,4,FALSE),0)</f>
        <v>0</v>
      </c>
      <c r="AG1245" s="27">
        <f>IFERROR(VLOOKUP(P1245,'Վարկանիշային չափորոշիչներ'!$G$6:$GE$68,4,FALSE),0)</f>
        <v>0</v>
      </c>
      <c r="AH1245" s="27">
        <f>IFERROR(VLOOKUP(Q1245,'Վարկանիշային չափորոշիչներ'!$G$6:$GE$68,4,FALSE),0)</f>
        <v>0</v>
      </c>
      <c r="AI1245" s="27">
        <f>IFERROR(VLOOKUP(R1245,'Վարկանիշային չափորոշիչներ'!$G$6:$GE$68,4,FALSE),0)</f>
        <v>0</v>
      </c>
      <c r="AJ1245" s="27">
        <f>IFERROR(VLOOKUP(S1245,'Վարկանիշային չափորոշիչներ'!$G$6:$GE$68,4,FALSE),0)</f>
        <v>0</v>
      </c>
      <c r="AK1245" s="27">
        <f>IFERROR(VLOOKUP(T1245,'Վարկանիշային չափորոշիչներ'!$G$6:$GE$68,4,FALSE),0)</f>
        <v>0</v>
      </c>
      <c r="AL1245" s="27">
        <f>IFERROR(VLOOKUP(U1245,'Վարկանիշային չափորոշիչներ'!$G$6:$GE$68,4,FALSE),0)</f>
        <v>0</v>
      </c>
      <c r="AM1245" s="27">
        <f>IFERROR(VLOOKUP(V1245,'Վարկանիշային չափորոշիչներ'!$G$6:$GE$68,4,FALSE),0)</f>
        <v>0</v>
      </c>
      <c r="AN1245" s="27">
        <f t="shared" si="318"/>
        <v>0</v>
      </c>
    </row>
    <row r="1246" spans="1:40" hidden="1" outlineLevel="1" x14ac:dyDescent="0.3">
      <c r="A1246" s="124">
        <v>9999</v>
      </c>
      <c r="B1246" s="120"/>
      <c r="C1246" s="233" t="s">
        <v>97</v>
      </c>
      <c r="D1246" s="199"/>
      <c r="E1246" s="199"/>
      <c r="F1246" s="122"/>
      <c r="G1246" s="123"/>
      <c r="H1246" s="123"/>
      <c r="I1246" s="45"/>
      <c r="J1246" s="45"/>
      <c r="K1246" s="28"/>
      <c r="L1246" s="28"/>
      <c r="M1246" s="28"/>
      <c r="N1246" s="28"/>
      <c r="O1246" s="28"/>
      <c r="P1246" s="28"/>
      <c r="Q1246" s="28"/>
      <c r="R1246" s="28"/>
      <c r="S1246" s="28"/>
      <c r="T1246" s="28"/>
      <c r="U1246" s="28"/>
      <c r="V1246" s="28"/>
      <c r="W1246" s="27">
        <f t="shared" si="326"/>
        <v>0</v>
      </c>
      <c r="X1246" s="41"/>
      <c r="Y1246" s="41"/>
      <c r="Z1246" s="41"/>
      <c r="AA1246" s="41"/>
      <c r="AB1246" s="27">
        <f>IFERROR(VLOOKUP(K1246,'Վարկանիշային չափորոշիչներ'!$G$6:$GE$68,4,FALSE),0)</f>
        <v>0</v>
      </c>
      <c r="AC1246" s="27">
        <f>IFERROR(VLOOKUP(L1246,'Վարկանիշային չափորոշիչներ'!$G$6:$GE$68,4,FALSE),0)</f>
        <v>0</v>
      </c>
      <c r="AD1246" s="27">
        <f>IFERROR(VLOOKUP(M1246,'Վարկանիշային չափորոշիչներ'!$G$6:$GE$68,4,FALSE),0)</f>
        <v>0</v>
      </c>
      <c r="AE1246" s="27">
        <f>IFERROR(VLOOKUP(N1246,'Վարկանիշային չափորոշիչներ'!$G$6:$GE$68,4,FALSE),0)</f>
        <v>0</v>
      </c>
      <c r="AF1246" s="27">
        <f>IFERROR(VLOOKUP(O1246,'Վարկանիշային չափորոշիչներ'!$G$6:$GE$68,4,FALSE),0)</f>
        <v>0</v>
      </c>
      <c r="AG1246" s="27">
        <f>IFERROR(VLOOKUP(P1246,'Վարկանիշային չափորոշիչներ'!$G$6:$GE$68,4,FALSE),0)</f>
        <v>0</v>
      </c>
      <c r="AH1246" s="27">
        <f>IFERROR(VLOOKUP(Q1246,'Վարկանիշային չափորոշիչներ'!$G$6:$GE$68,4,FALSE),0)</f>
        <v>0</v>
      </c>
      <c r="AI1246" s="27">
        <f>IFERROR(VLOOKUP(R1246,'Վարկանիշային չափորոշիչներ'!$G$6:$GE$68,4,FALSE),0)</f>
        <v>0</v>
      </c>
      <c r="AJ1246" s="27">
        <f>IFERROR(VLOOKUP(S1246,'Վարկանիշային չափորոշիչներ'!$G$6:$GE$68,4,FALSE),0)</f>
        <v>0</v>
      </c>
      <c r="AK1246" s="27">
        <f>IFERROR(VLOOKUP(T1246,'Վարկանիշային չափորոշիչներ'!$G$6:$GE$68,4,FALSE),0)</f>
        <v>0</v>
      </c>
      <c r="AL1246" s="27">
        <f>IFERROR(VLOOKUP(U1246,'Վարկանիշային չափորոշիչներ'!$G$6:$GE$68,4,FALSE),0)</f>
        <v>0</v>
      </c>
      <c r="AM1246" s="27">
        <f>IFERROR(VLOOKUP(V1246,'Վարկանիշային չափորոշիչներ'!$G$6:$GE$68,4,FALSE),0)</f>
        <v>0</v>
      </c>
      <c r="AN1246" s="27">
        <f t="shared" si="318"/>
        <v>0</v>
      </c>
    </row>
    <row r="1247" spans="1:40" hidden="1" collapsed="1" x14ac:dyDescent="0.3">
      <c r="A1247" s="125" t="s">
        <v>0</v>
      </c>
      <c r="B1247" s="163"/>
      <c r="C1247" s="215" t="s">
        <v>1289</v>
      </c>
      <c r="D1247" s="126">
        <f>D1248+D1256</f>
        <v>0</v>
      </c>
      <c r="E1247" s="126">
        <f>E1248+E1256</f>
        <v>0</v>
      </c>
      <c r="F1247" s="127">
        <f t="shared" ref="F1247:H1247" si="327">F1248+F1256</f>
        <v>0</v>
      </c>
      <c r="G1247" s="127">
        <f t="shared" si="327"/>
        <v>0</v>
      </c>
      <c r="H1247" s="127">
        <f t="shared" si="327"/>
        <v>0</v>
      </c>
      <c r="I1247" s="46" t="s">
        <v>74</v>
      </c>
      <c r="J1247" s="46" t="s">
        <v>74</v>
      </c>
      <c r="K1247" s="46" t="s">
        <v>74</v>
      </c>
      <c r="L1247" s="46" t="s">
        <v>74</v>
      </c>
      <c r="M1247" s="46" t="s">
        <v>74</v>
      </c>
      <c r="N1247" s="46" t="s">
        <v>74</v>
      </c>
      <c r="O1247" s="46" t="s">
        <v>74</v>
      </c>
      <c r="P1247" s="46" t="s">
        <v>74</v>
      </c>
      <c r="Q1247" s="46" t="s">
        <v>74</v>
      </c>
      <c r="R1247" s="46" t="s">
        <v>74</v>
      </c>
      <c r="S1247" s="46" t="s">
        <v>74</v>
      </c>
      <c r="T1247" s="46" t="s">
        <v>74</v>
      </c>
      <c r="U1247" s="46" t="s">
        <v>74</v>
      </c>
      <c r="V1247" s="46" t="s">
        <v>74</v>
      </c>
      <c r="W1247" s="46" t="s">
        <v>74</v>
      </c>
      <c r="X1247" s="41"/>
      <c r="Y1247" s="41"/>
      <c r="Z1247" s="41"/>
      <c r="AA1247" s="41"/>
      <c r="AB1247" s="27">
        <f>IFERROR(VLOOKUP(K1247,'Վարկանիշային չափորոշիչներ'!$G$6:$GE$68,4,FALSE),0)</f>
        <v>0</v>
      </c>
      <c r="AC1247" s="27">
        <f>IFERROR(VLOOKUP(L1247,'Վարկանիշային չափորոշիչներ'!$G$6:$GE$68,4,FALSE),0)</f>
        <v>0</v>
      </c>
      <c r="AD1247" s="27">
        <f>IFERROR(VLOOKUP(M1247,'Վարկանիշային չափորոշիչներ'!$G$6:$GE$68,4,FALSE),0)</f>
        <v>0</v>
      </c>
      <c r="AE1247" s="27">
        <f>IFERROR(VLOOKUP(N1247,'Վարկանիշային չափորոշիչներ'!$G$6:$GE$68,4,FALSE),0)</f>
        <v>0</v>
      </c>
      <c r="AF1247" s="27">
        <f>IFERROR(VLOOKUP(O1247,'Վարկանիշային չափորոշիչներ'!$G$6:$GE$68,4,FALSE),0)</f>
        <v>0</v>
      </c>
      <c r="AG1247" s="27">
        <f>IFERROR(VLOOKUP(P1247,'Վարկանիշային չափորոշիչներ'!$G$6:$GE$68,4,FALSE),0)</f>
        <v>0</v>
      </c>
      <c r="AH1247" s="27">
        <f>IFERROR(VLOOKUP(Q1247,'Վարկանիշային չափորոշիչներ'!$G$6:$GE$68,4,FALSE),0)</f>
        <v>0</v>
      </c>
      <c r="AI1247" s="27">
        <f>IFERROR(VLOOKUP(R1247,'Վարկանիշային չափորոշիչներ'!$G$6:$GE$68,4,FALSE),0)</f>
        <v>0</v>
      </c>
      <c r="AJ1247" s="27">
        <f>IFERROR(VLOOKUP(S1247,'Վարկանիշային չափորոշիչներ'!$G$6:$GE$68,4,FALSE),0)</f>
        <v>0</v>
      </c>
      <c r="AK1247" s="27">
        <f>IFERROR(VLOOKUP(T1247,'Վարկանիշային չափորոշիչներ'!$G$6:$GE$68,4,FALSE),0)</f>
        <v>0</v>
      </c>
      <c r="AL1247" s="27">
        <f>IFERROR(VLOOKUP(U1247,'Վարկանիշային չափորոշիչներ'!$G$6:$GE$68,4,FALSE),0)</f>
        <v>0</v>
      </c>
      <c r="AM1247" s="27">
        <f>IFERROR(VLOOKUP(V1247,'Վարկանիշային չափորոշիչներ'!$G$6:$GE$68,4,FALSE),0)</f>
        <v>0</v>
      </c>
      <c r="AN1247" s="27">
        <f t="shared" si="318"/>
        <v>0</v>
      </c>
    </row>
    <row r="1248" spans="1:40" ht="27" hidden="1" outlineLevel="1" x14ac:dyDescent="0.3">
      <c r="A1248" s="117">
        <v>1103</v>
      </c>
      <c r="B1248" s="163"/>
      <c r="C1248" s="222" t="s">
        <v>1290</v>
      </c>
      <c r="D1248" s="159">
        <f>SUM(D1249:D1255)</f>
        <v>0</v>
      </c>
      <c r="E1248" s="159">
        <f>SUM(E1249:E1255)</f>
        <v>0</v>
      </c>
      <c r="F1248" s="160">
        <f t="shared" ref="F1248:H1248" si="328">SUM(F1249:F1255)</f>
        <v>0</v>
      </c>
      <c r="G1248" s="160">
        <f t="shared" si="328"/>
        <v>0</v>
      </c>
      <c r="H1248" s="160">
        <f t="shared" si="328"/>
        <v>0</v>
      </c>
      <c r="I1248" s="61" t="s">
        <v>74</v>
      </c>
      <c r="J1248" s="61" t="s">
        <v>74</v>
      </c>
      <c r="K1248" s="61" t="s">
        <v>74</v>
      </c>
      <c r="L1248" s="61" t="s">
        <v>74</v>
      </c>
      <c r="M1248" s="61" t="s">
        <v>74</v>
      </c>
      <c r="N1248" s="61" t="s">
        <v>74</v>
      </c>
      <c r="O1248" s="61" t="s">
        <v>74</v>
      </c>
      <c r="P1248" s="61" t="s">
        <v>74</v>
      </c>
      <c r="Q1248" s="61" t="s">
        <v>74</v>
      </c>
      <c r="R1248" s="61" t="s">
        <v>74</v>
      </c>
      <c r="S1248" s="61" t="s">
        <v>74</v>
      </c>
      <c r="T1248" s="61" t="s">
        <v>74</v>
      </c>
      <c r="U1248" s="61" t="s">
        <v>74</v>
      </c>
      <c r="V1248" s="61" t="s">
        <v>74</v>
      </c>
      <c r="W1248" s="47" t="s">
        <v>74</v>
      </c>
      <c r="X1248" s="41"/>
      <c r="Y1248" s="41"/>
      <c r="Z1248" s="41"/>
      <c r="AA1248" s="41"/>
      <c r="AB1248" s="27">
        <f>IFERROR(VLOOKUP(K1248,'Վարկանիշային չափորոշիչներ'!$G$6:$GE$68,4,FALSE),0)</f>
        <v>0</v>
      </c>
      <c r="AC1248" s="27">
        <f>IFERROR(VLOOKUP(L1248,'Վարկանիշային չափորոշիչներ'!$G$6:$GE$68,4,FALSE),0)</f>
        <v>0</v>
      </c>
      <c r="AD1248" s="27">
        <f>IFERROR(VLOOKUP(M1248,'Վարկանիշային չափորոշիչներ'!$G$6:$GE$68,4,FALSE),0)</f>
        <v>0</v>
      </c>
      <c r="AE1248" s="27">
        <f>IFERROR(VLOOKUP(N1248,'Վարկանիշային չափորոշիչներ'!$G$6:$GE$68,4,FALSE),0)</f>
        <v>0</v>
      </c>
      <c r="AF1248" s="27">
        <f>IFERROR(VLOOKUP(O1248,'Վարկանիշային չափորոշիչներ'!$G$6:$GE$68,4,FALSE),0)</f>
        <v>0</v>
      </c>
      <c r="AG1248" s="27">
        <f>IFERROR(VLOOKUP(P1248,'Վարկանիշային չափորոշիչներ'!$G$6:$GE$68,4,FALSE),0)</f>
        <v>0</v>
      </c>
      <c r="AH1248" s="27">
        <f>IFERROR(VLOOKUP(Q1248,'Վարկանիշային չափորոշիչներ'!$G$6:$GE$68,4,FALSE),0)</f>
        <v>0</v>
      </c>
      <c r="AI1248" s="27">
        <f>IFERROR(VLOOKUP(R1248,'Վարկանիշային չափորոշիչներ'!$G$6:$GE$68,4,FALSE),0)</f>
        <v>0</v>
      </c>
      <c r="AJ1248" s="27">
        <f>IFERROR(VLOOKUP(S1248,'Վարկանիշային չափորոշիչներ'!$G$6:$GE$68,4,FALSE),0)</f>
        <v>0</v>
      </c>
      <c r="AK1248" s="27">
        <f>IFERROR(VLOOKUP(T1248,'Վարկանիշային չափորոշիչներ'!$G$6:$GE$68,4,FALSE),0)</f>
        <v>0</v>
      </c>
      <c r="AL1248" s="27">
        <f>IFERROR(VLOOKUP(U1248,'Վարկանիշային չափորոշիչներ'!$G$6:$GE$68,4,FALSE),0)</f>
        <v>0</v>
      </c>
      <c r="AM1248" s="27">
        <f>IFERROR(VLOOKUP(V1248,'Վարկանիշային չափորոշիչներ'!$G$6:$GE$68,4,FALSE),0)</f>
        <v>0</v>
      </c>
      <c r="AN1248" s="27">
        <f t="shared" si="318"/>
        <v>0</v>
      </c>
    </row>
    <row r="1249" spans="1:40" ht="54" hidden="1" outlineLevel="2" x14ac:dyDescent="0.3">
      <c r="A1249" s="120">
        <v>1103</v>
      </c>
      <c r="B1249" s="120">
        <v>11001</v>
      </c>
      <c r="C1249" s="207" t="s">
        <v>1291</v>
      </c>
      <c r="D1249" s="128"/>
      <c r="E1249" s="143"/>
      <c r="F1249" s="153"/>
      <c r="G1249" s="123"/>
      <c r="H1249" s="123"/>
      <c r="I1249" s="45"/>
      <c r="J1249" s="45"/>
      <c r="K1249" s="28"/>
      <c r="L1249" s="28"/>
      <c r="M1249" s="28"/>
      <c r="N1249" s="28"/>
      <c r="O1249" s="28"/>
      <c r="P1249" s="28"/>
      <c r="Q1249" s="28"/>
      <c r="R1249" s="28"/>
      <c r="S1249" s="28"/>
      <c r="T1249" s="28"/>
      <c r="U1249" s="28"/>
      <c r="V1249" s="28"/>
      <c r="W1249" s="27">
        <f t="shared" ref="W1249:W1256" si="329">AN1249</f>
        <v>0</v>
      </c>
      <c r="X1249" s="41"/>
      <c r="Y1249" s="41"/>
      <c r="Z1249" s="41"/>
      <c r="AA1249" s="41"/>
      <c r="AB1249" s="27">
        <f>IFERROR(VLOOKUP(K1249,'Վարկանիշային չափորոշիչներ'!$G$6:$GE$68,4,FALSE),0)</f>
        <v>0</v>
      </c>
      <c r="AC1249" s="27">
        <f>IFERROR(VLOOKUP(L1249,'Վարկանիշային չափորոշիչներ'!$G$6:$GE$68,4,FALSE),0)</f>
        <v>0</v>
      </c>
      <c r="AD1249" s="27">
        <f>IFERROR(VLOOKUP(M1249,'Վարկանիշային չափորոշիչներ'!$G$6:$GE$68,4,FALSE),0)</f>
        <v>0</v>
      </c>
      <c r="AE1249" s="27">
        <f>IFERROR(VLOOKUP(N1249,'Վարկանիշային չափորոշիչներ'!$G$6:$GE$68,4,FALSE),0)</f>
        <v>0</v>
      </c>
      <c r="AF1249" s="27">
        <f>IFERROR(VLOOKUP(O1249,'Վարկանիշային չափորոշիչներ'!$G$6:$GE$68,4,FALSE),0)</f>
        <v>0</v>
      </c>
      <c r="AG1249" s="27">
        <f>IFERROR(VLOOKUP(P1249,'Վարկանիշային չափորոշիչներ'!$G$6:$GE$68,4,FALSE),0)</f>
        <v>0</v>
      </c>
      <c r="AH1249" s="27">
        <f>IFERROR(VLOOKUP(Q1249,'Վարկանիշային չափորոշիչներ'!$G$6:$GE$68,4,FALSE),0)</f>
        <v>0</v>
      </c>
      <c r="AI1249" s="27">
        <f>IFERROR(VLOOKUP(R1249,'Վարկանիշային չափորոշիչներ'!$G$6:$GE$68,4,FALSE),0)</f>
        <v>0</v>
      </c>
      <c r="AJ1249" s="27">
        <f>IFERROR(VLOOKUP(S1249,'Վարկանիշային չափորոշիչներ'!$G$6:$GE$68,4,FALSE),0)</f>
        <v>0</v>
      </c>
      <c r="AK1249" s="27">
        <f>IFERROR(VLOOKUP(T1249,'Վարկանիշային չափորոշիչներ'!$G$6:$GE$68,4,FALSE),0)</f>
        <v>0</v>
      </c>
      <c r="AL1249" s="27">
        <f>IFERROR(VLOOKUP(U1249,'Վարկանիշային չափորոշիչներ'!$G$6:$GE$68,4,FALSE),0)</f>
        <v>0</v>
      </c>
      <c r="AM1249" s="27">
        <f>IFERROR(VLOOKUP(V1249,'Վարկանիշային չափորոշիչներ'!$G$6:$GE$68,4,FALSE),0)</f>
        <v>0</v>
      </c>
      <c r="AN1249" s="27">
        <f t="shared" si="318"/>
        <v>0</v>
      </c>
    </row>
    <row r="1250" spans="1:40" hidden="1" outlineLevel="2" x14ac:dyDescent="0.3">
      <c r="A1250" s="120">
        <v>1103</v>
      </c>
      <c r="B1250" s="120">
        <v>11002</v>
      </c>
      <c r="C1250" s="207" t="s">
        <v>1292</v>
      </c>
      <c r="D1250" s="121"/>
      <c r="E1250" s="121"/>
      <c r="F1250" s="122"/>
      <c r="G1250" s="123"/>
      <c r="H1250" s="123"/>
      <c r="I1250" s="45"/>
      <c r="J1250" s="45"/>
      <c r="K1250" s="28"/>
      <c r="L1250" s="28"/>
      <c r="M1250" s="28"/>
      <c r="N1250" s="28"/>
      <c r="O1250" s="28"/>
      <c r="P1250" s="28"/>
      <c r="Q1250" s="28"/>
      <c r="R1250" s="28"/>
      <c r="S1250" s="28"/>
      <c r="T1250" s="28"/>
      <c r="U1250" s="28"/>
      <c r="V1250" s="28"/>
      <c r="W1250" s="27">
        <f t="shared" si="329"/>
        <v>0</v>
      </c>
      <c r="X1250" s="41"/>
      <c r="Y1250" s="41"/>
      <c r="Z1250" s="41"/>
      <c r="AA1250" s="41"/>
      <c r="AB1250" s="27">
        <f>IFERROR(VLOOKUP(K1250,'Վարկանիշային չափորոշիչներ'!$G$6:$GE$68,4,FALSE),0)</f>
        <v>0</v>
      </c>
      <c r="AC1250" s="27">
        <f>IFERROR(VLOOKUP(L1250,'Վարկանիշային չափորոշիչներ'!$G$6:$GE$68,4,FALSE),0)</f>
        <v>0</v>
      </c>
      <c r="AD1250" s="27">
        <f>IFERROR(VLOOKUP(M1250,'Վարկանիշային չափորոշիչներ'!$G$6:$GE$68,4,FALSE),0)</f>
        <v>0</v>
      </c>
      <c r="AE1250" s="27">
        <f>IFERROR(VLOOKUP(N1250,'Վարկանիշային չափորոշիչներ'!$G$6:$GE$68,4,FALSE),0)</f>
        <v>0</v>
      </c>
      <c r="AF1250" s="27">
        <f>IFERROR(VLOOKUP(O1250,'Վարկանիշային չափորոշիչներ'!$G$6:$GE$68,4,FALSE),0)</f>
        <v>0</v>
      </c>
      <c r="AG1250" s="27">
        <f>IFERROR(VLOOKUP(P1250,'Վարկանիշային չափորոշիչներ'!$G$6:$GE$68,4,FALSE),0)</f>
        <v>0</v>
      </c>
      <c r="AH1250" s="27">
        <f>IFERROR(VLOOKUP(Q1250,'Վարկանիշային չափորոշիչներ'!$G$6:$GE$68,4,FALSE),0)</f>
        <v>0</v>
      </c>
      <c r="AI1250" s="27">
        <f>IFERROR(VLOOKUP(R1250,'Վարկանիշային չափորոշիչներ'!$G$6:$GE$68,4,FALSE),0)</f>
        <v>0</v>
      </c>
      <c r="AJ1250" s="27">
        <f>IFERROR(VLOOKUP(S1250,'Վարկանիշային չափորոշիչներ'!$G$6:$GE$68,4,FALSE),0)</f>
        <v>0</v>
      </c>
      <c r="AK1250" s="27">
        <f>IFERROR(VLOOKUP(T1250,'Վարկանիշային չափորոշիչներ'!$G$6:$GE$68,4,FALSE),0)</f>
        <v>0</v>
      </c>
      <c r="AL1250" s="27">
        <f>IFERROR(VLOOKUP(U1250,'Վարկանիշային չափորոշիչներ'!$G$6:$GE$68,4,FALSE),0)</f>
        <v>0</v>
      </c>
      <c r="AM1250" s="27">
        <f>IFERROR(VLOOKUP(V1250,'Վարկանիշային չափորոշիչներ'!$G$6:$GE$68,4,FALSE),0)</f>
        <v>0</v>
      </c>
      <c r="AN1250" s="27">
        <f t="shared" si="318"/>
        <v>0</v>
      </c>
    </row>
    <row r="1251" spans="1:40" ht="27" hidden="1" outlineLevel="2" x14ac:dyDescent="0.3">
      <c r="A1251" s="120">
        <v>1103</v>
      </c>
      <c r="B1251" s="120">
        <v>11003</v>
      </c>
      <c r="C1251" s="207" t="s">
        <v>1293</v>
      </c>
      <c r="D1251" s="121"/>
      <c r="E1251" s="121"/>
      <c r="F1251" s="122"/>
      <c r="G1251" s="123"/>
      <c r="H1251" s="123"/>
      <c r="I1251" s="45"/>
      <c r="J1251" s="45"/>
      <c r="K1251" s="28"/>
      <c r="L1251" s="28"/>
      <c r="M1251" s="28"/>
      <c r="N1251" s="28"/>
      <c r="O1251" s="28"/>
      <c r="P1251" s="28"/>
      <c r="Q1251" s="28"/>
      <c r="R1251" s="28"/>
      <c r="S1251" s="28"/>
      <c r="T1251" s="28"/>
      <c r="U1251" s="28"/>
      <c r="V1251" s="28"/>
      <c r="W1251" s="27">
        <f t="shared" si="329"/>
        <v>0</v>
      </c>
      <c r="X1251" s="41"/>
      <c r="Y1251" s="41"/>
      <c r="Z1251" s="41"/>
      <c r="AA1251" s="41"/>
      <c r="AB1251" s="27">
        <f>IFERROR(VLOOKUP(K1251,'Վարկանիշային չափորոշիչներ'!$G$6:$GE$68,4,FALSE),0)</f>
        <v>0</v>
      </c>
      <c r="AC1251" s="27">
        <f>IFERROR(VLOOKUP(L1251,'Վարկանիշային չափորոշիչներ'!$G$6:$GE$68,4,FALSE),0)</f>
        <v>0</v>
      </c>
      <c r="AD1251" s="27">
        <f>IFERROR(VLOOKUP(M1251,'Վարկանիշային չափորոշիչներ'!$G$6:$GE$68,4,FALSE),0)</f>
        <v>0</v>
      </c>
      <c r="AE1251" s="27">
        <f>IFERROR(VLOOKUP(N1251,'Վարկանիշային չափորոշիչներ'!$G$6:$GE$68,4,FALSE),0)</f>
        <v>0</v>
      </c>
      <c r="AF1251" s="27">
        <f>IFERROR(VLOOKUP(O1251,'Վարկանիշային չափորոշիչներ'!$G$6:$GE$68,4,FALSE),0)</f>
        <v>0</v>
      </c>
      <c r="AG1251" s="27">
        <f>IFERROR(VLOOKUP(P1251,'Վարկանիշային չափորոշիչներ'!$G$6:$GE$68,4,FALSE),0)</f>
        <v>0</v>
      </c>
      <c r="AH1251" s="27">
        <f>IFERROR(VLOOKUP(Q1251,'Վարկանիշային չափորոշիչներ'!$G$6:$GE$68,4,FALSE),0)</f>
        <v>0</v>
      </c>
      <c r="AI1251" s="27">
        <f>IFERROR(VLOOKUP(R1251,'Վարկանիշային չափորոշիչներ'!$G$6:$GE$68,4,FALSE),0)</f>
        <v>0</v>
      </c>
      <c r="AJ1251" s="27">
        <f>IFERROR(VLOOKUP(S1251,'Վարկանիշային չափորոշիչներ'!$G$6:$GE$68,4,FALSE),0)</f>
        <v>0</v>
      </c>
      <c r="AK1251" s="27">
        <f>IFERROR(VLOOKUP(T1251,'Վարկանիշային չափորոշիչներ'!$G$6:$GE$68,4,FALSE),0)</f>
        <v>0</v>
      </c>
      <c r="AL1251" s="27">
        <f>IFERROR(VLOOKUP(U1251,'Վարկանիշային չափորոշիչներ'!$G$6:$GE$68,4,FALSE),0)</f>
        <v>0</v>
      </c>
      <c r="AM1251" s="27">
        <f>IFERROR(VLOOKUP(V1251,'Վարկանիշային չափորոշիչներ'!$G$6:$GE$68,4,FALSE),0)</f>
        <v>0</v>
      </c>
      <c r="AN1251" s="27">
        <f t="shared" si="318"/>
        <v>0</v>
      </c>
    </row>
    <row r="1252" spans="1:40" ht="27" hidden="1" outlineLevel="2" x14ac:dyDescent="0.3">
      <c r="A1252" s="120">
        <v>1103</v>
      </c>
      <c r="B1252" s="120">
        <v>12002</v>
      </c>
      <c r="C1252" s="207" t="s">
        <v>1294</v>
      </c>
      <c r="D1252" s="121"/>
      <c r="E1252" s="121"/>
      <c r="F1252" s="122"/>
      <c r="G1252" s="123"/>
      <c r="H1252" s="123"/>
      <c r="I1252" s="45"/>
      <c r="J1252" s="45"/>
      <c r="K1252" s="28"/>
      <c r="L1252" s="28"/>
      <c r="M1252" s="28"/>
      <c r="N1252" s="28"/>
      <c r="O1252" s="28"/>
      <c r="P1252" s="28"/>
      <c r="Q1252" s="28"/>
      <c r="R1252" s="28"/>
      <c r="S1252" s="28"/>
      <c r="T1252" s="28"/>
      <c r="U1252" s="28"/>
      <c r="V1252" s="28"/>
      <c r="W1252" s="27">
        <f t="shared" si="329"/>
        <v>0</v>
      </c>
      <c r="X1252" s="41"/>
      <c r="Y1252" s="41"/>
      <c r="Z1252" s="41"/>
      <c r="AA1252" s="41"/>
      <c r="AB1252" s="27">
        <f>IFERROR(VLOOKUP(K1252,'Վարկանիշային չափորոշիչներ'!$G$6:$GE$68,4,FALSE),0)</f>
        <v>0</v>
      </c>
      <c r="AC1252" s="27">
        <f>IFERROR(VLOOKUP(L1252,'Վարկանիշային չափորոշիչներ'!$G$6:$GE$68,4,FALSE),0)</f>
        <v>0</v>
      </c>
      <c r="AD1252" s="27">
        <f>IFERROR(VLOOKUP(M1252,'Վարկանիշային չափորոշիչներ'!$G$6:$GE$68,4,FALSE),0)</f>
        <v>0</v>
      </c>
      <c r="AE1252" s="27">
        <f>IFERROR(VLOOKUP(N1252,'Վարկանիշային չափորոշիչներ'!$G$6:$GE$68,4,FALSE),0)</f>
        <v>0</v>
      </c>
      <c r="AF1252" s="27">
        <f>IFERROR(VLOOKUP(O1252,'Վարկանիշային չափորոշիչներ'!$G$6:$GE$68,4,FALSE),0)</f>
        <v>0</v>
      </c>
      <c r="AG1252" s="27">
        <f>IFERROR(VLOOKUP(P1252,'Վարկանիշային չափորոշիչներ'!$G$6:$GE$68,4,FALSE),0)</f>
        <v>0</v>
      </c>
      <c r="AH1252" s="27">
        <f>IFERROR(VLOOKUP(Q1252,'Վարկանիշային չափորոշիչներ'!$G$6:$GE$68,4,FALSE),0)</f>
        <v>0</v>
      </c>
      <c r="AI1252" s="27">
        <f>IFERROR(VLOOKUP(R1252,'Վարկանիշային չափորոշիչներ'!$G$6:$GE$68,4,FALSE),0)</f>
        <v>0</v>
      </c>
      <c r="AJ1252" s="27">
        <f>IFERROR(VLOOKUP(S1252,'Վարկանիշային չափորոշիչներ'!$G$6:$GE$68,4,FALSE),0)</f>
        <v>0</v>
      </c>
      <c r="AK1252" s="27">
        <f>IFERROR(VLOOKUP(T1252,'Վարկանիշային չափորոշիչներ'!$G$6:$GE$68,4,FALSE),0)</f>
        <v>0</v>
      </c>
      <c r="AL1252" s="27">
        <f>IFERROR(VLOOKUP(U1252,'Վարկանիշային չափորոշիչներ'!$G$6:$GE$68,4,FALSE),0)</f>
        <v>0</v>
      </c>
      <c r="AM1252" s="27">
        <f>IFERROR(VLOOKUP(V1252,'Վարկանիշային չափորոշիչներ'!$G$6:$GE$68,4,FALSE),0)</f>
        <v>0</v>
      </c>
      <c r="AN1252" s="27">
        <f t="shared" si="318"/>
        <v>0</v>
      </c>
    </row>
    <row r="1253" spans="1:40" ht="27" hidden="1" outlineLevel="2" x14ac:dyDescent="0.3">
      <c r="A1253" s="120">
        <v>1103</v>
      </c>
      <c r="B1253" s="120">
        <v>21001</v>
      </c>
      <c r="C1253" s="207" t="s">
        <v>1295</v>
      </c>
      <c r="D1253" s="121"/>
      <c r="E1253" s="121"/>
      <c r="F1253" s="122"/>
      <c r="G1253" s="123"/>
      <c r="H1253" s="123"/>
      <c r="I1253" s="45"/>
      <c r="J1253" s="45"/>
      <c r="K1253" s="28"/>
      <c r="L1253" s="28"/>
      <c r="M1253" s="28"/>
      <c r="N1253" s="28"/>
      <c r="O1253" s="28"/>
      <c r="P1253" s="28"/>
      <c r="Q1253" s="28"/>
      <c r="R1253" s="28"/>
      <c r="S1253" s="28"/>
      <c r="T1253" s="28"/>
      <c r="U1253" s="28"/>
      <c r="V1253" s="28"/>
      <c r="W1253" s="27">
        <f t="shared" si="329"/>
        <v>0</v>
      </c>
      <c r="X1253" s="41"/>
      <c r="Y1253" s="41"/>
      <c r="Z1253" s="41"/>
      <c r="AA1253" s="41"/>
      <c r="AB1253" s="27">
        <f>IFERROR(VLOOKUP(K1253,'Վարկանիշային չափորոշիչներ'!$G$6:$GE$68,4,FALSE),0)</f>
        <v>0</v>
      </c>
      <c r="AC1253" s="27">
        <f>IFERROR(VLOOKUP(L1253,'Վարկանիշային չափորոշիչներ'!$G$6:$GE$68,4,FALSE),0)</f>
        <v>0</v>
      </c>
      <c r="AD1253" s="27">
        <f>IFERROR(VLOOKUP(M1253,'Վարկանիշային չափորոշիչներ'!$G$6:$GE$68,4,FALSE),0)</f>
        <v>0</v>
      </c>
      <c r="AE1253" s="27">
        <f>IFERROR(VLOOKUP(N1253,'Վարկանիշային չափորոշիչներ'!$G$6:$GE$68,4,FALSE),0)</f>
        <v>0</v>
      </c>
      <c r="AF1253" s="27">
        <f>IFERROR(VLOOKUP(O1253,'Վարկանիշային չափորոշիչներ'!$G$6:$GE$68,4,FALSE),0)</f>
        <v>0</v>
      </c>
      <c r="AG1253" s="27">
        <f>IFERROR(VLOOKUP(P1253,'Վարկանիշային չափորոշիչներ'!$G$6:$GE$68,4,FALSE),0)</f>
        <v>0</v>
      </c>
      <c r="AH1253" s="27">
        <f>IFERROR(VLOOKUP(Q1253,'Վարկանիշային չափորոշիչներ'!$G$6:$GE$68,4,FALSE),0)</f>
        <v>0</v>
      </c>
      <c r="AI1253" s="27">
        <f>IFERROR(VLOOKUP(R1253,'Վարկանիշային չափորոշիչներ'!$G$6:$GE$68,4,FALSE),0)</f>
        <v>0</v>
      </c>
      <c r="AJ1253" s="27">
        <f>IFERROR(VLOOKUP(S1253,'Վարկանիշային չափորոշիչներ'!$G$6:$GE$68,4,FALSE),0)</f>
        <v>0</v>
      </c>
      <c r="AK1253" s="27">
        <f>IFERROR(VLOOKUP(T1253,'Վարկանիշային չափորոշիչներ'!$G$6:$GE$68,4,FALSE),0)</f>
        <v>0</v>
      </c>
      <c r="AL1253" s="27">
        <f>IFERROR(VLOOKUP(U1253,'Վարկանիշային չափորոշիչներ'!$G$6:$GE$68,4,FALSE),0)</f>
        <v>0</v>
      </c>
      <c r="AM1253" s="27">
        <f>IFERROR(VLOOKUP(V1253,'Վարկանիշային չափորոշիչներ'!$G$6:$GE$68,4,FALSE),0)</f>
        <v>0</v>
      </c>
      <c r="AN1253" s="27">
        <f t="shared" si="318"/>
        <v>0</v>
      </c>
    </row>
    <row r="1254" spans="1:40" hidden="1" outlineLevel="2" x14ac:dyDescent="0.3">
      <c r="A1254" s="120">
        <v>1103</v>
      </c>
      <c r="B1254" s="120">
        <v>21003</v>
      </c>
      <c r="C1254" s="207" t="s">
        <v>1296</v>
      </c>
      <c r="D1254" s="121"/>
      <c r="E1254" s="121"/>
      <c r="F1254" s="122"/>
      <c r="G1254" s="123"/>
      <c r="H1254" s="123"/>
      <c r="I1254" s="45"/>
      <c r="J1254" s="45"/>
      <c r="K1254" s="28"/>
      <c r="L1254" s="28"/>
      <c r="M1254" s="28"/>
      <c r="N1254" s="28"/>
      <c r="O1254" s="28"/>
      <c r="P1254" s="28"/>
      <c r="Q1254" s="28"/>
      <c r="R1254" s="28"/>
      <c r="S1254" s="28"/>
      <c r="T1254" s="28"/>
      <c r="U1254" s="28"/>
      <c r="V1254" s="28"/>
      <c r="W1254" s="27">
        <f t="shared" si="329"/>
        <v>0</v>
      </c>
      <c r="X1254" s="41"/>
      <c r="Y1254" s="41"/>
      <c r="Z1254" s="41"/>
      <c r="AA1254" s="41"/>
      <c r="AB1254" s="27">
        <f>IFERROR(VLOOKUP(K1254,'Վարկանիշային չափորոշիչներ'!$G$6:$GE$68,4,FALSE),0)</f>
        <v>0</v>
      </c>
      <c r="AC1254" s="27">
        <f>IFERROR(VLOOKUP(L1254,'Վարկանիշային չափորոշիչներ'!$G$6:$GE$68,4,FALSE),0)</f>
        <v>0</v>
      </c>
      <c r="AD1254" s="27">
        <f>IFERROR(VLOOKUP(M1254,'Վարկանիշային չափորոշիչներ'!$G$6:$GE$68,4,FALSE),0)</f>
        <v>0</v>
      </c>
      <c r="AE1254" s="27">
        <f>IFERROR(VLOOKUP(N1254,'Վարկանիշային չափորոշիչներ'!$G$6:$GE$68,4,FALSE),0)</f>
        <v>0</v>
      </c>
      <c r="AF1254" s="27">
        <f>IFERROR(VLOOKUP(O1254,'Վարկանիշային չափորոշիչներ'!$G$6:$GE$68,4,FALSE),0)</f>
        <v>0</v>
      </c>
      <c r="AG1254" s="27">
        <f>IFERROR(VLOOKUP(P1254,'Վարկանիշային չափորոշիչներ'!$G$6:$GE$68,4,FALSE),0)</f>
        <v>0</v>
      </c>
      <c r="AH1254" s="27">
        <f>IFERROR(VLOOKUP(Q1254,'Վարկանիշային չափորոշիչներ'!$G$6:$GE$68,4,FALSE),0)</f>
        <v>0</v>
      </c>
      <c r="AI1254" s="27">
        <f>IFERROR(VLOOKUP(R1254,'Վարկանիշային չափորոշիչներ'!$G$6:$GE$68,4,FALSE),0)</f>
        <v>0</v>
      </c>
      <c r="AJ1254" s="27">
        <f>IFERROR(VLOOKUP(S1254,'Վարկանիշային չափորոշիչներ'!$G$6:$GE$68,4,FALSE),0)</f>
        <v>0</v>
      </c>
      <c r="AK1254" s="27">
        <f>IFERROR(VLOOKUP(T1254,'Վարկանիշային չափորոշիչներ'!$G$6:$GE$68,4,FALSE),0)</f>
        <v>0</v>
      </c>
      <c r="AL1254" s="27">
        <f>IFERROR(VLOOKUP(U1254,'Վարկանիշային չափորոշիչներ'!$G$6:$GE$68,4,FALSE),0)</f>
        <v>0</v>
      </c>
      <c r="AM1254" s="27">
        <f>IFERROR(VLOOKUP(V1254,'Վարկանիշային չափորոշիչներ'!$G$6:$GE$68,4,FALSE),0)</f>
        <v>0</v>
      </c>
      <c r="AN1254" s="27">
        <f t="shared" si="318"/>
        <v>0</v>
      </c>
    </row>
    <row r="1255" spans="1:40" ht="27" hidden="1" outlineLevel="2" x14ac:dyDescent="0.3">
      <c r="A1255" s="120">
        <v>1103</v>
      </c>
      <c r="B1255" s="120">
        <v>31001</v>
      </c>
      <c r="C1255" s="207" t="s">
        <v>1297</v>
      </c>
      <c r="D1255" s="128"/>
      <c r="E1255" s="128"/>
      <c r="F1255" s="122"/>
      <c r="G1255" s="123"/>
      <c r="H1255" s="123"/>
      <c r="I1255" s="45"/>
      <c r="J1255" s="45"/>
      <c r="K1255" s="28"/>
      <c r="L1255" s="28"/>
      <c r="M1255" s="28"/>
      <c r="N1255" s="28"/>
      <c r="O1255" s="28"/>
      <c r="P1255" s="28"/>
      <c r="Q1255" s="28"/>
      <c r="R1255" s="28"/>
      <c r="S1255" s="28"/>
      <c r="T1255" s="28"/>
      <c r="U1255" s="28"/>
      <c r="V1255" s="28"/>
      <c r="W1255" s="27">
        <f t="shared" si="329"/>
        <v>0</v>
      </c>
      <c r="X1255" s="41"/>
      <c r="Y1255" s="41"/>
      <c r="Z1255" s="41"/>
      <c r="AA1255" s="41"/>
      <c r="AB1255" s="27">
        <f>IFERROR(VLOOKUP(K1255,'Վարկանիշային չափորոշիչներ'!$G$6:$GE$68,4,FALSE),0)</f>
        <v>0</v>
      </c>
      <c r="AC1255" s="27">
        <f>IFERROR(VLOOKUP(L1255,'Վարկանիշային չափորոշիչներ'!$G$6:$GE$68,4,FALSE),0)</f>
        <v>0</v>
      </c>
      <c r="AD1255" s="27">
        <f>IFERROR(VLOOKUP(M1255,'Վարկանիշային չափորոշիչներ'!$G$6:$GE$68,4,FALSE),0)</f>
        <v>0</v>
      </c>
      <c r="AE1255" s="27">
        <f>IFERROR(VLOOKUP(N1255,'Վարկանիշային չափորոշիչներ'!$G$6:$GE$68,4,FALSE),0)</f>
        <v>0</v>
      </c>
      <c r="AF1255" s="27">
        <f>IFERROR(VLOOKUP(O1255,'Վարկանիշային չափորոշիչներ'!$G$6:$GE$68,4,FALSE),0)</f>
        <v>0</v>
      </c>
      <c r="AG1255" s="27">
        <f>IFERROR(VLOOKUP(P1255,'Վարկանիշային չափորոշիչներ'!$G$6:$GE$68,4,FALSE),0)</f>
        <v>0</v>
      </c>
      <c r="AH1255" s="27">
        <f>IFERROR(VLOOKUP(Q1255,'Վարկանիշային չափորոշիչներ'!$G$6:$GE$68,4,FALSE),0)</f>
        <v>0</v>
      </c>
      <c r="AI1255" s="27">
        <f>IFERROR(VLOOKUP(R1255,'Վարկանիշային չափորոշիչներ'!$G$6:$GE$68,4,FALSE),0)</f>
        <v>0</v>
      </c>
      <c r="AJ1255" s="27">
        <f>IFERROR(VLOOKUP(S1255,'Վարկանիշային չափորոշիչներ'!$G$6:$GE$68,4,FALSE),0)</f>
        <v>0</v>
      </c>
      <c r="AK1255" s="27">
        <f>IFERROR(VLOOKUP(T1255,'Վարկանիշային չափորոշիչներ'!$G$6:$GE$68,4,FALSE),0)</f>
        <v>0</v>
      </c>
      <c r="AL1255" s="27">
        <f>IFERROR(VLOOKUP(U1255,'Վարկանիշային չափորոշիչներ'!$G$6:$GE$68,4,FALSE),0)</f>
        <v>0</v>
      </c>
      <c r="AM1255" s="27">
        <f>IFERROR(VLOOKUP(V1255,'Վարկանիշային չափորոշիչներ'!$G$6:$GE$68,4,FALSE),0)</f>
        <v>0</v>
      </c>
      <c r="AN1255" s="27">
        <f t="shared" si="318"/>
        <v>0</v>
      </c>
    </row>
    <row r="1256" spans="1:40" hidden="1" outlineLevel="1" x14ac:dyDescent="0.3">
      <c r="A1256" s="124">
        <v>9999</v>
      </c>
      <c r="B1256" s="120"/>
      <c r="C1256" s="233" t="s">
        <v>97</v>
      </c>
      <c r="D1256" s="199"/>
      <c r="E1256" s="199"/>
      <c r="F1256" s="122"/>
      <c r="G1256" s="123"/>
      <c r="H1256" s="123"/>
      <c r="I1256" s="45"/>
      <c r="J1256" s="45"/>
      <c r="K1256" s="28"/>
      <c r="L1256" s="28"/>
      <c r="M1256" s="28"/>
      <c r="N1256" s="28"/>
      <c r="O1256" s="28"/>
      <c r="P1256" s="28"/>
      <c r="Q1256" s="28"/>
      <c r="R1256" s="28"/>
      <c r="S1256" s="28"/>
      <c r="T1256" s="28"/>
      <c r="U1256" s="28"/>
      <c r="V1256" s="28"/>
      <c r="W1256" s="27">
        <f t="shared" si="329"/>
        <v>0</v>
      </c>
      <c r="X1256" s="41"/>
      <c r="Y1256" s="41"/>
      <c r="Z1256" s="41"/>
      <c r="AA1256" s="41"/>
      <c r="AB1256" s="27">
        <f>IFERROR(VLOOKUP(K1256,'Վարկանիշային չափորոշիչներ'!$G$6:$GE$68,4,FALSE),0)</f>
        <v>0</v>
      </c>
      <c r="AC1256" s="27">
        <f>IFERROR(VLOOKUP(L1256,'Վարկանիշային չափորոշիչներ'!$G$6:$GE$68,4,FALSE),0)</f>
        <v>0</v>
      </c>
      <c r="AD1256" s="27">
        <f>IFERROR(VLOOKUP(M1256,'Վարկանիշային չափորոշիչներ'!$G$6:$GE$68,4,FALSE),0)</f>
        <v>0</v>
      </c>
      <c r="AE1256" s="27">
        <f>IFERROR(VLOOKUP(N1256,'Վարկանիշային չափորոշիչներ'!$G$6:$GE$68,4,FALSE),0)</f>
        <v>0</v>
      </c>
      <c r="AF1256" s="27">
        <f>IFERROR(VLOOKUP(O1256,'Վարկանիշային չափորոշիչներ'!$G$6:$GE$68,4,FALSE),0)</f>
        <v>0</v>
      </c>
      <c r="AG1256" s="27">
        <f>IFERROR(VLOOKUP(P1256,'Վարկանիշային չափորոշիչներ'!$G$6:$GE$68,4,FALSE),0)</f>
        <v>0</v>
      </c>
      <c r="AH1256" s="27">
        <f>IFERROR(VLOOKUP(Q1256,'Վարկանիշային չափորոշիչներ'!$G$6:$GE$68,4,FALSE),0)</f>
        <v>0</v>
      </c>
      <c r="AI1256" s="27">
        <f>IFERROR(VLOOKUP(R1256,'Վարկանիշային չափորոշիչներ'!$G$6:$GE$68,4,FALSE),0)</f>
        <v>0</v>
      </c>
      <c r="AJ1256" s="27">
        <f>IFERROR(VLOOKUP(S1256,'Վարկանիշային չափորոշիչներ'!$G$6:$GE$68,4,FALSE),0)</f>
        <v>0</v>
      </c>
      <c r="AK1256" s="27">
        <f>IFERROR(VLOOKUP(T1256,'Վարկանիշային չափորոշիչներ'!$G$6:$GE$68,4,FALSE),0)</f>
        <v>0</v>
      </c>
      <c r="AL1256" s="27">
        <f>IFERROR(VLOOKUP(U1256,'Վարկանիշային չափորոշիչներ'!$G$6:$GE$68,4,FALSE),0)</f>
        <v>0</v>
      </c>
      <c r="AM1256" s="27">
        <f>IFERROR(VLOOKUP(V1256,'Վարկանիշային չափորոշիչներ'!$G$6:$GE$68,4,FALSE),0)</f>
        <v>0</v>
      </c>
      <c r="AN1256" s="27">
        <f t="shared" si="318"/>
        <v>0</v>
      </c>
    </row>
    <row r="1257" spans="1:40" hidden="1" collapsed="1" x14ac:dyDescent="0.3">
      <c r="A1257" s="125" t="s">
        <v>0</v>
      </c>
      <c r="B1257" s="163"/>
      <c r="C1257" s="215" t="s">
        <v>1298</v>
      </c>
      <c r="D1257" s="126">
        <f>D1258</f>
        <v>0</v>
      </c>
      <c r="E1257" s="126">
        <f t="shared" ref="E1257:H1257" si="330">E1258</f>
        <v>0</v>
      </c>
      <c r="F1257" s="127">
        <f t="shared" si="330"/>
        <v>0</v>
      </c>
      <c r="G1257" s="127">
        <f t="shared" si="330"/>
        <v>0</v>
      </c>
      <c r="H1257" s="127">
        <f t="shared" si="330"/>
        <v>0</v>
      </c>
      <c r="I1257" s="46" t="s">
        <v>74</v>
      </c>
      <c r="J1257" s="46" t="s">
        <v>74</v>
      </c>
      <c r="K1257" s="46" t="s">
        <v>74</v>
      </c>
      <c r="L1257" s="46" t="s">
        <v>74</v>
      </c>
      <c r="M1257" s="46" t="s">
        <v>74</v>
      </c>
      <c r="N1257" s="46" t="s">
        <v>74</v>
      </c>
      <c r="O1257" s="46" t="s">
        <v>74</v>
      </c>
      <c r="P1257" s="46" t="s">
        <v>74</v>
      </c>
      <c r="Q1257" s="46" t="s">
        <v>74</v>
      </c>
      <c r="R1257" s="46" t="s">
        <v>74</v>
      </c>
      <c r="S1257" s="46" t="s">
        <v>74</v>
      </c>
      <c r="T1257" s="46" t="s">
        <v>74</v>
      </c>
      <c r="U1257" s="46" t="s">
        <v>74</v>
      </c>
      <c r="V1257" s="46" t="s">
        <v>74</v>
      </c>
      <c r="W1257" s="46" t="s">
        <v>74</v>
      </c>
      <c r="X1257" s="41"/>
      <c r="Y1257" s="41"/>
      <c r="Z1257" s="41"/>
      <c r="AA1257" s="41"/>
      <c r="AB1257" s="27">
        <f>IFERROR(VLOOKUP(K1257,'Վարկանիշային չափորոշիչներ'!$G$6:$GE$68,4,FALSE),0)</f>
        <v>0</v>
      </c>
      <c r="AC1257" s="27">
        <f>IFERROR(VLOOKUP(L1257,'Վարկանիշային չափորոշիչներ'!$G$6:$GE$68,4,FALSE),0)</f>
        <v>0</v>
      </c>
      <c r="AD1257" s="27">
        <f>IFERROR(VLOOKUP(M1257,'Վարկանիշային չափորոշիչներ'!$G$6:$GE$68,4,FALSE),0)</f>
        <v>0</v>
      </c>
      <c r="AE1257" s="27">
        <f>IFERROR(VLOOKUP(N1257,'Վարկանիշային չափորոշիչներ'!$G$6:$GE$68,4,FALSE),0)</f>
        <v>0</v>
      </c>
      <c r="AF1257" s="27">
        <f>IFERROR(VLOOKUP(O1257,'Վարկանիշային չափորոշիչներ'!$G$6:$GE$68,4,FALSE),0)</f>
        <v>0</v>
      </c>
      <c r="AG1257" s="27">
        <f>IFERROR(VLOOKUP(P1257,'Վարկանիշային չափորոշիչներ'!$G$6:$GE$68,4,FALSE),0)</f>
        <v>0</v>
      </c>
      <c r="AH1257" s="27">
        <f>IFERROR(VLOOKUP(Q1257,'Վարկանիշային չափորոշիչներ'!$G$6:$GE$68,4,FALSE),0)</f>
        <v>0</v>
      </c>
      <c r="AI1257" s="27">
        <f>IFERROR(VLOOKUP(R1257,'Վարկանիշային չափորոշիչներ'!$G$6:$GE$68,4,FALSE),0)</f>
        <v>0</v>
      </c>
      <c r="AJ1257" s="27">
        <f>IFERROR(VLOOKUP(S1257,'Վարկանիշային չափորոշիչներ'!$G$6:$GE$68,4,FALSE),0)</f>
        <v>0</v>
      </c>
      <c r="AK1257" s="27">
        <f>IFERROR(VLOOKUP(T1257,'Վարկանիշային չափորոշիչներ'!$G$6:$GE$68,4,FALSE),0)</f>
        <v>0</v>
      </c>
      <c r="AL1257" s="27">
        <f>IFERROR(VLOOKUP(U1257,'Վարկանիշային չափորոշիչներ'!$G$6:$GE$68,4,FALSE),0)</f>
        <v>0</v>
      </c>
      <c r="AM1257" s="27">
        <f>IFERROR(VLOOKUP(V1257,'Վարկանիշային չափորոշիչներ'!$G$6:$GE$68,4,FALSE),0)</f>
        <v>0</v>
      </c>
      <c r="AN1257" s="27">
        <f t="shared" si="318"/>
        <v>0</v>
      </c>
    </row>
    <row r="1258" spans="1:40" hidden="1" outlineLevel="1" x14ac:dyDescent="0.3">
      <c r="A1258" s="117">
        <v>1181</v>
      </c>
      <c r="B1258" s="163"/>
      <c r="C1258" s="214" t="s">
        <v>1299</v>
      </c>
      <c r="D1258" s="118">
        <f>SUM(D1259:D1260)</f>
        <v>0</v>
      </c>
      <c r="E1258" s="118">
        <f>SUM(E1259:E1260)</f>
        <v>0</v>
      </c>
      <c r="F1258" s="119">
        <f t="shared" ref="F1258:H1258" si="331">SUM(F1259:F1260)</f>
        <v>0</v>
      </c>
      <c r="G1258" s="119">
        <f t="shared" si="331"/>
        <v>0</v>
      </c>
      <c r="H1258" s="119">
        <f t="shared" si="331"/>
        <v>0</v>
      </c>
      <c r="I1258" s="47" t="s">
        <v>74</v>
      </c>
      <c r="J1258" s="47" t="s">
        <v>74</v>
      </c>
      <c r="K1258" s="47" t="s">
        <v>74</v>
      </c>
      <c r="L1258" s="47" t="s">
        <v>74</v>
      </c>
      <c r="M1258" s="47" t="s">
        <v>74</v>
      </c>
      <c r="N1258" s="47" t="s">
        <v>74</v>
      </c>
      <c r="O1258" s="47" t="s">
        <v>74</v>
      </c>
      <c r="P1258" s="47" t="s">
        <v>74</v>
      </c>
      <c r="Q1258" s="47" t="s">
        <v>74</v>
      </c>
      <c r="R1258" s="47" t="s">
        <v>74</v>
      </c>
      <c r="S1258" s="47" t="s">
        <v>74</v>
      </c>
      <c r="T1258" s="47" t="s">
        <v>74</v>
      </c>
      <c r="U1258" s="47" t="s">
        <v>74</v>
      </c>
      <c r="V1258" s="47" t="s">
        <v>74</v>
      </c>
      <c r="W1258" s="47" t="s">
        <v>74</v>
      </c>
      <c r="X1258" s="41"/>
      <c r="Y1258" s="41"/>
      <c r="Z1258" s="41"/>
      <c r="AA1258" s="41"/>
      <c r="AB1258" s="27">
        <f>IFERROR(VLOOKUP(K1258,'Վարկանիշային չափորոշիչներ'!$G$6:$GE$68,4,FALSE),0)</f>
        <v>0</v>
      </c>
      <c r="AC1258" s="27">
        <f>IFERROR(VLOOKUP(L1258,'Վարկանիշային չափորոշիչներ'!$G$6:$GE$68,4,FALSE),0)</f>
        <v>0</v>
      </c>
      <c r="AD1258" s="27">
        <f>IFERROR(VLOOKUP(M1258,'Վարկանիշային չափորոշիչներ'!$G$6:$GE$68,4,FALSE),0)</f>
        <v>0</v>
      </c>
      <c r="AE1258" s="27">
        <f>IFERROR(VLOOKUP(N1258,'Վարկանիշային չափորոշիչներ'!$G$6:$GE$68,4,FALSE),0)</f>
        <v>0</v>
      </c>
      <c r="AF1258" s="27">
        <f>IFERROR(VLOOKUP(O1258,'Վարկանիշային չափորոշիչներ'!$G$6:$GE$68,4,FALSE),0)</f>
        <v>0</v>
      </c>
      <c r="AG1258" s="27">
        <f>IFERROR(VLOOKUP(P1258,'Վարկանիշային չափորոշիչներ'!$G$6:$GE$68,4,FALSE),0)</f>
        <v>0</v>
      </c>
      <c r="AH1258" s="27">
        <f>IFERROR(VLOOKUP(Q1258,'Վարկանիշային չափորոշիչներ'!$G$6:$GE$68,4,FALSE),0)</f>
        <v>0</v>
      </c>
      <c r="AI1258" s="27">
        <f>IFERROR(VLOOKUP(R1258,'Վարկանիշային չափորոշիչներ'!$G$6:$GE$68,4,FALSE),0)</f>
        <v>0</v>
      </c>
      <c r="AJ1258" s="27">
        <f>IFERROR(VLOOKUP(S1258,'Վարկանիշային չափորոշիչներ'!$G$6:$GE$68,4,FALSE),0)</f>
        <v>0</v>
      </c>
      <c r="AK1258" s="27">
        <f>IFERROR(VLOOKUP(T1258,'Վարկանիշային չափորոշիչներ'!$G$6:$GE$68,4,FALSE),0)</f>
        <v>0</v>
      </c>
      <c r="AL1258" s="27">
        <f>IFERROR(VLOOKUP(U1258,'Վարկանիշային չափորոշիչներ'!$G$6:$GE$68,4,FALSE),0)</f>
        <v>0</v>
      </c>
      <c r="AM1258" s="27">
        <f>IFERROR(VLOOKUP(V1258,'Վարկանիշային չափորոշիչներ'!$G$6:$GE$68,4,FALSE),0)</f>
        <v>0</v>
      </c>
      <c r="AN1258" s="27">
        <f t="shared" si="318"/>
        <v>0</v>
      </c>
    </row>
    <row r="1259" spans="1:40" hidden="1" outlineLevel="2" x14ac:dyDescent="0.3">
      <c r="A1259" s="120">
        <v>1181</v>
      </c>
      <c r="B1259" s="120">
        <v>11001</v>
      </c>
      <c r="C1259" s="207" t="s">
        <v>1300</v>
      </c>
      <c r="D1259" s="128"/>
      <c r="E1259" s="128"/>
      <c r="F1259" s="122"/>
      <c r="G1259" s="123"/>
      <c r="H1259" s="123"/>
      <c r="I1259" s="45"/>
      <c r="J1259" s="45"/>
      <c r="K1259" s="28"/>
      <c r="L1259" s="28"/>
      <c r="M1259" s="28"/>
      <c r="N1259" s="28"/>
      <c r="O1259" s="28"/>
      <c r="P1259" s="28"/>
      <c r="Q1259" s="28"/>
      <c r="R1259" s="28"/>
      <c r="S1259" s="28"/>
      <c r="T1259" s="28"/>
      <c r="U1259" s="28"/>
      <c r="V1259" s="28"/>
      <c r="W1259" s="27">
        <f>AN1259</f>
        <v>0</v>
      </c>
      <c r="X1259" s="41"/>
      <c r="Y1259" s="41"/>
      <c r="Z1259" s="41"/>
      <c r="AA1259" s="41"/>
      <c r="AB1259" s="27">
        <f>IFERROR(VLOOKUP(K1259,'Վարկանիշային չափորոշիչներ'!$G$6:$GE$68,4,FALSE),0)</f>
        <v>0</v>
      </c>
      <c r="AC1259" s="27">
        <f>IFERROR(VLOOKUP(L1259,'Վարկանիշային չափորոշիչներ'!$G$6:$GE$68,4,FALSE),0)</f>
        <v>0</v>
      </c>
      <c r="AD1259" s="27">
        <f>IFERROR(VLOOKUP(M1259,'Վարկանիշային չափորոշիչներ'!$G$6:$GE$68,4,FALSE),0)</f>
        <v>0</v>
      </c>
      <c r="AE1259" s="27">
        <f>IFERROR(VLOOKUP(N1259,'Վարկանիշային չափորոշիչներ'!$G$6:$GE$68,4,FALSE),0)</f>
        <v>0</v>
      </c>
      <c r="AF1259" s="27">
        <f>IFERROR(VLOOKUP(O1259,'Վարկանիշային չափորոշիչներ'!$G$6:$GE$68,4,FALSE),0)</f>
        <v>0</v>
      </c>
      <c r="AG1259" s="27">
        <f>IFERROR(VLOOKUP(P1259,'Վարկանիշային չափորոշիչներ'!$G$6:$GE$68,4,FALSE),0)</f>
        <v>0</v>
      </c>
      <c r="AH1259" s="27">
        <f>IFERROR(VLOOKUP(Q1259,'Վարկանիշային չափորոշիչներ'!$G$6:$GE$68,4,FALSE),0)</f>
        <v>0</v>
      </c>
      <c r="AI1259" s="27">
        <f>IFERROR(VLOOKUP(R1259,'Վարկանիշային չափորոշիչներ'!$G$6:$GE$68,4,FALSE),0)</f>
        <v>0</v>
      </c>
      <c r="AJ1259" s="27">
        <f>IFERROR(VLOOKUP(S1259,'Վարկանիշային չափորոշիչներ'!$G$6:$GE$68,4,FALSE),0)</f>
        <v>0</v>
      </c>
      <c r="AK1259" s="27">
        <f>IFERROR(VLOOKUP(T1259,'Վարկանիշային չափորոշիչներ'!$G$6:$GE$68,4,FALSE),0)</f>
        <v>0</v>
      </c>
      <c r="AL1259" s="27">
        <f>IFERROR(VLOOKUP(U1259,'Վարկանիշային չափորոշիչներ'!$G$6:$GE$68,4,FALSE),0)</f>
        <v>0</v>
      </c>
      <c r="AM1259" s="27">
        <f>IFERROR(VLOOKUP(V1259,'Վարկանիշային չափորոշիչներ'!$G$6:$GE$68,4,FALSE),0)</f>
        <v>0</v>
      </c>
      <c r="AN1259" s="27">
        <f t="shared" si="318"/>
        <v>0</v>
      </c>
    </row>
    <row r="1260" spans="1:40" ht="40.5" hidden="1" outlineLevel="2" x14ac:dyDescent="0.3">
      <c r="A1260" s="120">
        <v>1181</v>
      </c>
      <c r="B1260" s="120">
        <v>11002</v>
      </c>
      <c r="C1260" s="207" t="s">
        <v>1301</v>
      </c>
      <c r="D1260" s="121"/>
      <c r="E1260" s="121"/>
      <c r="F1260" s="122"/>
      <c r="G1260" s="123"/>
      <c r="H1260" s="123"/>
      <c r="I1260" s="45"/>
      <c r="J1260" s="45"/>
      <c r="K1260" s="28"/>
      <c r="L1260" s="28"/>
      <c r="M1260" s="28"/>
      <c r="N1260" s="28"/>
      <c r="O1260" s="28"/>
      <c r="P1260" s="28"/>
      <c r="Q1260" s="28"/>
      <c r="R1260" s="28"/>
      <c r="S1260" s="28"/>
      <c r="T1260" s="28"/>
      <c r="U1260" s="28"/>
      <c r="V1260" s="28"/>
      <c r="W1260" s="27">
        <f>AN1260</f>
        <v>0</v>
      </c>
      <c r="X1260" s="41"/>
      <c r="Y1260" s="41"/>
      <c r="Z1260" s="41"/>
      <c r="AA1260" s="41"/>
      <c r="AB1260" s="27">
        <f>IFERROR(VLOOKUP(K1260,'Վարկանիշային չափորոշիչներ'!$G$6:$GE$68,4,FALSE),0)</f>
        <v>0</v>
      </c>
      <c r="AC1260" s="27">
        <f>IFERROR(VLOOKUP(L1260,'Վարկանիշային չափորոշիչներ'!$G$6:$GE$68,4,FALSE),0)</f>
        <v>0</v>
      </c>
      <c r="AD1260" s="27">
        <f>IFERROR(VLOOKUP(M1260,'Վարկանիշային չափորոշիչներ'!$G$6:$GE$68,4,FALSE),0)</f>
        <v>0</v>
      </c>
      <c r="AE1260" s="27">
        <f>IFERROR(VLOOKUP(N1260,'Վարկանիշային չափորոշիչներ'!$G$6:$GE$68,4,FALSE),0)</f>
        <v>0</v>
      </c>
      <c r="AF1260" s="27">
        <f>IFERROR(VLOOKUP(O1260,'Վարկանիշային չափորոշիչներ'!$G$6:$GE$68,4,FALSE),0)</f>
        <v>0</v>
      </c>
      <c r="AG1260" s="27">
        <f>IFERROR(VLOOKUP(P1260,'Վարկանիշային չափորոշիչներ'!$G$6:$GE$68,4,FALSE),0)</f>
        <v>0</v>
      </c>
      <c r="AH1260" s="27">
        <f>IFERROR(VLOOKUP(Q1260,'Վարկանիշային չափորոշիչներ'!$G$6:$GE$68,4,FALSE),0)</f>
        <v>0</v>
      </c>
      <c r="AI1260" s="27">
        <f>IFERROR(VLOOKUP(R1260,'Վարկանիշային չափորոշիչներ'!$G$6:$GE$68,4,FALSE),0)</f>
        <v>0</v>
      </c>
      <c r="AJ1260" s="27">
        <f>IFERROR(VLOOKUP(S1260,'Վարկանիշային չափորոշիչներ'!$G$6:$GE$68,4,FALSE),0)</f>
        <v>0</v>
      </c>
      <c r="AK1260" s="27">
        <f>IFERROR(VLOOKUP(T1260,'Վարկանիշային չափորոշիչներ'!$G$6:$GE$68,4,FALSE),0)</f>
        <v>0</v>
      </c>
      <c r="AL1260" s="27">
        <f>IFERROR(VLOOKUP(U1260,'Վարկանիշային չափորոշիչներ'!$G$6:$GE$68,4,FALSE),0)</f>
        <v>0</v>
      </c>
      <c r="AM1260" s="27">
        <f>IFERROR(VLOOKUP(V1260,'Վարկանիշային չափորոշիչներ'!$G$6:$GE$68,4,FALSE),0)</f>
        <v>0</v>
      </c>
      <c r="AN1260" s="27">
        <f t="shared" si="318"/>
        <v>0</v>
      </c>
    </row>
    <row r="1261" spans="1:40" hidden="1" collapsed="1" x14ac:dyDescent="0.3">
      <c r="A1261" s="125" t="s">
        <v>0</v>
      </c>
      <c r="B1261" s="163"/>
      <c r="C1261" s="215" t="s">
        <v>1302</v>
      </c>
      <c r="D1261" s="126">
        <f>D1262</f>
        <v>0</v>
      </c>
      <c r="E1261" s="126">
        <f>E1262</f>
        <v>0</v>
      </c>
      <c r="F1261" s="127">
        <f t="shared" ref="F1261:H1261" si="332">F1262</f>
        <v>0</v>
      </c>
      <c r="G1261" s="127">
        <f t="shared" si="332"/>
        <v>0</v>
      </c>
      <c r="H1261" s="127">
        <f t="shared" si="332"/>
        <v>0</v>
      </c>
      <c r="I1261" s="46" t="s">
        <v>74</v>
      </c>
      <c r="J1261" s="46" t="s">
        <v>74</v>
      </c>
      <c r="K1261" s="46" t="s">
        <v>74</v>
      </c>
      <c r="L1261" s="46" t="s">
        <v>74</v>
      </c>
      <c r="M1261" s="46" t="s">
        <v>74</v>
      </c>
      <c r="N1261" s="46" t="s">
        <v>74</v>
      </c>
      <c r="O1261" s="46" t="s">
        <v>74</v>
      </c>
      <c r="P1261" s="46" t="s">
        <v>74</v>
      </c>
      <c r="Q1261" s="46" t="s">
        <v>74</v>
      </c>
      <c r="R1261" s="46" t="s">
        <v>74</v>
      </c>
      <c r="S1261" s="46" t="s">
        <v>74</v>
      </c>
      <c r="T1261" s="46" t="s">
        <v>74</v>
      </c>
      <c r="U1261" s="46" t="s">
        <v>74</v>
      </c>
      <c r="V1261" s="46" t="s">
        <v>74</v>
      </c>
      <c r="W1261" s="46" t="s">
        <v>74</v>
      </c>
      <c r="X1261" s="41"/>
      <c r="Y1261" s="41"/>
      <c r="Z1261" s="41"/>
      <c r="AA1261" s="41"/>
      <c r="AB1261" s="27">
        <f>IFERROR(VLOOKUP(K1261,'Վարկանիշային չափորոշիչներ'!$G$6:$GE$68,4,FALSE),0)</f>
        <v>0</v>
      </c>
      <c r="AC1261" s="27">
        <f>IFERROR(VLOOKUP(L1261,'Վարկանիշային չափորոշիչներ'!$G$6:$GE$68,4,FALSE),0)</f>
        <v>0</v>
      </c>
      <c r="AD1261" s="27">
        <f>IFERROR(VLOOKUP(M1261,'Վարկանիշային չափորոշիչներ'!$G$6:$GE$68,4,FALSE),0)</f>
        <v>0</v>
      </c>
      <c r="AE1261" s="27">
        <f>IFERROR(VLOOKUP(N1261,'Վարկանիշային չափորոշիչներ'!$G$6:$GE$68,4,FALSE),0)</f>
        <v>0</v>
      </c>
      <c r="AF1261" s="27">
        <f>IFERROR(VLOOKUP(O1261,'Վարկանիշային չափորոշիչներ'!$G$6:$GE$68,4,FALSE),0)</f>
        <v>0</v>
      </c>
      <c r="AG1261" s="27">
        <f>IFERROR(VLOOKUP(P1261,'Վարկանիշային չափորոշիչներ'!$G$6:$GE$68,4,FALSE),0)</f>
        <v>0</v>
      </c>
      <c r="AH1261" s="27">
        <f>IFERROR(VLOOKUP(Q1261,'Վարկանիշային չափորոշիչներ'!$G$6:$GE$68,4,FALSE),0)</f>
        <v>0</v>
      </c>
      <c r="AI1261" s="27">
        <f>IFERROR(VLOOKUP(R1261,'Վարկանիշային չափորոշիչներ'!$G$6:$GE$68,4,FALSE),0)</f>
        <v>0</v>
      </c>
      <c r="AJ1261" s="27">
        <f>IFERROR(VLOOKUP(S1261,'Վարկանիշային չափորոշիչներ'!$G$6:$GE$68,4,FALSE),0)</f>
        <v>0</v>
      </c>
      <c r="AK1261" s="27">
        <f>IFERROR(VLOOKUP(T1261,'Վարկանիշային չափորոշիչներ'!$G$6:$GE$68,4,FALSE),0)</f>
        <v>0</v>
      </c>
      <c r="AL1261" s="27">
        <f>IFERROR(VLOOKUP(U1261,'Վարկանիշային չափորոշիչներ'!$G$6:$GE$68,4,FALSE),0)</f>
        <v>0</v>
      </c>
      <c r="AM1261" s="27">
        <f>IFERROR(VLOOKUP(V1261,'Վարկանիշային չափորոշիչներ'!$G$6:$GE$68,4,FALSE),0)</f>
        <v>0</v>
      </c>
      <c r="AN1261" s="27">
        <f t="shared" si="318"/>
        <v>0</v>
      </c>
    </row>
    <row r="1262" spans="1:40" hidden="1" outlineLevel="1" x14ac:dyDescent="0.3">
      <c r="A1262" s="117">
        <v>1203</v>
      </c>
      <c r="B1262" s="163"/>
      <c r="C1262" s="234" t="s">
        <v>1303</v>
      </c>
      <c r="D1262" s="200">
        <f>SUM(D1263:D1264)</f>
        <v>0</v>
      </c>
      <c r="E1262" s="200">
        <f>SUM(E1263:E1264)</f>
        <v>0</v>
      </c>
      <c r="F1262" s="201">
        <f t="shared" ref="F1262:H1262" si="333">SUM(F1263:F1264)</f>
        <v>0</v>
      </c>
      <c r="G1262" s="201">
        <f t="shared" si="333"/>
        <v>0</v>
      </c>
      <c r="H1262" s="201">
        <f t="shared" si="333"/>
        <v>0</v>
      </c>
      <c r="I1262" s="73" t="s">
        <v>74</v>
      </c>
      <c r="J1262" s="73" t="s">
        <v>74</v>
      </c>
      <c r="K1262" s="73" t="s">
        <v>74</v>
      </c>
      <c r="L1262" s="73" t="s">
        <v>74</v>
      </c>
      <c r="M1262" s="73" t="s">
        <v>74</v>
      </c>
      <c r="N1262" s="73" t="s">
        <v>74</v>
      </c>
      <c r="O1262" s="73" t="s">
        <v>74</v>
      </c>
      <c r="P1262" s="73" t="s">
        <v>74</v>
      </c>
      <c r="Q1262" s="73" t="s">
        <v>74</v>
      </c>
      <c r="R1262" s="73" t="s">
        <v>74</v>
      </c>
      <c r="S1262" s="73" t="s">
        <v>74</v>
      </c>
      <c r="T1262" s="73" t="s">
        <v>74</v>
      </c>
      <c r="U1262" s="73" t="s">
        <v>74</v>
      </c>
      <c r="V1262" s="73" t="s">
        <v>74</v>
      </c>
      <c r="W1262" s="47" t="s">
        <v>74</v>
      </c>
      <c r="X1262" s="41"/>
      <c r="Y1262" s="41"/>
      <c r="Z1262" s="41"/>
      <c r="AA1262" s="41"/>
      <c r="AB1262" s="27">
        <f>IFERROR(VLOOKUP(K1262,'Վարկանիշային չափորոշիչներ'!$G$6:$GE$68,4,FALSE),0)</f>
        <v>0</v>
      </c>
      <c r="AC1262" s="27">
        <f>IFERROR(VLOOKUP(L1262,'Վարկանիշային չափորոշիչներ'!$G$6:$GE$68,4,FALSE),0)</f>
        <v>0</v>
      </c>
      <c r="AD1262" s="27">
        <f>IFERROR(VLOOKUP(M1262,'Վարկանիշային չափորոշիչներ'!$G$6:$GE$68,4,FALSE),0)</f>
        <v>0</v>
      </c>
      <c r="AE1262" s="27">
        <f>IFERROR(VLOOKUP(N1262,'Վարկանիշային չափորոշիչներ'!$G$6:$GE$68,4,FALSE),0)</f>
        <v>0</v>
      </c>
      <c r="AF1262" s="27">
        <f>IFERROR(VLOOKUP(O1262,'Վարկանիշային չափորոշիչներ'!$G$6:$GE$68,4,FALSE),0)</f>
        <v>0</v>
      </c>
      <c r="AG1262" s="27">
        <f>IFERROR(VLOOKUP(P1262,'Վարկանիշային չափորոշիչներ'!$G$6:$GE$68,4,FALSE),0)</f>
        <v>0</v>
      </c>
      <c r="AH1262" s="27">
        <f>IFERROR(VLOOKUP(Q1262,'Վարկանիշային չափորոշիչներ'!$G$6:$GE$68,4,FALSE),0)</f>
        <v>0</v>
      </c>
      <c r="AI1262" s="27">
        <f>IFERROR(VLOOKUP(R1262,'Վարկանիշային չափորոշիչներ'!$G$6:$GE$68,4,FALSE),0)</f>
        <v>0</v>
      </c>
      <c r="AJ1262" s="27">
        <f>IFERROR(VLOOKUP(S1262,'Վարկանիշային չափորոշիչներ'!$G$6:$GE$68,4,FALSE),0)</f>
        <v>0</v>
      </c>
      <c r="AK1262" s="27">
        <f>IFERROR(VLOOKUP(T1262,'Վարկանիշային չափորոշիչներ'!$G$6:$GE$68,4,FALSE),0)</f>
        <v>0</v>
      </c>
      <c r="AL1262" s="27">
        <f>IFERROR(VLOOKUP(U1262,'Վարկանիշային չափորոշիչներ'!$G$6:$GE$68,4,FALSE),0)</f>
        <v>0</v>
      </c>
      <c r="AM1262" s="27">
        <f>IFERROR(VLOOKUP(V1262,'Վարկանիշային չափորոշիչներ'!$G$6:$GE$68,4,FALSE),0)</f>
        <v>0</v>
      </c>
      <c r="AN1262" s="27">
        <f t="shared" si="318"/>
        <v>0</v>
      </c>
    </row>
    <row r="1263" spans="1:40" ht="27" hidden="1" outlineLevel="2" x14ac:dyDescent="0.3">
      <c r="A1263" s="120">
        <v>1203</v>
      </c>
      <c r="B1263" s="120">
        <v>11001</v>
      </c>
      <c r="C1263" s="207" t="s">
        <v>1304</v>
      </c>
      <c r="D1263" s="128"/>
      <c r="E1263" s="128"/>
      <c r="F1263" s="122"/>
      <c r="G1263" s="123"/>
      <c r="H1263" s="202"/>
      <c r="I1263" s="74"/>
      <c r="J1263" s="74"/>
      <c r="K1263" s="30"/>
      <c r="L1263" s="30"/>
      <c r="M1263" s="30"/>
      <c r="N1263" s="30"/>
      <c r="O1263" s="30"/>
      <c r="P1263" s="30"/>
      <c r="Q1263" s="30"/>
      <c r="R1263" s="30"/>
      <c r="S1263" s="30"/>
      <c r="T1263" s="30"/>
      <c r="U1263" s="30"/>
      <c r="V1263" s="30"/>
      <c r="W1263" s="27">
        <f>AN1263</f>
        <v>0</v>
      </c>
      <c r="X1263" s="41"/>
      <c r="Y1263" s="41"/>
      <c r="Z1263" s="41"/>
      <c r="AA1263" s="41"/>
      <c r="AB1263" s="27">
        <f>IFERROR(VLOOKUP(K1263,'Վարկանիշային չափորոշիչներ'!$G$6:$GE$68,4,FALSE),0)</f>
        <v>0</v>
      </c>
      <c r="AC1263" s="27">
        <f>IFERROR(VLOOKUP(L1263,'Վարկանիշային չափորոշիչներ'!$G$6:$GE$68,4,FALSE),0)</f>
        <v>0</v>
      </c>
      <c r="AD1263" s="27">
        <f>IFERROR(VLOOKUP(M1263,'Վարկանիշային չափորոշիչներ'!$G$6:$GE$68,4,FALSE),0)</f>
        <v>0</v>
      </c>
      <c r="AE1263" s="27">
        <f>IFERROR(VLOOKUP(N1263,'Վարկանիշային չափորոշիչներ'!$G$6:$GE$68,4,FALSE),0)</f>
        <v>0</v>
      </c>
      <c r="AF1263" s="27">
        <f>IFERROR(VLOOKUP(O1263,'Վարկանիշային չափորոշիչներ'!$G$6:$GE$68,4,FALSE),0)</f>
        <v>0</v>
      </c>
      <c r="AG1263" s="27">
        <f>IFERROR(VLOOKUP(P1263,'Վարկանիշային չափորոշիչներ'!$G$6:$GE$68,4,FALSE),0)</f>
        <v>0</v>
      </c>
      <c r="AH1263" s="27">
        <f>IFERROR(VLOOKUP(Q1263,'Վարկանիշային չափորոշիչներ'!$G$6:$GE$68,4,FALSE),0)</f>
        <v>0</v>
      </c>
      <c r="AI1263" s="27">
        <f>IFERROR(VLOOKUP(R1263,'Վարկանիշային չափորոշիչներ'!$G$6:$GE$68,4,FALSE),0)</f>
        <v>0</v>
      </c>
      <c r="AJ1263" s="27">
        <f>IFERROR(VLOOKUP(S1263,'Վարկանիշային չափորոշիչներ'!$G$6:$GE$68,4,FALSE),0)</f>
        <v>0</v>
      </c>
      <c r="AK1263" s="27">
        <f>IFERROR(VLOOKUP(T1263,'Վարկանիշային չափորոշիչներ'!$G$6:$GE$68,4,FALSE),0)</f>
        <v>0</v>
      </c>
      <c r="AL1263" s="27">
        <f>IFERROR(VLOOKUP(U1263,'Վարկանիշային չափորոշիչներ'!$G$6:$GE$68,4,FALSE),0)</f>
        <v>0</v>
      </c>
      <c r="AM1263" s="27">
        <f>IFERROR(VLOOKUP(V1263,'Վարկանիշային չափորոշիչներ'!$G$6:$GE$68,4,FALSE),0)</f>
        <v>0</v>
      </c>
      <c r="AN1263" s="27">
        <f t="shared" si="318"/>
        <v>0</v>
      </c>
    </row>
    <row r="1264" spans="1:40" ht="27" hidden="1" outlineLevel="2" x14ac:dyDescent="0.3">
      <c r="A1264" s="120">
        <v>1203</v>
      </c>
      <c r="B1264" s="120">
        <v>31001</v>
      </c>
      <c r="C1264" s="207" t="s">
        <v>1305</v>
      </c>
      <c r="D1264" s="128"/>
      <c r="E1264" s="128"/>
      <c r="F1264" s="122"/>
      <c r="G1264" s="123"/>
      <c r="H1264" s="123"/>
      <c r="I1264" s="45"/>
      <c r="J1264" s="45"/>
      <c r="K1264" s="28"/>
      <c r="L1264" s="28"/>
      <c r="M1264" s="28"/>
      <c r="N1264" s="28"/>
      <c r="O1264" s="28"/>
      <c r="P1264" s="28"/>
      <c r="Q1264" s="28"/>
      <c r="R1264" s="28"/>
      <c r="S1264" s="28"/>
      <c r="T1264" s="28"/>
      <c r="U1264" s="28"/>
      <c r="V1264" s="28"/>
      <c r="W1264" s="27">
        <f>AN1264</f>
        <v>0</v>
      </c>
      <c r="X1264" s="41"/>
      <c r="Y1264" s="41"/>
      <c r="Z1264" s="41"/>
      <c r="AA1264" s="41"/>
      <c r="AB1264" s="27">
        <f>IFERROR(VLOOKUP(K1264,'Վարկանիշային չափորոշիչներ'!$G$6:$GE$68,4,FALSE),0)</f>
        <v>0</v>
      </c>
      <c r="AC1264" s="27">
        <f>IFERROR(VLOOKUP(L1264,'Վարկանիշային չափորոշիչներ'!$G$6:$GE$68,4,FALSE),0)</f>
        <v>0</v>
      </c>
      <c r="AD1264" s="27">
        <f>IFERROR(VLOOKUP(M1264,'Վարկանիշային չափորոշիչներ'!$G$6:$GE$68,4,FALSE),0)</f>
        <v>0</v>
      </c>
      <c r="AE1264" s="27">
        <f>IFERROR(VLOOKUP(N1264,'Վարկանիշային չափորոշիչներ'!$G$6:$GE$68,4,FALSE),0)</f>
        <v>0</v>
      </c>
      <c r="AF1264" s="27">
        <f>IFERROR(VLOOKUP(O1264,'Վարկանիշային չափորոշիչներ'!$G$6:$GE$68,4,FALSE),0)</f>
        <v>0</v>
      </c>
      <c r="AG1264" s="27">
        <f>IFERROR(VLOOKUP(P1264,'Վարկանիշային չափորոշիչներ'!$G$6:$GE$68,4,FALSE),0)</f>
        <v>0</v>
      </c>
      <c r="AH1264" s="27">
        <f>IFERROR(VLOOKUP(Q1264,'Վարկանիշային չափորոշիչներ'!$G$6:$GE$68,4,FALSE),0)</f>
        <v>0</v>
      </c>
      <c r="AI1264" s="27">
        <f>IFERROR(VLOOKUP(R1264,'Վարկանիշային չափորոշիչներ'!$G$6:$GE$68,4,FALSE),0)</f>
        <v>0</v>
      </c>
      <c r="AJ1264" s="27">
        <f>IFERROR(VLOOKUP(S1264,'Վարկանիշային չափորոշիչներ'!$G$6:$GE$68,4,FALSE),0)</f>
        <v>0</v>
      </c>
      <c r="AK1264" s="27">
        <f>IFERROR(VLOOKUP(T1264,'Վարկանիշային չափորոշիչներ'!$G$6:$GE$68,4,FALSE),0)</f>
        <v>0</v>
      </c>
      <c r="AL1264" s="27">
        <f>IFERROR(VLOOKUP(U1264,'Վարկանիշային չափորոշիչներ'!$G$6:$GE$68,4,FALSE),0)</f>
        <v>0</v>
      </c>
      <c r="AM1264" s="27">
        <f>IFERROR(VLOOKUP(V1264,'Վարկանիշային չափորոշիչներ'!$G$6:$GE$68,4,FALSE),0)</f>
        <v>0</v>
      </c>
      <c r="AN1264" s="27">
        <f t="shared" si="318"/>
        <v>0</v>
      </c>
    </row>
    <row r="1265" spans="1:40" hidden="1" collapsed="1" x14ac:dyDescent="0.3">
      <c r="A1265" s="125" t="s">
        <v>0</v>
      </c>
      <c r="B1265" s="163"/>
      <c r="C1265" s="215" t="s">
        <v>1306</v>
      </c>
      <c r="D1265" s="126">
        <f>+D1266</f>
        <v>0</v>
      </c>
      <c r="E1265" s="126">
        <f t="shared" ref="E1265:H1265" si="334">+E1266</f>
        <v>0</v>
      </c>
      <c r="F1265" s="127">
        <f t="shared" si="334"/>
        <v>0</v>
      </c>
      <c r="G1265" s="127">
        <f t="shared" si="334"/>
        <v>0</v>
      </c>
      <c r="H1265" s="127">
        <f t="shared" si="334"/>
        <v>0</v>
      </c>
      <c r="I1265" s="46" t="s">
        <v>74</v>
      </c>
      <c r="J1265" s="46" t="s">
        <v>74</v>
      </c>
      <c r="K1265" s="46" t="s">
        <v>74</v>
      </c>
      <c r="L1265" s="46" t="s">
        <v>74</v>
      </c>
      <c r="M1265" s="46" t="s">
        <v>74</v>
      </c>
      <c r="N1265" s="46" t="s">
        <v>74</v>
      </c>
      <c r="O1265" s="46" t="s">
        <v>74</v>
      </c>
      <c r="P1265" s="46" t="s">
        <v>74</v>
      </c>
      <c r="Q1265" s="46" t="s">
        <v>74</v>
      </c>
      <c r="R1265" s="46" t="s">
        <v>74</v>
      </c>
      <c r="S1265" s="46" t="s">
        <v>74</v>
      </c>
      <c r="T1265" s="46" t="s">
        <v>74</v>
      </c>
      <c r="U1265" s="46" t="s">
        <v>74</v>
      </c>
      <c r="V1265" s="46" t="s">
        <v>74</v>
      </c>
      <c r="W1265" s="46" t="s">
        <v>74</v>
      </c>
      <c r="X1265" s="41"/>
      <c r="Y1265" s="41"/>
      <c r="Z1265" s="41"/>
      <c r="AA1265" s="41"/>
      <c r="AB1265" s="27">
        <f>IFERROR(VLOOKUP(K1265,'Վարկանիշային չափորոշիչներ'!$G$6:$GE$68,4,FALSE),0)</f>
        <v>0</v>
      </c>
      <c r="AC1265" s="27">
        <f>IFERROR(VLOOKUP(L1265,'Վարկանիշային չափորոշիչներ'!$G$6:$GE$68,4,FALSE),0)</f>
        <v>0</v>
      </c>
      <c r="AD1265" s="27">
        <f>IFERROR(VLOOKUP(M1265,'Վարկանիշային չափորոշիչներ'!$G$6:$GE$68,4,FALSE),0)</f>
        <v>0</v>
      </c>
      <c r="AE1265" s="27">
        <f>IFERROR(VLOOKUP(N1265,'Վարկանիշային չափորոշիչներ'!$G$6:$GE$68,4,FALSE),0)</f>
        <v>0</v>
      </c>
      <c r="AF1265" s="27">
        <f>IFERROR(VLOOKUP(O1265,'Վարկանիշային չափորոշիչներ'!$G$6:$GE$68,4,FALSE),0)</f>
        <v>0</v>
      </c>
      <c r="AG1265" s="27">
        <f>IFERROR(VLOOKUP(P1265,'Վարկանիշային չափորոշիչներ'!$G$6:$GE$68,4,FALSE),0)</f>
        <v>0</v>
      </c>
      <c r="AH1265" s="27">
        <f>IFERROR(VLOOKUP(Q1265,'Վարկանիշային չափորոշիչներ'!$G$6:$GE$68,4,FALSE),0)</f>
        <v>0</v>
      </c>
      <c r="AI1265" s="27">
        <f>IFERROR(VLOOKUP(R1265,'Վարկանիշային չափորոշիչներ'!$G$6:$GE$68,4,FALSE),0)</f>
        <v>0</v>
      </c>
      <c r="AJ1265" s="27">
        <f>IFERROR(VLOOKUP(S1265,'Վարկանիշային չափորոշիչներ'!$G$6:$GE$68,4,FALSE),0)</f>
        <v>0</v>
      </c>
      <c r="AK1265" s="27">
        <f>IFERROR(VLOOKUP(T1265,'Վարկանիշային չափորոշիչներ'!$G$6:$GE$68,4,FALSE),0)</f>
        <v>0</v>
      </c>
      <c r="AL1265" s="27">
        <f>IFERROR(VLOOKUP(U1265,'Վարկանիշային չափորոշիչներ'!$G$6:$GE$68,4,FALSE),0)</f>
        <v>0</v>
      </c>
      <c r="AM1265" s="27">
        <f>IFERROR(VLOOKUP(V1265,'Վարկանիշային չափորոշիչներ'!$G$6:$GE$68,4,FALSE),0)</f>
        <v>0</v>
      </c>
      <c r="AN1265" s="27">
        <f t="shared" si="318"/>
        <v>0</v>
      </c>
    </row>
    <row r="1266" spans="1:40" ht="27" hidden="1" outlineLevel="1" x14ac:dyDescent="0.3">
      <c r="A1266" s="117">
        <v>1231</v>
      </c>
      <c r="B1266" s="163"/>
      <c r="C1266" s="234" t="s">
        <v>1307</v>
      </c>
      <c r="D1266" s="200">
        <f>D1267+D1268+D1269+D1270+D1271</f>
        <v>0</v>
      </c>
      <c r="E1266" s="200">
        <f t="shared" ref="E1266:H1266" si="335">E1267+E1268+E1269+E1270+E1271</f>
        <v>0</v>
      </c>
      <c r="F1266" s="201">
        <f t="shared" si="335"/>
        <v>0</v>
      </c>
      <c r="G1266" s="201">
        <f t="shared" si="335"/>
        <v>0</v>
      </c>
      <c r="H1266" s="201">
        <f t="shared" si="335"/>
        <v>0</v>
      </c>
      <c r="I1266" s="73" t="s">
        <v>74</v>
      </c>
      <c r="J1266" s="73" t="s">
        <v>74</v>
      </c>
      <c r="K1266" s="73" t="s">
        <v>74</v>
      </c>
      <c r="L1266" s="73" t="s">
        <v>74</v>
      </c>
      <c r="M1266" s="73" t="s">
        <v>74</v>
      </c>
      <c r="N1266" s="73" t="s">
        <v>74</v>
      </c>
      <c r="O1266" s="73" t="s">
        <v>74</v>
      </c>
      <c r="P1266" s="73" t="s">
        <v>74</v>
      </c>
      <c r="Q1266" s="73" t="s">
        <v>74</v>
      </c>
      <c r="R1266" s="73" t="s">
        <v>74</v>
      </c>
      <c r="S1266" s="73" t="s">
        <v>74</v>
      </c>
      <c r="T1266" s="73" t="s">
        <v>74</v>
      </c>
      <c r="U1266" s="73" t="s">
        <v>74</v>
      </c>
      <c r="V1266" s="73" t="s">
        <v>74</v>
      </c>
      <c r="W1266" s="47" t="s">
        <v>74</v>
      </c>
      <c r="X1266" s="41"/>
      <c r="Y1266" s="41"/>
      <c r="Z1266" s="41"/>
      <c r="AA1266" s="41"/>
      <c r="AB1266" s="27">
        <f>IFERROR(VLOOKUP(K1266,'Վարկանիշային չափորոշիչներ'!$G$6:$GE$68,4,FALSE),0)</f>
        <v>0</v>
      </c>
      <c r="AC1266" s="27">
        <f>IFERROR(VLOOKUP(L1266,'Վարկանիշային չափորոշիչներ'!$G$6:$GE$68,4,FALSE),0)</f>
        <v>0</v>
      </c>
      <c r="AD1266" s="27">
        <f>IFERROR(VLOOKUP(M1266,'Վարկանիշային չափորոշիչներ'!$G$6:$GE$68,4,FALSE),0)</f>
        <v>0</v>
      </c>
      <c r="AE1266" s="27">
        <f>IFERROR(VLOOKUP(N1266,'Վարկանիշային չափորոշիչներ'!$G$6:$GE$68,4,FALSE),0)</f>
        <v>0</v>
      </c>
      <c r="AF1266" s="27">
        <f>IFERROR(VLOOKUP(O1266,'Վարկանիշային չափորոշիչներ'!$G$6:$GE$68,4,FALSE),0)</f>
        <v>0</v>
      </c>
      <c r="AG1266" s="27">
        <f>IFERROR(VLOOKUP(P1266,'Վարկանիշային չափորոշիչներ'!$G$6:$GE$68,4,FALSE),0)</f>
        <v>0</v>
      </c>
      <c r="AH1266" s="27">
        <f>IFERROR(VLOOKUP(Q1266,'Վարկանիշային չափորոշիչներ'!$G$6:$GE$68,4,FALSE),0)</f>
        <v>0</v>
      </c>
      <c r="AI1266" s="27">
        <f>IFERROR(VLOOKUP(R1266,'Վարկանիշային չափորոշիչներ'!$G$6:$GE$68,4,FALSE),0)</f>
        <v>0</v>
      </c>
      <c r="AJ1266" s="27">
        <f>IFERROR(VLOOKUP(S1266,'Վարկանիշային չափորոշիչներ'!$G$6:$GE$68,4,FALSE),0)</f>
        <v>0</v>
      </c>
      <c r="AK1266" s="27">
        <f>IFERROR(VLOOKUP(T1266,'Վարկանիշային չափորոշիչներ'!$G$6:$GE$68,4,FALSE),0)</f>
        <v>0</v>
      </c>
      <c r="AL1266" s="27">
        <f>IFERROR(VLOOKUP(U1266,'Վարկանիշային չափորոշիչներ'!$G$6:$GE$68,4,FALSE),0)</f>
        <v>0</v>
      </c>
      <c r="AM1266" s="27">
        <f>IFERROR(VLOOKUP(V1266,'Վարկանիշային չափորոշիչներ'!$G$6:$GE$68,4,FALSE),0)</f>
        <v>0</v>
      </c>
      <c r="AN1266" s="27">
        <f t="shared" si="318"/>
        <v>0</v>
      </c>
    </row>
    <row r="1267" spans="1:40" hidden="1" outlineLevel="2" x14ac:dyDescent="0.3">
      <c r="A1267" s="120">
        <v>1231</v>
      </c>
      <c r="B1267" s="120">
        <v>11001</v>
      </c>
      <c r="C1267" s="207" t="s">
        <v>1308</v>
      </c>
      <c r="D1267" s="128"/>
      <c r="E1267" s="128"/>
      <c r="F1267" s="123"/>
      <c r="G1267" s="123"/>
      <c r="H1267" s="123"/>
      <c r="I1267" s="45"/>
      <c r="J1267" s="45"/>
      <c r="K1267" s="28"/>
      <c r="L1267" s="28"/>
      <c r="M1267" s="28"/>
      <c r="N1267" s="28"/>
      <c r="O1267" s="28"/>
      <c r="P1267" s="28"/>
      <c r="Q1267" s="28"/>
      <c r="R1267" s="28"/>
      <c r="S1267" s="28"/>
      <c r="T1267" s="28"/>
      <c r="U1267" s="28"/>
      <c r="V1267" s="28"/>
      <c r="W1267" s="27">
        <f t="shared" ref="W1267:W1271" si="336">AN1267</f>
        <v>0</v>
      </c>
      <c r="X1267" s="41"/>
      <c r="Y1267" s="41"/>
      <c r="Z1267" s="41"/>
      <c r="AA1267" s="41"/>
      <c r="AB1267" s="27">
        <f>IFERROR(VLOOKUP(K1267,'Վարկանիշային չափորոշիչներ'!$G$6:$GE$68,4,FALSE),0)</f>
        <v>0</v>
      </c>
      <c r="AC1267" s="27">
        <f>IFERROR(VLOOKUP(L1267,'Վարկանիշային չափորոշիչներ'!$G$6:$GE$68,4,FALSE),0)</f>
        <v>0</v>
      </c>
      <c r="AD1267" s="27">
        <f>IFERROR(VLOOKUP(M1267,'Վարկանիշային չափորոշիչներ'!$G$6:$GE$68,4,FALSE),0)</f>
        <v>0</v>
      </c>
      <c r="AE1267" s="27">
        <f>IFERROR(VLOOKUP(N1267,'Վարկանիշային չափորոշիչներ'!$G$6:$GE$68,4,FALSE),0)</f>
        <v>0</v>
      </c>
      <c r="AF1267" s="27">
        <f>IFERROR(VLOOKUP(O1267,'Վարկանիշային չափորոշիչներ'!$G$6:$GE$68,4,FALSE),0)</f>
        <v>0</v>
      </c>
      <c r="AG1267" s="27">
        <f>IFERROR(VLOOKUP(P1267,'Վարկանիշային չափորոշիչներ'!$G$6:$GE$68,4,FALSE),0)</f>
        <v>0</v>
      </c>
      <c r="AH1267" s="27">
        <f>IFERROR(VLOOKUP(Q1267,'Վարկանիշային չափորոշիչներ'!$G$6:$GE$68,4,FALSE),0)</f>
        <v>0</v>
      </c>
      <c r="AI1267" s="27">
        <f>IFERROR(VLOOKUP(R1267,'Վարկանիշային չափորոշիչներ'!$G$6:$GE$68,4,FALSE),0)</f>
        <v>0</v>
      </c>
      <c r="AJ1267" s="27">
        <f>IFERROR(VLOOKUP(S1267,'Վարկանիշային չափորոշիչներ'!$G$6:$GE$68,4,FALSE),0)</f>
        <v>0</v>
      </c>
      <c r="AK1267" s="27">
        <f>IFERROR(VLOOKUP(T1267,'Վարկանիշային չափորոշիչներ'!$G$6:$GE$68,4,FALSE),0)</f>
        <v>0</v>
      </c>
      <c r="AL1267" s="27">
        <f>IFERROR(VLOOKUP(U1267,'Վարկանիշային չափորոշիչներ'!$G$6:$GE$68,4,FALSE),0)</f>
        <v>0</v>
      </c>
      <c r="AM1267" s="27">
        <f>IFERROR(VLOOKUP(V1267,'Վարկանիշային չափորոշիչներ'!$G$6:$GE$68,4,FALSE),0)</f>
        <v>0</v>
      </c>
      <c r="AN1267" s="27">
        <f t="shared" si="318"/>
        <v>0</v>
      </c>
    </row>
    <row r="1268" spans="1:40" hidden="1" outlineLevel="2" x14ac:dyDescent="0.3">
      <c r="A1268" s="120">
        <v>1231</v>
      </c>
      <c r="B1268" s="120">
        <v>11002</v>
      </c>
      <c r="C1268" s="207" t="s">
        <v>1309</v>
      </c>
      <c r="D1268" s="128"/>
      <c r="E1268" s="128"/>
      <c r="F1268" s="203"/>
      <c r="G1268" s="123"/>
      <c r="H1268" s="123"/>
      <c r="I1268" s="45"/>
      <c r="J1268" s="45"/>
      <c r="K1268" s="28"/>
      <c r="L1268" s="28"/>
      <c r="M1268" s="28"/>
      <c r="N1268" s="28"/>
      <c r="O1268" s="28"/>
      <c r="P1268" s="28"/>
      <c r="Q1268" s="28"/>
      <c r="R1268" s="28"/>
      <c r="S1268" s="28"/>
      <c r="T1268" s="28"/>
      <c r="U1268" s="28"/>
      <c r="V1268" s="28"/>
      <c r="W1268" s="27">
        <f t="shared" si="336"/>
        <v>0</v>
      </c>
      <c r="X1268" s="41"/>
      <c r="Y1268" s="41"/>
      <c r="Z1268" s="41"/>
      <c r="AA1268" s="41"/>
      <c r="AB1268" s="27">
        <f>IFERROR(VLOOKUP(K1268,'Վարկանիշային չափորոշիչներ'!$G$6:$GE$68,4,FALSE),0)</f>
        <v>0</v>
      </c>
      <c r="AC1268" s="27">
        <f>IFERROR(VLOOKUP(L1268,'Վարկանիշային չափորոշիչներ'!$G$6:$GE$68,4,FALSE),0)</f>
        <v>0</v>
      </c>
      <c r="AD1268" s="27">
        <f>IFERROR(VLOOKUP(M1268,'Վարկանիշային չափորոշիչներ'!$G$6:$GE$68,4,FALSE),0)</f>
        <v>0</v>
      </c>
      <c r="AE1268" s="27">
        <f>IFERROR(VLOOKUP(N1268,'Վարկանիշային չափորոշիչներ'!$G$6:$GE$68,4,FALSE),0)</f>
        <v>0</v>
      </c>
      <c r="AF1268" s="27">
        <f>IFERROR(VLOOKUP(O1268,'Վարկանիշային չափորոշիչներ'!$G$6:$GE$68,4,FALSE),0)</f>
        <v>0</v>
      </c>
      <c r="AG1268" s="27">
        <f>IFERROR(VLOOKUP(P1268,'Վարկանիշային չափորոշիչներ'!$G$6:$GE$68,4,FALSE),0)</f>
        <v>0</v>
      </c>
      <c r="AH1268" s="27">
        <f>IFERROR(VLOOKUP(Q1268,'Վարկանիշային չափորոշիչներ'!$G$6:$GE$68,4,FALSE),0)</f>
        <v>0</v>
      </c>
      <c r="AI1268" s="27">
        <f>IFERROR(VLOOKUP(R1268,'Վարկանիշային չափորոշիչներ'!$G$6:$GE$68,4,FALSE),0)</f>
        <v>0</v>
      </c>
      <c r="AJ1268" s="27">
        <f>IFERROR(VLOOKUP(S1268,'Վարկանիշային չափորոշիչներ'!$G$6:$GE$68,4,FALSE),0)</f>
        <v>0</v>
      </c>
      <c r="AK1268" s="27">
        <f>IFERROR(VLOOKUP(T1268,'Վարկանիշային չափորոշիչներ'!$G$6:$GE$68,4,FALSE),0)</f>
        <v>0</v>
      </c>
      <c r="AL1268" s="27">
        <f>IFERROR(VLOOKUP(U1268,'Վարկանիշային չափորոշիչներ'!$G$6:$GE$68,4,FALSE),0)</f>
        <v>0</v>
      </c>
      <c r="AM1268" s="27">
        <f>IFERROR(VLOOKUP(V1268,'Վարկանիշային չափորոշիչներ'!$G$6:$GE$68,4,FALSE),0)</f>
        <v>0</v>
      </c>
      <c r="AN1268" s="27">
        <f t="shared" si="318"/>
        <v>0</v>
      </c>
    </row>
    <row r="1269" spans="1:40" hidden="1" outlineLevel="2" x14ac:dyDescent="0.3">
      <c r="A1269" s="120">
        <v>1231</v>
      </c>
      <c r="B1269" s="120">
        <v>11003</v>
      </c>
      <c r="C1269" s="207" t="s">
        <v>1310</v>
      </c>
      <c r="D1269" s="121"/>
      <c r="E1269" s="121"/>
      <c r="F1269" s="122"/>
      <c r="G1269" s="123"/>
      <c r="H1269" s="123"/>
      <c r="I1269" s="45"/>
      <c r="J1269" s="45"/>
      <c r="K1269" s="28"/>
      <c r="L1269" s="28"/>
      <c r="M1269" s="28"/>
      <c r="N1269" s="28"/>
      <c r="O1269" s="28"/>
      <c r="P1269" s="28"/>
      <c r="Q1269" s="28"/>
      <c r="R1269" s="28"/>
      <c r="S1269" s="28"/>
      <c r="T1269" s="28"/>
      <c r="U1269" s="28"/>
      <c r="V1269" s="28"/>
      <c r="W1269" s="27">
        <f t="shared" si="336"/>
        <v>0</v>
      </c>
      <c r="X1269" s="41"/>
      <c r="Y1269" s="41"/>
      <c r="Z1269" s="41"/>
      <c r="AA1269" s="41"/>
      <c r="AB1269" s="27">
        <f>IFERROR(VLOOKUP(K1269,'Վարկանիշային չափորոշիչներ'!$G$6:$GE$68,4,FALSE),0)</f>
        <v>0</v>
      </c>
      <c r="AC1269" s="27">
        <f>IFERROR(VLOOKUP(L1269,'Վարկանիշային չափորոշիչներ'!$G$6:$GE$68,4,FALSE),0)</f>
        <v>0</v>
      </c>
      <c r="AD1269" s="27">
        <f>IFERROR(VLOOKUP(M1269,'Վարկանիշային չափորոշիչներ'!$G$6:$GE$68,4,FALSE),0)</f>
        <v>0</v>
      </c>
      <c r="AE1269" s="27">
        <f>IFERROR(VLOOKUP(N1269,'Վարկանիշային չափորոշիչներ'!$G$6:$GE$68,4,FALSE),0)</f>
        <v>0</v>
      </c>
      <c r="AF1269" s="27">
        <f>IFERROR(VLOOKUP(O1269,'Վարկանիշային չափորոշիչներ'!$G$6:$GE$68,4,FALSE),0)</f>
        <v>0</v>
      </c>
      <c r="AG1269" s="27">
        <f>IFERROR(VLOOKUP(P1269,'Վարկանիշային չափորոշիչներ'!$G$6:$GE$68,4,FALSE),0)</f>
        <v>0</v>
      </c>
      <c r="AH1269" s="27">
        <f>IFERROR(VLOOKUP(Q1269,'Վարկանիշային չափորոշիչներ'!$G$6:$GE$68,4,FALSE),0)</f>
        <v>0</v>
      </c>
      <c r="AI1269" s="27">
        <f>IFERROR(VLOOKUP(R1269,'Վարկանիշային չափորոշիչներ'!$G$6:$GE$68,4,FALSE),0)</f>
        <v>0</v>
      </c>
      <c r="AJ1269" s="27">
        <f>IFERROR(VLOOKUP(S1269,'Վարկանիշային չափորոշիչներ'!$G$6:$GE$68,4,FALSE),0)</f>
        <v>0</v>
      </c>
      <c r="AK1269" s="27">
        <f>IFERROR(VLOOKUP(T1269,'Վարկանիշային չափորոշիչներ'!$G$6:$GE$68,4,FALSE),0)</f>
        <v>0</v>
      </c>
      <c r="AL1269" s="27">
        <f>IFERROR(VLOOKUP(U1269,'Վարկանիշային չափորոշիչներ'!$G$6:$GE$68,4,FALSE),0)</f>
        <v>0</v>
      </c>
      <c r="AM1269" s="27">
        <f>IFERROR(VLOOKUP(V1269,'Վարկանիշային չափորոշիչներ'!$G$6:$GE$68,4,FALSE),0)</f>
        <v>0</v>
      </c>
      <c r="AN1269" s="27">
        <f t="shared" si="318"/>
        <v>0</v>
      </c>
    </row>
    <row r="1270" spans="1:40" ht="27" hidden="1" outlineLevel="2" x14ac:dyDescent="0.3">
      <c r="A1270" s="120">
        <v>1231</v>
      </c>
      <c r="B1270" s="120">
        <v>31001</v>
      </c>
      <c r="C1270" s="207" t="s">
        <v>1311</v>
      </c>
      <c r="D1270" s="121"/>
      <c r="E1270" s="121"/>
      <c r="F1270" s="122"/>
      <c r="G1270" s="123"/>
      <c r="H1270" s="123"/>
      <c r="I1270" s="45"/>
      <c r="J1270" s="45"/>
      <c r="K1270" s="28"/>
      <c r="L1270" s="28"/>
      <c r="M1270" s="28"/>
      <c r="N1270" s="28"/>
      <c r="O1270" s="28"/>
      <c r="P1270" s="28"/>
      <c r="Q1270" s="28"/>
      <c r="R1270" s="28"/>
      <c r="S1270" s="28"/>
      <c r="T1270" s="28"/>
      <c r="U1270" s="28"/>
      <c r="V1270" s="28"/>
      <c r="W1270" s="27">
        <f t="shared" si="336"/>
        <v>0</v>
      </c>
      <c r="X1270" s="41"/>
      <c r="Y1270" s="41"/>
      <c r="Z1270" s="41"/>
      <c r="AA1270" s="41"/>
      <c r="AB1270" s="27">
        <f>IFERROR(VLOOKUP(K1270,'Վարկանիշային չափորոշիչներ'!$G$6:$GE$68,4,FALSE),0)</f>
        <v>0</v>
      </c>
      <c r="AC1270" s="27">
        <f>IFERROR(VLOOKUP(L1270,'Վարկանիշային չափորոշիչներ'!$G$6:$GE$68,4,FALSE),0)</f>
        <v>0</v>
      </c>
      <c r="AD1270" s="27">
        <f>IFERROR(VLOOKUP(M1270,'Վարկանիշային չափորոշիչներ'!$G$6:$GE$68,4,FALSE),0)</f>
        <v>0</v>
      </c>
      <c r="AE1270" s="27">
        <f>IFERROR(VLOOKUP(N1270,'Վարկանիշային չափորոշիչներ'!$G$6:$GE$68,4,FALSE),0)</f>
        <v>0</v>
      </c>
      <c r="AF1270" s="27">
        <f>IFERROR(VLOOKUP(O1270,'Վարկանիշային չափորոշիչներ'!$G$6:$GE$68,4,FALSE),0)</f>
        <v>0</v>
      </c>
      <c r="AG1270" s="27">
        <f>IFERROR(VLOOKUP(P1270,'Վարկանիշային չափորոշիչներ'!$G$6:$GE$68,4,FALSE),0)</f>
        <v>0</v>
      </c>
      <c r="AH1270" s="27">
        <f>IFERROR(VLOOKUP(Q1270,'Վարկանիշային չափորոշիչներ'!$G$6:$GE$68,4,FALSE),0)</f>
        <v>0</v>
      </c>
      <c r="AI1270" s="27">
        <f>IFERROR(VLOOKUP(R1270,'Վարկանիշային չափորոշիչներ'!$G$6:$GE$68,4,FALSE),0)</f>
        <v>0</v>
      </c>
      <c r="AJ1270" s="27">
        <f>IFERROR(VLOOKUP(S1270,'Վարկանիշային չափորոշիչներ'!$G$6:$GE$68,4,FALSE),0)</f>
        <v>0</v>
      </c>
      <c r="AK1270" s="27">
        <f>IFERROR(VLOOKUP(T1270,'Վարկանիշային չափորոշիչներ'!$G$6:$GE$68,4,FALSE),0)</f>
        <v>0</v>
      </c>
      <c r="AL1270" s="27">
        <f>IFERROR(VLOOKUP(U1270,'Վարկանիշային չափորոշիչներ'!$G$6:$GE$68,4,FALSE),0)</f>
        <v>0</v>
      </c>
      <c r="AM1270" s="27">
        <f>IFERROR(VLOOKUP(V1270,'Վարկանիշային չափորոշիչներ'!$G$6:$GE$68,4,FALSE),0)</f>
        <v>0</v>
      </c>
      <c r="AN1270" s="27">
        <f t="shared" si="318"/>
        <v>0</v>
      </c>
    </row>
    <row r="1271" spans="1:40" ht="27" hidden="1" outlineLevel="2" x14ac:dyDescent="0.3">
      <c r="A1271" s="120">
        <v>1231</v>
      </c>
      <c r="B1271" s="120">
        <v>31003</v>
      </c>
      <c r="C1271" s="207" t="s">
        <v>1312</v>
      </c>
      <c r="D1271" s="121"/>
      <c r="E1271" s="121"/>
      <c r="F1271" s="122"/>
      <c r="G1271" s="123"/>
      <c r="H1271" s="123"/>
      <c r="I1271" s="45"/>
      <c r="J1271" s="45"/>
      <c r="K1271" s="28"/>
      <c r="L1271" s="28"/>
      <c r="M1271" s="28"/>
      <c r="N1271" s="28"/>
      <c r="O1271" s="28"/>
      <c r="P1271" s="28"/>
      <c r="Q1271" s="28"/>
      <c r="R1271" s="28"/>
      <c r="S1271" s="28"/>
      <c r="T1271" s="28"/>
      <c r="U1271" s="28"/>
      <c r="V1271" s="28"/>
      <c r="W1271" s="27">
        <f t="shared" si="336"/>
        <v>0</v>
      </c>
      <c r="X1271" s="41"/>
      <c r="Y1271" s="41"/>
      <c r="Z1271" s="41"/>
      <c r="AA1271" s="41"/>
      <c r="AB1271" s="27">
        <f>IFERROR(VLOOKUP(K1271,'Վարկանիշային չափորոշիչներ'!$G$6:$GE$68,4,FALSE),0)</f>
        <v>0</v>
      </c>
      <c r="AC1271" s="27">
        <f>IFERROR(VLOOKUP(L1271,'Վարկանիշային չափորոշիչներ'!$G$6:$GE$68,4,FALSE),0)</f>
        <v>0</v>
      </c>
      <c r="AD1271" s="27">
        <f>IFERROR(VLOOKUP(M1271,'Վարկանիշային չափորոշիչներ'!$G$6:$GE$68,4,FALSE),0)</f>
        <v>0</v>
      </c>
      <c r="AE1271" s="27">
        <f>IFERROR(VLOOKUP(N1271,'Վարկանիշային չափորոշիչներ'!$G$6:$GE$68,4,FALSE),0)</f>
        <v>0</v>
      </c>
      <c r="AF1271" s="27">
        <f>IFERROR(VLOOKUP(O1271,'Վարկանիշային չափորոշիչներ'!$G$6:$GE$68,4,FALSE),0)</f>
        <v>0</v>
      </c>
      <c r="AG1271" s="27">
        <f>IFERROR(VLOOKUP(P1271,'Վարկանիշային չափորոշիչներ'!$G$6:$GE$68,4,FALSE),0)</f>
        <v>0</v>
      </c>
      <c r="AH1271" s="27">
        <f>IFERROR(VLOOKUP(Q1271,'Վարկանիշային չափորոշիչներ'!$G$6:$GE$68,4,FALSE),0)</f>
        <v>0</v>
      </c>
      <c r="AI1271" s="27">
        <f>IFERROR(VLOOKUP(R1271,'Վարկանիշային չափորոշիչներ'!$G$6:$GE$68,4,FALSE),0)</f>
        <v>0</v>
      </c>
      <c r="AJ1271" s="27">
        <f>IFERROR(VLOOKUP(S1271,'Վարկանիշային չափորոշիչներ'!$G$6:$GE$68,4,FALSE),0)</f>
        <v>0</v>
      </c>
      <c r="AK1271" s="27">
        <f>IFERROR(VLOOKUP(T1271,'Վարկանիշային չափորոշիչներ'!$G$6:$GE$68,4,FALSE),0)</f>
        <v>0</v>
      </c>
      <c r="AL1271" s="27">
        <f>IFERROR(VLOOKUP(U1271,'Վարկանիշային չափորոշիչներ'!$G$6:$GE$68,4,FALSE),0)</f>
        <v>0</v>
      </c>
      <c r="AM1271" s="27">
        <f>IFERROR(VLOOKUP(V1271,'Վարկանիշային չափորոշիչներ'!$G$6:$GE$68,4,FALSE),0)</f>
        <v>0</v>
      </c>
      <c r="AN1271" s="27">
        <f t="shared" si="318"/>
        <v>0</v>
      </c>
    </row>
    <row r="1272" spans="1:40" hidden="1" collapsed="1" x14ac:dyDescent="0.3">
      <c r="A1272" s="125" t="s">
        <v>0</v>
      </c>
      <c r="B1272" s="163"/>
      <c r="C1272" s="215" t="s">
        <v>1313</v>
      </c>
      <c r="D1272" s="126">
        <f>D1273</f>
        <v>0</v>
      </c>
      <c r="E1272" s="126">
        <f>E1273</f>
        <v>0</v>
      </c>
      <c r="F1272" s="127">
        <f t="shared" ref="F1272:H1272" si="337">F1273</f>
        <v>0</v>
      </c>
      <c r="G1272" s="127">
        <f t="shared" si="337"/>
        <v>0</v>
      </c>
      <c r="H1272" s="127">
        <f t="shared" si="337"/>
        <v>0</v>
      </c>
      <c r="I1272" s="46" t="s">
        <v>74</v>
      </c>
      <c r="J1272" s="46" t="s">
        <v>74</v>
      </c>
      <c r="K1272" s="46" t="s">
        <v>74</v>
      </c>
      <c r="L1272" s="46" t="s">
        <v>74</v>
      </c>
      <c r="M1272" s="46" t="s">
        <v>74</v>
      </c>
      <c r="N1272" s="46" t="s">
        <v>74</v>
      </c>
      <c r="O1272" s="46" t="s">
        <v>74</v>
      </c>
      <c r="P1272" s="46" t="s">
        <v>74</v>
      </c>
      <c r="Q1272" s="46" t="s">
        <v>74</v>
      </c>
      <c r="R1272" s="46" t="s">
        <v>74</v>
      </c>
      <c r="S1272" s="46" t="s">
        <v>74</v>
      </c>
      <c r="T1272" s="46" t="s">
        <v>74</v>
      </c>
      <c r="U1272" s="46" t="s">
        <v>74</v>
      </c>
      <c r="V1272" s="46" t="s">
        <v>74</v>
      </c>
      <c r="W1272" s="46" t="s">
        <v>74</v>
      </c>
      <c r="X1272" s="41"/>
      <c r="Y1272" s="41"/>
      <c r="Z1272" s="41"/>
      <c r="AA1272" s="41"/>
      <c r="AB1272" s="27">
        <f>IFERROR(VLOOKUP(K1272,'Վարկանիշային չափորոշիչներ'!$G$6:$GE$68,4,FALSE),0)</f>
        <v>0</v>
      </c>
      <c r="AC1272" s="27">
        <f>IFERROR(VLOOKUP(L1272,'Վարկանիշային չափորոշիչներ'!$G$6:$GE$68,4,FALSE),0)</f>
        <v>0</v>
      </c>
      <c r="AD1272" s="27">
        <f>IFERROR(VLOOKUP(M1272,'Վարկանիշային չափորոշիչներ'!$G$6:$GE$68,4,FALSE),0)</f>
        <v>0</v>
      </c>
      <c r="AE1272" s="27">
        <f>IFERROR(VLOOKUP(N1272,'Վարկանիշային չափորոշիչներ'!$G$6:$GE$68,4,FALSE),0)</f>
        <v>0</v>
      </c>
      <c r="AF1272" s="27">
        <f>IFERROR(VLOOKUP(O1272,'Վարկանիշային չափորոշիչներ'!$G$6:$GE$68,4,FALSE),0)</f>
        <v>0</v>
      </c>
      <c r="AG1272" s="27">
        <f>IFERROR(VLOOKUP(P1272,'Վարկանիշային չափորոշիչներ'!$G$6:$GE$68,4,FALSE),0)</f>
        <v>0</v>
      </c>
      <c r="AH1272" s="27">
        <f>IFERROR(VLOOKUP(Q1272,'Վարկանիշային չափորոշիչներ'!$G$6:$GE$68,4,FALSE),0)</f>
        <v>0</v>
      </c>
      <c r="AI1272" s="27">
        <f>IFERROR(VLOOKUP(R1272,'Վարկանիշային չափորոշիչներ'!$G$6:$GE$68,4,FALSE),0)</f>
        <v>0</v>
      </c>
      <c r="AJ1272" s="27">
        <f>IFERROR(VLOOKUP(S1272,'Վարկանիշային չափորոշիչներ'!$G$6:$GE$68,4,FALSE),0)</f>
        <v>0</v>
      </c>
      <c r="AK1272" s="27">
        <f>IFERROR(VLOOKUP(T1272,'Վարկանիշային չափորոշիչներ'!$G$6:$GE$68,4,FALSE),0)</f>
        <v>0</v>
      </c>
      <c r="AL1272" s="27">
        <f>IFERROR(VLOOKUP(U1272,'Վարկանիշային չափորոշիչներ'!$G$6:$GE$68,4,FALSE),0)</f>
        <v>0</v>
      </c>
      <c r="AM1272" s="27">
        <f>IFERROR(VLOOKUP(V1272,'Վարկանիշային չափորոշիչներ'!$G$6:$GE$68,4,FALSE),0)</f>
        <v>0</v>
      </c>
      <c r="AN1272" s="27">
        <f t="shared" si="318"/>
        <v>0</v>
      </c>
    </row>
    <row r="1273" spans="1:40" hidden="1" outlineLevel="1" x14ac:dyDescent="0.3">
      <c r="A1273" s="117">
        <v>1002</v>
      </c>
      <c r="B1273" s="163"/>
      <c r="C1273" s="214" t="s">
        <v>1314</v>
      </c>
      <c r="D1273" s="118">
        <f>SUM(D1274:D1275)</f>
        <v>0</v>
      </c>
      <c r="E1273" s="118">
        <f>SUM(E1274:E1275)</f>
        <v>0</v>
      </c>
      <c r="F1273" s="119">
        <f t="shared" ref="F1273:H1273" si="338">SUM(F1274:F1275)</f>
        <v>0</v>
      </c>
      <c r="G1273" s="119">
        <f t="shared" si="338"/>
        <v>0</v>
      </c>
      <c r="H1273" s="119">
        <f t="shared" si="338"/>
        <v>0</v>
      </c>
      <c r="I1273" s="47" t="s">
        <v>74</v>
      </c>
      <c r="J1273" s="47" t="s">
        <v>74</v>
      </c>
      <c r="K1273" s="47" t="s">
        <v>74</v>
      </c>
      <c r="L1273" s="47" t="s">
        <v>74</v>
      </c>
      <c r="M1273" s="47" t="s">
        <v>74</v>
      </c>
      <c r="N1273" s="47" t="s">
        <v>74</v>
      </c>
      <c r="O1273" s="47" t="s">
        <v>74</v>
      </c>
      <c r="P1273" s="47" t="s">
        <v>74</v>
      </c>
      <c r="Q1273" s="47" t="s">
        <v>74</v>
      </c>
      <c r="R1273" s="47" t="s">
        <v>74</v>
      </c>
      <c r="S1273" s="47" t="s">
        <v>74</v>
      </c>
      <c r="T1273" s="47" t="s">
        <v>74</v>
      </c>
      <c r="U1273" s="47" t="s">
        <v>74</v>
      </c>
      <c r="V1273" s="47" t="s">
        <v>74</v>
      </c>
      <c r="W1273" s="47" t="s">
        <v>74</v>
      </c>
      <c r="X1273" s="41"/>
      <c r="Y1273" s="41"/>
      <c r="Z1273" s="41"/>
      <c r="AA1273" s="41"/>
      <c r="AB1273" s="27">
        <f>IFERROR(VLOOKUP(K1273,'Վարկանիշային չափորոշիչներ'!$G$6:$GE$68,4,FALSE),0)</f>
        <v>0</v>
      </c>
      <c r="AC1273" s="27">
        <f>IFERROR(VLOOKUP(L1273,'Վարկանիշային չափորոշիչներ'!$G$6:$GE$68,4,FALSE),0)</f>
        <v>0</v>
      </c>
      <c r="AD1273" s="27">
        <f>IFERROR(VLOOKUP(M1273,'Վարկանիշային չափորոշիչներ'!$G$6:$GE$68,4,FALSE),0)</f>
        <v>0</v>
      </c>
      <c r="AE1273" s="27">
        <f>IFERROR(VLOOKUP(N1273,'Վարկանիշային չափորոշիչներ'!$G$6:$GE$68,4,FALSE),0)</f>
        <v>0</v>
      </c>
      <c r="AF1273" s="27">
        <f>IFERROR(VLOOKUP(O1273,'Վարկանիշային չափորոշիչներ'!$G$6:$GE$68,4,FALSE),0)</f>
        <v>0</v>
      </c>
      <c r="AG1273" s="27">
        <f>IFERROR(VLOOKUP(P1273,'Վարկանիշային չափորոշիչներ'!$G$6:$GE$68,4,FALSE),0)</f>
        <v>0</v>
      </c>
      <c r="AH1273" s="27">
        <f>IFERROR(VLOOKUP(Q1273,'Վարկանիշային չափորոշիչներ'!$G$6:$GE$68,4,FALSE),0)</f>
        <v>0</v>
      </c>
      <c r="AI1273" s="27">
        <f>IFERROR(VLOOKUP(R1273,'Վարկանիշային չափորոշիչներ'!$G$6:$GE$68,4,FALSE),0)</f>
        <v>0</v>
      </c>
      <c r="AJ1273" s="27">
        <f>IFERROR(VLOOKUP(S1273,'Վարկանիշային չափորոշիչներ'!$G$6:$GE$68,4,FALSE),0)</f>
        <v>0</v>
      </c>
      <c r="AK1273" s="27">
        <f>IFERROR(VLOOKUP(T1273,'Վարկանիշային չափորոշիչներ'!$G$6:$GE$68,4,FALSE),0)</f>
        <v>0</v>
      </c>
      <c r="AL1273" s="27">
        <f>IFERROR(VLOOKUP(U1273,'Վարկանիշային չափորոշիչներ'!$G$6:$GE$68,4,FALSE),0)</f>
        <v>0</v>
      </c>
      <c r="AM1273" s="27">
        <f>IFERROR(VLOOKUP(V1273,'Վարկանիշային չափորոշիչներ'!$G$6:$GE$68,4,FALSE),0)</f>
        <v>0</v>
      </c>
      <c r="AN1273" s="27">
        <f t="shared" si="318"/>
        <v>0</v>
      </c>
    </row>
    <row r="1274" spans="1:40" ht="27" hidden="1" outlineLevel="2" x14ac:dyDescent="0.3">
      <c r="A1274" s="120">
        <v>1002</v>
      </c>
      <c r="B1274" s="120">
        <v>11001</v>
      </c>
      <c r="C1274" s="207" t="s">
        <v>1315</v>
      </c>
      <c r="D1274" s="129"/>
      <c r="E1274" s="129"/>
      <c r="F1274" s="122"/>
      <c r="G1274" s="123"/>
      <c r="H1274" s="123"/>
      <c r="I1274" s="45"/>
      <c r="J1274" s="45"/>
      <c r="K1274" s="28"/>
      <c r="L1274" s="28"/>
      <c r="M1274" s="28"/>
      <c r="N1274" s="28"/>
      <c r="O1274" s="28"/>
      <c r="P1274" s="28"/>
      <c r="Q1274" s="28"/>
      <c r="R1274" s="28"/>
      <c r="S1274" s="28"/>
      <c r="T1274" s="28"/>
      <c r="U1274" s="28"/>
      <c r="V1274" s="28"/>
      <c r="W1274" s="27">
        <f>AN1274</f>
        <v>0</v>
      </c>
      <c r="X1274" s="41"/>
      <c r="Y1274" s="41"/>
      <c r="Z1274" s="41"/>
      <c r="AA1274" s="41"/>
      <c r="AB1274" s="27">
        <f>IFERROR(VLOOKUP(K1274,'Վարկանիշային չափորոշիչներ'!$G$6:$GE$68,4,FALSE),0)</f>
        <v>0</v>
      </c>
      <c r="AC1274" s="27">
        <f>IFERROR(VLOOKUP(L1274,'Վարկանիշային չափորոշիչներ'!$G$6:$GE$68,4,FALSE),0)</f>
        <v>0</v>
      </c>
      <c r="AD1274" s="27">
        <f>IFERROR(VLOOKUP(M1274,'Վարկանիշային չափորոշիչներ'!$G$6:$GE$68,4,FALSE),0)</f>
        <v>0</v>
      </c>
      <c r="AE1274" s="27">
        <f>IFERROR(VLOOKUP(N1274,'Վարկանիշային չափորոշիչներ'!$G$6:$GE$68,4,FALSE),0)</f>
        <v>0</v>
      </c>
      <c r="AF1274" s="27">
        <f>IFERROR(VLOOKUP(O1274,'Վարկանիշային չափորոշիչներ'!$G$6:$GE$68,4,FALSE),0)</f>
        <v>0</v>
      </c>
      <c r="AG1274" s="27">
        <f>IFERROR(VLOOKUP(P1274,'Վարկանիշային չափորոշիչներ'!$G$6:$GE$68,4,FALSE),0)</f>
        <v>0</v>
      </c>
      <c r="AH1274" s="27">
        <f>IFERROR(VLOOKUP(Q1274,'Վարկանիշային չափորոշիչներ'!$G$6:$GE$68,4,FALSE),0)</f>
        <v>0</v>
      </c>
      <c r="AI1274" s="27">
        <f>IFERROR(VLOOKUP(R1274,'Վարկանիշային չափորոշիչներ'!$G$6:$GE$68,4,FALSE),0)</f>
        <v>0</v>
      </c>
      <c r="AJ1274" s="27">
        <f>IFERROR(VLOOKUP(S1274,'Վարկանիշային չափորոշիչներ'!$G$6:$GE$68,4,FALSE),0)</f>
        <v>0</v>
      </c>
      <c r="AK1274" s="27">
        <f>IFERROR(VLOOKUP(T1274,'Վարկանիշային չափորոշիչներ'!$G$6:$GE$68,4,FALSE),0)</f>
        <v>0</v>
      </c>
      <c r="AL1274" s="27">
        <f>IFERROR(VLOOKUP(U1274,'Վարկանիշային չափորոշիչներ'!$G$6:$GE$68,4,FALSE),0)</f>
        <v>0</v>
      </c>
      <c r="AM1274" s="27">
        <f>IFERROR(VLOOKUP(V1274,'Վարկանիշային չափորոշիչներ'!$G$6:$GE$68,4,FALSE),0)</f>
        <v>0</v>
      </c>
      <c r="AN1274" s="27">
        <f t="shared" si="318"/>
        <v>0</v>
      </c>
    </row>
    <row r="1275" spans="1:40" ht="27" hidden="1" outlineLevel="2" x14ac:dyDescent="0.3">
      <c r="A1275" s="120">
        <v>1002</v>
      </c>
      <c r="B1275" s="120">
        <v>31001</v>
      </c>
      <c r="C1275" s="207" t="s">
        <v>1316</v>
      </c>
      <c r="D1275" s="129"/>
      <c r="E1275" s="129"/>
      <c r="F1275" s="122"/>
      <c r="G1275" s="123"/>
      <c r="H1275" s="123"/>
      <c r="I1275" s="45"/>
      <c r="J1275" s="45"/>
      <c r="K1275" s="28"/>
      <c r="L1275" s="28"/>
      <c r="M1275" s="28"/>
      <c r="N1275" s="28"/>
      <c r="O1275" s="28"/>
      <c r="P1275" s="28"/>
      <c r="Q1275" s="28"/>
      <c r="R1275" s="28"/>
      <c r="S1275" s="28"/>
      <c r="T1275" s="28"/>
      <c r="U1275" s="28"/>
      <c r="V1275" s="28"/>
      <c r="W1275" s="27">
        <f>AN1275</f>
        <v>0</v>
      </c>
      <c r="X1275" s="41"/>
      <c r="Y1275" s="41"/>
      <c r="Z1275" s="41"/>
      <c r="AA1275" s="41"/>
      <c r="AB1275" s="27">
        <f>IFERROR(VLOOKUP(K1275,'Վարկանիշային չափորոշիչներ'!$G$6:$GE$68,4,FALSE),0)</f>
        <v>0</v>
      </c>
      <c r="AC1275" s="27">
        <f>IFERROR(VLOOKUP(L1275,'Վարկանիշային չափորոշիչներ'!$G$6:$GE$68,4,FALSE),0)</f>
        <v>0</v>
      </c>
      <c r="AD1275" s="27">
        <f>IFERROR(VLOOKUP(M1275,'Վարկանիշային չափորոշիչներ'!$G$6:$GE$68,4,FALSE),0)</f>
        <v>0</v>
      </c>
      <c r="AE1275" s="27">
        <f>IFERROR(VLOOKUP(N1275,'Վարկանիշային չափորոշիչներ'!$G$6:$GE$68,4,FALSE),0)</f>
        <v>0</v>
      </c>
      <c r="AF1275" s="27">
        <f>IFERROR(VLOOKUP(O1275,'Վարկանիշային չափորոշիչներ'!$G$6:$GE$68,4,FALSE),0)</f>
        <v>0</v>
      </c>
      <c r="AG1275" s="27">
        <f>IFERROR(VLOOKUP(P1275,'Վարկանիշային չափորոշիչներ'!$G$6:$GE$68,4,FALSE),0)</f>
        <v>0</v>
      </c>
      <c r="AH1275" s="27">
        <f>IFERROR(VLOOKUP(Q1275,'Վարկանիշային չափորոշիչներ'!$G$6:$GE$68,4,FALSE),0)</f>
        <v>0</v>
      </c>
      <c r="AI1275" s="27">
        <f>IFERROR(VLOOKUP(R1275,'Վարկանիշային չափորոշիչներ'!$G$6:$GE$68,4,FALSE),0)</f>
        <v>0</v>
      </c>
      <c r="AJ1275" s="27">
        <f>IFERROR(VLOOKUP(S1275,'Վարկանիշային չափորոշիչներ'!$G$6:$GE$68,4,FALSE),0)</f>
        <v>0</v>
      </c>
      <c r="AK1275" s="27">
        <f>IFERROR(VLOOKUP(T1275,'Վարկանիշային չափորոշիչներ'!$G$6:$GE$68,4,FALSE),0)</f>
        <v>0</v>
      </c>
      <c r="AL1275" s="27">
        <f>IFERROR(VLOOKUP(U1275,'Վարկանիշային չափորոշիչներ'!$G$6:$GE$68,4,FALSE),0)</f>
        <v>0</v>
      </c>
      <c r="AM1275" s="27">
        <f>IFERROR(VLOOKUP(V1275,'Վարկանիշային չափորոշիչներ'!$G$6:$GE$68,4,FALSE),0)</f>
        <v>0</v>
      </c>
      <c r="AN1275" s="27">
        <f t="shared" si="318"/>
        <v>0</v>
      </c>
    </row>
    <row r="1276" spans="1:40" hidden="1" collapsed="1" x14ac:dyDescent="0.3">
      <c r="A1276" s="125" t="s">
        <v>0</v>
      </c>
      <c r="B1276" s="163"/>
      <c r="C1276" s="215" t="s">
        <v>1317</v>
      </c>
      <c r="D1276" s="126">
        <f>D1277</f>
        <v>0</v>
      </c>
      <c r="E1276" s="126">
        <f>E1277</f>
        <v>0</v>
      </c>
      <c r="F1276" s="127">
        <f t="shared" ref="F1276:H1276" si="339">F1277</f>
        <v>0</v>
      </c>
      <c r="G1276" s="127">
        <f t="shared" si="339"/>
        <v>0</v>
      </c>
      <c r="H1276" s="127">
        <f t="shared" si="339"/>
        <v>0</v>
      </c>
      <c r="I1276" s="46" t="s">
        <v>74</v>
      </c>
      <c r="J1276" s="46" t="s">
        <v>74</v>
      </c>
      <c r="K1276" s="46" t="s">
        <v>74</v>
      </c>
      <c r="L1276" s="46" t="s">
        <v>74</v>
      </c>
      <c r="M1276" s="46" t="s">
        <v>74</v>
      </c>
      <c r="N1276" s="46" t="s">
        <v>74</v>
      </c>
      <c r="O1276" s="46" t="s">
        <v>74</v>
      </c>
      <c r="P1276" s="46" t="s">
        <v>74</v>
      </c>
      <c r="Q1276" s="46" t="s">
        <v>74</v>
      </c>
      <c r="R1276" s="46" t="s">
        <v>74</v>
      </c>
      <c r="S1276" s="46" t="s">
        <v>74</v>
      </c>
      <c r="T1276" s="46" t="s">
        <v>74</v>
      </c>
      <c r="U1276" s="46" t="s">
        <v>74</v>
      </c>
      <c r="V1276" s="46" t="s">
        <v>74</v>
      </c>
      <c r="W1276" s="46" t="s">
        <v>74</v>
      </c>
      <c r="X1276" s="41"/>
      <c r="Y1276" s="41"/>
      <c r="Z1276" s="41"/>
      <c r="AA1276" s="41"/>
      <c r="AB1276" s="27">
        <f>IFERROR(VLOOKUP(K1276,'Վարկանիշային չափորոշիչներ'!$G$6:$GE$68,4,FALSE),0)</f>
        <v>0</v>
      </c>
      <c r="AC1276" s="27">
        <f>IFERROR(VLOOKUP(L1276,'Վարկանիշային չափորոշիչներ'!$G$6:$GE$68,4,FALSE),0)</f>
        <v>0</v>
      </c>
      <c r="AD1276" s="27">
        <f>IFERROR(VLOOKUP(M1276,'Վարկանիշային չափորոշիչներ'!$G$6:$GE$68,4,FALSE),0)</f>
        <v>0</v>
      </c>
      <c r="AE1276" s="27">
        <f>IFERROR(VLOOKUP(N1276,'Վարկանիշային չափորոշիչներ'!$G$6:$GE$68,4,FALSE),0)</f>
        <v>0</v>
      </c>
      <c r="AF1276" s="27">
        <f>IFERROR(VLOOKUP(O1276,'Վարկանիշային չափորոշիչներ'!$G$6:$GE$68,4,FALSE),0)</f>
        <v>0</v>
      </c>
      <c r="AG1276" s="27">
        <f>IFERROR(VLOOKUP(P1276,'Վարկանիշային չափորոշիչներ'!$G$6:$GE$68,4,FALSE),0)</f>
        <v>0</v>
      </c>
      <c r="AH1276" s="27">
        <f>IFERROR(VLOOKUP(Q1276,'Վարկանիշային չափորոշիչներ'!$G$6:$GE$68,4,FALSE),0)</f>
        <v>0</v>
      </c>
      <c r="AI1276" s="27">
        <f>IFERROR(VLOOKUP(R1276,'Վարկանիշային չափորոշիչներ'!$G$6:$GE$68,4,FALSE),0)</f>
        <v>0</v>
      </c>
      <c r="AJ1276" s="27">
        <f>IFERROR(VLOOKUP(S1276,'Վարկանիշային չափորոշիչներ'!$G$6:$GE$68,4,FALSE),0)</f>
        <v>0</v>
      </c>
      <c r="AK1276" s="27">
        <f>IFERROR(VLOOKUP(T1276,'Վարկանիշային չափորոշիչներ'!$G$6:$GE$68,4,FALSE),0)</f>
        <v>0</v>
      </c>
      <c r="AL1276" s="27">
        <f>IFERROR(VLOOKUP(U1276,'Վարկանիշային չափորոշիչներ'!$G$6:$GE$68,4,FALSE),0)</f>
        <v>0</v>
      </c>
      <c r="AM1276" s="27">
        <f>IFERROR(VLOOKUP(V1276,'Վարկանիշային չափորոշիչներ'!$G$6:$GE$68,4,FALSE),0)</f>
        <v>0</v>
      </c>
      <c r="AN1276" s="27">
        <f t="shared" si="318"/>
        <v>0</v>
      </c>
    </row>
    <row r="1277" spans="1:40" hidden="1" outlineLevel="1" x14ac:dyDescent="0.3">
      <c r="A1277" s="117">
        <v>1009</v>
      </c>
      <c r="B1277" s="163"/>
      <c r="C1277" s="214" t="s">
        <v>1318</v>
      </c>
      <c r="D1277" s="118">
        <f>SUM(D1278:D1278)</f>
        <v>0</v>
      </c>
      <c r="E1277" s="118">
        <f>SUM(E1278:E1278)</f>
        <v>0</v>
      </c>
      <c r="F1277" s="119">
        <f t="shared" ref="F1277:H1277" si="340">SUM(F1278:F1278)</f>
        <v>0</v>
      </c>
      <c r="G1277" s="119">
        <f t="shared" si="340"/>
        <v>0</v>
      </c>
      <c r="H1277" s="119">
        <f t="shared" si="340"/>
        <v>0</v>
      </c>
      <c r="I1277" s="47" t="s">
        <v>74</v>
      </c>
      <c r="J1277" s="47" t="s">
        <v>74</v>
      </c>
      <c r="K1277" s="47" t="s">
        <v>74</v>
      </c>
      <c r="L1277" s="47" t="s">
        <v>74</v>
      </c>
      <c r="M1277" s="47" t="s">
        <v>74</v>
      </c>
      <c r="N1277" s="47" t="s">
        <v>74</v>
      </c>
      <c r="O1277" s="47" t="s">
        <v>74</v>
      </c>
      <c r="P1277" s="47" t="s">
        <v>74</v>
      </c>
      <c r="Q1277" s="47" t="s">
        <v>74</v>
      </c>
      <c r="R1277" s="47" t="s">
        <v>74</v>
      </c>
      <c r="S1277" s="47" t="s">
        <v>74</v>
      </c>
      <c r="T1277" s="47" t="s">
        <v>74</v>
      </c>
      <c r="U1277" s="47" t="s">
        <v>74</v>
      </c>
      <c r="V1277" s="47" t="s">
        <v>74</v>
      </c>
      <c r="W1277" s="47" t="s">
        <v>74</v>
      </c>
      <c r="X1277" s="41"/>
      <c r="Y1277" s="41"/>
      <c r="Z1277" s="41"/>
      <c r="AA1277" s="41"/>
      <c r="AB1277" s="27">
        <f>IFERROR(VLOOKUP(K1277,'Վարկանիշային չափորոշիչներ'!$G$6:$GE$68,4,FALSE),0)</f>
        <v>0</v>
      </c>
      <c r="AC1277" s="27">
        <f>IFERROR(VLOOKUP(L1277,'Վարկանիշային չափորոշիչներ'!$G$6:$GE$68,4,FALSE),0)</f>
        <v>0</v>
      </c>
      <c r="AD1277" s="27">
        <f>IFERROR(VLOOKUP(M1277,'Վարկանիշային չափորոշիչներ'!$G$6:$GE$68,4,FALSE),0)</f>
        <v>0</v>
      </c>
      <c r="AE1277" s="27">
        <f>IFERROR(VLOOKUP(N1277,'Վարկանիշային չափորոշիչներ'!$G$6:$GE$68,4,FALSE),0)</f>
        <v>0</v>
      </c>
      <c r="AF1277" s="27">
        <f>IFERROR(VLOOKUP(O1277,'Վարկանիշային չափորոշիչներ'!$G$6:$GE$68,4,FALSE),0)</f>
        <v>0</v>
      </c>
      <c r="AG1277" s="27">
        <f>IFERROR(VLOOKUP(P1277,'Վարկանիշային չափորոշիչներ'!$G$6:$GE$68,4,FALSE),0)</f>
        <v>0</v>
      </c>
      <c r="AH1277" s="27">
        <f>IFERROR(VLOOKUP(Q1277,'Վարկանիշային չափորոշիչներ'!$G$6:$GE$68,4,FALSE),0)</f>
        <v>0</v>
      </c>
      <c r="AI1277" s="27">
        <f>IFERROR(VLOOKUP(R1277,'Վարկանիշային չափորոշիչներ'!$G$6:$GE$68,4,FALSE),0)</f>
        <v>0</v>
      </c>
      <c r="AJ1277" s="27">
        <f>IFERROR(VLOOKUP(S1277,'Վարկանիշային չափորոշիչներ'!$G$6:$GE$68,4,FALSE),0)</f>
        <v>0</v>
      </c>
      <c r="AK1277" s="27">
        <f>IFERROR(VLOOKUP(T1277,'Վարկանիշային չափորոշիչներ'!$G$6:$GE$68,4,FALSE),0)</f>
        <v>0</v>
      </c>
      <c r="AL1277" s="27">
        <f>IFERROR(VLOOKUP(U1277,'Վարկանիշային չափորոշիչներ'!$G$6:$GE$68,4,FALSE),0)</f>
        <v>0</v>
      </c>
      <c r="AM1277" s="27">
        <f>IFERROR(VLOOKUP(V1277,'Վարկանիշային չափորոշիչներ'!$G$6:$GE$68,4,FALSE),0)</f>
        <v>0</v>
      </c>
      <c r="AN1277" s="27">
        <f t="shared" si="318"/>
        <v>0</v>
      </c>
    </row>
    <row r="1278" spans="1:40" ht="27" hidden="1" outlineLevel="2" x14ac:dyDescent="0.3">
      <c r="A1278" s="120">
        <v>1009</v>
      </c>
      <c r="B1278" s="120">
        <v>11001</v>
      </c>
      <c r="C1278" s="207" t="s">
        <v>1319</v>
      </c>
      <c r="D1278" s="129"/>
      <c r="E1278" s="129"/>
      <c r="F1278" s="122"/>
      <c r="G1278" s="123"/>
      <c r="H1278" s="123"/>
      <c r="I1278" s="45"/>
      <c r="J1278" s="45"/>
      <c r="K1278" s="28"/>
      <c r="L1278" s="28"/>
      <c r="M1278" s="28"/>
      <c r="N1278" s="28"/>
      <c r="O1278" s="28"/>
      <c r="P1278" s="28"/>
      <c r="Q1278" s="28"/>
      <c r="R1278" s="28"/>
      <c r="S1278" s="28"/>
      <c r="T1278" s="28"/>
      <c r="U1278" s="28"/>
      <c r="V1278" s="28"/>
      <c r="W1278" s="27">
        <f>AN1278</f>
        <v>0</v>
      </c>
      <c r="X1278" s="41"/>
      <c r="Y1278" s="41"/>
      <c r="Z1278" s="41"/>
      <c r="AA1278" s="41"/>
      <c r="AB1278" s="27">
        <f>IFERROR(VLOOKUP(K1278,'Վարկանիշային չափորոշիչներ'!$G$6:$GE$68,4,FALSE),0)</f>
        <v>0</v>
      </c>
      <c r="AC1278" s="27">
        <f>IFERROR(VLOOKUP(L1278,'Վարկանիշային չափորոշիչներ'!$G$6:$GE$68,4,FALSE),0)</f>
        <v>0</v>
      </c>
      <c r="AD1278" s="27">
        <f>IFERROR(VLOOKUP(M1278,'Վարկանիշային չափորոշիչներ'!$G$6:$GE$68,4,FALSE),0)</f>
        <v>0</v>
      </c>
      <c r="AE1278" s="27">
        <f>IFERROR(VLOOKUP(N1278,'Վարկանիշային չափորոշիչներ'!$G$6:$GE$68,4,FALSE),0)</f>
        <v>0</v>
      </c>
      <c r="AF1278" s="27">
        <f>IFERROR(VLOOKUP(O1278,'Վարկանիշային չափորոշիչներ'!$G$6:$GE$68,4,FALSE),0)</f>
        <v>0</v>
      </c>
      <c r="AG1278" s="27">
        <f>IFERROR(VLOOKUP(P1278,'Վարկանիշային չափորոշիչներ'!$G$6:$GE$68,4,FALSE),0)</f>
        <v>0</v>
      </c>
      <c r="AH1278" s="27">
        <f>IFERROR(VLOOKUP(Q1278,'Վարկանիշային չափորոշիչներ'!$G$6:$GE$68,4,FALSE),0)</f>
        <v>0</v>
      </c>
      <c r="AI1278" s="27">
        <f>IFERROR(VLOOKUP(R1278,'Վարկանիշային չափորոշիչներ'!$G$6:$GE$68,4,FALSE),0)</f>
        <v>0</v>
      </c>
      <c r="AJ1278" s="27">
        <f>IFERROR(VLOOKUP(S1278,'Վարկանիշային չափորոշիչներ'!$G$6:$GE$68,4,FALSE),0)</f>
        <v>0</v>
      </c>
      <c r="AK1278" s="27">
        <f>IFERROR(VLOOKUP(T1278,'Վարկանիշային չափորոշիչներ'!$G$6:$GE$68,4,FALSE),0)</f>
        <v>0</v>
      </c>
      <c r="AL1278" s="27">
        <f>IFERROR(VLOOKUP(U1278,'Վարկանիշային չափորոշիչներ'!$G$6:$GE$68,4,FALSE),0)</f>
        <v>0</v>
      </c>
      <c r="AM1278" s="27">
        <f>IFERROR(VLOOKUP(V1278,'Վարկանիշային չափորոշիչներ'!$G$6:$GE$68,4,FALSE),0)</f>
        <v>0</v>
      </c>
      <c r="AN1278" s="27">
        <f t="shared" ref="AN1278:AN1327" si="341">SUM(AB1278:AM1278)</f>
        <v>0</v>
      </c>
    </row>
    <row r="1279" spans="1:40" hidden="1" collapsed="1" x14ac:dyDescent="0.3">
      <c r="A1279" s="125" t="s">
        <v>0</v>
      </c>
      <c r="B1279" s="163"/>
      <c r="C1279" s="215" t="s">
        <v>1320</v>
      </c>
      <c r="D1279" s="126">
        <f>D1280+D1283</f>
        <v>0</v>
      </c>
      <c r="E1279" s="126">
        <f>E1280+E1283</f>
        <v>0</v>
      </c>
      <c r="F1279" s="127">
        <f t="shared" ref="F1279:H1279" si="342">F1280+F1283</f>
        <v>0</v>
      </c>
      <c r="G1279" s="127">
        <f t="shared" si="342"/>
        <v>0</v>
      </c>
      <c r="H1279" s="127">
        <f t="shared" si="342"/>
        <v>0</v>
      </c>
      <c r="I1279" s="46" t="s">
        <v>74</v>
      </c>
      <c r="J1279" s="46" t="s">
        <v>74</v>
      </c>
      <c r="K1279" s="46" t="s">
        <v>74</v>
      </c>
      <c r="L1279" s="46" t="s">
        <v>74</v>
      </c>
      <c r="M1279" s="46" t="s">
        <v>74</v>
      </c>
      <c r="N1279" s="46" t="s">
        <v>74</v>
      </c>
      <c r="O1279" s="46" t="s">
        <v>74</v>
      </c>
      <c r="P1279" s="46" t="s">
        <v>74</v>
      </c>
      <c r="Q1279" s="46" t="s">
        <v>74</v>
      </c>
      <c r="R1279" s="46" t="s">
        <v>74</v>
      </c>
      <c r="S1279" s="46" t="s">
        <v>74</v>
      </c>
      <c r="T1279" s="46" t="s">
        <v>74</v>
      </c>
      <c r="U1279" s="46" t="s">
        <v>74</v>
      </c>
      <c r="V1279" s="46" t="s">
        <v>74</v>
      </c>
      <c r="W1279" s="46" t="s">
        <v>74</v>
      </c>
      <c r="X1279" s="41"/>
      <c r="Y1279" s="41"/>
      <c r="Z1279" s="41"/>
      <c r="AA1279" s="41"/>
      <c r="AB1279" s="27">
        <f>IFERROR(VLOOKUP(K1279,'Վարկանիշային չափորոշիչներ'!$G$6:$GE$68,4,FALSE),0)</f>
        <v>0</v>
      </c>
      <c r="AC1279" s="27">
        <f>IFERROR(VLOOKUP(L1279,'Վարկանիշային չափորոշիչներ'!$G$6:$GE$68,4,FALSE),0)</f>
        <v>0</v>
      </c>
      <c r="AD1279" s="27">
        <f>IFERROR(VLOOKUP(M1279,'Վարկանիշային չափորոշիչներ'!$G$6:$GE$68,4,FALSE),0)</f>
        <v>0</v>
      </c>
      <c r="AE1279" s="27">
        <f>IFERROR(VLOOKUP(N1279,'Վարկանիշային չափորոշիչներ'!$G$6:$GE$68,4,FALSE),0)</f>
        <v>0</v>
      </c>
      <c r="AF1279" s="27">
        <f>IFERROR(VLOOKUP(O1279,'Վարկանիշային չափորոշիչներ'!$G$6:$GE$68,4,FALSE),0)</f>
        <v>0</v>
      </c>
      <c r="AG1279" s="27">
        <f>IFERROR(VLOOKUP(P1279,'Վարկանիշային չափորոշիչներ'!$G$6:$GE$68,4,FALSE),0)</f>
        <v>0</v>
      </c>
      <c r="AH1279" s="27">
        <f>IFERROR(VLOOKUP(Q1279,'Վարկանիշային չափորոշիչներ'!$G$6:$GE$68,4,FALSE),0)</f>
        <v>0</v>
      </c>
      <c r="AI1279" s="27">
        <f>IFERROR(VLOOKUP(R1279,'Վարկանիշային չափորոշիչներ'!$G$6:$GE$68,4,FALSE),0)</f>
        <v>0</v>
      </c>
      <c r="AJ1279" s="27">
        <f>IFERROR(VLOOKUP(S1279,'Վարկանիշային չափորոշիչներ'!$G$6:$GE$68,4,FALSE),0)</f>
        <v>0</v>
      </c>
      <c r="AK1279" s="27">
        <f>IFERROR(VLOOKUP(T1279,'Վարկանիշային չափորոշիչներ'!$G$6:$GE$68,4,FALSE),0)</f>
        <v>0</v>
      </c>
      <c r="AL1279" s="27">
        <f>IFERROR(VLOOKUP(U1279,'Վարկանիշային չափորոշիչներ'!$G$6:$GE$68,4,FALSE),0)</f>
        <v>0</v>
      </c>
      <c r="AM1279" s="27">
        <f>IFERROR(VLOOKUP(V1279,'Վարկանիշային չափորոշիչներ'!$G$6:$GE$68,4,FALSE),0)</f>
        <v>0</v>
      </c>
      <c r="AN1279" s="27">
        <f t="shared" si="341"/>
        <v>0</v>
      </c>
    </row>
    <row r="1280" spans="1:40" hidden="1" outlineLevel="1" x14ac:dyDescent="0.3">
      <c r="A1280" s="117">
        <v>1010</v>
      </c>
      <c r="B1280" s="163"/>
      <c r="C1280" s="214" t="s">
        <v>1321</v>
      </c>
      <c r="D1280" s="118">
        <f>SUM(D1281:D1282)</f>
        <v>0</v>
      </c>
      <c r="E1280" s="118">
        <f>SUM(E1281:E1282)</f>
        <v>0</v>
      </c>
      <c r="F1280" s="119">
        <f t="shared" ref="F1280:H1280" si="343">SUM(F1281:F1282)</f>
        <v>0</v>
      </c>
      <c r="G1280" s="119">
        <f t="shared" si="343"/>
        <v>0</v>
      </c>
      <c r="H1280" s="119">
        <f t="shared" si="343"/>
        <v>0</v>
      </c>
      <c r="I1280" s="47" t="s">
        <v>74</v>
      </c>
      <c r="J1280" s="47" t="s">
        <v>74</v>
      </c>
      <c r="K1280" s="47" t="s">
        <v>74</v>
      </c>
      <c r="L1280" s="47" t="s">
        <v>74</v>
      </c>
      <c r="M1280" s="47" t="s">
        <v>74</v>
      </c>
      <c r="N1280" s="47" t="s">
        <v>74</v>
      </c>
      <c r="O1280" s="47" t="s">
        <v>74</v>
      </c>
      <c r="P1280" s="47" t="s">
        <v>74</v>
      </c>
      <c r="Q1280" s="47" t="s">
        <v>74</v>
      </c>
      <c r="R1280" s="47" t="s">
        <v>74</v>
      </c>
      <c r="S1280" s="47" t="s">
        <v>74</v>
      </c>
      <c r="T1280" s="47" t="s">
        <v>74</v>
      </c>
      <c r="U1280" s="47" t="s">
        <v>74</v>
      </c>
      <c r="V1280" s="47" t="s">
        <v>74</v>
      </c>
      <c r="W1280" s="47" t="s">
        <v>74</v>
      </c>
      <c r="X1280" s="41"/>
      <c r="Y1280" s="41"/>
      <c r="Z1280" s="41"/>
      <c r="AA1280" s="41"/>
      <c r="AB1280" s="27">
        <f>IFERROR(VLOOKUP(K1280,'Վարկանիշային չափորոշիչներ'!$G$6:$GE$68,4,FALSE),0)</f>
        <v>0</v>
      </c>
      <c r="AC1280" s="27">
        <f>IFERROR(VLOOKUP(L1280,'Վարկանիշային չափորոշիչներ'!$G$6:$GE$68,4,FALSE),0)</f>
        <v>0</v>
      </c>
      <c r="AD1280" s="27">
        <f>IFERROR(VLOOKUP(M1280,'Վարկանիշային չափորոշիչներ'!$G$6:$GE$68,4,FALSE),0)</f>
        <v>0</v>
      </c>
      <c r="AE1280" s="27">
        <f>IFERROR(VLOOKUP(N1280,'Վարկանիշային չափորոշիչներ'!$G$6:$GE$68,4,FALSE),0)</f>
        <v>0</v>
      </c>
      <c r="AF1280" s="27">
        <f>IFERROR(VLOOKUP(O1280,'Վարկանիշային չափորոշիչներ'!$G$6:$GE$68,4,FALSE),0)</f>
        <v>0</v>
      </c>
      <c r="AG1280" s="27">
        <f>IFERROR(VLOOKUP(P1280,'Վարկանիշային չափորոշիչներ'!$G$6:$GE$68,4,FALSE),0)</f>
        <v>0</v>
      </c>
      <c r="AH1280" s="27">
        <f>IFERROR(VLOOKUP(Q1280,'Վարկանիշային չափորոշիչներ'!$G$6:$GE$68,4,FALSE),0)</f>
        <v>0</v>
      </c>
      <c r="AI1280" s="27">
        <f>IFERROR(VLOOKUP(R1280,'Վարկանիշային չափորոշիչներ'!$G$6:$GE$68,4,FALSE),0)</f>
        <v>0</v>
      </c>
      <c r="AJ1280" s="27">
        <f>IFERROR(VLOOKUP(S1280,'Վարկանիշային չափորոշիչներ'!$G$6:$GE$68,4,FALSE),0)</f>
        <v>0</v>
      </c>
      <c r="AK1280" s="27">
        <f>IFERROR(VLOOKUP(T1280,'Վարկանիշային չափորոշիչներ'!$G$6:$GE$68,4,FALSE),0)</f>
        <v>0</v>
      </c>
      <c r="AL1280" s="27">
        <f>IFERROR(VLOOKUP(U1280,'Վարկանիշային չափորոշիչներ'!$G$6:$GE$68,4,FALSE),0)</f>
        <v>0</v>
      </c>
      <c r="AM1280" s="27">
        <f>IFERROR(VLOOKUP(V1280,'Վարկանիշային չափորոշիչներ'!$G$6:$GE$68,4,FALSE),0)</f>
        <v>0</v>
      </c>
      <c r="AN1280" s="27">
        <f t="shared" si="341"/>
        <v>0</v>
      </c>
    </row>
    <row r="1281" spans="1:40" ht="27" hidden="1" outlineLevel="2" x14ac:dyDescent="0.3">
      <c r="A1281" s="120">
        <v>1010</v>
      </c>
      <c r="B1281" s="120">
        <v>11001</v>
      </c>
      <c r="C1281" s="207" t="s">
        <v>1322</v>
      </c>
      <c r="D1281" s="129"/>
      <c r="E1281" s="129"/>
      <c r="F1281" s="122"/>
      <c r="G1281" s="123"/>
      <c r="H1281" s="123"/>
      <c r="I1281" s="45"/>
      <c r="J1281" s="45"/>
      <c r="K1281" s="28"/>
      <c r="L1281" s="28"/>
      <c r="M1281" s="28"/>
      <c r="N1281" s="28"/>
      <c r="O1281" s="28"/>
      <c r="P1281" s="28"/>
      <c r="Q1281" s="28"/>
      <c r="R1281" s="28"/>
      <c r="S1281" s="28"/>
      <c r="T1281" s="28"/>
      <c r="U1281" s="28"/>
      <c r="V1281" s="28"/>
      <c r="W1281" s="27">
        <f>AN1281</f>
        <v>0</v>
      </c>
      <c r="X1281" s="41"/>
      <c r="Y1281" s="41"/>
      <c r="Z1281" s="41"/>
      <c r="AA1281" s="41"/>
      <c r="AB1281" s="27">
        <f>IFERROR(VLOOKUP(K1281,'Վարկանիշային չափորոշիչներ'!$G$6:$GE$68,4,FALSE),0)</f>
        <v>0</v>
      </c>
      <c r="AC1281" s="27">
        <f>IFERROR(VLOOKUP(L1281,'Վարկանիշային չափորոշիչներ'!$G$6:$GE$68,4,FALSE),0)</f>
        <v>0</v>
      </c>
      <c r="AD1281" s="27">
        <f>IFERROR(VLOOKUP(M1281,'Վարկանիշային չափորոշիչներ'!$G$6:$GE$68,4,FALSE),0)</f>
        <v>0</v>
      </c>
      <c r="AE1281" s="27">
        <f>IFERROR(VLOOKUP(N1281,'Վարկանիշային չափորոշիչներ'!$G$6:$GE$68,4,FALSE),0)</f>
        <v>0</v>
      </c>
      <c r="AF1281" s="27">
        <f>IFERROR(VLOOKUP(O1281,'Վարկանիշային չափորոշիչներ'!$G$6:$GE$68,4,FALSE),0)</f>
        <v>0</v>
      </c>
      <c r="AG1281" s="27">
        <f>IFERROR(VLOOKUP(P1281,'Վարկանիշային չափորոշիչներ'!$G$6:$GE$68,4,FALSE),0)</f>
        <v>0</v>
      </c>
      <c r="AH1281" s="27">
        <f>IFERROR(VLOOKUP(Q1281,'Վարկանիշային չափորոշիչներ'!$G$6:$GE$68,4,FALSE),0)</f>
        <v>0</v>
      </c>
      <c r="AI1281" s="27">
        <f>IFERROR(VLOOKUP(R1281,'Վարկանիշային չափորոշիչներ'!$G$6:$GE$68,4,FALSE),0)</f>
        <v>0</v>
      </c>
      <c r="AJ1281" s="27">
        <f>IFERROR(VLOOKUP(S1281,'Վարկանիշային չափորոշիչներ'!$G$6:$GE$68,4,FALSE),0)</f>
        <v>0</v>
      </c>
      <c r="AK1281" s="27">
        <f>IFERROR(VLOOKUP(T1281,'Վարկանիշային չափորոշիչներ'!$G$6:$GE$68,4,FALSE),0)</f>
        <v>0</v>
      </c>
      <c r="AL1281" s="27">
        <f>IFERROR(VLOOKUP(U1281,'Վարկանիշային չափորոշիչներ'!$G$6:$GE$68,4,FALSE),0)</f>
        <v>0</v>
      </c>
      <c r="AM1281" s="27">
        <f>IFERROR(VLOOKUP(V1281,'Վարկանիշային չափորոշիչներ'!$G$6:$GE$68,4,FALSE),0)</f>
        <v>0</v>
      </c>
      <c r="AN1281" s="27">
        <f t="shared" si="341"/>
        <v>0</v>
      </c>
    </row>
    <row r="1282" spans="1:40" ht="27" hidden="1" outlineLevel="2" x14ac:dyDescent="0.3">
      <c r="A1282" s="120">
        <v>1010</v>
      </c>
      <c r="B1282" s="120">
        <v>31001</v>
      </c>
      <c r="C1282" s="207" t="s">
        <v>1323</v>
      </c>
      <c r="D1282" s="121"/>
      <c r="E1282" s="121"/>
      <c r="F1282" s="122"/>
      <c r="G1282" s="123"/>
      <c r="H1282" s="123"/>
      <c r="I1282" s="45"/>
      <c r="J1282" s="45"/>
      <c r="K1282" s="28"/>
      <c r="L1282" s="28"/>
      <c r="M1282" s="28"/>
      <c r="N1282" s="28"/>
      <c r="O1282" s="28"/>
      <c r="P1282" s="28"/>
      <c r="Q1282" s="28"/>
      <c r="R1282" s="28"/>
      <c r="S1282" s="28"/>
      <c r="T1282" s="28"/>
      <c r="U1282" s="28"/>
      <c r="V1282" s="28"/>
      <c r="W1282" s="27">
        <f>AN1282</f>
        <v>0</v>
      </c>
      <c r="X1282" s="41"/>
      <c r="Y1282" s="41"/>
      <c r="Z1282" s="41"/>
      <c r="AA1282" s="41"/>
      <c r="AB1282" s="27">
        <f>IFERROR(VLOOKUP(K1282,'Վարկանիշային չափորոշիչներ'!$G$6:$GE$68,4,FALSE),0)</f>
        <v>0</v>
      </c>
      <c r="AC1282" s="27">
        <f>IFERROR(VLOOKUP(L1282,'Վարկանիշային չափորոշիչներ'!$G$6:$GE$68,4,FALSE),0)</f>
        <v>0</v>
      </c>
      <c r="AD1282" s="27">
        <f>IFERROR(VLOOKUP(M1282,'Վարկանիշային չափորոշիչներ'!$G$6:$GE$68,4,FALSE),0)</f>
        <v>0</v>
      </c>
      <c r="AE1282" s="27">
        <f>IFERROR(VLOOKUP(N1282,'Վարկանիշային չափորոշիչներ'!$G$6:$GE$68,4,FALSE),0)</f>
        <v>0</v>
      </c>
      <c r="AF1282" s="27">
        <f>IFERROR(VLOOKUP(O1282,'Վարկանիշային չափորոշիչներ'!$G$6:$GE$68,4,FALSE),0)</f>
        <v>0</v>
      </c>
      <c r="AG1282" s="27">
        <f>IFERROR(VLOOKUP(P1282,'Վարկանիշային չափորոշիչներ'!$G$6:$GE$68,4,FALSE),0)</f>
        <v>0</v>
      </c>
      <c r="AH1282" s="27">
        <f>IFERROR(VLOOKUP(Q1282,'Վարկանիշային չափորոշիչներ'!$G$6:$GE$68,4,FALSE),0)</f>
        <v>0</v>
      </c>
      <c r="AI1282" s="27">
        <f>IFERROR(VLOOKUP(R1282,'Վարկանիշային չափորոշիչներ'!$G$6:$GE$68,4,FALSE),0)</f>
        <v>0</v>
      </c>
      <c r="AJ1282" s="27">
        <f>IFERROR(VLOOKUP(S1282,'Վարկանիշային չափորոշիչներ'!$G$6:$GE$68,4,FALSE),0)</f>
        <v>0</v>
      </c>
      <c r="AK1282" s="27">
        <f>IFERROR(VLOOKUP(T1282,'Վարկանիշային չափորոշիչներ'!$G$6:$GE$68,4,FALSE),0)</f>
        <v>0</v>
      </c>
      <c r="AL1282" s="27">
        <f>IFERROR(VLOOKUP(U1282,'Վարկանիշային չափորոշիչներ'!$G$6:$GE$68,4,FALSE),0)</f>
        <v>0</v>
      </c>
      <c r="AM1282" s="27">
        <f>IFERROR(VLOOKUP(V1282,'Վարկանիշային չափորոշիչներ'!$G$6:$GE$68,4,FALSE),0)</f>
        <v>0</v>
      </c>
      <c r="AN1282" s="27">
        <f t="shared" si="341"/>
        <v>0</v>
      </c>
    </row>
    <row r="1283" spans="1:40" hidden="1" outlineLevel="1" x14ac:dyDescent="0.3">
      <c r="A1283" s="124">
        <v>9999</v>
      </c>
      <c r="B1283" s="120"/>
      <c r="C1283" s="207" t="s">
        <v>97</v>
      </c>
      <c r="D1283" s="121"/>
      <c r="E1283" s="121"/>
      <c r="F1283" s="122"/>
      <c r="G1283" s="123"/>
      <c r="H1283" s="123"/>
      <c r="I1283" s="45"/>
      <c r="J1283" s="45"/>
      <c r="K1283" s="28"/>
      <c r="L1283" s="28"/>
      <c r="M1283" s="28"/>
      <c r="N1283" s="28"/>
      <c r="O1283" s="28"/>
      <c r="P1283" s="28"/>
      <c r="Q1283" s="28"/>
      <c r="R1283" s="28"/>
      <c r="S1283" s="28"/>
      <c r="T1283" s="28"/>
      <c r="U1283" s="28"/>
      <c r="V1283" s="28"/>
      <c r="W1283" s="27">
        <f>AN1283</f>
        <v>0</v>
      </c>
      <c r="X1283" s="41"/>
      <c r="Y1283" s="41"/>
      <c r="Z1283" s="41"/>
      <c r="AA1283" s="41"/>
      <c r="AB1283" s="27">
        <f>IFERROR(VLOOKUP(K1283,'Վարկանիշային չափորոշիչներ'!$G$6:$GE$68,4,FALSE),0)</f>
        <v>0</v>
      </c>
      <c r="AC1283" s="27">
        <f>IFERROR(VLOOKUP(L1283,'Վարկանիշային չափորոշիչներ'!$G$6:$GE$68,4,FALSE),0)</f>
        <v>0</v>
      </c>
      <c r="AD1283" s="27">
        <f>IFERROR(VLOOKUP(M1283,'Վարկանիշային չափորոշիչներ'!$G$6:$GE$68,4,FALSE),0)</f>
        <v>0</v>
      </c>
      <c r="AE1283" s="27">
        <f>IFERROR(VLOOKUP(N1283,'Վարկանիշային չափորոշիչներ'!$G$6:$GE$68,4,FALSE),0)</f>
        <v>0</v>
      </c>
      <c r="AF1283" s="27">
        <f>IFERROR(VLOOKUP(O1283,'Վարկանիշային չափորոշիչներ'!$G$6:$GE$68,4,FALSE),0)</f>
        <v>0</v>
      </c>
      <c r="AG1283" s="27">
        <f>IFERROR(VLOOKUP(P1283,'Վարկանիշային չափորոշիչներ'!$G$6:$GE$68,4,FALSE),0)</f>
        <v>0</v>
      </c>
      <c r="AH1283" s="27">
        <f>IFERROR(VLOOKUP(Q1283,'Վարկանիշային չափորոշիչներ'!$G$6:$GE$68,4,FALSE),0)</f>
        <v>0</v>
      </c>
      <c r="AI1283" s="27">
        <f>IFERROR(VLOOKUP(R1283,'Վարկանիշային չափորոշիչներ'!$G$6:$GE$68,4,FALSE),0)</f>
        <v>0</v>
      </c>
      <c r="AJ1283" s="27">
        <f>IFERROR(VLOOKUP(S1283,'Վարկանիշային չափորոշիչներ'!$G$6:$GE$68,4,FALSE),0)</f>
        <v>0</v>
      </c>
      <c r="AK1283" s="27">
        <f>IFERROR(VLOOKUP(T1283,'Վարկանիշային չափորոշիչներ'!$G$6:$GE$68,4,FALSE),0)</f>
        <v>0</v>
      </c>
      <c r="AL1283" s="27">
        <f>IFERROR(VLOOKUP(U1283,'Վարկանիշային չափորոշիչներ'!$G$6:$GE$68,4,FALSE),0)</f>
        <v>0</v>
      </c>
      <c r="AM1283" s="27">
        <f>IFERROR(VLOOKUP(V1283,'Վարկանիշային չափորոշիչներ'!$G$6:$GE$68,4,FALSE),0)</f>
        <v>0</v>
      </c>
      <c r="AN1283" s="27">
        <f t="shared" si="341"/>
        <v>0</v>
      </c>
    </row>
    <row r="1284" spans="1:40" hidden="1" collapsed="1" x14ac:dyDescent="0.3">
      <c r="A1284" s="125" t="s">
        <v>0</v>
      </c>
      <c r="B1284" s="163"/>
      <c r="C1284" s="215" t="s">
        <v>1324</v>
      </c>
      <c r="D1284" s="126">
        <f>D1285+D1288</f>
        <v>0</v>
      </c>
      <c r="E1284" s="126">
        <f>E1285+E1288</f>
        <v>0</v>
      </c>
      <c r="F1284" s="127">
        <f t="shared" ref="F1284:H1284" si="344">F1285+F1288</f>
        <v>0</v>
      </c>
      <c r="G1284" s="127">
        <f t="shared" si="344"/>
        <v>0</v>
      </c>
      <c r="H1284" s="127">
        <f t="shared" si="344"/>
        <v>0</v>
      </c>
      <c r="I1284" s="46" t="s">
        <v>74</v>
      </c>
      <c r="J1284" s="46" t="s">
        <v>74</v>
      </c>
      <c r="K1284" s="46" t="s">
        <v>74</v>
      </c>
      <c r="L1284" s="46" t="s">
        <v>74</v>
      </c>
      <c r="M1284" s="46" t="s">
        <v>74</v>
      </c>
      <c r="N1284" s="46" t="s">
        <v>74</v>
      </c>
      <c r="O1284" s="46" t="s">
        <v>74</v>
      </c>
      <c r="P1284" s="46" t="s">
        <v>74</v>
      </c>
      <c r="Q1284" s="46" t="s">
        <v>74</v>
      </c>
      <c r="R1284" s="46" t="s">
        <v>74</v>
      </c>
      <c r="S1284" s="46" t="s">
        <v>74</v>
      </c>
      <c r="T1284" s="46" t="s">
        <v>74</v>
      </c>
      <c r="U1284" s="46" t="s">
        <v>74</v>
      </c>
      <c r="V1284" s="46" t="s">
        <v>74</v>
      </c>
      <c r="W1284" s="46" t="s">
        <v>74</v>
      </c>
      <c r="X1284" s="41"/>
      <c r="Y1284" s="41"/>
      <c r="Z1284" s="41"/>
      <c r="AA1284" s="41"/>
      <c r="AB1284" s="27">
        <f>IFERROR(VLOOKUP(K1284,'Վարկանիշային չափորոշիչներ'!$G$6:$GE$68,4,FALSE),0)</f>
        <v>0</v>
      </c>
      <c r="AC1284" s="27">
        <f>IFERROR(VLOOKUP(L1284,'Վարկանիշային չափորոշիչներ'!$G$6:$GE$68,4,FALSE),0)</f>
        <v>0</v>
      </c>
      <c r="AD1284" s="27">
        <f>IFERROR(VLOOKUP(M1284,'Վարկանիշային չափորոշիչներ'!$G$6:$GE$68,4,FALSE),0)</f>
        <v>0</v>
      </c>
      <c r="AE1284" s="27">
        <f>IFERROR(VLOOKUP(N1284,'Վարկանիշային չափորոշիչներ'!$G$6:$GE$68,4,FALSE),0)</f>
        <v>0</v>
      </c>
      <c r="AF1284" s="27">
        <f>IFERROR(VLOOKUP(O1284,'Վարկանիշային չափորոշիչներ'!$G$6:$GE$68,4,FALSE),0)</f>
        <v>0</v>
      </c>
      <c r="AG1284" s="27">
        <f>IFERROR(VLOOKUP(P1284,'Վարկանիշային չափորոշիչներ'!$G$6:$GE$68,4,FALSE),0)</f>
        <v>0</v>
      </c>
      <c r="AH1284" s="27">
        <f>IFERROR(VLOOKUP(Q1284,'Վարկանիշային չափորոշիչներ'!$G$6:$GE$68,4,FALSE),0)</f>
        <v>0</v>
      </c>
      <c r="AI1284" s="27">
        <f>IFERROR(VLOOKUP(R1284,'Վարկանիշային չափորոշիչներ'!$G$6:$GE$68,4,FALSE),0)</f>
        <v>0</v>
      </c>
      <c r="AJ1284" s="27">
        <f>IFERROR(VLOOKUP(S1284,'Վարկանիշային չափորոշիչներ'!$G$6:$GE$68,4,FALSE),0)</f>
        <v>0</v>
      </c>
      <c r="AK1284" s="27">
        <f>IFERROR(VLOOKUP(T1284,'Վարկանիշային չափորոշիչներ'!$G$6:$GE$68,4,FALSE),0)</f>
        <v>0</v>
      </c>
      <c r="AL1284" s="27">
        <f>IFERROR(VLOOKUP(U1284,'Վարկանիշային չափորոշիչներ'!$G$6:$GE$68,4,FALSE),0)</f>
        <v>0</v>
      </c>
      <c r="AM1284" s="27">
        <f>IFERROR(VLOOKUP(V1284,'Վարկանիշային չափորոշիչներ'!$G$6:$GE$68,4,FALSE),0)</f>
        <v>0</v>
      </c>
      <c r="AN1284" s="27">
        <f t="shared" si="341"/>
        <v>0</v>
      </c>
    </row>
    <row r="1285" spans="1:40" hidden="1" outlineLevel="1" x14ac:dyDescent="0.3">
      <c r="A1285" s="117">
        <v>1025</v>
      </c>
      <c r="B1285" s="163"/>
      <c r="C1285" s="214" t="s">
        <v>1325</v>
      </c>
      <c r="D1285" s="118">
        <f>SUM(D1286:D1287)</f>
        <v>0</v>
      </c>
      <c r="E1285" s="118">
        <f>SUM(E1286:E1287)</f>
        <v>0</v>
      </c>
      <c r="F1285" s="119">
        <f t="shared" ref="F1285:H1285" si="345">SUM(F1286:F1287)</f>
        <v>0</v>
      </c>
      <c r="G1285" s="119">
        <f t="shared" si="345"/>
        <v>0</v>
      </c>
      <c r="H1285" s="119">
        <f t="shared" si="345"/>
        <v>0</v>
      </c>
      <c r="I1285" s="47" t="s">
        <v>74</v>
      </c>
      <c r="J1285" s="47" t="s">
        <v>74</v>
      </c>
      <c r="K1285" s="47" t="s">
        <v>74</v>
      </c>
      <c r="L1285" s="47" t="s">
        <v>74</v>
      </c>
      <c r="M1285" s="47" t="s">
        <v>74</v>
      </c>
      <c r="N1285" s="47" t="s">
        <v>74</v>
      </c>
      <c r="O1285" s="47" t="s">
        <v>74</v>
      </c>
      <c r="P1285" s="47" t="s">
        <v>74</v>
      </c>
      <c r="Q1285" s="47" t="s">
        <v>74</v>
      </c>
      <c r="R1285" s="47" t="s">
        <v>74</v>
      </c>
      <c r="S1285" s="47" t="s">
        <v>74</v>
      </c>
      <c r="T1285" s="47" t="s">
        <v>74</v>
      </c>
      <c r="U1285" s="47" t="s">
        <v>74</v>
      </c>
      <c r="V1285" s="47" t="s">
        <v>74</v>
      </c>
      <c r="W1285" s="47" t="s">
        <v>74</v>
      </c>
      <c r="X1285" s="41"/>
      <c r="Y1285" s="41"/>
      <c r="Z1285" s="41"/>
      <c r="AA1285" s="41"/>
      <c r="AB1285" s="27">
        <f>IFERROR(VLOOKUP(K1285,'Վարկանիշային չափորոշիչներ'!$G$6:$GE$68,4,FALSE),0)</f>
        <v>0</v>
      </c>
      <c r="AC1285" s="27">
        <f>IFERROR(VLOOKUP(L1285,'Վարկանիշային չափորոշիչներ'!$G$6:$GE$68,4,FALSE),0)</f>
        <v>0</v>
      </c>
      <c r="AD1285" s="27">
        <f>IFERROR(VLOOKUP(M1285,'Վարկանիշային չափորոշիչներ'!$G$6:$GE$68,4,FALSE),0)</f>
        <v>0</v>
      </c>
      <c r="AE1285" s="27">
        <f>IFERROR(VLOOKUP(N1285,'Վարկանիշային չափորոշիչներ'!$G$6:$GE$68,4,FALSE),0)</f>
        <v>0</v>
      </c>
      <c r="AF1285" s="27">
        <f>IFERROR(VLOOKUP(O1285,'Վարկանիշային չափորոշիչներ'!$G$6:$GE$68,4,FALSE),0)</f>
        <v>0</v>
      </c>
      <c r="AG1285" s="27">
        <f>IFERROR(VLOOKUP(P1285,'Վարկանիշային չափորոշիչներ'!$G$6:$GE$68,4,FALSE),0)</f>
        <v>0</v>
      </c>
      <c r="AH1285" s="27">
        <f>IFERROR(VLOOKUP(Q1285,'Վարկանիշային չափորոշիչներ'!$G$6:$GE$68,4,FALSE),0)</f>
        <v>0</v>
      </c>
      <c r="AI1285" s="27">
        <f>IFERROR(VLOOKUP(R1285,'Վարկանիշային չափորոշիչներ'!$G$6:$GE$68,4,FALSE),0)</f>
        <v>0</v>
      </c>
      <c r="AJ1285" s="27">
        <f>IFERROR(VLOOKUP(S1285,'Վարկանիշային չափորոշիչներ'!$G$6:$GE$68,4,FALSE),0)</f>
        <v>0</v>
      </c>
      <c r="AK1285" s="27">
        <f>IFERROR(VLOOKUP(T1285,'Վարկանիշային չափորոշիչներ'!$G$6:$GE$68,4,FALSE),0)</f>
        <v>0</v>
      </c>
      <c r="AL1285" s="27">
        <f>IFERROR(VLOOKUP(U1285,'Վարկանիշային չափորոշիչներ'!$G$6:$GE$68,4,FALSE),0)</f>
        <v>0</v>
      </c>
      <c r="AM1285" s="27">
        <f>IFERROR(VLOOKUP(V1285,'Վարկանիշային չափորոշիչներ'!$G$6:$GE$68,4,FALSE),0)</f>
        <v>0</v>
      </c>
      <c r="AN1285" s="27">
        <f t="shared" si="341"/>
        <v>0</v>
      </c>
    </row>
    <row r="1286" spans="1:40" ht="27" hidden="1" outlineLevel="2" x14ac:dyDescent="0.3">
      <c r="A1286" s="120">
        <v>1025</v>
      </c>
      <c r="B1286" s="120">
        <v>11001</v>
      </c>
      <c r="C1286" s="207" t="s">
        <v>1326</v>
      </c>
      <c r="D1286" s="129"/>
      <c r="E1286" s="129"/>
      <c r="F1286" s="122"/>
      <c r="G1286" s="123"/>
      <c r="H1286" s="123"/>
      <c r="I1286" s="45"/>
      <c r="J1286" s="45"/>
      <c r="K1286" s="28"/>
      <c r="L1286" s="28"/>
      <c r="M1286" s="28"/>
      <c r="N1286" s="28"/>
      <c r="O1286" s="28"/>
      <c r="P1286" s="28"/>
      <c r="Q1286" s="28"/>
      <c r="R1286" s="28"/>
      <c r="S1286" s="28"/>
      <c r="T1286" s="28"/>
      <c r="U1286" s="28"/>
      <c r="V1286" s="28"/>
      <c r="W1286" s="27">
        <f>AN1286</f>
        <v>0</v>
      </c>
      <c r="X1286" s="41"/>
      <c r="Y1286" s="41"/>
      <c r="Z1286" s="41"/>
      <c r="AA1286" s="41"/>
      <c r="AB1286" s="27">
        <f>IFERROR(VLOOKUP(K1286,'Վարկանիշային չափորոշիչներ'!$G$6:$GE$68,4,FALSE),0)</f>
        <v>0</v>
      </c>
      <c r="AC1286" s="27">
        <f>IFERROR(VLOOKUP(L1286,'Վարկանիշային չափորոշիչներ'!$G$6:$GE$68,4,FALSE),0)</f>
        <v>0</v>
      </c>
      <c r="AD1286" s="27">
        <f>IFERROR(VLOOKUP(M1286,'Վարկանիշային չափորոշիչներ'!$G$6:$GE$68,4,FALSE),0)</f>
        <v>0</v>
      </c>
      <c r="AE1286" s="27">
        <f>IFERROR(VLOOKUP(N1286,'Վարկանիշային չափորոշիչներ'!$G$6:$GE$68,4,FALSE),0)</f>
        <v>0</v>
      </c>
      <c r="AF1286" s="27">
        <f>IFERROR(VLOOKUP(O1286,'Վարկանիշային չափորոշիչներ'!$G$6:$GE$68,4,FALSE),0)</f>
        <v>0</v>
      </c>
      <c r="AG1286" s="27">
        <f>IFERROR(VLOOKUP(P1286,'Վարկանիշային չափորոշիչներ'!$G$6:$GE$68,4,FALSE),0)</f>
        <v>0</v>
      </c>
      <c r="AH1286" s="27">
        <f>IFERROR(VLOOKUP(Q1286,'Վարկանիշային չափորոշիչներ'!$G$6:$GE$68,4,FALSE),0)</f>
        <v>0</v>
      </c>
      <c r="AI1286" s="27">
        <f>IFERROR(VLOOKUP(R1286,'Վարկանիշային չափորոշիչներ'!$G$6:$GE$68,4,FALSE),0)</f>
        <v>0</v>
      </c>
      <c r="AJ1286" s="27">
        <f>IFERROR(VLOOKUP(S1286,'Վարկանիշային չափորոշիչներ'!$G$6:$GE$68,4,FALSE),0)</f>
        <v>0</v>
      </c>
      <c r="AK1286" s="27">
        <f>IFERROR(VLOOKUP(T1286,'Վարկանիշային չափորոշիչներ'!$G$6:$GE$68,4,FALSE),0)</f>
        <v>0</v>
      </c>
      <c r="AL1286" s="27">
        <f>IFERROR(VLOOKUP(U1286,'Վարկանիշային չափորոշիչներ'!$G$6:$GE$68,4,FALSE),0)</f>
        <v>0</v>
      </c>
      <c r="AM1286" s="27">
        <f>IFERROR(VLOOKUP(V1286,'Վարկանիշային չափորոշիչներ'!$G$6:$GE$68,4,FALSE),0)</f>
        <v>0</v>
      </c>
      <c r="AN1286" s="27">
        <f t="shared" si="341"/>
        <v>0</v>
      </c>
    </row>
    <row r="1287" spans="1:40" ht="27" hidden="1" outlineLevel="2" x14ac:dyDescent="0.3">
      <c r="A1287" s="120">
        <v>1025</v>
      </c>
      <c r="B1287" s="120">
        <v>31001</v>
      </c>
      <c r="C1287" s="207" t="s">
        <v>1327</v>
      </c>
      <c r="D1287" s="121"/>
      <c r="E1287" s="121"/>
      <c r="F1287" s="122"/>
      <c r="G1287" s="123"/>
      <c r="H1287" s="123"/>
      <c r="I1287" s="45"/>
      <c r="J1287" s="45"/>
      <c r="K1287" s="28"/>
      <c r="L1287" s="28"/>
      <c r="M1287" s="28"/>
      <c r="N1287" s="28"/>
      <c r="O1287" s="28"/>
      <c r="P1287" s="28"/>
      <c r="Q1287" s="28"/>
      <c r="R1287" s="28"/>
      <c r="S1287" s="28"/>
      <c r="T1287" s="28"/>
      <c r="U1287" s="28"/>
      <c r="V1287" s="28"/>
      <c r="W1287" s="27">
        <f>AN1287</f>
        <v>0</v>
      </c>
      <c r="X1287" s="41"/>
      <c r="Y1287" s="41"/>
      <c r="Z1287" s="41"/>
      <c r="AA1287" s="41"/>
      <c r="AB1287" s="27">
        <f>IFERROR(VLOOKUP(K1287,'Վարկանիշային չափորոշիչներ'!$G$6:$GE$68,4,FALSE),0)</f>
        <v>0</v>
      </c>
      <c r="AC1287" s="27">
        <f>IFERROR(VLOOKUP(L1287,'Վարկանիշային չափորոշիչներ'!$G$6:$GE$68,4,FALSE),0)</f>
        <v>0</v>
      </c>
      <c r="AD1287" s="27">
        <f>IFERROR(VLOOKUP(M1287,'Վարկանիշային չափորոշիչներ'!$G$6:$GE$68,4,FALSE),0)</f>
        <v>0</v>
      </c>
      <c r="AE1287" s="27">
        <f>IFERROR(VLOOKUP(N1287,'Վարկանիշային չափորոշիչներ'!$G$6:$GE$68,4,FALSE),0)</f>
        <v>0</v>
      </c>
      <c r="AF1287" s="27">
        <f>IFERROR(VLOOKUP(O1287,'Վարկանիշային չափորոշիչներ'!$G$6:$GE$68,4,FALSE),0)</f>
        <v>0</v>
      </c>
      <c r="AG1287" s="27">
        <f>IFERROR(VLOOKUP(P1287,'Վարկանիշային չափորոշիչներ'!$G$6:$GE$68,4,FALSE),0)</f>
        <v>0</v>
      </c>
      <c r="AH1287" s="27">
        <f>IFERROR(VLOOKUP(Q1287,'Վարկանիշային չափորոշիչներ'!$G$6:$GE$68,4,FALSE),0)</f>
        <v>0</v>
      </c>
      <c r="AI1287" s="27">
        <f>IFERROR(VLOOKUP(R1287,'Վարկանիշային չափորոշիչներ'!$G$6:$GE$68,4,FALSE),0)</f>
        <v>0</v>
      </c>
      <c r="AJ1287" s="27">
        <f>IFERROR(VLOOKUP(S1287,'Վարկանիշային չափորոշիչներ'!$G$6:$GE$68,4,FALSE),0)</f>
        <v>0</v>
      </c>
      <c r="AK1287" s="27">
        <f>IFERROR(VLOOKUP(T1287,'Վարկանիշային չափորոշիչներ'!$G$6:$GE$68,4,FALSE),0)</f>
        <v>0</v>
      </c>
      <c r="AL1287" s="27">
        <f>IFERROR(VLOOKUP(U1287,'Վարկանիշային չափորոշիչներ'!$G$6:$GE$68,4,FALSE),0)</f>
        <v>0</v>
      </c>
      <c r="AM1287" s="27">
        <f>IFERROR(VLOOKUP(V1287,'Վարկանիշային չափորոշիչներ'!$G$6:$GE$68,4,FALSE),0)</f>
        <v>0</v>
      </c>
      <c r="AN1287" s="27">
        <f t="shared" si="341"/>
        <v>0</v>
      </c>
    </row>
    <row r="1288" spans="1:40" hidden="1" outlineLevel="1" x14ac:dyDescent="0.3">
      <c r="A1288" s="124">
        <v>9999</v>
      </c>
      <c r="B1288" s="120"/>
      <c r="C1288" s="227" t="s">
        <v>97</v>
      </c>
      <c r="D1288" s="129"/>
      <c r="E1288" s="129"/>
      <c r="F1288" s="122"/>
      <c r="G1288" s="123"/>
      <c r="H1288" s="123"/>
      <c r="I1288" s="45"/>
      <c r="J1288" s="45"/>
      <c r="K1288" s="28"/>
      <c r="L1288" s="28"/>
      <c r="M1288" s="28"/>
      <c r="N1288" s="28"/>
      <c r="O1288" s="28"/>
      <c r="P1288" s="28"/>
      <c r="Q1288" s="28"/>
      <c r="R1288" s="28"/>
      <c r="S1288" s="28"/>
      <c r="T1288" s="28"/>
      <c r="U1288" s="28"/>
      <c r="V1288" s="28"/>
      <c r="W1288" s="27">
        <f>AN1288</f>
        <v>0</v>
      </c>
      <c r="X1288" s="41"/>
      <c r="Y1288" s="41"/>
      <c r="Z1288" s="41"/>
      <c r="AA1288" s="41"/>
      <c r="AB1288" s="27">
        <f>IFERROR(VLOOKUP(K1288,'Վարկանիշային չափորոշիչներ'!$G$6:$GE$68,4,FALSE),0)</f>
        <v>0</v>
      </c>
      <c r="AC1288" s="27">
        <f>IFERROR(VLOOKUP(L1288,'Վարկանիշային չափորոշիչներ'!$G$6:$GE$68,4,FALSE),0)</f>
        <v>0</v>
      </c>
      <c r="AD1288" s="27">
        <f>IFERROR(VLOOKUP(M1288,'Վարկանիշային չափորոշիչներ'!$G$6:$GE$68,4,FALSE),0)</f>
        <v>0</v>
      </c>
      <c r="AE1288" s="27">
        <f>IFERROR(VLOOKUP(N1288,'Վարկանիշային չափորոշիչներ'!$G$6:$GE$68,4,FALSE),0)</f>
        <v>0</v>
      </c>
      <c r="AF1288" s="27">
        <f>IFERROR(VLOOKUP(O1288,'Վարկանիշային չափորոշիչներ'!$G$6:$GE$68,4,FALSE),0)</f>
        <v>0</v>
      </c>
      <c r="AG1288" s="27">
        <f>IFERROR(VLOOKUP(P1288,'Վարկանիշային չափորոշիչներ'!$G$6:$GE$68,4,FALSE),0)</f>
        <v>0</v>
      </c>
      <c r="AH1288" s="27">
        <f>IFERROR(VLOOKUP(Q1288,'Վարկանիշային չափորոշիչներ'!$G$6:$GE$68,4,FALSE),0)</f>
        <v>0</v>
      </c>
      <c r="AI1288" s="27">
        <f>IFERROR(VLOOKUP(R1288,'Վարկանիշային չափորոշիչներ'!$G$6:$GE$68,4,FALSE),0)</f>
        <v>0</v>
      </c>
      <c r="AJ1288" s="27">
        <f>IFERROR(VLOOKUP(S1288,'Վարկանիշային չափորոշիչներ'!$G$6:$GE$68,4,FALSE),0)</f>
        <v>0</v>
      </c>
      <c r="AK1288" s="27">
        <f>IFERROR(VLOOKUP(T1288,'Վարկանիշային չափորոշիչներ'!$G$6:$GE$68,4,FALSE),0)</f>
        <v>0</v>
      </c>
      <c r="AL1288" s="27">
        <f>IFERROR(VLOOKUP(U1288,'Վարկանիշային չափորոշիչներ'!$G$6:$GE$68,4,FALSE),0)</f>
        <v>0</v>
      </c>
      <c r="AM1288" s="27">
        <f>IFERROR(VLOOKUP(V1288,'Վարկանիշային չափորոշիչներ'!$G$6:$GE$68,4,FALSE),0)</f>
        <v>0</v>
      </c>
      <c r="AN1288" s="27">
        <f t="shared" si="341"/>
        <v>0</v>
      </c>
    </row>
    <row r="1289" spans="1:40" hidden="1" collapsed="1" x14ac:dyDescent="0.3">
      <c r="A1289" s="125" t="s">
        <v>0</v>
      </c>
      <c r="B1289" s="163"/>
      <c r="C1289" s="215" t="s">
        <v>1328</v>
      </c>
      <c r="D1289" s="126">
        <f>D1290</f>
        <v>0</v>
      </c>
      <c r="E1289" s="126">
        <f t="shared" ref="E1289:H1289" si="346">E1290</f>
        <v>0</v>
      </c>
      <c r="F1289" s="127">
        <f t="shared" si="346"/>
        <v>0</v>
      </c>
      <c r="G1289" s="127">
        <f t="shared" si="346"/>
        <v>0</v>
      </c>
      <c r="H1289" s="127">
        <f t="shared" si="346"/>
        <v>0</v>
      </c>
      <c r="I1289" s="46" t="s">
        <v>74</v>
      </c>
      <c r="J1289" s="46" t="s">
        <v>74</v>
      </c>
      <c r="K1289" s="46" t="s">
        <v>74</v>
      </c>
      <c r="L1289" s="46" t="s">
        <v>74</v>
      </c>
      <c r="M1289" s="46" t="s">
        <v>74</v>
      </c>
      <c r="N1289" s="46" t="s">
        <v>74</v>
      </c>
      <c r="O1289" s="46" t="s">
        <v>74</v>
      </c>
      <c r="P1289" s="46" t="s">
        <v>74</v>
      </c>
      <c r="Q1289" s="46" t="s">
        <v>74</v>
      </c>
      <c r="R1289" s="46" t="s">
        <v>74</v>
      </c>
      <c r="S1289" s="46" t="s">
        <v>74</v>
      </c>
      <c r="T1289" s="46" t="s">
        <v>74</v>
      </c>
      <c r="U1289" s="46" t="s">
        <v>74</v>
      </c>
      <c r="V1289" s="46" t="s">
        <v>74</v>
      </c>
      <c r="W1289" s="46" t="s">
        <v>74</v>
      </c>
      <c r="X1289" s="41"/>
      <c r="Y1289" s="41"/>
      <c r="Z1289" s="41"/>
      <c r="AA1289" s="41"/>
      <c r="AB1289" s="27">
        <f>IFERROR(VLOOKUP(K1289,'Վարկանիշային չափորոշիչներ'!$G$6:$GE$68,4,FALSE),0)</f>
        <v>0</v>
      </c>
      <c r="AC1289" s="27">
        <f>IFERROR(VLOOKUP(L1289,'Վարկանիշային չափորոշիչներ'!$G$6:$GE$68,4,FALSE),0)</f>
        <v>0</v>
      </c>
      <c r="AD1289" s="27">
        <f>IFERROR(VLOOKUP(M1289,'Վարկանիշային չափորոշիչներ'!$G$6:$GE$68,4,FALSE),0)</f>
        <v>0</v>
      </c>
      <c r="AE1289" s="27">
        <f>IFERROR(VLOOKUP(N1289,'Վարկանիշային չափորոշիչներ'!$G$6:$GE$68,4,FALSE),0)</f>
        <v>0</v>
      </c>
      <c r="AF1289" s="27">
        <f>IFERROR(VLOOKUP(O1289,'Վարկանիշային չափորոշիչներ'!$G$6:$GE$68,4,FALSE),0)</f>
        <v>0</v>
      </c>
      <c r="AG1289" s="27">
        <f>IFERROR(VLOOKUP(P1289,'Վարկանիշային չափորոշիչներ'!$G$6:$GE$68,4,FALSE),0)</f>
        <v>0</v>
      </c>
      <c r="AH1289" s="27">
        <f>IFERROR(VLOOKUP(Q1289,'Վարկանիշային չափորոշիչներ'!$G$6:$GE$68,4,FALSE),0)</f>
        <v>0</v>
      </c>
      <c r="AI1289" s="27">
        <f>IFERROR(VLOOKUP(R1289,'Վարկանիշային չափորոշիչներ'!$G$6:$GE$68,4,FALSE),0)</f>
        <v>0</v>
      </c>
      <c r="AJ1289" s="27">
        <f>IFERROR(VLOOKUP(S1289,'Վարկանիշային չափորոշիչներ'!$G$6:$GE$68,4,FALSE),0)</f>
        <v>0</v>
      </c>
      <c r="AK1289" s="27">
        <f>IFERROR(VLOOKUP(T1289,'Վարկանիշային չափորոշիչներ'!$G$6:$GE$68,4,FALSE),0)</f>
        <v>0</v>
      </c>
      <c r="AL1289" s="27">
        <f>IFERROR(VLOOKUP(U1289,'Վարկանիշային չափորոշիչներ'!$G$6:$GE$68,4,FALSE),0)</f>
        <v>0</v>
      </c>
      <c r="AM1289" s="27">
        <f>IFERROR(VLOOKUP(V1289,'Վարկանիշային չափորոշիչներ'!$G$6:$GE$68,4,FALSE),0)</f>
        <v>0</v>
      </c>
      <c r="AN1289" s="27">
        <f t="shared" si="341"/>
        <v>0</v>
      </c>
    </row>
    <row r="1290" spans="1:40" hidden="1" outlineLevel="1" x14ac:dyDescent="0.3">
      <c r="A1290" s="117">
        <v>1030</v>
      </c>
      <c r="B1290" s="163"/>
      <c r="C1290" s="214" t="s">
        <v>1329</v>
      </c>
      <c r="D1290" s="118">
        <f>SUM(D1291:D1292)</f>
        <v>0</v>
      </c>
      <c r="E1290" s="118">
        <f>SUM(E1291:E1292)</f>
        <v>0</v>
      </c>
      <c r="F1290" s="119">
        <f t="shared" ref="F1290:H1290" si="347">SUM(F1291:F1292)</f>
        <v>0</v>
      </c>
      <c r="G1290" s="119">
        <f t="shared" si="347"/>
        <v>0</v>
      </c>
      <c r="H1290" s="119">
        <f t="shared" si="347"/>
        <v>0</v>
      </c>
      <c r="I1290" s="47" t="s">
        <v>74</v>
      </c>
      <c r="J1290" s="47" t="s">
        <v>74</v>
      </c>
      <c r="K1290" s="47" t="s">
        <v>74</v>
      </c>
      <c r="L1290" s="47" t="s">
        <v>74</v>
      </c>
      <c r="M1290" s="47" t="s">
        <v>74</v>
      </c>
      <c r="N1290" s="47" t="s">
        <v>74</v>
      </c>
      <c r="O1290" s="47" t="s">
        <v>74</v>
      </c>
      <c r="P1290" s="47" t="s">
        <v>74</v>
      </c>
      <c r="Q1290" s="47" t="s">
        <v>74</v>
      </c>
      <c r="R1290" s="47" t="s">
        <v>74</v>
      </c>
      <c r="S1290" s="47" t="s">
        <v>74</v>
      </c>
      <c r="T1290" s="47" t="s">
        <v>74</v>
      </c>
      <c r="U1290" s="47" t="s">
        <v>74</v>
      </c>
      <c r="V1290" s="47" t="s">
        <v>74</v>
      </c>
      <c r="W1290" s="47" t="s">
        <v>74</v>
      </c>
      <c r="X1290" s="41"/>
      <c r="Y1290" s="41"/>
      <c r="Z1290" s="41"/>
      <c r="AA1290" s="41"/>
      <c r="AB1290" s="27">
        <f>IFERROR(VLOOKUP(K1290,'Վարկանիշային չափորոշիչներ'!$G$6:$GE$68,4,FALSE),0)</f>
        <v>0</v>
      </c>
      <c r="AC1290" s="27">
        <f>IFERROR(VLOOKUP(L1290,'Վարկանիշային չափորոշիչներ'!$G$6:$GE$68,4,FALSE),0)</f>
        <v>0</v>
      </c>
      <c r="AD1290" s="27">
        <f>IFERROR(VLOOKUP(M1290,'Վարկանիշային չափորոշիչներ'!$G$6:$GE$68,4,FALSE),0)</f>
        <v>0</v>
      </c>
      <c r="AE1290" s="27">
        <f>IFERROR(VLOOKUP(N1290,'Վարկանիշային չափորոշիչներ'!$G$6:$GE$68,4,FALSE),0)</f>
        <v>0</v>
      </c>
      <c r="AF1290" s="27">
        <f>IFERROR(VLOOKUP(O1290,'Վարկանիշային չափորոշիչներ'!$G$6:$GE$68,4,FALSE),0)</f>
        <v>0</v>
      </c>
      <c r="AG1290" s="27">
        <f>IFERROR(VLOOKUP(P1290,'Վարկանիշային չափորոշիչներ'!$G$6:$GE$68,4,FALSE),0)</f>
        <v>0</v>
      </c>
      <c r="AH1290" s="27">
        <f>IFERROR(VLOOKUP(Q1290,'Վարկանիշային չափորոշիչներ'!$G$6:$GE$68,4,FALSE),0)</f>
        <v>0</v>
      </c>
      <c r="AI1290" s="27">
        <f>IFERROR(VLOOKUP(R1290,'Վարկանիշային չափորոշիչներ'!$G$6:$GE$68,4,FALSE),0)</f>
        <v>0</v>
      </c>
      <c r="AJ1290" s="27">
        <f>IFERROR(VLOOKUP(S1290,'Վարկանիշային չափորոշիչներ'!$G$6:$GE$68,4,FALSE),0)</f>
        <v>0</v>
      </c>
      <c r="AK1290" s="27">
        <f>IFERROR(VLOOKUP(T1290,'Վարկանիշային չափորոշիչներ'!$G$6:$GE$68,4,FALSE),0)</f>
        <v>0</v>
      </c>
      <c r="AL1290" s="27">
        <f>IFERROR(VLOOKUP(U1290,'Վարկանիշային չափորոշիչներ'!$G$6:$GE$68,4,FALSE),0)</f>
        <v>0</v>
      </c>
      <c r="AM1290" s="27">
        <f>IFERROR(VLOOKUP(V1290,'Վարկանիշային չափորոշիչներ'!$G$6:$GE$68,4,FALSE),0)</f>
        <v>0</v>
      </c>
      <c r="AN1290" s="27">
        <f t="shared" si="341"/>
        <v>0</v>
      </c>
    </row>
    <row r="1291" spans="1:40" ht="27" hidden="1" outlineLevel="2" x14ac:dyDescent="0.3">
      <c r="A1291" s="120">
        <v>1030</v>
      </c>
      <c r="B1291" s="120">
        <v>11001</v>
      </c>
      <c r="C1291" s="207" t="s">
        <v>1330</v>
      </c>
      <c r="D1291" s="129"/>
      <c r="E1291" s="129"/>
      <c r="F1291" s="122"/>
      <c r="G1291" s="123"/>
      <c r="H1291" s="123"/>
      <c r="I1291" s="45"/>
      <c r="J1291" s="45"/>
      <c r="K1291" s="28"/>
      <c r="L1291" s="28"/>
      <c r="M1291" s="28"/>
      <c r="N1291" s="28"/>
      <c r="O1291" s="28"/>
      <c r="P1291" s="28"/>
      <c r="Q1291" s="28"/>
      <c r="R1291" s="28"/>
      <c r="S1291" s="28"/>
      <c r="T1291" s="28"/>
      <c r="U1291" s="28"/>
      <c r="V1291" s="28"/>
      <c r="W1291" s="27">
        <f>AN1291</f>
        <v>0</v>
      </c>
      <c r="X1291" s="41"/>
      <c r="Y1291" s="41"/>
      <c r="Z1291" s="41"/>
      <c r="AA1291" s="41"/>
      <c r="AB1291" s="27">
        <f>IFERROR(VLOOKUP(K1291,'Վարկանիշային չափորոշիչներ'!$G$6:$GE$68,4,FALSE),0)</f>
        <v>0</v>
      </c>
      <c r="AC1291" s="27">
        <f>IFERROR(VLOOKUP(L1291,'Վարկանիշային չափորոշիչներ'!$G$6:$GE$68,4,FALSE),0)</f>
        <v>0</v>
      </c>
      <c r="AD1291" s="27">
        <f>IFERROR(VLOOKUP(M1291,'Վարկանիշային չափորոշիչներ'!$G$6:$GE$68,4,FALSE),0)</f>
        <v>0</v>
      </c>
      <c r="AE1291" s="27">
        <f>IFERROR(VLOOKUP(N1291,'Վարկանիշային չափորոշիչներ'!$G$6:$GE$68,4,FALSE),0)</f>
        <v>0</v>
      </c>
      <c r="AF1291" s="27">
        <f>IFERROR(VLOOKUP(O1291,'Վարկանիշային չափորոշիչներ'!$G$6:$GE$68,4,FALSE),0)</f>
        <v>0</v>
      </c>
      <c r="AG1291" s="27">
        <f>IFERROR(VLOOKUP(P1291,'Վարկանիշային չափորոշիչներ'!$G$6:$GE$68,4,FALSE),0)</f>
        <v>0</v>
      </c>
      <c r="AH1291" s="27">
        <f>IFERROR(VLOOKUP(Q1291,'Վարկանիշային չափորոշիչներ'!$G$6:$GE$68,4,FALSE),0)</f>
        <v>0</v>
      </c>
      <c r="AI1291" s="27">
        <f>IFERROR(VLOOKUP(R1291,'Վարկանիշային չափորոշիչներ'!$G$6:$GE$68,4,FALSE),0)</f>
        <v>0</v>
      </c>
      <c r="AJ1291" s="27">
        <f>IFERROR(VLOOKUP(S1291,'Վարկանիշային չափորոշիչներ'!$G$6:$GE$68,4,FALSE),0)</f>
        <v>0</v>
      </c>
      <c r="AK1291" s="27">
        <f>IFERROR(VLOOKUP(T1291,'Վարկանիշային չափորոշիչներ'!$G$6:$GE$68,4,FALSE),0)</f>
        <v>0</v>
      </c>
      <c r="AL1291" s="27">
        <f>IFERROR(VLOOKUP(U1291,'Վարկանիշային չափորոշիչներ'!$G$6:$GE$68,4,FALSE),0)</f>
        <v>0</v>
      </c>
      <c r="AM1291" s="27">
        <f>IFERROR(VLOOKUP(V1291,'Վարկանիշային չափորոշիչներ'!$G$6:$GE$68,4,FALSE),0)</f>
        <v>0</v>
      </c>
      <c r="AN1291" s="27">
        <f t="shared" si="341"/>
        <v>0</v>
      </c>
    </row>
    <row r="1292" spans="1:40" ht="27" hidden="1" outlineLevel="2" x14ac:dyDescent="0.3">
      <c r="A1292" s="120">
        <v>1030</v>
      </c>
      <c r="B1292" s="120">
        <v>31001</v>
      </c>
      <c r="C1292" s="207" t="s">
        <v>1331</v>
      </c>
      <c r="D1292" s="129"/>
      <c r="E1292" s="129"/>
      <c r="F1292" s="122"/>
      <c r="G1292" s="123"/>
      <c r="H1292" s="123"/>
      <c r="I1292" s="45"/>
      <c r="J1292" s="45"/>
      <c r="K1292" s="28"/>
      <c r="L1292" s="28"/>
      <c r="M1292" s="28"/>
      <c r="N1292" s="28"/>
      <c r="O1292" s="28"/>
      <c r="P1292" s="28"/>
      <c r="Q1292" s="28"/>
      <c r="R1292" s="28"/>
      <c r="S1292" s="28"/>
      <c r="T1292" s="28"/>
      <c r="U1292" s="28"/>
      <c r="V1292" s="28"/>
      <c r="W1292" s="27">
        <f>AN1292</f>
        <v>0</v>
      </c>
      <c r="X1292" s="41"/>
      <c r="Y1292" s="41"/>
      <c r="Z1292" s="41"/>
      <c r="AA1292" s="41"/>
      <c r="AB1292" s="27">
        <f>IFERROR(VLOOKUP(K1292,'Վարկանիշային չափորոշիչներ'!$G$6:$GE$68,4,FALSE),0)</f>
        <v>0</v>
      </c>
      <c r="AC1292" s="27">
        <f>IFERROR(VLOOKUP(L1292,'Վարկանիշային չափորոշիչներ'!$G$6:$GE$68,4,FALSE),0)</f>
        <v>0</v>
      </c>
      <c r="AD1292" s="27">
        <f>IFERROR(VLOOKUP(M1292,'Վարկանիշային չափորոշիչներ'!$G$6:$GE$68,4,FALSE),0)</f>
        <v>0</v>
      </c>
      <c r="AE1292" s="27">
        <f>IFERROR(VLOOKUP(N1292,'Վարկանիշային չափորոշիչներ'!$G$6:$GE$68,4,FALSE),0)</f>
        <v>0</v>
      </c>
      <c r="AF1292" s="27">
        <f>IFERROR(VLOOKUP(O1292,'Վարկանիշային չափորոշիչներ'!$G$6:$GE$68,4,FALSE),0)</f>
        <v>0</v>
      </c>
      <c r="AG1292" s="27">
        <f>IFERROR(VLOOKUP(P1292,'Վարկանիշային չափորոշիչներ'!$G$6:$GE$68,4,FALSE),0)</f>
        <v>0</v>
      </c>
      <c r="AH1292" s="27">
        <f>IFERROR(VLOOKUP(Q1292,'Վարկանիշային չափորոշիչներ'!$G$6:$GE$68,4,FALSE),0)</f>
        <v>0</v>
      </c>
      <c r="AI1292" s="27">
        <f>IFERROR(VLOOKUP(R1292,'Վարկանիշային չափորոշիչներ'!$G$6:$GE$68,4,FALSE),0)</f>
        <v>0</v>
      </c>
      <c r="AJ1292" s="27">
        <f>IFERROR(VLOOKUP(S1292,'Վարկանիշային չափորոշիչներ'!$G$6:$GE$68,4,FALSE),0)</f>
        <v>0</v>
      </c>
      <c r="AK1292" s="27">
        <f>IFERROR(VLOOKUP(T1292,'Վարկանիշային չափորոշիչներ'!$G$6:$GE$68,4,FALSE),0)</f>
        <v>0</v>
      </c>
      <c r="AL1292" s="27">
        <f>IFERROR(VLOOKUP(U1292,'Վարկանիշային չափորոշիչներ'!$G$6:$GE$68,4,FALSE),0)</f>
        <v>0</v>
      </c>
      <c r="AM1292" s="27">
        <f>IFERROR(VLOOKUP(V1292,'Վարկանիշային չափորոշիչներ'!$G$6:$GE$68,4,FALSE),0)</f>
        <v>0</v>
      </c>
      <c r="AN1292" s="27">
        <f t="shared" si="341"/>
        <v>0</v>
      </c>
    </row>
    <row r="1293" spans="1:40" hidden="1" collapsed="1" x14ac:dyDescent="0.3">
      <c r="A1293" s="125" t="s">
        <v>0</v>
      </c>
      <c r="B1293" s="163"/>
      <c r="C1293" s="215" t="s">
        <v>1332</v>
      </c>
      <c r="D1293" s="126">
        <f>D1294+D1297</f>
        <v>0</v>
      </c>
      <c r="E1293" s="126">
        <f>E1294+E1297</f>
        <v>0</v>
      </c>
      <c r="F1293" s="127">
        <f t="shared" ref="F1293:H1293" si="348">F1294+F1297</f>
        <v>0</v>
      </c>
      <c r="G1293" s="127">
        <f t="shared" si="348"/>
        <v>0</v>
      </c>
      <c r="H1293" s="127">
        <f t="shared" si="348"/>
        <v>0</v>
      </c>
      <c r="I1293" s="46" t="s">
        <v>74</v>
      </c>
      <c r="J1293" s="46" t="s">
        <v>74</v>
      </c>
      <c r="K1293" s="46" t="s">
        <v>74</v>
      </c>
      <c r="L1293" s="46" t="s">
        <v>74</v>
      </c>
      <c r="M1293" s="46" t="s">
        <v>74</v>
      </c>
      <c r="N1293" s="46" t="s">
        <v>74</v>
      </c>
      <c r="O1293" s="46" t="s">
        <v>74</v>
      </c>
      <c r="P1293" s="46" t="s">
        <v>74</v>
      </c>
      <c r="Q1293" s="46" t="s">
        <v>74</v>
      </c>
      <c r="R1293" s="46" t="s">
        <v>74</v>
      </c>
      <c r="S1293" s="46" t="s">
        <v>74</v>
      </c>
      <c r="T1293" s="46" t="s">
        <v>74</v>
      </c>
      <c r="U1293" s="46" t="s">
        <v>74</v>
      </c>
      <c r="V1293" s="46" t="s">
        <v>74</v>
      </c>
      <c r="W1293" s="46" t="s">
        <v>74</v>
      </c>
      <c r="X1293" s="41"/>
      <c r="Y1293" s="41"/>
      <c r="Z1293" s="41"/>
      <c r="AA1293" s="41"/>
      <c r="AB1293" s="27">
        <f>IFERROR(VLOOKUP(K1293,'Վարկանիշային չափորոշիչներ'!$G$6:$GE$68,4,FALSE),0)</f>
        <v>0</v>
      </c>
      <c r="AC1293" s="27">
        <f>IFERROR(VLOOKUP(L1293,'Վարկանիշային չափորոշիչներ'!$G$6:$GE$68,4,FALSE),0)</f>
        <v>0</v>
      </c>
      <c r="AD1293" s="27">
        <f>IFERROR(VLOOKUP(M1293,'Վարկանիշային չափորոշիչներ'!$G$6:$GE$68,4,FALSE),0)</f>
        <v>0</v>
      </c>
      <c r="AE1293" s="27">
        <f>IFERROR(VLOOKUP(N1293,'Վարկանիշային չափորոշիչներ'!$G$6:$GE$68,4,FALSE),0)</f>
        <v>0</v>
      </c>
      <c r="AF1293" s="27">
        <f>IFERROR(VLOOKUP(O1293,'Վարկանիշային չափորոշիչներ'!$G$6:$GE$68,4,FALSE),0)</f>
        <v>0</v>
      </c>
      <c r="AG1293" s="27">
        <f>IFERROR(VLOOKUP(P1293,'Վարկանիշային չափորոշիչներ'!$G$6:$GE$68,4,FALSE),0)</f>
        <v>0</v>
      </c>
      <c r="AH1293" s="27">
        <f>IFERROR(VLOOKUP(Q1293,'Վարկանիշային չափորոշիչներ'!$G$6:$GE$68,4,FALSE),0)</f>
        <v>0</v>
      </c>
      <c r="AI1293" s="27">
        <f>IFERROR(VLOOKUP(R1293,'Վարկանիշային չափորոշիչներ'!$G$6:$GE$68,4,FALSE),0)</f>
        <v>0</v>
      </c>
      <c r="AJ1293" s="27">
        <f>IFERROR(VLOOKUP(S1293,'Վարկանիշային չափորոշիչներ'!$G$6:$GE$68,4,FALSE),0)</f>
        <v>0</v>
      </c>
      <c r="AK1293" s="27">
        <f>IFERROR(VLOOKUP(T1293,'Վարկանիշային չափորոշիչներ'!$G$6:$GE$68,4,FALSE),0)</f>
        <v>0</v>
      </c>
      <c r="AL1293" s="27">
        <f>IFERROR(VLOOKUP(U1293,'Վարկանիշային չափորոշիչներ'!$G$6:$GE$68,4,FALSE),0)</f>
        <v>0</v>
      </c>
      <c r="AM1293" s="27">
        <f>IFERROR(VLOOKUP(V1293,'Վարկանիշային չափորոշիչներ'!$G$6:$GE$68,4,FALSE),0)</f>
        <v>0</v>
      </c>
      <c r="AN1293" s="27">
        <f t="shared" si="341"/>
        <v>0</v>
      </c>
    </row>
    <row r="1294" spans="1:40" hidden="1" outlineLevel="1" x14ac:dyDescent="0.3">
      <c r="A1294" s="117">
        <v>1037</v>
      </c>
      <c r="B1294" s="163"/>
      <c r="C1294" s="214" t="s">
        <v>1333</v>
      </c>
      <c r="D1294" s="118">
        <f>SUM(D1295:D1296)</f>
        <v>0</v>
      </c>
      <c r="E1294" s="118">
        <f>SUM(E1295:E1296)</f>
        <v>0</v>
      </c>
      <c r="F1294" s="119">
        <f t="shared" ref="F1294:H1294" si="349">SUM(F1295:F1296)</f>
        <v>0</v>
      </c>
      <c r="G1294" s="119">
        <f t="shared" si="349"/>
        <v>0</v>
      </c>
      <c r="H1294" s="119">
        <f t="shared" si="349"/>
        <v>0</v>
      </c>
      <c r="I1294" s="47" t="s">
        <v>74</v>
      </c>
      <c r="J1294" s="47" t="s">
        <v>74</v>
      </c>
      <c r="K1294" s="47" t="s">
        <v>74</v>
      </c>
      <c r="L1294" s="47" t="s">
        <v>74</v>
      </c>
      <c r="M1294" s="47" t="s">
        <v>74</v>
      </c>
      <c r="N1294" s="47" t="s">
        <v>74</v>
      </c>
      <c r="O1294" s="47" t="s">
        <v>74</v>
      </c>
      <c r="P1294" s="47" t="s">
        <v>74</v>
      </c>
      <c r="Q1294" s="47" t="s">
        <v>74</v>
      </c>
      <c r="R1294" s="47" t="s">
        <v>74</v>
      </c>
      <c r="S1294" s="47" t="s">
        <v>74</v>
      </c>
      <c r="T1294" s="47" t="s">
        <v>74</v>
      </c>
      <c r="U1294" s="47" t="s">
        <v>74</v>
      </c>
      <c r="V1294" s="47" t="s">
        <v>74</v>
      </c>
      <c r="W1294" s="47" t="s">
        <v>74</v>
      </c>
      <c r="X1294" s="41"/>
      <c r="Y1294" s="41"/>
      <c r="Z1294" s="41"/>
      <c r="AA1294" s="41"/>
      <c r="AB1294" s="27">
        <f>IFERROR(VLOOKUP(K1294,'Վարկանիշային չափորոշիչներ'!$G$6:$GE$68,4,FALSE),0)</f>
        <v>0</v>
      </c>
      <c r="AC1294" s="27">
        <f>IFERROR(VLOOKUP(L1294,'Վարկանիշային չափորոշիչներ'!$G$6:$GE$68,4,FALSE),0)</f>
        <v>0</v>
      </c>
      <c r="AD1294" s="27">
        <f>IFERROR(VLOOKUP(M1294,'Վարկանիշային չափորոշիչներ'!$G$6:$GE$68,4,FALSE),0)</f>
        <v>0</v>
      </c>
      <c r="AE1294" s="27">
        <f>IFERROR(VLOOKUP(N1294,'Վարկանիշային չափորոշիչներ'!$G$6:$GE$68,4,FALSE),0)</f>
        <v>0</v>
      </c>
      <c r="AF1294" s="27">
        <f>IFERROR(VLOOKUP(O1294,'Վարկանիշային չափորոշիչներ'!$G$6:$GE$68,4,FALSE),0)</f>
        <v>0</v>
      </c>
      <c r="AG1294" s="27">
        <f>IFERROR(VLOOKUP(P1294,'Վարկանիշային չափորոշիչներ'!$G$6:$GE$68,4,FALSE),0)</f>
        <v>0</v>
      </c>
      <c r="AH1294" s="27">
        <f>IFERROR(VLOOKUP(Q1294,'Վարկանիշային չափորոշիչներ'!$G$6:$GE$68,4,FALSE),0)</f>
        <v>0</v>
      </c>
      <c r="AI1294" s="27">
        <f>IFERROR(VLOOKUP(R1294,'Վարկանիշային չափորոշիչներ'!$G$6:$GE$68,4,FALSE),0)</f>
        <v>0</v>
      </c>
      <c r="AJ1294" s="27">
        <f>IFERROR(VLOOKUP(S1294,'Վարկանիշային չափորոշիչներ'!$G$6:$GE$68,4,FALSE),0)</f>
        <v>0</v>
      </c>
      <c r="AK1294" s="27">
        <f>IFERROR(VLOOKUP(T1294,'Վարկանիշային չափորոշիչներ'!$G$6:$GE$68,4,FALSE),0)</f>
        <v>0</v>
      </c>
      <c r="AL1294" s="27">
        <f>IFERROR(VLOOKUP(U1294,'Վարկանիշային չափորոշիչներ'!$G$6:$GE$68,4,FALSE),0)</f>
        <v>0</v>
      </c>
      <c r="AM1294" s="27">
        <f>IFERROR(VLOOKUP(V1294,'Վարկանիշային չափորոշիչներ'!$G$6:$GE$68,4,FALSE),0)</f>
        <v>0</v>
      </c>
      <c r="AN1294" s="27">
        <f t="shared" si="341"/>
        <v>0</v>
      </c>
    </row>
    <row r="1295" spans="1:40" ht="27" hidden="1" outlineLevel="2" x14ac:dyDescent="0.3">
      <c r="A1295" s="120">
        <v>1037</v>
      </c>
      <c r="B1295" s="120">
        <v>11001</v>
      </c>
      <c r="C1295" s="207" t="s">
        <v>1334</v>
      </c>
      <c r="D1295" s="129"/>
      <c r="E1295" s="129"/>
      <c r="F1295" s="122"/>
      <c r="G1295" s="123"/>
      <c r="H1295" s="123"/>
      <c r="I1295" s="45"/>
      <c r="J1295" s="45"/>
      <c r="K1295" s="28"/>
      <c r="L1295" s="28"/>
      <c r="M1295" s="28"/>
      <c r="N1295" s="28"/>
      <c r="O1295" s="28"/>
      <c r="P1295" s="28"/>
      <c r="Q1295" s="28"/>
      <c r="R1295" s="28"/>
      <c r="S1295" s="28"/>
      <c r="T1295" s="28"/>
      <c r="U1295" s="28"/>
      <c r="V1295" s="28"/>
      <c r="W1295" s="27">
        <f>AN1295</f>
        <v>0</v>
      </c>
      <c r="X1295" s="41"/>
      <c r="Y1295" s="41"/>
      <c r="Z1295" s="41"/>
      <c r="AA1295" s="41"/>
      <c r="AB1295" s="27">
        <f>IFERROR(VLOOKUP(K1295,'Վարկանիշային չափորոշիչներ'!$G$6:$GE$68,4,FALSE),0)</f>
        <v>0</v>
      </c>
      <c r="AC1295" s="27">
        <f>IFERROR(VLOOKUP(L1295,'Վարկանիշային չափորոշիչներ'!$G$6:$GE$68,4,FALSE),0)</f>
        <v>0</v>
      </c>
      <c r="AD1295" s="27">
        <f>IFERROR(VLOOKUP(M1295,'Վարկանիշային չափորոշիչներ'!$G$6:$GE$68,4,FALSE),0)</f>
        <v>0</v>
      </c>
      <c r="AE1295" s="27">
        <f>IFERROR(VLOOKUP(N1295,'Վարկանիշային չափորոշիչներ'!$G$6:$GE$68,4,FALSE),0)</f>
        <v>0</v>
      </c>
      <c r="AF1295" s="27">
        <f>IFERROR(VLOOKUP(O1295,'Վարկանիշային չափորոշիչներ'!$G$6:$GE$68,4,FALSE),0)</f>
        <v>0</v>
      </c>
      <c r="AG1295" s="27">
        <f>IFERROR(VLOOKUP(P1295,'Վարկանիշային չափորոշիչներ'!$G$6:$GE$68,4,FALSE),0)</f>
        <v>0</v>
      </c>
      <c r="AH1295" s="27">
        <f>IFERROR(VLOOKUP(Q1295,'Վարկանիշային չափորոշիչներ'!$G$6:$GE$68,4,FALSE),0)</f>
        <v>0</v>
      </c>
      <c r="AI1295" s="27">
        <f>IFERROR(VLOOKUP(R1295,'Վարկանիշային չափորոշիչներ'!$G$6:$GE$68,4,FALSE),0)</f>
        <v>0</v>
      </c>
      <c r="AJ1295" s="27">
        <f>IFERROR(VLOOKUP(S1295,'Վարկանիշային չափորոշիչներ'!$G$6:$GE$68,4,FALSE),0)</f>
        <v>0</v>
      </c>
      <c r="AK1295" s="27">
        <f>IFERROR(VLOOKUP(T1295,'Վարկանիշային չափորոշիչներ'!$G$6:$GE$68,4,FALSE),0)</f>
        <v>0</v>
      </c>
      <c r="AL1295" s="27">
        <f>IFERROR(VLOOKUP(U1295,'Վարկանիշային չափորոշիչներ'!$G$6:$GE$68,4,FALSE),0)</f>
        <v>0</v>
      </c>
      <c r="AM1295" s="27">
        <f>IFERROR(VLOOKUP(V1295,'Վարկանիշային չափորոշիչներ'!$G$6:$GE$68,4,FALSE),0)</f>
        <v>0</v>
      </c>
      <c r="AN1295" s="27">
        <f t="shared" si="341"/>
        <v>0</v>
      </c>
    </row>
    <row r="1296" spans="1:40" ht="27" hidden="1" outlineLevel="2" x14ac:dyDescent="0.3">
      <c r="A1296" s="120">
        <v>1037</v>
      </c>
      <c r="B1296" s="120">
        <v>31001</v>
      </c>
      <c r="C1296" s="207" t="s">
        <v>1335</v>
      </c>
      <c r="D1296" s="121"/>
      <c r="E1296" s="121"/>
      <c r="F1296" s="122"/>
      <c r="G1296" s="123"/>
      <c r="H1296" s="123"/>
      <c r="I1296" s="45"/>
      <c r="J1296" s="45"/>
      <c r="K1296" s="28"/>
      <c r="L1296" s="28"/>
      <c r="M1296" s="28"/>
      <c r="N1296" s="28"/>
      <c r="O1296" s="28"/>
      <c r="P1296" s="28"/>
      <c r="Q1296" s="28"/>
      <c r="R1296" s="28"/>
      <c r="S1296" s="28"/>
      <c r="T1296" s="28"/>
      <c r="U1296" s="28"/>
      <c r="V1296" s="28"/>
      <c r="W1296" s="27">
        <f>AN1296</f>
        <v>0</v>
      </c>
      <c r="X1296" s="41"/>
      <c r="Y1296" s="41"/>
      <c r="Z1296" s="41"/>
      <c r="AA1296" s="41"/>
      <c r="AB1296" s="27">
        <f>IFERROR(VLOOKUP(K1296,'Վարկանիշային չափորոշիչներ'!$G$6:$GE$68,4,FALSE),0)</f>
        <v>0</v>
      </c>
      <c r="AC1296" s="27">
        <f>IFERROR(VLOOKUP(L1296,'Վարկանիշային չափորոշիչներ'!$G$6:$GE$68,4,FALSE),0)</f>
        <v>0</v>
      </c>
      <c r="AD1296" s="27">
        <f>IFERROR(VLOOKUP(M1296,'Վարկանիշային չափորոշիչներ'!$G$6:$GE$68,4,FALSE),0)</f>
        <v>0</v>
      </c>
      <c r="AE1296" s="27">
        <f>IFERROR(VLOOKUP(N1296,'Վարկանիշային չափորոշիչներ'!$G$6:$GE$68,4,FALSE),0)</f>
        <v>0</v>
      </c>
      <c r="AF1296" s="27">
        <f>IFERROR(VLOOKUP(O1296,'Վարկանիշային չափորոշիչներ'!$G$6:$GE$68,4,FALSE),0)</f>
        <v>0</v>
      </c>
      <c r="AG1296" s="27">
        <f>IFERROR(VLOOKUP(P1296,'Վարկանիշային չափորոշիչներ'!$G$6:$GE$68,4,FALSE),0)</f>
        <v>0</v>
      </c>
      <c r="AH1296" s="27">
        <f>IFERROR(VLOOKUP(Q1296,'Վարկանիշային չափորոշիչներ'!$G$6:$GE$68,4,FALSE),0)</f>
        <v>0</v>
      </c>
      <c r="AI1296" s="27">
        <f>IFERROR(VLOOKUP(R1296,'Վարկանիշային չափորոշիչներ'!$G$6:$GE$68,4,FALSE),0)</f>
        <v>0</v>
      </c>
      <c r="AJ1296" s="27">
        <f>IFERROR(VLOOKUP(S1296,'Վարկանիշային չափորոշիչներ'!$G$6:$GE$68,4,FALSE),0)</f>
        <v>0</v>
      </c>
      <c r="AK1296" s="27">
        <f>IFERROR(VLOOKUP(T1296,'Վարկանիշային չափորոշիչներ'!$G$6:$GE$68,4,FALSE),0)</f>
        <v>0</v>
      </c>
      <c r="AL1296" s="27">
        <f>IFERROR(VLOOKUP(U1296,'Վարկանիշային չափորոշիչներ'!$G$6:$GE$68,4,FALSE),0)</f>
        <v>0</v>
      </c>
      <c r="AM1296" s="27">
        <f>IFERROR(VLOOKUP(V1296,'Վարկանիշային չափորոշիչներ'!$G$6:$GE$68,4,FALSE),0)</f>
        <v>0</v>
      </c>
      <c r="AN1296" s="27">
        <f t="shared" si="341"/>
        <v>0</v>
      </c>
    </row>
    <row r="1297" spans="1:40" hidden="1" outlineLevel="1" x14ac:dyDescent="0.3">
      <c r="A1297" s="124">
        <v>9999</v>
      </c>
      <c r="B1297" s="120"/>
      <c r="C1297" s="207" t="s">
        <v>97</v>
      </c>
      <c r="D1297" s="121"/>
      <c r="E1297" s="121"/>
      <c r="F1297" s="122"/>
      <c r="G1297" s="123"/>
      <c r="H1297" s="123"/>
      <c r="I1297" s="45"/>
      <c r="J1297" s="45"/>
      <c r="K1297" s="28"/>
      <c r="L1297" s="28"/>
      <c r="M1297" s="28"/>
      <c r="N1297" s="28"/>
      <c r="O1297" s="28"/>
      <c r="P1297" s="28"/>
      <c r="Q1297" s="28"/>
      <c r="R1297" s="28"/>
      <c r="S1297" s="28"/>
      <c r="T1297" s="28"/>
      <c r="U1297" s="28"/>
      <c r="V1297" s="28"/>
      <c r="W1297" s="27">
        <f>AN1297</f>
        <v>0</v>
      </c>
      <c r="X1297" s="41"/>
      <c r="Y1297" s="41"/>
      <c r="Z1297" s="41"/>
      <c r="AA1297" s="41"/>
      <c r="AB1297" s="27">
        <f>IFERROR(VLOOKUP(K1297,'Վարկանիշային չափորոշիչներ'!$G$6:$GE$68,4,FALSE),0)</f>
        <v>0</v>
      </c>
      <c r="AC1297" s="27">
        <f>IFERROR(VLOOKUP(L1297,'Վարկանիշային չափորոշիչներ'!$G$6:$GE$68,4,FALSE),0)</f>
        <v>0</v>
      </c>
      <c r="AD1297" s="27">
        <f>IFERROR(VLOOKUP(M1297,'Վարկանիշային չափորոշիչներ'!$G$6:$GE$68,4,FALSE),0)</f>
        <v>0</v>
      </c>
      <c r="AE1297" s="27">
        <f>IFERROR(VLOOKUP(N1297,'Վարկանիշային չափորոշիչներ'!$G$6:$GE$68,4,FALSE),0)</f>
        <v>0</v>
      </c>
      <c r="AF1297" s="27">
        <f>IFERROR(VLOOKUP(O1297,'Վարկանիշային չափորոշիչներ'!$G$6:$GE$68,4,FALSE),0)</f>
        <v>0</v>
      </c>
      <c r="AG1297" s="27">
        <f>IFERROR(VLOOKUP(P1297,'Վարկանիշային չափորոշիչներ'!$G$6:$GE$68,4,FALSE),0)</f>
        <v>0</v>
      </c>
      <c r="AH1297" s="27">
        <f>IFERROR(VLOOKUP(Q1297,'Վարկանիշային չափորոշիչներ'!$G$6:$GE$68,4,FALSE),0)</f>
        <v>0</v>
      </c>
      <c r="AI1297" s="27">
        <f>IFERROR(VLOOKUP(R1297,'Վարկանիշային չափորոշիչներ'!$G$6:$GE$68,4,FALSE),0)</f>
        <v>0</v>
      </c>
      <c r="AJ1297" s="27">
        <f>IFERROR(VLOOKUP(S1297,'Վարկանիշային չափորոշիչներ'!$G$6:$GE$68,4,FALSE),0)</f>
        <v>0</v>
      </c>
      <c r="AK1297" s="27">
        <f>IFERROR(VLOOKUP(T1297,'Վարկանիշային չափորոշիչներ'!$G$6:$GE$68,4,FALSE),0)</f>
        <v>0</v>
      </c>
      <c r="AL1297" s="27">
        <f>IFERROR(VLOOKUP(U1297,'Վարկանիշային չափորոշիչներ'!$G$6:$GE$68,4,FALSE),0)</f>
        <v>0</v>
      </c>
      <c r="AM1297" s="27">
        <f>IFERROR(VLOOKUP(V1297,'Վարկանիշային չափորոշիչներ'!$G$6:$GE$68,4,FALSE),0)</f>
        <v>0</v>
      </c>
      <c r="AN1297" s="27">
        <f t="shared" si="341"/>
        <v>0</v>
      </c>
    </row>
    <row r="1298" spans="1:40" hidden="1" collapsed="1" x14ac:dyDescent="0.3">
      <c r="A1298" s="125" t="s">
        <v>0</v>
      </c>
      <c r="B1298" s="163"/>
      <c r="C1298" s="215" t="s">
        <v>1336</v>
      </c>
      <c r="D1298" s="126">
        <f>D1299+D1302</f>
        <v>0</v>
      </c>
      <c r="E1298" s="126">
        <f>E1299+E1302</f>
        <v>0</v>
      </c>
      <c r="F1298" s="127">
        <f t="shared" ref="F1298:H1298" si="350">F1299+F1302</f>
        <v>0</v>
      </c>
      <c r="G1298" s="127">
        <f t="shared" si="350"/>
        <v>0</v>
      </c>
      <c r="H1298" s="127">
        <f t="shared" si="350"/>
        <v>0</v>
      </c>
      <c r="I1298" s="46" t="s">
        <v>74</v>
      </c>
      <c r="J1298" s="46" t="s">
        <v>74</v>
      </c>
      <c r="K1298" s="46" t="s">
        <v>74</v>
      </c>
      <c r="L1298" s="46" t="s">
        <v>74</v>
      </c>
      <c r="M1298" s="46" t="s">
        <v>74</v>
      </c>
      <c r="N1298" s="46" t="s">
        <v>74</v>
      </c>
      <c r="O1298" s="46" t="s">
        <v>74</v>
      </c>
      <c r="P1298" s="46" t="s">
        <v>74</v>
      </c>
      <c r="Q1298" s="46" t="s">
        <v>74</v>
      </c>
      <c r="R1298" s="46" t="s">
        <v>74</v>
      </c>
      <c r="S1298" s="46" t="s">
        <v>74</v>
      </c>
      <c r="T1298" s="46" t="s">
        <v>74</v>
      </c>
      <c r="U1298" s="46" t="s">
        <v>74</v>
      </c>
      <c r="V1298" s="46" t="s">
        <v>74</v>
      </c>
      <c r="W1298" s="46" t="s">
        <v>74</v>
      </c>
      <c r="X1298" s="41"/>
      <c r="Y1298" s="41"/>
      <c r="Z1298" s="41"/>
      <c r="AA1298" s="41"/>
      <c r="AB1298" s="27">
        <f>IFERROR(VLOOKUP(K1298,'Վարկանիշային չափորոշիչներ'!$G$6:$GE$68,4,FALSE),0)</f>
        <v>0</v>
      </c>
      <c r="AC1298" s="27">
        <f>IFERROR(VLOOKUP(L1298,'Վարկանիշային չափորոշիչներ'!$G$6:$GE$68,4,FALSE),0)</f>
        <v>0</v>
      </c>
      <c r="AD1298" s="27">
        <f>IFERROR(VLOOKUP(M1298,'Վարկանիշային չափորոշիչներ'!$G$6:$GE$68,4,FALSE),0)</f>
        <v>0</v>
      </c>
      <c r="AE1298" s="27">
        <f>IFERROR(VLOOKUP(N1298,'Վարկանիշային չափորոշիչներ'!$G$6:$GE$68,4,FALSE),0)</f>
        <v>0</v>
      </c>
      <c r="AF1298" s="27">
        <f>IFERROR(VLOOKUP(O1298,'Վարկանիշային չափորոշիչներ'!$G$6:$GE$68,4,FALSE),0)</f>
        <v>0</v>
      </c>
      <c r="AG1298" s="27">
        <f>IFERROR(VLOOKUP(P1298,'Վարկանիշային չափորոշիչներ'!$G$6:$GE$68,4,FALSE),0)</f>
        <v>0</v>
      </c>
      <c r="AH1298" s="27">
        <f>IFERROR(VLOOKUP(Q1298,'Վարկանիշային չափորոշիչներ'!$G$6:$GE$68,4,FALSE),0)</f>
        <v>0</v>
      </c>
      <c r="AI1298" s="27">
        <f>IFERROR(VLOOKUP(R1298,'Վարկանիշային չափորոշիչներ'!$G$6:$GE$68,4,FALSE),0)</f>
        <v>0</v>
      </c>
      <c r="AJ1298" s="27">
        <f>IFERROR(VLOOKUP(S1298,'Վարկանիշային չափորոշիչներ'!$G$6:$GE$68,4,FALSE),0)</f>
        <v>0</v>
      </c>
      <c r="AK1298" s="27">
        <f>IFERROR(VLOOKUP(T1298,'Վարկանիշային չափորոշիչներ'!$G$6:$GE$68,4,FALSE),0)</f>
        <v>0</v>
      </c>
      <c r="AL1298" s="27">
        <f>IFERROR(VLOOKUP(U1298,'Վարկանիշային չափորոշիչներ'!$G$6:$GE$68,4,FALSE),0)</f>
        <v>0</v>
      </c>
      <c r="AM1298" s="27">
        <f>IFERROR(VLOOKUP(V1298,'Վարկանիշային չափորոշիչներ'!$G$6:$GE$68,4,FALSE),0)</f>
        <v>0</v>
      </c>
      <c r="AN1298" s="27">
        <f t="shared" si="341"/>
        <v>0</v>
      </c>
    </row>
    <row r="1299" spans="1:40" hidden="1" outlineLevel="1" x14ac:dyDescent="0.3">
      <c r="A1299" s="117">
        <v>1039</v>
      </c>
      <c r="B1299" s="163"/>
      <c r="C1299" s="214" t="s">
        <v>1337</v>
      </c>
      <c r="D1299" s="118">
        <f>SUM(D1300:D1301)</f>
        <v>0</v>
      </c>
      <c r="E1299" s="118">
        <f>SUM(E1300:E1301)</f>
        <v>0</v>
      </c>
      <c r="F1299" s="119">
        <f t="shared" ref="F1299:H1299" si="351">SUM(F1300:F1301)</f>
        <v>0</v>
      </c>
      <c r="G1299" s="119">
        <f t="shared" si="351"/>
        <v>0</v>
      </c>
      <c r="H1299" s="119">
        <f t="shared" si="351"/>
        <v>0</v>
      </c>
      <c r="I1299" s="47" t="s">
        <v>74</v>
      </c>
      <c r="J1299" s="47" t="s">
        <v>74</v>
      </c>
      <c r="K1299" s="47" t="s">
        <v>74</v>
      </c>
      <c r="L1299" s="47" t="s">
        <v>74</v>
      </c>
      <c r="M1299" s="47" t="s">
        <v>74</v>
      </c>
      <c r="N1299" s="47" t="s">
        <v>74</v>
      </c>
      <c r="O1299" s="47" t="s">
        <v>74</v>
      </c>
      <c r="P1299" s="47" t="s">
        <v>74</v>
      </c>
      <c r="Q1299" s="47" t="s">
        <v>74</v>
      </c>
      <c r="R1299" s="47" t="s">
        <v>74</v>
      </c>
      <c r="S1299" s="47" t="s">
        <v>74</v>
      </c>
      <c r="T1299" s="47" t="s">
        <v>74</v>
      </c>
      <c r="U1299" s="47" t="s">
        <v>74</v>
      </c>
      <c r="V1299" s="47" t="s">
        <v>74</v>
      </c>
      <c r="W1299" s="47" t="s">
        <v>74</v>
      </c>
      <c r="X1299" s="41"/>
      <c r="Y1299" s="41"/>
      <c r="Z1299" s="41"/>
      <c r="AA1299" s="41"/>
      <c r="AB1299" s="27">
        <f>IFERROR(VLOOKUP(K1299,'Վարկանիշային չափորոշիչներ'!$G$6:$GE$68,4,FALSE),0)</f>
        <v>0</v>
      </c>
      <c r="AC1299" s="27">
        <f>IFERROR(VLOOKUP(L1299,'Վարկանիշային չափորոշիչներ'!$G$6:$GE$68,4,FALSE),0)</f>
        <v>0</v>
      </c>
      <c r="AD1299" s="27">
        <f>IFERROR(VLOOKUP(M1299,'Վարկանիշային չափորոշիչներ'!$G$6:$GE$68,4,FALSE),0)</f>
        <v>0</v>
      </c>
      <c r="AE1299" s="27">
        <f>IFERROR(VLOOKUP(N1299,'Վարկանիշային չափորոշիչներ'!$G$6:$GE$68,4,FALSE),0)</f>
        <v>0</v>
      </c>
      <c r="AF1299" s="27">
        <f>IFERROR(VLOOKUP(O1299,'Վարկանիշային չափորոշիչներ'!$G$6:$GE$68,4,FALSE),0)</f>
        <v>0</v>
      </c>
      <c r="AG1299" s="27">
        <f>IFERROR(VLOOKUP(P1299,'Վարկանիշային չափորոշիչներ'!$G$6:$GE$68,4,FALSE),0)</f>
        <v>0</v>
      </c>
      <c r="AH1299" s="27">
        <f>IFERROR(VLOOKUP(Q1299,'Վարկանիշային չափորոշիչներ'!$G$6:$GE$68,4,FALSE),0)</f>
        <v>0</v>
      </c>
      <c r="AI1299" s="27">
        <f>IFERROR(VLOOKUP(R1299,'Վարկանիշային չափորոշիչներ'!$G$6:$GE$68,4,FALSE),0)</f>
        <v>0</v>
      </c>
      <c r="AJ1299" s="27">
        <f>IFERROR(VLOOKUP(S1299,'Վարկանիշային չափորոշիչներ'!$G$6:$GE$68,4,FALSE),0)</f>
        <v>0</v>
      </c>
      <c r="AK1299" s="27">
        <f>IFERROR(VLOOKUP(T1299,'Վարկանիշային չափորոշիչներ'!$G$6:$GE$68,4,FALSE),0)</f>
        <v>0</v>
      </c>
      <c r="AL1299" s="27">
        <f>IFERROR(VLOOKUP(U1299,'Վարկանիշային չափորոշիչներ'!$G$6:$GE$68,4,FALSE),0)</f>
        <v>0</v>
      </c>
      <c r="AM1299" s="27">
        <f>IFERROR(VLOOKUP(V1299,'Վարկանիշային չափորոշիչներ'!$G$6:$GE$68,4,FALSE),0)</f>
        <v>0</v>
      </c>
      <c r="AN1299" s="27">
        <f t="shared" si="341"/>
        <v>0</v>
      </c>
    </row>
    <row r="1300" spans="1:40" ht="27" hidden="1" outlineLevel="2" x14ac:dyDescent="0.3">
      <c r="A1300" s="120">
        <v>1039</v>
      </c>
      <c r="B1300" s="120">
        <v>11001</v>
      </c>
      <c r="C1300" s="207" t="s">
        <v>1338</v>
      </c>
      <c r="D1300" s="129"/>
      <c r="E1300" s="129"/>
      <c r="F1300" s="122"/>
      <c r="G1300" s="123"/>
      <c r="H1300" s="123"/>
      <c r="I1300" s="45"/>
      <c r="J1300" s="45"/>
      <c r="K1300" s="28"/>
      <c r="L1300" s="28"/>
      <c r="M1300" s="28"/>
      <c r="N1300" s="28"/>
      <c r="O1300" s="28"/>
      <c r="P1300" s="28"/>
      <c r="Q1300" s="28"/>
      <c r="R1300" s="28"/>
      <c r="S1300" s="28"/>
      <c r="T1300" s="28"/>
      <c r="U1300" s="28"/>
      <c r="V1300" s="28"/>
      <c r="W1300" s="27">
        <f>AN1300</f>
        <v>0</v>
      </c>
      <c r="X1300" s="41"/>
      <c r="Y1300" s="41"/>
      <c r="Z1300" s="41"/>
      <c r="AA1300" s="41"/>
      <c r="AB1300" s="27">
        <f>IFERROR(VLOOKUP(K1300,'Վարկանիշային չափորոշիչներ'!$G$6:$GE$68,4,FALSE),0)</f>
        <v>0</v>
      </c>
      <c r="AC1300" s="27">
        <f>IFERROR(VLOOKUP(L1300,'Վարկանիշային չափորոշիչներ'!$G$6:$GE$68,4,FALSE),0)</f>
        <v>0</v>
      </c>
      <c r="AD1300" s="27">
        <f>IFERROR(VLOOKUP(M1300,'Վարկանիշային չափորոշիչներ'!$G$6:$GE$68,4,FALSE),0)</f>
        <v>0</v>
      </c>
      <c r="AE1300" s="27">
        <f>IFERROR(VLOOKUP(N1300,'Վարկանիշային չափորոշիչներ'!$G$6:$GE$68,4,FALSE),0)</f>
        <v>0</v>
      </c>
      <c r="AF1300" s="27">
        <f>IFERROR(VLOOKUP(O1300,'Վարկանիշային չափորոշիչներ'!$G$6:$GE$68,4,FALSE),0)</f>
        <v>0</v>
      </c>
      <c r="AG1300" s="27">
        <f>IFERROR(VLOOKUP(P1300,'Վարկանիշային չափորոշիչներ'!$G$6:$GE$68,4,FALSE),0)</f>
        <v>0</v>
      </c>
      <c r="AH1300" s="27">
        <f>IFERROR(VLOOKUP(Q1300,'Վարկանիշային չափորոշիչներ'!$G$6:$GE$68,4,FALSE),0)</f>
        <v>0</v>
      </c>
      <c r="AI1300" s="27">
        <f>IFERROR(VLOOKUP(R1300,'Վարկանիշային չափորոշիչներ'!$G$6:$GE$68,4,FALSE),0)</f>
        <v>0</v>
      </c>
      <c r="AJ1300" s="27">
        <f>IFERROR(VLOOKUP(S1300,'Վարկանիշային չափորոշիչներ'!$G$6:$GE$68,4,FALSE),0)</f>
        <v>0</v>
      </c>
      <c r="AK1300" s="27">
        <f>IFERROR(VLOOKUP(T1300,'Վարկանիշային չափորոշիչներ'!$G$6:$GE$68,4,FALSE),0)</f>
        <v>0</v>
      </c>
      <c r="AL1300" s="27">
        <f>IFERROR(VLOOKUP(U1300,'Վարկանիշային չափորոշիչներ'!$G$6:$GE$68,4,FALSE),0)</f>
        <v>0</v>
      </c>
      <c r="AM1300" s="27">
        <f>IFERROR(VLOOKUP(V1300,'Վարկանիշային չափորոշիչներ'!$G$6:$GE$68,4,FALSE),0)</f>
        <v>0</v>
      </c>
      <c r="AN1300" s="27">
        <f t="shared" si="341"/>
        <v>0</v>
      </c>
    </row>
    <row r="1301" spans="1:40" ht="27" hidden="1" outlineLevel="2" x14ac:dyDescent="0.3">
      <c r="A1301" s="120">
        <v>1039</v>
      </c>
      <c r="B1301" s="120">
        <v>31001</v>
      </c>
      <c r="C1301" s="207" t="s">
        <v>1339</v>
      </c>
      <c r="D1301" s="129"/>
      <c r="E1301" s="129"/>
      <c r="F1301" s="122"/>
      <c r="G1301" s="123"/>
      <c r="H1301" s="123"/>
      <c r="I1301" s="45"/>
      <c r="J1301" s="45"/>
      <c r="K1301" s="28"/>
      <c r="L1301" s="28"/>
      <c r="M1301" s="28"/>
      <c r="N1301" s="28"/>
      <c r="O1301" s="28"/>
      <c r="P1301" s="28"/>
      <c r="Q1301" s="28"/>
      <c r="R1301" s="28"/>
      <c r="S1301" s="28"/>
      <c r="T1301" s="28"/>
      <c r="U1301" s="28"/>
      <c r="V1301" s="28"/>
      <c r="W1301" s="27">
        <f>AN1301</f>
        <v>0</v>
      </c>
      <c r="X1301" s="41"/>
      <c r="Y1301" s="41"/>
      <c r="Z1301" s="41"/>
      <c r="AA1301" s="41"/>
      <c r="AB1301" s="27">
        <f>IFERROR(VLOOKUP(K1301,'Վարկանիշային չափորոշիչներ'!$G$6:$GE$68,4,FALSE),0)</f>
        <v>0</v>
      </c>
      <c r="AC1301" s="27">
        <f>IFERROR(VLOOKUP(L1301,'Վարկանիշային չափորոշիչներ'!$G$6:$GE$68,4,FALSE),0)</f>
        <v>0</v>
      </c>
      <c r="AD1301" s="27">
        <f>IFERROR(VLOOKUP(M1301,'Վարկանիշային չափորոշիչներ'!$G$6:$GE$68,4,FALSE),0)</f>
        <v>0</v>
      </c>
      <c r="AE1301" s="27">
        <f>IFERROR(VLOOKUP(N1301,'Վարկանիշային չափորոշիչներ'!$G$6:$GE$68,4,FALSE),0)</f>
        <v>0</v>
      </c>
      <c r="AF1301" s="27">
        <f>IFERROR(VLOOKUP(O1301,'Վարկանիշային չափորոշիչներ'!$G$6:$GE$68,4,FALSE),0)</f>
        <v>0</v>
      </c>
      <c r="AG1301" s="27">
        <f>IFERROR(VLOOKUP(P1301,'Վարկանիշային չափորոշիչներ'!$G$6:$GE$68,4,FALSE),0)</f>
        <v>0</v>
      </c>
      <c r="AH1301" s="27">
        <f>IFERROR(VLOOKUP(Q1301,'Վարկանիշային չափորոշիչներ'!$G$6:$GE$68,4,FALSE),0)</f>
        <v>0</v>
      </c>
      <c r="AI1301" s="27">
        <f>IFERROR(VLOOKUP(R1301,'Վարկանիշային չափորոշիչներ'!$G$6:$GE$68,4,FALSE),0)</f>
        <v>0</v>
      </c>
      <c r="AJ1301" s="27">
        <f>IFERROR(VLOOKUP(S1301,'Վարկանիշային չափորոշիչներ'!$G$6:$GE$68,4,FALSE),0)</f>
        <v>0</v>
      </c>
      <c r="AK1301" s="27">
        <f>IFERROR(VLOOKUP(T1301,'Վարկանիշային չափորոշիչներ'!$G$6:$GE$68,4,FALSE),0)</f>
        <v>0</v>
      </c>
      <c r="AL1301" s="27">
        <f>IFERROR(VLOOKUP(U1301,'Վարկանիշային չափորոշիչներ'!$G$6:$GE$68,4,FALSE),0)</f>
        <v>0</v>
      </c>
      <c r="AM1301" s="27">
        <f>IFERROR(VLOOKUP(V1301,'Վարկանիշային չափորոշիչներ'!$G$6:$GE$68,4,FALSE),0)</f>
        <v>0</v>
      </c>
      <c r="AN1301" s="27">
        <f t="shared" si="341"/>
        <v>0</v>
      </c>
    </row>
    <row r="1302" spans="1:40" hidden="1" outlineLevel="1" x14ac:dyDescent="0.3">
      <c r="A1302" s="124">
        <v>9999</v>
      </c>
      <c r="B1302" s="120"/>
      <c r="C1302" s="227" t="s">
        <v>97</v>
      </c>
      <c r="D1302" s="129"/>
      <c r="E1302" s="129"/>
      <c r="F1302" s="122"/>
      <c r="G1302" s="123"/>
      <c r="H1302" s="123"/>
      <c r="I1302" s="45"/>
      <c r="J1302" s="45"/>
      <c r="K1302" s="28"/>
      <c r="L1302" s="28"/>
      <c r="M1302" s="28"/>
      <c r="N1302" s="28"/>
      <c r="O1302" s="28"/>
      <c r="P1302" s="28"/>
      <c r="Q1302" s="28"/>
      <c r="R1302" s="28"/>
      <c r="S1302" s="28"/>
      <c r="T1302" s="28"/>
      <c r="U1302" s="28"/>
      <c r="V1302" s="28"/>
      <c r="W1302" s="27">
        <f>AN1302</f>
        <v>0</v>
      </c>
      <c r="X1302" s="41"/>
      <c r="Y1302" s="41"/>
      <c r="Z1302" s="41"/>
      <c r="AA1302" s="41"/>
      <c r="AB1302" s="27">
        <f>IFERROR(VLOOKUP(K1302,'Վարկանիշային չափորոշիչներ'!$G$6:$GE$68,4,FALSE),0)</f>
        <v>0</v>
      </c>
      <c r="AC1302" s="27">
        <f>IFERROR(VLOOKUP(L1302,'Վարկանիշային չափորոշիչներ'!$G$6:$GE$68,4,FALSE),0)</f>
        <v>0</v>
      </c>
      <c r="AD1302" s="27">
        <f>IFERROR(VLOOKUP(M1302,'Վարկանիշային չափորոշիչներ'!$G$6:$GE$68,4,FALSE),0)</f>
        <v>0</v>
      </c>
      <c r="AE1302" s="27">
        <f>IFERROR(VLOOKUP(N1302,'Վարկանիշային չափորոշիչներ'!$G$6:$GE$68,4,FALSE),0)</f>
        <v>0</v>
      </c>
      <c r="AF1302" s="27">
        <f>IFERROR(VLOOKUP(O1302,'Վարկանիշային չափորոշիչներ'!$G$6:$GE$68,4,FALSE),0)</f>
        <v>0</v>
      </c>
      <c r="AG1302" s="27">
        <f>IFERROR(VLOOKUP(P1302,'Վարկանիշային չափորոշիչներ'!$G$6:$GE$68,4,FALSE),0)</f>
        <v>0</v>
      </c>
      <c r="AH1302" s="27">
        <f>IFERROR(VLOOKUP(Q1302,'Վարկանիշային չափորոշիչներ'!$G$6:$GE$68,4,FALSE),0)</f>
        <v>0</v>
      </c>
      <c r="AI1302" s="27">
        <f>IFERROR(VLOOKUP(R1302,'Վարկանիշային չափորոշիչներ'!$G$6:$GE$68,4,FALSE),0)</f>
        <v>0</v>
      </c>
      <c r="AJ1302" s="27">
        <f>IFERROR(VLOOKUP(S1302,'Վարկանիշային չափորոշիչներ'!$G$6:$GE$68,4,FALSE),0)</f>
        <v>0</v>
      </c>
      <c r="AK1302" s="27">
        <f>IFERROR(VLOOKUP(T1302,'Վարկանիշային չափորոշիչներ'!$G$6:$GE$68,4,FALSE),0)</f>
        <v>0</v>
      </c>
      <c r="AL1302" s="27">
        <f>IFERROR(VLOOKUP(U1302,'Վարկանիշային չափորոշիչներ'!$G$6:$GE$68,4,FALSE),0)</f>
        <v>0</v>
      </c>
      <c r="AM1302" s="27">
        <f>IFERROR(VLOOKUP(V1302,'Վարկանիշային չափորոշիչներ'!$G$6:$GE$68,4,FALSE),0)</f>
        <v>0</v>
      </c>
      <c r="AN1302" s="27">
        <f t="shared" si="341"/>
        <v>0</v>
      </c>
    </row>
    <row r="1303" spans="1:40" hidden="1" collapsed="1" x14ac:dyDescent="0.3">
      <c r="A1303" s="125" t="s">
        <v>0</v>
      </c>
      <c r="B1303" s="163"/>
      <c r="C1303" s="215" t="s">
        <v>1340</v>
      </c>
      <c r="D1303" s="126">
        <f>D1304+D1307</f>
        <v>0</v>
      </c>
      <c r="E1303" s="126">
        <f>E1304+E1307</f>
        <v>0</v>
      </c>
      <c r="F1303" s="127">
        <f t="shared" ref="F1303:H1303" si="352">F1304+F1307</f>
        <v>0</v>
      </c>
      <c r="G1303" s="127">
        <f t="shared" si="352"/>
        <v>0</v>
      </c>
      <c r="H1303" s="127">
        <f t="shared" si="352"/>
        <v>0</v>
      </c>
      <c r="I1303" s="46" t="s">
        <v>74</v>
      </c>
      <c r="J1303" s="46" t="s">
        <v>74</v>
      </c>
      <c r="K1303" s="46" t="s">
        <v>74</v>
      </c>
      <c r="L1303" s="46" t="s">
        <v>74</v>
      </c>
      <c r="M1303" s="46" t="s">
        <v>74</v>
      </c>
      <c r="N1303" s="46" t="s">
        <v>74</v>
      </c>
      <c r="O1303" s="46" t="s">
        <v>74</v>
      </c>
      <c r="P1303" s="46" t="s">
        <v>74</v>
      </c>
      <c r="Q1303" s="46" t="s">
        <v>74</v>
      </c>
      <c r="R1303" s="46" t="s">
        <v>74</v>
      </c>
      <c r="S1303" s="46" t="s">
        <v>74</v>
      </c>
      <c r="T1303" s="46" t="s">
        <v>74</v>
      </c>
      <c r="U1303" s="46" t="s">
        <v>74</v>
      </c>
      <c r="V1303" s="46" t="s">
        <v>74</v>
      </c>
      <c r="W1303" s="46" t="s">
        <v>74</v>
      </c>
      <c r="X1303" s="41"/>
      <c r="Y1303" s="41"/>
      <c r="Z1303" s="41"/>
      <c r="AA1303" s="41"/>
      <c r="AB1303" s="27">
        <f>IFERROR(VLOOKUP(K1303,'Վարկանիշային չափորոշիչներ'!$G$6:$GE$68,4,FALSE),0)</f>
        <v>0</v>
      </c>
      <c r="AC1303" s="27">
        <f>IFERROR(VLOOKUP(L1303,'Վարկանիշային չափորոշիչներ'!$G$6:$GE$68,4,FALSE),0)</f>
        <v>0</v>
      </c>
      <c r="AD1303" s="27">
        <f>IFERROR(VLOOKUP(M1303,'Վարկանիշային չափորոշիչներ'!$G$6:$GE$68,4,FALSE),0)</f>
        <v>0</v>
      </c>
      <c r="AE1303" s="27">
        <f>IFERROR(VLOOKUP(N1303,'Վարկանիշային չափորոշիչներ'!$G$6:$GE$68,4,FALSE),0)</f>
        <v>0</v>
      </c>
      <c r="AF1303" s="27">
        <f>IFERROR(VLOOKUP(O1303,'Վարկանիշային չափորոշիչներ'!$G$6:$GE$68,4,FALSE),0)</f>
        <v>0</v>
      </c>
      <c r="AG1303" s="27">
        <f>IFERROR(VLOOKUP(P1303,'Վարկանիշային չափորոշիչներ'!$G$6:$GE$68,4,FALSE),0)</f>
        <v>0</v>
      </c>
      <c r="AH1303" s="27">
        <f>IFERROR(VLOOKUP(Q1303,'Վարկանիշային չափորոշիչներ'!$G$6:$GE$68,4,FALSE),0)</f>
        <v>0</v>
      </c>
      <c r="AI1303" s="27">
        <f>IFERROR(VLOOKUP(R1303,'Վարկանիշային չափորոշիչներ'!$G$6:$GE$68,4,FALSE),0)</f>
        <v>0</v>
      </c>
      <c r="AJ1303" s="27">
        <f>IFERROR(VLOOKUP(S1303,'Վարկանիշային չափորոշիչներ'!$G$6:$GE$68,4,FALSE),0)</f>
        <v>0</v>
      </c>
      <c r="AK1303" s="27">
        <f>IFERROR(VLOOKUP(T1303,'Վարկանիշային չափորոշիչներ'!$G$6:$GE$68,4,FALSE),0)</f>
        <v>0</v>
      </c>
      <c r="AL1303" s="27">
        <f>IFERROR(VLOOKUP(U1303,'Վարկանիշային չափորոշիչներ'!$G$6:$GE$68,4,FALSE),0)</f>
        <v>0</v>
      </c>
      <c r="AM1303" s="27">
        <f>IFERROR(VLOOKUP(V1303,'Վարկանիշային չափորոշիչներ'!$G$6:$GE$68,4,FALSE),0)</f>
        <v>0</v>
      </c>
      <c r="AN1303" s="27">
        <f t="shared" si="341"/>
        <v>0</v>
      </c>
    </row>
    <row r="1304" spans="1:40" hidden="1" outlineLevel="1" x14ac:dyDescent="0.3">
      <c r="A1304" s="117">
        <v>1047</v>
      </c>
      <c r="B1304" s="163"/>
      <c r="C1304" s="214" t="s">
        <v>1341</v>
      </c>
      <c r="D1304" s="118">
        <f>SUM(D1305:D1306)</f>
        <v>0</v>
      </c>
      <c r="E1304" s="118">
        <f>SUM(E1305:E1306)</f>
        <v>0</v>
      </c>
      <c r="F1304" s="119">
        <f t="shared" ref="F1304:H1304" si="353">SUM(F1305:F1306)</f>
        <v>0</v>
      </c>
      <c r="G1304" s="119">
        <f t="shared" si="353"/>
        <v>0</v>
      </c>
      <c r="H1304" s="119">
        <f t="shared" si="353"/>
        <v>0</v>
      </c>
      <c r="I1304" s="47" t="s">
        <v>74</v>
      </c>
      <c r="J1304" s="47" t="s">
        <v>74</v>
      </c>
      <c r="K1304" s="47" t="s">
        <v>74</v>
      </c>
      <c r="L1304" s="47" t="s">
        <v>74</v>
      </c>
      <c r="M1304" s="47" t="s">
        <v>74</v>
      </c>
      <c r="N1304" s="47" t="s">
        <v>74</v>
      </c>
      <c r="O1304" s="47" t="s">
        <v>74</v>
      </c>
      <c r="P1304" s="47" t="s">
        <v>74</v>
      </c>
      <c r="Q1304" s="47" t="s">
        <v>74</v>
      </c>
      <c r="R1304" s="47" t="s">
        <v>74</v>
      </c>
      <c r="S1304" s="47" t="s">
        <v>74</v>
      </c>
      <c r="T1304" s="47" t="s">
        <v>74</v>
      </c>
      <c r="U1304" s="47" t="s">
        <v>74</v>
      </c>
      <c r="V1304" s="47" t="s">
        <v>74</v>
      </c>
      <c r="W1304" s="47" t="s">
        <v>74</v>
      </c>
      <c r="X1304" s="41"/>
      <c r="Y1304" s="41"/>
      <c r="Z1304" s="41"/>
      <c r="AA1304" s="41"/>
      <c r="AB1304" s="27">
        <f>IFERROR(VLOOKUP(K1304,'Վարկանիշային չափորոշիչներ'!$G$6:$GE$68,4,FALSE),0)</f>
        <v>0</v>
      </c>
      <c r="AC1304" s="27">
        <f>IFERROR(VLOOKUP(L1304,'Վարկանիշային չափորոշիչներ'!$G$6:$GE$68,4,FALSE),0)</f>
        <v>0</v>
      </c>
      <c r="AD1304" s="27">
        <f>IFERROR(VLOOKUP(M1304,'Վարկանիշային չափորոշիչներ'!$G$6:$GE$68,4,FALSE),0)</f>
        <v>0</v>
      </c>
      <c r="AE1304" s="27">
        <f>IFERROR(VLOOKUP(N1304,'Վարկանիշային չափորոշիչներ'!$G$6:$GE$68,4,FALSE),0)</f>
        <v>0</v>
      </c>
      <c r="AF1304" s="27">
        <f>IFERROR(VLOOKUP(O1304,'Վարկանիշային չափորոշիչներ'!$G$6:$GE$68,4,FALSE),0)</f>
        <v>0</v>
      </c>
      <c r="AG1304" s="27">
        <f>IFERROR(VLOOKUP(P1304,'Վարկանիշային չափորոշիչներ'!$G$6:$GE$68,4,FALSE),0)</f>
        <v>0</v>
      </c>
      <c r="AH1304" s="27">
        <f>IFERROR(VLOOKUP(Q1304,'Վարկանիշային չափորոշիչներ'!$G$6:$GE$68,4,FALSE),0)</f>
        <v>0</v>
      </c>
      <c r="AI1304" s="27">
        <f>IFERROR(VLOOKUP(R1304,'Վարկանիշային չափորոշիչներ'!$G$6:$GE$68,4,FALSE),0)</f>
        <v>0</v>
      </c>
      <c r="AJ1304" s="27">
        <f>IFERROR(VLOOKUP(S1304,'Վարկանիշային չափորոշիչներ'!$G$6:$GE$68,4,FALSE),0)</f>
        <v>0</v>
      </c>
      <c r="AK1304" s="27">
        <f>IFERROR(VLOOKUP(T1304,'Վարկանիշային չափորոշիչներ'!$G$6:$GE$68,4,FALSE),0)</f>
        <v>0</v>
      </c>
      <c r="AL1304" s="27">
        <f>IFERROR(VLOOKUP(U1304,'Վարկանիշային չափորոշիչներ'!$G$6:$GE$68,4,FALSE),0)</f>
        <v>0</v>
      </c>
      <c r="AM1304" s="27">
        <f>IFERROR(VLOOKUP(V1304,'Վարկանիշային չափորոշիչներ'!$G$6:$GE$68,4,FALSE),0)</f>
        <v>0</v>
      </c>
      <c r="AN1304" s="27">
        <f t="shared" si="341"/>
        <v>0</v>
      </c>
    </row>
    <row r="1305" spans="1:40" ht="27" hidden="1" outlineLevel="2" x14ac:dyDescent="0.3">
      <c r="A1305" s="120">
        <v>1047</v>
      </c>
      <c r="B1305" s="120">
        <v>11001</v>
      </c>
      <c r="C1305" s="207" t="s">
        <v>1342</v>
      </c>
      <c r="D1305" s="129"/>
      <c r="E1305" s="129"/>
      <c r="F1305" s="122"/>
      <c r="G1305" s="123"/>
      <c r="H1305" s="123"/>
      <c r="I1305" s="45"/>
      <c r="J1305" s="45"/>
      <c r="K1305" s="28"/>
      <c r="L1305" s="28"/>
      <c r="M1305" s="28"/>
      <c r="N1305" s="28"/>
      <c r="O1305" s="28"/>
      <c r="P1305" s="28"/>
      <c r="Q1305" s="28"/>
      <c r="R1305" s="28"/>
      <c r="S1305" s="28"/>
      <c r="T1305" s="28"/>
      <c r="U1305" s="28"/>
      <c r="V1305" s="28"/>
      <c r="W1305" s="27">
        <f>AN1305</f>
        <v>0</v>
      </c>
      <c r="X1305" s="41"/>
      <c r="Y1305" s="41"/>
      <c r="Z1305" s="41"/>
      <c r="AA1305" s="41"/>
      <c r="AB1305" s="27">
        <f>IFERROR(VLOOKUP(K1305,'Վարկանիշային չափորոշիչներ'!$G$6:$GE$68,4,FALSE),0)</f>
        <v>0</v>
      </c>
      <c r="AC1305" s="27">
        <f>IFERROR(VLOOKUP(L1305,'Վարկանիշային չափորոշիչներ'!$G$6:$GE$68,4,FALSE),0)</f>
        <v>0</v>
      </c>
      <c r="AD1305" s="27">
        <f>IFERROR(VLOOKUP(M1305,'Վարկանիշային չափորոշիչներ'!$G$6:$GE$68,4,FALSE),0)</f>
        <v>0</v>
      </c>
      <c r="AE1305" s="27">
        <f>IFERROR(VLOOKUP(N1305,'Վարկանիշային չափորոշիչներ'!$G$6:$GE$68,4,FALSE),0)</f>
        <v>0</v>
      </c>
      <c r="AF1305" s="27">
        <f>IFERROR(VLOOKUP(O1305,'Վարկանիշային չափորոշիչներ'!$G$6:$GE$68,4,FALSE),0)</f>
        <v>0</v>
      </c>
      <c r="AG1305" s="27">
        <f>IFERROR(VLOOKUP(P1305,'Վարկանիշային չափորոշիչներ'!$G$6:$GE$68,4,FALSE),0)</f>
        <v>0</v>
      </c>
      <c r="AH1305" s="27">
        <f>IFERROR(VLOOKUP(Q1305,'Վարկանիշային չափորոշիչներ'!$G$6:$GE$68,4,FALSE),0)</f>
        <v>0</v>
      </c>
      <c r="AI1305" s="27">
        <f>IFERROR(VLOOKUP(R1305,'Վարկանիշային չափորոշիչներ'!$G$6:$GE$68,4,FALSE),0)</f>
        <v>0</v>
      </c>
      <c r="AJ1305" s="27">
        <f>IFERROR(VLOOKUP(S1305,'Վարկանիշային չափորոշիչներ'!$G$6:$GE$68,4,FALSE),0)</f>
        <v>0</v>
      </c>
      <c r="AK1305" s="27">
        <f>IFERROR(VLOOKUP(T1305,'Վարկանիշային չափորոշիչներ'!$G$6:$GE$68,4,FALSE),0)</f>
        <v>0</v>
      </c>
      <c r="AL1305" s="27">
        <f>IFERROR(VLOOKUP(U1305,'Վարկանիշային չափորոշիչներ'!$G$6:$GE$68,4,FALSE),0)</f>
        <v>0</v>
      </c>
      <c r="AM1305" s="27">
        <f>IFERROR(VLOOKUP(V1305,'Վարկանիշային չափորոշիչներ'!$G$6:$GE$68,4,FALSE),0)</f>
        <v>0</v>
      </c>
      <c r="AN1305" s="27">
        <f t="shared" si="341"/>
        <v>0</v>
      </c>
    </row>
    <row r="1306" spans="1:40" ht="27" hidden="1" outlineLevel="2" x14ac:dyDescent="0.3">
      <c r="A1306" s="120">
        <v>1047</v>
      </c>
      <c r="B1306" s="120">
        <v>31001</v>
      </c>
      <c r="C1306" s="207" t="s">
        <v>1343</v>
      </c>
      <c r="D1306" s="129"/>
      <c r="E1306" s="129"/>
      <c r="F1306" s="122"/>
      <c r="G1306" s="123"/>
      <c r="H1306" s="123"/>
      <c r="I1306" s="45"/>
      <c r="J1306" s="45"/>
      <c r="K1306" s="28"/>
      <c r="L1306" s="28"/>
      <c r="M1306" s="28"/>
      <c r="N1306" s="28"/>
      <c r="O1306" s="28"/>
      <c r="P1306" s="28"/>
      <c r="Q1306" s="28"/>
      <c r="R1306" s="28"/>
      <c r="S1306" s="28"/>
      <c r="T1306" s="28"/>
      <c r="U1306" s="28"/>
      <c r="V1306" s="28"/>
      <c r="W1306" s="27">
        <f>AN1306</f>
        <v>0</v>
      </c>
      <c r="X1306" s="41"/>
      <c r="Y1306" s="41"/>
      <c r="Z1306" s="41"/>
      <c r="AA1306" s="41"/>
      <c r="AB1306" s="27">
        <f>IFERROR(VLOOKUP(K1306,'Վարկանիշային չափորոշիչներ'!$G$6:$GE$68,4,FALSE),0)</f>
        <v>0</v>
      </c>
      <c r="AC1306" s="27">
        <f>IFERROR(VLOOKUP(L1306,'Վարկանիշային չափորոշիչներ'!$G$6:$GE$68,4,FALSE),0)</f>
        <v>0</v>
      </c>
      <c r="AD1306" s="27">
        <f>IFERROR(VLOOKUP(M1306,'Վարկանիշային չափորոշիչներ'!$G$6:$GE$68,4,FALSE),0)</f>
        <v>0</v>
      </c>
      <c r="AE1306" s="27">
        <f>IFERROR(VLOOKUP(N1306,'Վարկանիշային չափորոշիչներ'!$G$6:$GE$68,4,FALSE),0)</f>
        <v>0</v>
      </c>
      <c r="AF1306" s="27">
        <f>IFERROR(VLOOKUP(O1306,'Վարկանիշային չափորոշիչներ'!$G$6:$GE$68,4,FALSE),0)</f>
        <v>0</v>
      </c>
      <c r="AG1306" s="27">
        <f>IFERROR(VLOOKUP(P1306,'Վարկանիշային չափորոշիչներ'!$G$6:$GE$68,4,FALSE),0)</f>
        <v>0</v>
      </c>
      <c r="AH1306" s="27">
        <f>IFERROR(VLOOKUP(Q1306,'Վարկանիշային չափորոշիչներ'!$G$6:$GE$68,4,FALSE),0)</f>
        <v>0</v>
      </c>
      <c r="AI1306" s="27">
        <f>IFERROR(VLOOKUP(R1306,'Վարկանիշային չափորոշիչներ'!$G$6:$GE$68,4,FALSE),0)</f>
        <v>0</v>
      </c>
      <c r="AJ1306" s="27">
        <f>IFERROR(VLOOKUP(S1306,'Վարկանիշային չափորոշիչներ'!$G$6:$GE$68,4,FALSE),0)</f>
        <v>0</v>
      </c>
      <c r="AK1306" s="27">
        <f>IFERROR(VLOOKUP(T1306,'Վարկանիշային չափորոշիչներ'!$G$6:$GE$68,4,FALSE),0)</f>
        <v>0</v>
      </c>
      <c r="AL1306" s="27">
        <f>IFERROR(VLOOKUP(U1306,'Վարկանիշային չափորոշիչներ'!$G$6:$GE$68,4,FALSE),0)</f>
        <v>0</v>
      </c>
      <c r="AM1306" s="27">
        <f>IFERROR(VLOOKUP(V1306,'Վարկանիշային չափորոշիչներ'!$G$6:$GE$68,4,FALSE),0)</f>
        <v>0</v>
      </c>
      <c r="AN1306" s="27">
        <f t="shared" si="341"/>
        <v>0</v>
      </c>
    </row>
    <row r="1307" spans="1:40" hidden="1" outlineLevel="1" x14ac:dyDescent="0.3">
      <c r="A1307" s="124">
        <v>9999</v>
      </c>
      <c r="B1307" s="120"/>
      <c r="C1307" s="227" t="s">
        <v>97</v>
      </c>
      <c r="D1307" s="169"/>
      <c r="E1307" s="169"/>
      <c r="F1307" s="122"/>
      <c r="G1307" s="123"/>
      <c r="H1307" s="123"/>
      <c r="I1307" s="45"/>
      <c r="J1307" s="45"/>
      <c r="K1307" s="28"/>
      <c r="L1307" s="28"/>
      <c r="M1307" s="28"/>
      <c r="N1307" s="28"/>
      <c r="O1307" s="28"/>
      <c r="P1307" s="28"/>
      <c r="Q1307" s="28"/>
      <c r="R1307" s="28"/>
      <c r="S1307" s="28"/>
      <c r="T1307" s="28"/>
      <c r="U1307" s="28"/>
      <c r="V1307" s="28"/>
      <c r="W1307" s="27">
        <f>AN1307</f>
        <v>0</v>
      </c>
      <c r="X1307" s="41"/>
      <c r="Y1307" s="41"/>
      <c r="Z1307" s="41"/>
      <c r="AA1307" s="41"/>
      <c r="AB1307" s="27">
        <f>IFERROR(VLOOKUP(K1307,'Վարկանիշային չափորոշիչներ'!$G$6:$GE$68,4,FALSE),0)</f>
        <v>0</v>
      </c>
      <c r="AC1307" s="27">
        <f>IFERROR(VLOOKUP(L1307,'Վարկանիշային չափորոշիչներ'!$G$6:$GE$68,4,FALSE),0)</f>
        <v>0</v>
      </c>
      <c r="AD1307" s="27">
        <f>IFERROR(VLOOKUP(M1307,'Վարկանիշային չափորոշիչներ'!$G$6:$GE$68,4,FALSE),0)</f>
        <v>0</v>
      </c>
      <c r="AE1307" s="27">
        <f>IFERROR(VLOOKUP(N1307,'Վարկանիշային չափորոշիչներ'!$G$6:$GE$68,4,FALSE),0)</f>
        <v>0</v>
      </c>
      <c r="AF1307" s="27">
        <f>IFERROR(VLOOKUP(O1307,'Վարկանիշային չափորոշիչներ'!$G$6:$GE$68,4,FALSE),0)</f>
        <v>0</v>
      </c>
      <c r="AG1307" s="27">
        <f>IFERROR(VLOOKUP(P1307,'Վարկանիշային չափորոշիչներ'!$G$6:$GE$68,4,FALSE),0)</f>
        <v>0</v>
      </c>
      <c r="AH1307" s="27">
        <f>IFERROR(VLOOKUP(Q1307,'Վարկանիշային չափորոշիչներ'!$G$6:$GE$68,4,FALSE),0)</f>
        <v>0</v>
      </c>
      <c r="AI1307" s="27">
        <f>IFERROR(VLOOKUP(R1307,'Վարկանիշային չափորոշիչներ'!$G$6:$GE$68,4,FALSE),0)</f>
        <v>0</v>
      </c>
      <c r="AJ1307" s="27">
        <f>IFERROR(VLOOKUP(S1307,'Վարկանիշային չափորոշիչներ'!$G$6:$GE$68,4,FALSE),0)</f>
        <v>0</v>
      </c>
      <c r="AK1307" s="27">
        <f>IFERROR(VLOOKUP(T1307,'Վարկանիշային չափորոշիչներ'!$G$6:$GE$68,4,FALSE),0)</f>
        <v>0</v>
      </c>
      <c r="AL1307" s="27">
        <f>IFERROR(VLOOKUP(U1307,'Վարկանիշային չափորոշիչներ'!$G$6:$GE$68,4,FALSE),0)</f>
        <v>0</v>
      </c>
      <c r="AM1307" s="27">
        <f>IFERROR(VLOOKUP(V1307,'Վարկանիշային չափորոշիչներ'!$G$6:$GE$68,4,FALSE),0)</f>
        <v>0</v>
      </c>
      <c r="AN1307" s="27">
        <f t="shared" si="341"/>
        <v>0</v>
      </c>
    </row>
    <row r="1308" spans="1:40" hidden="1" collapsed="1" x14ac:dyDescent="0.3">
      <c r="A1308" s="125" t="s">
        <v>0</v>
      </c>
      <c r="B1308" s="163"/>
      <c r="C1308" s="215" t="s">
        <v>1344</v>
      </c>
      <c r="D1308" s="126">
        <f>D1309+D1312</f>
        <v>0</v>
      </c>
      <c r="E1308" s="126">
        <f>E1309+E1312</f>
        <v>0</v>
      </c>
      <c r="F1308" s="127">
        <f t="shared" ref="F1308:H1308" si="354">F1309+F1312</f>
        <v>0</v>
      </c>
      <c r="G1308" s="127">
        <f t="shared" si="354"/>
        <v>0</v>
      </c>
      <c r="H1308" s="127">
        <f t="shared" si="354"/>
        <v>0</v>
      </c>
      <c r="I1308" s="46" t="s">
        <v>74</v>
      </c>
      <c r="J1308" s="46" t="s">
        <v>74</v>
      </c>
      <c r="K1308" s="46" t="s">
        <v>74</v>
      </c>
      <c r="L1308" s="46" t="s">
        <v>74</v>
      </c>
      <c r="M1308" s="46" t="s">
        <v>74</v>
      </c>
      <c r="N1308" s="46" t="s">
        <v>74</v>
      </c>
      <c r="O1308" s="46" t="s">
        <v>74</v>
      </c>
      <c r="P1308" s="46" t="s">
        <v>74</v>
      </c>
      <c r="Q1308" s="46" t="s">
        <v>74</v>
      </c>
      <c r="R1308" s="46" t="s">
        <v>74</v>
      </c>
      <c r="S1308" s="46" t="s">
        <v>74</v>
      </c>
      <c r="T1308" s="46" t="s">
        <v>74</v>
      </c>
      <c r="U1308" s="46" t="s">
        <v>74</v>
      </c>
      <c r="V1308" s="46" t="s">
        <v>74</v>
      </c>
      <c r="W1308" s="46" t="s">
        <v>74</v>
      </c>
      <c r="X1308" s="41"/>
      <c r="Y1308" s="41"/>
      <c r="Z1308" s="41"/>
      <c r="AA1308" s="41"/>
      <c r="AB1308" s="27">
        <f>IFERROR(VLOOKUP(K1308,'Վարկանիշային չափորոշիչներ'!$G$6:$GE$68,4,FALSE),0)</f>
        <v>0</v>
      </c>
      <c r="AC1308" s="27">
        <f>IFERROR(VLOOKUP(L1308,'Վարկանիշային չափորոշիչներ'!$G$6:$GE$68,4,FALSE),0)</f>
        <v>0</v>
      </c>
      <c r="AD1308" s="27">
        <f>IFERROR(VLOOKUP(M1308,'Վարկանիշային չափորոշիչներ'!$G$6:$GE$68,4,FALSE),0)</f>
        <v>0</v>
      </c>
      <c r="AE1308" s="27">
        <f>IFERROR(VLOOKUP(N1308,'Վարկանիշային չափորոշիչներ'!$G$6:$GE$68,4,FALSE),0)</f>
        <v>0</v>
      </c>
      <c r="AF1308" s="27">
        <f>IFERROR(VLOOKUP(O1308,'Վարկանիշային չափորոշիչներ'!$G$6:$GE$68,4,FALSE),0)</f>
        <v>0</v>
      </c>
      <c r="AG1308" s="27">
        <f>IFERROR(VLOOKUP(P1308,'Վարկանիշային չափորոշիչներ'!$G$6:$GE$68,4,FALSE),0)</f>
        <v>0</v>
      </c>
      <c r="AH1308" s="27">
        <f>IFERROR(VLOOKUP(Q1308,'Վարկանիշային չափորոշիչներ'!$G$6:$GE$68,4,FALSE),0)</f>
        <v>0</v>
      </c>
      <c r="AI1308" s="27">
        <f>IFERROR(VLOOKUP(R1308,'Վարկանիշային չափորոշիչներ'!$G$6:$GE$68,4,FALSE),0)</f>
        <v>0</v>
      </c>
      <c r="AJ1308" s="27">
        <f>IFERROR(VLOOKUP(S1308,'Վարկանիշային չափորոշիչներ'!$G$6:$GE$68,4,FALSE),0)</f>
        <v>0</v>
      </c>
      <c r="AK1308" s="27">
        <f>IFERROR(VLOOKUP(T1308,'Վարկանիշային չափորոշիչներ'!$G$6:$GE$68,4,FALSE),0)</f>
        <v>0</v>
      </c>
      <c r="AL1308" s="27">
        <f>IFERROR(VLOOKUP(U1308,'Վարկանիշային չափորոշիչներ'!$G$6:$GE$68,4,FALSE),0)</f>
        <v>0</v>
      </c>
      <c r="AM1308" s="27">
        <f>IFERROR(VLOOKUP(V1308,'Վարկանիշային չափորոշիչներ'!$G$6:$GE$68,4,FALSE),0)</f>
        <v>0</v>
      </c>
      <c r="AN1308" s="27">
        <f t="shared" si="341"/>
        <v>0</v>
      </c>
    </row>
    <row r="1309" spans="1:40" hidden="1" outlineLevel="1" x14ac:dyDescent="0.3">
      <c r="A1309" s="117">
        <v>1051</v>
      </c>
      <c r="B1309" s="163"/>
      <c r="C1309" s="214" t="s">
        <v>1345</v>
      </c>
      <c r="D1309" s="118">
        <f>SUM(D1310:D1311)</f>
        <v>0</v>
      </c>
      <c r="E1309" s="118">
        <f>SUM(E1310:E1311)</f>
        <v>0</v>
      </c>
      <c r="F1309" s="119">
        <f t="shared" ref="F1309:H1309" si="355">SUM(F1310:F1311)</f>
        <v>0</v>
      </c>
      <c r="G1309" s="119">
        <f t="shared" si="355"/>
        <v>0</v>
      </c>
      <c r="H1309" s="119">
        <f t="shared" si="355"/>
        <v>0</v>
      </c>
      <c r="I1309" s="47" t="s">
        <v>74</v>
      </c>
      <c r="J1309" s="47" t="s">
        <v>74</v>
      </c>
      <c r="K1309" s="47" t="s">
        <v>74</v>
      </c>
      <c r="L1309" s="47" t="s">
        <v>74</v>
      </c>
      <c r="M1309" s="47" t="s">
        <v>74</v>
      </c>
      <c r="N1309" s="47" t="s">
        <v>74</v>
      </c>
      <c r="O1309" s="47" t="s">
        <v>74</v>
      </c>
      <c r="P1309" s="47" t="s">
        <v>74</v>
      </c>
      <c r="Q1309" s="47" t="s">
        <v>74</v>
      </c>
      <c r="R1309" s="47" t="s">
        <v>74</v>
      </c>
      <c r="S1309" s="47" t="s">
        <v>74</v>
      </c>
      <c r="T1309" s="47" t="s">
        <v>74</v>
      </c>
      <c r="U1309" s="47" t="s">
        <v>74</v>
      </c>
      <c r="V1309" s="47" t="s">
        <v>74</v>
      </c>
      <c r="W1309" s="47" t="s">
        <v>74</v>
      </c>
      <c r="X1309" s="41"/>
      <c r="Y1309" s="41"/>
      <c r="Z1309" s="41"/>
      <c r="AA1309" s="41"/>
      <c r="AB1309" s="27">
        <f>IFERROR(VLOOKUP(K1309,'Վարկանիշային չափորոշիչներ'!$G$6:$GE$68,4,FALSE),0)</f>
        <v>0</v>
      </c>
      <c r="AC1309" s="27">
        <f>IFERROR(VLOOKUP(L1309,'Վարկանիշային չափորոշիչներ'!$G$6:$GE$68,4,FALSE),0)</f>
        <v>0</v>
      </c>
      <c r="AD1309" s="27">
        <f>IFERROR(VLOOKUP(M1309,'Վարկանիշային չափորոշիչներ'!$G$6:$GE$68,4,FALSE),0)</f>
        <v>0</v>
      </c>
      <c r="AE1309" s="27">
        <f>IFERROR(VLOOKUP(N1309,'Վարկանիշային չափորոշիչներ'!$G$6:$GE$68,4,FALSE),0)</f>
        <v>0</v>
      </c>
      <c r="AF1309" s="27">
        <f>IFERROR(VLOOKUP(O1309,'Վարկանիշային չափորոշիչներ'!$G$6:$GE$68,4,FALSE),0)</f>
        <v>0</v>
      </c>
      <c r="AG1309" s="27">
        <f>IFERROR(VLOOKUP(P1309,'Վարկանիշային չափորոշիչներ'!$G$6:$GE$68,4,FALSE),0)</f>
        <v>0</v>
      </c>
      <c r="AH1309" s="27">
        <f>IFERROR(VLOOKUP(Q1309,'Վարկանիշային չափորոշիչներ'!$G$6:$GE$68,4,FALSE),0)</f>
        <v>0</v>
      </c>
      <c r="AI1309" s="27">
        <f>IFERROR(VLOOKUP(R1309,'Վարկանիշային չափորոշիչներ'!$G$6:$GE$68,4,FALSE),0)</f>
        <v>0</v>
      </c>
      <c r="AJ1309" s="27">
        <f>IFERROR(VLOOKUP(S1309,'Վարկանիշային չափորոշիչներ'!$G$6:$GE$68,4,FALSE),0)</f>
        <v>0</v>
      </c>
      <c r="AK1309" s="27">
        <f>IFERROR(VLOOKUP(T1309,'Վարկանիշային չափորոշիչներ'!$G$6:$GE$68,4,FALSE),0)</f>
        <v>0</v>
      </c>
      <c r="AL1309" s="27">
        <f>IFERROR(VLOOKUP(U1309,'Վարկանիշային չափորոշիչներ'!$G$6:$GE$68,4,FALSE),0)</f>
        <v>0</v>
      </c>
      <c r="AM1309" s="27">
        <f>IFERROR(VLOOKUP(V1309,'Վարկանիշային չափորոշիչներ'!$G$6:$GE$68,4,FALSE),0)</f>
        <v>0</v>
      </c>
      <c r="AN1309" s="27">
        <f t="shared" si="341"/>
        <v>0</v>
      </c>
    </row>
    <row r="1310" spans="1:40" ht="27" hidden="1" outlineLevel="2" x14ac:dyDescent="0.3">
      <c r="A1310" s="120">
        <v>1051</v>
      </c>
      <c r="B1310" s="120">
        <v>11001</v>
      </c>
      <c r="C1310" s="207" t="s">
        <v>1346</v>
      </c>
      <c r="D1310" s="129"/>
      <c r="E1310" s="129"/>
      <c r="F1310" s="122"/>
      <c r="G1310" s="123"/>
      <c r="H1310" s="123"/>
      <c r="I1310" s="45"/>
      <c r="J1310" s="45"/>
      <c r="K1310" s="28"/>
      <c r="L1310" s="28"/>
      <c r="M1310" s="28"/>
      <c r="N1310" s="28"/>
      <c r="O1310" s="28"/>
      <c r="P1310" s="28"/>
      <c r="Q1310" s="28"/>
      <c r="R1310" s="28"/>
      <c r="S1310" s="28"/>
      <c r="T1310" s="28"/>
      <c r="U1310" s="28"/>
      <c r="V1310" s="28"/>
      <c r="W1310" s="27">
        <f>AN1310</f>
        <v>0</v>
      </c>
      <c r="X1310" s="41"/>
      <c r="Y1310" s="41"/>
      <c r="Z1310" s="41"/>
      <c r="AA1310" s="41"/>
      <c r="AB1310" s="27">
        <f>IFERROR(VLOOKUP(K1310,'Վարկանիշային չափորոշիչներ'!$G$6:$GE$68,4,FALSE),0)</f>
        <v>0</v>
      </c>
      <c r="AC1310" s="27">
        <f>IFERROR(VLOOKUP(L1310,'Վարկանիշային չափորոշիչներ'!$G$6:$GE$68,4,FALSE),0)</f>
        <v>0</v>
      </c>
      <c r="AD1310" s="27">
        <f>IFERROR(VLOOKUP(M1310,'Վարկանիշային չափորոշիչներ'!$G$6:$GE$68,4,FALSE),0)</f>
        <v>0</v>
      </c>
      <c r="AE1310" s="27">
        <f>IFERROR(VLOOKUP(N1310,'Վարկանիշային չափորոշիչներ'!$G$6:$GE$68,4,FALSE),0)</f>
        <v>0</v>
      </c>
      <c r="AF1310" s="27">
        <f>IFERROR(VLOOKUP(O1310,'Վարկանիշային չափորոշիչներ'!$G$6:$GE$68,4,FALSE),0)</f>
        <v>0</v>
      </c>
      <c r="AG1310" s="27">
        <f>IFERROR(VLOOKUP(P1310,'Վարկանիշային չափորոշիչներ'!$G$6:$GE$68,4,FALSE),0)</f>
        <v>0</v>
      </c>
      <c r="AH1310" s="27">
        <f>IFERROR(VLOOKUP(Q1310,'Վարկանիշային չափորոշիչներ'!$G$6:$GE$68,4,FALSE),0)</f>
        <v>0</v>
      </c>
      <c r="AI1310" s="27">
        <f>IFERROR(VLOOKUP(R1310,'Վարկանիշային չափորոշիչներ'!$G$6:$GE$68,4,FALSE),0)</f>
        <v>0</v>
      </c>
      <c r="AJ1310" s="27">
        <f>IFERROR(VLOOKUP(S1310,'Վարկանիշային չափորոշիչներ'!$G$6:$GE$68,4,FALSE),0)</f>
        <v>0</v>
      </c>
      <c r="AK1310" s="27">
        <f>IFERROR(VLOOKUP(T1310,'Վարկանիշային չափորոշիչներ'!$G$6:$GE$68,4,FALSE),0)</f>
        <v>0</v>
      </c>
      <c r="AL1310" s="27">
        <f>IFERROR(VLOOKUP(U1310,'Վարկանիշային չափորոշիչներ'!$G$6:$GE$68,4,FALSE),0)</f>
        <v>0</v>
      </c>
      <c r="AM1310" s="27">
        <f>IFERROR(VLOOKUP(V1310,'Վարկանիշային չափորոշիչներ'!$G$6:$GE$68,4,FALSE),0)</f>
        <v>0</v>
      </c>
      <c r="AN1310" s="27">
        <f t="shared" si="341"/>
        <v>0</v>
      </c>
    </row>
    <row r="1311" spans="1:40" ht="27" hidden="1" outlineLevel="2" x14ac:dyDescent="0.3">
      <c r="A1311" s="120">
        <v>1051</v>
      </c>
      <c r="B1311" s="120">
        <v>31001</v>
      </c>
      <c r="C1311" s="207" t="s">
        <v>1347</v>
      </c>
      <c r="D1311" s="129"/>
      <c r="E1311" s="129"/>
      <c r="F1311" s="122"/>
      <c r="G1311" s="123"/>
      <c r="H1311" s="123"/>
      <c r="I1311" s="45"/>
      <c r="J1311" s="45"/>
      <c r="K1311" s="28"/>
      <c r="L1311" s="28"/>
      <c r="M1311" s="28"/>
      <c r="N1311" s="28"/>
      <c r="O1311" s="28"/>
      <c r="P1311" s="28"/>
      <c r="Q1311" s="28"/>
      <c r="R1311" s="28"/>
      <c r="S1311" s="28"/>
      <c r="T1311" s="28"/>
      <c r="U1311" s="28"/>
      <c r="V1311" s="28"/>
      <c r="W1311" s="27">
        <f>AN1311</f>
        <v>0</v>
      </c>
      <c r="X1311" s="41"/>
      <c r="Y1311" s="41"/>
      <c r="Z1311" s="41"/>
      <c r="AA1311" s="41"/>
      <c r="AB1311" s="27">
        <f>IFERROR(VLOOKUP(K1311,'Վարկանիշային չափորոշիչներ'!$G$6:$GE$68,4,FALSE),0)</f>
        <v>0</v>
      </c>
      <c r="AC1311" s="27">
        <f>IFERROR(VLOOKUP(L1311,'Վարկանիշային չափորոշիչներ'!$G$6:$GE$68,4,FALSE),0)</f>
        <v>0</v>
      </c>
      <c r="AD1311" s="27">
        <f>IFERROR(VLOOKUP(M1311,'Վարկանիշային չափորոշիչներ'!$G$6:$GE$68,4,FALSE),0)</f>
        <v>0</v>
      </c>
      <c r="AE1311" s="27">
        <f>IFERROR(VLOOKUP(N1311,'Վարկանիշային չափորոշիչներ'!$G$6:$GE$68,4,FALSE),0)</f>
        <v>0</v>
      </c>
      <c r="AF1311" s="27">
        <f>IFERROR(VLOOKUP(O1311,'Վարկանիշային չափորոշիչներ'!$G$6:$GE$68,4,FALSE),0)</f>
        <v>0</v>
      </c>
      <c r="AG1311" s="27">
        <f>IFERROR(VLOOKUP(P1311,'Վարկանիշային չափորոշիչներ'!$G$6:$GE$68,4,FALSE),0)</f>
        <v>0</v>
      </c>
      <c r="AH1311" s="27">
        <f>IFERROR(VLOOKUP(Q1311,'Վարկանիշային չափորոշիչներ'!$G$6:$GE$68,4,FALSE),0)</f>
        <v>0</v>
      </c>
      <c r="AI1311" s="27">
        <f>IFERROR(VLOOKUP(R1311,'Վարկանիշային չափորոշիչներ'!$G$6:$GE$68,4,FALSE),0)</f>
        <v>0</v>
      </c>
      <c r="AJ1311" s="27">
        <f>IFERROR(VLOOKUP(S1311,'Վարկանիշային չափորոշիչներ'!$G$6:$GE$68,4,FALSE),0)</f>
        <v>0</v>
      </c>
      <c r="AK1311" s="27">
        <f>IFERROR(VLOOKUP(T1311,'Վարկանիշային չափորոշիչներ'!$G$6:$GE$68,4,FALSE),0)</f>
        <v>0</v>
      </c>
      <c r="AL1311" s="27">
        <f>IFERROR(VLOOKUP(U1311,'Վարկանիշային չափորոշիչներ'!$G$6:$GE$68,4,FALSE),0)</f>
        <v>0</v>
      </c>
      <c r="AM1311" s="27">
        <f>IFERROR(VLOOKUP(V1311,'Վարկանիշային չափորոշիչներ'!$G$6:$GE$68,4,FALSE),0)</f>
        <v>0</v>
      </c>
      <c r="AN1311" s="27">
        <f t="shared" si="341"/>
        <v>0</v>
      </c>
    </row>
    <row r="1312" spans="1:40" hidden="1" outlineLevel="1" x14ac:dyDescent="0.3">
      <c r="A1312" s="124">
        <v>9999</v>
      </c>
      <c r="B1312" s="120"/>
      <c r="C1312" s="227" t="s">
        <v>97</v>
      </c>
      <c r="D1312" s="129"/>
      <c r="E1312" s="129"/>
      <c r="F1312" s="122"/>
      <c r="G1312" s="123"/>
      <c r="H1312" s="123"/>
      <c r="I1312" s="45"/>
      <c r="J1312" s="45"/>
      <c r="K1312" s="28"/>
      <c r="L1312" s="28"/>
      <c r="M1312" s="28"/>
      <c r="N1312" s="28"/>
      <c r="O1312" s="28"/>
      <c r="P1312" s="28"/>
      <c r="Q1312" s="28"/>
      <c r="R1312" s="28"/>
      <c r="S1312" s="28"/>
      <c r="T1312" s="28"/>
      <c r="U1312" s="28"/>
      <c r="V1312" s="28"/>
      <c r="W1312" s="27">
        <f>AN1312</f>
        <v>0</v>
      </c>
      <c r="X1312" s="41"/>
      <c r="Y1312" s="41"/>
      <c r="Z1312" s="41"/>
      <c r="AA1312" s="41"/>
      <c r="AB1312" s="27">
        <f>IFERROR(VLOOKUP(K1312,'Վարկանիշային չափորոշիչներ'!$G$6:$GE$68,4,FALSE),0)</f>
        <v>0</v>
      </c>
      <c r="AC1312" s="27">
        <f>IFERROR(VLOOKUP(L1312,'Վարկանիշային չափորոշիչներ'!$G$6:$GE$68,4,FALSE),0)</f>
        <v>0</v>
      </c>
      <c r="AD1312" s="27">
        <f>IFERROR(VLOOKUP(M1312,'Վարկանիշային չափորոշիչներ'!$G$6:$GE$68,4,FALSE),0)</f>
        <v>0</v>
      </c>
      <c r="AE1312" s="27">
        <f>IFERROR(VLOOKUP(N1312,'Վարկանիշային չափորոշիչներ'!$G$6:$GE$68,4,FALSE),0)</f>
        <v>0</v>
      </c>
      <c r="AF1312" s="27">
        <f>IFERROR(VLOOKUP(O1312,'Վարկանիշային չափորոշիչներ'!$G$6:$GE$68,4,FALSE),0)</f>
        <v>0</v>
      </c>
      <c r="AG1312" s="27">
        <f>IFERROR(VLOOKUP(P1312,'Վարկանիշային չափորոշիչներ'!$G$6:$GE$68,4,FALSE),0)</f>
        <v>0</v>
      </c>
      <c r="AH1312" s="27">
        <f>IFERROR(VLOOKUP(Q1312,'Վարկանիշային չափորոշիչներ'!$G$6:$GE$68,4,FALSE),0)</f>
        <v>0</v>
      </c>
      <c r="AI1312" s="27">
        <f>IFERROR(VLOOKUP(R1312,'Վարկանիշային չափորոշիչներ'!$G$6:$GE$68,4,FALSE),0)</f>
        <v>0</v>
      </c>
      <c r="AJ1312" s="27">
        <f>IFERROR(VLOOKUP(S1312,'Վարկանիշային չափորոշիչներ'!$G$6:$GE$68,4,FALSE),0)</f>
        <v>0</v>
      </c>
      <c r="AK1312" s="27">
        <f>IFERROR(VLOOKUP(T1312,'Վարկանիշային չափորոշիչներ'!$G$6:$GE$68,4,FALSE),0)</f>
        <v>0</v>
      </c>
      <c r="AL1312" s="27">
        <f>IFERROR(VLOOKUP(U1312,'Վարկանիշային չափորոշիչներ'!$G$6:$GE$68,4,FALSE),0)</f>
        <v>0</v>
      </c>
      <c r="AM1312" s="27">
        <f>IFERROR(VLOOKUP(V1312,'Վարկանիշային չափորոշիչներ'!$G$6:$GE$68,4,FALSE),0)</f>
        <v>0</v>
      </c>
      <c r="AN1312" s="27">
        <f t="shared" si="341"/>
        <v>0</v>
      </c>
    </row>
    <row r="1313" spans="1:40" hidden="1" collapsed="1" x14ac:dyDescent="0.3">
      <c r="A1313" s="125" t="s">
        <v>0</v>
      </c>
      <c r="B1313" s="163"/>
      <c r="C1313" s="215" t="s">
        <v>1348</v>
      </c>
      <c r="D1313" s="126">
        <f>D1314</f>
        <v>0</v>
      </c>
      <c r="E1313" s="126">
        <f t="shared" ref="E1313:H1313" si="356">E1314</f>
        <v>0</v>
      </c>
      <c r="F1313" s="127">
        <f t="shared" si="356"/>
        <v>0</v>
      </c>
      <c r="G1313" s="127">
        <f t="shared" si="356"/>
        <v>0</v>
      </c>
      <c r="H1313" s="127">
        <f t="shared" si="356"/>
        <v>0</v>
      </c>
      <c r="I1313" s="46" t="s">
        <v>74</v>
      </c>
      <c r="J1313" s="46" t="s">
        <v>74</v>
      </c>
      <c r="K1313" s="46" t="s">
        <v>74</v>
      </c>
      <c r="L1313" s="46" t="s">
        <v>74</v>
      </c>
      <c r="M1313" s="46" t="s">
        <v>74</v>
      </c>
      <c r="N1313" s="46" t="s">
        <v>74</v>
      </c>
      <c r="O1313" s="46" t="s">
        <v>74</v>
      </c>
      <c r="P1313" s="46" t="s">
        <v>74</v>
      </c>
      <c r="Q1313" s="46" t="s">
        <v>74</v>
      </c>
      <c r="R1313" s="46" t="s">
        <v>74</v>
      </c>
      <c r="S1313" s="46" t="s">
        <v>74</v>
      </c>
      <c r="T1313" s="46" t="s">
        <v>74</v>
      </c>
      <c r="U1313" s="46" t="s">
        <v>74</v>
      </c>
      <c r="V1313" s="46" t="s">
        <v>74</v>
      </c>
      <c r="W1313" s="46" t="s">
        <v>74</v>
      </c>
      <c r="X1313" s="41"/>
      <c r="Y1313" s="41"/>
      <c r="Z1313" s="41"/>
      <c r="AA1313" s="41"/>
      <c r="AB1313" s="27">
        <f>IFERROR(VLOOKUP(K1313,'Վարկանիշային չափորոշիչներ'!$G$6:$GE$68,4,FALSE),0)</f>
        <v>0</v>
      </c>
      <c r="AC1313" s="27">
        <f>IFERROR(VLOOKUP(L1313,'Վարկանիշային չափորոշիչներ'!$G$6:$GE$68,4,FALSE),0)</f>
        <v>0</v>
      </c>
      <c r="AD1313" s="27">
        <f>IFERROR(VLOOKUP(M1313,'Վարկանիշային չափորոշիչներ'!$G$6:$GE$68,4,FALSE),0)</f>
        <v>0</v>
      </c>
      <c r="AE1313" s="27">
        <f>IFERROR(VLOOKUP(N1313,'Վարկանիշային չափորոշիչներ'!$G$6:$GE$68,4,FALSE),0)</f>
        <v>0</v>
      </c>
      <c r="AF1313" s="27">
        <f>IFERROR(VLOOKUP(O1313,'Վարկանիշային չափորոշիչներ'!$G$6:$GE$68,4,FALSE),0)</f>
        <v>0</v>
      </c>
      <c r="AG1313" s="27">
        <f>IFERROR(VLOOKUP(P1313,'Վարկանիշային չափորոշիչներ'!$G$6:$GE$68,4,FALSE),0)</f>
        <v>0</v>
      </c>
      <c r="AH1313" s="27">
        <f>IFERROR(VLOOKUP(Q1313,'Վարկանիշային չափորոշիչներ'!$G$6:$GE$68,4,FALSE),0)</f>
        <v>0</v>
      </c>
      <c r="AI1313" s="27">
        <f>IFERROR(VLOOKUP(R1313,'Վարկանիշային չափորոշիչներ'!$G$6:$GE$68,4,FALSE),0)</f>
        <v>0</v>
      </c>
      <c r="AJ1313" s="27">
        <f>IFERROR(VLOOKUP(S1313,'Վարկանիշային չափորոշիչներ'!$G$6:$GE$68,4,FALSE),0)</f>
        <v>0</v>
      </c>
      <c r="AK1313" s="27">
        <f>IFERROR(VLOOKUP(T1313,'Վարկանիշային չափորոշիչներ'!$G$6:$GE$68,4,FALSE),0)</f>
        <v>0</v>
      </c>
      <c r="AL1313" s="27">
        <f>IFERROR(VLOOKUP(U1313,'Վարկանիշային չափորոշիչներ'!$G$6:$GE$68,4,FALSE),0)</f>
        <v>0</v>
      </c>
      <c r="AM1313" s="27">
        <f>IFERROR(VLOOKUP(V1313,'Վարկանիշային չափորոշիչներ'!$G$6:$GE$68,4,FALSE),0)</f>
        <v>0</v>
      </c>
      <c r="AN1313" s="27">
        <f t="shared" si="341"/>
        <v>0</v>
      </c>
    </row>
    <row r="1314" spans="1:40" hidden="1" outlineLevel="1" x14ac:dyDescent="0.3">
      <c r="A1314" s="117">
        <v>1055</v>
      </c>
      <c r="B1314" s="163"/>
      <c r="C1314" s="214" t="s">
        <v>1349</v>
      </c>
      <c r="D1314" s="118">
        <f>SUM(D1315:D1316)</f>
        <v>0</v>
      </c>
      <c r="E1314" s="118">
        <f>SUM(E1315:E1316)</f>
        <v>0</v>
      </c>
      <c r="F1314" s="119">
        <f t="shared" ref="F1314:H1314" si="357">SUM(F1315:F1316)</f>
        <v>0</v>
      </c>
      <c r="G1314" s="119">
        <f t="shared" si="357"/>
        <v>0</v>
      </c>
      <c r="H1314" s="119">
        <f t="shared" si="357"/>
        <v>0</v>
      </c>
      <c r="I1314" s="47" t="s">
        <v>74</v>
      </c>
      <c r="J1314" s="47" t="s">
        <v>74</v>
      </c>
      <c r="K1314" s="47" t="s">
        <v>74</v>
      </c>
      <c r="L1314" s="47" t="s">
        <v>74</v>
      </c>
      <c r="M1314" s="47" t="s">
        <v>74</v>
      </c>
      <c r="N1314" s="47" t="s">
        <v>74</v>
      </c>
      <c r="O1314" s="47" t="s">
        <v>74</v>
      </c>
      <c r="P1314" s="47" t="s">
        <v>74</v>
      </c>
      <c r="Q1314" s="47" t="s">
        <v>74</v>
      </c>
      <c r="R1314" s="47" t="s">
        <v>74</v>
      </c>
      <c r="S1314" s="47" t="s">
        <v>74</v>
      </c>
      <c r="T1314" s="47" t="s">
        <v>74</v>
      </c>
      <c r="U1314" s="47" t="s">
        <v>74</v>
      </c>
      <c r="V1314" s="47" t="s">
        <v>74</v>
      </c>
      <c r="W1314" s="47" t="s">
        <v>74</v>
      </c>
      <c r="X1314" s="41"/>
      <c r="Y1314" s="41"/>
      <c r="Z1314" s="41"/>
      <c r="AA1314" s="41"/>
      <c r="AB1314" s="27">
        <f>IFERROR(VLOOKUP(K1314,'Վարկանիշային չափորոշիչներ'!$G$6:$GE$68,4,FALSE),0)</f>
        <v>0</v>
      </c>
      <c r="AC1314" s="27">
        <f>IFERROR(VLOOKUP(L1314,'Վարկանիշային չափորոշիչներ'!$G$6:$GE$68,4,FALSE),0)</f>
        <v>0</v>
      </c>
      <c r="AD1314" s="27">
        <f>IFERROR(VLOOKUP(M1314,'Վարկանիշային չափորոշիչներ'!$G$6:$GE$68,4,FALSE),0)</f>
        <v>0</v>
      </c>
      <c r="AE1314" s="27">
        <f>IFERROR(VLOOKUP(N1314,'Վարկանիշային չափորոշիչներ'!$G$6:$GE$68,4,FALSE),0)</f>
        <v>0</v>
      </c>
      <c r="AF1314" s="27">
        <f>IFERROR(VLOOKUP(O1314,'Վարկանիշային չափորոշիչներ'!$G$6:$GE$68,4,FALSE),0)</f>
        <v>0</v>
      </c>
      <c r="AG1314" s="27">
        <f>IFERROR(VLOOKUP(P1314,'Վարկանիշային չափորոշիչներ'!$G$6:$GE$68,4,FALSE),0)</f>
        <v>0</v>
      </c>
      <c r="AH1314" s="27">
        <f>IFERROR(VLOOKUP(Q1314,'Վարկանիշային չափորոշիչներ'!$G$6:$GE$68,4,FALSE),0)</f>
        <v>0</v>
      </c>
      <c r="AI1314" s="27">
        <f>IFERROR(VLOOKUP(R1314,'Վարկանիշային չափորոշիչներ'!$G$6:$GE$68,4,FALSE),0)</f>
        <v>0</v>
      </c>
      <c r="AJ1314" s="27">
        <f>IFERROR(VLOOKUP(S1314,'Վարկանիշային չափորոշիչներ'!$G$6:$GE$68,4,FALSE),0)</f>
        <v>0</v>
      </c>
      <c r="AK1314" s="27">
        <f>IFERROR(VLOOKUP(T1314,'Վարկանիշային չափորոշիչներ'!$G$6:$GE$68,4,FALSE),0)</f>
        <v>0</v>
      </c>
      <c r="AL1314" s="27">
        <f>IFERROR(VLOOKUP(U1314,'Վարկանիշային չափորոշիչներ'!$G$6:$GE$68,4,FALSE),0)</f>
        <v>0</v>
      </c>
      <c r="AM1314" s="27">
        <f>IFERROR(VLOOKUP(V1314,'Վարկանիշային չափորոշիչներ'!$G$6:$GE$68,4,FALSE),0)</f>
        <v>0</v>
      </c>
      <c r="AN1314" s="27">
        <f t="shared" si="341"/>
        <v>0</v>
      </c>
    </row>
    <row r="1315" spans="1:40" ht="27" hidden="1" outlineLevel="2" x14ac:dyDescent="0.3">
      <c r="A1315" s="120">
        <v>1055</v>
      </c>
      <c r="B1315" s="120">
        <v>11001</v>
      </c>
      <c r="C1315" s="207" t="s">
        <v>1350</v>
      </c>
      <c r="D1315" s="128"/>
      <c r="E1315" s="128"/>
      <c r="F1315" s="122"/>
      <c r="G1315" s="123"/>
      <c r="H1315" s="123"/>
      <c r="I1315" s="45"/>
      <c r="J1315" s="45"/>
      <c r="K1315" s="28"/>
      <c r="L1315" s="28"/>
      <c r="M1315" s="28"/>
      <c r="N1315" s="28"/>
      <c r="O1315" s="28"/>
      <c r="P1315" s="28"/>
      <c r="Q1315" s="28"/>
      <c r="R1315" s="28"/>
      <c r="S1315" s="28"/>
      <c r="T1315" s="28"/>
      <c r="U1315" s="28"/>
      <c r="V1315" s="28"/>
      <c r="W1315" s="27">
        <f>AN1315</f>
        <v>0</v>
      </c>
      <c r="X1315" s="41"/>
      <c r="Y1315" s="41"/>
      <c r="Z1315" s="41"/>
      <c r="AA1315" s="41"/>
      <c r="AB1315" s="27">
        <f>IFERROR(VLOOKUP(K1315,'Վարկանիշային չափորոշիչներ'!$G$6:$GE$68,4,FALSE),0)</f>
        <v>0</v>
      </c>
      <c r="AC1315" s="27">
        <f>IFERROR(VLOOKUP(L1315,'Վարկանիշային չափորոշիչներ'!$G$6:$GE$68,4,FALSE),0)</f>
        <v>0</v>
      </c>
      <c r="AD1315" s="27">
        <f>IFERROR(VLOOKUP(M1315,'Վարկանիշային չափորոշիչներ'!$G$6:$GE$68,4,FALSE),0)</f>
        <v>0</v>
      </c>
      <c r="AE1315" s="27">
        <f>IFERROR(VLOOKUP(N1315,'Վարկանիշային չափորոշիչներ'!$G$6:$GE$68,4,FALSE),0)</f>
        <v>0</v>
      </c>
      <c r="AF1315" s="27">
        <f>IFERROR(VLOOKUP(O1315,'Վարկանիշային չափորոշիչներ'!$G$6:$GE$68,4,FALSE),0)</f>
        <v>0</v>
      </c>
      <c r="AG1315" s="27">
        <f>IFERROR(VLOOKUP(P1315,'Վարկանիշային չափորոշիչներ'!$G$6:$GE$68,4,FALSE),0)</f>
        <v>0</v>
      </c>
      <c r="AH1315" s="27">
        <f>IFERROR(VLOOKUP(Q1315,'Վարկանիշային չափորոշիչներ'!$G$6:$GE$68,4,FALSE),0)</f>
        <v>0</v>
      </c>
      <c r="AI1315" s="27">
        <f>IFERROR(VLOOKUP(R1315,'Վարկանիշային չափորոշիչներ'!$G$6:$GE$68,4,FALSE),0)</f>
        <v>0</v>
      </c>
      <c r="AJ1315" s="27">
        <f>IFERROR(VLOOKUP(S1315,'Վարկանիշային չափորոշիչներ'!$G$6:$GE$68,4,FALSE),0)</f>
        <v>0</v>
      </c>
      <c r="AK1315" s="27">
        <f>IFERROR(VLOOKUP(T1315,'Վարկանիշային չափորոշիչներ'!$G$6:$GE$68,4,FALSE),0)</f>
        <v>0</v>
      </c>
      <c r="AL1315" s="27">
        <f>IFERROR(VLOOKUP(U1315,'Վարկանիշային չափորոշիչներ'!$G$6:$GE$68,4,FALSE),0)</f>
        <v>0</v>
      </c>
      <c r="AM1315" s="27">
        <f>IFERROR(VLOOKUP(V1315,'Վարկանիշային չափորոշիչներ'!$G$6:$GE$68,4,FALSE),0)</f>
        <v>0</v>
      </c>
      <c r="AN1315" s="27">
        <f t="shared" si="341"/>
        <v>0</v>
      </c>
    </row>
    <row r="1316" spans="1:40" ht="27" hidden="1" outlineLevel="2" x14ac:dyDescent="0.3">
      <c r="A1316" s="120">
        <v>1055</v>
      </c>
      <c r="B1316" s="120">
        <v>31001</v>
      </c>
      <c r="C1316" s="207" t="s">
        <v>1351</v>
      </c>
      <c r="D1316" s="128"/>
      <c r="E1316" s="128"/>
      <c r="F1316" s="122"/>
      <c r="G1316" s="123"/>
      <c r="H1316" s="123"/>
      <c r="I1316" s="45"/>
      <c r="J1316" s="45"/>
      <c r="K1316" s="28"/>
      <c r="L1316" s="28"/>
      <c r="M1316" s="28"/>
      <c r="N1316" s="28"/>
      <c r="O1316" s="28"/>
      <c r="P1316" s="28"/>
      <c r="Q1316" s="28"/>
      <c r="R1316" s="28"/>
      <c r="S1316" s="28"/>
      <c r="T1316" s="28"/>
      <c r="U1316" s="28"/>
      <c r="V1316" s="28"/>
      <c r="W1316" s="27">
        <f>AN1316</f>
        <v>0</v>
      </c>
      <c r="X1316" s="41"/>
      <c r="Y1316" s="41"/>
      <c r="Z1316" s="41"/>
      <c r="AA1316" s="41"/>
      <c r="AB1316" s="27">
        <f>IFERROR(VLOOKUP(K1316,'Վարկանիշային չափորոշիչներ'!$G$6:$GE$68,4,FALSE),0)</f>
        <v>0</v>
      </c>
      <c r="AC1316" s="27">
        <f>IFERROR(VLOOKUP(L1316,'Վարկանիշային չափորոշիչներ'!$G$6:$GE$68,4,FALSE),0)</f>
        <v>0</v>
      </c>
      <c r="AD1316" s="27">
        <f>IFERROR(VLOOKUP(M1316,'Վարկանիշային չափորոշիչներ'!$G$6:$GE$68,4,FALSE),0)</f>
        <v>0</v>
      </c>
      <c r="AE1316" s="27">
        <f>IFERROR(VLOOKUP(N1316,'Վարկանիշային չափորոշիչներ'!$G$6:$GE$68,4,FALSE),0)</f>
        <v>0</v>
      </c>
      <c r="AF1316" s="27">
        <f>IFERROR(VLOOKUP(O1316,'Վարկանիշային չափորոշիչներ'!$G$6:$GE$68,4,FALSE),0)</f>
        <v>0</v>
      </c>
      <c r="AG1316" s="27">
        <f>IFERROR(VLOOKUP(P1316,'Վարկանիշային չափորոշիչներ'!$G$6:$GE$68,4,FALSE),0)</f>
        <v>0</v>
      </c>
      <c r="AH1316" s="27">
        <f>IFERROR(VLOOKUP(Q1316,'Վարկանիշային չափորոշիչներ'!$G$6:$GE$68,4,FALSE),0)</f>
        <v>0</v>
      </c>
      <c r="AI1316" s="27">
        <f>IFERROR(VLOOKUP(R1316,'Վարկանիշային չափորոշիչներ'!$G$6:$GE$68,4,FALSE),0)</f>
        <v>0</v>
      </c>
      <c r="AJ1316" s="27">
        <f>IFERROR(VLOOKUP(S1316,'Վարկանիշային չափորոշիչներ'!$G$6:$GE$68,4,FALSE),0)</f>
        <v>0</v>
      </c>
      <c r="AK1316" s="27">
        <f>IFERROR(VLOOKUP(T1316,'Վարկանիշային չափորոշիչներ'!$G$6:$GE$68,4,FALSE),0)</f>
        <v>0</v>
      </c>
      <c r="AL1316" s="27">
        <f>IFERROR(VLOOKUP(U1316,'Վարկանիշային չափորոշիչներ'!$G$6:$GE$68,4,FALSE),0)</f>
        <v>0</v>
      </c>
      <c r="AM1316" s="27">
        <f>IFERROR(VLOOKUP(V1316,'Վարկանիշային չափորոշիչներ'!$G$6:$GE$68,4,FALSE),0)</f>
        <v>0</v>
      </c>
      <c r="AN1316" s="27">
        <f t="shared" si="341"/>
        <v>0</v>
      </c>
    </row>
    <row r="1317" spans="1:40" hidden="1" collapsed="1" x14ac:dyDescent="0.3">
      <c r="A1317" s="125" t="s">
        <v>0</v>
      </c>
      <c r="B1317" s="163"/>
      <c r="C1317" s="215" t="s">
        <v>1352</v>
      </c>
      <c r="D1317" s="126">
        <f>D1318+D1324+D1326</f>
        <v>0</v>
      </c>
      <c r="E1317" s="126">
        <f t="shared" ref="E1317:H1317" si="358">E1318+E1324+E1326</f>
        <v>0</v>
      </c>
      <c r="F1317" s="127">
        <f t="shared" si="358"/>
        <v>0</v>
      </c>
      <c r="G1317" s="127">
        <f t="shared" si="358"/>
        <v>0</v>
      </c>
      <c r="H1317" s="127">
        <f t="shared" si="358"/>
        <v>0</v>
      </c>
      <c r="I1317" s="46" t="s">
        <v>74</v>
      </c>
      <c r="J1317" s="46" t="s">
        <v>74</v>
      </c>
      <c r="K1317" s="46" t="s">
        <v>74</v>
      </c>
      <c r="L1317" s="46" t="s">
        <v>74</v>
      </c>
      <c r="M1317" s="46" t="s">
        <v>74</v>
      </c>
      <c r="N1317" s="46" t="s">
        <v>74</v>
      </c>
      <c r="O1317" s="46" t="s">
        <v>74</v>
      </c>
      <c r="P1317" s="46" t="s">
        <v>74</v>
      </c>
      <c r="Q1317" s="46" t="s">
        <v>74</v>
      </c>
      <c r="R1317" s="46" t="s">
        <v>74</v>
      </c>
      <c r="S1317" s="46" t="s">
        <v>74</v>
      </c>
      <c r="T1317" s="46" t="s">
        <v>74</v>
      </c>
      <c r="U1317" s="46" t="s">
        <v>74</v>
      </c>
      <c r="V1317" s="46" t="s">
        <v>74</v>
      </c>
      <c r="W1317" s="46" t="s">
        <v>74</v>
      </c>
      <c r="X1317" s="41"/>
      <c r="Y1317" s="41"/>
      <c r="Z1317" s="41"/>
      <c r="AA1317" s="41"/>
      <c r="AB1317" s="27">
        <f>IFERROR(VLOOKUP(K1317,'Վարկանիշային չափորոշիչներ'!$G$6:$GE$68,4,FALSE),0)</f>
        <v>0</v>
      </c>
      <c r="AC1317" s="27">
        <f>IFERROR(VLOOKUP(L1317,'Վարկանիշային չափորոշիչներ'!$G$6:$GE$68,4,FALSE),0)</f>
        <v>0</v>
      </c>
      <c r="AD1317" s="27">
        <f>IFERROR(VLOOKUP(M1317,'Վարկանիշային չափորոշիչներ'!$G$6:$GE$68,4,FALSE),0)</f>
        <v>0</v>
      </c>
      <c r="AE1317" s="27">
        <f>IFERROR(VLOOKUP(N1317,'Վարկանիշային չափորոշիչներ'!$G$6:$GE$68,4,FALSE),0)</f>
        <v>0</v>
      </c>
      <c r="AF1317" s="27">
        <f>IFERROR(VLOOKUP(O1317,'Վարկանիշային չափորոշիչներ'!$G$6:$GE$68,4,FALSE),0)</f>
        <v>0</v>
      </c>
      <c r="AG1317" s="27">
        <f>IFERROR(VLOOKUP(P1317,'Վարկանիշային չափորոշիչներ'!$G$6:$GE$68,4,FALSE),0)</f>
        <v>0</v>
      </c>
      <c r="AH1317" s="27">
        <f>IFERROR(VLOOKUP(Q1317,'Վարկանիշային չափորոշիչներ'!$G$6:$GE$68,4,FALSE),0)</f>
        <v>0</v>
      </c>
      <c r="AI1317" s="27">
        <f>IFERROR(VLOOKUP(R1317,'Վարկանիշային չափորոշիչներ'!$G$6:$GE$68,4,FALSE),0)</f>
        <v>0</v>
      </c>
      <c r="AJ1317" s="27">
        <f>IFERROR(VLOOKUP(S1317,'Վարկանիշային չափորոշիչներ'!$G$6:$GE$68,4,FALSE),0)</f>
        <v>0</v>
      </c>
      <c r="AK1317" s="27">
        <f>IFERROR(VLOOKUP(T1317,'Վարկանիշային չափորոշիչներ'!$G$6:$GE$68,4,FALSE),0)</f>
        <v>0</v>
      </c>
      <c r="AL1317" s="27">
        <f>IFERROR(VLOOKUP(U1317,'Վարկանիշային չափորոշիչներ'!$G$6:$GE$68,4,FALSE),0)</f>
        <v>0</v>
      </c>
      <c r="AM1317" s="27">
        <f>IFERROR(VLOOKUP(V1317,'Վարկանիշային չափորոշիչներ'!$G$6:$GE$68,4,FALSE),0)</f>
        <v>0</v>
      </c>
      <c r="AN1317" s="27">
        <f t="shared" si="341"/>
        <v>0</v>
      </c>
    </row>
    <row r="1318" spans="1:40" hidden="1" outlineLevel="1" x14ac:dyDescent="0.3">
      <c r="A1318" s="117">
        <v>1139</v>
      </c>
      <c r="B1318" s="163"/>
      <c r="C1318" s="214" t="s">
        <v>1353</v>
      </c>
      <c r="D1318" s="204">
        <f t="shared" ref="D1318:E1318" si="359">SUM(D1319:D1323)</f>
        <v>0</v>
      </c>
      <c r="E1318" s="204">
        <f t="shared" si="359"/>
        <v>0</v>
      </c>
      <c r="F1318" s="205">
        <f t="shared" ref="F1318:H1318" si="360">SUM(F1319:F1323)</f>
        <v>0</v>
      </c>
      <c r="G1318" s="205">
        <f t="shared" si="360"/>
        <v>0</v>
      </c>
      <c r="H1318" s="205">
        <f t="shared" si="360"/>
        <v>0</v>
      </c>
      <c r="I1318" s="75" t="s">
        <v>74</v>
      </c>
      <c r="J1318" s="75" t="s">
        <v>74</v>
      </c>
      <c r="K1318" s="75" t="s">
        <v>74</v>
      </c>
      <c r="L1318" s="75" t="s">
        <v>74</v>
      </c>
      <c r="M1318" s="75" t="s">
        <v>74</v>
      </c>
      <c r="N1318" s="75" t="s">
        <v>74</v>
      </c>
      <c r="O1318" s="75" t="s">
        <v>74</v>
      </c>
      <c r="P1318" s="75" t="s">
        <v>74</v>
      </c>
      <c r="Q1318" s="75" t="s">
        <v>74</v>
      </c>
      <c r="R1318" s="75" t="s">
        <v>74</v>
      </c>
      <c r="S1318" s="75" t="s">
        <v>74</v>
      </c>
      <c r="T1318" s="75" t="s">
        <v>74</v>
      </c>
      <c r="U1318" s="75" t="s">
        <v>74</v>
      </c>
      <c r="V1318" s="75" t="s">
        <v>74</v>
      </c>
      <c r="W1318" s="47" t="s">
        <v>74</v>
      </c>
      <c r="X1318" s="41"/>
      <c r="Y1318" s="41"/>
      <c r="Z1318" s="41"/>
      <c r="AA1318" s="41"/>
      <c r="AB1318" s="27">
        <f>IFERROR(VLOOKUP(K1318,'Վարկանիշային չափորոշիչներ'!$G$6:$GE$68,4,FALSE),0)</f>
        <v>0</v>
      </c>
      <c r="AC1318" s="27">
        <f>IFERROR(VLOOKUP(L1318,'Վարկանիշային չափորոշիչներ'!$G$6:$GE$68,4,FALSE),0)</f>
        <v>0</v>
      </c>
      <c r="AD1318" s="27">
        <f>IFERROR(VLOOKUP(M1318,'Վարկանիշային չափորոշիչներ'!$G$6:$GE$68,4,FALSE),0)</f>
        <v>0</v>
      </c>
      <c r="AE1318" s="27">
        <f>IFERROR(VLOOKUP(N1318,'Վարկանիշային չափորոշիչներ'!$G$6:$GE$68,4,FALSE),0)</f>
        <v>0</v>
      </c>
      <c r="AF1318" s="27">
        <f>IFERROR(VLOOKUP(O1318,'Վարկանիշային չափորոշիչներ'!$G$6:$GE$68,4,FALSE),0)</f>
        <v>0</v>
      </c>
      <c r="AG1318" s="27">
        <f>IFERROR(VLOOKUP(P1318,'Վարկանիշային չափորոշիչներ'!$G$6:$GE$68,4,FALSE),0)</f>
        <v>0</v>
      </c>
      <c r="AH1318" s="27">
        <f>IFERROR(VLOOKUP(Q1318,'Վարկանիշային չափորոշիչներ'!$G$6:$GE$68,4,FALSE),0)</f>
        <v>0</v>
      </c>
      <c r="AI1318" s="27">
        <f>IFERROR(VLOOKUP(R1318,'Վարկանիշային չափորոշիչներ'!$G$6:$GE$68,4,FALSE),0)</f>
        <v>0</v>
      </c>
      <c r="AJ1318" s="27">
        <f>IFERROR(VLOOKUP(S1318,'Վարկանիշային չափորոշիչներ'!$G$6:$GE$68,4,FALSE),0)</f>
        <v>0</v>
      </c>
      <c r="AK1318" s="27">
        <f>IFERROR(VLOOKUP(T1318,'Վարկանիշային չափորոշիչներ'!$G$6:$GE$68,4,FALSE),0)</f>
        <v>0</v>
      </c>
      <c r="AL1318" s="27">
        <f>IFERROR(VLOOKUP(U1318,'Վարկանիշային չափորոշիչներ'!$G$6:$GE$68,4,FALSE),0)</f>
        <v>0</v>
      </c>
      <c r="AM1318" s="27">
        <f>IFERROR(VLOOKUP(V1318,'Վարկանիշային չափորոշիչներ'!$G$6:$GE$68,4,FALSE),0)</f>
        <v>0</v>
      </c>
      <c r="AN1318" s="27">
        <f t="shared" si="341"/>
        <v>0</v>
      </c>
    </row>
    <row r="1319" spans="1:40" hidden="1" outlineLevel="2" x14ac:dyDescent="0.3">
      <c r="A1319" s="120">
        <v>1139</v>
      </c>
      <c r="B1319" s="120">
        <v>11001</v>
      </c>
      <c r="C1319" s="207" t="s">
        <v>1353</v>
      </c>
      <c r="D1319" s="121"/>
      <c r="E1319" s="121"/>
      <c r="F1319" s="122"/>
      <c r="G1319" s="123"/>
      <c r="H1319" s="123"/>
      <c r="I1319" s="45"/>
      <c r="J1319" s="45"/>
      <c r="K1319" s="28"/>
      <c r="L1319" s="28"/>
      <c r="M1319" s="28"/>
      <c r="N1319" s="28"/>
      <c r="O1319" s="28"/>
      <c r="P1319" s="28"/>
      <c r="Q1319" s="28"/>
      <c r="R1319" s="28"/>
      <c r="S1319" s="28"/>
      <c r="T1319" s="28"/>
      <c r="U1319" s="28"/>
      <c r="V1319" s="28"/>
      <c r="W1319" s="27">
        <f>AN1319</f>
        <v>0</v>
      </c>
      <c r="X1319" s="41"/>
      <c r="Y1319" s="41"/>
      <c r="Z1319" s="41"/>
      <c r="AA1319" s="41"/>
      <c r="AB1319" s="27">
        <f>IFERROR(VLOOKUP(K1319,'Վարկանիշային չափորոշիչներ'!$G$6:$GE$68,4,FALSE),0)</f>
        <v>0</v>
      </c>
      <c r="AC1319" s="27">
        <f>IFERROR(VLOOKUP(L1319,'Վարկանիշային չափորոշիչներ'!$G$6:$GE$68,4,FALSE),0)</f>
        <v>0</v>
      </c>
      <c r="AD1319" s="27">
        <f>IFERROR(VLOOKUP(M1319,'Վարկանիշային չափորոշիչներ'!$G$6:$GE$68,4,FALSE),0)</f>
        <v>0</v>
      </c>
      <c r="AE1319" s="27">
        <f>IFERROR(VLOOKUP(N1319,'Վարկանիշային չափորոշիչներ'!$G$6:$GE$68,4,FALSE),0)</f>
        <v>0</v>
      </c>
      <c r="AF1319" s="27">
        <f>IFERROR(VLOOKUP(O1319,'Վարկանիշային չափորոշիչներ'!$G$6:$GE$68,4,FALSE),0)</f>
        <v>0</v>
      </c>
      <c r="AG1319" s="27">
        <f>IFERROR(VLOOKUP(P1319,'Վարկանիշային չափորոշիչներ'!$G$6:$GE$68,4,FALSE),0)</f>
        <v>0</v>
      </c>
      <c r="AH1319" s="27">
        <f>IFERROR(VLOOKUP(Q1319,'Վարկանիշային չափորոշիչներ'!$G$6:$GE$68,4,FALSE),0)</f>
        <v>0</v>
      </c>
      <c r="AI1319" s="27">
        <f>IFERROR(VLOOKUP(R1319,'Վարկանիշային չափորոշիչներ'!$G$6:$GE$68,4,FALSE),0)</f>
        <v>0</v>
      </c>
      <c r="AJ1319" s="27">
        <f>IFERROR(VLOOKUP(S1319,'Վարկանիշային չափորոշիչներ'!$G$6:$GE$68,4,FALSE),0)</f>
        <v>0</v>
      </c>
      <c r="AK1319" s="27">
        <f>IFERROR(VLOOKUP(T1319,'Վարկանիշային չափորոշիչներ'!$G$6:$GE$68,4,FALSE),0)</f>
        <v>0</v>
      </c>
      <c r="AL1319" s="27">
        <f>IFERROR(VLOOKUP(U1319,'Վարկանիշային չափորոշիչներ'!$G$6:$GE$68,4,FALSE),0)</f>
        <v>0</v>
      </c>
      <c r="AM1319" s="27">
        <f>IFERROR(VLOOKUP(V1319,'Վարկանիշային չափորոշիչներ'!$G$6:$GE$68,4,FALSE),0)</f>
        <v>0</v>
      </c>
      <c r="AN1319" s="27">
        <f t="shared" si="341"/>
        <v>0</v>
      </c>
    </row>
    <row r="1320" spans="1:40" hidden="1" outlineLevel="2" x14ac:dyDescent="0.3">
      <c r="A1320" s="120">
        <v>1139</v>
      </c>
      <c r="B1320" s="120">
        <v>11001</v>
      </c>
      <c r="C1320" s="207" t="s">
        <v>1354</v>
      </c>
      <c r="D1320" s="121"/>
      <c r="E1320" s="121"/>
      <c r="F1320" s="122"/>
      <c r="G1320" s="123"/>
      <c r="H1320" s="123"/>
      <c r="I1320" s="45"/>
      <c r="J1320" s="45"/>
      <c r="K1320" s="28"/>
      <c r="L1320" s="28"/>
      <c r="M1320" s="28"/>
      <c r="N1320" s="28"/>
      <c r="O1320" s="28"/>
      <c r="P1320" s="28"/>
      <c r="Q1320" s="28"/>
      <c r="R1320" s="28"/>
      <c r="S1320" s="28"/>
      <c r="T1320" s="28"/>
      <c r="U1320" s="28"/>
      <c r="V1320" s="28"/>
      <c r="W1320" s="27">
        <f>AN1320</f>
        <v>0</v>
      </c>
      <c r="X1320" s="41"/>
      <c r="Y1320" s="41"/>
      <c r="Z1320" s="41"/>
      <c r="AA1320" s="41"/>
      <c r="AB1320" s="27">
        <f>IFERROR(VLOOKUP(K1320,'Վարկանիշային չափորոշիչներ'!$G$6:$GE$68,4,FALSE),0)</f>
        <v>0</v>
      </c>
      <c r="AC1320" s="27">
        <f>IFERROR(VLOOKUP(L1320,'Վարկանիշային չափորոշիչներ'!$G$6:$GE$68,4,FALSE),0)</f>
        <v>0</v>
      </c>
      <c r="AD1320" s="27">
        <f>IFERROR(VLOOKUP(M1320,'Վարկանիշային չափորոշիչներ'!$G$6:$GE$68,4,FALSE),0)</f>
        <v>0</v>
      </c>
      <c r="AE1320" s="27">
        <f>IFERROR(VLOOKUP(N1320,'Վարկանիշային չափորոշիչներ'!$G$6:$GE$68,4,FALSE),0)</f>
        <v>0</v>
      </c>
      <c r="AF1320" s="27">
        <f>IFERROR(VLOOKUP(O1320,'Վարկանիշային չափորոշիչներ'!$G$6:$GE$68,4,FALSE),0)</f>
        <v>0</v>
      </c>
      <c r="AG1320" s="27">
        <f>IFERROR(VLOOKUP(P1320,'Վարկանիշային չափորոշիչներ'!$G$6:$GE$68,4,FALSE),0)</f>
        <v>0</v>
      </c>
      <c r="AH1320" s="27">
        <f>IFERROR(VLOOKUP(Q1320,'Վարկանիշային չափորոշիչներ'!$G$6:$GE$68,4,FALSE),0)</f>
        <v>0</v>
      </c>
      <c r="AI1320" s="27">
        <f>IFERROR(VLOOKUP(R1320,'Վարկանիշային չափորոշիչներ'!$G$6:$GE$68,4,FALSE),0)</f>
        <v>0</v>
      </c>
      <c r="AJ1320" s="27">
        <f>IFERROR(VLOOKUP(S1320,'Վարկանիշային չափորոշիչներ'!$G$6:$GE$68,4,FALSE),0)</f>
        <v>0</v>
      </c>
      <c r="AK1320" s="27">
        <f>IFERROR(VLOOKUP(T1320,'Վարկանիշային չափորոշիչներ'!$G$6:$GE$68,4,FALSE),0)</f>
        <v>0</v>
      </c>
      <c r="AL1320" s="27">
        <f>IFERROR(VLOOKUP(U1320,'Վարկանիշային չափորոշիչներ'!$G$6:$GE$68,4,FALSE),0)</f>
        <v>0</v>
      </c>
      <c r="AM1320" s="27">
        <f>IFERROR(VLOOKUP(V1320,'Վարկանիշային չափորոշիչներ'!$G$6:$GE$68,4,FALSE),0)</f>
        <v>0</v>
      </c>
      <c r="AN1320" s="27">
        <f t="shared" si="341"/>
        <v>0</v>
      </c>
    </row>
    <row r="1321" spans="1:40" hidden="1" outlineLevel="2" x14ac:dyDescent="0.3">
      <c r="A1321" s="120">
        <v>1139</v>
      </c>
      <c r="B1321" s="120">
        <v>11001</v>
      </c>
      <c r="C1321" s="207" t="s">
        <v>1355</v>
      </c>
      <c r="D1321" s="121"/>
      <c r="E1321" s="121"/>
      <c r="F1321" s="122"/>
      <c r="G1321" s="123"/>
      <c r="H1321" s="123"/>
      <c r="I1321" s="45"/>
      <c r="J1321" s="45"/>
      <c r="K1321" s="28"/>
      <c r="L1321" s="28"/>
      <c r="M1321" s="28"/>
      <c r="N1321" s="28"/>
      <c r="O1321" s="28"/>
      <c r="P1321" s="28"/>
      <c r="Q1321" s="28"/>
      <c r="R1321" s="28"/>
      <c r="S1321" s="28"/>
      <c r="T1321" s="28"/>
      <c r="U1321" s="28"/>
      <c r="V1321" s="28"/>
      <c r="W1321" s="27">
        <f>AN1321</f>
        <v>0</v>
      </c>
      <c r="X1321" s="41"/>
      <c r="Y1321" s="41"/>
      <c r="Z1321" s="41"/>
      <c r="AA1321" s="41"/>
      <c r="AB1321" s="27">
        <f>IFERROR(VLOOKUP(K1321,'Վարկանիշային չափորոշիչներ'!$G$6:$GE$68,4,FALSE),0)</f>
        <v>0</v>
      </c>
      <c r="AC1321" s="27">
        <f>IFERROR(VLOOKUP(L1321,'Վարկանիշային չափորոշիչներ'!$G$6:$GE$68,4,FALSE),0)</f>
        <v>0</v>
      </c>
      <c r="AD1321" s="27">
        <f>IFERROR(VLOOKUP(M1321,'Վարկանիշային չափորոշիչներ'!$G$6:$GE$68,4,FALSE),0)</f>
        <v>0</v>
      </c>
      <c r="AE1321" s="27">
        <f>IFERROR(VLOOKUP(N1321,'Վարկանիշային չափորոշիչներ'!$G$6:$GE$68,4,FALSE),0)</f>
        <v>0</v>
      </c>
      <c r="AF1321" s="27">
        <f>IFERROR(VLOOKUP(O1321,'Վարկանիշային չափորոշիչներ'!$G$6:$GE$68,4,FALSE),0)</f>
        <v>0</v>
      </c>
      <c r="AG1321" s="27">
        <f>IFERROR(VLOOKUP(P1321,'Վարկանիշային չափորոշիչներ'!$G$6:$GE$68,4,FALSE),0)</f>
        <v>0</v>
      </c>
      <c r="AH1321" s="27">
        <f>IFERROR(VLOOKUP(Q1321,'Վարկանիշային չափորոշիչներ'!$G$6:$GE$68,4,FALSE),0)</f>
        <v>0</v>
      </c>
      <c r="AI1321" s="27">
        <f>IFERROR(VLOOKUP(R1321,'Վարկանիշային չափորոշիչներ'!$G$6:$GE$68,4,FALSE),0)</f>
        <v>0</v>
      </c>
      <c r="AJ1321" s="27">
        <f>IFERROR(VLOOKUP(S1321,'Վարկանիշային չափորոշիչներ'!$G$6:$GE$68,4,FALSE),0)</f>
        <v>0</v>
      </c>
      <c r="AK1321" s="27">
        <f>IFERROR(VLOOKUP(T1321,'Վարկանիշային չափորոշիչներ'!$G$6:$GE$68,4,FALSE),0)</f>
        <v>0</v>
      </c>
      <c r="AL1321" s="27">
        <f>IFERROR(VLOOKUP(U1321,'Վարկանիշային չափորոշիչներ'!$G$6:$GE$68,4,FALSE),0)</f>
        <v>0</v>
      </c>
      <c r="AM1321" s="27">
        <f>IFERROR(VLOOKUP(V1321,'Վարկանիշային չափորոշիչներ'!$G$6:$GE$68,4,FALSE),0)</f>
        <v>0</v>
      </c>
      <c r="AN1321" s="27">
        <f t="shared" si="341"/>
        <v>0</v>
      </c>
    </row>
    <row r="1322" spans="1:40" ht="40.5" hidden="1" outlineLevel="2" x14ac:dyDescent="0.3">
      <c r="A1322" s="120">
        <v>1139</v>
      </c>
      <c r="B1322" s="120">
        <v>11001</v>
      </c>
      <c r="C1322" s="207" t="s">
        <v>1356</v>
      </c>
      <c r="D1322" s="121"/>
      <c r="E1322" s="121"/>
      <c r="F1322" s="122"/>
      <c r="G1322" s="122"/>
      <c r="H1322" s="122"/>
      <c r="I1322" s="45"/>
      <c r="J1322" s="45"/>
      <c r="K1322" s="28"/>
      <c r="L1322" s="28"/>
      <c r="M1322" s="28"/>
      <c r="N1322" s="28"/>
      <c r="O1322" s="28"/>
      <c r="P1322" s="28"/>
      <c r="Q1322" s="28"/>
      <c r="R1322" s="28"/>
      <c r="S1322" s="28"/>
      <c r="T1322" s="28"/>
      <c r="U1322" s="28"/>
      <c r="V1322" s="28"/>
      <c r="W1322" s="27">
        <f>AN1322</f>
        <v>0</v>
      </c>
      <c r="X1322" s="41"/>
      <c r="Y1322" s="41"/>
      <c r="Z1322" s="41"/>
      <c r="AA1322" s="41"/>
      <c r="AB1322" s="27">
        <f>IFERROR(VLOOKUP(K1322,'Վարկանիշային չափորոշիչներ'!$G$6:$GE$68,4,FALSE),0)</f>
        <v>0</v>
      </c>
      <c r="AC1322" s="27">
        <f>IFERROR(VLOOKUP(L1322,'Վարկանիշային չափորոշիչներ'!$G$6:$GE$68,4,FALSE),0)</f>
        <v>0</v>
      </c>
      <c r="AD1322" s="27">
        <f>IFERROR(VLOOKUP(M1322,'Վարկանիշային չափորոշիչներ'!$G$6:$GE$68,4,FALSE),0)</f>
        <v>0</v>
      </c>
      <c r="AE1322" s="27">
        <f>IFERROR(VLOOKUP(N1322,'Վարկանիշային չափորոշիչներ'!$G$6:$GE$68,4,FALSE),0)</f>
        <v>0</v>
      </c>
      <c r="AF1322" s="27">
        <f>IFERROR(VLOOKUP(O1322,'Վարկանիշային չափորոշիչներ'!$G$6:$GE$68,4,FALSE),0)</f>
        <v>0</v>
      </c>
      <c r="AG1322" s="27">
        <f>IFERROR(VLOOKUP(P1322,'Վարկանիշային չափորոշիչներ'!$G$6:$GE$68,4,FALSE),0)</f>
        <v>0</v>
      </c>
      <c r="AH1322" s="27">
        <f>IFERROR(VLOOKUP(Q1322,'Վարկանիշային չափորոշիչներ'!$G$6:$GE$68,4,FALSE),0)</f>
        <v>0</v>
      </c>
      <c r="AI1322" s="27">
        <f>IFERROR(VLOOKUP(R1322,'Վարկանիշային չափորոշիչներ'!$G$6:$GE$68,4,FALSE),0)</f>
        <v>0</v>
      </c>
      <c r="AJ1322" s="27">
        <f>IFERROR(VLOOKUP(S1322,'Վարկանիշային չափորոշիչներ'!$G$6:$GE$68,4,FALSE),0)</f>
        <v>0</v>
      </c>
      <c r="AK1322" s="27">
        <f>IFERROR(VLOOKUP(T1322,'Վարկանիշային չափորոշիչներ'!$G$6:$GE$68,4,FALSE),0)</f>
        <v>0</v>
      </c>
      <c r="AL1322" s="27">
        <f>IFERROR(VLOOKUP(U1322,'Վարկանիշային չափորոշիչներ'!$G$6:$GE$68,4,FALSE),0)</f>
        <v>0</v>
      </c>
      <c r="AM1322" s="27">
        <f>IFERROR(VLOOKUP(V1322,'Վարկանիշային չափորոշիչներ'!$G$6:$GE$68,4,FALSE),0)</f>
        <v>0</v>
      </c>
      <c r="AN1322" s="27">
        <f t="shared" si="341"/>
        <v>0</v>
      </c>
    </row>
    <row r="1323" spans="1:40" hidden="1" outlineLevel="2" x14ac:dyDescent="0.3">
      <c r="A1323" s="120">
        <v>1139</v>
      </c>
      <c r="B1323" s="120">
        <v>11002</v>
      </c>
      <c r="C1323" s="207" t="s">
        <v>1357</v>
      </c>
      <c r="D1323" s="121"/>
      <c r="E1323" s="121"/>
      <c r="F1323" s="122"/>
      <c r="G1323" s="123"/>
      <c r="H1323" s="123"/>
      <c r="I1323" s="45"/>
      <c r="J1323" s="45"/>
      <c r="K1323" s="28"/>
      <c r="L1323" s="28"/>
      <c r="M1323" s="28"/>
      <c r="N1323" s="28"/>
      <c r="O1323" s="28"/>
      <c r="P1323" s="28"/>
      <c r="Q1323" s="28"/>
      <c r="R1323" s="28"/>
      <c r="S1323" s="28"/>
      <c r="T1323" s="28"/>
      <c r="U1323" s="28"/>
      <c r="V1323" s="28"/>
      <c r="W1323" s="27">
        <f>AN1323</f>
        <v>0</v>
      </c>
      <c r="X1323" s="41"/>
      <c r="Y1323" s="41"/>
      <c r="Z1323" s="41"/>
      <c r="AA1323" s="41"/>
      <c r="AB1323" s="27">
        <f>IFERROR(VLOOKUP(K1323,'Վարկանիշային չափորոշիչներ'!$G$6:$GE$68,4,FALSE),0)</f>
        <v>0</v>
      </c>
      <c r="AC1323" s="27">
        <f>IFERROR(VLOOKUP(L1323,'Վարկանիշային չափորոշիչներ'!$G$6:$GE$68,4,FALSE),0)</f>
        <v>0</v>
      </c>
      <c r="AD1323" s="27">
        <f>IFERROR(VLOOKUP(M1323,'Վարկանիշային չափորոշիչներ'!$G$6:$GE$68,4,FALSE),0)</f>
        <v>0</v>
      </c>
      <c r="AE1323" s="27">
        <f>IFERROR(VLOOKUP(N1323,'Վարկանիշային չափորոշիչներ'!$G$6:$GE$68,4,FALSE),0)</f>
        <v>0</v>
      </c>
      <c r="AF1323" s="27">
        <f>IFERROR(VLOOKUP(O1323,'Վարկանիշային չափորոշիչներ'!$G$6:$GE$68,4,FALSE),0)</f>
        <v>0</v>
      </c>
      <c r="AG1323" s="27">
        <f>IFERROR(VLOOKUP(P1323,'Վարկանիշային չափորոշիչներ'!$G$6:$GE$68,4,FALSE),0)</f>
        <v>0</v>
      </c>
      <c r="AH1323" s="27">
        <f>IFERROR(VLOOKUP(Q1323,'Վարկանիշային չափորոշիչներ'!$G$6:$GE$68,4,FALSE),0)</f>
        <v>0</v>
      </c>
      <c r="AI1323" s="27">
        <f>IFERROR(VLOOKUP(R1323,'Վարկանիշային չափորոշիչներ'!$G$6:$GE$68,4,FALSE),0)</f>
        <v>0</v>
      </c>
      <c r="AJ1323" s="27">
        <f>IFERROR(VLOOKUP(S1323,'Վարկանիշային չափորոշիչներ'!$G$6:$GE$68,4,FALSE),0)</f>
        <v>0</v>
      </c>
      <c r="AK1323" s="27">
        <f>IFERROR(VLOOKUP(T1323,'Վարկանիշային չափորոշիչներ'!$G$6:$GE$68,4,FALSE),0)</f>
        <v>0</v>
      </c>
      <c r="AL1323" s="27">
        <f>IFERROR(VLOOKUP(U1323,'Վարկանիշային չափորոշիչներ'!$G$6:$GE$68,4,FALSE),0)</f>
        <v>0</v>
      </c>
      <c r="AM1323" s="27">
        <f>IFERROR(VLOOKUP(V1323,'Վարկանիշային չափորոշիչներ'!$G$6:$GE$68,4,FALSE),0)</f>
        <v>0</v>
      </c>
      <c r="AN1323" s="27">
        <f t="shared" si="341"/>
        <v>0</v>
      </c>
    </row>
    <row r="1324" spans="1:40" ht="27" hidden="1" outlineLevel="1" x14ac:dyDescent="0.3">
      <c r="A1324" s="117">
        <v>1185</v>
      </c>
      <c r="B1324" s="163"/>
      <c r="C1324" s="214" t="s">
        <v>1358</v>
      </c>
      <c r="D1324" s="118">
        <f>SUM(D1325:D1325)</f>
        <v>0</v>
      </c>
      <c r="E1324" s="118">
        <f>SUM(E1325:E1325)</f>
        <v>0</v>
      </c>
      <c r="F1324" s="119">
        <f t="shared" ref="F1324:H1324" si="361">SUM(F1325:F1325)</f>
        <v>0</v>
      </c>
      <c r="G1324" s="119">
        <f t="shared" si="361"/>
        <v>0</v>
      </c>
      <c r="H1324" s="119">
        <f t="shared" si="361"/>
        <v>0</v>
      </c>
      <c r="I1324" s="47" t="s">
        <v>74</v>
      </c>
      <c r="J1324" s="47" t="s">
        <v>74</v>
      </c>
      <c r="K1324" s="47" t="s">
        <v>74</v>
      </c>
      <c r="L1324" s="47" t="s">
        <v>74</v>
      </c>
      <c r="M1324" s="47" t="s">
        <v>74</v>
      </c>
      <c r="N1324" s="47" t="s">
        <v>74</v>
      </c>
      <c r="O1324" s="47" t="s">
        <v>74</v>
      </c>
      <c r="P1324" s="47" t="s">
        <v>74</v>
      </c>
      <c r="Q1324" s="47" t="s">
        <v>74</v>
      </c>
      <c r="R1324" s="47" t="s">
        <v>74</v>
      </c>
      <c r="S1324" s="47" t="s">
        <v>74</v>
      </c>
      <c r="T1324" s="47" t="s">
        <v>74</v>
      </c>
      <c r="U1324" s="47" t="s">
        <v>74</v>
      </c>
      <c r="V1324" s="47" t="s">
        <v>74</v>
      </c>
      <c r="W1324" s="47" t="s">
        <v>74</v>
      </c>
      <c r="X1324" s="41"/>
      <c r="Y1324" s="41"/>
      <c r="Z1324" s="41"/>
      <c r="AA1324" s="41"/>
      <c r="AB1324" s="27">
        <f>IFERROR(VLOOKUP(K1324,'Վարկանիշային չափորոշիչներ'!$G$6:$GE$68,4,FALSE),0)</f>
        <v>0</v>
      </c>
      <c r="AC1324" s="27">
        <f>IFERROR(VLOOKUP(L1324,'Վարկանիշային չափորոշիչներ'!$G$6:$GE$68,4,FALSE),0)</f>
        <v>0</v>
      </c>
      <c r="AD1324" s="27">
        <f>IFERROR(VLOOKUP(M1324,'Վարկանիշային չափորոշիչներ'!$G$6:$GE$68,4,FALSE),0)</f>
        <v>0</v>
      </c>
      <c r="AE1324" s="27">
        <f>IFERROR(VLOOKUP(N1324,'Վարկանիշային չափորոշիչներ'!$G$6:$GE$68,4,FALSE),0)</f>
        <v>0</v>
      </c>
      <c r="AF1324" s="27">
        <f>IFERROR(VLOOKUP(O1324,'Վարկանիշային չափորոշիչներ'!$G$6:$GE$68,4,FALSE),0)</f>
        <v>0</v>
      </c>
      <c r="AG1324" s="27">
        <f>IFERROR(VLOOKUP(P1324,'Վարկանիշային չափորոշիչներ'!$G$6:$GE$68,4,FALSE),0)</f>
        <v>0</v>
      </c>
      <c r="AH1324" s="27">
        <f>IFERROR(VLOOKUP(Q1324,'Վարկանիշային չափորոշիչներ'!$G$6:$GE$68,4,FALSE),0)</f>
        <v>0</v>
      </c>
      <c r="AI1324" s="27">
        <f>IFERROR(VLOOKUP(R1324,'Վարկանիշային չափորոշիչներ'!$G$6:$GE$68,4,FALSE),0)</f>
        <v>0</v>
      </c>
      <c r="AJ1324" s="27">
        <f>IFERROR(VLOOKUP(S1324,'Վարկանիշային չափորոշիչներ'!$G$6:$GE$68,4,FALSE),0)</f>
        <v>0</v>
      </c>
      <c r="AK1324" s="27">
        <f>IFERROR(VLOOKUP(T1324,'Վարկանիշային չափորոշիչներ'!$G$6:$GE$68,4,FALSE),0)</f>
        <v>0</v>
      </c>
      <c r="AL1324" s="27">
        <f>IFERROR(VLOOKUP(U1324,'Վարկանիշային չափորոշիչներ'!$G$6:$GE$68,4,FALSE),0)</f>
        <v>0</v>
      </c>
      <c r="AM1324" s="27">
        <f>IFERROR(VLOOKUP(V1324,'Վարկանիշային չափորոշիչներ'!$G$6:$GE$68,4,FALSE),0)</f>
        <v>0</v>
      </c>
      <c r="AN1324" s="27">
        <f t="shared" si="341"/>
        <v>0</v>
      </c>
    </row>
    <row r="1325" spans="1:40" hidden="1" outlineLevel="2" x14ac:dyDescent="0.3">
      <c r="A1325" s="120">
        <v>1185</v>
      </c>
      <c r="B1325" s="120">
        <v>11001</v>
      </c>
      <c r="C1325" s="207" t="s">
        <v>1359</v>
      </c>
      <c r="D1325" s="121"/>
      <c r="E1325" s="121"/>
      <c r="F1325" s="123"/>
      <c r="G1325" s="123"/>
      <c r="H1325" s="123"/>
      <c r="I1325" s="45"/>
      <c r="J1325" s="45"/>
      <c r="K1325" s="28"/>
      <c r="L1325" s="28"/>
      <c r="M1325" s="28"/>
      <c r="N1325" s="28"/>
      <c r="O1325" s="28"/>
      <c r="P1325" s="28"/>
      <c r="Q1325" s="28"/>
      <c r="R1325" s="28"/>
      <c r="S1325" s="28"/>
      <c r="T1325" s="28"/>
      <c r="U1325" s="28"/>
      <c r="V1325" s="28"/>
      <c r="W1325" s="27">
        <f>AN1325</f>
        <v>0</v>
      </c>
      <c r="X1325" s="41"/>
      <c r="Y1325" s="41"/>
      <c r="Z1325" s="41"/>
      <c r="AA1325" s="41"/>
      <c r="AB1325" s="27">
        <f>IFERROR(VLOOKUP(K1325,'Վարկանիշային չափորոշիչներ'!$G$6:$GE$68,4,FALSE),0)</f>
        <v>0</v>
      </c>
      <c r="AC1325" s="27">
        <f>IFERROR(VLOOKUP(L1325,'Վարկանիշային չափորոշիչներ'!$G$6:$GE$68,4,FALSE),0)</f>
        <v>0</v>
      </c>
      <c r="AD1325" s="27">
        <f>IFERROR(VLOOKUP(M1325,'Վարկանիշային չափորոշիչներ'!$G$6:$GE$68,4,FALSE),0)</f>
        <v>0</v>
      </c>
      <c r="AE1325" s="27">
        <f>IFERROR(VLOOKUP(N1325,'Վարկանիշային չափորոշիչներ'!$G$6:$GE$68,4,FALSE),0)</f>
        <v>0</v>
      </c>
      <c r="AF1325" s="27">
        <f>IFERROR(VLOOKUP(O1325,'Վարկանիշային չափորոշիչներ'!$G$6:$GE$68,4,FALSE),0)</f>
        <v>0</v>
      </c>
      <c r="AG1325" s="27">
        <f>IFERROR(VLOOKUP(P1325,'Վարկանիշային չափորոշիչներ'!$G$6:$GE$68,4,FALSE),0)</f>
        <v>0</v>
      </c>
      <c r="AH1325" s="27">
        <f>IFERROR(VLOOKUP(Q1325,'Վարկանիշային չափորոշիչներ'!$G$6:$GE$68,4,FALSE),0)</f>
        <v>0</v>
      </c>
      <c r="AI1325" s="27">
        <f>IFERROR(VLOOKUP(R1325,'Վարկանիշային չափորոշիչներ'!$G$6:$GE$68,4,FALSE),0)</f>
        <v>0</v>
      </c>
      <c r="AJ1325" s="27">
        <f>IFERROR(VLOOKUP(S1325,'Վարկանիշային չափորոշիչներ'!$G$6:$GE$68,4,FALSE),0)</f>
        <v>0</v>
      </c>
      <c r="AK1325" s="27">
        <f>IFERROR(VLOOKUP(T1325,'Վարկանիշային չափորոշիչներ'!$G$6:$GE$68,4,FALSE),0)</f>
        <v>0</v>
      </c>
      <c r="AL1325" s="27">
        <f>IFERROR(VLOOKUP(U1325,'Վարկանիշային չափորոշիչներ'!$G$6:$GE$68,4,FALSE),0)</f>
        <v>0</v>
      </c>
      <c r="AM1325" s="27">
        <f>IFERROR(VLOOKUP(V1325,'Վարկանիշային չափորոշիչներ'!$G$6:$GE$68,4,FALSE),0)</f>
        <v>0</v>
      </c>
      <c r="AN1325" s="27">
        <f t="shared" si="341"/>
        <v>0</v>
      </c>
    </row>
    <row r="1326" spans="1:40" ht="40.5" hidden="1" outlineLevel="1" x14ac:dyDescent="0.3">
      <c r="A1326" s="117">
        <v>1195</v>
      </c>
      <c r="B1326" s="163"/>
      <c r="C1326" s="214" t="s">
        <v>1360</v>
      </c>
      <c r="D1326" s="118">
        <f>SUM(D1327)</f>
        <v>0</v>
      </c>
      <c r="E1326" s="118">
        <f>SUM(E1327)</f>
        <v>0</v>
      </c>
      <c r="F1326" s="119">
        <f t="shared" ref="F1326:H1326" si="362">SUM(F1327)</f>
        <v>0</v>
      </c>
      <c r="G1326" s="119">
        <f t="shared" si="362"/>
        <v>0</v>
      </c>
      <c r="H1326" s="119">
        <f t="shared" si="362"/>
        <v>0</v>
      </c>
      <c r="I1326" s="47" t="s">
        <v>74</v>
      </c>
      <c r="J1326" s="47" t="s">
        <v>74</v>
      </c>
      <c r="K1326" s="47" t="s">
        <v>74</v>
      </c>
      <c r="L1326" s="47" t="s">
        <v>74</v>
      </c>
      <c r="M1326" s="47" t="s">
        <v>74</v>
      </c>
      <c r="N1326" s="47" t="s">
        <v>74</v>
      </c>
      <c r="O1326" s="47" t="s">
        <v>74</v>
      </c>
      <c r="P1326" s="47" t="s">
        <v>74</v>
      </c>
      <c r="Q1326" s="47" t="s">
        <v>74</v>
      </c>
      <c r="R1326" s="47" t="s">
        <v>74</v>
      </c>
      <c r="S1326" s="47" t="s">
        <v>74</v>
      </c>
      <c r="T1326" s="47" t="s">
        <v>74</v>
      </c>
      <c r="U1326" s="47" t="s">
        <v>74</v>
      </c>
      <c r="V1326" s="47" t="s">
        <v>74</v>
      </c>
      <c r="W1326" s="47" t="s">
        <v>74</v>
      </c>
      <c r="X1326" s="41"/>
      <c r="Y1326" s="41"/>
      <c r="Z1326" s="41"/>
      <c r="AA1326" s="41"/>
      <c r="AB1326" s="27">
        <f>IFERROR(VLOOKUP(K1326,'Վարկանիշային չափորոշիչներ'!$G$6:$GE$68,4,FALSE),0)</f>
        <v>0</v>
      </c>
      <c r="AC1326" s="27">
        <f>IFERROR(VLOOKUP(L1326,'Վարկանիշային չափորոշիչներ'!$G$6:$GE$68,4,FALSE),0)</f>
        <v>0</v>
      </c>
      <c r="AD1326" s="27">
        <f>IFERROR(VLOOKUP(M1326,'Վարկանիշային չափորոշիչներ'!$G$6:$GE$68,4,FALSE),0)</f>
        <v>0</v>
      </c>
      <c r="AE1326" s="27">
        <f>IFERROR(VLOOKUP(N1326,'Վարկանիշային չափորոշիչներ'!$G$6:$GE$68,4,FALSE),0)</f>
        <v>0</v>
      </c>
      <c r="AF1326" s="27">
        <f>IFERROR(VLOOKUP(O1326,'Վարկանիշային չափորոշիչներ'!$G$6:$GE$68,4,FALSE),0)</f>
        <v>0</v>
      </c>
      <c r="AG1326" s="27">
        <f>IFERROR(VLOOKUP(P1326,'Վարկանիշային չափորոշիչներ'!$G$6:$GE$68,4,FALSE),0)</f>
        <v>0</v>
      </c>
      <c r="AH1326" s="27">
        <f>IFERROR(VLOOKUP(Q1326,'Վարկանիշային չափորոշիչներ'!$G$6:$GE$68,4,FALSE),0)</f>
        <v>0</v>
      </c>
      <c r="AI1326" s="27">
        <f>IFERROR(VLOOKUP(R1326,'Վարկանիշային չափորոշիչներ'!$G$6:$GE$68,4,FALSE),0)</f>
        <v>0</v>
      </c>
      <c r="AJ1326" s="27">
        <f>IFERROR(VLOOKUP(S1326,'Վարկանիշային չափորոշիչներ'!$G$6:$GE$68,4,FALSE),0)</f>
        <v>0</v>
      </c>
      <c r="AK1326" s="27">
        <f>IFERROR(VLOOKUP(T1326,'Վարկանիշային չափորոշիչներ'!$G$6:$GE$68,4,FALSE),0)</f>
        <v>0</v>
      </c>
      <c r="AL1326" s="27">
        <f>IFERROR(VLOOKUP(U1326,'Վարկանիշային չափորոշիչներ'!$G$6:$GE$68,4,FALSE),0)</f>
        <v>0</v>
      </c>
      <c r="AM1326" s="27">
        <f>IFERROR(VLOOKUP(V1326,'Վարկանիշային չափորոշիչներ'!$G$6:$GE$68,4,FALSE),0)</f>
        <v>0</v>
      </c>
      <c r="AN1326" s="27">
        <f t="shared" si="341"/>
        <v>0</v>
      </c>
    </row>
    <row r="1327" spans="1:40" ht="54" hidden="1" outlineLevel="2" x14ac:dyDescent="0.3">
      <c r="A1327" s="120">
        <v>1195</v>
      </c>
      <c r="B1327" s="120">
        <v>11001</v>
      </c>
      <c r="C1327" s="207" t="s">
        <v>1361</v>
      </c>
      <c r="D1327" s="121"/>
      <c r="E1327" s="121"/>
      <c r="F1327" s="123"/>
      <c r="G1327" s="123"/>
      <c r="H1327" s="123"/>
      <c r="I1327" s="45"/>
      <c r="J1327" s="45"/>
      <c r="K1327" s="28"/>
      <c r="L1327" s="28"/>
      <c r="M1327" s="28"/>
      <c r="N1327" s="28"/>
      <c r="O1327" s="28"/>
      <c r="P1327" s="28"/>
      <c r="Q1327" s="28"/>
      <c r="R1327" s="28"/>
      <c r="S1327" s="28"/>
      <c r="T1327" s="28"/>
      <c r="U1327" s="28"/>
      <c r="V1327" s="28"/>
      <c r="W1327" s="27">
        <f>AN1327</f>
        <v>0</v>
      </c>
      <c r="X1327" s="41"/>
      <c r="Y1327" s="41"/>
      <c r="Z1327" s="41"/>
      <c r="AA1327" s="41"/>
      <c r="AB1327" s="27">
        <f>IFERROR(VLOOKUP(K1327,'Վարկանիշային չափորոշիչներ'!$G$6:$GE$68,4,FALSE),0)</f>
        <v>0</v>
      </c>
      <c r="AC1327" s="27">
        <f>IFERROR(VLOOKUP(L1327,'Վարկանիշային չափորոշիչներ'!$G$6:$GE$68,4,FALSE),0)</f>
        <v>0</v>
      </c>
      <c r="AD1327" s="27">
        <f>IFERROR(VLOOKUP(M1327,'Վարկանիշային չափորոշիչներ'!$G$6:$GE$68,4,FALSE),0)</f>
        <v>0</v>
      </c>
      <c r="AE1327" s="27">
        <f>IFERROR(VLOOKUP(N1327,'Վարկանիշային չափորոշիչներ'!$G$6:$GE$68,4,FALSE),0)</f>
        <v>0</v>
      </c>
      <c r="AF1327" s="27">
        <f>IFERROR(VLOOKUP(O1327,'Վարկանիշային չափորոշիչներ'!$G$6:$GE$68,4,FALSE),0)</f>
        <v>0</v>
      </c>
      <c r="AG1327" s="27">
        <f>IFERROR(VLOOKUP(P1327,'Վարկանիշային չափորոշիչներ'!$G$6:$GE$68,4,FALSE),0)</f>
        <v>0</v>
      </c>
      <c r="AH1327" s="27">
        <f>IFERROR(VLOOKUP(Q1327,'Վարկանիշային չափորոշիչներ'!$G$6:$GE$68,4,FALSE),0)</f>
        <v>0</v>
      </c>
      <c r="AI1327" s="27">
        <f>IFERROR(VLOOKUP(R1327,'Վարկանիշային չափորոշիչներ'!$G$6:$GE$68,4,FALSE),0)</f>
        <v>0</v>
      </c>
      <c r="AJ1327" s="27">
        <f>IFERROR(VLOOKUP(S1327,'Վարկանիշային չափորոշիչներ'!$G$6:$GE$68,4,FALSE),0)</f>
        <v>0</v>
      </c>
      <c r="AK1327" s="27">
        <f>IFERROR(VLOOKUP(T1327,'Վարկանիշային չափորոշիչներ'!$G$6:$GE$68,4,FALSE),0)</f>
        <v>0</v>
      </c>
      <c r="AL1327" s="27">
        <f>IFERROR(VLOOKUP(U1327,'Վարկանիշային չափորոշիչներ'!$G$6:$GE$68,4,FALSE),0)</f>
        <v>0</v>
      </c>
      <c r="AM1327" s="27">
        <f>IFERROR(VLOOKUP(V1327,'Վարկանիշային չափորոշիչներ'!$G$6:$GE$68,4,FALSE),0)</f>
        <v>0</v>
      </c>
      <c r="AN1327" s="27">
        <f t="shared" si="341"/>
        <v>0</v>
      </c>
    </row>
    <row r="1328" spans="1:40" x14ac:dyDescent="0.3">
      <c r="A1328" s="9"/>
      <c r="B1328" s="9"/>
      <c r="C1328" s="208"/>
      <c r="D1328" s="9"/>
      <c r="E1328" s="9"/>
      <c r="F1328" s="9"/>
      <c r="G1328" s="9"/>
      <c r="H1328" s="9"/>
      <c r="I1328" s="9"/>
      <c r="J1328" s="9"/>
      <c r="K1328" s="9" t="s">
        <v>1403</v>
      </c>
      <c r="L1328" s="9" t="s">
        <v>1403</v>
      </c>
      <c r="M1328" s="9" t="s">
        <v>1403</v>
      </c>
      <c r="N1328" s="9" t="s">
        <v>1403</v>
      </c>
      <c r="O1328" s="9" t="s">
        <v>1403</v>
      </c>
      <c r="P1328" s="9" t="s">
        <v>1403</v>
      </c>
      <c r="Q1328" s="9" t="s">
        <v>1403</v>
      </c>
      <c r="R1328" s="9" t="s">
        <v>1403</v>
      </c>
      <c r="S1328" s="9" t="s">
        <v>1403</v>
      </c>
      <c r="T1328" s="9" t="s">
        <v>1403</v>
      </c>
      <c r="U1328" s="9" t="s">
        <v>1403</v>
      </c>
      <c r="V1328" s="9" t="s">
        <v>1403</v>
      </c>
      <c r="W1328" s="9" t="s">
        <v>1403</v>
      </c>
    </row>
    <row r="1329" spans="3:3" s="9" customFormat="1" x14ac:dyDescent="0.3">
      <c r="C1329" s="208"/>
    </row>
    <row r="1330" spans="3:3" s="9" customFormat="1" x14ac:dyDescent="0.3">
      <c r="C1330" s="208"/>
    </row>
    <row r="1331" spans="3:3" s="9" customFormat="1" x14ac:dyDescent="0.3">
      <c r="C1331" s="208"/>
    </row>
    <row r="1332" spans="3:3" s="9" customFormat="1" x14ac:dyDescent="0.3">
      <c r="C1332" s="208"/>
    </row>
    <row r="1333" spans="3:3" s="9" customFormat="1" x14ac:dyDescent="0.3">
      <c r="C1333" s="208"/>
    </row>
    <row r="1334" spans="3:3" s="9" customFormat="1" x14ac:dyDescent="0.3">
      <c r="C1334" s="208"/>
    </row>
    <row r="1335" spans="3:3" s="9" customFormat="1" x14ac:dyDescent="0.3">
      <c r="C1335" s="208"/>
    </row>
    <row r="1336" spans="3:3" s="9" customFormat="1" x14ac:dyDescent="0.3">
      <c r="C1336" s="208"/>
    </row>
    <row r="1337" spans="3:3" s="9" customFormat="1" x14ac:dyDescent="0.3">
      <c r="C1337" s="208"/>
    </row>
    <row r="1338" spans="3:3" s="9" customFormat="1" x14ac:dyDescent="0.3">
      <c r="C1338" s="208"/>
    </row>
    <row r="1339" spans="3:3" s="9" customFormat="1" x14ac:dyDescent="0.3">
      <c r="C1339" s="208"/>
    </row>
    <row r="1340" spans="3:3" s="9" customFormat="1" x14ac:dyDescent="0.3">
      <c r="C1340" s="208"/>
    </row>
    <row r="1341" spans="3:3" s="9" customFormat="1" x14ac:dyDescent="0.3">
      <c r="C1341" s="208"/>
    </row>
    <row r="1342" spans="3:3" s="9" customFormat="1" x14ac:dyDescent="0.3">
      <c r="C1342" s="208"/>
    </row>
    <row r="1343" spans="3:3" s="9" customFormat="1" x14ac:dyDescent="0.3">
      <c r="C1343" s="208"/>
    </row>
    <row r="1344" spans="3:3" s="9" customFormat="1" x14ac:dyDescent="0.3">
      <c r="C1344" s="208"/>
    </row>
    <row r="1345" spans="1:83" x14ac:dyDescent="0.3">
      <c r="A1345" s="9"/>
      <c r="B1345" s="9"/>
      <c r="C1345" s="208"/>
      <c r="D1345" s="9"/>
      <c r="E1345" s="9"/>
      <c r="F1345" s="9"/>
      <c r="G1345" s="9"/>
      <c r="H1345" s="9"/>
      <c r="I1345" s="9"/>
      <c r="J1345" s="9"/>
    </row>
    <row r="1346" spans="1:83" x14ac:dyDescent="0.3">
      <c r="A1346" s="9"/>
      <c r="B1346" s="9"/>
      <c r="C1346" s="208"/>
      <c r="D1346" s="9"/>
      <c r="E1346" s="9"/>
      <c r="F1346" s="9"/>
      <c r="G1346" s="9"/>
      <c r="H1346" s="9"/>
      <c r="I1346" s="9"/>
      <c r="J1346" s="9"/>
    </row>
    <row r="1347" spans="1:83" x14ac:dyDescent="0.3">
      <c r="A1347" s="9"/>
      <c r="B1347" s="9"/>
      <c r="C1347" s="208"/>
      <c r="D1347" s="9"/>
      <c r="E1347" s="9"/>
      <c r="F1347" s="9"/>
      <c r="G1347" s="9"/>
      <c r="H1347" s="9"/>
      <c r="I1347" s="9"/>
      <c r="J1347" s="9"/>
    </row>
    <row r="1348" spans="1:83" x14ac:dyDescent="0.3">
      <c r="A1348" s="9"/>
      <c r="B1348" s="9"/>
      <c r="C1348" s="208"/>
      <c r="D1348" s="9"/>
      <c r="E1348" s="9"/>
      <c r="F1348" s="9"/>
      <c r="G1348" s="9"/>
      <c r="H1348" s="9"/>
      <c r="I1348" s="9"/>
      <c r="J1348" s="9"/>
    </row>
    <row r="1349" spans="1:83" x14ac:dyDescent="0.3">
      <c r="A1349" s="9"/>
      <c r="B1349" s="9"/>
      <c r="C1349" s="208"/>
      <c r="D1349" s="9"/>
      <c r="E1349" s="9"/>
      <c r="F1349" s="9"/>
      <c r="G1349" s="9"/>
      <c r="H1349" s="9"/>
      <c r="I1349" s="9"/>
      <c r="J1349" s="9"/>
    </row>
    <row r="1350" spans="1:83" x14ac:dyDescent="0.3">
      <c r="A1350" s="9"/>
      <c r="B1350" s="9"/>
      <c r="C1350" s="208"/>
      <c r="D1350" s="9"/>
      <c r="E1350" s="9"/>
      <c r="F1350" s="9"/>
      <c r="G1350" s="9"/>
      <c r="H1350" s="9"/>
      <c r="I1350" s="9"/>
      <c r="J1350" s="9"/>
    </row>
    <row r="1351" spans="1:83" x14ac:dyDescent="0.3">
      <c r="A1351" s="9"/>
      <c r="B1351" s="9"/>
      <c r="C1351" s="208"/>
      <c r="D1351" s="9"/>
      <c r="E1351" s="9"/>
      <c r="F1351" s="9"/>
      <c r="G1351" s="9"/>
      <c r="H1351" s="9"/>
      <c r="I1351" s="9"/>
      <c r="J1351" s="9"/>
    </row>
    <row r="1352" spans="1:83" x14ac:dyDescent="0.3">
      <c r="A1352" s="9"/>
      <c r="B1352" s="9"/>
      <c r="C1352" s="208"/>
      <c r="D1352" s="9"/>
      <c r="E1352" s="9"/>
      <c r="F1352" s="9"/>
      <c r="G1352" s="9"/>
      <c r="H1352" s="9"/>
      <c r="I1352" s="9"/>
      <c r="J1352" s="9"/>
    </row>
    <row r="1353" spans="1:83" x14ac:dyDescent="0.3">
      <c r="A1353" s="9"/>
      <c r="B1353" s="9"/>
      <c r="C1353" s="208"/>
      <c r="D1353" s="9"/>
      <c r="E1353" s="9"/>
      <c r="F1353" s="9"/>
      <c r="G1353" s="9"/>
      <c r="H1353" s="9"/>
      <c r="I1353" s="9"/>
      <c r="J1353" s="9"/>
    </row>
    <row r="1354" spans="1:83" x14ac:dyDescent="0.3">
      <c r="A1354" s="9"/>
      <c r="B1354" s="9"/>
      <c r="C1354" s="208"/>
      <c r="D1354" s="9"/>
      <c r="E1354" s="9"/>
      <c r="F1354" s="9"/>
      <c r="G1354" s="9"/>
      <c r="H1354" s="9"/>
      <c r="I1354" s="9"/>
      <c r="J1354" s="9"/>
    </row>
    <row r="1355" spans="1:83" s="8" customFormat="1" x14ac:dyDescent="0.3">
      <c r="A1355" s="9"/>
      <c r="B1355" s="9"/>
      <c r="C1355" s="208"/>
      <c r="D1355" s="9"/>
      <c r="E1355" s="9"/>
      <c r="F1355" s="9"/>
      <c r="G1355" s="9"/>
      <c r="H1355" s="9"/>
      <c r="I1355" s="9"/>
      <c r="J1355" s="9"/>
      <c r="K1355" s="9"/>
      <c r="L1355" s="9"/>
      <c r="M1355" s="9"/>
      <c r="N1355" s="9"/>
      <c r="O1355" s="9"/>
      <c r="P1355" s="9"/>
      <c r="Q1355" s="9"/>
      <c r="R1355" s="9"/>
      <c r="S1355" s="9"/>
      <c r="T1355" s="9"/>
      <c r="U1355" s="9"/>
      <c r="V1355" s="9"/>
      <c r="W1355" s="9"/>
      <c r="X1355" s="9"/>
      <c r="Y1355" s="9"/>
      <c r="Z1355" s="9"/>
      <c r="AA1355" s="9"/>
      <c r="AB1355" s="9"/>
      <c r="AC1355" s="9"/>
      <c r="AD1355" s="9"/>
      <c r="AE1355" s="9"/>
      <c r="AF1355" s="9"/>
      <c r="AG1355" s="9"/>
      <c r="AH1355" s="9"/>
      <c r="AI1355" s="9"/>
      <c r="AJ1355" s="9"/>
      <c r="AK1355" s="9"/>
      <c r="AL1355" s="9"/>
      <c r="AM1355" s="9"/>
      <c r="AN1355" s="9"/>
      <c r="AO1355" s="9"/>
      <c r="AP1355" s="9"/>
      <c r="AQ1355" s="9"/>
      <c r="AR1355" s="9"/>
      <c r="AS1355" s="9"/>
      <c r="AT1355" s="9"/>
      <c r="AU1355" s="9"/>
      <c r="AV1355" s="9"/>
      <c r="AW1355" s="9"/>
      <c r="AX1355" s="9"/>
      <c r="AY1355" s="9"/>
      <c r="AZ1355" s="9"/>
      <c r="BA1355" s="9"/>
      <c r="BB1355" s="9"/>
      <c r="BC1355" s="9"/>
      <c r="BD1355" s="9"/>
      <c r="BE1355" s="9"/>
      <c r="BF1355" s="9"/>
      <c r="BG1355" s="9"/>
      <c r="BH1355" s="9"/>
      <c r="BI1355" s="9"/>
      <c r="BJ1355" s="9"/>
      <c r="BK1355" s="9"/>
      <c r="BL1355" s="9"/>
      <c r="BM1355" s="9"/>
      <c r="BN1355" s="9"/>
      <c r="BO1355" s="9"/>
      <c r="BP1355" s="9"/>
      <c r="BQ1355" s="9"/>
      <c r="BR1355" s="9"/>
      <c r="BS1355" s="9"/>
      <c r="BT1355" s="9"/>
      <c r="BU1355" s="9"/>
      <c r="BV1355" s="9"/>
      <c r="BW1355" s="9"/>
      <c r="BX1355" s="9"/>
      <c r="BY1355" s="9"/>
      <c r="BZ1355" s="9"/>
      <c r="CA1355" s="9"/>
      <c r="CB1355" s="9"/>
      <c r="CC1355" s="9"/>
      <c r="CD1355" s="9"/>
      <c r="CE1355" s="9"/>
    </row>
    <row r="1356" spans="1:83" s="8" customFormat="1" x14ac:dyDescent="0.3">
      <c r="A1356" s="9"/>
      <c r="B1356" s="9"/>
      <c r="C1356" s="208"/>
      <c r="D1356" s="9"/>
      <c r="E1356" s="9"/>
      <c r="F1356" s="9"/>
      <c r="G1356" s="9"/>
      <c r="H1356" s="9"/>
      <c r="I1356" s="9"/>
      <c r="J1356" s="9"/>
      <c r="K1356" s="9"/>
      <c r="L1356" s="9"/>
      <c r="M1356" s="9"/>
      <c r="N1356" s="9"/>
      <c r="O1356" s="9"/>
      <c r="P1356" s="9"/>
      <c r="Q1356" s="9"/>
      <c r="R1356" s="9"/>
      <c r="S1356" s="9"/>
      <c r="T1356" s="9"/>
      <c r="U1356" s="9"/>
      <c r="V1356" s="9"/>
      <c r="W1356" s="9"/>
      <c r="X1356" s="9"/>
      <c r="Y1356" s="9"/>
      <c r="Z1356" s="9"/>
      <c r="AA1356" s="9"/>
      <c r="AB1356" s="9"/>
      <c r="AC1356" s="9"/>
      <c r="AD1356" s="9"/>
      <c r="AE1356" s="9"/>
      <c r="AF1356" s="9"/>
      <c r="AG1356" s="9"/>
      <c r="AH1356" s="9"/>
      <c r="AI1356" s="9"/>
      <c r="AJ1356" s="9"/>
      <c r="AK1356" s="9"/>
      <c r="AL1356" s="9"/>
      <c r="AM1356" s="9"/>
      <c r="AN1356" s="9"/>
      <c r="AO1356" s="9"/>
      <c r="AP1356" s="9"/>
      <c r="AQ1356" s="9"/>
      <c r="AR1356" s="9"/>
      <c r="AS1356" s="9"/>
      <c r="AT1356" s="9"/>
      <c r="AU1356" s="9"/>
      <c r="AV1356" s="9"/>
      <c r="AW1356" s="9"/>
      <c r="AX1356" s="9"/>
      <c r="AY1356" s="9"/>
      <c r="AZ1356" s="9"/>
      <c r="BA1356" s="9"/>
      <c r="BB1356" s="9"/>
      <c r="BC1356" s="9"/>
      <c r="BD1356" s="9"/>
      <c r="BE1356" s="9"/>
      <c r="BF1356" s="9"/>
      <c r="BG1356" s="9"/>
      <c r="BH1356" s="9"/>
      <c r="BI1356" s="9"/>
      <c r="BJ1356" s="9"/>
      <c r="BK1356" s="9"/>
      <c r="BL1356" s="9"/>
      <c r="BM1356" s="9"/>
      <c r="BN1356" s="9"/>
      <c r="BO1356" s="9"/>
      <c r="BP1356" s="9"/>
      <c r="BQ1356" s="9"/>
      <c r="BR1356" s="9"/>
      <c r="BS1356" s="9"/>
      <c r="BT1356" s="9"/>
      <c r="BU1356" s="9"/>
      <c r="BV1356" s="9"/>
      <c r="BW1356" s="9"/>
      <c r="BX1356" s="9"/>
      <c r="BY1356" s="9"/>
      <c r="BZ1356" s="9"/>
      <c r="CA1356" s="9"/>
      <c r="CB1356" s="9"/>
      <c r="CC1356" s="9"/>
      <c r="CD1356" s="9"/>
      <c r="CE1356" s="9"/>
    </row>
    <row r="1357" spans="1:83" s="8" customFormat="1" x14ac:dyDescent="0.3">
      <c r="A1357" s="9"/>
      <c r="B1357" s="9"/>
      <c r="C1357" s="208"/>
      <c r="D1357" s="9"/>
      <c r="E1357" s="9"/>
      <c r="F1357" s="9"/>
      <c r="G1357" s="9"/>
      <c r="H1357" s="9"/>
      <c r="I1357" s="9"/>
      <c r="J1357" s="9"/>
      <c r="K1357" s="9"/>
      <c r="L1357" s="9"/>
      <c r="M1357" s="9"/>
      <c r="N1357" s="9"/>
      <c r="O1357" s="9"/>
      <c r="P1357" s="9"/>
      <c r="Q1357" s="9"/>
      <c r="R1357" s="9"/>
      <c r="S1357" s="9"/>
      <c r="T1357" s="9"/>
      <c r="U1357" s="9"/>
      <c r="V1357" s="9"/>
      <c r="W1357" s="9"/>
      <c r="X1357" s="9"/>
      <c r="Y1357" s="9"/>
      <c r="Z1357" s="9"/>
      <c r="AA1357" s="9"/>
      <c r="AB1357" s="9"/>
      <c r="AC1357" s="9"/>
      <c r="AD1357" s="9"/>
      <c r="AE1357" s="9"/>
      <c r="AF1357" s="9"/>
      <c r="AG1357" s="9"/>
      <c r="AH1357" s="9"/>
      <c r="AI1357" s="9"/>
      <c r="AJ1357" s="9"/>
      <c r="AK1357" s="9"/>
      <c r="AL1357" s="9"/>
      <c r="AM1357" s="9"/>
      <c r="AN1357" s="9"/>
      <c r="AO1357" s="9"/>
      <c r="AP1357" s="9"/>
      <c r="AQ1357" s="9"/>
      <c r="AR1357" s="9"/>
      <c r="AS1357" s="9"/>
      <c r="AT1357" s="9"/>
      <c r="AU1357" s="9"/>
      <c r="AV1357" s="9"/>
      <c r="AW1357" s="9"/>
      <c r="AX1357" s="9"/>
      <c r="AY1357" s="9"/>
      <c r="AZ1357" s="9"/>
      <c r="BA1357" s="9"/>
      <c r="BB1357" s="9"/>
      <c r="BC1357" s="9"/>
      <c r="BD1357" s="9"/>
      <c r="BE1357" s="9"/>
      <c r="BF1357" s="9"/>
      <c r="BG1357" s="9"/>
      <c r="BH1357" s="9"/>
      <c r="BI1357" s="9"/>
      <c r="BJ1357" s="9"/>
      <c r="BK1357" s="9"/>
      <c r="BL1357" s="9"/>
      <c r="BM1357" s="9"/>
      <c r="BN1357" s="9"/>
      <c r="BO1357" s="9"/>
      <c r="BP1357" s="9"/>
      <c r="BQ1357" s="9"/>
      <c r="BR1357" s="9"/>
      <c r="BS1357" s="9"/>
      <c r="BT1357" s="9"/>
      <c r="BU1357" s="9"/>
      <c r="BV1357" s="9"/>
      <c r="BW1357" s="9"/>
      <c r="BX1357" s="9"/>
      <c r="BY1357" s="9"/>
      <c r="BZ1357" s="9"/>
      <c r="CA1357" s="9"/>
      <c r="CB1357" s="9"/>
      <c r="CC1357" s="9"/>
      <c r="CD1357" s="9"/>
      <c r="CE1357" s="9"/>
    </row>
    <row r="1358" spans="1:83" s="8" customFormat="1" x14ac:dyDescent="0.3">
      <c r="A1358" s="9"/>
      <c r="B1358" s="9"/>
      <c r="C1358" s="208"/>
      <c r="D1358" s="9"/>
      <c r="E1358" s="9"/>
      <c r="F1358" s="9"/>
      <c r="G1358" s="9"/>
      <c r="H1358" s="9"/>
      <c r="I1358" s="9"/>
      <c r="J1358" s="9"/>
      <c r="K1358" s="9"/>
      <c r="L1358" s="9"/>
      <c r="M1358" s="9"/>
      <c r="N1358" s="9"/>
      <c r="O1358" s="9"/>
      <c r="P1358" s="9"/>
      <c r="Q1358" s="9"/>
      <c r="R1358" s="9"/>
      <c r="S1358" s="9"/>
      <c r="T1358" s="9"/>
      <c r="U1358" s="9"/>
      <c r="V1358" s="9"/>
      <c r="W1358" s="9"/>
      <c r="X1358" s="9"/>
      <c r="Y1358" s="9"/>
      <c r="Z1358" s="9"/>
      <c r="AA1358" s="9"/>
      <c r="AB1358" s="9"/>
      <c r="AC1358" s="9"/>
      <c r="AD1358" s="9"/>
      <c r="AE1358" s="9"/>
      <c r="AF1358" s="9"/>
      <c r="AG1358" s="9"/>
      <c r="AH1358" s="9"/>
      <c r="AI1358" s="9"/>
      <c r="AJ1358" s="9"/>
      <c r="AK1358" s="9"/>
      <c r="AL1358" s="9"/>
      <c r="AM1358" s="9"/>
      <c r="AN1358" s="9"/>
      <c r="AO1358" s="9"/>
      <c r="AP1358" s="9"/>
      <c r="AQ1358" s="9"/>
      <c r="AR1358" s="9"/>
      <c r="AS1358" s="9"/>
      <c r="AT1358" s="9"/>
      <c r="AU1358" s="9"/>
      <c r="AV1358" s="9"/>
      <c r="AW1358" s="9"/>
      <c r="AX1358" s="9"/>
      <c r="AY1358" s="9"/>
      <c r="AZ1358" s="9"/>
      <c r="BA1358" s="9"/>
      <c r="BB1358" s="9"/>
      <c r="BC1358" s="9"/>
      <c r="BD1358" s="9"/>
      <c r="BE1358" s="9"/>
      <c r="BF1358" s="9"/>
      <c r="BG1358" s="9"/>
      <c r="BH1358" s="9"/>
      <c r="BI1358" s="9"/>
      <c r="BJ1358" s="9"/>
      <c r="BK1358" s="9"/>
      <c r="BL1358" s="9"/>
      <c r="BM1358" s="9"/>
      <c r="BN1358" s="9"/>
      <c r="BO1358" s="9"/>
      <c r="BP1358" s="9"/>
      <c r="BQ1358" s="9"/>
      <c r="BR1358" s="9"/>
      <c r="BS1358" s="9"/>
      <c r="BT1358" s="9"/>
      <c r="BU1358" s="9"/>
      <c r="BV1358" s="9"/>
      <c r="BW1358" s="9"/>
      <c r="BX1358" s="9"/>
      <c r="BY1358" s="9"/>
      <c r="BZ1358" s="9"/>
      <c r="CA1358" s="9"/>
      <c r="CB1358" s="9"/>
      <c r="CC1358" s="9"/>
      <c r="CD1358" s="9"/>
      <c r="CE1358" s="9"/>
    </row>
    <row r="1359" spans="1:83" s="8" customFormat="1" x14ac:dyDescent="0.3">
      <c r="A1359" s="9"/>
      <c r="B1359" s="9"/>
      <c r="C1359" s="208"/>
      <c r="D1359" s="9"/>
      <c r="E1359" s="9"/>
      <c r="F1359" s="9"/>
      <c r="G1359" s="9"/>
      <c r="H1359" s="9"/>
      <c r="I1359" s="9"/>
      <c r="J1359" s="9"/>
      <c r="K1359" s="9"/>
      <c r="L1359" s="9"/>
      <c r="M1359" s="9"/>
      <c r="N1359" s="9"/>
      <c r="O1359" s="9"/>
      <c r="P1359" s="9"/>
      <c r="Q1359" s="9"/>
      <c r="R1359" s="9"/>
      <c r="S1359" s="9"/>
      <c r="T1359" s="9"/>
      <c r="U1359" s="9"/>
      <c r="V1359" s="9"/>
      <c r="W1359" s="9"/>
      <c r="X1359" s="9"/>
      <c r="Y1359" s="9"/>
      <c r="Z1359" s="9"/>
      <c r="AA1359" s="9"/>
      <c r="AB1359" s="9"/>
      <c r="AC1359" s="9"/>
      <c r="AD1359" s="9"/>
      <c r="AE1359" s="9"/>
      <c r="AF1359" s="9"/>
      <c r="AG1359" s="9"/>
      <c r="AH1359" s="9"/>
      <c r="AI1359" s="9"/>
      <c r="AJ1359" s="9"/>
      <c r="AK1359" s="9"/>
      <c r="AL1359" s="9"/>
      <c r="AM1359" s="9"/>
      <c r="AN1359" s="9"/>
      <c r="AO1359" s="9"/>
      <c r="AP1359" s="9"/>
      <c r="AQ1359" s="9"/>
      <c r="AR1359" s="9"/>
      <c r="AS1359" s="9"/>
      <c r="AT1359" s="9"/>
      <c r="AU1359" s="9"/>
      <c r="AV1359" s="9"/>
      <c r="AW1359" s="9"/>
      <c r="AX1359" s="9"/>
      <c r="AY1359" s="9"/>
      <c r="AZ1359" s="9"/>
      <c r="BA1359" s="9"/>
      <c r="BB1359" s="9"/>
      <c r="BC1359" s="9"/>
      <c r="BD1359" s="9"/>
      <c r="BE1359" s="9"/>
      <c r="BF1359" s="9"/>
      <c r="BG1359" s="9"/>
      <c r="BH1359" s="9"/>
      <c r="BI1359" s="9"/>
      <c r="BJ1359" s="9"/>
      <c r="BK1359" s="9"/>
      <c r="BL1359" s="9"/>
      <c r="BM1359" s="9"/>
      <c r="BN1359" s="9"/>
      <c r="BO1359" s="9"/>
      <c r="BP1359" s="9"/>
      <c r="BQ1359" s="9"/>
      <c r="BR1359" s="9"/>
      <c r="BS1359" s="9"/>
      <c r="BT1359" s="9"/>
      <c r="BU1359" s="9"/>
      <c r="BV1359" s="9"/>
      <c r="BW1359" s="9"/>
      <c r="BX1359" s="9"/>
      <c r="BY1359" s="9"/>
      <c r="BZ1359" s="9"/>
      <c r="CA1359" s="9"/>
      <c r="CB1359" s="9"/>
      <c r="CC1359" s="9"/>
      <c r="CD1359" s="9"/>
      <c r="CE1359" s="9"/>
    </row>
    <row r="1360" spans="1:83" s="8" customFormat="1" x14ac:dyDescent="0.3">
      <c r="A1360" s="9"/>
      <c r="B1360" s="9"/>
      <c r="C1360" s="208"/>
      <c r="D1360" s="9"/>
      <c r="E1360" s="9"/>
      <c r="F1360" s="9"/>
      <c r="G1360" s="9"/>
      <c r="H1360" s="9"/>
      <c r="I1360" s="9"/>
      <c r="J1360" s="9"/>
      <c r="K1360" s="9"/>
      <c r="L1360" s="9"/>
      <c r="M1360" s="9"/>
      <c r="N1360" s="9"/>
      <c r="O1360" s="9"/>
      <c r="P1360" s="9"/>
      <c r="Q1360" s="9"/>
      <c r="R1360" s="9"/>
      <c r="S1360" s="9"/>
      <c r="T1360" s="9"/>
      <c r="U1360" s="9"/>
      <c r="V1360" s="9"/>
      <c r="W1360" s="9"/>
      <c r="X1360" s="9"/>
      <c r="Y1360" s="9"/>
      <c r="Z1360" s="9"/>
      <c r="AA1360" s="9"/>
      <c r="AB1360" s="9"/>
      <c r="AC1360" s="9"/>
      <c r="AD1360" s="9"/>
      <c r="AE1360" s="9"/>
      <c r="AF1360" s="9"/>
      <c r="AG1360" s="9"/>
      <c r="AH1360" s="9"/>
      <c r="AI1360" s="9"/>
      <c r="AJ1360" s="9"/>
      <c r="AK1360" s="9"/>
      <c r="AL1360" s="9"/>
      <c r="AM1360" s="9"/>
      <c r="AN1360" s="9"/>
      <c r="AO1360" s="9"/>
      <c r="AP1360" s="9"/>
      <c r="AQ1360" s="9"/>
      <c r="AR1360" s="9"/>
      <c r="AS1360" s="9"/>
      <c r="AT1360" s="9"/>
      <c r="AU1360" s="9"/>
      <c r="AV1360" s="9"/>
      <c r="AW1360" s="9"/>
      <c r="AX1360" s="9"/>
      <c r="AY1360" s="9"/>
      <c r="AZ1360" s="9"/>
      <c r="BA1360" s="9"/>
      <c r="BB1360" s="9"/>
      <c r="BC1360" s="9"/>
      <c r="BD1360" s="9"/>
      <c r="BE1360" s="9"/>
      <c r="BF1360" s="9"/>
      <c r="BG1360" s="9"/>
      <c r="BH1360" s="9"/>
      <c r="BI1360" s="9"/>
      <c r="BJ1360" s="9"/>
      <c r="BK1360" s="9"/>
      <c r="BL1360" s="9"/>
      <c r="BM1360" s="9"/>
      <c r="BN1360" s="9"/>
      <c r="BO1360" s="9"/>
      <c r="BP1360" s="9"/>
      <c r="BQ1360" s="9"/>
      <c r="BR1360" s="9"/>
      <c r="BS1360" s="9"/>
      <c r="BT1360" s="9"/>
      <c r="BU1360" s="9"/>
      <c r="BV1360" s="9"/>
      <c r="BW1360" s="9"/>
      <c r="BX1360" s="9"/>
      <c r="BY1360" s="9"/>
      <c r="BZ1360" s="9"/>
      <c r="CA1360" s="9"/>
      <c r="CB1360" s="9"/>
      <c r="CC1360" s="9"/>
      <c r="CD1360" s="9"/>
      <c r="CE1360" s="9"/>
    </row>
    <row r="1361" spans="1:83" s="8" customFormat="1" x14ac:dyDescent="0.3">
      <c r="A1361" s="9"/>
      <c r="B1361" s="9"/>
      <c r="C1361" s="208"/>
      <c r="D1361" s="9"/>
      <c r="E1361" s="9"/>
      <c r="F1361" s="9"/>
      <c r="G1361" s="9"/>
      <c r="H1361" s="9"/>
      <c r="I1361" s="9"/>
      <c r="J1361" s="9"/>
      <c r="K1361" s="9"/>
      <c r="L1361" s="9"/>
      <c r="M1361" s="9"/>
      <c r="N1361" s="9"/>
      <c r="O1361" s="9"/>
      <c r="P1361" s="9"/>
      <c r="Q1361" s="9"/>
      <c r="R1361" s="9"/>
      <c r="S1361" s="9"/>
      <c r="T1361" s="9"/>
      <c r="U1361" s="9"/>
      <c r="V1361" s="9"/>
      <c r="W1361" s="9"/>
      <c r="X1361" s="9"/>
      <c r="Y1361" s="9"/>
      <c r="Z1361" s="9"/>
      <c r="AA1361" s="9"/>
      <c r="AB1361" s="9"/>
      <c r="AC1361" s="9"/>
      <c r="AD1361" s="9"/>
      <c r="AE1361" s="9"/>
      <c r="AF1361" s="9"/>
      <c r="AG1361" s="9"/>
      <c r="AH1361" s="9"/>
      <c r="AI1361" s="9"/>
      <c r="AJ1361" s="9"/>
      <c r="AK1361" s="9"/>
      <c r="AL1361" s="9"/>
      <c r="AM1361" s="9"/>
      <c r="AN1361" s="9"/>
      <c r="AO1361" s="9"/>
      <c r="AP1361" s="9"/>
      <c r="AQ1361" s="9"/>
      <c r="AR1361" s="9"/>
      <c r="AS1361" s="9"/>
      <c r="AT1361" s="9"/>
      <c r="AU1361" s="9"/>
      <c r="AV1361" s="9"/>
      <c r="AW1361" s="9"/>
      <c r="AX1361" s="9"/>
      <c r="AY1361" s="9"/>
      <c r="AZ1361" s="9"/>
      <c r="BA1361" s="9"/>
      <c r="BB1361" s="9"/>
      <c r="BC1361" s="9"/>
      <c r="BD1361" s="9"/>
      <c r="BE1361" s="9"/>
      <c r="BF1361" s="9"/>
      <c r="BG1361" s="9"/>
      <c r="BH1361" s="9"/>
      <c r="BI1361" s="9"/>
      <c r="BJ1361" s="9"/>
      <c r="BK1361" s="9"/>
      <c r="BL1361" s="9"/>
      <c r="BM1361" s="9"/>
      <c r="BN1361" s="9"/>
      <c r="BO1361" s="9"/>
      <c r="BP1361" s="9"/>
      <c r="BQ1361" s="9"/>
      <c r="BR1361" s="9"/>
      <c r="BS1361" s="9"/>
      <c r="BT1361" s="9"/>
      <c r="BU1361" s="9"/>
      <c r="BV1361" s="9"/>
      <c r="BW1361" s="9"/>
      <c r="BX1361" s="9"/>
      <c r="BY1361" s="9"/>
      <c r="BZ1361" s="9"/>
      <c r="CA1361" s="9"/>
      <c r="CB1361" s="9"/>
      <c r="CC1361" s="9"/>
      <c r="CD1361" s="9"/>
      <c r="CE1361" s="9"/>
    </row>
    <row r="1362" spans="1:83" s="8" customFormat="1" x14ac:dyDescent="0.3">
      <c r="A1362" s="9"/>
      <c r="B1362" s="9"/>
      <c r="C1362" s="208"/>
      <c r="D1362" s="9"/>
      <c r="E1362" s="9"/>
      <c r="F1362" s="9"/>
      <c r="G1362" s="9"/>
      <c r="H1362" s="9"/>
      <c r="I1362" s="9"/>
      <c r="J1362" s="9"/>
      <c r="K1362" s="9"/>
      <c r="L1362" s="9"/>
      <c r="M1362" s="9"/>
      <c r="N1362" s="9"/>
      <c r="O1362" s="9"/>
      <c r="P1362" s="9"/>
      <c r="Q1362" s="9"/>
      <c r="R1362" s="9"/>
      <c r="S1362" s="9"/>
      <c r="T1362" s="9"/>
      <c r="U1362" s="9"/>
      <c r="V1362" s="9"/>
      <c r="W1362" s="9"/>
      <c r="X1362" s="9"/>
      <c r="Y1362" s="9"/>
      <c r="Z1362" s="9"/>
      <c r="AA1362" s="9"/>
      <c r="AB1362" s="9"/>
      <c r="AC1362" s="9"/>
      <c r="AD1362" s="9"/>
      <c r="AE1362" s="9"/>
      <c r="AF1362" s="9"/>
      <c r="AG1362" s="9"/>
      <c r="AH1362" s="9"/>
      <c r="AI1362" s="9"/>
      <c r="AJ1362" s="9"/>
      <c r="AK1362" s="9"/>
      <c r="AL1362" s="9"/>
      <c r="AM1362" s="9"/>
      <c r="AN1362" s="9"/>
      <c r="AO1362" s="9"/>
      <c r="AP1362" s="9"/>
      <c r="AQ1362" s="9"/>
      <c r="AR1362" s="9"/>
      <c r="AS1362" s="9"/>
      <c r="AT1362" s="9"/>
      <c r="AU1362" s="9"/>
      <c r="AV1362" s="9"/>
      <c r="AW1362" s="9"/>
      <c r="AX1362" s="9"/>
      <c r="AY1362" s="9"/>
      <c r="AZ1362" s="9"/>
      <c r="BA1362" s="9"/>
      <c r="BB1362" s="9"/>
      <c r="BC1362" s="9"/>
      <c r="BD1362" s="9"/>
      <c r="BE1362" s="9"/>
      <c r="BF1362" s="9"/>
      <c r="BG1362" s="9"/>
      <c r="BH1362" s="9"/>
      <c r="BI1362" s="9"/>
      <c r="BJ1362" s="9"/>
      <c r="BK1362" s="9"/>
      <c r="BL1362" s="9"/>
      <c r="BM1362" s="9"/>
      <c r="BN1362" s="9"/>
      <c r="BO1362" s="9"/>
      <c r="BP1362" s="9"/>
      <c r="BQ1362" s="9"/>
      <c r="BR1362" s="9"/>
      <c r="BS1362" s="9"/>
      <c r="BT1362" s="9"/>
      <c r="BU1362" s="9"/>
      <c r="BV1362" s="9"/>
      <c r="BW1362" s="9"/>
      <c r="BX1362" s="9"/>
      <c r="BY1362" s="9"/>
      <c r="BZ1362" s="9"/>
      <c r="CA1362" s="9"/>
      <c r="CB1362" s="9"/>
      <c r="CC1362" s="9"/>
      <c r="CD1362" s="9"/>
      <c r="CE1362" s="9"/>
    </row>
    <row r="1363" spans="1:83" s="8" customFormat="1" x14ac:dyDescent="0.3">
      <c r="A1363" s="9"/>
      <c r="B1363" s="9"/>
      <c r="C1363" s="208"/>
      <c r="D1363" s="9"/>
      <c r="E1363" s="9"/>
      <c r="F1363" s="9"/>
      <c r="G1363" s="9"/>
      <c r="H1363" s="9"/>
      <c r="I1363" s="9"/>
      <c r="J1363" s="9"/>
      <c r="K1363" s="9"/>
      <c r="L1363" s="9"/>
      <c r="M1363" s="9"/>
      <c r="N1363" s="9"/>
      <c r="O1363" s="9"/>
      <c r="P1363" s="9"/>
      <c r="Q1363" s="9"/>
      <c r="R1363" s="9"/>
      <c r="S1363" s="9"/>
      <c r="T1363" s="9"/>
      <c r="U1363" s="9"/>
      <c r="V1363" s="9"/>
      <c r="W1363" s="9"/>
      <c r="X1363" s="9"/>
      <c r="Y1363" s="9"/>
      <c r="Z1363" s="9"/>
      <c r="AA1363" s="9"/>
      <c r="AB1363" s="9"/>
      <c r="AC1363" s="9"/>
      <c r="AD1363" s="9"/>
      <c r="AE1363" s="9"/>
      <c r="AF1363" s="9"/>
      <c r="AG1363" s="9"/>
      <c r="AH1363" s="9"/>
      <c r="AI1363" s="9"/>
      <c r="AJ1363" s="9"/>
      <c r="AK1363" s="9"/>
      <c r="AL1363" s="9"/>
      <c r="AM1363" s="9"/>
      <c r="AN1363" s="9"/>
      <c r="AO1363" s="9"/>
      <c r="AP1363" s="9"/>
      <c r="AQ1363" s="9"/>
      <c r="AR1363" s="9"/>
      <c r="AS1363" s="9"/>
      <c r="AT1363" s="9"/>
      <c r="AU1363" s="9"/>
      <c r="AV1363" s="9"/>
      <c r="AW1363" s="9"/>
      <c r="AX1363" s="9"/>
      <c r="AY1363" s="9"/>
      <c r="AZ1363" s="9"/>
      <c r="BA1363" s="9"/>
      <c r="BB1363" s="9"/>
      <c r="BC1363" s="9"/>
      <c r="BD1363" s="9"/>
      <c r="BE1363" s="9"/>
      <c r="BF1363" s="9"/>
      <c r="BG1363" s="9"/>
      <c r="BH1363" s="9"/>
      <c r="BI1363" s="9"/>
      <c r="BJ1363" s="9"/>
      <c r="BK1363" s="9"/>
      <c r="BL1363" s="9"/>
      <c r="BM1363" s="9"/>
      <c r="BN1363" s="9"/>
      <c r="BO1363" s="9"/>
      <c r="BP1363" s="9"/>
      <c r="BQ1363" s="9"/>
      <c r="BR1363" s="9"/>
      <c r="BS1363" s="9"/>
      <c r="BT1363" s="9"/>
      <c r="BU1363" s="9"/>
      <c r="BV1363" s="9"/>
      <c r="BW1363" s="9"/>
      <c r="BX1363" s="9"/>
      <c r="BY1363" s="9"/>
      <c r="BZ1363" s="9"/>
      <c r="CA1363" s="9"/>
      <c r="CB1363" s="9"/>
      <c r="CC1363" s="9"/>
      <c r="CD1363" s="9"/>
      <c r="CE1363" s="9"/>
    </row>
    <row r="1364" spans="1:83" s="8" customFormat="1" x14ac:dyDescent="0.3">
      <c r="A1364" s="9"/>
      <c r="B1364" s="9"/>
      <c r="C1364" s="208"/>
      <c r="D1364" s="9"/>
      <c r="E1364" s="9"/>
      <c r="F1364" s="9"/>
      <c r="G1364" s="9"/>
      <c r="H1364" s="9"/>
      <c r="I1364" s="9"/>
      <c r="J1364" s="9"/>
      <c r="K1364" s="9"/>
      <c r="L1364" s="9"/>
      <c r="M1364" s="9"/>
      <c r="N1364" s="9"/>
      <c r="O1364" s="9"/>
      <c r="P1364" s="9"/>
      <c r="Q1364" s="9"/>
      <c r="R1364" s="9"/>
      <c r="S1364" s="9"/>
      <c r="T1364" s="9"/>
      <c r="U1364" s="9"/>
      <c r="V1364" s="9"/>
      <c r="W1364" s="9"/>
      <c r="X1364" s="9"/>
      <c r="Y1364" s="9"/>
      <c r="Z1364" s="9"/>
      <c r="AA1364" s="9"/>
      <c r="AB1364" s="9"/>
      <c r="AC1364" s="9"/>
      <c r="AD1364" s="9"/>
      <c r="AE1364" s="9"/>
      <c r="AF1364" s="9"/>
      <c r="AG1364" s="9"/>
      <c r="AH1364" s="9"/>
      <c r="AI1364" s="9"/>
      <c r="AJ1364" s="9"/>
      <c r="AK1364" s="9"/>
      <c r="AL1364" s="9"/>
      <c r="AM1364" s="9"/>
      <c r="AN1364" s="9"/>
      <c r="AO1364" s="9"/>
      <c r="AP1364" s="9"/>
      <c r="AQ1364" s="9"/>
      <c r="AR1364" s="9"/>
      <c r="AS1364" s="9"/>
      <c r="AT1364" s="9"/>
      <c r="AU1364" s="9"/>
      <c r="AV1364" s="9"/>
      <c r="AW1364" s="9"/>
      <c r="AX1364" s="9"/>
      <c r="AY1364" s="9"/>
      <c r="AZ1364" s="9"/>
      <c r="BA1364" s="9"/>
      <c r="BB1364" s="9"/>
      <c r="BC1364" s="9"/>
      <c r="BD1364" s="9"/>
      <c r="BE1364" s="9"/>
      <c r="BF1364" s="9"/>
      <c r="BG1364" s="9"/>
      <c r="BH1364" s="9"/>
      <c r="BI1364" s="9"/>
      <c r="BJ1364" s="9"/>
      <c r="BK1364" s="9"/>
      <c r="BL1364" s="9"/>
      <c r="BM1364" s="9"/>
      <c r="BN1364" s="9"/>
      <c r="BO1364" s="9"/>
      <c r="BP1364" s="9"/>
      <c r="BQ1364" s="9"/>
      <c r="BR1364" s="9"/>
      <c r="BS1364" s="9"/>
      <c r="BT1364" s="9"/>
      <c r="BU1364" s="9"/>
      <c r="BV1364" s="9"/>
      <c r="BW1364" s="9"/>
      <c r="BX1364" s="9"/>
      <c r="BY1364" s="9"/>
      <c r="BZ1364" s="9"/>
      <c r="CA1364" s="9"/>
      <c r="CB1364" s="9"/>
      <c r="CC1364" s="9"/>
      <c r="CD1364" s="9"/>
      <c r="CE1364" s="9"/>
    </row>
    <row r="1365" spans="1:83" x14ac:dyDescent="0.3">
      <c r="A1365" s="9"/>
      <c r="B1365" s="9"/>
      <c r="C1365" s="208"/>
      <c r="D1365" s="9"/>
      <c r="E1365" s="9"/>
      <c r="F1365" s="9"/>
      <c r="G1365" s="9"/>
      <c r="H1365" s="9"/>
      <c r="I1365" s="9"/>
      <c r="J1365" s="9"/>
    </row>
    <row r="1366" spans="1:83" x14ac:dyDescent="0.3">
      <c r="A1366" s="9"/>
      <c r="B1366" s="9"/>
      <c r="C1366" s="208"/>
      <c r="D1366" s="9"/>
      <c r="E1366" s="9"/>
      <c r="F1366" s="9"/>
      <c r="G1366" s="9"/>
      <c r="H1366" s="9"/>
      <c r="I1366" s="9"/>
      <c r="J1366" s="9"/>
    </row>
    <row r="1367" spans="1:83" x14ac:dyDescent="0.3">
      <c r="A1367" s="9"/>
      <c r="B1367" s="9"/>
      <c r="C1367" s="208"/>
      <c r="D1367" s="9"/>
      <c r="E1367" s="9"/>
      <c r="F1367" s="9"/>
      <c r="G1367" s="9"/>
      <c r="H1367" s="9"/>
      <c r="I1367" s="9"/>
      <c r="J1367" s="9"/>
    </row>
    <row r="1368" spans="1:83" x14ac:dyDescent="0.3">
      <c r="A1368" s="9"/>
      <c r="B1368" s="9"/>
      <c r="C1368" s="208"/>
      <c r="D1368" s="9"/>
      <c r="E1368" s="9"/>
      <c r="F1368" s="9"/>
      <c r="G1368" s="9"/>
      <c r="H1368" s="9"/>
      <c r="I1368" s="9"/>
      <c r="J1368" s="9"/>
    </row>
    <row r="1369" spans="1:83" x14ac:dyDescent="0.3">
      <c r="A1369" s="9"/>
      <c r="B1369" s="9"/>
      <c r="C1369" s="208"/>
      <c r="D1369" s="9"/>
      <c r="E1369" s="9"/>
      <c r="F1369" s="9"/>
      <c r="G1369" s="9"/>
      <c r="H1369" s="9"/>
      <c r="I1369" s="9"/>
      <c r="J1369" s="9"/>
    </row>
    <row r="1370" spans="1:83" x14ac:dyDescent="0.3">
      <c r="A1370" s="9"/>
      <c r="B1370" s="9"/>
      <c r="C1370" s="208"/>
      <c r="D1370" s="9"/>
      <c r="E1370" s="9"/>
      <c r="F1370" s="9"/>
      <c r="G1370" s="9"/>
      <c r="H1370" s="9"/>
      <c r="I1370" s="9"/>
      <c r="J1370" s="9"/>
    </row>
    <row r="1371" spans="1:83" x14ac:dyDescent="0.3">
      <c r="A1371" s="9"/>
      <c r="B1371" s="9"/>
      <c r="C1371" s="208"/>
      <c r="D1371" s="9"/>
      <c r="E1371" s="9"/>
      <c r="F1371" s="9"/>
      <c r="G1371" s="9"/>
      <c r="H1371" s="9"/>
      <c r="I1371" s="9"/>
      <c r="J1371" s="9"/>
    </row>
    <row r="1372" spans="1:83" x14ac:dyDescent="0.3">
      <c r="A1372" s="9"/>
      <c r="B1372" s="9"/>
      <c r="C1372" s="208"/>
      <c r="D1372" s="9"/>
      <c r="E1372" s="9"/>
      <c r="F1372" s="9"/>
      <c r="G1372" s="9"/>
      <c r="H1372" s="9"/>
      <c r="I1372" s="9"/>
      <c r="J1372" s="9"/>
    </row>
    <row r="1373" spans="1:83" x14ac:dyDescent="0.3">
      <c r="A1373" s="9"/>
      <c r="B1373" s="9"/>
      <c r="C1373" s="208"/>
      <c r="D1373" s="9"/>
      <c r="E1373" s="9"/>
      <c r="F1373" s="9"/>
      <c r="G1373" s="9"/>
      <c r="H1373" s="9"/>
      <c r="I1373" s="9"/>
      <c r="J1373" s="9"/>
    </row>
    <row r="1374" spans="1:83" x14ac:dyDescent="0.3">
      <c r="A1374" s="9"/>
      <c r="B1374" s="9"/>
      <c r="C1374" s="208"/>
      <c r="D1374" s="9"/>
      <c r="E1374" s="9"/>
      <c r="F1374" s="9"/>
      <c r="G1374" s="9"/>
      <c r="H1374" s="9"/>
      <c r="I1374" s="9"/>
      <c r="J1374" s="9"/>
    </row>
    <row r="1375" spans="1:83" x14ac:dyDescent="0.3">
      <c r="A1375" s="9"/>
      <c r="B1375" s="9"/>
      <c r="C1375" s="208"/>
      <c r="D1375" s="9"/>
      <c r="E1375" s="9"/>
      <c r="F1375" s="9"/>
      <c r="G1375" s="9"/>
      <c r="H1375" s="9"/>
      <c r="I1375" s="9"/>
      <c r="J1375" s="9"/>
    </row>
    <row r="1376" spans="1:83" x14ac:dyDescent="0.3">
      <c r="A1376" s="9"/>
      <c r="B1376" s="9"/>
      <c r="C1376" s="208"/>
      <c r="D1376" s="9"/>
      <c r="E1376" s="9"/>
      <c r="F1376" s="9"/>
      <c r="G1376" s="9"/>
      <c r="H1376" s="9"/>
      <c r="I1376" s="9"/>
      <c r="J1376" s="9"/>
    </row>
    <row r="1377" spans="3:3" s="9" customFormat="1" x14ac:dyDescent="0.3">
      <c r="C1377" s="208"/>
    </row>
    <row r="1378" spans="3:3" s="9" customFormat="1" x14ac:dyDescent="0.3">
      <c r="C1378" s="208"/>
    </row>
    <row r="1379" spans="3:3" s="9" customFormat="1" x14ac:dyDescent="0.3">
      <c r="C1379" s="208"/>
    </row>
    <row r="1380" spans="3:3" s="9" customFormat="1" x14ac:dyDescent="0.3">
      <c r="C1380" s="208"/>
    </row>
    <row r="1381" spans="3:3" s="9" customFormat="1" x14ac:dyDescent="0.3">
      <c r="C1381" s="208"/>
    </row>
    <row r="1382" spans="3:3" s="9" customFormat="1" x14ac:dyDescent="0.3">
      <c r="C1382" s="208"/>
    </row>
    <row r="1383" spans="3:3" s="9" customFormat="1" x14ac:dyDescent="0.3">
      <c r="C1383" s="208"/>
    </row>
    <row r="1384" spans="3:3" s="9" customFormat="1" x14ac:dyDescent="0.3">
      <c r="C1384" s="208"/>
    </row>
    <row r="1385" spans="3:3" s="9" customFormat="1" x14ac:dyDescent="0.3">
      <c r="C1385" s="208"/>
    </row>
    <row r="1386" spans="3:3" s="9" customFormat="1" x14ac:dyDescent="0.3">
      <c r="C1386" s="208"/>
    </row>
    <row r="1387" spans="3:3" s="9" customFormat="1" x14ac:dyDescent="0.3">
      <c r="C1387" s="208"/>
    </row>
    <row r="1388" spans="3:3" s="9" customFormat="1" x14ac:dyDescent="0.3">
      <c r="C1388" s="208"/>
    </row>
    <row r="1389" spans="3:3" s="9" customFormat="1" x14ac:dyDescent="0.3">
      <c r="C1389" s="208"/>
    </row>
    <row r="1390" spans="3:3" s="9" customFormat="1" x14ac:dyDescent="0.3">
      <c r="C1390" s="208"/>
    </row>
    <row r="1391" spans="3:3" s="9" customFormat="1" x14ac:dyDescent="0.3">
      <c r="C1391" s="208"/>
    </row>
    <row r="1392" spans="3:3" s="9" customFormat="1" x14ac:dyDescent="0.3">
      <c r="C1392" s="208"/>
    </row>
    <row r="1393" spans="3:3" s="9" customFormat="1" x14ac:dyDescent="0.3">
      <c r="C1393" s="208"/>
    </row>
    <row r="1394" spans="3:3" s="9" customFormat="1" x14ac:dyDescent="0.3">
      <c r="C1394" s="208"/>
    </row>
    <row r="1395" spans="3:3" s="9" customFormat="1" x14ac:dyDescent="0.3">
      <c r="C1395" s="208"/>
    </row>
    <row r="1396" spans="3:3" s="9" customFormat="1" x14ac:dyDescent="0.3">
      <c r="C1396" s="208"/>
    </row>
    <row r="1397" spans="3:3" s="9" customFormat="1" x14ac:dyDescent="0.3">
      <c r="C1397" s="208"/>
    </row>
    <row r="1398" spans="3:3" s="9" customFormat="1" x14ac:dyDescent="0.3">
      <c r="C1398" s="208"/>
    </row>
    <row r="1399" spans="3:3" s="9" customFormat="1" x14ac:dyDescent="0.3">
      <c r="C1399" s="208"/>
    </row>
    <row r="1400" spans="3:3" s="9" customFormat="1" x14ac:dyDescent="0.3">
      <c r="C1400" s="208"/>
    </row>
    <row r="1401" spans="3:3" s="9" customFormat="1" x14ac:dyDescent="0.3">
      <c r="C1401" s="208"/>
    </row>
    <row r="1402" spans="3:3" s="9" customFormat="1" x14ac:dyDescent="0.3">
      <c r="C1402" s="208"/>
    </row>
    <row r="1403" spans="3:3" s="9" customFormat="1" x14ac:dyDescent="0.3">
      <c r="C1403" s="208"/>
    </row>
    <row r="1404" spans="3:3" s="9" customFormat="1" x14ac:dyDescent="0.3">
      <c r="C1404" s="208"/>
    </row>
    <row r="1405" spans="3:3" s="9" customFormat="1" x14ac:dyDescent="0.3">
      <c r="C1405" s="208"/>
    </row>
    <row r="1406" spans="3:3" s="9" customFormat="1" x14ac:dyDescent="0.3">
      <c r="C1406" s="208"/>
    </row>
    <row r="1407" spans="3:3" s="9" customFormat="1" x14ac:dyDescent="0.3">
      <c r="C1407" s="208"/>
    </row>
    <row r="1408" spans="3:3" s="9" customFormat="1" x14ac:dyDescent="0.3">
      <c r="C1408" s="208"/>
    </row>
    <row r="1409" spans="3:3" s="9" customFormat="1" x14ac:dyDescent="0.3">
      <c r="C1409" s="208"/>
    </row>
    <row r="1410" spans="3:3" s="9" customFormat="1" x14ac:dyDescent="0.3">
      <c r="C1410" s="208"/>
    </row>
    <row r="1411" spans="3:3" s="9" customFormat="1" x14ac:dyDescent="0.3">
      <c r="C1411" s="208"/>
    </row>
    <row r="1412" spans="3:3" s="9" customFormat="1" x14ac:dyDescent="0.3">
      <c r="C1412" s="208"/>
    </row>
    <row r="1413" spans="3:3" s="9" customFormat="1" x14ac:dyDescent="0.3">
      <c r="C1413" s="208"/>
    </row>
    <row r="1414" spans="3:3" s="9" customFormat="1" x14ac:dyDescent="0.3">
      <c r="C1414" s="208"/>
    </row>
    <row r="1415" spans="3:3" s="9" customFormat="1" x14ac:dyDescent="0.3">
      <c r="C1415" s="208"/>
    </row>
    <row r="1416" spans="3:3" s="9" customFormat="1" x14ac:dyDescent="0.3">
      <c r="C1416" s="208"/>
    </row>
    <row r="1417" spans="3:3" s="9" customFormat="1" x14ac:dyDescent="0.3">
      <c r="C1417" s="208"/>
    </row>
    <row r="1418" spans="3:3" s="9" customFormat="1" x14ac:dyDescent="0.3">
      <c r="C1418" s="208"/>
    </row>
    <row r="1419" spans="3:3" s="9" customFormat="1" x14ac:dyDescent="0.3">
      <c r="C1419" s="208"/>
    </row>
    <row r="1420" spans="3:3" s="9" customFormat="1" x14ac:dyDescent="0.3">
      <c r="C1420" s="208"/>
    </row>
    <row r="1421" spans="3:3" s="9" customFormat="1" x14ac:dyDescent="0.3">
      <c r="C1421" s="208"/>
    </row>
    <row r="1422" spans="3:3" s="9" customFormat="1" x14ac:dyDescent="0.3">
      <c r="C1422" s="208"/>
    </row>
    <row r="1423" spans="3:3" s="9" customFormat="1" x14ac:dyDescent="0.3">
      <c r="C1423" s="208"/>
    </row>
    <row r="1424" spans="3:3" s="9" customFormat="1" x14ac:dyDescent="0.3">
      <c r="C1424" s="208"/>
    </row>
    <row r="1425" spans="3:3" s="9" customFormat="1" x14ac:dyDescent="0.3">
      <c r="C1425" s="208"/>
    </row>
    <row r="1426" spans="3:3" s="9" customFormat="1" x14ac:dyDescent="0.3">
      <c r="C1426" s="208"/>
    </row>
    <row r="1427" spans="3:3" s="9" customFormat="1" x14ac:dyDescent="0.3">
      <c r="C1427" s="208"/>
    </row>
    <row r="1428" spans="3:3" s="9" customFormat="1" x14ac:dyDescent="0.3">
      <c r="C1428" s="208"/>
    </row>
    <row r="1429" spans="3:3" s="9" customFormat="1" x14ac:dyDescent="0.3">
      <c r="C1429" s="208"/>
    </row>
    <row r="1430" spans="3:3" s="9" customFormat="1" x14ac:dyDescent="0.3">
      <c r="C1430" s="208"/>
    </row>
    <row r="1431" spans="3:3" s="9" customFormat="1" x14ac:dyDescent="0.3">
      <c r="C1431" s="208"/>
    </row>
    <row r="1432" spans="3:3" s="9" customFormat="1" x14ac:dyDescent="0.3">
      <c r="C1432" s="208"/>
    </row>
    <row r="1433" spans="3:3" s="9" customFormat="1" x14ac:dyDescent="0.3">
      <c r="C1433" s="208"/>
    </row>
    <row r="1434" spans="3:3" s="9" customFormat="1" x14ac:dyDescent="0.3">
      <c r="C1434" s="208"/>
    </row>
    <row r="1435" spans="3:3" s="9" customFormat="1" x14ac:dyDescent="0.3">
      <c r="C1435" s="208"/>
    </row>
    <row r="1436" spans="3:3" s="9" customFormat="1" x14ac:dyDescent="0.3">
      <c r="C1436" s="208"/>
    </row>
    <row r="1437" spans="3:3" s="9" customFormat="1" x14ac:dyDescent="0.3">
      <c r="C1437" s="208"/>
    </row>
    <row r="1438" spans="3:3" s="9" customFormat="1" x14ac:dyDescent="0.3">
      <c r="C1438" s="208"/>
    </row>
    <row r="1439" spans="3:3" s="9" customFormat="1" x14ac:dyDescent="0.3">
      <c r="C1439" s="208"/>
    </row>
    <row r="1440" spans="3:3" s="9" customFormat="1" x14ac:dyDescent="0.3">
      <c r="C1440" s="208"/>
    </row>
    <row r="1441" spans="3:3" s="9" customFormat="1" x14ac:dyDescent="0.3">
      <c r="C1441" s="208"/>
    </row>
    <row r="1442" spans="3:3" s="9" customFormat="1" x14ac:dyDescent="0.3">
      <c r="C1442" s="208"/>
    </row>
    <row r="1443" spans="3:3" s="9" customFormat="1" x14ac:dyDescent="0.3">
      <c r="C1443" s="208"/>
    </row>
    <row r="1444" spans="3:3" s="9" customFormat="1" x14ac:dyDescent="0.3">
      <c r="C1444" s="208"/>
    </row>
    <row r="1445" spans="3:3" s="9" customFormat="1" x14ac:dyDescent="0.3">
      <c r="C1445" s="208"/>
    </row>
    <row r="1446" spans="3:3" s="9" customFormat="1" x14ac:dyDescent="0.3">
      <c r="C1446" s="208"/>
    </row>
    <row r="1447" spans="3:3" s="9" customFormat="1" x14ac:dyDescent="0.3">
      <c r="C1447" s="208"/>
    </row>
    <row r="1448" spans="3:3" s="9" customFormat="1" x14ac:dyDescent="0.3">
      <c r="C1448" s="208"/>
    </row>
    <row r="1449" spans="3:3" s="9" customFormat="1" x14ac:dyDescent="0.3">
      <c r="C1449" s="208"/>
    </row>
    <row r="1450" spans="3:3" s="9" customFormat="1" x14ac:dyDescent="0.3">
      <c r="C1450" s="208"/>
    </row>
    <row r="1451" spans="3:3" s="9" customFormat="1" x14ac:dyDescent="0.3">
      <c r="C1451" s="208"/>
    </row>
    <row r="1452" spans="3:3" s="9" customFormat="1" x14ac:dyDescent="0.3">
      <c r="C1452" s="208"/>
    </row>
    <row r="1453" spans="3:3" s="9" customFormat="1" x14ac:dyDescent="0.3">
      <c r="C1453" s="208"/>
    </row>
    <row r="1454" spans="3:3" s="9" customFormat="1" x14ac:dyDescent="0.3">
      <c r="C1454" s="208"/>
    </row>
    <row r="1455" spans="3:3" s="9" customFormat="1" x14ac:dyDescent="0.3">
      <c r="C1455" s="208"/>
    </row>
    <row r="1456" spans="3:3" s="9" customFormat="1" x14ac:dyDescent="0.3">
      <c r="C1456" s="208"/>
    </row>
    <row r="1457" spans="3:3" s="9" customFormat="1" x14ac:dyDescent="0.3">
      <c r="C1457" s="208"/>
    </row>
    <row r="1458" spans="3:3" s="9" customFormat="1" x14ac:dyDescent="0.3">
      <c r="C1458" s="208"/>
    </row>
    <row r="1459" spans="3:3" s="9" customFormat="1" x14ac:dyDescent="0.3">
      <c r="C1459" s="208"/>
    </row>
    <row r="1460" spans="3:3" s="9" customFormat="1" x14ac:dyDescent="0.3">
      <c r="C1460" s="208"/>
    </row>
    <row r="1461" spans="3:3" s="9" customFormat="1" x14ac:dyDescent="0.3">
      <c r="C1461" s="208"/>
    </row>
    <row r="1462" spans="3:3" s="9" customFormat="1" x14ac:dyDescent="0.3">
      <c r="C1462" s="208"/>
    </row>
    <row r="1463" spans="3:3" s="9" customFormat="1" x14ac:dyDescent="0.3">
      <c r="C1463" s="208"/>
    </row>
    <row r="1464" spans="3:3" s="9" customFormat="1" x14ac:dyDescent="0.3">
      <c r="C1464" s="208"/>
    </row>
    <row r="1465" spans="3:3" s="9" customFormat="1" x14ac:dyDescent="0.3">
      <c r="C1465" s="208"/>
    </row>
    <row r="1466" spans="3:3" s="9" customFormat="1" x14ac:dyDescent="0.3">
      <c r="C1466" s="208"/>
    </row>
    <row r="1467" spans="3:3" s="9" customFormat="1" x14ac:dyDescent="0.3">
      <c r="C1467" s="208"/>
    </row>
    <row r="1468" spans="3:3" s="9" customFormat="1" x14ac:dyDescent="0.3">
      <c r="C1468" s="208"/>
    </row>
    <row r="1469" spans="3:3" s="9" customFormat="1" x14ac:dyDescent="0.3">
      <c r="C1469" s="208"/>
    </row>
    <row r="1470" spans="3:3" s="9" customFormat="1" x14ac:dyDescent="0.3">
      <c r="C1470" s="208"/>
    </row>
    <row r="1471" spans="3:3" s="9" customFormat="1" x14ac:dyDescent="0.3">
      <c r="C1471" s="208"/>
    </row>
    <row r="1472" spans="3:3" s="9" customFormat="1" x14ac:dyDescent="0.3">
      <c r="C1472" s="208"/>
    </row>
    <row r="1473" spans="3:3" s="9" customFormat="1" x14ac:dyDescent="0.3">
      <c r="C1473" s="208"/>
    </row>
    <row r="1474" spans="3:3" s="9" customFormat="1" x14ac:dyDescent="0.3">
      <c r="C1474" s="208"/>
    </row>
    <row r="1475" spans="3:3" s="9" customFormat="1" x14ac:dyDescent="0.3">
      <c r="C1475" s="208"/>
    </row>
    <row r="1476" spans="3:3" s="9" customFormat="1" x14ac:dyDescent="0.3">
      <c r="C1476" s="208"/>
    </row>
    <row r="1477" spans="3:3" s="9" customFormat="1" x14ac:dyDescent="0.3">
      <c r="C1477" s="208"/>
    </row>
    <row r="1478" spans="3:3" s="9" customFormat="1" x14ac:dyDescent="0.3">
      <c r="C1478" s="208"/>
    </row>
    <row r="1479" spans="3:3" s="9" customFormat="1" x14ac:dyDescent="0.3">
      <c r="C1479" s="208"/>
    </row>
    <row r="1480" spans="3:3" s="9" customFormat="1" x14ac:dyDescent="0.3">
      <c r="C1480" s="208"/>
    </row>
    <row r="1481" spans="3:3" s="9" customFormat="1" x14ac:dyDescent="0.3">
      <c r="C1481" s="208"/>
    </row>
    <row r="1482" spans="3:3" s="9" customFormat="1" x14ac:dyDescent="0.3">
      <c r="C1482" s="208"/>
    </row>
    <row r="1483" spans="3:3" s="9" customFormat="1" x14ac:dyDescent="0.3">
      <c r="C1483" s="208"/>
    </row>
    <row r="1484" spans="3:3" s="9" customFormat="1" x14ac:dyDescent="0.3">
      <c r="C1484" s="208"/>
    </row>
    <row r="1485" spans="3:3" s="9" customFormat="1" x14ac:dyDescent="0.3">
      <c r="C1485" s="208"/>
    </row>
    <row r="1486" spans="3:3" s="9" customFormat="1" x14ac:dyDescent="0.3">
      <c r="C1486" s="208"/>
    </row>
    <row r="1487" spans="3:3" s="9" customFormat="1" x14ac:dyDescent="0.3">
      <c r="C1487" s="208"/>
    </row>
    <row r="1488" spans="3:3" s="9" customFormat="1" x14ac:dyDescent="0.3">
      <c r="C1488" s="208"/>
    </row>
    <row r="1489" spans="3:3" s="9" customFormat="1" x14ac:dyDescent="0.3">
      <c r="C1489" s="208"/>
    </row>
    <row r="1490" spans="3:3" s="9" customFormat="1" x14ac:dyDescent="0.3">
      <c r="C1490" s="208"/>
    </row>
    <row r="1491" spans="3:3" s="9" customFormat="1" x14ac:dyDescent="0.3">
      <c r="C1491" s="208"/>
    </row>
    <row r="1492" spans="3:3" s="9" customFormat="1" x14ac:dyDescent="0.3">
      <c r="C1492" s="208"/>
    </row>
    <row r="1493" spans="3:3" s="9" customFormat="1" x14ac:dyDescent="0.3">
      <c r="C1493" s="208"/>
    </row>
    <row r="1494" spans="3:3" s="9" customFormat="1" x14ac:dyDescent="0.3">
      <c r="C1494" s="208"/>
    </row>
    <row r="1495" spans="3:3" s="9" customFormat="1" x14ac:dyDescent="0.3">
      <c r="C1495" s="208"/>
    </row>
    <row r="1496" spans="3:3" s="9" customFormat="1" x14ac:dyDescent="0.3">
      <c r="C1496" s="208"/>
    </row>
    <row r="1497" spans="3:3" s="9" customFormat="1" x14ac:dyDescent="0.3">
      <c r="C1497" s="208"/>
    </row>
    <row r="1498" spans="3:3" s="9" customFormat="1" x14ac:dyDescent="0.3">
      <c r="C1498" s="208"/>
    </row>
    <row r="1499" spans="3:3" s="9" customFormat="1" x14ac:dyDescent="0.3">
      <c r="C1499" s="208"/>
    </row>
    <row r="1500" spans="3:3" s="9" customFormat="1" x14ac:dyDescent="0.3">
      <c r="C1500" s="208"/>
    </row>
    <row r="1501" spans="3:3" s="9" customFormat="1" x14ac:dyDescent="0.3">
      <c r="C1501" s="208"/>
    </row>
    <row r="1502" spans="3:3" s="9" customFormat="1" x14ac:dyDescent="0.3">
      <c r="C1502" s="208"/>
    </row>
    <row r="1503" spans="3:3" s="9" customFormat="1" x14ac:dyDescent="0.3">
      <c r="C1503" s="208"/>
    </row>
    <row r="1504" spans="3:3" s="9" customFormat="1" x14ac:dyDescent="0.3">
      <c r="C1504" s="208"/>
    </row>
    <row r="1505" spans="3:3" s="9" customFormat="1" x14ac:dyDescent="0.3">
      <c r="C1505" s="208"/>
    </row>
    <row r="1506" spans="3:3" s="9" customFormat="1" x14ac:dyDescent="0.3">
      <c r="C1506" s="208"/>
    </row>
    <row r="1507" spans="3:3" s="9" customFormat="1" x14ac:dyDescent="0.3">
      <c r="C1507" s="208"/>
    </row>
    <row r="1508" spans="3:3" s="9" customFormat="1" x14ac:dyDescent="0.3">
      <c r="C1508" s="208"/>
    </row>
    <row r="1509" spans="3:3" s="9" customFormat="1" x14ac:dyDescent="0.3">
      <c r="C1509" s="208"/>
    </row>
    <row r="1510" spans="3:3" s="9" customFormat="1" x14ac:dyDescent="0.3">
      <c r="C1510" s="208"/>
    </row>
    <row r="1511" spans="3:3" s="9" customFormat="1" x14ac:dyDescent="0.3">
      <c r="C1511" s="208"/>
    </row>
    <row r="1512" spans="3:3" s="9" customFormat="1" x14ac:dyDescent="0.3">
      <c r="C1512" s="208"/>
    </row>
    <row r="1513" spans="3:3" s="9" customFormat="1" x14ac:dyDescent="0.3">
      <c r="C1513" s="208"/>
    </row>
    <row r="1514" spans="3:3" s="9" customFormat="1" x14ac:dyDescent="0.3">
      <c r="C1514" s="208"/>
    </row>
    <row r="1515" spans="3:3" s="9" customFormat="1" x14ac:dyDescent="0.3">
      <c r="C1515" s="208"/>
    </row>
    <row r="1516" spans="3:3" s="9" customFormat="1" x14ac:dyDescent="0.3">
      <c r="C1516" s="208"/>
    </row>
    <row r="1517" spans="3:3" s="9" customFormat="1" x14ac:dyDescent="0.3">
      <c r="C1517" s="208"/>
    </row>
    <row r="1518" spans="3:3" s="9" customFormat="1" x14ac:dyDescent="0.3">
      <c r="C1518" s="208"/>
    </row>
    <row r="1519" spans="3:3" s="9" customFormat="1" x14ac:dyDescent="0.3">
      <c r="C1519" s="208"/>
    </row>
    <row r="1520" spans="3:3" s="9" customFormat="1" x14ac:dyDescent="0.3">
      <c r="C1520" s="208"/>
    </row>
    <row r="1521" spans="3:3" s="9" customFormat="1" x14ac:dyDescent="0.3">
      <c r="C1521" s="208"/>
    </row>
    <row r="1522" spans="3:3" s="9" customFormat="1" x14ac:dyDescent="0.3">
      <c r="C1522" s="208"/>
    </row>
    <row r="1523" spans="3:3" s="9" customFormat="1" x14ac:dyDescent="0.3">
      <c r="C1523" s="208"/>
    </row>
    <row r="1524" spans="3:3" s="9" customFormat="1" x14ac:dyDescent="0.3">
      <c r="C1524" s="208"/>
    </row>
    <row r="1525" spans="3:3" s="9" customFormat="1" x14ac:dyDescent="0.3">
      <c r="C1525" s="208"/>
    </row>
    <row r="1526" spans="3:3" s="9" customFormat="1" x14ac:dyDescent="0.3">
      <c r="C1526" s="208"/>
    </row>
    <row r="1527" spans="3:3" s="9" customFormat="1" x14ac:dyDescent="0.3">
      <c r="C1527" s="208"/>
    </row>
    <row r="1528" spans="3:3" s="9" customFormat="1" x14ac:dyDescent="0.3">
      <c r="C1528" s="208"/>
    </row>
    <row r="1529" spans="3:3" s="9" customFormat="1" x14ac:dyDescent="0.3">
      <c r="C1529" s="208"/>
    </row>
    <row r="1530" spans="3:3" s="9" customFormat="1" x14ac:dyDescent="0.3">
      <c r="C1530" s="208"/>
    </row>
    <row r="1531" spans="3:3" s="9" customFormat="1" x14ac:dyDescent="0.3">
      <c r="C1531" s="208"/>
    </row>
    <row r="1532" spans="3:3" s="9" customFormat="1" x14ac:dyDescent="0.3">
      <c r="C1532" s="208"/>
    </row>
    <row r="1533" spans="3:3" s="9" customFormat="1" x14ac:dyDescent="0.3">
      <c r="C1533" s="208"/>
    </row>
    <row r="1534" spans="3:3" s="9" customFormat="1" x14ac:dyDescent="0.3">
      <c r="C1534" s="208"/>
    </row>
    <row r="1535" spans="3:3" s="9" customFormat="1" x14ac:dyDescent="0.3">
      <c r="C1535" s="208"/>
    </row>
    <row r="1536" spans="3:3" s="9" customFormat="1" x14ac:dyDescent="0.3">
      <c r="C1536" s="208"/>
    </row>
    <row r="1537" spans="3:3" s="9" customFormat="1" x14ac:dyDescent="0.3">
      <c r="C1537" s="208"/>
    </row>
    <row r="1538" spans="3:3" s="9" customFormat="1" x14ac:dyDescent="0.3">
      <c r="C1538" s="208"/>
    </row>
    <row r="1539" spans="3:3" s="9" customFormat="1" x14ac:dyDescent="0.3">
      <c r="C1539" s="208"/>
    </row>
    <row r="1540" spans="3:3" s="9" customFormat="1" x14ac:dyDescent="0.3">
      <c r="C1540" s="208"/>
    </row>
    <row r="1541" spans="3:3" s="9" customFormat="1" x14ac:dyDescent="0.3">
      <c r="C1541" s="208"/>
    </row>
    <row r="1542" spans="3:3" s="9" customFormat="1" x14ac:dyDescent="0.3">
      <c r="C1542" s="208"/>
    </row>
    <row r="1543" spans="3:3" s="9" customFormat="1" x14ac:dyDescent="0.3">
      <c r="C1543" s="208"/>
    </row>
    <row r="1544" spans="3:3" s="9" customFormat="1" x14ac:dyDescent="0.3">
      <c r="C1544" s="208"/>
    </row>
    <row r="1545" spans="3:3" s="9" customFormat="1" x14ac:dyDescent="0.3">
      <c r="C1545" s="208"/>
    </row>
    <row r="1546" spans="3:3" s="9" customFormat="1" x14ac:dyDescent="0.3">
      <c r="C1546" s="208"/>
    </row>
    <row r="1547" spans="3:3" s="9" customFormat="1" x14ac:dyDescent="0.3">
      <c r="C1547" s="208"/>
    </row>
    <row r="1548" spans="3:3" s="9" customFormat="1" x14ac:dyDescent="0.3">
      <c r="C1548" s="208"/>
    </row>
    <row r="1549" spans="3:3" s="9" customFormat="1" x14ac:dyDescent="0.3">
      <c r="C1549" s="208"/>
    </row>
    <row r="1550" spans="3:3" s="9" customFormat="1" x14ac:dyDescent="0.3">
      <c r="C1550" s="208"/>
    </row>
    <row r="1551" spans="3:3" s="9" customFormat="1" x14ac:dyDescent="0.3">
      <c r="C1551" s="208"/>
    </row>
    <row r="1552" spans="3:3" s="9" customFormat="1" x14ac:dyDescent="0.3">
      <c r="C1552" s="208"/>
    </row>
    <row r="1553" spans="3:3" s="9" customFormat="1" x14ac:dyDescent="0.3">
      <c r="C1553" s="208"/>
    </row>
  </sheetData>
  <sheetProtection formatCells="0" formatColumns="0" formatRows="0" deleteRows="0" sort="0" autoFilter="0"/>
  <autoFilter ref="A5:W1336" xr:uid="{00000000-0009-0000-0000-000001000000}"/>
  <mergeCells count="18">
    <mergeCell ref="F3:H3"/>
    <mergeCell ref="A3:A4"/>
    <mergeCell ref="B3:B4"/>
    <mergeCell ref="C3:C4"/>
    <mergeCell ref="D3:D4"/>
    <mergeCell ref="E3:E4"/>
    <mergeCell ref="AN3:AN4"/>
    <mergeCell ref="I3:I4"/>
    <mergeCell ref="J3:J4"/>
    <mergeCell ref="K3:N3"/>
    <mergeCell ref="O3:Q3"/>
    <mergeCell ref="R3:S3"/>
    <mergeCell ref="T3:V3"/>
    <mergeCell ref="AB3:AE3"/>
    <mergeCell ref="AF3:AH3"/>
    <mergeCell ref="AI3:AJ3"/>
    <mergeCell ref="AK3:AM3"/>
    <mergeCell ref="W3:W4"/>
  </mergeCells>
  <conditionalFormatting sqref="W6 W9:W11 W14:W21 W24:W25 W27:W30 W32:W37 W39 W41:W51 W53:W60 W62:W84 W86 W88:W89 W91:W92 W94:W96 W99:W101 W104:W129 W132 W134:W137 W139:W140 W143:W144 W146:W173 W175:W176 W178:W182 W184 W186 W188:W190 W192:W224 W226:W231 W233:W246 W248:W249 W251 W253:W260 W262 W264:W265 W267 W269:W295 W297:W298 W300 W302:W305 W307:W315 W317:W322 W325:W329 W331:W343 W345:W348 W350:W354 W356:W357 W359:W361 W363:W365 W367:W371 W373 W375:W380 W382:W389 W391:W394 W397 W399:W402 W404:W407 W409:W419 W421:W423 W425:W427 W429:W431 W433:W438 W441:W451 W453:W459 W461:W465 W467:W469 W471:W477 W479:W485 W487:W489 W491:W493 W495:W510 W512:W527 W529:W535 W538 W540:W544 W546:W547 W549:W551 W553:W555 W558:W563 W565:W568 W570 W572:W586 W588:W594 W596:W598 W601:W632 W634:W650 W652:W657 W659:W672 W674:W688 W690:W695 W697:W704 W706:W708 W710:W743 W745:W757 W759:W777 W779:W792 W794:W807 W809:W817 W819:W822 W824:W838 W840:W844 W846:W848 W850:W858 W860:W870 W872:W881 W883:W886 W888:W890 W893 W895:W900 W902 W904 W906:W911 W914:W917 W919:W930 W932 W934:W941 W943:W948 W950:W953 W955:W962 W964:W970 W972:W978 W980 W982:W986 W988:W1001 W1003:W1004 W1006:W1012 W1014:W1015 W1017:W1029 W1031:W1033 W1035:W1038 W1041:W1049 W1051:W1054 W1056:W1059 W1061:W1065 W1067:W1069 W1072:W1076 W1078 W1080:W1089 W1091:W1093 W1096:W1098 W1100:W1116 W1118:W1121 W1124:W1130 W1133:W1136 W1139:W1146 W1149:W1151 W1154:W1163 W1166:W1168 W1171:W1183 W1185:W1186 W1189:W1194 W1197:W1200 W1203:W1210 W1213:W1216 W1219:W1223 W1226:W1228 W1231:W1236 W1239:W1246 W1249:W1256 W1259:W1260 W1263:W1264 W1267:W1271 W1274:W1275 W1278 W1281:W1283 W1286:W1288 W1291:W1292 W1295:W1297 W1300:W1302 W1305:W1307 W1310:W1312 W1315:W1316 W1319:W1323 W1325 W1327">
    <cfRule type="cellIs" dxfId="2" priority="1" operator="lessThan">
      <formula>50</formula>
    </cfRule>
    <cfRule type="cellIs" dxfId="1" priority="2" operator="between">
      <formula>50</formula>
      <formula>80</formula>
    </cfRule>
    <cfRule type="cellIs" dxfId="0" priority="3" operator="greaterThan">
      <formula>80</formula>
    </cfRule>
  </conditionalFormatting>
  <dataValidations count="11">
    <dataValidation type="list" allowBlank="1" showInputMessage="1" showErrorMessage="1" sqref="L1328" xr:uid="{00000000-0002-0000-0100-000000000000}">
      <formula1>Միջոցառման_տեսակը</formula1>
    </dataValidation>
    <dataValidation type="list" allowBlank="1" showInputMessage="1" showErrorMessage="1" sqref="M1328" xr:uid="{00000000-0002-0000-0100-000001000000}">
      <formula1>Միջոցառման_ընթացքը</formula1>
    </dataValidation>
    <dataValidation type="list" allowBlank="1" showInputMessage="1" showErrorMessage="1" sqref="N1328" xr:uid="{00000000-0002-0000-0100-000002000000}">
      <formula1>Կատարողականը</formula1>
    </dataValidation>
    <dataValidation type="list" allowBlank="1" showInputMessage="1" showErrorMessage="1" sqref="O1328" xr:uid="{00000000-0002-0000-0100-000003000000}">
      <formula1>Վերաբաշխումներ</formula1>
    </dataValidation>
    <dataValidation type="list" allowBlank="1" showInputMessage="1" showErrorMessage="1" sqref="P1328" xr:uid="{00000000-0002-0000-0100-000004000000}">
      <formula1>Ծախսերի_դինամիկան</formula1>
    </dataValidation>
    <dataValidation type="list" allowBlank="1" showInputMessage="1" showErrorMessage="1" sqref="Q1328" xr:uid="{00000000-0002-0000-0100-000005000000}">
      <formula1>Կառավարելիությունը</formula1>
    </dataValidation>
    <dataValidation type="list" allowBlank="1" showInputMessage="1" showErrorMessage="1" sqref="R1328" xr:uid="{00000000-0002-0000-0100-000006000000}">
      <formula1>Պարտավորության_բնույթը</formula1>
    </dataValidation>
    <dataValidation type="list" allowBlank="1" showInputMessage="1" showErrorMessage="1" sqref="S1328" xr:uid="{00000000-0002-0000-0100-000007000000}">
      <formula1>Միջոցառման_տևողությունը</formula1>
    </dataValidation>
    <dataValidation type="list" allowBlank="1" showInputMessage="1" showErrorMessage="1" sqref="T1328" xr:uid="{00000000-0002-0000-0100-000008000000}">
      <formula1>Աջակցություն_բնակչությանը</formula1>
    </dataValidation>
    <dataValidation type="list" allowBlank="1" showInputMessage="1" showErrorMessage="1" sqref="U1328" xr:uid="{00000000-0002-0000-0100-000009000000}">
      <formula1>Աջակցություն_բիզնեսին</formula1>
    </dataValidation>
    <dataValidation type="list" allowBlank="1" showInputMessage="1" showErrorMessage="1" sqref="V1328" xr:uid="{00000000-0002-0000-0100-00000A000000}">
      <formula1>Թիրախային_սուբյեկտը</formula1>
    </dataValidation>
  </dataValidations>
  <pageMargins left="0.2" right="0.2" top="0.26" bottom="0.2" header="0.2" footer="0.2"/>
  <pageSetup paperSize="9" scale="70" orientation="landscape" r:id="rId1"/>
  <drawing r:id="rId2"/>
  <extLst>
    <ext xmlns:x14="http://schemas.microsoft.com/office/spreadsheetml/2009/9/main" uri="{CCE6A557-97BC-4b89-ADB6-D9C93CAAB3DF}">
      <x14:dataValidations xmlns:xm="http://schemas.microsoft.com/office/excel/2006/main" count="14">
        <x14:dataValidation type="list" allowBlank="1" showInputMessage="1" showErrorMessage="1" xr:uid="{00000000-0002-0000-0100-00000B000000}">
          <x14:formula1>
            <xm:f>'Վարկանիշային չափորոշիչներ'!$G$6:$G$9</xm:f>
          </x14:formula1>
          <xm:sqref>K6 K9:K11 K32:K37 K39 K53:K60 K94:K96 K99:K101 K104:K129 K132 K134:K137 K139:K140 K143:K144 K175:K176 K184 K186 K251 K253:K260 K262 K264:K265 K267 K300 K317:K322 K325:K329 K356:K357 K359:K361 K367:K371 K373 K375:K380 K397 K404:K407 K409:K419 K421:K423 K429:K431 K479:K485 K538 K546:K547 K549:K551 K570 K596:K598 K690:K695 K706:K708 K819:K822 K850:K858 K888:K890 K893 K895:K900 K902 K904 K906:K911 K943:K948 K950:K953 K980 K1003:K1004 K1014:K1015 K1017:K1029 K1031:K1033 K1051:K1054 K1056:K1059 K1067:K1069 K1072:K1076 K1078 K1080:K1089 K1096:K1098 K1185:K1186 K1197:K1200 K1213:K1216 K1231:K1236 K1239:K1246 K1259:K1260 K1263:K1264 K1267:K1271 K1274:K1275 K1278 K1281:K1283 K1286:K1288 K1291:K1292 K1295:K1297 K1300:K1302 K1305:K1307 K1315:K1316 K1319:K1323 K1325 K1327 K1310:K1312 K1249:K1256 K1226:K1228 K1219:K1223 K1203:K1210 K1189:K1194 K1171:K1183 K1166:K1168 K1154:K1163 K1149:K1151 K1139:K1146 K1133:K1136 K1124:K1130 K1118:K1121 K1100:K1116 K1091:K1093 K1061:K1065 K1041:K1049 K1035:K1038 K1006:K1012 K988:K1001 K982:K986 K972:K978 K964:K970 K955:K962 K934:K941 K932 K919:K930 K914:K917 K883:K886 K872:K881 K860:K870 K846:K848 K840:K844 K824:K838 K809:K817 K794:K807 K779:K792 K759:K777 K745:K757 K710:K743 K697:K704 K674:K688 K659:K672 K652:K657 K634:K650 K601:K632 K588:K594 K572:K586 K565:K568 K558:K563 K553:K555 K540:K544 K529:K535 K512:K527 K495:K510 K491:K493 K487:K489 K471:K477 K467:K469 K461:K465 K453:K459 K441:K451 K433:K438 K425:K427 K399:K402 K391:K394 K382:K389 K363:K365 K350:K354 K345:K348 K331:K343 K307:K315 K302:K305 K297:K298 K269:K295 K248:K249 K233:K246 K226:K231 K192:K224 K188:K190 K178:K182 K146:K173 K91:K92 K88:K89 K86 K62:K84 K41:K51 K27:K30 K24:K25 K14:K21</xm:sqref>
        </x14:dataValidation>
        <x14:dataValidation type="list" allowBlank="1" showInputMessage="1" showErrorMessage="1" xr:uid="{00000000-0002-0000-0100-00000C000000}">
          <x14:formula1>
            <xm:f>'Վարկանիշային չափորոշիչներ'!$G$11:$G$18</xm:f>
          </x14:formula1>
          <xm:sqref>L6 L9:L11 L32:L37 L39 L53:L60 L94:L96 L99:L101 L104:L129 L132 L134:L137 L139:L140 L143:L144 L175:L176 L184 L186 L251 L253:L260 L262 L264:L265 L267 L300 L317:L322 L325:L329 L356:L357 L359:L361 L367:L371 L373 L375:L380 L397 L404:L407 L409:L419 L421:L423 L429:L431 L479:L485 L538 L546:L547 L549:L551 L570 L596:L598 L690:L695 L706:L708 L819:L822 L850:L858 L888:L890 L893 L895:L900 L902 L904 L906:L911 L943:L948 L950:L953 L980 L1003:L1004 L1014:L1015 L1017:L1029 L1031:L1033 L1051:L1054 L1056:L1059 L1067:L1069 L1072:L1076 L1078 L1080:L1089 L1096:L1098 L1185:L1186 L1197:L1200 L1213:L1216 L1231:L1236 L1239:L1246 L1259:L1260 L1263:L1264 L1267:L1271 L1274:L1275 L1278 L1281:L1283 L1286:L1288 L1291:L1292 L1295:L1297 L1300:L1302 L1305:L1307 L1315:L1316 L1319:L1323 L1325 L1327 L1310:L1312 L1249:L1256 L1226:L1228 L1219:L1223 L1203:L1210 L1189:L1194 L1171:L1183 L1166:L1168 L1154:L1163 L1149:L1151 L1139:L1146 L1133:L1136 L1124:L1130 L1118:L1121 L1100:L1116 L1091:L1093 L1061:L1065 L1041:L1049 L1035:L1038 L1006:L1012 L988:L1001 L982:L986 L972:L978 L964:L970 L955:L962 L934:L941 L932 L919:L930 L914:L917 L883:L886 L872:L881 L860:L870 L846:L848 L840:L844 L824:L838 L809:L817 L794:L807 L779:L792 L759:L777 L745:L757 L710:L743 L697:L704 L674:L688 L659:L672 L652:L657 L634:L650 L601:L632 L588:L594 L572:L586 L565:L568 L558:L563 L553:L555 L540:L544 L529:L535 L512:L527 L495:L510 L491:L493 L487:L489 L471:L477 L467:L469 L461:L465 L453:L459 L441:L451 L433:L438 L425:L427 L399:L402 L391:L394 L382:L389 L363:L365 L350:L354 L345:L348 L331:L343 L307:L315 L302:L305 L297:L298 L269:L295 L248:L249 L233:L246 L226:L231 L192:L224 L188:L190 L178:L182 L146:L173 L91:L92 L88:L89 L86 L62:L84 L41:L51 L27:L30 L24:L25 L14:L21</xm:sqref>
        </x14:dataValidation>
        <x14:dataValidation type="list" allowBlank="1" showInputMessage="1" showErrorMessage="1" xr:uid="{00000000-0002-0000-0100-00000D000000}">
          <x14:formula1>
            <xm:f>'Վարկանիշային չափորոշիչներ'!$G$20:$G$22</xm:f>
          </x14:formula1>
          <xm:sqref>M6 M9:M11 M32:M37 M39 M53:M60 M94:M96 M99:M101 M104:M129 M132 M134:M137 M139:M140 M143:M144 M175:M176 M184 M186 M251 M253:M260 M262 M264:M265 M267 M300 M317:M322 M325:M329 M356:M357 M359:M361 M367:M371 M373 M375:M380 M397 M404:M407 M409:M419 M421:M423 M429:M431 M479:M485 M538 M546:M547 M549:M551 M570 M596:M598 M690:M695 M706:M708 M819:M822 M850:M858 M888:M890 M893 M895:M900 M902 M904 M906:M911 M943:M948 M950:M953 M980 M1003:M1004 M1014:M1015 M1017:M1029 M1031:M1033 M1051:M1054 M1056:M1059 M1067:M1069 M1072:M1076 M1078 M1080:M1089 M1096:M1098 M1185:M1186 M1197:M1200 M1213:M1216 M1231:M1236 M1239:M1246 M1259:M1260 M1263:M1264 M1267:M1271 M1274:M1275 M1278 M1281:M1283 M1286:M1288 M1291:M1292 M1295:M1297 M1300:M1302 M1305:M1307 M1315:M1316 M1319:M1323 M1325 M1327 M1310:M1312 M1249:M1256 M1226:M1228 M1219:M1223 M1203:M1210 M1189:M1194 M1171:M1183 M1166:M1168 M1154:M1163 M1149:M1151 M1139:M1146 M1133:M1136 M1124:M1130 M1118:M1121 M1100:M1116 M1091:M1093 M1061:M1065 M1041:M1049 M1035:M1038 M1006:M1012 M988:M1001 M982:M986 M972:M978 M964:M970 M955:M962 M934:M941 M932 M919:M930 M914:M917 M883:M886 M872:M881 M860:M870 M846:M848 M840:M844 M824:M838 M809:M817 M794:M807 M779:M792 M759:M777 M745:M757 M710:M743 M697:M704 M674:M688 M659:M672 M652:M657 M634:M650 M601:M632 M588:M594 M572:M586 M565:M568 M558:M563 M553:M555 M540:M544 M529:M535 M512:M527 M495:M510 M491:M493 M487:M489 M471:M477 M467:M469 M461:M465 M453:M459 M441:M451 M433:M438 M425:M427 M399:M402 M391:M394 M382:M389 M363:M365 M350:M354 M345:M348 M331:M343 M307:M315 M302:M305 M297:M298 M269:M295 M248:M249 M233:M246 M226:M231 M192:M224 M188:M190 M178:M182 M146:M173 M91:M92 M88:M89 M86 M62:M84 M41:M51 M27:M30 M24:M25 M14:M21</xm:sqref>
        </x14:dataValidation>
        <x14:dataValidation type="list" allowBlank="1" showInputMessage="1" showErrorMessage="1" xr:uid="{00000000-0002-0000-0100-00000E000000}">
          <x14:formula1>
            <xm:f>'Վարկանիշային չափորոշիչներ'!$G$24:$G$28</xm:f>
          </x14:formula1>
          <xm:sqref>N6 N9:N11 N32:N37 N39 N53:N60 N94:N96 N99:N101 N104:N129 N132 N134:N137 N139:N140 N143:N144 N175:N176 N184 N186 N251 N253:N260 N262 N264:N265 N267 N300 N317:N322 N325:N329 N356:N357 N359:N361 N367:N371 N373 N375:N380 N397 N404:N407 N409:N419 N421:N423 N429:N431 N479:N485 N538 N546:N547 N549:N551 N570 N596:N598 N690:N695 N706:N708 N819:N822 N850:N858 N888:N890 N893 N895:N900 N902 N904 N906:N911 N943:N948 N950:N953 N980 N1003:N1004 N1014:N1015 N1017:N1029 N1031:N1033 N1051:N1054 N1056:N1059 N1067:N1069 N1072:N1076 N1078 N1080:N1089 N1096:N1098 N1185:N1186 N1197:N1200 N1213:N1216 N1231:N1236 N1239:N1246 N1259:N1260 N1263:N1264 N1267:N1271 N1274:N1275 N1278 N1281:N1283 N1286:N1288 N1291:N1292 N1295:N1297 N1300:N1302 N1305:N1307 N1315:N1316 N1319:N1323 N1325 N1327 N1310:N1312 N1249:N1256 N1226:N1228 N1219:N1223 N1203:N1210 N1189:N1194 N1171:N1183 N1166:N1168 N1154:N1163 N1149:N1151 N1139:N1146 N1133:N1136 N1124:N1130 N1118:N1121 N1100:N1116 N1091:N1093 N1061:N1065 N1041:N1049 N1035:N1038 N1006:N1012 N988:N1001 N982:N986 N972:N978 N964:N970 N955:N962 N934:N941 N932 N919:N930 N914:N917 N883:N886 N872:N881 N860:N870 N846:N848 N840:N844 N824:N838 N809:N817 N794:N807 N779:N792 N759:N777 N745:N757 N710:N743 N697:N704 N674:N688 N659:N672 N652:N657 N634:N650 N601:N632 N588:N594 N572:N586 N565:N568 N558:N563 N553:N555 N540:N544 N529:N535 N512:N527 N495:N510 N491:N493 N487:N489 N471:N477 N467:N469 N461:N465 N453:N459 N441:N451 N433:N438 N425:N427 N399:N402 N391:N394 N382:N389 N363:N365 N350:N354 N345:N348 N331:N343 N307:N315 N302:N305 N297:N298 N269:N295 N248:N249 N233:N246 N226:N231 N192:N224 N188:N190 N178:N182 N146:N173 N91:N92 N88:N89 N86 N62:N84 N41:N51 N27:N30 N24:N25 N14:N21</xm:sqref>
        </x14:dataValidation>
        <x14:dataValidation type="list" allowBlank="1" showInputMessage="1" showErrorMessage="1" xr:uid="{00000000-0002-0000-0100-00000F000000}">
          <x14:formula1>
            <xm:f>'Վարկանիշային չափորոշիչներ'!$G$31:$G$33</xm:f>
          </x14:formula1>
          <xm:sqref>O6 O9:O11 O32:O37 O39 O53:O60 O94:O96 O99:O101 O104:O129 O132 O134:O137 O139:O140 O143:O144 O175:O176 O184 O186 O251 O253:O260 O262 O264:O265 O267 O300 O317:O322 O325:O329 O356:O357 O359:O361 O367:O371 O373 O375:O380 O397 O404:O407 O409:O419 O421:O423 O429:O431 O479:O485 O538 O546:O547 O549:O551 O570 O596:O598 O690:O695 O706:O708 O819:O822 O850:O858 O888:O890 O893 O895:O900 O902 O904 O906:O911 O943:O948 O950:O953 O980 O1003:O1004 O1014:O1015 O1017:O1029 O1031:O1033 O1051:O1054 O1056:O1059 O1067:O1069 O1072:O1076 O1078 O1080:O1089 O1096:O1098 O1185:O1186 O1197:O1200 O1213:O1216 O1231:O1236 O1239:O1246 O1259:O1260 O1263:O1264 O1267:O1271 O1274:O1275 O1278 O1281:O1283 O1286:O1288 O1291:O1292 O1295:O1297 O1300:O1302 O1305:O1307 O1315:O1316 O1319:O1323 O1325 O1327 O1310:O1312 O1249:O1256 O1226:O1228 O1219:O1223 O1203:O1210 O1189:O1194 O1171:O1183 O1166:O1168 O1154:O1163 O1149:O1151 O1139:O1146 O1133:O1136 O1124:O1130 O1118:O1121 O1100:O1116 O1091:O1093 O1061:O1065 O1041:O1049 O1035:O1038 O1006:O1012 O988:O1001 O982:O986 O972:O978 O964:O970 O955:O962 O934:O941 O932 O919:O930 O914:O917 O883:O886 O872:O881 O860:O870 O846:O848 O840:O844 O824:O838 O809:O817 O794:O807 O779:O792 O759:O777 O745:O757 O710:O743 O697:O704 O674:O688 O659:O672 O652:O657 O634:O650 O601:O632 O588:O594 O572:O586 O565:O568 O558:O563 O553:O555 O540:O544 O529:O535 O512:O527 O495:O510 O491:O493 O487:O489 O471:O477 O467:O469 O461:O465 O453:O459 O441:O451 O433:O438 O425:O427 O399:O402 O391:O394 O382:O389 O363:O365 O350:O354 O345:O348 O331:O343 O307:O315 O302:O305 O297:O298 O269:O295 O248:O249 O233:O246 O226:O231 O192:O224 O188:O190 O178:O182 O146:O173 O91:O92 O88:O89 O86 O62:O84 O41:O51 O27:O30 O24:O25 O14:O21</xm:sqref>
        </x14:dataValidation>
        <x14:dataValidation type="list" allowBlank="1" showInputMessage="1" showErrorMessage="1" xr:uid="{00000000-0002-0000-0100-000010000000}">
          <x14:formula1>
            <xm:f>'Վարկանիշային չափորոշիչներ'!$G$35:$G$40</xm:f>
          </x14:formula1>
          <xm:sqref>P6 P9:P11 P32:P37 P39 P53:P60 P94:P96 P99:P101 P104:P129 P132 P134:P137 P139:P140 P143:P144 P175:P176 P184 P186 P251 P253:P260 P262 P264:P265 P267 P300 P317:P322 P325:P329 P356:P357 P359:P361 P367:P371 P373 P375:P380 P397 P404:P407 P409:P419 P421:P423 P429:P431 P479:P485 P538 P546:P547 P549:P551 P570 P596:P598 P690:P695 P706:P708 P819:P822 P850:P858 P888:P890 P893 P895:P900 P902 P904 P906:P911 P943:P948 P950:P953 P980 P1003:P1004 P1014:P1015 P1017:P1029 P1031:P1033 P1051:P1054 P1056:P1059 P1067:P1069 P1072:P1076 P1078 P1080:P1089 P1096:P1098 P1185:P1186 P1197:P1200 P1213:P1216 P1231:P1236 P1239:P1246 P1259:P1260 P1263:P1264 P1267:P1271 P1274:P1275 P1278 P1281:P1283 P1286:P1288 P1291:P1292 P1295:P1297 P1300:P1302 P1305:P1307 P1315:P1316 P1319:P1323 P1325 P1327 P1310:P1312 P1249:P1256 P1226:P1228 P1219:P1223 P1203:P1210 P1189:P1194 P1171:P1183 P1166:P1168 P1154:P1163 P1149:P1151 P1139:P1146 P1133:P1136 P1124:P1130 P1118:P1121 P1100:P1116 P1091:P1093 P1061:P1065 P1041:P1049 P1035:P1038 P1006:P1012 P988:P1001 P982:P986 P972:P978 P964:P970 P955:P962 P934:P941 P932 P919:P930 P914:P917 P883:P886 P872:P881 P860:P870 P846:P848 P840:P844 P824:P838 P809:P817 P794:P807 P779:P792 P759:P777 P745:P757 P710:P743 P697:P704 P674:P688 P659:P672 P652:P657 P634:P650 P601:P632 P588:P594 P572:P586 P565:P568 P558:P563 P553:P555 P540:P544 P529:P535 P512:P527 P495:P510 P491:P493 P487:P489 P471:P477 P467:P469 P461:P465 P453:P459 P441:P451 P433:P438 P425:P427 P399:P402 P391:P394 P382:P389 P363:P365 P350:P354 P345:P348 P331:P343 P307:P315 P302:P305 P297:P298 P269:P295 P248:P249 P233:P246 P226:P231 P192:P224 P188:P190 P178:P182 P146:P173 P91:P92 P88:P89 P86 P62:P84 P41:P51 P27:P30 P24:P25 P14:P21</xm:sqref>
        </x14:dataValidation>
        <x14:dataValidation type="list" allowBlank="1" showInputMessage="1" showErrorMessage="1" xr:uid="{00000000-0002-0000-0100-000011000000}">
          <x14:formula1>
            <xm:f>'Վարկանիշային չափորոշիչներ'!$G$42:$G$44</xm:f>
          </x14:formula1>
          <xm:sqref>Q6 Q9:Q11 Q32:Q37 Q39 Q53:Q60 Q94:Q96 Q99:Q101 Q104:Q129 Q132 Q134:Q137 Q139:Q140 Q143:Q144 Q175:Q176 Q184 Q186 Q251 Q253:Q260 Q262 Q264:Q265 Q267 Q300 Q317:Q322 Q325:Q329 Q356:Q357 Q359:Q361 Q367:Q371 Q373 Q375:Q380 Q397 Q404:Q407 Q409:Q419 Q421:Q423 Q429:Q431 Q479:Q485 Q538 Q546:Q547 Q549:Q551 Q570 Q596:Q598 Q690:Q695 Q706:Q708 Q819:Q822 Q850:Q858 Q888:Q890 Q893 Q895:Q900 Q902 Q904 Q906:Q911 Q943:Q948 Q950:Q953 Q980 Q1003:Q1004 Q1014:Q1015 Q1017:Q1029 Q1031:Q1033 Q1051:Q1054 Q1056:Q1059 Q1067:Q1069 Q1072:Q1076 Q1078 Q1080:Q1089 Q1096:Q1098 Q1185:Q1186 Q1197:Q1200 Q1213:Q1216 Q1231:Q1236 Q1239:Q1246 Q1259:Q1260 Q1263:Q1264 Q1267:Q1271 Q1274:Q1275 Q1278 Q1281:Q1283 Q1286:Q1288 Q1291:Q1292 Q1295:Q1297 Q1300:Q1302 Q1305:Q1307 Q1315:Q1316 Q1319:Q1323 Q1325 Q1327 Q1310:Q1312 Q1249:Q1256 Q1226:Q1228 Q1219:Q1223 Q1203:Q1210 Q1189:Q1194 Q1171:Q1183 Q1166:Q1168 Q1154:Q1163 Q1149:Q1151 Q1139:Q1146 Q1133:Q1136 Q1124:Q1130 Q1118:Q1121 Q1100:Q1116 Q1091:Q1093 Q1061:Q1065 Q1041:Q1049 Q1035:Q1038 Q1006:Q1012 Q988:Q1001 Q982:Q986 Q972:Q978 Q964:Q970 Q955:Q962 Q934:Q941 Q932 Q919:Q930 Q914:Q917 Q883:Q886 Q872:Q881 Q860:Q870 Q846:Q848 Q840:Q844 Q824:Q838 Q809:Q817 Q794:Q807 Q779:Q792 Q759:Q777 Q745:Q757 Q710:Q743 Q697:Q704 Q674:Q688 Q659:Q672 Q652:Q657 Q634:Q650 Q601:Q632 Q588:Q594 Q572:Q586 Q565:Q568 Q558:Q563 Q553:Q555 Q540:Q544 Q529:Q535 Q512:Q527 Q495:Q510 Q491:Q493 Q487:Q489 Q471:Q477 Q467:Q469 Q461:Q465 Q453:Q459 Q441:Q451 Q433:Q438 Q425:Q427 Q399:Q402 Q391:Q394 Q382:Q389 Q363:Q365 Q350:Q354 Q345:Q348 Q331:Q343 Q307:Q315 Q302:Q305 Q297:Q298 Q269:Q295 Q248:Q249 Q233:Q246 Q226:Q231 Q192:Q224 Q188:Q190 Q178:Q182 Q146:Q173 Q91:Q92 Q88:Q89 Q86 Q62:Q84 Q41:Q51 Q27:Q30 Q24:Q25 Q14:Q21</xm:sqref>
        </x14:dataValidation>
        <x14:dataValidation type="list" allowBlank="1" showInputMessage="1" showErrorMessage="1" xr:uid="{00000000-0002-0000-0100-000012000000}">
          <x14:formula1>
            <xm:f>'Վարկանիշային չափորոշիչներ'!$G$47:$G$48</xm:f>
          </x14:formula1>
          <xm:sqref>R6 R9:R11 R32:R37 R39 R53:R60 R94:R96 R99:R101 R104:R129 R132 R134:R137 R139:R140 R143:R144 R175:R176 R184 R186 R251 R253:R260 R262 R264:R265 R267 R300 R317:R322 R325:R329 R356:R357 R359:R361 R367:R371 R373 R375:R380 R397 R404:R407 R409:R419 R421:R423 R429:R431 R479:R485 R538 R546:R547 R549:R551 R570 R596:R598 R690:R695 R706:R708 R819:R822 R850:R858 R888:R890 R893 R895:R900 R902 R904 R906:R911 R943:R948 R950:R953 R980 R1003:R1004 R1014:R1015 R1017:R1029 R1031:R1033 R1051:R1054 R1056:R1059 R1067:R1069 R1072:R1076 R1078 R1080:R1089 R1096:R1098 R1185:R1186 R1197:R1200 R1213:R1216 R1231:R1236 R1239:R1246 R1259:R1260 R1263:R1264 R1267:R1271 R1274:R1275 R1278 R1281:R1283 R1286:R1288 R1291:R1292 R1295:R1297 R1300:R1302 R1305:R1307 R1315:R1316 R1319:R1323 R1325 R1327 R1310:R1312 R1249:R1256 R1226:R1228 R1219:R1223 R1203:R1210 R1189:R1194 R1171:R1183 R1166:R1168 R1154:R1163 R1149:R1151 R1139:R1146 R1133:R1136 R1124:R1130 R1118:R1121 R1100:R1116 R1091:R1093 R1061:R1065 R1041:R1049 R1035:R1038 R1006:R1012 R988:R1001 R982:R986 R972:R978 R964:R970 R955:R962 R934:R941 R932 R919:R930 R914:R917 R883:R886 R872:R881 R860:R870 R846:R848 R840:R844 R824:R838 R809:R817 R794:R807 R779:R792 R759:R777 R745:R757 R710:R743 R697:R704 R674:R688 R659:R672 R652:R657 R634:R650 R601:R632 R588:R594 R572:R586 R565:R568 R558:R563 R553:R555 R540:R544 R529:R535 R512:R527 R495:R510 R491:R493 R487:R489 R471:R477 R467:R469 R461:R465 R453:R459 R441:R451 R433:R438 R425:R427 R399:R402 R391:R394 R382:R389 R363:R365 R350:R354 R345:R348 R331:R343 R307:R315 R302:R305 R297:R298 R269:R295 R248:R249 R233:R246 R226:R231 R192:R224 R188:R190 R178:R182 R146:R173 R91:R92 R88:R89 R86 R62:R84 R41:R51 R27:R30 R24:R25 R14:R21</xm:sqref>
        </x14:dataValidation>
        <x14:dataValidation type="list" allowBlank="1" showInputMessage="1" showErrorMessage="1" xr:uid="{00000000-0002-0000-0100-000013000000}">
          <x14:formula1>
            <xm:f>'Վարկանիշային չափորոշիչներ'!$G$50:$G$53</xm:f>
          </x14:formula1>
          <xm:sqref>S6 S9:S11 S32:S37 S39 S53:S60 S94:S96 S99:S101 S104:S129 S132 S134:S137 S139:S140 S143:S144 S175:S176 S184 S186 S251 S253:S260 S262 S264:S265 S267 S300 S317:S322 S325:S329 S356:S357 S359:S361 S367:S371 S373 S375:S380 S397 S404:S407 S409:S419 S421:S423 S429:S431 S479:S485 S538 S546:S547 S549:S551 S570 S596:S598 S690:S695 S706:S708 S819:S822 S850:S858 S888:S890 S893 S895:S900 S902 S904 S906:S911 S943:S948 S950:S953 S980 S1003:S1004 S1014:S1015 S1017:S1029 S1031:S1033 S1051:S1054 S1056:S1059 S1067:S1069 S1072:S1076 S1078 S1080:S1089 S1096:S1098 S1185:S1186 S1197:S1200 S1213:S1216 S1231:S1236 S1239:S1246 S1259:S1260 S1263:S1264 S1267:S1271 S1274:S1275 S1278 S1281:S1283 S1286:S1288 S1291:S1292 S1295:S1297 S1300:S1302 S1305:S1307 S1315:S1316 S1319:S1323 S1325 S1327 S1310:S1312 S1249:S1256 S1226:S1228 S1219:S1223 S1203:S1210 S1189:S1194 S1171:S1183 S1166:S1168 S1154:S1163 S1149:S1151 S1139:S1146 S1133:S1136 S1124:S1130 S1118:S1121 S1100:S1116 S1091:S1093 S1061:S1065 S1041:S1049 S1035:S1038 S1006:S1012 S988:S1001 S982:S986 S972:S978 S964:S970 S955:S962 S934:S941 S932 S919:S930 S914:S917 S883:S886 S872:S881 S860:S870 S846:S848 S840:S844 S824:S838 S809:S817 S794:S807 S779:S792 S759:S777 S745:S757 S710:S743 S697:S704 S674:S688 S659:S672 S652:S657 S634:S650 S601:S632 S588:S594 S572:S586 S565:S568 S558:S563 S553:S555 S540:S544 S529:S535 S512:S527 S495:S510 S491:S493 S487:S489 S471:S477 S467:S469 S461:S465 S453:S459 S441:S451 S433:S438 S425:S427 S399:S402 S391:S394 S382:S389 S363:S365 S350:S354 S345:S348 S331:S343 S307:S315 S302:S305 S297:S298 S269:S295 S248:S249 S233:S246 S226:S231 S192:S224 S188:S190 S178:S182 S146:S173 S91:S92 S88:S89 S86 S62:S84 S41:S51 S27:S30 S24:S25 S14:S21</xm:sqref>
        </x14:dataValidation>
        <x14:dataValidation type="list" allowBlank="1" showInputMessage="1" showErrorMessage="1" xr:uid="{00000000-0002-0000-0100-000014000000}">
          <x14:formula1>
            <xm:f>'Վարկանիշային չափորոշիչներ'!$G$56:$G$58</xm:f>
          </x14:formula1>
          <xm:sqref>T6 T9:T11 T32:T37 T39 T53:T60 T94:T96 T99:T101 T104:T129 T132 T134:T137 T139:T140 T143:T144 T175:T176 T184 T186 T251 T253:T260 T262 T264:T265 T267 T300 T317:T322 T325:T329 T356:T357 T359:T361 T367:T371 T373 T375:T380 T397 T404:T407 T409:T419 T421:T423 T429:T431 T479:T485 T538 T546:T547 T549:T551 T570 T596:T598 T690:T695 T706:T708 T819:T822 T850:T858 T888:T890 T893 T895:T900 T902 T904 T906:T911 T943:T948 T950:T953 T980 T1003:T1004 T1014:T1015 T1017:T1029 T1031:T1033 T1051:T1054 T1056:T1059 T1067:T1069 T1072:T1076 T1078 T1080:T1089 T1096:T1098 T1185:T1186 T1197:T1200 T1213:T1216 T1231:T1236 T1239:T1246 T1259:T1260 T1263:T1264 T1267:T1271 T1274:T1275 T1278 T1281:T1283 T1286:T1288 T1291:T1292 T1295:T1297 T1300:T1302 T1305:T1307 T1315:T1316 T1319:T1323 T1325 T1327 T1310:T1312 T1249:T1256 T1226:T1228 T1219:T1223 T1203:T1210 T1189:T1194 T1171:T1183 T1166:T1168 T1154:T1163 T1149:T1151 T1139:T1146 T1133:T1136 T1124:T1130 T1118:T1121 T1100:T1116 T1091:T1093 T1061:T1065 T1041:T1049 T1035:T1038 T1006:T1012 T988:T1001 T982:T986 T972:T978 T964:T970 T955:T962 T934:T941 T932 T919:T930 T914:T917 T883:T886 T872:T881 T860:T870 T846:T848 T840:T844 T824:T838 T809:T817 T794:T807 T779:T792 T759:T777 T745:T757 T710:T743 T697:T704 T674:T688 T659:T672 T652:T657 T634:T650 T601:T632 T588:T594 T572:T586 T565:T568 T558:T563 T553:T555 T540:T544 T529:T535 T512:T527 T495:T510 T491:T493 T487:T489 T471:T477 T467:T469 T461:T465 T453:T459 T441:T451 T433:T438 T425:T427 T399:T402 T391:T394 T382:T389 T363:T365 T350:T354 T345:T348 T331:T343 T307:T315 T302:T305 T297:T298 T269:T295 T248:T249 T233:T246 T226:T231 T192:T224 T188:T190 T178:T182 T146:T173 T91:T92 T88:T89 T86 T62:T84 T41:T51 T27:T30 T24:T25 T14:T21</xm:sqref>
        </x14:dataValidation>
        <x14:dataValidation type="list" allowBlank="1" showInputMessage="1" showErrorMessage="1" xr:uid="{00000000-0002-0000-0100-000015000000}">
          <x14:formula1>
            <xm:f>'Վարկանիշային չափորոշիչներ'!$G$60:$G$63</xm:f>
          </x14:formula1>
          <xm:sqref>U6 U9:U11 U32:U37 U39 U53:U60 U94:U96 U99:U101 U104:U129 U132 U134:U137 U139:U140 U143:U144 U175:U176 U184 U186 U251 U253:U260 U262 U264:U265 U267 U300 U317:U322 U325:U329 U356:U357 U359:U361 U367:U371 U373 U375:U380 U397 U404:U407 U409:U419 U421:U423 U429:U431 U479:U485 U538 U546:U547 U549:U551 U570 U596:U598 U690:U695 U706:U708 U819:U822 U850:U858 U888:U890 U893 U895:U900 U902 U904 U906:U911 U943:U948 U950:U953 U980 U1003:U1004 U1014:U1015 U1017:U1029 U1031:U1033 U1051:U1054 U1056:U1059 U1067:U1069 U1072:U1076 U1078 U1080:U1089 U1096:U1098 U1185:U1186 U1197:U1200 U1213:U1216 U1231:U1236 U1239:U1246 U1259:U1260 U1263:U1264 U1267:U1271 U1274:U1275 U1278 U1281:U1283 U1286:U1288 U1291:U1292 U1295:U1297 U1300:U1302 U1305:U1307 U1315:U1316 U1319:U1323 U1325 U1327 U1310:U1312 U1249:U1256 U1226:U1228 U1219:U1223 U1203:U1210 U1189:U1194 U1171:U1183 U1166:U1168 U1154:U1163 U1149:U1151 U1139:U1146 U1133:U1136 U1124:U1130 U1118:U1121 U1100:U1116 U1091:U1093 U1061:U1065 U1041:U1049 U1035:U1038 U1006:U1012 U988:U1001 U982:U986 U972:U978 U964:U970 U955:U962 U934:U941 U932 U919:U930 U914:U917 U883:U886 U872:U881 U860:U870 U846:U848 U840:U844 U824:U838 U809:U817 U794:U807 U779:U792 U759:U777 U745:U757 U710:U743 U697:U704 U674:U688 U659:U672 U652:U657 U634:U650 U601:U632 U588:U594 U572:U586 U565:U568 U558:U563 U553:U555 U540:U544 U529:U535 U512:U527 U495:U510 U491:U493 U487:U489 U471:U477 U467:U469 U461:U465 U453:U459 U441:U451 U433:U438 U425:U427 U399:U402 U391:U394 U382:U389 U363:U365 U350:U354 U345:U348 U331:U343 U307:U315 U302:U305 U297:U298 U269:U295 U248:U249 U233:U246 U226:U231 U192:U224 U188:U190 U178:U182 U146:U173 U91:U92 U88:U89 U86 U62:U84 U41:U51 U27:U30 U24:U25 U14:U21</xm:sqref>
        </x14:dataValidation>
        <x14:dataValidation type="list" allowBlank="1" showInputMessage="1" showErrorMessage="1" xr:uid="{00000000-0002-0000-0100-000016000000}">
          <x14:formula1>
            <xm:f>'Վարկանիշային չափորոշիչներ'!$G$65:$G$68</xm:f>
          </x14:formula1>
          <xm:sqref>V6 V9:V11 V32:V37 V39 V53:V60 V94:V96 V99:V101 V104:V129 V132 V134:V137 V139:V140 V143:V144 V175:V176 V184 V186 V251 V253:V260 V262 V264:V265 V267 V300 V317:V322 V325:V329 V356:V357 V359:V361 V367:V371 V373 V375:V380 V397 V404:V407 V409:V419 V421:V423 V429:V431 V479:V485 V538 V546:V547 V549:V551 V570 V596:V598 V690:V695 V706:V708 V819:V822 V850:V858 V888:V890 V893 V895:V900 V902 V904 V906:V911 V943:V948 V950:V953 V980 V1003:V1004 V1014:V1015 V1017:V1029 V1031:V1033 V1051:V1054 V1056:V1059 V1067:V1069 V1072:V1076 V1078 V1080:V1089 V1096:V1098 V1185:V1186 V1197:V1200 V1213:V1216 V1231:V1236 V1239:V1246 V1259:V1260 V1263:V1264 V1267:V1271 V1274:V1275 V1278 V1281:V1283 V1286:V1288 V1291:V1292 V1295:V1297 V1300:V1302 V1305:V1307 V1315:V1316 V1319:V1323 V1325 V1327 V1310:V1312 V1249:V1256 V1226:V1228 V1219:V1223 V1203:V1210 V1189:V1194 V1171:V1183 V1166:V1168 V1154:V1163 V1149:V1151 V1139:V1146 V1133:V1136 V1124:V1130 V1118:V1121 V1100:V1116 V1091:V1093 V1061:V1065 V1041:V1049 V1035:V1038 V1006:V1012 V988:V1001 V982:V986 V972:V978 V964:V970 V955:V962 V934:V941 V932 V919:V930 V914:V917 V883:V886 V872:V881 V860:V870 V846:V848 V840:V844 V824:V838 V809:V817 V794:V807 V779:V792 V759:V777 V745:V757 V710:V743 V697:V704 V674:V688 V659:V672 V652:V657 V634:V650 V601:V632 V588:V594 V572:V586 V565:V568 V558:V563 V553:V555 V540:V544 V529:V535 V512:V527 V495:V510 V491:V493 V487:V489 V471:V477 V467:V469 V461:V465 V453:V459 V441:V451 V433:V438 V425:V427 V399:V402 V391:V394 V382:V389 V363:V365 V350:V354 V345:V348 V331:V343 V307:V315 V302:V305 V297:V298 V269:V295 V248:V249 V233:V246 V226:V231 V192:V224 V188:V190 V178:V182 V146:V173 V91:V92 V88:V89 V86 V62:V84 V41:V51 V27:V30 V24:V25 V14:V21</xm:sqref>
        </x14:dataValidation>
        <x14:dataValidation type="list" allowBlank="1" showInputMessage="1" showErrorMessage="1" xr:uid="{00000000-0002-0000-0100-000017000000}">
          <x14:formula1>
            <xm:f>'Վարկանիշային չափորոշիչներ'!$N$9:$N$10</xm:f>
          </x14:formula1>
          <xm:sqref>I6 I1327 I1325 I1319:I1323 I1315:I1316 I1305:I1307 I1300:I1302 I1295:I1297 I1291:I1292 I1286:I1288 I1281:I1283 I1278 I1274:I1275 I1267:I1271 I1263:I1264 I1259:I1260 I1239:I1246 I1231:I1236 I1213:I1216 I1197:I1200 I1185:I1186 I1096:I1098 I1080:I1089 I1078 I1072:I1076 I1067:I1069 I1056:I1059 I1051:I1054 I1031:I1033 I1017:I1029 I1014:I1015 I1003:I1004 I980 I950:I953 I943:I948 I906:I911 I904 I902 I895:I900 I893 I888:I890 I850:I858 I819:I822 I706:I708 I690:I695 I596:I598 I570 I549:I551 I546:I547 I538 I479:I485 I429:I431 I421:I423 I409:I419 I404:I407 I397 I375:I380 I373 I367:I371 I359:I361 I356:I357 I325:I329 I317:I322 I300 I267 I264:I265 I262 I253:I260 I251 I186 I184 I175:I176 I143:I144 I139:I140 I134:I137 I132 I104:I129 I99:I101 I94:I96 I53:I60 I39 I32:I37 I9:I11 I1310:I1312 I1249:I1256 I1226:I1228 I1219:I1223 I1203:I1210 I1189:I1194 I1171:I1183 I1166:I1168 I1154:I1163 I1149:I1151 I1139:I1146 I1133:I1136 I1124:I1130 I1118:I1121 I1100:I1116 I1091:I1093 I1061:I1065 I1041:I1049 I1035:I1038 I1006:I1012 I988:I1001 I982:I986 I972:I978 I964:I970 I955:I962 I934:I941 I932 I919:I930 I914:I917 I883:I886 I872:I881 I860:I870 I846:I848 I840:I844 I824:I838 I809:I817 I794:I807 I779:I792 I759:I777 I745:I757 I710:I743 I697:I704 I674:I688 I659:I672 I652:I657 I634:I650 I601:I632 I588:I594 I572:I586 I565:I568 I558:I563 I553:I555 I540:I544 I529:I535 I512:I527 I495:I510 I491:I493 I487:I489 I471:I477 I467:I469 I461:I465 I453:I459 I441:I451 I433:I438 I425:I427 I399:I402 I391:I394 I382:I389 I363:I365 I350:I354 I345:I348 I331:I343 I307:I315 I302:I305 I297:I298 I269:I295 I248:I249 I233:I246 I226:I231 I192:I224 I188:I190 I178:I182 I146:I173 I91:I92 I88:I89 I86 I62:I84 I41:I51 I27:I30 I24:I25 I14:I21</xm:sqref>
        </x14:dataValidation>
        <x14:dataValidation type="list" allowBlank="1" showInputMessage="1" showErrorMessage="1" xr:uid="{00000000-0002-0000-0100-000018000000}">
          <x14:formula1>
            <xm:f>'Վարկանիշային չափորոշիչներ'!$N$4:$N$5</xm:f>
          </x14:formula1>
          <xm:sqref>J6 J1327 J1325 J1319:J1323 J1315:J1316 J1305:J1307 J1300:J1302 J1295:J1297 J1291:J1292 J1286:J1288 J1281:J1283 J1278 J1274:J1275 J1267:J1271 J1263:J1264 J1259:J1260 J1239:J1246 J1231:J1236 J1213:J1216 J1197:J1200 J1185:J1186 J1096:J1098 J1080:J1089 J1078 J1072:J1076 J1067:J1069 J1056:J1059 J1051:J1054 J1031:J1033 J1017:J1029 J1014:J1015 J1003:J1004 J980 J950:J953 J943:J948 J906:J911 J904 J902 J895:J900 J893 J888:J890 J850:J858 J819:J822 J706:J708 J690:J695 J596:J598 J570 J549:J551 J546:J547 J538 J479:J485 J429:J431 J421:J423 J409:J419 J404:J407 J397 J375:J380 J373 J367:J371 J359:J361 J356:J357 J325:J329 J317:J322 J300 J267 J264:J265 J262 J253:J260 J251 J186 J184 J175:J176 J143:J144 J139:J140 J134:J137 J132 J104:J129 J99:J101 J94:J96 J53:J60 J39 J32:J37 J9:J11 J1310:J1312 J1249:J1256 J1226:J1228 J1219:J1223 J1203:J1210 J1189:J1194 J1171:J1183 J1166:J1168 J1154:J1163 J1149:J1151 J1139:J1146 J1133:J1136 J1124:J1130 J1118:J1121 J1100:J1116 J1091:J1093 J1061:J1065 J1041:J1049 J1035:J1038 J1006:J1012 J988:J1001 J982:J986 J972:J978 J964:J970 J955:J962 J934:J941 J932 J919:J930 J914:J917 J883:J886 J872:J881 J860:J870 J846:J848 J840:J844 J824:J838 J809:J817 J794:J807 J779:J792 J759:J777 J745:J757 J710:J743 J697:J704 J674:J688 J659:J672 J652:J657 J634:J650 J601:J632 J588:J594 J572:J586 J565:J568 J558:J563 J553:J555 J540:J544 J529:J535 J512:J527 J495:J510 J491:J493 J487:J489 J471:J477 J467:J469 J461:J465 J453:J459 J441:J451 J433:J438 J425:J427 J399:J402 J391:J394 J382:J389 J363:J365 J350:J354 J345:J348 J331:J343 J307:J315 J302:J305 J297:J298 J269:J295 J248:J249 J233:J246 J226:J231 J192:J224 J188:J190 J178:J182 J146:J173 J91:J92 J88:J89 J86 J62:J84 J41:J51 J27:J30 J24:J25 J14:J21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T68"/>
  <sheetViews>
    <sheetView topLeftCell="A25" zoomScaleNormal="100" workbookViewId="0">
      <selection activeCell="L19" sqref="L19"/>
    </sheetView>
  </sheetViews>
  <sheetFormatPr defaultRowHeight="15" x14ac:dyDescent="0.25"/>
  <cols>
    <col min="1" max="1" width="2" customWidth="1"/>
    <col min="2" max="2" width="3.5703125" customWidth="1"/>
    <col min="3" max="3" width="4.42578125" customWidth="1"/>
    <col min="4" max="4" width="4.28515625" customWidth="1"/>
    <col min="5" max="5" width="7.5703125" customWidth="1"/>
    <col min="6" max="6" width="5.140625" customWidth="1"/>
    <col min="7" max="7" width="45.7109375" customWidth="1"/>
    <col min="8" max="8" width="9.140625" customWidth="1"/>
    <col min="9" max="9" width="12" customWidth="1"/>
    <col min="10" max="10" width="16" customWidth="1"/>
    <col min="14" max="14" width="28.5703125" customWidth="1"/>
    <col min="17" max="19" width="10.5703125" hidden="1" customWidth="1"/>
  </cols>
  <sheetData>
    <row r="1" spans="2:20" x14ac:dyDescent="0.25">
      <c r="B1" s="95" t="s">
        <v>1422</v>
      </c>
      <c r="C1" s="95"/>
      <c r="D1" s="95"/>
      <c r="E1" s="95"/>
      <c r="F1" s="95"/>
      <c r="G1" s="95"/>
      <c r="H1" s="84"/>
      <c r="I1" s="84"/>
      <c r="J1" s="84"/>
      <c r="P1" s="82"/>
      <c r="Q1" s="82"/>
      <c r="R1" s="82"/>
      <c r="S1" s="82"/>
      <c r="T1" s="82"/>
    </row>
    <row r="2" spans="2:20" ht="41.25" customHeight="1" x14ac:dyDescent="0.25">
      <c r="B2" s="255" t="s">
        <v>1411</v>
      </c>
      <c r="C2" s="255"/>
      <c r="D2" s="255" t="s">
        <v>1412</v>
      </c>
      <c r="E2" s="255"/>
      <c r="F2" s="255" t="s">
        <v>1421</v>
      </c>
      <c r="G2" s="255"/>
      <c r="H2" s="96" t="s">
        <v>1364</v>
      </c>
      <c r="I2" s="96" t="s">
        <v>1366</v>
      </c>
      <c r="J2" s="96" t="s">
        <v>1367</v>
      </c>
      <c r="Q2" s="4" t="s">
        <v>75</v>
      </c>
      <c r="R2" s="4" t="s">
        <v>76</v>
      </c>
      <c r="S2" s="109"/>
    </row>
    <row r="3" spans="2:20" x14ac:dyDescent="0.25">
      <c r="B3" s="256" t="s">
        <v>1365</v>
      </c>
      <c r="C3" s="256"/>
      <c r="D3" s="256"/>
      <c r="E3" s="256"/>
      <c r="F3" s="256"/>
      <c r="G3" s="256"/>
      <c r="H3" s="256"/>
      <c r="I3" s="85">
        <f>+I4+I29+I45+I54</f>
        <v>100</v>
      </c>
      <c r="J3" s="85" t="s">
        <v>74</v>
      </c>
      <c r="N3" s="105" t="s">
        <v>8</v>
      </c>
      <c r="Q3" s="3" t="s">
        <v>75</v>
      </c>
      <c r="R3" s="3" t="s">
        <v>10</v>
      </c>
      <c r="S3" s="5"/>
    </row>
    <row r="4" spans="2:20" x14ac:dyDescent="0.25">
      <c r="B4" s="94" t="s">
        <v>1413</v>
      </c>
      <c r="C4" s="97" t="s">
        <v>1417</v>
      </c>
      <c r="D4" s="98"/>
      <c r="E4" s="98"/>
      <c r="F4" s="98"/>
      <c r="G4" s="98"/>
      <c r="H4" s="99"/>
      <c r="I4" s="86">
        <f>SUM(I5:I28)</f>
        <v>25</v>
      </c>
      <c r="J4" s="86" t="s">
        <v>74</v>
      </c>
      <c r="N4" s="106" t="s">
        <v>1497</v>
      </c>
      <c r="Q4" s="3" t="s">
        <v>75</v>
      </c>
      <c r="R4" s="3" t="s">
        <v>11</v>
      </c>
      <c r="S4" s="5"/>
    </row>
    <row r="5" spans="2:20" x14ac:dyDescent="0.25">
      <c r="B5" s="83"/>
      <c r="C5" s="83"/>
      <c r="D5" s="92" t="s">
        <v>1466</v>
      </c>
      <c r="E5" s="100" t="s">
        <v>1423</v>
      </c>
      <c r="F5" s="100"/>
      <c r="G5" s="100"/>
      <c r="H5" s="101"/>
      <c r="I5" s="93">
        <v>8</v>
      </c>
      <c r="J5" s="93" t="s">
        <v>74</v>
      </c>
      <c r="N5" s="106" t="s">
        <v>1498</v>
      </c>
      <c r="Q5" s="3" t="s">
        <v>75</v>
      </c>
      <c r="R5" s="3" t="s">
        <v>9</v>
      </c>
      <c r="S5" s="5"/>
    </row>
    <row r="6" spans="2:20" x14ac:dyDescent="0.25">
      <c r="B6" s="83"/>
      <c r="C6" s="83"/>
      <c r="D6" s="83"/>
      <c r="E6" s="83"/>
      <c r="F6" s="87" t="s">
        <v>1467</v>
      </c>
      <c r="G6" s="102" t="s">
        <v>1424</v>
      </c>
      <c r="H6" s="88">
        <v>1</v>
      </c>
      <c r="I6" s="89" t="s">
        <v>74</v>
      </c>
      <c r="J6" s="89">
        <f>+H6*I5</f>
        <v>8</v>
      </c>
      <c r="Q6" s="3" t="s">
        <v>75</v>
      </c>
      <c r="R6" s="3" t="s">
        <v>12</v>
      </c>
      <c r="S6" s="5"/>
    </row>
    <row r="7" spans="2:20" x14ac:dyDescent="0.25">
      <c r="B7" s="83"/>
      <c r="C7" s="83"/>
      <c r="D7" s="83"/>
      <c r="E7" s="83"/>
      <c r="F7" s="90" t="s">
        <v>1468</v>
      </c>
      <c r="G7" s="103" t="s">
        <v>14</v>
      </c>
      <c r="H7" s="91">
        <v>0.8</v>
      </c>
      <c r="I7" s="89" t="s">
        <v>74</v>
      </c>
      <c r="J7" s="89">
        <f>+H7*I5</f>
        <v>6.4</v>
      </c>
      <c r="Q7" s="4" t="s">
        <v>1</v>
      </c>
      <c r="R7" s="4" t="s">
        <v>76</v>
      </c>
      <c r="S7" s="6"/>
    </row>
    <row r="8" spans="2:20" x14ac:dyDescent="0.25">
      <c r="B8" s="83"/>
      <c r="C8" s="83"/>
      <c r="D8" s="83"/>
      <c r="E8" s="83"/>
      <c r="F8" s="90" t="s">
        <v>1469</v>
      </c>
      <c r="G8" s="103" t="s">
        <v>15</v>
      </c>
      <c r="H8" s="91">
        <v>0.1</v>
      </c>
      <c r="I8" s="89" t="s">
        <v>74</v>
      </c>
      <c r="J8" s="89">
        <f>+H8*I5</f>
        <v>0.8</v>
      </c>
      <c r="N8" s="105" t="s">
        <v>1410</v>
      </c>
      <c r="Q8" s="3" t="s">
        <v>1</v>
      </c>
      <c r="R8" s="3" t="s">
        <v>13</v>
      </c>
      <c r="S8" s="3">
        <v>1</v>
      </c>
    </row>
    <row r="9" spans="2:20" x14ac:dyDescent="0.25">
      <c r="B9" s="83"/>
      <c r="C9" s="83"/>
      <c r="D9" s="83"/>
      <c r="E9" s="83"/>
      <c r="F9" s="90" t="s">
        <v>1470</v>
      </c>
      <c r="G9" s="103" t="s">
        <v>25</v>
      </c>
      <c r="H9" s="91">
        <v>0</v>
      </c>
      <c r="I9" s="89" t="s">
        <v>74</v>
      </c>
      <c r="J9" s="89">
        <f>+H9*I5</f>
        <v>0</v>
      </c>
      <c r="N9" s="106" t="s">
        <v>1499</v>
      </c>
      <c r="Q9" s="3" t="s">
        <v>1</v>
      </c>
      <c r="R9" s="3" t="s">
        <v>14</v>
      </c>
      <c r="S9" s="3">
        <v>0.8</v>
      </c>
    </row>
    <row r="10" spans="2:20" x14ac:dyDescent="0.25">
      <c r="B10" s="83"/>
      <c r="C10" s="83"/>
      <c r="D10" s="92" t="s">
        <v>1425</v>
      </c>
      <c r="E10" s="100" t="s">
        <v>2</v>
      </c>
      <c r="F10" s="100"/>
      <c r="G10" s="100"/>
      <c r="H10" s="101"/>
      <c r="I10" s="93">
        <v>2</v>
      </c>
      <c r="J10" s="93" t="s">
        <v>74</v>
      </c>
      <c r="N10" s="106" t="s">
        <v>1500</v>
      </c>
      <c r="Q10" s="3" t="s">
        <v>1</v>
      </c>
      <c r="R10" s="3" t="s">
        <v>15</v>
      </c>
      <c r="S10" s="3">
        <v>0.1</v>
      </c>
    </row>
    <row r="11" spans="2:20" x14ac:dyDescent="0.25">
      <c r="B11" s="83"/>
      <c r="C11" s="83"/>
      <c r="D11" s="83"/>
      <c r="E11" s="83"/>
      <c r="F11" s="90" t="s">
        <v>1428</v>
      </c>
      <c r="G11" s="103" t="s">
        <v>17</v>
      </c>
      <c r="H11" s="104">
        <v>1</v>
      </c>
      <c r="I11" s="89" t="s">
        <v>74</v>
      </c>
      <c r="J11" s="89">
        <f>+H11*I10</f>
        <v>2</v>
      </c>
      <c r="Q11" s="3" t="s">
        <v>1</v>
      </c>
      <c r="R11" s="3" t="s">
        <v>25</v>
      </c>
      <c r="S11" s="3">
        <v>0</v>
      </c>
    </row>
    <row r="12" spans="2:20" x14ac:dyDescent="0.25">
      <c r="B12" s="83"/>
      <c r="C12" s="83"/>
      <c r="D12" s="83"/>
      <c r="E12" s="83"/>
      <c r="F12" s="90" t="s">
        <v>1429</v>
      </c>
      <c r="G12" s="103" t="s">
        <v>20</v>
      </c>
      <c r="H12" s="104">
        <v>0.8</v>
      </c>
      <c r="I12" s="89" t="s">
        <v>74</v>
      </c>
      <c r="J12" s="89">
        <f>+H12*I10</f>
        <v>1.6</v>
      </c>
      <c r="Q12" s="4" t="s">
        <v>63</v>
      </c>
      <c r="R12" s="4" t="s">
        <v>76</v>
      </c>
      <c r="S12" s="4"/>
    </row>
    <row r="13" spans="2:20" x14ac:dyDescent="0.25">
      <c r="B13" s="83"/>
      <c r="C13" s="83"/>
      <c r="D13" s="83"/>
      <c r="E13" s="83"/>
      <c r="F13" s="90" t="s">
        <v>1430</v>
      </c>
      <c r="G13" s="103" t="s">
        <v>22</v>
      </c>
      <c r="H13" s="104">
        <v>0.8</v>
      </c>
      <c r="I13" s="89" t="s">
        <v>74</v>
      </c>
      <c r="J13" s="89">
        <f>+H13*I10</f>
        <v>1.6</v>
      </c>
      <c r="Q13" s="3" t="s">
        <v>63</v>
      </c>
      <c r="R13" s="3" t="s">
        <v>63</v>
      </c>
      <c r="S13" s="3"/>
    </row>
    <row r="14" spans="2:20" x14ac:dyDescent="0.25">
      <c r="B14" s="83"/>
      <c r="C14" s="83"/>
      <c r="D14" s="83"/>
      <c r="E14" s="83"/>
      <c r="F14" s="90" t="s">
        <v>1431</v>
      </c>
      <c r="G14" s="103" t="s">
        <v>18</v>
      </c>
      <c r="H14" s="104">
        <v>0.7</v>
      </c>
      <c r="I14" s="89" t="s">
        <v>74</v>
      </c>
      <c r="J14" s="89">
        <f>+H14*I10</f>
        <v>1.4</v>
      </c>
      <c r="Q14" s="3" t="s">
        <v>63</v>
      </c>
      <c r="R14" s="3" t="s">
        <v>64</v>
      </c>
      <c r="S14" s="3"/>
    </row>
    <row r="15" spans="2:20" x14ac:dyDescent="0.25">
      <c r="B15" s="83"/>
      <c r="C15" s="83"/>
      <c r="D15" s="83"/>
      <c r="E15" s="83"/>
      <c r="F15" s="90" t="s">
        <v>1432</v>
      </c>
      <c r="G15" s="103" t="s">
        <v>19</v>
      </c>
      <c r="H15" s="104">
        <v>0.7</v>
      </c>
      <c r="I15" s="89" t="s">
        <v>74</v>
      </c>
      <c r="J15" s="89">
        <f>+H15*I10</f>
        <v>1.4</v>
      </c>
      <c r="Q15" s="3" t="s">
        <v>63</v>
      </c>
      <c r="R15" s="3" t="s">
        <v>65</v>
      </c>
      <c r="S15" s="3"/>
    </row>
    <row r="16" spans="2:20" x14ac:dyDescent="0.25">
      <c r="B16" s="83"/>
      <c r="C16" s="83"/>
      <c r="D16" s="83"/>
      <c r="E16" s="83"/>
      <c r="F16" s="90" t="s">
        <v>1433</v>
      </c>
      <c r="G16" s="103" t="s">
        <v>16</v>
      </c>
      <c r="H16" s="104">
        <v>0.4</v>
      </c>
      <c r="I16" s="89" t="s">
        <v>74</v>
      </c>
      <c r="J16" s="89">
        <f>+H16*I10</f>
        <v>0.8</v>
      </c>
      <c r="Q16" s="3" t="s">
        <v>63</v>
      </c>
      <c r="R16" s="3" t="s">
        <v>66</v>
      </c>
      <c r="S16" s="3"/>
    </row>
    <row r="17" spans="2:19" x14ac:dyDescent="0.25">
      <c r="B17" s="83"/>
      <c r="C17" s="83"/>
      <c r="D17" s="83"/>
      <c r="E17" s="83"/>
      <c r="F17" s="90" t="s">
        <v>1434</v>
      </c>
      <c r="G17" s="103" t="s">
        <v>21</v>
      </c>
      <c r="H17" s="104">
        <v>0.3</v>
      </c>
      <c r="I17" s="89" t="s">
        <v>74</v>
      </c>
      <c r="J17" s="89">
        <f>+H17*I10</f>
        <v>0.6</v>
      </c>
      <c r="Q17" s="4" t="s">
        <v>7</v>
      </c>
      <c r="R17" s="4" t="s">
        <v>76</v>
      </c>
      <c r="S17" s="4"/>
    </row>
    <row r="18" spans="2:19" x14ac:dyDescent="0.25">
      <c r="B18" s="83"/>
      <c r="C18" s="83"/>
      <c r="D18" s="83"/>
      <c r="E18" s="83"/>
      <c r="F18" s="90" t="s">
        <v>1435</v>
      </c>
      <c r="G18" s="103" t="s">
        <v>25</v>
      </c>
      <c r="H18" s="104">
        <v>0</v>
      </c>
      <c r="I18" s="89" t="s">
        <v>74</v>
      </c>
      <c r="J18" s="89">
        <f>+H18*I10</f>
        <v>0</v>
      </c>
      <c r="Q18" s="3" t="s">
        <v>7</v>
      </c>
      <c r="R18" s="3" t="s">
        <v>69</v>
      </c>
      <c r="S18" s="3"/>
    </row>
    <row r="19" spans="2:19" x14ac:dyDescent="0.25">
      <c r="B19" s="83"/>
      <c r="C19" s="83"/>
      <c r="D19" s="92" t="s">
        <v>1426</v>
      </c>
      <c r="E19" s="100" t="s">
        <v>24</v>
      </c>
      <c r="F19" s="100"/>
      <c r="G19" s="100"/>
      <c r="H19" s="101"/>
      <c r="I19" s="93">
        <v>5</v>
      </c>
      <c r="J19" s="93" t="s">
        <v>74</v>
      </c>
      <c r="Q19" s="3" t="s">
        <v>7</v>
      </c>
      <c r="R19" s="3" t="s">
        <v>70</v>
      </c>
      <c r="S19" s="3"/>
    </row>
    <row r="20" spans="2:19" x14ac:dyDescent="0.25">
      <c r="B20" s="83"/>
      <c r="C20" s="83"/>
      <c r="D20" s="83"/>
      <c r="E20" s="83"/>
      <c r="F20" s="90" t="s">
        <v>1436</v>
      </c>
      <c r="G20" s="103" t="s">
        <v>23</v>
      </c>
      <c r="H20" s="104">
        <v>1</v>
      </c>
      <c r="I20" s="89" t="s">
        <v>74</v>
      </c>
      <c r="J20" s="89">
        <f>+H20*I19</f>
        <v>5</v>
      </c>
      <c r="Q20" s="3" t="s">
        <v>7</v>
      </c>
      <c r="R20" s="3" t="s">
        <v>71</v>
      </c>
      <c r="S20" s="3"/>
    </row>
    <row r="21" spans="2:19" x14ac:dyDescent="0.25">
      <c r="B21" s="83"/>
      <c r="C21" s="83"/>
      <c r="D21" s="83"/>
      <c r="E21" s="83"/>
      <c r="F21" s="90" t="s">
        <v>1437</v>
      </c>
      <c r="G21" s="103" t="s">
        <v>24</v>
      </c>
      <c r="H21" s="104">
        <v>1</v>
      </c>
      <c r="I21" s="89" t="s">
        <v>74</v>
      </c>
      <c r="J21" s="89">
        <f>+H21*I19</f>
        <v>5</v>
      </c>
      <c r="Q21" s="3" t="s">
        <v>7</v>
      </c>
      <c r="R21" s="3" t="s">
        <v>72</v>
      </c>
      <c r="S21" s="3"/>
    </row>
    <row r="22" spans="2:19" x14ac:dyDescent="0.25">
      <c r="B22" s="83"/>
      <c r="C22" s="83"/>
      <c r="D22" s="83"/>
      <c r="E22" s="83"/>
      <c r="F22" s="90" t="s">
        <v>1438</v>
      </c>
      <c r="G22" s="103" t="s">
        <v>25</v>
      </c>
      <c r="H22" s="104">
        <v>0</v>
      </c>
      <c r="I22" s="89" t="s">
        <v>74</v>
      </c>
      <c r="J22" s="89">
        <f>+H22*I19</f>
        <v>0</v>
      </c>
      <c r="Q22" s="4" t="s">
        <v>28</v>
      </c>
      <c r="R22" s="4" t="s">
        <v>76</v>
      </c>
      <c r="S22" s="4"/>
    </row>
    <row r="23" spans="2:19" x14ac:dyDescent="0.25">
      <c r="B23" s="83"/>
      <c r="C23" s="83"/>
      <c r="D23" s="92" t="s">
        <v>1427</v>
      </c>
      <c r="E23" s="100" t="s">
        <v>87</v>
      </c>
      <c r="F23" s="100"/>
      <c r="G23" s="100"/>
      <c r="H23" s="101"/>
      <c r="I23" s="93">
        <v>10</v>
      </c>
      <c r="J23" s="93" t="s">
        <v>74</v>
      </c>
      <c r="Q23" s="3" t="s">
        <v>28</v>
      </c>
      <c r="R23" s="3" t="s">
        <v>29</v>
      </c>
      <c r="S23" s="3"/>
    </row>
    <row r="24" spans="2:19" x14ac:dyDescent="0.25">
      <c r="B24" s="83"/>
      <c r="C24" s="83"/>
      <c r="D24" s="83"/>
      <c r="E24" s="83"/>
      <c r="F24" s="90" t="s">
        <v>1439</v>
      </c>
      <c r="G24" s="103" t="s">
        <v>26</v>
      </c>
      <c r="H24" s="104">
        <v>1</v>
      </c>
      <c r="I24" s="89" t="s">
        <v>74</v>
      </c>
      <c r="J24" s="89">
        <f>+H24*I23</f>
        <v>10</v>
      </c>
      <c r="Q24" s="3" t="s">
        <v>28</v>
      </c>
      <c r="R24" s="3" t="s">
        <v>30</v>
      </c>
      <c r="S24" s="3"/>
    </row>
    <row r="25" spans="2:19" x14ac:dyDescent="0.25">
      <c r="B25" s="83"/>
      <c r="C25" s="83"/>
      <c r="D25" s="83"/>
      <c r="E25" s="83"/>
      <c r="F25" s="90" t="s">
        <v>1440</v>
      </c>
      <c r="G25" s="103" t="s">
        <v>1489</v>
      </c>
      <c r="H25" s="104">
        <v>1</v>
      </c>
      <c r="I25" s="89" t="s">
        <v>74</v>
      </c>
      <c r="J25" s="89">
        <f>+H25*I23</f>
        <v>10</v>
      </c>
      <c r="Q25" s="3" t="s">
        <v>28</v>
      </c>
      <c r="R25" s="3" t="s">
        <v>31</v>
      </c>
      <c r="S25" s="3"/>
    </row>
    <row r="26" spans="2:19" x14ac:dyDescent="0.25">
      <c r="B26" s="83"/>
      <c r="C26" s="83"/>
      <c r="D26" s="83"/>
      <c r="E26" s="83"/>
      <c r="F26" s="90" t="s">
        <v>1441</v>
      </c>
      <c r="G26" s="103" t="s">
        <v>77</v>
      </c>
      <c r="H26" s="104">
        <v>0.9</v>
      </c>
      <c r="I26" s="89" t="s">
        <v>74</v>
      </c>
      <c r="J26" s="89">
        <f>+H26*I23</f>
        <v>9</v>
      </c>
      <c r="Q26" s="3" t="s">
        <v>28</v>
      </c>
      <c r="R26" s="3" t="s">
        <v>32</v>
      </c>
      <c r="S26" s="3"/>
    </row>
    <row r="27" spans="2:19" x14ac:dyDescent="0.25">
      <c r="B27" s="83"/>
      <c r="C27" s="83"/>
      <c r="D27" s="83"/>
      <c r="E27" s="83"/>
      <c r="F27" s="90" t="s">
        <v>1442</v>
      </c>
      <c r="G27" s="103" t="s">
        <v>27</v>
      </c>
      <c r="H27" s="104">
        <v>0.8</v>
      </c>
      <c r="I27" s="89" t="s">
        <v>74</v>
      </c>
      <c r="J27" s="89">
        <f>+H27*I23</f>
        <v>8</v>
      </c>
      <c r="Q27" s="3" t="s">
        <v>28</v>
      </c>
      <c r="R27" s="3" t="s">
        <v>33</v>
      </c>
      <c r="S27" s="3"/>
    </row>
    <row r="28" spans="2:19" x14ac:dyDescent="0.25">
      <c r="B28" s="83"/>
      <c r="C28" s="83"/>
      <c r="D28" s="83"/>
      <c r="E28" s="83"/>
      <c r="F28" s="90" t="s">
        <v>1443</v>
      </c>
      <c r="G28" s="103" t="s">
        <v>25</v>
      </c>
      <c r="H28" s="104">
        <v>0</v>
      </c>
      <c r="I28" s="89" t="s">
        <v>74</v>
      </c>
      <c r="J28" s="89">
        <f>+H28*I23</f>
        <v>0</v>
      </c>
      <c r="Q28" s="3" t="s">
        <v>28</v>
      </c>
      <c r="R28" s="3" t="s">
        <v>34</v>
      </c>
      <c r="S28" s="3"/>
    </row>
    <row r="29" spans="2:19" x14ac:dyDescent="0.25">
      <c r="B29" s="94" t="s">
        <v>1414</v>
      </c>
      <c r="C29" s="97" t="s">
        <v>1418</v>
      </c>
      <c r="D29" s="98"/>
      <c r="E29" s="98"/>
      <c r="F29" s="98"/>
      <c r="G29" s="98"/>
      <c r="H29" s="99"/>
      <c r="I29" s="86">
        <f>+I30+I34+I41</f>
        <v>25</v>
      </c>
      <c r="J29" s="86" t="s">
        <v>74</v>
      </c>
      <c r="Q29" s="3" t="s">
        <v>28</v>
      </c>
      <c r="R29" s="3" t="s">
        <v>25</v>
      </c>
      <c r="S29" s="3"/>
    </row>
    <row r="30" spans="2:19" x14ac:dyDescent="0.25">
      <c r="B30" s="83"/>
      <c r="C30" s="83"/>
      <c r="D30" s="92" t="s">
        <v>1455</v>
      </c>
      <c r="E30" s="100" t="s">
        <v>57</v>
      </c>
      <c r="F30" s="100"/>
      <c r="G30" s="100"/>
      <c r="H30" s="101"/>
      <c r="I30" s="93">
        <v>8</v>
      </c>
      <c r="J30" s="93" t="s">
        <v>74</v>
      </c>
      <c r="Q30" s="2" t="s">
        <v>1370</v>
      </c>
      <c r="R30" s="25" t="s">
        <v>8</v>
      </c>
      <c r="S30" s="26"/>
    </row>
    <row r="31" spans="2:19" x14ac:dyDescent="0.25">
      <c r="B31" s="83"/>
      <c r="C31" s="83"/>
      <c r="D31" s="83"/>
      <c r="E31" s="83"/>
      <c r="F31" s="90" t="s">
        <v>1456</v>
      </c>
      <c r="G31" s="103" t="s">
        <v>58</v>
      </c>
      <c r="H31" s="104">
        <v>1</v>
      </c>
      <c r="I31" s="89" t="s">
        <v>74</v>
      </c>
      <c r="J31" s="89">
        <f>+H31*I30</f>
        <v>8</v>
      </c>
      <c r="Q31" s="1"/>
      <c r="R31" s="3"/>
      <c r="S31" s="3" t="s">
        <v>1379</v>
      </c>
    </row>
    <row r="32" spans="2:19" x14ac:dyDescent="0.25">
      <c r="B32" s="83"/>
      <c r="C32" s="83"/>
      <c r="D32" s="83"/>
      <c r="E32" s="83"/>
      <c r="F32" s="90" t="s">
        <v>1457</v>
      </c>
      <c r="G32" s="103" t="s">
        <v>60</v>
      </c>
      <c r="H32" s="104">
        <v>0.5</v>
      </c>
      <c r="I32" s="89" t="s">
        <v>74</v>
      </c>
      <c r="J32" s="89">
        <f>+H32*I30</f>
        <v>4</v>
      </c>
      <c r="Q32" s="1"/>
      <c r="R32" s="3"/>
      <c r="S32" s="3" t="s">
        <v>1380</v>
      </c>
    </row>
    <row r="33" spans="2:19" x14ac:dyDescent="0.25">
      <c r="B33" s="83"/>
      <c r="C33" s="83"/>
      <c r="D33" s="83"/>
      <c r="E33" s="83"/>
      <c r="F33" s="90" t="s">
        <v>1458</v>
      </c>
      <c r="G33" s="103" t="s">
        <v>59</v>
      </c>
      <c r="H33" s="104">
        <v>0</v>
      </c>
      <c r="I33" s="89" t="s">
        <v>74</v>
      </c>
      <c r="J33" s="89">
        <f>+H33*I30</f>
        <v>0</v>
      </c>
      <c r="Q33" s="1"/>
      <c r="R33" s="3"/>
      <c r="S33" s="3" t="s">
        <v>1381</v>
      </c>
    </row>
    <row r="34" spans="2:19" x14ac:dyDescent="0.25">
      <c r="B34" s="83"/>
      <c r="C34" s="83"/>
      <c r="D34" s="92" t="s">
        <v>1444</v>
      </c>
      <c r="E34" s="100" t="s">
        <v>1461</v>
      </c>
      <c r="F34" s="100"/>
      <c r="G34" s="100"/>
      <c r="H34" s="101"/>
      <c r="I34" s="93">
        <v>8</v>
      </c>
      <c r="J34" s="93" t="s">
        <v>74</v>
      </c>
      <c r="Q34" s="78" t="s">
        <v>82</v>
      </c>
      <c r="R34" s="79"/>
      <c r="S34" s="80"/>
    </row>
    <row r="35" spans="2:19" x14ac:dyDescent="0.25">
      <c r="B35" s="83"/>
      <c r="C35" s="83"/>
      <c r="D35" s="83"/>
      <c r="E35" s="83"/>
      <c r="F35" s="90" t="s">
        <v>1445</v>
      </c>
      <c r="G35" s="103" t="s">
        <v>90</v>
      </c>
      <c r="H35" s="104">
        <v>1</v>
      </c>
      <c r="I35" s="89" t="s">
        <v>74</v>
      </c>
      <c r="J35" s="89">
        <f>+H35*I34</f>
        <v>8</v>
      </c>
      <c r="Q35" s="81"/>
      <c r="R35" s="81" t="s">
        <v>1373</v>
      </c>
      <c r="S35" s="81" t="s">
        <v>67</v>
      </c>
    </row>
    <row r="36" spans="2:19" x14ac:dyDescent="0.25">
      <c r="B36" s="83"/>
      <c r="C36" s="83"/>
      <c r="D36" s="83"/>
      <c r="E36" s="83"/>
      <c r="F36" s="90" t="s">
        <v>1446</v>
      </c>
      <c r="G36" s="103" t="s">
        <v>1459</v>
      </c>
      <c r="H36" s="104">
        <v>1</v>
      </c>
      <c r="I36" s="89" t="s">
        <v>74</v>
      </c>
      <c r="J36" s="89">
        <f>+H36*I34</f>
        <v>8</v>
      </c>
      <c r="Q36" s="81"/>
      <c r="R36" s="81" t="s">
        <v>1374</v>
      </c>
      <c r="S36" s="81" t="s">
        <v>68</v>
      </c>
    </row>
    <row r="37" spans="2:19" x14ac:dyDescent="0.25">
      <c r="B37" s="83"/>
      <c r="C37" s="83"/>
      <c r="D37" s="83"/>
      <c r="E37" s="83"/>
      <c r="F37" s="90" t="s">
        <v>1447</v>
      </c>
      <c r="G37" s="103" t="s">
        <v>5</v>
      </c>
      <c r="H37" s="104">
        <v>0.9</v>
      </c>
      <c r="I37" s="89" t="s">
        <v>74</v>
      </c>
      <c r="J37" s="89">
        <f>+H37*I34</f>
        <v>7.2</v>
      </c>
      <c r="Q37" s="78" t="s">
        <v>48</v>
      </c>
      <c r="R37" s="79"/>
      <c r="S37" s="80"/>
    </row>
    <row r="38" spans="2:19" x14ac:dyDescent="0.25">
      <c r="B38" s="83"/>
      <c r="C38" s="83"/>
      <c r="D38" s="83"/>
      <c r="E38" s="83"/>
      <c r="F38" s="90" t="s">
        <v>1448</v>
      </c>
      <c r="G38" s="103" t="s">
        <v>88</v>
      </c>
      <c r="H38" s="104">
        <v>0.7</v>
      </c>
      <c r="I38" s="89" t="s">
        <v>74</v>
      </c>
      <c r="J38" s="89">
        <f>+H38*I34</f>
        <v>5.6</v>
      </c>
      <c r="Q38" s="81"/>
      <c r="R38" s="81" t="s">
        <v>1375</v>
      </c>
      <c r="S38" s="81" t="s">
        <v>50</v>
      </c>
    </row>
    <row r="39" spans="2:19" x14ac:dyDescent="0.25">
      <c r="B39" s="83"/>
      <c r="C39" s="83"/>
      <c r="D39" s="83"/>
      <c r="E39" s="83"/>
      <c r="F39" s="90" t="s">
        <v>1449</v>
      </c>
      <c r="G39" s="103" t="s">
        <v>89</v>
      </c>
      <c r="H39" s="104">
        <v>0.7</v>
      </c>
      <c r="I39" s="89" t="s">
        <v>74</v>
      </c>
      <c r="J39" s="89">
        <f>+H39*I34</f>
        <v>5.6</v>
      </c>
      <c r="Q39" s="81"/>
      <c r="R39" s="81" t="s">
        <v>1376</v>
      </c>
      <c r="S39" s="81" t="s">
        <v>51</v>
      </c>
    </row>
    <row r="40" spans="2:19" x14ac:dyDescent="0.25">
      <c r="B40" s="83"/>
      <c r="C40" s="83"/>
      <c r="D40" s="83"/>
      <c r="E40" s="83"/>
      <c r="F40" s="90" t="s">
        <v>1450</v>
      </c>
      <c r="G40" s="103" t="s">
        <v>25</v>
      </c>
      <c r="H40" s="104">
        <v>0</v>
      </c>
      <c r="I40" s="89" t="s">
        <v>74</v>
      </c>
      <c r="J40" s="89">
        <f>+H40*I34</f>
        <v>0</v>
      </c>
      <c r="Q40" s="81"/>
      <c r="R40" s="81" t="s">
        <v>1377</v>
      </c>
      <c r="S40" s="81" t="s">
        <v>52</v>
      </c>
    </row>
    <row r="41" spans="2:19" x14ac:dyDescent="0.25">
      <c r="B41" s="83"/>
      <c r="C41" s="83"/>
      <c r="D41" s="92" t="s">
        <v>1451</v>
      </c>
      <c r="E41" s="100" t="s">
        <v>1460</v>
      </c>
      <c r="F41" s="100"/>
      <c r="G41" s="100"/>
      <c r="H41" s="101"/>
      <c r="I41" s="93">
        <v>9</v>
      </c>
      <c r="J41" s="93" t="s">
        <v>74</v>
      </c>
      <c r="Q41" s="81"/>
      <c r="R41" s="81" t="s">
        <v>1378</v>
      </c>
      <c r="S41" s="81" t="s">
        <v>49</v>
      </c>
    </row>
    <row r="42" spans="2:19" x14ac:dyDescent="0.25">
      <c r="B42" s="83"/>
      <c r="C42" s="83"/>
      <c r="D42" s="83"/>
      <c r="E42" s="83"/>
      <c r="F42" s="90" t="s">
        <v>1452</v>
      </c>
      <c r="G42" s="103" t="s">
        <v>55</v>
      </c>
      <c r="H42" s="104">
        <v>1</v>
      </c>
      <c r="I42" s="89" t="s">
        <v>74</v>
      </c>
      <c r="J42" s="89">
        <f>+H42*I41</f>
        <v>9</v>
      </c>
      <c r="Q42" s="78" t="s">
        <v>83</v>
      </c>
      <c r="R42" s="79"/>
      <c r="S42" s="80"/>
    </row>
    <row r="43" spans="2:19" x14ac:dyDescent="0.25">
      <c r="B43" s="83"/>
      <c r="C43" s="83"/>
      <c r="D43" s="83"/>
      <c r="E43" s="83"/>
      <c r="F43" s="90" t="s">
        <v>1453</v>
      </c>
      <c r="G43" s="103" t="s">
        <v>1490</v>
      </c>
      <c r="H43" s="104">
        <v>1</v>
      </c>
      <c r="I43" s="89" t="s">
        <v>74</v>
      </c>
      <c r="J43" s="89">
        <f>+H43*I41</f>
        <v>9</v>
      </c>
      <c r="Q43" s="81"/>
      <c r="R43" s="81" t="s">
        <v>1382</v>
      </c>
      <c r="S43" s="81" t="s">
        <v>3</v>
      </c>
    </row>
    <row r="44" spans="2:19" x14ac:dyDescent="0.25">
      <c r="B44" s="83"/>
      <c r="C44" s="83"/>
      <c r="D44" s="83"/>
      <c r="E44" s="83"/>
      <c r="F44" s="90" t="s">
        <v>1454</v>
      </c>
      <c r="G44" s="103" t="s">
        <v>56</v>
      </c>
      <c r="H44" s="104">
        <v>0</v>
      </c>
      <c r="I44" s="89" t="s">
        <v>74</v>
      </c>
      <c r="J44" s="89">
        <f>+H44*I41</f>
        <v>0</v>
      </c>
      <c r="Q44" s="81"/>
      <c r="R44" s="81" t="s">
        <v>1383</v>
      </c>
      <c r="S44" s="81" t="s">
        <v>5</v>
      </c>
    </row>
    <row r="45" spans="2:19" x14ac:dyDescent="0.25">
      <c r="B45" s="94" t="s">
        <v>1415</v>
      </c>
      <c r="C45" s="97" t="s">
        <v>1419</v>
      </c>
      <c r="D45" s="98"/>
      <c r="E45" s="98"/>
      <c r="F45" s="98"/>
      <c r="G45" s="98"/>
      <c r="H45" s="99"/>
      <c r="I45" s="86">
        <f>+I46+I49</f>
        <v>25</v>
      </c>
      <c r="J45" s="86" t="s">
        <v>74</v>
      </c>
      <c r="Q45" s="81"/>
      <c r="R45" s="81" t="s">
        <v>1384</v>
      </c>
      <c r="S45" s="81" t="s">
        <v>38</v>
      </c>
    </row>
    <row r="46" spans="2:19" x14ac:dyDescent="0.25">
      <c r="B46" s="83"/>
      <c r="C46" s="83"/>
      <c r="D46" s="92" t="s">
        <v>1368</v>
      </c>
      <c r="E46" s="100" t="s">
        <v>1472</v>
      </c>
      <c r="F46" s="100"/>
      <c r="G46" s="100"/>
      <c r="H46" s="101"/>
      <c r="I46" s="93">
        <v>10</v>
      </c>
      <c r="J46" s="93" t="s">
        <v>74</v>
      </c>
      <c r="Q46" s="81"/>
      <c r="R46" s="81" t="s">
        <v>1385</v>
      </c>
      <c r="S46" s="81" t="s">
        <v>4</v>
      </c>
    </row>
    <row r="47" spans="2:19" x14ac:dyDescent="0.25">
      <c r="B47" s="83"/>
      <c r="C47" s="83"/>
      <c r="D47" s="83"/>
      <c r="E47" s="83"/>
      <c r="F47" s="90" t="s">
        <v>1371</v>
      </c>
      <c r="G47" s="103" t="s">
        <v>54</v>
      </c>
      <c r="H47" s="104">
        <v>1</v>
      </c>
      <c r="I47" s="89" t="s">
        <v>74</v>
      </c>
      <c r="J47" s="89">
        <f>+H47*I46</f>
        <v>10</v>
      </c>
      <c r="Q47" s="81"/>
      <c r="R47" s="81" t="s">
        <v>1386</v>
      </c>
      <c r="S47" s="81" t="s">
        <v>36</v>
      </c>
    </row>
    <row r="48" spans="2:19" x14ac:dyDescent="0.25">
      <c r="B48" s="83"/>
      <c r="C48" s="83"/>
      <c r="D48" s="83"/>
      <c r="E48" s="83"/>
      <c r="F48" s="90" t="s">
        <v>1372</v>
      </c>
      <c r="G48" s="103" t="s">
        <v>53</v>
      </c>
      <c r="H48" s="104">
        <v>0</v>
      </c>
      <c r="I48" s="89" t="s">
        <v>74</v>
      </c>
      <c r="J48" s="89">
        <f>+H48*I46</f>
        <v>0</v>
      </c>
      <c r="Q48" s="81"/>
      <c r="R48" s="81" t="s">
        <v>1387</v>
      </c>
      <c r="S48" s="81" t="s">
        <v>35</v>
      </c>
    </row>
    <row r="49" spans="2:19" x14ac:dyDescent="0.25">
      <c r="B49" s="83"/>
      <c r="C49" s="83"/>
      <c r="D49" s="92" t="s">
        <v>1369</v>
      </c>
      <c r="E49" s="100" t="s">
        <v>1471</v>
      </c>
      <c r="F49" s="100"/>
      <c r="G49" s="100"/>
      <c r="H49" s="101"/>
      <c r="I49" s="93">
        <v>15</v>
      </c>
      <c r="J49" s="93" t="s">
        <v>74</v>
      </c>
      <c r="Q49" s="81"/>
      <c r="R49" s="81" t="s">
        <v>1388</v>
      </c>
      <c r="S49" s="81" t="s">
        <v>25</v>
      </c>
    </row>
    <row r="50" spans="2:19" x14ac:dyDescent="0.25">
      <c r="B50" s="83"/>
      <c r="C50" s="83"/>
      <c r="D50" s="83"/>
      <c r="E50" s="83"/>
      <c r="F50" s="90" t="s">
        <v>1462</v>
      </c>
      <c r="G50" s="103" t="s">
        <v>1491</v>
      </c>
      <c r="H50" s="104">
        <v>1</v>
      </c>
      <c r="I50" s="89" t="s">
        <v>74</v>
      </c>
      <c r="J50" s="89">
        <f>+H50*I49</f>
        <v>15</v>
      </c>
      <c r="Q50" s="78" t="s">
        <v>84</v>
      </c>
      <c r="R50" s="79"/>
      <c r="S50" s="80"/>
    </row>
    <row r="51" spans="2:19" x14ac:dyDescent="0.25">
      <c r="B51" s="83"/>
      <c r="C51" s="83"/>
      <c r="D51" s="83"/>
      <c r="E51" s="83"/>
      <c r="F51" s="90" t="s">
        <v>1463</v>
      </c>
      <c r="G51" s="103" t="s">
        <v>47</v>
      </c>
      <c r="H51" s="104">
        <v>0.7</v>
      </c>
      <c r="I51" s="89" t="s">
        <v>74</v>
      </c>
      <c r="J51" s="89">
        <f>+H51*I49</f>
        <v>10.5</v>
      </c>
      <c r="Q51" s="81"/>
      <c r="R51" s="81" t="s">
        <v>1389</v>
      </c>
      <c r="S51" s="81" t="s">
        <v>5</v>
      </c>
    </row>
    <row r="52" spans="2:19" x14ac:dyDescent="0.25">
      <c r="B52" s="83"/>
      <c r="C52" s="83"/>
      <c r="D52" s="83"/>
      <c r="E52" s="83"/>
      <c r="F52" s="90" t="s">
        <v>1464</v>
      </c>
      <c r="G52" s="103" t="s">
        <v>1473</v>
      </c>
      <c r="H52" s="104">
        <v>0.1</v>
      </c>
      <c r="I52" s="89" t="s">
        <v>74</v>
      </c>
      <c r="J52" s="89">
        <f>+H52*I49</f>
        <v>1.5</v>
      </c>
      <c r="Q52" s="81"/>
      <c r="R52" s="81" t="s">
        <v>1390</v>
      </c>
      <c r="S52" s="81" t="s">
        <v>38</v>
      </c>
    </row>
    <row r="53" spans="2:19" x14ac:dyDescent="0.25">
      <c r="B53" s="83"/>
      <c r="C53" s="83"/>
      <c r="D53" s="83"/>
      <c r="E53" s="83"/>
      <c r="F53" s="90" t="s">
        <v>1465</v>
      </c>
      <c r="G53" s="103" t="s">
        <v>6</v>
      </c>
      <c r="H53" s="104">
        <v>0</v>
      </c>
      <c r="I53" s="89" t="s">
        <v>74</v>
      </c>
      <c r="J53" s="89">
        <f>+H53*I49</f>
        <v>0</v>
      </c>
      <c r="Q53" s="81"/>
      <c r="R53" s="81" t="s">
        <v>1391</v>
      </c>
      <c r="S53" s="81" t="s">
        <v>4</v>
      </c>
    </row>
    <row r="54" spans="2:19" x14ac:dyDescent="0.25">
      <c r="B54" s="94" t="s">
        <v>1416</v>
      </c>
      <c r="C54" s="97" t="s">
        <v>1420</v>
      </c>
      <c r="D54" s="98"/>
      <c r="E54" s="98"/>
      <c r="F54" s="98"/>
      <c r="G54" s="98"/>
      <c r="H54" s="99"/>
      <c r="I54" s="86">
        <f>+I55+I59+I64</f>
        <v>25</v>
      </c>
      <c r="J54" s="86" t="s">
        <v>74</v>
      </c>
      <c r="Q54" s="81"/>
      <c r="R54" s="81" t="s">
        <v>1392</v>
      </c>
      <c r="S54" s="81" t="s">
        <v>85</v>
      </c>
    </row>
    <row r="55" spans="2:19" x14ac:dyDescent="0.25">
      <c r="B55" s="83"/>
      <c r="C55" s="83"/>
      <c r="D55" s="92" t="s">
        <v>1474</v>
      </c>
      <c r="E55" s="100" t="s">
        <v>1420</v>
      </c>
      <c r="F55" s="100"/>
      <c r="G55" s="100"/>
      <c r="H55" s="101"/>
      <c r="I55" s="93">
        <v>8</v>
      </c>
      <c r="J55" s="93" t="s">
        <v>74</v>
      </c>
      <c r="Q55" s="81"/>
      <c r="R55" s="81" t="s">
        <v>1393</v>
      </c>
      <c r="S55" s="81" t="s">
        <v>86</v>
      </c>
    </row>
    <row r="56" spans="2:19" x14ac:dyDescent="0.25">
      <c r="B56" s="83"/>
      <c r="C56" s="83"/>
      <c r="D56" s="83"/>
      <c r="E56" s="83"/>
      <c r="F56" s="90" t="s">
        <v>1475</v>
      </c>
      <c r="G56" s="103" t="s">
        <v>1494</v>
      </c>
      <c r="H56" s="104">
        <v>1</v>
      </c>
      <c r="I56" s="89" t="s">
        <v>74</v>
      </c>
      <c r="J56" s="89">
        <f>+H56*I55</f>
        <v>8</v>
      </c>
      <c r="Q56" s="81"/>
      <c r="R56" s="81" t="s">
        <v>1394</v>
      </c>
      <c r="S56" s="81" t="s">
        <v>37</v>
      </c>
    </row>
    <row r="57" spans="2:19" x14ac:dyDescent="0.25">
      <c r="B57" s="83"/>
      <c r="C57" s="83"/>
      <c r="D57" s="83"/>
      <c r="E57" s="83"/>
      <c r="F57" s="90" t="s">
        <v>1476</v>
      </c>
      <c r="G57" s="103" t="s">
        <v>1493</v>
      </c>
      <c r="H57" s="104">
        <v>0.5</v>
      </c>
      <c r="I57" s="89" t="s">
        <v>74</v>
      </c>
      <c r="J57" s="89">
        <f>+H57*I55</f>
        <v>4</v>
      </c>
      <c r="Q57" s="81"/>
      <c r="R57" s="81" t="s">
        <v>1395</v>
      </c>
      <c r="S57" s="81" t="s">
        <v>25</v>
      </c>
    </row>
    <row r="58" spans="2:19" x14ac:dyDescent="0.25">
      <c r="B58" s="83"/>
      <c r="C58" s="83"/>
      <c r="D58" s="83"/>
      <c r="E58" s="83"/>
      <c r="F58" s="90" t="s">
        <v>1477</v>
      </c>
      <c r="G58" s="103" t="s">
        <v>1492</v>
      </c>
      <c r="H58" s="104">
        <v>0</v>
      </c>
      <c r="I58" s="89" t="s">
        <v>74</v>
      </c>
      <c r="J58" s="89">
        <f>+H58*I55</f>
        <v>0</v>
      </c>
      <c r="Q58" s="78" t="s">
        <v>39</v>
      </c>
      <c r="R58" s="79"/>
      <c r="S58" s="80"/>
    </row>
    <row r="59" spans="2:19" x14ac:dyDescent="0.25">
      <c r="B59" s="83"/>
      <c r="C59" s="83"/>
      <c r="D59" s="92" t="s">
        <v>1478</v>
      </c>
      <c r="E59" s="100" t="s">
        <v>79</v>
      </c>
      <c r="F59" s="100"/>
      <c r="G59" s="100"/>
      <c r="H59" s="101"/>
      <c r="I59" s="93">
        <v>8</v>
      </c>
      <c r="J59" s="93" t="s">
        <v>74</v>
      </c>
      <c r="Q59" s="81"/>
      <c r="R59" s="81" t="s">
        <v>1396</v>
      </c>
      <c r="S59" s="81" t="s">
        <v>41</v>
      </c>
    </row>
    <row r="60" spans="2:19" x14ac:dyDescent="0.25">
      <c r="B60" s="83"/>
      <c r="C60" s="83"/>
      <c r="D60" s="83"/>
      <c r="E60" s="83"/>
      <c r="F60" s="90" t="s">
        <v>1479</v>
      </c>
      <c r="G60" s="103" t="s">
        <v>1495</v>
      </c>
      <c r="H60" s="104">
        <v>1</v>
      </c>
      <c r="I60" s="89" t="s">
        <v>74</v>
      </c>
      <c r="J60" s="89">
        <f>+H60*I59</f>
        <v>8</v>
      </c>
      <c r="Q60" s="81"/>
      <c r="R60" s="81" t="s">
        <v>1397</v>
      </c>
      <c r="S60" s="81" t="s">
        <v>40</v>
      </c>
    </row>
    <row r="61" spans="2:19" x14ac:dyDescent="0.25">
      <c r="B61" s="83"/>
      <c r="C61" s="83"/>
      <c r="D61" s="83"/>
      <c r="E61" s="83"/>
      <c r="F61" s="90" t="s">
        <v>1480</v>
      </c>
      <c r="G61" s="103" t="s">
        <v>80</v>
      </c>
      <c r="H61" s="104">
        <v>0.5</v>
      </c>
      <c r="I61" s="89" t="s">
        <v>74</v>
      </c>
      <c r="J61" s="89">
        <f>+H61*I59</f>
        <v>4</v>
      </c>
      <c r="Q61" s="81"/>
      <c r="R61" s="81" t="s">
        <v>1398</v>
      </c>
      <c r="S61" s="81" t="s">
        <v>42</v>
      </c>
    </row>
    <row r="62" spans="2:19" x14ac:dyDescent="0.25">
      <c r="B62" s="83"/>
      <c r="C62" s="83"/>
      <c r="D62" s="83"/>
      <c r="E62" s="83"/>
      <c r="F62" s="90" t="s">
        <v>1481</v>
      </c>
      <c r="G62" s="103" t="s">
        <v>1496</v>
      </c>
      <c r="H62" s="104">
        <v>0</v>
      </c>
      <c r="I62" s="89" t="s">
        <v>74</v>
      </c>
      <c r="J62" s="89">
        <f>+H62*I59</f>
        <v>0</v>
      </c>
      <c r="Q62" s="81"/>
      <c r="R62" s="81" t="s">
        <v>1399</v>
      </c>
      <c r="S62" s="81" t="s">
        <v>43</v>
      </c>
    </row>
    <row r="63" spans="2:19" x14ac:dyDescent="0.25">
      <c r="B63" s="83"/>
      <c r="C63" s="83"/>
      <c r="D63" s="83"/>
      <c r="E63" s="83"/>
      <c r="F63" s="90" t="s">
        <v>1482</v>
      </c>
      <c r="G63" s="103" t="s">
        <v>81</v>
      </c>
      <c r="H63" s="104">
        <v>0</v>
      </c>
      <c r="I63" s="89" t="s">
        <v>74</v>
      </c>
      <c r="J63" s="89">
        <f>+H63*I59</f>
        <v>0</v>
      </c>
      <c r="Q63" s="81"/>
      <c r="R63" s="81" t="s">
        <v>1400</v>
      </c>
      <c r="S63" s="81" t="s">
        <v>44</v>
      </c>
    </row>
    <row r="64" spans="2:19" x14ac:dyDescent="0.25">
      <c r="B64" s="83"/>
      <c r="C64" s="83"/>
      <c r="D64" s="92" t="s">
        <v>1483</v>
      </c>
      <c r="E64" s="100" t="s">
        <v>1487</v>
      </c>
      <c r="F64" s="100"/>
      <c r="G64" s="100"/>
      <c r="H64" s="101"/>
      <c r="I64" s="93">
        <v>9</v>
      </c>
      <c r="J64" s="93" t="s">
        <v>74</v>
      </c>
      <c r="Q64" s="81"/>
      <c r="R64" s="81" t="s">
        <v>1401</v>
      </c>
      <c r="S64" s="81" t="s">
        <v>46</v>
      </c>
    </row>
    <row r="65" spans="2:19" x14ac:dyDescent="0.25">
      <c r="B65" s="83"/>
      <c r="C65" s="83"/>
      <c r="D65" s="83"/>
      <c r="E65" s="83"/>
      <c r="F65" s="90" t="s">
        <v>1484</v>
      </c>
      <c r="G65" s="103" t="s">
        <v>62</v>
      </c>
      <c r="H65" s="104">
        <v>1</v>
      </c>
      <c r="I65" s="89" t="s">
        <v>74</v>
      </c>
      <c r="J65" s="89">
        <f>+H65*I64</f>
        <v>9</v>
      </c>
      <c r="Q65" s="81"/>
      <c r="R65" s="81" t="s">
        <v>1402</v>
      </c>
      <c r="S65" s="81" t="s">
        <v>45</v>
      </c>
    </row>
    <row r="66" spans="2:19" x14ac:dyDescent="0.25">
      <c r="B66" s="83"/>
      <c r="C66" s="83"/>
      <c r="D66" s="83"/>
      <c r="E66" s="83"/>
      <c r="F66" s="90" t="s">
        <v>1485</v>
      </c>
      <c r="G66" s="103" t="s">
        <v>73</v>
      </c>
      <c r="H66" s="104">
        <v>0.7</v>
      </c>
      <c r="I66" s="89" t="s">
        <v>74</v>
      </c>
      <c r="J66" s="89">
        <f>+H66*I64</f>
        <v>6.3</v>
      </c>
    </row>
    <row r="67" spans="2:19" x14ac:dyDescent="0.25">
      <c r="B67" s="83"/>
      <c r="C67" s="83"/>
      <c r="D67" s="83"/>
      <c r="E67" s="83"/>
      <c r="F67" s="90" t="s">
        <v>1486</v>
      </c>
      <c r="G67" s="103" t="s">
        <v>61</v>
      </c>
      <c r="H67" s="104">
        <v>0.5</v>
      </c>
      <c r="I67" s="89" t="s">
        <v>74</v>
      </c>
      <c r="J67" s="89">
        <f>+H67*I64</f>
        <v>4.5</v>
      </c>
    </row>
    <row r="68" spans="2:19" x14ac:dyDescent="0.25">
      <c r="B68" s="83"/>
      <c r="C68" s="83"/>
      <c r="D68" s="83"/>
      <c r="E68" s="83"/>
      <c r="F68" s="90" t="s">
        <v>1488</v>
      </c>
      <c r="G68" s="103" t="s">
        <v>78</v>
      </c>
      <c r="H68" s="104">
        <v>0</v>
      </c>
      <c r="I68" s="89" t="s">
        <v>74</v>
      </c>
      <c r="J68" s="89">
        <f>+H68*I64</f>
        <v>0</v>
      </c>
    </row>
  </sheetData>
  <autoFilter ref="B2:J2" xr:uid="{00000000-0009-0000-0000-000003000000}">
    <filterColumn colId="0" showButton="0"/>
    <filterColumn colId="2" showButton="0"/>
    <filterColumn colId="4" showButton="0"/>
  </autoFilter>
  <mergeCells count="4">
    <mergeCell ref="B2:C2"/>
    <mergeCell ref="D2:E2"/>
    <mergeCell ref="F2:G2"/>
    <mergeCell ref="B3:H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Ցուցումներ</vt:lpstr>
      <vt:lpstr>Հ 16 Առաջնահերթություններ</vt:lpstr>
      <vt:lpstr>Վարկանիշային չափորոշիչներ</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Vahan Sirunyan</dc:creator>
  <cp:lastModifiedBy>finance 38</cp:lastModifiedBy>
  <cp:lastPrinted>2025-02-20T08:01:23Z</cp:lastPrinted>
  <dcterms:created xsi:type="dcterms:W3CDTF">2024-06-27T08:09:42Z</dcterms:created>
  <dcterms:modified xsi:type="dcterms:W3CDTF">2025-02-21T13:08:10Z</dcterms:modified>
</cp:coreProperties>
</file>