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5C286FBF-8C29-422C-B661-0277BA4B05F7}" xr6:coauthVersionLast="46" xr6:coauthVersionMax="46" xr10:uidLastSave="{00000000-0000-0000-0000-000000000000}"/>
  <bookViews>
    <workbookView xWindow="-120" yWindow="-120" windowWidth="21840" windowHeight="13140" tabRatio="655" xr2:uid="{00000000-000D-0000-FFFF-FFFF00000000}"/>
  </bookViews>
  <sheets>
    <sheet name="31.12" sheetId="83" r:id="rId1"/>
  </sheets>
  <definedNames>
    <definedName name="_xlnm.Print_Titles" localSheetId="0">'31.12'!$A:$B</definedName>
  </definedNames>
  <calcPr calcId="191029"/>
</workbook>
</file>

<file path=xl/calcChain.xml><?xml version="1.0" encoding="utf-8"?>
<calcChain xmlns="http://schemas.openxmlformats.org/spreadsheetml/2006/main">
  <c r="I11" i="83" l="1"/>
  <c r="I12" i="83"/>
  <c r="I10" i="83"/>
  <c r="I9" i="83"/>
  <c r="BY10" i="83"/>
  <c r="BY11" i="83"/>
  <c r="BY12" i="83"/>
  <c r="BY9" i="83"/>
  <c r="CK13" i="83" l="1"/>
  <c r="CJ13" i="83"/>
  <c r="CI13" i="83"/>
  <c r="CH13" i="83"/>
  <c r="CG13" i="83"/>
  <c r="CF13" i="83"/>
  <c r="CE13" i="83"/>
  <c r="CD13" i="83"/>
  <c r="CC13" i="83"/>
  <c r="CB13" i="83"/>
  <c r="CA13" i="83"/>
  <c r="BZ13" i="83"/>
  <c r="BW13" i="83"/>
  <c r="BV13" i="83"/>
  <c r="BU13" i="83"/>
  <c r="BT13" i="83"/>
  <c r="BS13" i="83"/>
  <c r="BR13" i="83"/>
  <c r="BQ13" i="83"/>
  <c r="BP13" i="83"/>
  <c r="BO13" i="83"/>
  <c r="BN13" i="83"/>
  <c r="BL13" i="83"/>
  <c r="BK13" i="83"/>
  <c r="BJ13" i="83"/>
  <c r="BI13" i="83"/>
  <c r="BH13" i="83"/>
  <c r="BG13" i="83"/>
  <c r="BF13" i="83"/>
  <c r="BE13" i="83"/>
  <c r="BD13" i="83"/>
  <c r="BC13" i="83"/>
  <c r="BB13" i="83"/>
  <c r="BA13" i="83"/>
  <c r="AZ13" i="83"/>
  <c r="AY13" i="83"/>
  <c r="AX13" i="83"/>
  <c r="AW13" i="83"/>
  <c r="AS13" i="83"/>
  <c r="AR13" i="83"/>
  <c r="AQ13" i="83"/>
  <c r="AP13" i="83"/>
  <c r="AO13" i="83"/>
  <c r="AN13" i="83"/>
  <c r="AM13" i="83"/>
  <c r="AL13" i="83"/>
  <c r="AK13" i="83"/>
  <c r="AJ13" i="83"/>
  <c r="AI13" i="83"/>
  <c r="AH13" i="83"/>
  <c r="AG13" i="83"/>
  <c r="AF13" i="83"/>
  <c r="AD13" i="83"/>
  <c r="AC13" i="83"/>
  <c r="AA13" i="83"/>
  <c r="Z13" i="83"/>
  <c r="X13" i="83"/>
  <c r="W13" i="83"/>
  <c r="U13" i="83"/>
  <c r="T13" i="83"/>
  <c r="R13" i="83"/>
  <c r="Q13" i="83"/>
  <c r="O13" i="83"/>
  <c r="N13" i="83"/>
  <c r="D13" i="83"/>
  <c r="C13" i="83"/>
  <c r="CM12" i="83"/>
  <c r="CL12" i="83"/>
  <c r="BX12" i="83"/>
  <c r="BM12" i="83"/>
  <c r="AU12" i="83"/>
  <c r="AT12" i="83"/>
  <c r="AE12" i="83"/>
  <c r="AB12" i="83"/>
  <c r="Y12" i="83"/>
  <c r="V12" i="83"/>
  <c r="L12" i="83"/>
  <c r="K12" i="83"/>
  <c r="H12" i="83"/>
  <c r="CM11" i="83"/>
  <c r="CL11" i="83"/>
  <c r="BX11" i="83"/>
  <c r="BM11" i="83"/>
  <c r="AU11" i="83"/>
  <c r="AT11" i="83"/>
  <c r="AE11" i="83"/>
  <c r="AB11" i="83"/>
  <c r="Y11" i="83"/>
  <c r="V11" i="83"/>
  <c r="S11" i="83"/>
  <c r="P11" i="83"/>
  <c r="L11" i="83"/>
  <c r="K11" i="83"/>
  <c r="H11" i="83"/>
  <c r="CM10" i="83"/>
  <c r="CL10" i="83"/>
  <c r="BX10" i="83"/>
  <c r="BM10" i="83"/>
  <c r="AU10" i="83"/>
  <c r="AT10" i="83"/>
  <c r="AE10" i="83"/>
  <c r="AB10" i="83"/>
  <c r="Y10" i="83"/>
  <c r="V10" i="83"/>
  <c r="S10" i="83"/>
  <c r="P10" i="83"/>
  <c r="L10" i="83"/>
  <c r="K10" i="83"/>
  <c r="H10" i="83"/>
  <c r="CM9" i="83"/>
  <c r="CL9" i="83"/>
  <c r="BX9" i="83"/>
  <c r="BM9" i="83"/>
  <c r="AU9" i="83"/>
  <c r="AT9" i="83"/>
  <c r="AE9" i="83"/>
  <c r="AB9" i="83"/>
  <c r="Y9" i="83"/>
  <c r="V9" i="83"/>
  <c r="S9" i="83"/>
  <c r="P9" i="83"/>
  <c r="L9" i="83"/>
  <c r="K9" i="83"/>
  <c r="H9" i="83"/>
  <c r="E11" i="83" l="1"/>
  <c r="V13" i="83"/>
  <c r="E12" i="83"/>
  <c r="F12" i="83"/>
  <c r="AV11" i="83"/>
  <c r="K13" i="83"/>
  <c r="E9" i="83"/>
  <c r="AV10" i="83"/>
  <c r="AT13" i="83"/>
  <c r="CL13" i="83"/>
  <c r="M12" i="83"/>
  <c r="AU13" i="83"/>
  <c r="CM13" i="83"/>
  <c r="F10" i="83"/>
  <c r="M11" i="83"/>
  <c r="J12" i="83"/>
  <c r="E10" i="83"/>
  <c r="H13" i="83"/>
  <c r="F11" i="83"/>
  <c r="G11" i="83" s="1"/>
  <c r="F9" i="83"/>
  <c r="AB13" i="83"/>
  <c r="BX13" i="83"/>
  <c r="P13" i="83"/>
  <c r="Y13" i="83"/>
  <c r="J9" i="83"/>
  <c r="J11" i="83"/>
  <c r="S13" i="83"/>
  <c r="BM13" i="83"/>
  <c r="AV12" i="83"/>
  <c r="L13" i="83"/>
  <c r="AE13" i="83"/>
  <c r="J10" i="83"/>
  <c r="I13" i="83"/>
  <c r="M10" i="83"/>
  <c r="M9" i="83"/>
  <c r="AV9" i="83"/>
  <c r="BY13" i="83"/>
  <c r="G12" i="83" l="1"/>
  <c r="M13" i="83"/>
  <c r="F13" i="83"/>
  <c r="AV13" i="83"/>
  <c r="G9" i="83"/>
  <c r="E13" i="83"/>
  <c r="G13" i="83" s="1"/>
  <c r="J13" i="83"/>
  <c r="G10" i="83"/>
</calcChain>
</file>

<file path=xl/sharedStrings.xml><?xml version="1.0" encoding="utf-8"?>
<sst xmlns="http://schemas.openxmlformats.org/spreadsheetml/2006/main" count="142" uniqueCount="59">
  <si>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</si>
  <si>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</si>
  <si>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</si>
  <si>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</si>
  <si>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</si>
  <si>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</si>
  <si>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</si>
  <si>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</si>
  <si>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</si>
  <si>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</si>
  <si>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</si>
  <si>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</si>
  <si>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>3.5 Վարչական գանձումներ (տող 1351 + տող 1352)</t>
  </si>
  <si>
    <t xml:space="preserve"> տող 1360Մուտքեր տույժերից, տուգանքներից</t>
  </si>
  <si>
    <t xml:space="preserve"> տող 1390   3.9 Այլ եկամուտներ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</si>
  <si>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</si>
  <si>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</si>
  <si>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</si>
  <si>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</si>
  <si>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</si>
  <si>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</si>
  <si>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</si>
  <si>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</si>
  <si>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</si>
  <si>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</si>
  <si>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</si>
  <si>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</si>
  <si>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</si>
  <si>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</si>
  <si>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</si>
  <si>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</si>
  <si>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</si>
  <si>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</si>
  <si>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</si>
  <si>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</si>
  <si>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</si>
  <si>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</si>
  <si>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</si>
  <si>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</si>
  <si>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</si>
  <si>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</si>
  <si>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1130. Տեղական տուրքեր
</t>
  </si>
  <si>
    <t>տող 1150. Համայնքի բյուջե վճարվող պետական տուրքեր
(տող 1151 )</t>
  </si>
  <si>
    <t>կատ. %-ը տար.նկատմ.</t>
  </si>
  <si>
    <t xml:space="preserve"> </t>
  </si>
  <si>
    <t xml:space="preserve">ԸՆԴԱՄԵՆԸ  ԵԿԱՄՈՒՏՆԵՐ  </t>
  </si>
  <si>
    <t>փաստացի (12 ամիս)</t>
  </si>
  <si>
    <t xml:space="preserve">                              ՀՀ ՏԱՎՈւՇԻ ՄԱՐԶԻ ՀԱՄԱՅՆՔՆԵՐԻ ԲՅՈՒՋԵՏԱՅԻՆ ԵԿԱՄՈՒՏՆԵՐԻ ՎԵՐԱԲԵՐՅԱԼ (աճողական)                                                          2024թ. դեկտեմբերի 31-ի դրությամբ       </t>
  </si>
  <si>
    <t xml:space="preserve">         1. ՀԱՐԿԵՐ ԵՎ ՏՈՒՐՔԵՐ                                                   .                                                                                                                                         . </t>
  </si>
  <si>
    <t>ՖՈՆԴԱՅԻՆ ԲՅՒՈՋԵ</t>
  </si>
  <si>
    <r>
      <t>այդ թվում                       Սեփական եկամուտներ</t>
    </r>
    <r>
      <rPr>
        <sz val="10"/>
        <rFont val="GHEA Grapalat"/>
        <family val="3"/>
      </rPr>
      <t xml:space="preserve">                                                                                                             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</si>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</sst>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Times Armenian"/>
      <family val="1"/>
    </font>
    <font>
      <b/>
      <sz val="10"/>
      <name val="GHEA Grapalat"/>
      <family val="3"/>
    </font>
    <font>
      <sz val="12"/>
      <name val="Times Armenian"/>
      <family val="1"/>
    </font>
    <font>
      <sz val="10"/>
      <name val="GHEA Grapalat"/>
      <family val="3"/>
      <charset val="204"/>
    </font>
    <font>
      <sz val="8"/>
      <name val="GHEA Grapalat"/>
      <family val="3"/>
      <charset val="204"/>
    </font>
    <font>
      <sz val="10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  <charset val="204"/>
    </font>
    <font>
      <sz val="10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8" fillId="0" borderId="0" xfId="0" applyFont="1" applyAlignment="1">
      <alignment vertical="center"/>
    </xf>
    <xf numFmtId="0" fontId="5" fillId="0" borderId="0" xfId="0" applyFont="1" applyAlignment="1" applyProtection="1">
      <alignment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4" fontId="8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Protection="1">
      <protection locked="0"/>
    </xf>
    <xf numFmtId="4" fontId="7" fillId="3" borderId="6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6" xfId="0" applyFont="1" applyBorder="1" applyAlignment="1">
      <alignment vertical="center" wrapText="1"/>
    </xf>
    <xf numFmtId="0" fontId="9" fillId="0" borderId="6" xfId="0" applyFont="1" applyBorder="1" applyAlignment="1" applyProtection="1">
      <alignment horizontal="center" vertical="center" wrapText="1"/>
      <protection locked="0"/>
    </xf>
    <xf numFmtId="165" fontId="9" fillId="0" borderId="6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 wrapText="1"/>
      <protection locked="0"/>
    </xf>
    <xf numFmtId="165" fontId="5" fillId="0" borderId="0" xfId="0" applyNumberFormat="1" applyFont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left" vertical="center" wrapText="1"/>
    </xf>
    <xf numFmtId="165" fontId="13" fillId="5" borderId="6" xfId="0" applyNumberFormat="1" applyFont="1" applyFill="1" applyBorder="1" applyAlignment="1">
      <alignment horizontal="center" vertical="center"/>
    </xf>
    <xf numFmtId="164" fontId="9" fillId="5" borderId="6" xfId="0" applyNumberFormat="1" applyFont="1" applyFill="1" applyBorder="1" applyAlignment="1">
      <alignment horizontal="center" vertical="center" wrapText="1"/>
    </xf>
    <xf numFmtId="164" fontId="13" fillId="5" borderId="6" xfId="0" applyNumberFormat="1" applyFont="1" applyFill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 wrapText="1"/>
    </xf>
    <xf numFmtId="165" fontId="7" fillId="0" borderId="0" xfId="0" applyNumberFormat="1" applyFont="1" applyProtection="1">
      <protection locked="0"/>
    </xf>
    <xf numFmtId="165" fontId="9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textRotation="90" wrapText="1"/>
    </xf>
    <xf numFmtId="4" fontId="12" fillId="2" borderId="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</cellXfs>
  <cellStyles count="3">
    <cellStyle name="Normal" xfId="0" builtinId="0"/>
    <cellStyle name="Normal 12 5" xfId="2" xr:uid="{00000000-0005-0000-0000-000000000000}"/>
    <cellStyle name="Обычный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480"/>
  <sheetViews>
    <sheetView tabSelected="1" zoomScale="80" zoomScaleNormal="8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Q8" sqref="CQ8"/>
    </sheetView>
  </sheetViews>
  <sheetFormatPr defaultColWidth="10.5703125" defaultRowHeight="13.5" x14ac:dyDescent="0.25"/>
  <cols>
    <col min="1" max="1" width="4.140625" style="7" bestFit="1" customWidth="1"/>
    <col min="2" max="2" width="13.7109375" style="7" customWidth="1"/>
    <col min="3" max="3" width="9.140625" style="8" customWidth="1"/>
    <col min="4" max="4" width="11.42578125" style="8" customWidth="1"/>
    <col min="5" max="6" width="11.5703125" style="7" bestFit="1" customWidth="1"/>
    <col min="7" max="7" width="6.85546875" style="7" bestFit="1" customWidth="1"/>
    <col min="8" max="8" width="11" style="7" bestFit="1" customWidth="1"/>
    <col min="9" max="9" width="10.42578125" style="7" bestFit="1" customWidth="1"/>
    <col min="10" max="10" width="7.7109375" style="7" customWidth="1"/>
    <col min="11" max="11" width="9.42578125" style="7" bestFit="1" customWidth="1"/>
    <col min="12" max="12" width="9.5703125" style="7" bestFit="1" customWidth="1"/>
    <col min="13" max="13" width="6.85546875" style="7" bestFit="1" customWidth="1"/>
    <col min="14" max="14" width="8.28515625" style="7" bestFit="1" customWidth="1"/>
    <col min="15" max="15" width="8.5703125" style="7" bestFit="1" customWidth="1"/>
    <col min="16" max="16" width="6.85546875" style="7" bestFit="1" customWidth="1"/>
    <col min="17" max="17" width="8.140625" style="7" bestFit="1" customWidth="1"/>
    <col min="18" max="18" width="8.42578125" style="7" bestFit="1" customWidth="1"/>
    <col min="19" max="19" width="6.85546875" style="7" bestFit="1" customWidth="1"/>
    <col min="20" max="20" width="9.42578125" style="7" bestFit="1" customWidth="1"/>
    <col min="21" max="21" width="9.5703125" style="7" bestFit="1" customWidth="1"/>
    <col min="22" max="22" width="6.85546875" style="7" bestFit="1" customWidth="1"/>
    <col min="23" max="23" width="9.7109375" style="7" bestFit="1" customWidth="1"/>
    <col min="24" max="24" width="9.85546875" style="7" customWidth="1"/>
    <col min="25" max="25" width="6.85546875" style="7" bestFit="1" customWidth="1"/>
    <col min="26" max="26" width="9.140625" style="7" bestFit="1" customWidth="1"/>
    <col min="27" max="27" width="9.28515625" style="7" bestFit="1" customWidth="1"/>
    <col min="28" max="28" width="6.85546875" style="4" bestFit="1" customWidth="1"/>
    <col min="29" max="29" width="8.7109375" style="7" bestFit="1" customWidth="1"/>
    <col min="30" max="30" width="8.28515625" style="7" bestFit="1" customWidth="1"/>
    <col min="31" max="31" width="6.85546875" style="4" bestFit="1" customWidth="1"/>
    <col min="32" max="32" width="10" style="7" hidden="1" customWidth="1"/>
    <col min="33" max="33" width="3.85546875" style="7" hidden="1" customWidth="1"/>
    <col min="34" max="34" width="10" style="4" hidden="1" customWidth="1"/>
    <col min="35" max="35" width="3.85546875" style="4" hidden="1" customWidth="1"/>
    <col min="36" max="37" width="11.28515625" style="7" bestFit="1" customWidth="1"/>
    <col min="38" max="38" width="10" style="7" hidden="1" customWidth="1"/>
    <col min="39" max="39" width="3.85546875" style="7" hidden="1" customWidth="1"/>
    <col min="40" max="40" width="8.42578125" style="7" bestFit="1" customWidth="1"/>
    <col min="41" max="41" width="8.28515625" style="7" customWidth="1"/>
    <col min="42" max="42" width="10" style="7" hidden="1" customWidth="1"/>
    <col min="43" max="43" width="3.85546875" style="7" hidden="1" customWidth="1"/>
    <col min="44" max="44" width="10" style="7" hidden="1" customWidth="1"/>
    <col min="45" max="45" width="3.85546875" style="7" hidden="1" customWidth="1"/>
    <col min="46" max="46" width="9.42578125" style="7" bestFit="1" customWidth="1"/>
    <col min="47" max="47" width="9.28515625" style="7" bestFit="1" customWidth="1"/>
    <col min="48" max="48" width="6.85546875" style="4" bestFit="1" customWidth="1"/>
    <col min="49" max="49" width="9" style="7" bestFit="1" customWidth="1"/>
    <col min="50" max="50" width="8.85546875" style="7" bestFit="1" customWidth="1"/>
    <col min="51" max="51" width="8" style="7" bestFit="1" customWidth="1"/>
    <col min="52" max="52" width="7.5703125" style="7" bestFit="1" customWidth="1"/>
    <col min="53" max="53" width="9.85546875" style="7" customWidth="1"/>
    <col min="54" max="54" width="9.28515625" style="7" customWidth="1"/>
    <col min="55" max="55" width="10.140625" style="7" customWidth="1"/>
    <col min="56" max="56" width="9.140625" style="7" customWidth="1"/>
    <col min="57" max="57" width="0.140625" style="7" hidden="1" customWidth="1"/>
    <col min="58" max="58" width="4" style="7" hidden="1" customWidth="1"/>
    <col min="59" max="60" width="11.28515625" style="4" customWidth="1"/>
    <col min="61" max="61" width="24.28515625" style="7" hidden="1" customWidth="1"/>
    <col min="62" max="62" width="4" style="7" hidden="1" customWidth="1"/>
    <col min="63" max="63" width="9.42578125" style="7" customWidth="1"/>
    <col min="64" max="64" width="9.5703125" style="7" bestFit="1" customWidth="1"/>
    <col min="65" max="65" width="6.85546875" style="4" bestFit="1" customWidth="1"/>
    <col min="66" max="66" width="9.85546875" style="7" bestFit="1" customWidth="1"/>
    <col min="67" max="67" width="9.28515625" style="7" bestFit="1" customWidth="1"/>
    <col min="68" max="68" width="9.140625" style="7" bestFit="1" customWidth="1"/>
    <col min="69" max="69" width="8" style="7" bestFit="1" customWidth="1"/>
    <col min="70" max="70" width="8.85546875" style="7" bestFit="1" customWidth="1"/>
    <col min="71" max="71" width="8.5703125" style="7" bestFit="1" customWidth="1"/>
    <col min="72" max="72" width="12.7109375" style="4" customWidth="1"/>
    <col min="73" max="73" width="9.85546875" style="4" customWidth="1"/>
    <col min="74" max="74" width="9.85546875" style="7" bestFit="1" customWidth="1"/>
    <col min="75" max="75" width="9.28515625" style="7" bestFit="1" customWidth="1"/>
    <col min="76" max="76" width="11.42578125" style="7" bestFit="1" customWidth="1"/>
    <col min="77" max="77" width="11.140625" style="7" bestFit="1" customWidth="1"/>
    <col min="78" max="78" width="10.140625" style="7" hidden="1" customWidth="1"/>
    <col min="79" max="79" width="4" style="7" hidden="1" customWidth="1"/>
    <col min="80" max="80" width="10.85546875" style="7" bestFit="1" customWidth="1"/>
    <col min="81" max="81" width="11.140625" style="7" bestFit="1" customWidth="1"/>
    <col min="82" max="82" width="10.140625" style="7" hidden="1" customWidth="1"/>
    <col min="83" max="83" width="4" style="7" hidden="1" customWidth="1"/>
    <col min="84" max="84" width="19.85546875" style="7" customWidth="1"/>
    <col min="85" max="85" width="16.42578125" style="7" customWidth="1"/>
    <col min="86" max="86" width="12" style="7" customWidth="1"/>
    <col min="87" max="87" width="10.28515625" style="7" customWidth="1"/>
    <col min="88" max="89" width="10.140625" style="7" bestFit="1" customWidth="1"/>
    <col min="90" max="91" width="11.140625" style="7" bestFit="1" customWidth="1"/>
    <col min="92" max="16384" width="10.5703125" style="7"/>
  </cols>
  <sheetData>
    <row r="1" spans="1:91" ht="7.5" customHeight="1" x14ac:dyDescent="0.25"/>
    <row r="2" spans="1:91" ht="16.5" customHeight="1" x14ac:dyDescent="0.25"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10"/>
      <c r="R2" s="10"/>
      <c r="S2" s="10"/>
      <c r="T2" s="10"/>
      <c r="U2" s="10"/>
      <c r="V2" s="10"/>
      <c r="W2" s="10"/>
      <c r="X2" s="10"/>
      <c r="Y2" s="10"/>
      <c r="Z2" s="9"/>
      <c r="AA2" s="9"/>
      <c r="AB2" s="11"/>
      <c r="AC2" s="9"/>
      <c r="AD2" s="9"/>
      <c r="AE2" s="11"/>
      <c r="AF2" s="9"/>
      <c r="AG2" s="9"/>
      <c r="AH2" s="12"/>
      <c r="AI2" s="12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2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2"/>
      <c r="BH2" s="12"/>
      <c r="BI2" s="13"/>
      <c r="BJ2" s="13"/>
      <c r="BK2" s="13"/>
      <c r="BL2" s="13"/>
      <c r="BM2" s="12"/>
      <c r="BN2" s="13"/>
      <c r="BO2" s="13"/>
      <c r="BP2" s="13"/>
      <c r="BQ2" s="13"/>
      <c r="BR2" s="13"/>
      <c r="BS2" s="13"/>
      <c r="BT2" s="12"/>
      <c r="BU2" s="12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</row>
    <row r="3" spans="1:91" ht="34.5" customHeight="1" x14ac:dyDescent="0.25">
      <c r="B3" s="14"/>
      <c r="C3" s="39" t="s">
        <v>47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2"/>
      <c r="S3" s="2"/>
      <c r="T3" s="2"/>
      <c r="U3" s="2"/>
      <c r="V3" s="2"/>
      <c r="W3" s="2"/>
      <c r="X3" s="2"/>
      <c r="Y3" s="2"/>
      <c r="Z3" s="15"/>
      <c r="AA3" s="15"/>
      <c r="AB3" s="8"/>
      <c r="AC3" s="15"/>
      <c r="AD3" s="15"/>
      <c r="AE3" s="8"/>
      <c r="AF3" s="15"/>
      <c r="AG3" s="15"/>
    </row>
    <row r="4" spans="1:91" ht="12.75" customHeight="1" x14ac:dyDescent="0.25">
      <c r="A4" s="16"/>
      <c r="B4" s="16"/>
      <c r="C4" s="17"/>
      <c r="D4" s="18"/>
      <c r="E4" s="19"/>
      <c r="F4" s="19"/>
      <c r="G4" s="19"/>
      <c r="H4" s="19"/>
      <c r="I4" s="16"/>
      <c r="J4" s="20"/>
      <c r="K4" s="20"/>
      <c r="L4" s="16"/>
      <c r="M4" s="16"/>
      <c r="N4" s="16"/>
      <c r="O4" s="21"/>
      <c r="P4" s="21"/>
      <c r="Q4" s="16"/>
      <c r="R4" s="40" t="s">
        <v>0</v>
      </c>
      <c r="S4" s="40"/>
      <c r="T4" s="21"/>
      <c r="U4" s="21"/>
      <c r="V4" s="21"/>
      <c r="W4" s="21"/>
      <c r="X4" s="21"/>
      <c r="Y4" s="21"/>
      <c r="Z4" s="21"/>
      <c r="AA4" s="21"/>
      <c r="AB4" s="17"/>
      <c r="AC4" s="21"/>
      <c r="AD4" s="21"/>
      <c r="AE4" s="17"/>
      <c r="AF4" s="21"/>
      <c r="AG4" s="21"/>
      <c r="AH4" s="22"/>
      <c r="AI4" s="22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22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22"/>
      <c r="BH4" s="22"/>
      <c r="BI4" s="16"/>
      <c r="BJ4" s="16"/>
      <c r="BK4" s="16"/>
      <c r="BL4" s="16"/>
      <c r="BM4" s="22"/>
      <c r="BN4" s="16"/>
      <c r="BO4" s="16"/>
      <c r="BP4" s="16"/>
      <c r="BQ4" s="16"/>
      <c r="BR4" s="16"/>
      <c r="BS4" s="16"/>
      <c r="BT4" s="22"/>
      <c r="BU4" s="22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</row>
    <row r="5" spans="1:91" s="24" customFormat="1" ht="23.25" hidden="1" customHeight="1" x14ac:dyDescent="0.25">
      <c r="A5" s="41" t="s">
        <v>1</v>
      </c>
      <c r="B5" s="41" t="s">
        <v>2</v>
      </c>
      <c r="C5" s="42" t="s">
        <v>3</v>
      </c>
      <c r="D5" s="42" t="s">
        <v>4</v>
      </c>
      <c r="E5" s="43" t="s">
        <v>45</v>
      </c>
      <c r="F5" s="43"/>
      <c r="G5" s="43"/>
      <c r="H5" s="44" t="s">
        <v>50</v>
      </c>
      <c r="I5" s="44"/>
      <c r="J5" s="44"/>
      <c r="K5" s="45" t="s">
        <v>5</v>
      </c>
      <c r="L5" s="45"/>
      <c r="M5" s="45"/>
      <c r="N5" s="45" t="s">
        <v>5</v>
      </c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 t="s">
        <v>5</v>
      </c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23"/>
      <c r="AQ5" s="23"/>
      <c r="AR5" s="23"/>
      <c r="AS5" s="23"/>
      <c r="AT5" s="45" t="s">
        <v>5</v>
      </c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23"/>
      <c r="BK5" s="45" t="s">
        <v>5</v>
      </c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50" t="s">
        <v>6</v>
      </c>
      <c r="BY5" s="50"/>
      <c r="BZ5" s="51" t="s">
        <v>7</v>
      </c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47" t="s">
        <v>8</v>
      </c>
      <c r="CM5" s="47"/>
    </row>
    <row r="6" spans="1:91" s="24" customFormat="1" ht="33.75" customHeight="1" x14ac:dyDescent="0.25">
      <c r="A6" s="41"/>
      <c r="B6" s="41"/>
      <c r="C6" s="42"/>
      <c r="D6" s="42"/>
      <c r="E6" s="43"/>
      <c r="F6" s="43"/>
      <c r="G6" s="43"/>
      <c r="H6" s="44"/>
      <c r="I6" s="44"/>
      <c r="J6" s="44"/>
      <c r="K6" s="48" t="s">
        <v>48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9" t="s">
        <v>9</v>
      </c>
      <c r="AI6" s="49"/>
      <c r="AJ6" s="49"/>
      <c r="AK6" s="49"/>
      <c r="AL6" s="49"/>
      <c r="AM6" s="49"/>
      <c r="AN6" s="49"/>
      <c r="AO6" s="49"/>
      <c r="AP6" s="49"/>
      <c r="AQ6" s="49"/>
      <c r="AR6" s="41" t="s">
        <v>10</v>
      </c>
      <c r="AS6" s="41"/>
      <c r="AT6" s="49" t="s">
        <v>11</v>
      </c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25"/>
      <c r="BF6" s="25"/>
      <c r="BG6" s="53" t="s">
        <v>51</v>
      </c>
      <c r="BH6" s="54"/>
      <c r="BI6" s="25"/>
      <c r="BJ6" s="25"/>
      <c r="BK6" s="49" t="s">
        <v>12</v>
      </c>
      <c r="BL6" s="49"/>
      <c r="BM6" s="49"/>
      <c r="BN6" s="49"/>
      <c r="BO6" s="49"/>
      <c r="BP6" s="49"/>
      <c r="BQ6" s="49"/>
      <c r="BR6" s="49" t="s">
        <v>13</v>
      </c>
      <c r="BS6" s="49"/>
      <c r="BT6" s="52" t="s">
        <v>18</v>
      </c>
      <c r="BU6" s="52"/>
      <c r="BV6" s="41" t="s">
        <v>14</v>
      </c>
      <c r="BW6" s="41"/>
      <c r="BX6" s="50"/>
      <c r="BY6" s="50"/>
      <c r="BZ6" s="57" t="s">
        <v>49</v>
      </c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9"/>
      <c r="CL6" s="47"/>
      <c r="CM6" s="47"/>
    </row>
    <row r="7" spans="1:91" s="24" customFormat="1" ht="180.75" customHeight="1" x14ac:dyDescent="0.25">
      <c r="A7" s="41"/>
      <c r="B7" s="41"/>
      <c r="C7" s="42"/>
      <c r="D7" s="42"/>
      <c r="E7" s="43"/>
      <c r="F7" s="43"/>
      <c r="G7" s="43"/>
      <c r="H7" s="44"/>
      <c r="I7" s="44"/>
      <c r="J7" s="44"/>
      <c r="K7" s="44" t="s">
        <v>38</v>
      </c>
      <c r="L7" s="44"/>
      <c r="M7" s="44"/>
      <c r="N7" s="46" t="s">
        <v>15</v>
      </c>
      <c r="O7" s="46"/>
      <c r="P7" s="46"/>
      <c r="Q7" s="46" t="s">
        <v>16</v>
      </c>
      <c r="R7" s="46"/>
      <c r="S7" s="46"/>
      <c r="T7" s="46" t="s">
        <v>39</v>
      </c>
      <c r="U7" s="46"/>
      <c r="V7" s="46"/>
      <c r="W7" s="46" t="s">
        <v>40</v>
      </c>
      <c r="X7" s="46"/>
      <c r="Y7" s="46"/>
      <c r="Z7" s="46" t="s">
        <v>41</v>
      </c>
      <c r="AA7" s="46"/>
      <c r="AB7" s="46"/>
      <c r="AC7" s="46" t="s">
        <v>42</v>
      </c>
      <c r="AD7" s="46"/>
      <c r="AE7" s="46"/>
      <c r="AF7" s="46" t="s">
        <v>17</v>
      </c>
      <c r="AG7" s="46"/>
      <c r="AH7" s="52" t="s">
        <v>18</v>
      </c>
      <c r="AI7" s="52"/>
      <c r="AJ7" s="41" t="s">
        <v>19</v>
      </c>
      <c r="AK7" s="41"/>
      <c r="AL7" s="49" t="s">
        <v>20</v>
      </c>
      <c r="AM7" s="49"/>
      <c r="AN7" s="49" t="s">
        <v>21</v>
      </c>
      <c r="AO7" s="49"/>
      <c r="AP7" s="49" t="s">
        <v>22</v>
      </c>
      <c r="AQ7" s="49"/>
      <c r="AR7" s="41"/>
      <c r="AS7" s="41"/>
      <c r="AT7" s="47" t="s">
        <v>23</v>
      </c>
      <c r="AU7" s="47"/>
      <c r="AV7" s="47"/>
      <c r="AW7" s="41" t="s">
        <v>24</v>
      </c>
      <c r="AX7" s="41"/>
      <c r="AY7" s="41" t="s">
        <v>25</v>
      </c>
      <c r="AZ7" s="41"/>
      <c r="BA7" s="41" t="s">
        <v>26</v>
      </c>
      <c r="BB7" s="41"/>
      <c r="BC7" s="41" t="s">
        <v>27</v>
      </c>
      <c r="BD7" s="41"/>
      <c r="BE7" s="25" t="s">
        <v>52</v>
      </c>
      <c r="BF7" s="25"/>
      <c r="BG7" s="55"/>
      <c r="BH7" s="56"/>
      <c r="BI7" s="25" t="s">
        <v>28</v>
      </c>
      <c r="BJ7" s="25"/>
      <c r="BK7" s="46" t="s">
        <v>29</v>
      </c>
      <c r="BL7" s="46"/>
      <c r="BM7" s="46"/>
      <c r="BN7" s="52" t="s">
        <v>30</v>
      </c>
      <c r="BO7" s="52"/>
      <c r="BP7" s="41" t="s">
        <v>53</v>
      </c>
      <c r="BQ7" s="41"/>
      <c r="BR7" s="49"/>
      <c r="BS7" s="49"/>
      <c r="BT7" s="52"/>
      <c r="BU7" s="52"/>
      <c r="BV7" s="41"/>
      <c r="BW7" s="41"/>
      <c r="BX7" s="50"/>
      <c r="BY7" s="50"/>
      <c r="BZ7" s="41" t="s">
        <v>54</v>
      </c>
      <c r="CA7" s="41"/>
      <c r="CB7" s="41" t="s">
        <v>55</v>
      </c>
      <c r="CC7" s="41"/>
      <c r="CD7" s="25"/>
      <c r="CE7" s="25"/>
      <c r="CF7" s="60" t="s">
        <v>58</v>
      </c>
      <c r="CG7" s="60"/>
      <c r="CH7" s="52" t="s">
        <v>56</v>
      </c>
      <c r="CI7" s="52"/>
      <c r="CJ7" s="49" t="s">
        <v>57</v>
      </c>
      <c r="CK7" s="49"/>
      <c r="CL7" s="47"/>
      <c r="CM7" s="47"/>
    </row>
    <row r="8" spans="1:91" s="1" customFormat="1" ht="54.75" customHeight="1" x14ac:dyDescent="0.25">
      <c r="A8" s="41"/>
      <c r="B8" s="41"/>
      <c r="C8" s="42"/>
      <c r="D8" s="42"/>
      <c r="E8" s="5" t="s">
        <v>31</v>
      </c>
      <c r="F8" s="3" t="s">
        <v>46</v>
      </c>
      <c r="G8" s="3" t="s">
        <v>43</v>
      </c>
      <c r="H8" s="5" t="s">
        <v>31</v>
      </c>
      <c r="I8" s="3" t="s">
        <v>46</v>
      </c>
      <c r="J8" s="3" t="s">
        <v>43</v>
      </c>
      <c r="K8" s="5" t="s">
        <v>31</v>
      </c>
      <c r="L8" s="3" t="s">
        <v>46</v>
      </c>
      <c r="M8" s="3" t="s">
        <v>43</v>
      </c>
      <c r="N8" s="5" t="s">
        <v>31</v>
      </c>
      <c r="O8" s="3" t="s">
        <v>46</v>
      </c>
      <c r="P8" s="3" t="s">
        <v>43</v>
      </c>
      <c r="Q8" s="5" t="s">
        <v>31</v>
      </c>
      <c r="R8" s="3" t="s">
        <v>46</v>
      </c>
      <c r="S8" s="3" t="s">
        <v>43</v>
      </c>
      <c r="T8" s="5" t="s">
        <v>31</v>
      </c>
      <c r="U8" s="3" t="s">
        <v>46</v>
      </c>
      <c r="V8" s="3" t="s">
        <v>43</v>
      </c>
      <c r="W8" s="5" t="s">
        <v>31</v>
      </c>
      <c r="X8" s="3" t="s">
        <v>46</v>
      </c>
      <c r="Y8" s="3" t="s">
        <v>43</v>
      </c>
      <c r="Z8" s="5" t="s">
        <v>31</v>
      </c>
      <c r="AA8" s="3" t="s">
        <v>46</v>
      </c>
      <c r="AB8" s="3" t="s">
        <v>43</v>
      </c>
      <c r="AC8" s="5" t="s">
        <v>31</v>
      </c>
      <c r="AD8" s="3" t="s">
        <v>46</v>
      </c>
      <c r="AE8" s="3" t="s">
        <v>43</v>
      </c>
      <c r="AF8" s="5" t="s">
        <v>32</v>
      </c>
      <c r="AG8" s="5"/>
      <c r="AH8" s="5" t="s">
        <v>32</v>
      </c>
      <c r="AI8" s="5"/>
      <c r="AJ8" s="5" t="s">
        <v>31</v>
      </c>
      <c r="AK8" s="3" t="s">
        <v>46</v>
      </c>
      <c r="AL8" s="5" t="s">
        <v>32</v>
      </c>
      <c r="AM8" s="5"/>
      <c r="AN8" s="5" t="s">
        <v>31</v>
      </c>
      <c r="AO8" s="3" t="s">
        <v>46</v>
      </c>
      <c r="AP8" s="5" t="s">
        <v>32</v>
      </c>
      <c r="AQ8" s="5"/>
      <c r="AR8" s="5" t="s">
        <v>32</v>
      </c>
      <c r="AS8" s="5"/>
      <c r="AT8" s="5" t="s">
        <v>31</v>
      </c>
      <c r="AU8" s="3" t="s">
        <v>46</v>
      </c>
      <c r="AV8" s="3" t="s">
        <v>43</v>
      </c>
      <c r="AW8" s="5" t="s">
        <v>31</v>
      </c>
      <c r="AX8" s="3" t="s">
        <v>46</v>
      </c>
      <c r="AY8" s="5" t="s">
        <v>31</v>
      </c>
      <c r="AZ8" s="3" t="s">
        <v>46</v>
      </c>
      <c r="BA8" s="5" t="s">
        <v>31</v>
      </c>
      <c r="BB8" s="3" t="s">
        <v>46</v>
      </c>
      <c r="BC8" s="5" t="s">
        <v>31</v>
      </c>
      <c r="BD8" s="3" t="s">
        <v>46</v>
      </c>
      <c r="BE8" s="5" t="s">
        <v>32</v>
      </c>
      <c r="BF8" s="3" t="s">
        <v>46</v>
      </c>
      <c r="BG8" s="5" t="s">
        <v>31</v>
      </c>
      <c r="BH8" s="3" t="s">
        <v>46</v>
      </c>
      <c r="BI8" s="5" t="s">
        <v>31</v>
      </c>
      <c r="BJ8" s="3" t="s">
        <v>46</v>
      </c>
      <c r="BK8" s="5" t="s">
        <v>31</v>
      </c>
      <c r="BL8" s="3" t="s">
        <v>46</v>
      </c>
      <c r="BM8" s="3" t="s">
        <v>43</v>
      </c>
      <c r="BN8" s="5" t="s">
        <v>31</v>
      </c>
      <c r="BO8" s="3" t="s">
        <v>46</v>
      </c>
      <c r="BP8" s="5" t="s">
        <v>31</v>
      </c>
      <c r="BQ8" s="3" t="s">
        <v>46</v>
      </c>
      <c r="BR8" s="5" t="s">
        <v>31</v>
      </c>
      <c r="BS8" s="3" t="s">
        <v>46</v>
      </c>
      <c r="BT8" s="5" t="s">
        <v>31</v>
      </c>
      <c r="BU8" s="3" t="s">
        <v>46</v>
      </c>
      <c r="BV8" s="5" t="s">
        <v>31</v>
      </c>
      <c r="BW8" s="3" t="s">
        <v>46</v>
      </c>
      <c r="BX8" s="5" t="s">
        <v>31</v>
      </c>
      <c r="BY8" s="3" t="s">
        <v>46</v>
      </c>
      <c r="BZ8" s="5" t="s">
        <v>32</v>
      </c>
      <c r="CA8" s="3" t="s">
        <v>46</v>
      </c>
      <c r="CB8" s="5" t="s">
        <v>31</v>
      </c>
      <c r="CC8" s="3" t="s">
        <v>46</v>
      </c>
      <c r="CD8" s="5" t="s">
        <v>32</v>
      </c>
      <c r="CE8" s="3" t="s">
        <v>46</v>
      </c>
      <c r="CF8" s="5" t="s">
        <v>31</v>
      </c>
      <c r="CG8" s="3" t="s">
        <v>46</v>
      </c>
      <c r="CH8" s="5" t="s">
        <v>31</v>
      </c>
      <c r="CI8" s="3" t="s">
        <v>46</v>
      </c>
      <c r="CJ8" s="5" t="s">
        <v>31</v>
      </c>
      <c r="CK8" s="3" t="s">
        <v>46</v>
      </c>
      <c r="CL8" s="5" t="s">
        <v>31</v>
      </c>
      <c r="CM8" s="3" t="s">
        <v>46</v>
      </c>
    </row>
    <row r="9" spans="1:91" s="31" customFormat="1" ht="24.75" customHeight="1" x14ac:dyDescent="0.25">
      <c r="A9" s="26">
        <v>1</v>
      </c>
      <c r="B9" s="6" t="s">
        <v>33</v>
      </c>
      <c r="C9" s="27">
        <v>23142.1</v>
      </c>
      <c r="D9" s="27">
        <v>22273.5</v>
      </c>
      <c r="E9" s="28">
        <f t="shared" ref="E9:F12" si="0">BX9+CL9-CJ9</f>
        <v>3509586.5</v>
      </c>
      <c r="F9" s="29">
        <f t="shared" si="0"/>
        <v>3435116.9000000004</v>
      </c>
      <c r="G9" s="28">
        <f>F9/E9*100</f>
        <v>97.878109002299851</v>
      </c>
      <c r="H9" s="28">
        <f t="shared" ref="H9:I12" si="1">N9+Q9+T9+W9+Z9+AC9+AF9+AR9+AW9+AY9+BA9+BC9+BE9+BI9+BK9+BP9+BR9+BV9</f>
        <v>755843.5</v>
      </c>
      <c r="I9" s="28">
        <f t="shared" si="1"/>
        <v>709503.7</v>
      </c>
      <c r="J9" s="28">
        <f>I9/H9*100</f>
        <v>93.869127669947545</v>
      </c>
      <c r="K9" s="28">
        <f t="shared" ref="K9:L12" si="2">N9+Q9+T9</f>
        <v>154924.6</v>
      </c>
      <c r="L9" s="28">
        <f t="shared" si="2"/>
        <v>130350.7</v>
      </c>
      <c r="M9" s="30">
        <f>L9/K9*100</f>
        <v>84.138154947632586</v>
      </c>
      <c r="N9" s="28">
        <v>17587.900000000001</v>
      </c>
      <c r="O9" s="28">
        <v>19446.900000000001</v>
      </c>
      <c r="P9" s="28">
        <f>O9/N9*100</f>
        <v>110.56976671461629</v>
      </c>
      <c r="Q9" s="28">
        <v>11999.7</v>
      </c>
      <c r="R9" s="28">
        <v>9063.2999999999993</v>
      </c>
      <c r="S9" s="28">
        <f>R9/Q9*100</f>
        <v>75.529388234705849</v>
      </c>
      <c r="T9" s="28">
        <v>125337</v>
      </c>
      <c r="U9" s="28">
        <v>101840.5</v>
      </c>
      <c r="V9" s="28">
        <f>U9/T9*100</f>
        <v>81.253340992683718</v>
      </c>
      <c r="W9" s="28">
        <v>246393.5</v>
      </c>
      <c r="X9" s="28">
        <v>226654.4</v>
      </c>
      <c r="Y9" s="28">
        <f>X9/W9*100</f>
        <v>91.988790288704863</v>
      </c>
      <c r="Z9" s="28">
        <v>37067.5</v>
      </c>
      <c r="AA9" s="28">
        <v>33450.5</v>
      </c>
      <c r="AB9" s="28">
        <f>AA9/Z9*100</f>
        <v>90.24212585148716</v>
      </c>
      <c r="AC9" s="28">
        <v>18400</v>
      </c>
      <c r="AD9" s="28">
        <v>19121.900000000001</v>
      </c>
      <c r="AE9" s="28">
        <f>AD9/AC9*100</f>
        <v>103.9233695652174</v>
      </c>
      <c r="AF9" s="28"/>
      <c r="AG9" s="28"/>
      <c r="AH9" s="28"/>
      <c r="AI9" s="28"/>
      <c r="AJ9" s="28">
        <v>1808548</v>
      </c>
      <c r="AK9" s="28">
        <v>1808548</v>
      </c>
      <c r="AL9" s="28"/>
      <c r="AM9" s="28"/>
      <c r="AN9" s="28">
        <v>41295.9</v>
      </c>
      <c r="AO9" s="28">
        <v>42480.7</v>
      </c>
      <c r="AP9" s="28">
        <v>0</v>
      </c>
      <c r="AQ9" s="28">
        <v>0</v>
      </c>
      <c r="AR9" s="28">
        <v>0</v>
      </c>
      <c r="AS9" s="28">
        <v>0</v>
      </c>
      <c r="AT9" s="28">
        <f t="shared" ref="AT9:AU12" si="3">AW9+AY9+BA9+BC9</f>
        <v>19016.7</v>
      </c>
      <c r="AU9" s="28">
        <f t="shared" si="3"/>
        <v>27943.399999999998</v>
      </c>
      <c r="AV9" s="28">
        <f>AU9/AT9*100</f>
        <v>146.94137258304539</v>
      </c>
      <c r="AW9" s="28">
        <v>18516.7</v>
      </c>
      <c r="AX9" s="28">
        <v>25680.6</v>
      </c>
      <c r="AY9" s="28"/>
      <c r="AZ9" s="28">
        <v>1407.1</v>
      </c>
      <c r="BA9" s="28"/>
      <c r="BB9" s="28"/>
      <c r="BC9" s="28">
        <v>500</v>
      </c>
      <c r="BD9" s="28">
        <v>855.7</v>
      </c>
      <c r="BE9" s="28"/>
      <c r="BF9" s="28"/>
      <c r="BG9" s="28"/>
      <c r="BH9" s="28"/>
      <c r="BI9" s="28"/>
      <c r="BJ9" s="28"/>
      <c r="BK9" s="28">
        <v>133532</v>
      </c>
      <c r="BL9" s="28">
        <v>135424.5</v>
      </c>
      <c r="BM9" s="28">
        <f>BL9/BK9*100</f>
        <v>101.4172632777162</v>
      </c>
      <c r="BN9" s="28">
        <v>46142</v>
      </c>
      <c r="BO9" s="28">
        <v>45668.1</v>
      </c>
      <c r="BP9" s="28"/>
      <c r="BQ9" s="28"/>
      <c r="BR9" s="28">
        <v>20340</v>
      </c>
      <c r="BS9" s="28">
        <v>24854</v>
      </c>
      <c r="BT9" s="28">
        <v>2640</v>
      </c>
      <c r="BU9" s="28">
        <v>2640</v>
      </c>
      <c r="BV9" s="28">
        <v>126169.2</v>
      </c>
      <c r="BW9" s="28">
        <v>111704.3</v>
      </c>
      <c r="BX9" s="28">
        <f>N9+Q9+T9+W9+Z9+AC9+AF9+AH9+AJ9+AL9+AN9+AP9+AR9+AW9+AY9+BA9+BC9+BE9+BG9+BI9+BK9+BP9+BR9+BT9+BV9</f>
        <v>2608327.4000000004</v>
      </c>
      <c r="BY9" s="28">
        <f>O9+R9+U9+X9+AA9+AD9+AG9+AI9+AK9+AM9+AO9+AQ9+AS9+AX9+AZ9+BB9+BD9+BF9+BH9+BJ9+BL9+BQ9+BS9+BU9+BW9</f>
        <v>2563172.4000000004</v>
      </c>
      <c r="BZ9" s="28"/>
      <c r="CA9" s="28"/>
      <c r="CB9" s="28">
        <v>819840.4</v>
      </c>
      <c r="CC9" s="28">
        <v>789196.80000000005</v>
      </c>
      <c r="CD9" s="28"/>
      <c r="CE9" s="28"/>
      <c r="CF9" s="28">
        <v>81418.7</v>
      </c>
      <c r="CG9" s="28">
        <v>82747.7</v>
      </c>
      <c r="CH9" s="28"/>
      <c r="CI9" s="28"/>
      <c r="CJ9" s="28">
        <v>387287.2</v>
      </c>
      <c r="CK9" s="28">
        <v>274700</v>
      </c>
      <c r="CL9" s="28">
        <f t="shared" ref="CL9:CM12" si="4">BZ9+CB9+CD9+CF9+CH9+CJ9</f>
        <v>1288546.3</v>
      </c>
      <c r="CM9" s="28">
        <f t="shared" si="4"/>
        <v>1146644.5</v>
      </c>
    </row>
    <row r="10" spans="1:91" s="31" customFormat="1" ht="24.75" customHeight="1" x14ac:dyDescent="0.25">
      <c r="A10" s="26">
        <v>2</v>
      </c>
      <c r="B10" s="6" t="s">
        <v>35</v>
      </c>
      <c r="C10" s="27">
        <v>17851</v>
      </c>
      <c r="D10" s="27">
        <v>112786.4</v>
      </c>
      <c r="E10" s="28">
        <f t="shared" si="0"/>
        <v>2067041.1</v>
      </c>
      <c r="F10" s="28">
        <f t="shared" si="0"/>
        <v>2036408.2</v>
      </c>
      <c r="G10" s="28">
        <f>F10/E10*100</f>
        <v>98.518031402471863</v>
      </c>
      <c r="H10" s="28">
        <f t="shared" si="1"/>
        <v>654447.69999999995</v>
      </c>
      <c r="I10" s="28">
        <f t="shared" si="1"/>
        <v>647821.30000000005</v>
      </c>
      <c r="J10" s="28">
        <f>I10/H10*100</f>
        <v>98.987482116600006</v>
      </c>
      <c r="K10" s="28">
        <f t="shared" si="2"/>
        <v>205178.3</v>
      </c>
      <c r="L10" s="28">
        <f t="shared" si="2"/>
        <v>179827.1</v>
      </c>
      <c r="M10" s="30">
        <f>L10/K10*100</f>
        <v>87.644307414575522</v>
      </c>
      <c r="N10" s="28">
        <v>1427</v>
      </c>
      <c r="O10" s="28">
        <v>3293</v>
      </c>
      <c r="P10" s="28">
        <f>O10/N10*100</f>
        <v>230.76384022424668</v>
      </c>
      <c r="Q10" s="28">
        <v>10212.799999999999</v>
      </c>
      <c r="R10" s="28">
        <v>12230.6</v>
      </c>
      <c r="S10" s="28">
        <f>R10/Q10*100</f>
        <v>119.75755914146956</v>
      </c>
      <c r="T10" s="28">
        <v>193538.5</v>
      </c>
      <c r="U10" s="28">
        <v>164303.5</v>
      </c>
      <c r="V10" s="28">
        <f>U10/T10*100</f>
        <v>84.894478359602871</v>
      </c>
      <c r="W10" s="28">
        <v>134187</v>
      </c>
      <c r="X10" s="28">
        <v>138264.20000000001</v>
      </c>
      <c r="Y10" s="28">
        <f>X10/W10*100</f>
        <v>103.03844634726167</v>
      </c>
      <c r="Z10" s="28">
        <v>45500</v>
      </c>
      <c r="AA10" s="28">
        <v>86060</v>
      </c>
      <c r="AB10" s="28">
        <f>AA10/Z10*100</f>
        <v>189.14285714285714</v>
      </c>
      <c r="AC10" s="28">
        <v>6500</v>
      </c>
      <c r="AD10" s="28">
        <v>7544.2</v>
      </c>
      <c r="AE10" s="28">
        <f>AD10/AC10*100</f>
        <v>116.06461538461539</v>
      </c>
      <c r="AF10" s="28"/>
      <c r="AG10" s="28"/>
      <c r="AH10" s="28"/>
      <c r="AI10" s="28"/>
      <c r="AJ10" s="28">
        <v>815943.7</v>
      </c>
      <c r="AK10" s="28">
        <v>815943.7</v>
      </c>
      <c r="AL10" s="28"/>
      <c r="AM10" s="28"/>
      <c r="AN10" s="28">
        <v>2832.5</v>
      </c>
      <c r="AO10" s="28">
        <v>2832.5</v>
      </c>
      <c r="AP10" s="28">
        <v>0</v>
      </c>
      <c r="AQ10" s="28">
        <v>0</v>
      </c>
      <c r="AR10" s="28">
        <v>0</v>
      </c>
      <c r="AS10" s="28">
        <v>0</v>
      </c>
      <c r="AT10" s="28">
        <f t="shared" si="3"/>
        <v>59232.1</v>
      </c>
      <c r="AU10" s="28">
        <f t="shared" si="3"/>
        <v>57689.5</v>
      </c>
      <c r="AV10" s="28">
        <f>AU10/AT10*100</f>
        <v>97.395668902503886</v>
      </c>
      <c r="AW10" s="28">
        <v>20000</v>
      </c>
      <c r="AX10" s="28">
        <v>22870.2</v>
      </c>
      <c r="AY10" s="28"/>
      <c r="AZ10" s="28"/>
      <c r="BA10" s="28">
        <v>22232.1</v>
      </c>
      <c r="BB10" s="28">
        <v>18616.099999999999</v>
      </c>
      <c r="BC10" s="28">
        <v>17000</v>
      </c>
      <c r="BD10" s="28">
        <v>16203.2</v>
      </c>
      <c r="BE10" s="28"/>
      <c r="BF10" s="28"/>
      <c r="BG10" s="28">
        <v>1999</v>
      </c>
      <c r="BH10" s="28">
        <v>1999</v>
      </c>
      <c r="BI10" s="28"/>
      <c r="BJ10" s="28"/>
      <c r="BK10" s="28">
        <v>157135.6</v>
      </c>
      <c r="BL10" s="28">
        <v>159889.20000000001</v>
      </c>
      <c r="BM10" s="28">
        <f>BL10/BK10*100</f>
        <v>101.75237183680848</v>
      </c>
      <c r="BN10" s="28">
        <v>50000</v>
      </c>
      <c r="BO10" s="28">
        <v>43003.3</v>
      </c>
      <c r="BP10" s="28">
        <v>30000</v>
      </c>
      <c r="BQ10" s="28">
        <v>9543.4</v>
      </c>
      <c r="BR10" s="28">
        <v>10000</v>
      </c>
      <c r="BS10" s="28">
        <v>1781.2</v>
      </c>
      <c r="BT10" s="28"/>
      <c r="BU10" s="28"/>
      <c r="BV10" s="28">
        <v>6714.7</v>
      </c>
      <c r="BW10" s="28">
        <v>7222.5</v>
      </c>
      <c r="BX10" s="28">
        <f>N10+Q10+T10+W10+Z10+AC10+AF10+AH10+AJ10+AL10+AN10+AP10+AR10+AW10+AY10+BA10+BC10+BE10+BG10+BI10+BK10+BP10+BR10+BT10+BV10</f>
        <v>1475222.9000000001</v>
      </c>
      <c r="BY10" s="28">
        <f t="shared" ref="BY10:BY12" si="5">O10+R10+U10+X10+AA10+AD10+AG10+AI10+AK10+AM10+AO10+AQ10+AS10+AX10+AZ10+BB10+BD10+BF10+BH10+BJ10+BL10+BQ10+BS10+BU10+BW10</f>
        <v>1468596.4999999998</v>
      </c>
      <c r="BZ10" s="28"/>
      <c r="CA10" s="28"/>
      <c r="CB10" s="28">
        <v>591818.19999999995</v>
      </c>
      <c r="CC10" s="28">
        <v>577905.30000000005</v>
      </c>
      <c r="CD10" s="28"/>
      <c r="CE10" s="28"/>
      <c r="CF10" s="28"/>
      <c r="CG10" s="28">
        <v>-10093.6</v>
      </c>
      <c r="CH10" s="28"/>
      <c r="CI10" s="28"/>
      <c r="CJ10" s="28">
        <v>41639.4</v>
      </c>
      <c r="CK10" s="28">
        <v>41639.4</v>
      </c>
      <c r="CL10" s="28">
        <f t="shared" si="4"/>
        <v>633457.6</v>
      </c>
      <c r="CM10" s="28">
        <f t="shared" si="4"/>
        <v>609451.10000000009</v>
      </c>
    </row>
    <row r="11" spans="1:91" s="31" customFormat="1" ht="24.75" customHeight="1" x14ac:dyDescent="0.25">
      <c r="A11" s="26">
        <v>3</v>
      </c>
      <c r="B11" s="32" t="s">
        <v>36</v>
      </c>
      <c r="C11" s="27">
        <v>0</v>
      </c>
      <c r="D11" s="27">
        <v>181900.7</v>
      </c>
      <c r="E11" s="28">
        <f t="shared" si="0"/>
        <v>1851177.7999999998</v>
      </c>
      <c r="F11" s="28">
        <f t="shared" si="0"/>
        <v>1858736.6999999997</v>
      </c>
      <c r="G11" s="28">
        <f>F11/E11*100</f>
        <v>100.40832922693865</v>
      </c>
      <c r="H11" s="28">
        <f t="shared" si="1"/>
        <v>345949.9</v>
      </c>
      <c r="I11" s="28">
        <f t="shared" si="1"/>
        <v>346780.89999999997</v>
      </c>
      <c r="J11" s="28">
        <f>I11/H11*100</f>
        <v>100.24020819199542</v>
      </c>
      <c r="K11" s="28">
        <f t="shared" si="2"/>
        <v>61300</v>
      </c>
      <c r="L11" s="28">
        <f t="shared" si="2"/>
        <v>69340.099999999991</v>
      </c>
      <c r="M11" s="30">
        <f>L11/K11*100</f>
        <v>113.11598694942901</v>
      </c>
      <c r="N11" s="28">
        <v>4000</v>
      </c>
      <c r="O11" s="28">
        <v>6742.2</v>
      </c>
      <c r="P11" s="28">
        <f>O11/N11*100</f>
        <v>168.55499999999998</v>
      </c>
      <c r="Q11" s="28">
        <v>4300</v>
      </c>
      <c r="R11" s="28">
        <v>4564.7</v>
      </c>
      <c r="S11" s="28">
        <f>R11/Q11*100</f>
        <v>106.15581395348836</v>
      </c>
      <c r="T11" s="28">
        <v>53000</v>
      </c>
      <c r="U11" s="28">
        <v>58033.2</v>
      </c>
      <c r="V11" s="28">
        <f>U11/T11*100</f>
        <v>109.49660377358489</v>
      </c>
      <c r="W11" s="28">
        <v>140000</v>
      </c>
      <c r="X11" s="28">
        <v>136512.29999999999</v>
      </c>
      <c r="Y11" s="28">
        <f>X11/W11*100</f>
        <v>97.508785714285708</v>
      </c>
      <c r="Z11" s="28">
        <v>8220</v>
      </c>
      <c r="AA11" s="28">
        <v>8250</v>
      </c>
      <c r="AB11" s="28">
        <f>AA11/Z11*100</f>
        <v>100.36496350364963</v>
      </c>
      <c r="AC11" s="28">
        <v>5300</v>
      </c>
      <c r="AD11" s="28">
        <v>6211.7</v>
      </c>
      <c r="AE11" s="28">
        <f>AD11/AC11*100</f>
        <v>117.20188679245283</v>
      </c>
      <c r="AF11" s="28"/>
      <c r="AG11" s="28"/>
      <c r="AH11" s="28"/>
      <c r="AI11" s="28"/>
      <c r="AJ11" s="28">
        <v>1323135.3</v>
      </c>
      <c r="AK11" s="28">
        <v>1323135.3</v>
      </c>
      <c r="AL11" s="28"/>
      <c r="AM11" s="28"/>
      <c r="AN11" s="28">
        <v>3315.4</v>
      </c>
      <c r="AO11" s="28">
        <v>3314.9</v>
      </c>
      <c r="AP11" s="28"/>
      <c r="AQ11" s="28"/>
      <c r="AR11" s="28"/>
      <c r="AS11" s="28"/>
      <c r="AT11" s="28">
        <f t="shared" si="3"/>
        <v>17950</v>
      </c>
      <c r="AU11" s="28">
        <f t="shared" si="3"/>
        <v>18501.099999999999</v>
      </c>
      <c r="AV11" s="28">
        <f>AU11/AT11*100</f>
        <v>103.07019498607242</v>
      </c>
      <c r="AW11" s="28">
        <v>9950</v>
      </c>
      <c r="AX11" s="28">
        <v>10290.799999999999</v>
      </c>
      <c r="AY11" s="28"/>
      <c r="AZ11" s="28"/>
      <c r="BA11" s="28"/>
      <c r="BB11" s="28"/>
      <c r="BC11" s="28">
        <v>8000</v>
      </c>
      <c r="BD11" s="28">
        <v>8210.2999999999993</v>
      </c>
      <c r="BE11" s="28"/>
      <c r="BF11" s="28"/>
      <c r="BG11" s="28">
        <v>1999</v>
      </c>
      <c r="BH11" s="28">
        <v>1999</v>
      </c>
      <c r="BI11" s="28"/>
      <c r="BJ11" s="28"/>
      <c r="BK11" s="28">
        <v>87500</v>
      </c>
      <c r="BL11" s="28">
        <v>84272.3</v>
      </c>
      <c r="BM11" s="28">
        <f>BL11/BK11*100</f>
        <v>96.311200000000014</v>
      </c>
      <c r="BN11" s="28">
        <v>20000</v>
      </c>
      <c r="BO11" s="28">
        <v>18476.099999999999</v>
      </c>
      <c r="BP11" s="28">
        <v>7000</v>
      </c>
      <c r="BQ11" s="28">
        <v>6212.5</v>
      </c>
      <c r="BR11" s="28">
        <v>2500</v>
      </c>
      <c r="BS11" s="28">
        <v>950</v>
      </c>
      <c r="BT11" s="28"/>
      <c r="BU11" s="28">
        <v>0</v>
      </c>
      <c r="BV11" s="28">
        <v>16179.9</v>
      </c>
      <c r="BW11" s="28">
        <v>16530.900000000001</v>
      </c>
      <c r="BX11" s="28">
        <f>N11+Q11+T11+W11+Z11+AC11+AF11+AH11+AJ11+AL11+AN11+AP11+AR11+AW11+AY11+BA11+BC11+BE11+BG11+BI11+BK11+BP11+BR11+BT11+BV11</f>
        <v>1674399.5999999999</v>
      </c>
      <c r="BY11" s="28">
        <f t="shared" si="5"/>
        <v>1675230.0999999999</v>
      </c>
      <c r="BZ11" s="28"/>
      <c r="CA11" s="28"/>
      <c r="CB11" s="28">
        <v>137806.20000000001</v>
      </c>
      <c r="CC11" s="28">
        <v>137690.20000000001</v>
      </c>
      <c r="CD11" s="28"/>
      <c r="CE11" s="28"/>
      <c r="CF11" s="28">
        <v>38972</v>
      </c>
      <c r="CG11" s="28">
        <v>45816.4</v>
      </c>
      <c r="CH11" s="28"/>
      <c r="CI11" s="28"/>
      <c r="CJ11" s="28">
        <v>200000</v>
      </c>
      <c r="CK11" s="28">
        <v>200000</v>
      </c>
      <c r="CL11" s="28">
        <f t="shared" si="4"/>
        <v>376778.2</v>
      </c>
      <c r="CM11" s="28">
        <f t="shared" si="4"/>
        <v>383506.6</v>
      </c>
    </row>
    <row r="12" spans="1:91" s="31" customFormat="1" ht="24.75" customHeight="1" x14ac:dyDescent="0.25">
      <c r="A12" s="26">
        <v>4</v>
      </c>
      <c r="B12" s="6" t="s">
        <v>37</v>
      </c>
      <c r="C12" s="27">
        <v>0</v>
      </c>
      <c r="D12" s="27">
        <v>48989.3</v>
      </c>
      <c r="E12" s="28">
        <f t="shared" si="0"/>
        <v>2369814.3000000003</v>
      </c>
      <c r="F12" s="28">
        <f t="shared" si="0"/>
        <v>2281559.2000000002</v>
      </c>
      <c r="G12" s="28">
        <f>F12/E12*100</f>
        <v>96.275864315613248</v>
      </c>
      <c r="H12" s="28">
        <f t="shared" si="1"/>
        <v>420057.79999999993</v>
      </c>
      <c r="I12" s="28">
        <f t="shared" si="1"/>
        <v>407331.3</v>
      </c>
      <c r="J12" s="28">
        <f>I12/H12*100</f>
        <v>96.970297897098931</v>
      </c>
      <c r="K12" s="28">
        <f t="shared" si="2"/>
        <v>64869</v>
      </c>
      <c r="L12" s="28">
        <f t="shared" si="2"/>
        <v>65948</v>
      </c>
      <c r="M12" s="30">
        <f>L12/K12*100</f>
        <v>101.66335229462456</v>
      </c>
      <c r="N12" s="28">
        <v>0</v>
      </c>
      <c r="O12" s="28">
        <v>1428.7</v>
      </c>
      <c r="P12" s="28"/>
      <c r="Q12" s="28">
        <v>0</v>
      </c>
      <c r="R12" s="28">
        <v>5503.6</v>
      </c>
      <c r="S12" s="28">
        <v>0</v>
      </c>
      <c r="T12" s="28">
        <v>64869</v>
      </c>
      <c r="U12" s="28">
        <v>59015.7</v>
      </c>
      <c r="V12" s="28">
        <f>U12/T12*100</f>
        <v>90.976737732969511</v>
      </c>
      <c r="W12" s="28">
        <v>200754</v>
      </c>
      <c r="X12" s="28">
        <v>178966.1</v>
      </c>
      <c r="Y12" s="28">
        <f>X12/W12*100</f>
        <v>89.146965938412194</v>
      </c>
      <c r="Z12" s="28">
        <v>9725.5</v>
      </c>
      <c r="AA12" s="28">
        <v>13115.7</v>
      </c>
      <c r="AB12" s="28">
        <f>AA12/Z12*100</f>
        <v>134.85887615032647</v>
      </c>
      <c r="AC12" s="28">
        <v>7870.2</v>
      </c>
      <c r="AD12" s="28">
        <v>12854</v>
      </c>
      <c r="AE12" s="28">
        <f>AD12/AC12*100</f>
        <v>163.32494726944677</v>
      </c>
      <c r="AF12" s="28"/>
      <c r="AG12" s="28"/>
      <c r="AH12" s="28"/>
      <c r="AI12" s="28"/>
      <c r="AJ12" s="28">
        <v>1319885</v>
      </c>
      <c r="AK12" s="28">
        <v>1319885</v>
      </c>
      <c r="AL12" s="28"/>
      <c r="AM12" s="28"/>
      <c r="AN12" s="28">
        <v>9369</v>
      </c>
      <c r="AO12" s="28">
        <v>7879.9</v>
      </c>
      <c r="AP12" s="28">
        <v>0</v>
      </c>
      <c r="AQ12" s="28">
        <v>0</v>
      </c>
      <c r="AR12" s="28">
        <v>0</v>
      </c>
      <c r="AS12" s="28">
        <v>0</v>
      </c>
      <c r="AT12" s="28">
        <f t="shared" si="3"/>
        <v>27900</v>
      </c>
      <c r="AU12" s="28">
        <f t="shared" si="3"/>
        <v>30938.800000000003</v>
      </c>
      <c r="AV12" s="28">
        <f>AU12/AT12*100</f>
        <v>110.89175627240144</v>
      </c>
      <c r="AW12" s="28">
        <v>3181.6</v>
      </c>
      <c r="AX12" s="28">
        <v>5284.1</v>
      </c>
      <c r="AY12" s="28">
        <v>15346.1</v>
      </c>
      <c r="AZ12" s="28">
        <v>15710.1</v>
      </c>
      <c r="BA12" s="28"/>
      <c r="BB12" s="28"/>
      <c r="BC12" s="28">
        <v>9372.2999999999993</v>
      </c>
      <c r="BD12" s="28">
        <v>9944.6</v>
      </c>
      <c r="BE12" s="28"/>
      <c r="BF12" s="28"/>
      <c r="BG12" s="28">
        <v>1999</v>
      </c>
      <c r="BH12" s="28">
        <v>1999</v>
      </c>
      <c r="BI12" s="28"/>
      <c r="BJ12" s="28"/>
      <c r="BK12" s="28">
        <v>73000</v>
      </c>
      <c r="BL12" s="28">
        <v>78348.7</v>
      </c>
      <c r="BM12" s="28">
        <f>BL12/BK12*100</f>
        <v>107.32698630136986</v>
      </c>
      <c r="BN12" s="28">
        <v>12500</v>
      </c>
      <c r="BO12" s="28">
        <v>13517.7</v>
      </c>
      <c r="BP12" s="28">
        <v>3500</v>
      </c>
      <c r="BQ12" s="28">
        <v>424.3</v>
      </c>
      <c r="BR12" s="28">
        <v>1500</v>
      </c>
      <c r="BS12" s="28">
        <v>140</v>
      </c>
      <c r="BT12" s="28"/>
      <c r="BU12" s="28"/>
      <c r="BV12" s="28">
        <v>30939.1</v>
      </c>
      <c r="BW12" s="28">
        <v>26595.7</v>
      </c>
      <c r="BX12" s="28">
        <f>N12+Q12+T12+W12+Z12+AC12+AF12+AH12+AJ12+AL12+AN12+AP12+AR12+AW12+AY12+BA12+BC12+BE12+BG12+BI12+BK12+BP12+BR12+BT12+BV12</f>
        <v>1751310.8000000003</v>
      </c>
      <c r="BY12" s="28">
        <f t="shared" si="5"/>
        <v>1737095.2000000002</v>
      </c>
      <c r="BZ12" s="28"/>
      <c r="CA12" s="28"/>
      <c r="CB12" s="28">
        <v>603972.19999999995</v>
      </c>
      <c r="CC12" s="28">
        <v>529932.69999999995</v>
      </c>
      <c r="CD12" s="28"/>
      <c r="CE12" s="28"/>
      <c r="CF12" s="28"/>
      <c r="CG12" s="28"/>
      <c r="CH12" s="28">
        <v>14531.3</v>
      </c>
      <c r="CI12" s="28">
        <v>14531.3</v>
      </c>
      <c r="CJ12" s="28">
        <v>60000</v>
      </c>
      <c r="CK12" s="28">
        <v>60000</v>
      </c>
      <c r="CL12" s="28">
        <f t="shared" si="4"/>
        <v>678503.5</v>
      </c>
      <c r="CM12" s="28">
        <f t="shared" si="4"/>
        <v>604464</v>
      </c>
    </row>
    <row r="13" spans="1:91" s="36" customFormat="1" ht="27" customHeight="1" x14ac:dyDescent="0.25">
      <c r="A13" s="61" t="s">
        <v>34</v>
      </c>
      <c r="B13" s="62"/>
      <c r="C13" s="33">
        <f>SUM(C9:C12)</f>
        <v>40993.1</v>
      </c>
      <c r="D13" s="33">
        <f>SUM(D9:D12)</f>
        <v>365949.89999999997</v>
      </c>
      <c r="E13" s="35">
        <f>SUM(E9:E12)</f>
        <v>9797619.6999999993</v>
      </c>
      <c r="F13" s="35">
        <f>SUM(F9:F12)</f>
        <v>9611821</v>
      </c>
      <c r="G13" s="34">
        <f>F13/E13*100</f>
        <v>98.103634293949995</v>
      </c>
      <c r="H13" s="35">
        <f>SUM(H9:H12)</f>
        <v>2176298.9</v>
      </c>
      <c r="I13" s="35">
        <f>SUM(I9:I12)</f>
        <v>2111437.1999999997</v>
      </c>
      <c r="J13" s="34">
        <f>I13/H13*100</f>
        <v>97.019632735190925</v>
      </c>
      <c r="K13" s="35">
        <f>SUM(K9:K12)</f>
        <v>486271.9</v>
      </c>
      <c r="L13" s="35">
        <f>SUM(L9:L12)</f>
        <v>445465.89999999997</v>
      </c>
      <c r="M13" s="34">
        <f>L13/K13*100</f>
        <v>91.608398511203291</v>
      </c>
      <c r="N13" s="35">
        <f>SUM(N9:N12)</f>
        <v>23014.9</v>
      </c>
      <c r="O13" s="35">
        <f>SUM(O9:O12)</f>
        <v>30910.800000000003</v>
      </c>
      <c r="P13" s="34">
        <f>O13/N13*100</f>
        <v>134.30777452867491</v>
      </c>
      <c r="Q13" s="35">
        <f>SUM(Q9:Q12)</f>
        <v>26512.5</v>
      </c>
      <c r="R13" s="35">
        <f>SUM(R9:R12)</f>
        <v>31362.200000000004</v>
      </c>
      <c r="S13" s="34">
        <f>R13/Q13*100</f>
        <v>118.29212635549271</v>
      </c>
      <c r="T13" s="35">
        <f>SUM(T9:T12)</f>
        <v>436744.5</v>
      </c>
      <c r="U13" s="35">
        <f>SUM(U9:U12)</f>
        <v>383192.9</v>
      </c>
      <c r="V13" s="34">
        <f>U13/T13*100</f>
        <v>87.738460358401767</v>
      </c>
      <c r="W13" s="35">
        <f>SUM(W9:W12)</f>
        <v>721334.5</v>
      </c>
      <c r="X13" s="35">
        <f>SUM(X9:X12)</f>
        <v>680397</v>
      </c>
      <c r="Y13" s="34">
        <f>X13/W13*100</f>
        <v>94.324755020035781</v>
      </c>
      <c r="Z13" s="35">
        <f>SUM(Z9:Z12)</f>
        <v>100513</v>
      </c>
      <c r="AA13" s="35">
        <f>SUM(AA9:AA12)</f>
        <v>140876.20000000001</v>
      </c>
      <c r="AB13" s="34">
        <f>AA13/Z13*100</f>
        <v>140.15719359684817</v>
      </c>
      <c r="AC13" s="35">
        <f>SUM(AC9:AC12)</f>
        <v>38070.199999999997</v>
      </c>
      <c r="AD13" s="35">
        <f>SUM(AD9:AD12)</f>
        <v>45731.8</v>
      </c>
      <c r="AE13" s="34">
        <f>AD13/AC13*100</f>
        <v>120.12492710834198</v>
      </c>
      <c r="AF13" s="34">
        <f t="shared" ref="AF13:AG13" si="6">SUM(AF10:AF12)</f>
        <v>0</v>
      </c>
      <c r="AG13" s="34">
        <f t="shared" si="6"/>
        <v>0</v>
      </c>
      <c r="AH13" s="35">
        <f t="shared" ref="AH13:AO13" si="7">SUM(AH9:AH12)</f>
        <v>0</v>
      </c>
      <c r="AI13" s="35">
        <f t="shared" si="7"/>
        <v>0</v>
      </c>
      <c r="AJ13" s="35">
        <f t="shared" si="7"/>
        <v>5267512</v>
      </c>
      <c r="AK13" s="35">
        <f t="shared" si="7"/>
        <v>5267512</v>
      </c>
      <c r="AL13" s="35">
        <f t="shared" si="7"/>
        <v>0</v>
      </c>
      <c r="AM13" s="35">
        <f t="shared" si="7"/>
        <v>0</v>
      </c>
      <c r="AN13" s="35">
        <f t="shared" si="7"/>
        <v>56812.800000000003</v>
      </c>
      <c r="AO13" s="35">
        <f t="shared" si="7"/>
        <v>56508</v>
      </c>
      <c r="AP13" s="34">
        <f t="shared" ref="AP13:AS13" si="8">SUM(AP10:AP12)</f>
        <v>0</v>
      </c>
      <c r="AQ13" s="34">
        <f t="shared" si="8"/>
        <v>0</v>
      </c>
      <c r="AR13" s="34">
        <f t="shared" si="8"/>
        <v>0</v>
      </c>
      <c r="AS13" s="34">
        <f t="shared" si="8"/>
        <v>0</v>
      </c>
      <c r="AT13" s="35">
        <f>SUM(AT9:AT12)</f>
        <v>124098.8</v>
      </c>
      <c r="AU13" s="35">
        <f>SUM(AU9:AU12)</f>
        <v>135072.79999999999</v>
      </c>
      <c r="AV13" s="34">
        <f>AU13/AT13*100</f>
        <v>108.84295416232872</v>
      </c>
      <c r="AW13" s="35">
        <f t="shared" ref="AW13:CM13" si="9">SUM(AW9:AW12)</f>
        <v>51648.299999999996</v>
      </c>
      <c r="AX13" s="35">
        <f t="shared" si="9"/>
        <v>64125.700000000004</v>
      </c>
      <c r="AY13" s="35">
        <f t="shared" si="9"/>
        <v>15346.1</v>
      </c>
      <c r="AZ13" s="35">
        <f t="shared" si="9"/>
        <v>17117.2</v>
      </c>
      <c r="BA13" s="35">
        <f t="shared" si="9"/>
        <v>22232.1</v>
      </c>
      <c r="BB13" s="35">
        <f t="shared" si="9"/>
        <v>18616.099999999999</v>
      </c>
      <c r="BC13" s="35">
        <f t="shared" si="9"/>
        <v>34872.300000000003</v>
      </c>
      <c r="BD13" s="35">
        <f t="shared" si="9"/>
        <v>35213.800000000003</v>
      </c>
      <c r="BE13" s="35">
        <f t="shared" si="9"/>
        <v>0</v>
      </c>
      <c r="BF13" s="35">
        <f t="shared" si="9"/>
        <v>0</v>
      </c>
      <c r="BG13" s="35">
        <f t="shared" si="9"/>
        <v>5997</v>
      </c>
      <c r="BH13" s="35">
        <f t="shared" si="9"/>
        <v>5997</v>
      </c>
      <c r="BI13" s="35">
        <f t="shared" si="9"/>
        <v>0</v>
      </c>
      <c r="BJ13" s="35">
        <f t="shared" si="9"/>
        <v>0</v>
      </c>
      <c r="BK13" s="35">
        <f t="shared" si="9"/>
        <v>451167.6</v>
      </c>
      <c r="BL13" s="35">
        <f t="shared" si="9"/>
        <v>457934.7</v>
      </c>
      <c r="BM13" s="34">
        <f>BL13/BK13*100</f>
        <v>101.49990823809156</v>
      </c>
      <c r="BN13" s="35">
        <f t="shared" si="9"/>
        <v>128642</v>
      </c>
      <c r="BO13" s="35">
        <f t="shared" si="9"/>
        <v>120665.2</v>
      </c>
      <c r="BP13" s="35">
        <f t="shared" si="9"/>
        <v>40500</v>
      </c>
      <c r="BQ13" s="35">
        <f t="shared" si="9"/>
        <v>16180.199999999999</v>
      </c>
      <c r="BR13" s="35">
        <f t="shared" si="9"/>
        <v>34340</v>
      </c>
      <c r="BS13" s="35">
        <f t="shared" si="9"/>
        <v>27725.200000000001</v>
      </c>
      <c r="BT13" s="35">
        <f t="shared" si="9"/>
        <v>2640</v>
      </c>
      <c r="BU13" s="35">
        <f t="shared" si="9"/>
        <v>2640</v>
      </c>
      <c r="BV13" s="35">
        <f t="shared" si="9"/>
        <v>180002.9</v>
      </c>
      <c r="BW13" s="35">
        <f t="shared" si="9"/>
        <v>162053.40000000002</v>
      </c>
      <c r="BX13" s="35">
        <f t="shared" si="9"/>
        <v>7509260.7000000011</v>
      </c>
      <c r="BY13" s="35">
        <f t="shared" si="9"/>
        <v>7444094.2000000002</v>
      </c>
      <c r="BZ13" s="35">
        <f t="shared" si="9"/>
        <v>0</v>
      </c>
      <c r="CA13" s="35">
        <f t="shared" si="9"/>
        <v>0</v>
      </c>
      <c r="CB13" s="35">
        <f t="shared" si="9"/>
        <v>2153437</v>
      </c>
      <c r="CC13" s="35">
        <f t="shared" si="9"/>
        <v>2034725</v>
      </c>
      <c r="CD13" s="35">
        <f t="shared" si="9"/>
        <v>0</v>
      </c>
      <c r="CE13" s="35">
        <f t="shared" si="9"/>
        <v>0</v>
      </c>
      <c r="CF13" s="35">
        <f t="shared" si="9"/>
        <v>120390.7</v>
      </c>
      <c r="CG13" s="35">
        <f t="shared" si="9"/>
        <v>118470.5</v>
      </c>
      <c r="CH13" s="35">
        <f t="shared" si="9"/>
        <v>14531.3</v>
      </c>
      <c r="CI13" s="35">
        <f t="shared" si="9"/>
        <v>14531.3</v>
      </c>
      <c r="CJ13" s="35">
        <f t="shared" si="9"/>
        <v>688926.60000000009</v>
      </c>
      <c r="CK13" s="35">
        <f t="shared" si="9"/>
        <v>576339.4</v>
      </c>
      <c r="CL13" s="35">
        <f t="shared" si="9"/>
        <v>2977285.6</v>
      </c>
      <c r="CM13" s="35">
        <f t="shared" si="9"/>
        <v>2744066.2</v>
      </c>
    </row>
    <row r="14" spans="1:91" ht="20.25" customHeight="1" x14ac:dyDescent="0.25">
      <c r="C14" s="4"/>
      <c r="D14" s="4"/>
      <c r="E14" s="37"/>
      <c r="F14" s="37"/>
      <c r="BL14" s="37"/>
      <c r="BM14" s="38"/>
    </row>
    <row r="15" spans="1:91" x14ac:dyDescent="0.25">
      <c r="C15" s="4"/>
      <c r="D15" s="4"/>
      <c r="E15" s="37"/>
      <c r="F15" s="37"/>
    </row>
    <row r="16" spans="1:91" x14ac:dyDescent="0.25">
      <c r="C16" s="4"/>
      <c r="D16" s="4"/>
      <c r="E16" s="37"/>
      <c r="F16" s="37"/>
    </row>
    <row r="17" spans="3:18" x14ac:dyDescent="0.25">
      <c r="C17" s="4"/>
      <c r="D17" s="4"/>
    </row>
    <row r="18" spans="3:18" x14ac:dyDescent="0.25">
      <c r="C18" s="4"/>
      <c r="D18" s="4"/>
    </row>
    <row r="19" spans="3:18" x14ac:dyDescent="0.25">
      <c r="C19" s="4"/>
      <c r="D19" s="4"/>
    </row>
    <row r="20" spans="3:18" x14ac:dyDescent="0.25">
      <c r="C20" s="4"/>
      <c r="D20" s="4"/>
      <c r="R20" s="7" t="s">
        <v>44</v>
      </c>
    </row>
    <row r="21" spans="3:18" x14ac:dyDescent="0.25">
      <c r="C21" s="4"/>
      <c r="D21" s="4"/>
    </row>
    <row r="22" spans="3:18" x14ac:dyDescent="0.25">
      <c r="C22" s="4"/>
      <c r="D22" s="4"/>
    </row>
    <row r="23" spans="3:18" x14ac:dyDescent="0.25">
      <c r="C23" s="4"/>
      <c r="D23" s="4"/>
    </row>
    <row r="24" spans="3:18" x14ac:dyDescent="0.25">
      <c r="C24" s="4"/>
      <c r="D24" s="4"/>
    </row>
    <row r="25" spans="3:18" x14ac:dyDescent="0.25">
      <c r="C25" s="4"/>
      <c r="D25" s="4"/>
    </row>
    <row r="26" spans="3:18" x14ac:dyDescent="0.25">
      <c r="C26" s="4"/>
      <c r="D26" s="4"/>
    </row>
    <row r="27" spans="3:18" x14ac:dyDescent="0.25">
      <c r="C27" s="4"/>
      <c r="D27" s="4"/>
    </row>
    <row r="28" spans="3:18" x14ac:dyDescent="0.25">
      <c r="C28" s="4"/>
      <c r="D28" s="4"/>
    </row>
    <row r="29" spans="3:18" x14ac:dyDescent="0.25">
      <c r="C29" s="4"/>
      <c r="D29" s="4"/>
    </row>
    <row r="30" spans="3:18" x14ac:dyDescent="0.25">
      <c r="C30" s="4"/>
      <c r="D30" s="4"/>
    </row>
    <row r="31" spans="3:18" x14ac:dyDescent="0.25">
      <c r="C31" s="4"/>
      <c r="D31" s="4"/>
    </row>
    <row r="32" spans="3:18" x14ac:dyDescent="0.25">
      <c r="C32" s="4"/>
      <c r="D32" s="4"/>
    </row>
    <row r="33" spans="3:4" x14ac:dyDescent="0.25">
      <c r="C33" s="4"/>
      <c r="D33" s="4"/>
    </row>
    <row r="34" spans="3:4" x14ac:dyDescent="0.25">
      <c r="C34" s="4"/>
      <c r="D34" s="4"/>
    </row>
    <row r="35" spans="3:4" x14ac:dyDescent="0.25">
      <c r="C35" s="4"/>
      <c r="D35" s="4"/>
    </row>
    <row r="36" spans="3:4" x14ac:dyDescent="0.25">
      <c r="C36" s="4"/>
      <c r="D36" s="4"/>
    </row>
    <row r="37" spans="3:4" x14ac:dyDescent="0.25">
      <c r="C37" s="4"/>
      <c r="D37" s="4"/>
    </row>
    <row r="38" spans="3:4" x14ac:dyDescent="0.25">
      <c r="C38" s="4"/>
      <c r="D38" s="4"/>
    </row>
    <row r="39" spans="3:4" x14ac:dyDescent="0.25">
      <c r="C39" s="4"/>
      <c r="D39" s="4"/>
    </row>
    <row r="40" spans="3:4" x14ac:dyDescent="0.25">
      <c r="C40" s="4"/>
      <c r="D40" s="4"/>
    </row>
    <row r="41" spans="3:4" x14ac:dyDescent="0.25">
      <c r="C41" s="4"/>
      <c r="D41" s="4"/>
    </row>
    <row r="42" spans="3:4" x14ac:dyDescent="0.25">
      <c r="C42" s="4"/>
      <c r="D42" s="4"/>
    </row>
    <row r="43" spans="3:4" x14ac:dyDescent="0.25">
      <c r="C43" s="4"/>
      <c r="D43" s="4"/>
    </row>
    <row r="44" spans="3:4" x14ac:dyDescent="0.25">
      <c r="C44" s="4"/>
      <c r="D44" s="4"/>
    </row>
    <row r="45" spans="3:4" x14ac:dyDescent="0.25">
      <c r="C45" s="4"/>
      <c r="D45" s="4"/>
    </row>
    <row r="46" spans="3:4" x14ac:dyDescent="0.25">
      <c r="C46" s="4"/>
      <c r="D46" s="4"/>
    </row>
    <row r="47" spans="3:4" x14ac:dyDescent="0.25">
      <c r="C47" s="4"/>
      <c r="D47" s="4"/>
    </row>
    <row r="48" spans="3:4" x14ac:dyDescent="0.25">
      <c r="C48" s="4"/>
      <c r="D48" s="4"/>
    </row>
    <row r="49" spans="3:4" x14ac:dyDescent="0.25">
      <c r="C49" s="4"/>
      <c r="D49" s="4"/>
    </row>
    <row r="50" spans="3:4" x14ac:dyDescent="0.25">
      <c r="C50" s="4"/>
      <c r="D50" s="4"/>
    </row>
    <row r="51" spans="3:4" x14ac:dyDescent="0.25">
      <c r="C51" s="4"/>
      <c r="D51" s="4"/>
    </row>
    <row r="52" spans="3:4" x14ac:dyDescent="0.25">
      <c r="C52" s="4"/>
      <c r="D52" s="4"/>
    </row>
    <row r="53" spans="3:4" x14ac:dyDescent="0.25">
      <c r="C53" s="4"/>
      <c r="D53" s="4"/>
    </row>
    <row r="54" spans="3:4" x14ac:dyDescent="0.25">
      <c r="C54" s="4"/>
      <c r="D54" s="4"/>
    </row>
    <row r="55" spans="3:4" x14ac:dyDescent="0.25">
      <c r="C55" s="4"/>
      <c r="D55" s="4"/>
    </row>
    <row r="56" spans="3:4" x14ac:dyDescent="0.25">
      <c r="C56" s="4"/>
      <c r="D56" s="4"/>
    </row>
    <row r="57" spans="3:4" x14ac:dyDescent="0.25">
      <c r="C57" s="4"/>
      <c r="D57" s="4"/>
    </row>
    <row r="58" spans="3:4" x14ac:dyDescent="0.25">
      <c r="C58" s="4"/>
      <c r="D58" s="4"/>
    </row>
    <row r="59" spans="3:4" x14ac:dyDescent="0.25">
      <c r="C59" s="4"/>
      <c r="D59" s="4"/>
    </row>
    <row r="60" spans="3:4" x14ac:dyDescent="0.25">
      <c r="C60" s="4"/>
      <c r="D60" s="4"/>
    </row>
    <row r="61" spans="3:4" x14ac:dyDescent="0.25">
      <c r="C61" s="4"/>
      <c r="D61" s="4"/>
    </row>
    <row r="62" spans="3:4" x14ac:dyDescent="0.25">
      <c r="C62" s="4"/>
      <c r="D62" s="4"/>
    </row>
    <row r="63" spans="3:4" x14ac:dyDescent="0.25">
      <c r="C63" s="4"/>
      <c r="D63" s="4"/>
    </row>
    <row r="64" spans="3:4" x14ac:dyDescent="0.25">
      <c r="C64" s="4"/>
      <c r="D64" s="4"/>
    </row>
    <row r="65" spans="3:4" x14ac:dyDescent="0.25">
      <c r="C65" s="4"/>
      <c r="D65" s="4"/>
    </row>
    <row r="66" spans="3:4" x14ac:dyDescent="0.25">
      <c r="C66" s="4"/>
      <c r="D66" s="4"/>
    </row>
    <row r="67" spans="3:4" x14ac:dyDescent="0.25">
      <c r="C67" s="4"/>
      <c r="D67" s="4"/>
    </row>
    <row r="68" spans="3:4" x14ac:dyDescent="0.25">
      <c r="C68" s="4"/>
      <c r="D68" s="4"/>
    </row>
    <row r="69" spans="3:4" x14ac:dyDescent="0.25">
      <c r="C69" s="4"/>
      <c r="D69" s="4"/>
    </row>
    <row r="70" spans="3:4" x14ac:dyDescent="0.25">
      <c r="C70" s="4"/>
      <c r="D70" s="4"/>
    </row>
    <row r="71" spans="3:4" x14ac:dyDescent="0.25">
      <c r="C71" s="4"/>
      <c r="D71" s="4"/>
    </row>
    <row r="72" spans="3:4" x14ac:dyDescent="0.25">
      <c r="C72" s="4"/>
      <c r="D72" s="4"/>
    </row>
    <row r="73" spans="3:4" x14ac:dyDescent="0.25">
      <c r="C73" s="4"/>
      <c r="D73" s="4"/>
    </row>
    <row r="74" spans="3:4" x14ac:dyDescent="0.25">
      <c r="C74" s="4"/>
      <c r="D74" s="4"/>
    </row>
    <row r="75" spans="3:4" x14ac:dyDescent="0.25">
      <c r="C75" s="4"/>
      <c r="D75" s="4"/>
    </row>
    <row r="76" spans="3:4" x14ac:dyDescent="0.25">
      <c r="C76" s="4"/>
      <c r="D76" s="4"/>
    </row>
    <row r="77" spans="3:4" x14ac:dyDescent="0.25">
      <c r="C77" s="4"/>
      <c r="D77" s="4"/>
    </row>
    <row r="78" spans="3:4" x14ac:dyDescent="0.25">
      <c r="C78" s="4"/>
      <c r="D78" s="4"/>
    </row>
    <row r="79" spans="3:4" x14ac:dyDescent="0.25">
      <c r="C79" s="4"/>
      <c r="D79" s="4"/>
    </row>
    <row r="80" spans="3:4" x14ac:dyDescent="0.25">
      <c r="C80" s="4"/>
      <c r="D80" s="4"/>
    </row>
    <row r="81" spans="3:4" x14ac:dyDescent="0.25">
      <c r="C81" s="4"/>
      <c r="D81" s="4"/>
    </row>
    <row r="82" spans="3:4" x14ac:dyDescent="0.25">
      <c r="C82" s="4"/>
      <c r="D82" s="4"/>
    </row>
    <row r="83" spans="3:4" x14ac:dyDescent="0.25">
      <c r="C83" s="4"/>
      <c r="D83" s="4"/>
    </row>
    <row r="84" spans="3:4" x14ac:dyDescent="0.25">
      <c r="C84" s="4"/>
      <c r="D84" s="4"/>
    </row>
    <row r="85" spans="3:4" x14ac:dyDescent="0.25">
      <c r="C85" s="4"/>
      <c r="D85" s="4"/>
    </row>
    <row r="86" spans="3:4" x14ac:dyDescent="0.25">
      <c r="C86" s="4"/>
      <c r="D86" s="4"/>
    </row>
    <row r="87" spans="3:4" x14ac:dyDescent="0.25">
      <c r="C87" s="4"/>
      <c r="D87" s="4"/>
    </row>
    <row r="88" spans="3:4" x14ac:dyDescent="0.25">
      <c r="C88" s="4"/>
      <c r="D88" s="4"/>
    </row>
    <row r="89" spans="3:4" x14ac:dyDescent="0.25">
      <c r="C89" s="4"/>
      <c r="D89" s="4"/>
    </row>
    <row r="90" spans="3:4" x14ac:dyDescent="0.25">
      <c r="C90" s="4"/>
      <c r="D90" s="4"/>
    </row>
    <row r="91" spans="3:4" x14ac:dyDescent="0.25">
      <c r="C91" s="4"/>
      <c r="D91" s="4"/>
    </row>
    <row r="92" spans="3:4" x14ac:dyDescent="0.25">
      <c r="C92" s="4"/>
      <c r="D92" s="4"/>
    </row>
    <row r="93" spans="3:4" x14ac:dyDescent="0.25">
      <c r="C93" s="4"/>
      <c r="D93" s="4"/>
    </row>
    <row r="94" spans="3:4" x14ac:dyDescent="0.25">
      <c r="C94" s="4"/>
      <c r="D94" s="4"/>
    </row>
    <row r="95" spans="3:4" x14ac:dyDescent="0.25">
      <c r="C95" s="4"/>
      <c r="D95" s="4"/>
    </row>
    <row r="96" spans="3:4" x14ac:dyDescent="0.25">
      <c r="C96" s="4"/>
      <c r="D96" s="4"/>
    </row>
    <row r="97" spans="3:4" x14ac:dyDescent="0.25">
      <c r="C97" s="4"/>
      <c r="D97" s="4"/>
    </row>
    <row r="98" spans="3:4" x14ac:dyDescent="0.25">
      <c r="C98" s="4"/>
      <c r="D98" s="4"/>
    </row>
    <row r="99" spans="3:4" x14ac:dyDescent="0.25">
      <c r="C99" s="4"/>
      <c r="D99" s="4"/>
    </row>
    <row r="100" spans="3:4" x14ac:dyDescent="0.25">
      <c r="C100" s="4"/>
      <c r="D100" s="4"/>
    </row>
    <row r="101" spans="3:4" x14ac:dyDescent="0.25">
      <c r="C101" s="4"/>
      <c r="D101" s="4"/>
    </row>
    <row r="102" spans="3:4" x14ac:dyDescent="0.25">
      <c r="C102" s="4"/>
      <c r="D102" s="4"/>
    </row>
    <row r="103" spans="3:4" x14ac:dyDescent="0.25">
      <c r="C103" s="4"/>
      <c r="D103" s="4"/>
    </row>
    <row r="104" spans="3:4" x14ac:dyDescent="0.25">
      <c r="C104" s="4"/>
      <c r="D104" s="4"/>
    </row>
    <row r="105" spans="3:4" x14ac:dyDescent="0.25">
      <c r="C105" s="4"/>
      <c r="D105" s="4"/>
    </row>
    <row r="106" spans="3:4" x14ac:dyDescent="0.25">
      <c r="C106" s="4"/>
      <c r="D106" s="4"/>
    </row>
    <row r="107" spans="3:4" x14ac:dyDescent="0.25">
      <c r="C107" s="4"/>
      <c r="D107" s="4"/>
    </row>
    <row r="108" spans="3:4" x14ac:dyDescent="0.25">
      <c r="C108" s="4"/>
      <c r="D108" s="4"/>
    </row>
    <row r="109" spans="3:4" x14ac:dyDescent="0.25">
      <c r="C109" s="4"/>
      <c r="D109" s="4"/>
    </row>
    <row r="110" spans="3:4" x14ac:dyDescent="0.25">
      <c r="C110" s="4"/>
      <c r="D110" s="4"/>
    </row>
    <row r="111" spans="3:4" x14ac:dyDescent="0.25">
      <c r="C111" s="4"/>
      <c r="D111" s="4"/>
    </row>
    <row r="112" spans="3:4" x14ac:dyDescent="0.25">
      <c r="C112" s="4"/>
      <c r="D112" s="4"/>
    </row>
    <row r="113" spans="3:4" x14ac:dyDescent="0.25">
      <c r="C113" s="4"/>
      <c r="D113" s="4"/>
    </row>
    <row r="114" spans="3:4" x14ac:dyDescent="0.25">
      <c r="C114" s="4"/>
      <c r="D114" s="4"/>
    </row>
    <row r="115" spans="3:4" x14ac:dyDescent="0.25">
      <c r="C115" s="4"/>
      <c r="D115" s="4"/>
    </row>
    <row r="116" spans="3:4" x14ac:dyDescent="0.25">
      <c r="C116" s="4"/>
      <c r="D116" s="4"/>
    </row>
    <row r="117" spans="3:4" x14ac:dyDescent="0.25">
      <c r="C117" s="4"/>
      <c r="D117" s="4"/>
    </row>
    <row r="118" spans="3:4" x14ac:dyDescent="0.25">
      <c r="C118" s="4"/>
      <c r="D118" s="4"/>
    </row>
    <row r="119" spans="3:4" x14ac:dyDescent="0.25">
      <c r="C119" s="4"/>
      <c r="D119" s="4"/>
    </row>
    <row r="120" spans="3:4" x14ac:dyDescent="0.25">
      <c r="C120" s="4"/>
      <c r="D120" s="4"/>
    </row>
    <row r="121" spans="3:4" x14ac:dyDescent="0.25">
      <c r="C121" s="4"/>
      <c r="D121" s="4"/>
    </row>
    <row r="122" spans="3:4" x14ac:dyDescent="0.25">
      <c r="C122" s="4"/>
      <c r="D122" s="4"/>
    </row>
    <row r="123" spans="3:4" x14ac:dyDescent="0.25">
      <c r="C123" s="4"/>
      <c r="D123" s="4"/>
    </row>
    <row r="124" spans="3:4" x14ac:dyDescent="0.25">
      <c r="C124" s="4"/>
      <c r="D124" s="4"/>
    </row>
    <row r="125" spans="3:4" x14ac:dyDescent="0.25">
      <c r="C125" s="4"/>
      <c r="D125" s="4"/>
    </row>
    <row r="126" spans="3:4" x14ac:dyDescent="0.25">
      <c r="C126" s="4"/>
      <c r="D126" s="4"/>
    </row>
    <row r="127" spans="3:4" x14ac:dyDescent="0.25">
      <c r="C127" s="4"/>
      <c r="D127" s="4"/>
    </row>
    <row r="128" spans="3:4" x14ac:dyDescent="0.25">
      <c r="C128" s="4"/>
      <c r="D128" s="4"/>
    </row>
    <row r="129" spans="3:4" x14ac:dyDescent="0.25">
      <c r="C129" s="4"/>
      <c r="D129" s="4"/>
    </row>
    <row r="130" spans="3:4" x14ac:dyDescent="0.25">
      <c r="C130" s="4"/>
      <c r="D130" s="4"/>
    </row>
    <row r="131" spans="3:4" x14ac:dyDescent="0.25">
      <c r="C131" s="4"/>
      <c r="D131" s="4"/>
    </row>
    <row r="132" spans="3:4" x14ac:dyDescent="0.25">
      <c r="C132" s="4"/>
      <c r="D132" s="4"/>
    </row>
    <row r="133" spans="3:4" x14ac:dyDescent="0.25">
      <c r="C133" s="4"/>
      <c r="D133" s="4"/>
    </row>
    <row r="134" spans="3:4" x14ac:dyDescent="0.25">
      <c r="C134" s="4"/>
      <c r="D134" s="4"/>
    </row>
    <row r="135" spans="3:4" x14ac:dyDescent="0.25">
      <c r="C135" s="4"/>
      <c r="D135" s="4"/>
    </row>
    <row r="136" spans="3:4" x14ac:dyDescent="0.25">
      <c r="C136" s="4"/>
      <c r="D136" s="4"/>
    </row>
    <row r="137" spans="3:4" x14ac:dyDescent="0.25">
      <c r="C137" s="4"/>
      <c r="D137" s="4"/>
    </row>
    <row r="138" spans="3:4" x14ac:dyDescent="0.25">
      <c r="C138" s="4"/>
      <c r="D138" s="4"/>
    </row>
    <row r="139" spans="3:4" x14ac:dyDescent="0.25">
      <c r="C139" s="4"/>
      <c r="D139" s="4"/>
    </row>
    <row r="140" spans="3:4" x14ac:dyDescent="0.25">
      <c r="C140" s="4"/>
      <c r="D140" s="4"/>
    </row>
    <row r="141" spans="3:4" x14ac:dyDescent="0.25">
      <c r="C141" s="4"/>
      <c r="D141" s="4"/>
    </row>
    <row r="142" spans="3:4" x14ac:dyDescent="0.25">
      <c r="C142" s="4"/>
      <c r="D142" s="4"/>
    </row>
    <row r="143" spans="3:4" x14ac:dyDescent="0.25">
      <c r="C143" s="4"/>
      <c r="D143" s="4"/>
    </row>
    <row r="144" spans="3:4" x14ac:dyDescent="0.25">
      <c r="C144" s="4"/>
      <c r="D144" s="4"/>
    </row>
    <row r="145" spans="3:4" x14ac:dyDescent="0.25">
      <c r="C145" s="4"/>
      <c r="D145" s="4"/>
    </row>
    <row r="146" spans="3:4" x14ac:dyDescent="0.25">
      <c r="C146" s="4"/>
      <c r="D146" s="4"/>
    </row>
    <row r="147" spans="3:4" x14ac:dyDescent="0.25">
      <c r="C147" s="4"/>
      <c r="D147" s="4"/>
    </row>
    <row r="148" spans="3:4" x14ac:dyDescent="0.25">
      <c r="C148" s="4"/>
      <c r="D148" s="4"/>
    </row>
    <row r="149" spans="3:4" x14ac:dyDescent="0.25">
      <c r="C149" s="4"/>
      <c r="D149" s="4"/>
    </row>
    <row r="150" spans="3:4" x14ac:dyDescent="0.25">
      <c r="C150" s="4"/>
      <c r="D150" s="4"/>
    </row>
    <row r="151" spans="3:4" x14ac:dyDescent="0.25">
      <c r="C151" s="4"/>
      <c r="D151" s="4"/>
    </row>
    <row r="152" spans="3:4" x14ac:dyDescent="0.25">
      <c r="C152" s="4"/>
      <c r="D152" s="4"/>
    </row>
    <row r="153" spans="3:4" x14ac:dyDescent="0.25">
      <c r="C153" s="4"/>
      <c r="D153" s="4"/>
    </row>
    <row r="154" spans="3:4" x14ac:dyDescent="0.25">
      <c r="C154" s="4"/>
      <c r="D154" s="4"/>
    </row>
    <row r="155" spans="3:4" x14ac:dyDescent="0.25">
      <c r="C155" s="4"/>
      <c r="D155" s="4"/>
    </row>
    <row r="156" spans="3:4" x14ac:dyDescent="0.25">
      <c r="C156" s="4"/>
      <c r="D156" s="4"/>
    </row>
    <row r="157" spans="3:4" x14ac:dyDescent="0.25">
      <c r="C157" s="4"/>
      <c r="D157" s="4"/>
    </row>
    <row r="158" spans="3:4" x14ac:dyDescent="0.25">
      <c r="C158" s="4"/>
      <c r="D158" s="4"/>
    </row>
    <row r="159" spans="3:4" x14ac:dyDescent="0.25">
      <c r="C159" s="4"/>
      <c r="D159" s="4"/>
    </row>
    <row r="160" spans="3:4" x14ac:dyDescent="0.25">
      <c r="C160" s="4"/>
      <c r="D160" s="4"/>
    </row>
    <row r="161" spans="3:4" x14ac:dyDescent="0.25">
      <c r="C161" s="4"/>
      <c r="D161" s="4"/>
    </row>
    <row r="162" spans="3:4" x14ac:dyDescent="0.25">
      <c r="C162" s="4"/>
      <c r="D162" s="4"/>
    </row>
    <row r="163" spans="3:4" x14ac:dyDescent="0.25">
      <c r="C163" s="4"/>
      <c r="D163" s="4"/>
    </row>
    <row r="164" spans="3:4" x14ac:dyDescent="0.25">
      <c r="C164" s="4"/>
      <c r="D164" s="4"/>
    </row>
    <row r="165" spans="3:4" x14ac:dyDescent="0.25">
      <c r="C165" s="4"/>
      <c r="D165" s="4"/>
    </row>
    <row r="166" spans="3:4" x14ac:dyDescent="0.25">
      <c r="C166" s="4"/>
      <c r="D166" s="4"/>
    </row>
    <row r="167" spans="3:4" x14ac:dyDescent="0.25">
      <c r="C167" s="4"/>
      <c r="D167" s="4"/>
    </row>
    <row r="168" spans="3:4" x14ac:dyDescent="0.25">
      <c r="C168" s="4"/>
      <c r="D168" s="4"/>
    </row>
    <row r="169" spans="3:4" x14ac:dyDescent="0.25">
      <c r="C169" s="4"/>
      <c r="D169" s="4"/>
    </row>
    <row r="170" spans="3:4" x14ac:dyDescent="0.25">
      <c r="C170" s="4"/>
      <c r="D170" s="4"/>
    </row>
    <row r="171" spans="3:4" x14ac:dyDescent="0.25">
      <c r="C171" s="4"/>
      <c r="D171" s="4"/>
    </row>
    <row r="172" spans="3:4" x14ac:dyDescent="0.25">
      <c r="C172" s="4"/>
      <c r="D172" s="4"/>
    </row>
    <row r="173" spans="3:4" x14ac:dyDescent="0.25">
      <c r="C173" s="4"/>
      <c r="D173" s="4"/>
    </row>
    <row r="174" spans="3:4" x14ac:dyDescent="0.25">
      <c r="C174" s="4"/>
      <c r="D174" s="4"/>
    </row>
    <row r="175" spans="3:4" x14ac:dyDescent="0.25">
      <c r="C175" s="4"/>
      <c r="D175" s="4"/>
    </row>
    <row r="176" spans="3:4" x14ac:dyDescent="0.25">
      <c r="C176" s="4"/>
      <c r="D176" s="4"/>
    </row>
    <row r="177" spans="3:4" x14ac:dyDescent="0.25">
      <c r="C177" s="4"/>
      <c r="D177" s="4"/>
    </row>
    <row r="178" spans="3:4" x14ac:dyDescent="0.25">
      <c r="C178" s="4"/>
      <c r="D178" s="4"/>
    </row>
    <row r="179" spans="3:4" x14ac:dyDescent="0.25">
      <c r="C179" s="4"/>
      <c r="D179" s="4"/>
    </row>
    <row r="180" spans="3:4" x14ac:dyDescent="0.25">
      <c r="C180" s="4"/>
      <c r="D180" s="4"/>
    </row>
    <row r="181" spans="3:4" x14ac:dyDescent="0.25">
      <c r="C181" s="4"/>
      <c r="D181" s="4"/>
    </row>
    <row r="182" spans="3:4" x14ac:dyDescent="0.25">
      <c r="C182" s="4"/>
      <c r="D182" s="4"/>
    </row>
    <row r="183" spans="3:4" x14ac:dyDescent="0.25">
      <c r="C183" s="4"/>
      <c r="D183" s="4"/>
    </row>
    <row r="184" spans="3:4" x14ac:dyDescent="0.25">
      <c r="C184" s="4"/>
      <c r="D184" s="4"/>
    </row>
    <row r="185" spans="3:4" x14ac:dyDescent="0.25">
      <c r="C185" s="4"/>
      <c r="D185" s="4"/>
    </row>
    <row r="186" spans="3:4" x14ac:dyDescent="0.25">
      <c r="C186" s="4"/>
      <c r="D186" s="4"/>
    </row>
    <row r="187" spans="3:4" x14ac:dyDescent="0.25">
      <c r="C187" s="4"/>
      <c r="D187" s="4"/>
    </row>
    <row r="188" spans="3:4" x14ac:dyDescent="0.25">
      <c r="C188" s="4"/>
      <c r="D188" s="4"/>
    </row>
    <row r="189" spans="3:4" x14ac:dyDescent="0.25">
      <c r="C189" s="4"/>
      <c r="D189" s="4"/>
    </row>
    <row r="190" spans="3:4" x14ac:dyDescent="0.25">
      <c r="C190" s="4"/>
      <c r="D190" s="4"/>
    </row>
    <row r="191" spans="3:4" x14ac:dyDescent="0.25">
      <c r="C191" s="4"/>
      <c r="D191" s="4"/>
    </row>
    <row r="192" spans="3:4" x14ac:dyDescent="0.25">
      <c r="C192" s="4"/>
      <c r="D192" s="4"/>
    </row>
    <row r="193" spans="3:4" x14ac:dyDescent="0.25">
      <c r="C193" s="4"/>
      <c r="D193" s="4"/>
    </row>
    <row r="194" spans="3:4" x14ac:dyDescent="0.25">
      <c r="C194" s="4"/>
      <c r="D194" s="4"/>
    </row>
    <row r="195" spans="3:4" x14ac:dyDescent="0.25">
      <c r="C195" s="4"/>
      <c r="D195" s="4"/>
    </row>
    <row r="196" spans="3:4" x14ac:dyDescent="0.25">
      <c r="C196" s="4"/>
      <c r="D196" s="4"/>
    </row>
    <row r="197" spans="3:4" x14ac:dyDescent="0.25">
      <c r="C197" s="4"/>
      <c r="D197" s="4"/>
    </row>
    <row r="198" spans="3:4" x14ac:dyDescent="0.25">
      <c r="C198" s="4"/>
      <c r="D198" s="4"/>
    </row>
    <row r="199" spans="3:4" x14ac:dyDescent="0.25">
      <c r="C199" s="4"/>
      <c r="D199" s="4"/>
    </row>
    <row r="200" spans="3:4" x14ac:dyDescent="0.25">
      <c r="C200" s="4"/>
      <c r="D200" s="4"/>
    </row>
    <row r="201" spans="3:4" x14ac:dyDescent="0.25">
      <c r="C201" s="4"/>
      <c r="D201" s="4"/>
    </row>
    <row r="202" spans="3:4" x14ac:dyDescent="0.25">
      <c r="C202" s="4"/>
      <c r="D202" s="4"/>
    </row>
    <row r="203" spans="3:4" x14ac:dyDescent="0.25">
      <c r="C203" s="4"/>
      <c r="D203" s="4"/>
    </row>
    <row r="204" spans="3:4" x14ac:dyDescent="0.25">
      <c r="C204" s="4"/>
      <c r="D204" s="4"/>
    </row>
    <row r="205" spans="3:4" x14ac:dyDescent="0.25">
      <c r="C205" s="4"/>
      <c r="D205" s="4"/>
    </row>
    <row r="206" spans="3:4" x14ac:dyDescent="0.25">
      <c r="C206" s="4"/>
      <c r="D206" s="4"/>
    </row>
    <row r="207" spans="3:4" x14ac:dyDescent="0.25">
      <c r="C207" s="4"/>
      <c r="D207" s="4"/>
    </row>
    <row r="208" spans="3:4" x14ac:dyDescent="0.25">
      <c r="C208" s="4"/>
      <c r="D208" s="4"/>
    </row>
    <row r="209" spans="3:4" x14ac:dyDescent="0.25">
      <c r="C209" s="4"/>
      <c r="D209" s="4"/>
    </row>
    <row r="210" spans="3:4" x14ac:dyDescent="0.25">
      <c r="C210" s="4"/>
      <c r="D210" s="4"/>
    </row>
    <row r="211" spans="3:4" x14ac:dyDescent="0.25">
      <c r="C211" s="4"/>
      <c r="D211" s="4"/>
    </row>
    <row r="212" spans="3:4" x14ac:dyDescent="0.25">
      <c r="C212" s="4"/>
      <c r="D212" s="4"/>
    </row>
    <row r="213" spans="3:4" x14ac:dyDescent="0.25">
      <c r="C213" s="4"/>
      <c r="D213" s="4"/>
    </row>
    <row r="214" spans="3:4" x14ac:dyDescent="0.25">
      <c r="C214" s="4"/>
      <c r="D214" s="4"/>
    </row>
    <row r="215" spans="3:4" x14ac:dyDescent="0.25">
      <c r="C215" s="4"/>
      <c r="D215" s="4"/>
    </row>
    <row r="216" spans="3:4" x14ac:dyDescent="0.25">
      <c r="C216" s="4"/>
      <c r="D216" s="4"/>
    </row>
    <row r="217" spans="3:4" x14ac:dyDescent="0.25">
      <c r="C217" s="4"/>
      <c r="D217" s="4"/>
    </row>
    <row r="218" spans="3:4" x14ac:dyDescent="0.25">
      <c r="C218" s="4"/>
      <c r="D218" s="4"/>
    </row>
    <row r="219" spans="3:4" x14ac:dyDescent="0.25">
      <c r="C219" s="4"/>
      <c r="D219" s="4"/>
    </row>
    <row r="220" spans="3:4" x14ac:dyDescent="0.25">
      <c r="C220" s="4"/>
      <c r="D220" s="4"/>
    </row>
    <row r="221" spans="3:4" x14ac:dyDescent="0.25">
      <c r="C221" s="4"/>
      <c r="D221" s="4"/>
    </row>
    <row r="222" spans="3:4" x14ac:dyDescent="0.25">
      <c r="C222" s="4"/>
      <c r="D222" s="4"/>
    </row>
    <row r="223" spans="3:4" x14ac:dyDescent="0.25">
      <c r="C223" s="4"/>
      <c r="D223" s="4"/>
    </row>
    <row r="224" spans="3:4" x14ac:dyDescent="0.25">
      <c r="C224" s="4"/>
      <c r="D224" s="4"/>
    </row>
    <row r="225" spans="3:4" x14ac:dyDescent="0.25">
      <c r="C225" s="4"/>
      <c r="D225" s="4"/>
    </row>
    <row r="226" spans="3:4" x14ac:dyDescent="0.25">
      <c r="C226" s="4"/>
      <c r="D226" s="4"/>
    </row>
    <row r="227" spans="3:4" x14ac:dyDescent="0.25">
      <c r="C227" s="4"/>
      <c r="D227" s="4"/>
    </row>
    <row r="228" spans="3:4" x14ac:dyDescent="0.25">
      <c r="C228" s="4"/>
      <c r="D228" s="4"/>
    </row>
    <row r="229" spans="3:4" x14ac:dyDescent="0.25">
      <c r="C229" s="4"/>
      <c r="D229" s="4"/>
    </row>
    <row r="230" spans="3:4" x14ac:dyDescent="0.25">
      <c r="C230" s="4"/>
      <c r="D230" s="4"/>
    </row>
    <row r="231" spans="3:4" x14ac:dyDescent="0.25">
      <c r="C231" s="4"/>
      <c r="D231" s="4"/>
    </row>
    <row r="232" spans="3:4" x14ac:dyDescent="0.25">
      <c r="C232" s="4"/>
      <c r="D232" s="4"/>
    </row>
    <row r="233" spans="3:4" x14ac:dyDescent="0.25">
      <c r="C233" s="4"/>
      <c r="D233" s="4"/>
    </row>
    <row r="234" spans="3:4" x14ac:dyDescent="0.25">
      <c r="C234" s="4"/>
      <c r="D234" s="4"/>
    </row>
    <row r="235" spans="3:4" x14ac:dyDescent="0.25">
      <c r="C235" s="4"/>
      <c r="D235" s="4"/>
    </row>
    <row r="236" spans="3:4" x14ac:dyDescent="0.25">
      <c r="C236" s="4"/>
      <c r="D236" s="4"/>
    </row>
    <row r="237" spans="3:4" x14ac:dyDescent="0.25">
      <c r="C237" s="4"/>
      <c r="D237" s="4"/>
    </row>
    <row r="238" spans="3:4" x14ac:dyDescent="0.25">
      <c r="C238" s="4"/>
      <c r="D238" s="4"/>
    </row>
    <row r="239" spans="3:4" x14ac:dyDescent="0.25">
      <c r="C239" s="4"/>
      <c r="D239" s="4"/>
    </row>
    <row r="240" spans="3:4" x14ac:dyDescent="0.25">
      <c r="C240" s="4"/>
      <c r="D240" s="4"/>
    </row>
    <row r="241" spans="3:4" x14ac:dyDescent="0.25">
      <c r="C241" s="4"/>
      <c r="D241" s="4"/>
    </row>
    <row r="242" spans="3:4" x14ac:dyDescent="0.25">
      <c r="C242" s="4"/>
      <c r="D242" s="4"/>
    </row>
    <row r="243" spans="3:4" x14ac:dyDescent="0.25">
      <c r="C243" s="4"/>
      <c r="D243" s="4"/>
    </row>
    <row r="244" spans="3:4" x14ac:dyDescent="0.25">
      <c r="C244" s="4"/>
      <c r="D244" s="4"/>
    </row>
    <row r="245" spans="3:4" x14ac:dyDescent="0.25">
      <c r="C245" s="4"/>
      <c r="D245" s="4"/>
    </row>
    <row r="246" spans="3:4" x14ac:dyDescent="0.25">
      <c r="C246" s="4"/>
      <c r="D246" s="4"/>
    </row>
    <row r="247" spans="3:4" x14ac:dyDescent="0.25">
      <c r="C247" s="4"/>
      <c r="D247" s="4"/>
    </row>
    <row r="248" spans="3:4" x14ac:dyDescent="0.25">
      <c r="C248" s="4"/>
      <c r="D248" s="4"/>
    </row>
    <row r="249" spans="3:4" x14ac:dyDescent="0.25">
      <c r="C249" s="4"/>
      <c r="D249" s="4"/>
    </row>
    <row r="250" spans="3:4" x14ac:dyDescent="0.25">
      <c r="C250" s="4"/>
      <c r="D250" s="4"/>
    </row>
    <row r="251" spans="3:4" x14ac:dyDescent="0.25">
      <c r="C251" s="4"/>
      <c r="D251" s="4"/>
    </row>
    <row r="252" spans="3:4" x14ac:dyDescent="0.25">
      <c r="C252" s="4"/>
      <c r="D252" s="4"/>
    </row>
    <row r="253" spans="3:4" x14ac:dyDescent="0.25">
      <c r="C253" s="4"/>
      <c r="D253" s="4"/>
    </row>
    <row r="254" spans="3:4" x14ac:dyDescent="0.25">
      <c r="C254" s="4"/>
      <c r="D254" s="4"/>
    </row>
    <row r="255" spans="3:4" x14ac:dyDescent="0.25">
      <c r="C255" s="4"/>
      <c r="D255" s="4"/>
    </row>
    <row r="256" spans="3:4" x14ac:dyDescent="0.25">
      <c r="C256" s="4"/>
      <c r="D256" s="4"/>
    </row>
    <row r="257" spans="3:4" x14ac:dyDescent="0.25">
      <c r="C257" s="4"/>
      <c r="D257" s="4"/>
    </row>
    <row r="258" spans="3:4" x14ac:dyDescent="0.25">
      <c r="C258" s="4"/>
      <c r="D258" s="4"/>
    </row>
    <row r="259" spans="3:4" x14ac:dyDescent="0.25">
      <c r="C259" s="4"/>
      <c r="D259" s="4"/>
    </row>
    <row r="260" spans="3:4" x14ac:dyDescent="0.25">
      <c r="C260" s="4"/>
      <c r="D260" s="4"/>
    </row>
    <row r="261" spans="3:4" x14ac:dyDescent="0.25">
      <c r="C261" s="4"/>
      <c r="D261" s="4"/>
    </row>
    <row r="262" spans="3:4" x14ac:dyDescent="0.25">
      <c r="C262" s="4"/>
      <c r="D262" s="4"/>
    </row>
    <row r="263" spans="3:4" x14ac:dyDescent="0.25">
      <c r="C263" s="4"/>
      <c r="D263" s="4"/>
    </row>
    <row r="264" spans="3:4" x14ac:dyDescent="0.25">
      <c r="C264" s="4"/>
      <c r="D264" s="4"/>
    </row>
    <row r="265" spans="3:4" x14ac:dyDescent="0.25">
      <c r="C265" s="4"/>
      <c r="D265" s="4"/>
    </row>
    <row r="266" spans="3:4" x14ac:dyDescent="0.25">
      <c r="C266" s="4"/>
      <c r="D266" s="4"/>
    </row>
    <row r="267" spans="3:4" x14ac:dyDescent="0.25">
      <c r="C267" s="4"/>
      <c r="D267" s="4"/>
    </row>
    <row r="268" spans="3:4" x14ac:dyDescent="0.25">
      <c r="C268" s="4"/>
      <c r="D268" s="4"/>
    </row>
    <row r="269" spans="3:4" x14ac:dyDescent="0.25">
      <c r="C269" s="4"/>
      <c r="D269" s="4"/>
    </row>
    <row r="270" spans="3:4" x14ac:dyDescent="0.25">
      <c r="C270" s="4"/>
      <c r="D270" s="4"/>
    </row>
    <row r="271" spans="3:4" x14ac:dyDescent="0.25">
      <c r="C271" s="4"/>
      <c r="D271" s="4"/>
    </row>
    <row r="272" spans="3:4" x14ac:dyDescent="0.25">
      <c r="C272" s="4"/>
      <c r="D272" s="4"/>
    </row>
    <row r="273" spans="3:4" x14ac:dyDescent="0.25">
      <c r="C273" s="4"/>
      <c r="D273" s="4"/>
    </row>
    <row r="274" spans="3:4" x14ac:dyDescent="0.25">
      <c r="C274" s="4"/>
      <c r="D274" s="4"/>
    </row>
    <row r="275" spans="3:4" x14ac:dyDescent="0.25">
      <c r="C275" s="4"/>
      <c r="D275" s="4"/>
    </row>
    <row r="276" spans="3:4" x14ac:dyDescent="0.25">
      <c r="C276" s="4"/>
      <c r="D276" s="4"/>
    </row>
    <row r="277" spans="3:4" x14ac:dyDescent="0.25">
      <c r="C277" s="4"/>
      <c r="D277" s="4"/>
    </row>
    <row r="278" spans="3:4" x14ac:dyDescent="0.25">
      <c r="C278" s="4"/>
      <c r="D278" s="4"/>
    </row>
    <row r="279" spans="3:4" x14ac:dyDescent="0.25">
      <c r="C279" s="4"/>
      <c r="D279" s="4"/>
    </row>
    <row r="280" spans="3:4" x14ac:dyDescent="0.25">
      <c r="C280" s="4"/>
      <c r="D280" s="4"/>
    </row>
    <row r="281" spans="3:4" x14ac:dyDescent="0.25">
      <c r="C281" s="4"/>
      <c r="D281" s="4"/>
    </row>
    <row r="282" spans="3:4" x14ac:dyDescent="0.25">
      <c r="C282" s="4"/>
      <c r="D282" s="4"/>
    </row>
    <row r="283" spans="3:4" x14ac:dyDescent="0.25">
      <c r="C283" s="4"/>
      <c r="D283" s="4"/>
    </row>
    <row r="284" spans="3:4" x14ac:dyDescent="0.25">
      <c r="C284" s="4"/>
      <c r="D284" s="4"/>
    </row>
    <row r="285" spans="3:4" x14ac:dyDescent="0.25">
      <c r="C285" s="4"/>
      <c r="D285" s="4"/>
    </row>
    <row r="286" spans="3:4" x14ac:dyDescent="0.25">
      <c r="C286" s="4"/>
      <c r="D286" s="4"/>
    </row>
    <row r="287" spans="3:4" x14ac:dyDescent="0.25">
      <c r="C287" s="4"/>
      <c r="D287" s="4"/>
    </row>
    <row r="288" spans="3:4" x14ac:dyDescent="0.25">
      <c r="C288" s="4"/>
      <c r="D288" s="4"/>
    </row>
    <row r="289" spans="3:4" x14ac:dyDescent="0.25">
      <c r="C289" s="4"/>
      <c r="D289" s="4"/>
    </row>
    <row r="290" spans="3:4" x14ac:dyDescent="0.25">
      <c r="C290" s="4"/>
      <c r="D290" s="4"/>
    </row>
    <row r="291" spans="3:4" x14ac:dyDescent="0.25">
      <c r="C291" s="4"/>
      <c r="D291" s="4"/>
    </row>
    <row r="292" spans="3:4" x14ac:dyDescent="0.25">
      <c r="C292" s="4"/>
      <c r="D292" s="4"/>
    </row>
    <row r="293" spans="3:4" x14ac:dyDescent="0.25">
      <c r="C293" s="4"/>
      <c r="D293" s="4"/>
    </row>
    <row r="294" spans="3:4" x14ac:dyDescent="0.25">
      <c r="C294" s="4"/>
      <c r="D294" s="4"/>
    </row>
    <row r="295" spans="3:4" x14ac:dyDescent="0.25">
      <c r="C295" s="4"/>
      <c r="D295" s="4"/>
    </row>
    <row r="296" spans="3:4" x14ac:dyDescent="0.25">
      <c r="C296" s="4"/>
      <c r="D296" s="4"/>
    </row>
    <row r="297" spans="3:4" x14ac:dyDescent="0.25">
      <c r="C297" s="4"/>
      <c r="D297" s="4"/>
    </row>
    <row r="298" spans="3:4" x14ac:dyDescent="0.25">
      <c r="C298" s="4"/>
      <c r="D298" s="4"/>
    </row>
    <row r="299" spans="3:4" x14ac:dyDescent="0.25">
      <c r="C299" s="4"/>
      <c r="D299" s="4"/>
    </row>
    <row r="300" spans="3:4" x14ac:dyDescent="0.25">
      <c r="C300" s="4"/>
      <c r="D300" s="4"/>
    </row>
    <row r="301" spans="3:4" x14ac:dyDescent="0.25">
      <c r="C301" s="4"/>
      <c r="D301" s="4"/>
    </row>
    <row r="302" spans="3:4" x14ac:dyDescent="0.25">
      <c r="C302" s="4"/>
      <c r="D302" s="4"/>
    </row>
    <row r="303" spans="3:4" x14ac:dyDescent="0.25">
      <c r="C303" s="4"/>
      <c r="D303" s="4"/>
    </row>
    <row r="304" spans="3:4" x14ac:dyDescent="0.25">
      <c r="C304" s="4"/>
      <c r="D304" s="4"/>
    </row>
    <row r="305" spans="3:4" x14ac:dyDescent="0.25">
      <c r="C305" s="4"/>
      <c r="D305" s="4"/>
    </row>
    <row r="306" spans="3:4" x14ac:dyDescent="0.25">
      <c r="C306" s="4"/>
      <c r="D306" s="4"/>
    </row>
    <row r="307" spans="3:4" x14ac:dyDescent="0.25">
      <c r="C307" s="4"/>
      <c r="D307" s="4"/>
    </row>
    <row r="308" spans="3:4" x14ac:dyDescent="0.25">
      <c r="C308" s="4"/>
      <c r="D308" s="4"/>
    </row>
    <row r="309" spans="3:4" x14ac:dyDescent="0.25">
      <c r="C309" s="4"/>
      <c r="D309" s="4"/>
    </row>
    <row r="310" spans="3:4" x14ac:dyDescent="0.25">
      <c r="C310" s="4"/>
      <c r="D310" s="4"/>
    </row>
    <row r="311" spans="3:4" x14ac:dyDescent="0.25">
      <c r="C311" s="4"/>
      <c r="D311" s="4"/>
    </row>
    <row r="312" spans="3:4" x14ac:dyDescent="0.25">
      <c r="C312" s="4"/>
      <c r="D312" s="4"/>
    </row>
    <row r="313" spans="3:4" x14ac:dyDescent="0.25">
      <c r="C313" s="4"/>
      <c r="D313" s="4"/>
    </row>
    <row r="314" spans="3:4" x14ac:dyDescent="0.25">
      <c r="C314" s="4"/>
      <c r="D314" s="4"/>
    </row>
    <row r="315" spans="3:4" x14ac:dyDescent="0.25">
      <c r="C315" s="4"/>
      <c r="D315" s="4"/>
    </row>
    <row r="316" spans="3:4" x14ac:dyDescent="0.25">
      <c r="C316" s="4"/>
      <c r="D316" s="4"/>
    </row>
    <row r="317" spans="3:4" x14ac:dyDescent="0.25">
      <c r="C317" s="4"/>
      <c r="D317" s="4"/>
    </row>
    <row r="318" spans="3:4" x14ac:dyDescent="0.25">
      <c r="C318" s="4"/>
      <c r="D318" s="4"/>
    </row>
    <row r="319" spans="3:4" x14ac:dyDescent="0.25">
      <c r="C319" s="4"/>
      <c r="D319" s="4"/>
    </row>
    <row r="320" spans="3:4" x14ac:dyDescent="0.25">
      <c r="C320" s="4"/>
      <c r="D320" s="4"/>
    </row>
    <row r="321" spans="3:4" x14ac:dyDescent="0.25">
      <c r="C321" s="4"/>
      <c r="D321" s="4"/>
    </row>
    <row r="322" spans="3:4" x14ac:dyDescent="0.25">
      <c r="C322" s="4"/>
      <c r="D322" s="4"/>
    </row>
    <row r="323" spans="3:4" x14ac:dyDescent="0.25">
      <c r="C323" s="4"/>
      <c r="D323" s="4"/>
    </row>
    <row r="324" spans="3:4" x14ac:dyDescent="0.25">
      <c r="C324" s="4"/>
      <c r="D324" s="4"/>
    </row>
    <row r="325" spans="3:4" x14ac:dyDescent="0.25">
      <c r="C325" s="4"/>
      <c r="D325" s="4"/>
    </row>
    <row r="326" spans="3:4" x14ac:dyDescent="0.25">
      <c r="C326" s="4"/>
      <c r="D326" s="4"/>
    </row>
    <row r="327" spans="3:4" x14ac:dyDescent="0.25">
      <c r="C327" s="4"/>
      <c r="D327" s="4"/>
    </row>
    <row r="328" spans="3:4" x14ac:dyDescent="0.25">
      <c r="C328" s="4"/>
      <c r="D328" s="4"/>
    </row>
    <row r="329" spans="3:4" x14ac:dyDescent="0.25">
      <c r="C329" s="4"/>
      <c r="D329" s="4"/>
    </row>
    <row r="330" spans="3:4" x14ac:dyDescent="0.25">
      <c r="C330" s="4"/>
      <c r="D330" s="4"/>
    </row>
    <row r="331" spans="3:4" x14ac:dyDescent="0.25">
      <c r="C331" s="4"/>
      <c r="D331" s="4"/>
    </row>
    <row r="332" spans="3:4" x14ac:dyDescent="0.25">
      <c r="C332" s="4"/>
      <c r="D332" s="4"/>
    </row>
    <row r="333" spans="3:4" x14ac:dyDescent="0.25">
      <c r="C333" s="4"/>
      <c r="D333" s="4"/>
    </row>
    <row r="334" spans="3:4" x14ac:dyDescent="0.25">
      <c r="C334" s="4"/>
      <c r="D334" s="4"/>
    </row>
    <row r="335" spans="3:4" x14ac:dyDescent="0.25">
      <c r="C335" s="4"/>
      <c r="D335" s="4"/>
    </row>
    <row r="336" spans="3:4" x14ac:dyDescent="0.25">
      <c r="C336" s="4"/>
      <c r="D336" s="4"/>
    </row>
    <row r="337" spans="3:4" x14ac:dyDescent="0.25">
      <c r="C337" s="4"/>
      <c r="D337" s="4"/>
    </row>
    <row r="338" spans="3:4" x14ac:dyDescent="0.25">
      <c r="C338" s="4"/>
      <c r="D338" s="4"/>
    </row>
    <row r="339" spans="3:4" x14ac:dyDescent="0.25">
      <c r="C339" s="4"/>
      <c r="D339" s="4"/>
    </row>
    <row r="340" spans="3:4" x14ac:dyDescent="0.25">
      <c r="C340" s="4"/>
      <c r="D340" s="4"/>
    </row>
    <row r="341" spans="3:4" x14ac:dyDescent="0.25">
      <c r="C341" s="4"/>
      <c r="D341" s="4"/>
    </row>
    <row r="342" spans="3:4" x14ac:dyDescent="0.25">
      <c r="C342" s="4"/>
      <c r="D342" s="4"/>
    </row>
    <row r="343" spans="3:4" x14ac:dyDescent="0.25">
      <c r="C343" s="4"/>
      <c r="D343" s="4"/>
    </row>
    <row r="344" spans="3:4" x14ac:dyDescent="0.25">
      <c r="C344" s="4"/>
      <c r="D344" s="4"/>
    </row>
    <row r="345" spans="3:4" x14ac:dyDescent="0.25">
      <c r="C345" s="4"/>
      <c r="D345" s="4"/>
    </row>
    <row r="346" spans="3:4" x14ac:dyDescent="0.25">
      <c r="C346" s="4"/>
      <c r="D346" s="4"/>
    </row>
    <row r="347" spans="3:4" x14ac:dyDescent="0.25">
      <c r="C347" s="4"/>
      <c r="D347" s="4"/>
    </row>
    <row r="348" spans="3:4" x14ac:dyDescent="0.25">
      <c r="C348" s="4"/>
      <c r="D348" s="4"/>
    </row>
    <row r="349" spans="3:4" x14ac:dyDescent="0.25">
      <c r="C349" s="4"/>
      <c r="D349" s="4"/>
    </row>
    <row r="350" spans="3:4" x14ac:dyDescent="0.25">
      <c r="C350" s="4"/>
      <c r="D350" s="4"/>
    </row>
    <row r="351" spans="3:4" x14ac:dyDescent="0.25">
      <c r="C351" s="4"/>
      <c r="D351" s="4"/>
    </row>
    <row r="352" spans="3:4" x14ac:dyDescent="0.25">
      <c r="C352" s="4"/>
      <c r="D352" s="4"/>
    </row>
    <row r="353" spans="3:4" x14ac:dyDescent="0.25">
      <c r="C353" s="4"/>
      <c r="D353" s="4"/>
    </row>
    <row r="354" spans="3:4" x14ac:dyDescent="0.25">
      <c r="C354" s="4"/>
      <c r="D354" s="4"/>
    </row>
    <row r="355" spans="3:4" x14ac:dyDescent="0.25">
      <c r="C355" s="4"/>
      <c r="D355" s="4"/>
    </row>
    <row r="356" spans="3:4" x14ac:dyDescent="0.25">
      <c r="C356" s="4"/>
      <c r="D356" s="4"/>
    </row>
    <row r="357" spans="3:4" x14ac:dyDescent="0.25">
      <c r="C357" s="4"/>
      <c r="D357" s="4"/>
    </row>
    <row r="358" spans="3:4" x14ac:dyDescent="0.25">
      <c r="C358" s="4"/>
      <c r="D358" s="4"/>
    </row>
    <row r="359" spans="3:4" x14ac:dyDescent="0.25">
      <c r="C359" s="4"/>
      <c r="D359" s="4"/>
    </row>
    <row r="360" spans="3:4" x14ac:dyDescent="0.25">
      <c r="C360" s="4"/>
      <c r="D360" s="4"/>
    </row>
    <row r="361" spans="3:4" x14ac:dyDescent="0.25">
      <c r="C361" s="4"/>
      <c r="D361" s="4"/>
    </row>
    <row r="362" spans="3:4" x14ac:dyDescent="0.25">
      <c r="C362" s="4"/>
      <c r="D362" s="4"/>
    </row>
    <row r="363" spans="3:4" x14ac:dyDescent="0.25">
      <c r="C363" s="4"/>
      <c r="D363" s="4"/>
    </row>
    <row r="364" spans="3:4" x14ac:dyDescent="0.25">
      <c r="C364" s="4"/>
      <c r="D364" s="4"/>
    </row>
    <row r="365" spans="3:4" x14ac:dyDescent="0.25">
      <c r="C365" s="4"/>
      <c r="D365" s="4"/>
    </row>
    <row r="366" spans="3:4" x14ac:dyDescent="0.25">
      <c r="C366" s="4"/>
      <c r="D366" s="4"/>
    </row>
    <row r="367" spans="3:4" x14ac:dyDescent="0.25">
      <c r="C367" s="4"/>
      <c r="D367" s="4"/>
    </row>
    <row r="368" spans="3:4" x14ac:dyDescent="0.25">
      <c r="C368" s="4"/>
      <c r="D368" s="4"/>
    </row>
    <row r="369" spans="3:4" x14ac:dyDescent="0.25">
      <c r="C369" s="4"/>
      <c r="D369" s="4"/>
    </row>
    <row r="370" spans="3:4" x14ac:dyDescent="0.25">
      <c r="C370" s="4"/>
      <c r="D370" s="4"/>
    </row>
    <row r="371" spans="3:4" x14ac:dyDescent="0.25">
      <c r="C371" s="4"/>
      <c r="D371" s="4"/>
    </row>
    <row r="372" spans="3:4" x14ac:dyDescent="0.25">
      <c r="C372" s="4"/>
      <c r="D372" s="4"/>
    </row>
    <row r="373" spans="3:4" x14ac:dyDescent="0.25">
      <c r="C373" s="4"/>
      <c r="D373" s="4"/>
    </row>
    <row r="374" spans="3:4" x14ac:dyDescent="0.25">
      <c r="C374" s="4"/>
      <c r="D374" s="4"/>
    </row>
    <row r="375" spans="3:4" x14ac:dyDescent="0.25">
      <c r="C375" s="4"/>
      <c r="D375" s="4"/>
    </row>
    <row r="376" spans="3:4" x14ac:dyDescent="0.25">
      <c r="C376" s="4"/>
      <c r="D376" s="4"/>
    </row>
    <row r="377" spans="3:4" x14ac:dyDescent="0.25">
      <c r="C377" s="4"/>
      <c r="D377" s="4"/>
    </row>
    <row r="378" spans="3:4" x14ac:dyDescent="0.25">
      <c r="C378" s="4"/>
      <c r="D378" s="4"/>
    </row>
    <row r="379" spans="3:4" x14ac:dyDescent="0.25">
      <c r="C379" s="4"/>
      <c r="D379" s="4"/>
    </row>
    <row r="380" spans="3:4" x14ac:dyDescent="0.25">
      <c r="C380" s="4"/>
      <c r="D380" s="4"/>
    </row>
    <row r="381" spans="3:4" x14ac:dyDescent="0.25">
      <c r="C381" s="4"/>
      <c r="D381" s="4"/>
    </row>
    <row r="382" spans="3:4" x14ac:dyDescent="0.25">
      <c r="C382" s="4"/>
      <c r="D382" s="4"/>
    </row>
    <row r="383" spans="3:4" x14ac:dyDescent="0.25">
      <c r="C383" s="4"/>
      <c r="D383" s="4"/>
    </row>
    <row r="384" spans="3:4" x14ac:dyDescent="0.25">
      <c r="C384" s="4"/>
      <c r="D384" s="4"/>
    </row>
    <row r="385" spans="3:4" x14ac:dyDescent="0.25">
      <c r="C385" s="4"/>
      <c r="D385" s="4"/>
    </row>
    <row r="386" spans="3:4" x14ac:dyDescent="0.25">
      <c r="C386" s="4"/>
      <c r="D386" s="4"/>
    </row>
    <row r="387" spans="3:4" x14ac:dyDescent="0.25">
      <c r="C387" s="4"/>
      <c r="D387" s="4"/>
    </row>
    <row r="388" spans="3:4" x14ac:dyDescent="0.25">
      <c r="C388" s="4"/>
      <c r="D388" s="4"/>
    </row>
    <row r="389" spans="3:4" x14ac:dyDescent="0.25">
      <c r="C389" s="4"/>
      <c r="D389" s="4"/>
    </row>
    <row r="390" spans="3:4" x14ac:dyDescent="0.25">
      <c r="C390" s="4"/>
      <c r="D390" s="4"/>
    </row>
    <row r="391" spans="3:4" x14ac:dyDescent="0.25">
      <c r="C391" s="4"/>
      <c r="D391" s="4"/>
    </row>
    <row r="392" spans="3:4" x14ac:dyDescent="0.25">
      <c r="C392" s="4"/>
      <c r="D392" s="4"/>
    </row>
    <row r="393" spans="3:4" x14ac:dyDescent="0.25">
      <c r="C393" s="4"/>
      <c r="D393" s="4"/>
    </row>
    <row r="394" spans="3:4" x14ac:dyDescent="0.25">
      <c r="C394" s="4"/>
      <c r="D394" s="4"/>
    </row>
    <row r="395" spans="3:4" x14ac:dyDescent="0.25">
      <c r="C395" s="4"/>
      <c r="D395" s="4"/>
    </row>
    <row r="396" spans="3:4" x14ac:dyDescent="0.25">
      <c r="C396" s="4"/>
      <c r="D396" s="4"/>
    </row>
    <row r="397" spans="3:4" x14ac:dyDescent="0.25">
      <c r="C397" s="4"/>
      <c r="D397" s="4"/>
    </row>
    <row r="398" spans="3:4" x14ac:dyDescent="0.25">
      <c r="C398" s="4"/>
      <c r="D398" s="4"/>
    </row>
    <row r="399" spans="3:4" x14ac:dyDescent="0.25">
      <c r="C399" s="4"/>
      <c r="D399" s="4"/>
    </row>
    <row r="400" spans="3:4" x14ac:dyDescent="0.25">
      <c r="C400" s="4"/>
      <c r="D400" s="4"/>
    </row>
    <row r="401" spans="3:4" x14ac:dyDescent="0.25">
      <c r="C401" s="4"/>
      <c r="D401" s="4"/>
    </row>
    <row r="402" spans="3:4" x14ac:dyDescent="0.25">
      <c r="C402" s="4"/>
      <c r="D402" s="4"/>
    </row>
    <row r="403" spans="3:4" x14ac:dyDescent="0.25">
      <c r="C403" s="4"/>
      <c r="D403" s="4"/>
    </row>
    <row r="404" spans="3:4" x14ac:dyDescent="0.25">
      <c r="C404" s="4"/>
      <c r="D404" s="4"/>
    </row>
    <row r="405" spans="3:4" x14ac:dyDescent="0.25">
      <c r="C405" s="4"/>
      <c r="D405" s="4"/>
    </row>
    <row r="406" spans="3:4" x14ac:dyDescent="0.25">
      <c r="C406" s="4"/>
      <c r="D406" s="4"/>
    </row>
    <row r="407" spans="3:4" x14ac:dyDescent="0.25">
      <c r="C407" s="4"/>
      <c r="D407" s="4"/>
    </row>
    <row r="408" spans="3:4" x14ac:dyDescent="0.25">
      <c r="C408" s="4"/>
      <c r="D408" s="4"/>
    </row>
    <row r="409" spans="3:4" x14ac:dyDescent="0.25">
      <c r="C409" s="4"/>
      <c r="D409" s="4"/>
    </row>
    <row r="410" spans="3:4" x14ac:dyDescent="0.25">
      <c r="C410" s="4"/>
      <c r="D410" s="4"/>
    </row>
    <row r="411" spans="3:4" x14ac:dyDescent="0.25">
      <c r="C411" s="4"/>
      <c r="D411" s="4"/>
    </row>
    <row r="412" spans="3:4" x14ac:dyDescent="0.25">
      <c r="C412" s="4"/>
      <c r="D412" s="4"/>
    </row>
    <row r="413" spans="3:4" x14ac:dyDescent="0.25">
      <c r="C413" s="4"/>
      <c r="D413" s="4"/>
    </row>
    <row r="414" spans="3:4" x14ac:dyDescent="0.25">
      <c r="C414" s="4"/>
      <c r="D414" s="4"/>
    </row>
    <row r="415" spans="3:4" x14ac:dyDescent="0.25">
      <c r="C415" s="4"/>
      <c r="D415" s="4"/>
    </row>
    <row r="416" spans="3:4" x14ac:dyDescent="0.25">
      <c r="C416" s="4"/>
      <c r="D416" s="4"/>
    </row>
    <row r="417" spans="3:4" x14ac:dyDescent="0.25">
      <c r="C417" s="4"/>
      <c r="D417" s="4"/>
    </row>
    <row r="418" spans="3:4" x14ac:dyDescent="0.25">
      <c r="C418" s="4"/>
      <c r="D418" s="4"/>
    </row>
    <row r="419" spans="3:4" x14ac:dyDescent="0.25">
      <c r="C419" s="4"/>
      <c r="D419" s="4"/>
    </row>
    <row r="420" spans="3:4" x14ac:dyDescent="0.25">
      <c r="C420" s="4"/>
      <c r="D420" s="4"/>
    </row>
    <row r="421" spans="3:4" x14ac:dyDescent="0.25">
      <c r="C421" s="4"/>
      <c r="D421" s="4"/>
    </row>
    <row r="422" spans="3:4" x14ac:dyDescent="0.25">
      <c r="C422" s="4"/>
      <c r="D422" s="4"/>
    </row>
    <row r="423" spans="3:4" x14ac:dyDescent="0.25">
      <c r="C423" s="4"/>
      <c r="D423" s="4"/>
    </row>
    <row r="424" spans="3:4" x14ac:dyDescent="0.25">
      <c r="C424" s="4"/>
      <c r="D424" s="4"/>
    </row>
    <row r="425" spans="3:4" x14ac:dyDescent="0.25">
      <c r="C425" s="4"/>
      <c r="D425" s="4"/>
    </row>
    <row r="426" spans="3:4" x14ac:dyDescent="0.25">
      <c r="C426" s="4"/>
      <c r="D426" s="4"/>
    </row>
    <row r="427" spans="3:4" x14ac:dyDescent="0.25">
      <c r="C427" s="4"/>
      <c r="D427" s="4"/>
    </row>
    <row r="428" spans="3:4" x14ac:dyDescent="0.25">
      <c r="C428" s="4"/>
      <c r="D428" s="4"/>
    </row>
    <row r="429" spans="3:4" x14ac:dyDescent="0.25">
      <c r="C429" s="4"/>
      <c r="D429" s="4"/>
    </row>
    <row r="430" spans="3:4" x14ac:dyDescent="0.25">
      <c r="C430" s="4"/>
      <c r="D430" s="4"/>
    </row>
    <row r="431" spans="3:4" x14ac:dyDescent="0.25">
      <c r="C431" s="4"/>
      <c r="D431" s="4"/>
    </row>
    <row r="432" spans="3:4" x14ac:dyDescent="0.25">
      <c r="C432" s="4"/>
      <c r="D432" s="4"/>
    </row>
    <row r="433" spans="3:4" x14ac:dyDescent="0.25">
      <c r="C433" s="4"/>
      <c r="D433" s="4"/>
    </row>
    <row r="434" spans="3:4" x14ac:dyDescent="0.25">
      <c r="C434" s="4"/>
      <c r="D434" s="4"/>
    </row>
    <row r="435" spans="3:4" x14ac:dyDescent="0.25">
      <c r="C435" s="4"/>
      <c r="D435" s="4"/>
    </row>
    <row r="436" spans="3:4" x14ac:dyDescent="0.25">
      <c r="C436" s="4"/>
      <c r="D436" s="4"/>
    </row>
    <row r="437" spans="3:4" x14ac:dyDescent="0.25">
      <c r="C437" s="4"/>
      <c r="D437" s="4"/>
    </row>
    <row r="438" spans="3:4" x14ac:dyDescent="0.25">
      <c r="C438" s="4"/>
      <c r="D438" s="4"/>
    </row>
    <row r="439" spans="3:4" x14ac:dyDescent="0.25">
      <c r="C439" s="4"/>
      <c r="D439" s="4"/>
    </row>
    <row r="440" spans="3:4" x14ac:dyDescent="0.25">
      <c r="C440" s="4"/>
      <c r="D440" s="4"/>
    </row>
    <row r="441" spans="3:4" x14ac:dyDescent="0.25">
      <c r="C441" s="4"/>
      <c r="D441" s="4"/>
    </row>
    <row r="442" spans="3:4" x14ac:dyDescent="0.25">
      <c r="C442" s="4"/>
      <c r="D442" s="4"/>
    </row>
    <row r="443" spans="3:4" x14ac:dyDescent="0.25">
      <c r="C443" s="4"/>
      <c r="D443" s="4"/>
    </row>
    <row r="444" spans="3:4" x14ac:dyDescent="0.25">
      <c r="C444" s="4"/>
      <c r="D444" s="4"/>
    </row>
    <row r="445" spans="3:4" x14ac:dyDescent="0.25">
      <c r="C445" s="4"/>
      <c r="D445" s="4"/>
    </row>
    <row r="446" spans="3:4" x14ac:dyDescent="0.25">
      <c r="C446" s="4"/>
      <c r="D446" s="4"/>
    </row>
    <row r="447" spans="3:4" x14ac:dyDescent="0.25">
      <c r="C447" s="4"/>
      <c r="D447" s="4"/>
    </row>
    <row r="448" spans="3:4" x14ac:dyDescent="0.25">
      <c r="C448" s="4"/>
      <c r="D448" s="4"/>
    </row>
    <row r="449" spans="3:4" x14ac:dyDescent="0.25">
      <c r="C449" s="4"/>
      <c r="D449" s="4"/>
    </row>
    <row r="450" spans="3:4" x14ac:dyDescent="0.25">
      <c r="C450" s="4"/>
      <c r="D450" s="4"/>
    </row>
    <row r="451" spans="3:4" x14ac:dyDescent="0.25">
      <c r="C451" s="4"/>
      <c r="D451" s="4"/>
    </row>
    <row r="452" spans="3:4" x14ac:dyDescent="0.25">
      <c r="C452" s="4"/>
      <c r="D452" s="4"/>
    </row>
    <row r="453" spans="3:4" x14ac:dyDescent="0.25">
      <c r="C453" s="4"/>
      <c r="D453" s="4"/>
    </row>
    <row r="454" spans="3:4" x14ac:dyDescent="0.25">
      <c r="C454" s="4"/>
      <c r="D454" s="4"/>
    </row>
    <row r="455" spans="3:4" x14ac:dyDescent="0.25">
      <c r="C455" s="4"/>
      <c r="D455" s="4"/>
    </row>
    <row r="456" spans="3:4" x14ac:dyDescent="0.25">
      <c r="C456" s="4"/>
      <c r="D456" s="4"/>
    </row>
    <row r="457" spans="3:4" x14ac:dyDescent="0.25">
      <c r="C457" s="4"/>
      <c r="D457" s="4"/>
    </row>
    <row r="458" spans="3:4" x14ac:dyDescent="0.25">
      <c r="C458" s="4"/>
      <c r="D458" s="4"/>
    </row>
    <row r="459" spans="3:4" x14ac:dyDescent="0.25">
      <c r="C459" s="4"/>
      <c r="D459" s="4"/>
    </row>
    <row r="460" spans="3:4" x14ac:dyDescent="0.25">
      <c r="C460" s="4"/>
      <c r="D460" s="4"/>
    </row>
    <row r="461" spans="3:4" x14ac:dyDescent="0.25">
      <c r="C461" s="4"/>
      <c r="D461" s="4"/>
    </row>
    <row r="462" spans="3:4" x14ac:dyDescent="0.25">
      <c r="C462" s="4"/>
      <c r="D462" s="4"/>
    </row>
    <row r="463" spans="3:4" x14ac:dyDescent="0.25">
      <c r="C463" s="4"/>
      <c r="D463" s="4"/>
    </row>
    <row r="464" spans="3:4" x14ac:dyDescent="0.25">
      <c r="C464" s="4"/>
      <c r="D464" s="4"/>
    </row>
    <row r="465" spans="3:4" x14ac:dyDescent="0.25">
      <c r="C465" s="4"/>
      <c r="D465" s="4"/>
    </row>
    <row r="466" spans="3:4" x14ac:dyDescent="0.25">
      <c r="C466" s="4"/>
      <c r="D466" s="4"/>
    </row>
    <row r="467" spans="3:4" x14ac:dyDescent="0.25">
      <c r="C467" s="4"/>
      <c r="D467" s="4"/>
    </row>
    <row r="468" spans="3:4" x14ac:dyDescent="0.25">
      <c r="C468" s="4"/>
      <c r="D468" s="4"/>
    </row>
    <row r="469" spans="3:4" x14ac:dyDescent="0.25">
      <c r="C469" s="4"/>
      <c r="D469" s="4"/>
    </row>
    <row r="470" spans="3:4" x14ac:dyDescent="0.25">
      <c r="C470" s="4"/>
      <c r="D470" s="4"/>
    </row>
    <row r="471" spans="3:4" x14ac:dyDescent="0.25">
      <c r="C471" s="4"/>
      <c r="D471" s="4"/>
    </row>
    <row r="473" spans="3:4" x14ac:dyDescent="0.25">
      <c r="C473" s="4"/>
      <c r="D473" s="4"/>
    </row>
    <row r="474" spans="3:4" x14ac:dyDescent="0.25">
      <c r="C474" s="4"/>
      <c r="D474" s="4"/>
    </row>
    <row r="479" spans="3:4" x14ac:dyDescent="0.25">
      <c r="C479" s="4"/>
      <c r="D479" s="4"/>
    </row>
    <row r="480" spans="3:4" x14ac:dyDescent="0.25">
      <c r="C480" s="4"/>
      <c r="D480" s="4"/>
    </row>
  </sheetData>
  <protectedRanges>
    <protectedRange sqref="O12 O9:O10" name="Range4_2_1"/>
    <protectedRange sqref="R9:R12" name="Range4_1_1_1"/>
    <protectedRange sqref="AK9:AK11" name="Range4_7_2_1"/>
    <protectedRange sqref="AO12 AO9:AO10" name="Range4_9_2_1"/>
    <protectedRange sqref="AZ10" name="Range5_1_1_1_1"/>
    <protectedRange sqref="BJ12 BJ10" name="Range5_6_2_1"/>
    <protectedRange sqref="BV9:BV10 BV12" name="Range5_12_2_1"/>
    <protectedRange sqref="CC12 CC9:CC10 CB10" name="Range6_1_2_1"/>
    <protectedRange sqref="AJ9:AJ10 AJ12" name="Range4_7_1_2_1"/>
    <protectedRange sqref="BG9:BG10 BG12" name="Range5_4_1_1_1"/>
    <protectedRange sqref="BP10 BP12" name="Range5_9_1_2_1"/>
    <protectedRange sqref="CB9 CB12" name="Range6_2_2_1"/>
    <protectedRange sqref="AO11" name="Range4_9_1_1_1"/>
    <protectedRange sqref="BJ11" name="Range5_6_1_1_1"/>
    <protectedRange sqref="BV11" name="Range5_12_1_1_1"/>
    <protectedRange sqref="CC11" name="Range6_1_1_1_1"/>
    <protectedRange sqref="AJ11" name="Range4_7_1_1_1_1"/>
    <protectedRange sqref="BP11" name="Range5_9_1_1_1_1"/>
    <protectedRange sqref="CB11" name="Range6_2_1_1_1"/>
    <protectedRange sqref="O11" name="Range4_5_1_2_1_1_1_1_1_1_1_1_1_1_1"/>
    <protectedRange sqref="X11" name="Range4_2_1_1_2_1_1_1_1_1_1_1_1_1_1_1"/>
    <protectedRange sqref="AD11" name="Range4_4_1_1_2_1_1_1_1_1_1_1_1_1_1_1"/>
    <protectedRange sqref="AZ11" name="Range5_1_1_1_1_1_1"/>
    <protectedRange sqref="BG11" name="Range5_4_1_1_1_1_1"/>
    <protectedRange sqref="BD11" name="Range5_3_1_1"/>
    <protectedRange sqref="BH11" name="Range5_5_1_1"/>
    <protectedRange sqref="AK12:AM12" name="Range4_7_1_2_1_1_1"/>
  </protectedRanges>
  <mergeCells count="53">
    <mergeCell ref="CF7:CG7"/>
    <mergeCell ref="AW7:AX7"/>
    <mergeCell ref="AH7:AI7"/>
    <mergeCell ref="A13:B13"/>
    <mergeCell ref="BK7:BM7"/>
    <mergeCell ref="BN7:BO7"/>
    <mergeCell ref="BP7:BQ7"/>
    <mergeCell ref="BZ7:CA7"/>
    <mergeCell ref="CB7:CC7"/>
    <mergeCell ref="Z7:AB7"/>
    <mergeCell ref="AC7:AE7"/>
    <mergeCell ref="AF7:AG7"/>
    <mergeCell ref="CH7:CI7"/>
    <mergeCell ref="AY7:AZ7"/>
    <mergeCell ref="BA7:BB7"/>
    <mergeCell ref="BC7:BD7"/>
    <mergeCell ref="AJ7:AK7"/>
    <mergeCell ref="AL7:AM7"/>
    <mergeCell ref="BG6:BH7"/>
    <mergeCell ref="BZ6:CK6"/>
    <mergeCell ref="BV6:BW7"/>
    <mergeCell ref="AN7:AO7"/>
    <mergeCell ref="AP7:AQ7"/>
    <mergeCell ref="AT7:AV7"/>
    <mergeCell ref="CJ7:CK7"/>
    <mergeCell ref="CL5:CM7"/>
    <mergeCell ref="K6:AG6"/>
    <mergeCell ref="AH6:AQ6"/>
    <mergeCell ref="AR6:AS7"/>
    <mergeCell ref="AT6:BD6"/>
    <mergeCell ref="BK6:BQ6"/>
    <mergeCell ref="BR6:BS7"/>
    <mergeCell ref="N5:Y5"/>
    <mergeCell ref="Z5:AO5"/>
    <mergeCell ref="AT5:BI5"/>
    <mergeCell ref="BK5:BW5"/>
    <mergeCell ref="BX5:BY7"/>
    <mergeCell ref="BZ5:CK5"/>
    <mergeCell ref="BT6:BU7"/>
    <mergeCell ref="T7:V7"/>
    <mergeCell ref="W7:Y7"/>
    <mergeCell ref="C3:Q3"/>
    <mergeCell ref="R4:S4"/>
    <mergeCell ref="A5:A8"/>
    <mergeCell ref="B5:B8"/>
    <mergeCell ref="C5:C8"/>
    <mergeCell ref="D5:D8"/>
    <mergeCell ref="E5:G7"/>
    <mergeCell ref="H5:J7"/>
    <mergeCell ref="K5:M5"/>
    <mergeCell ref="K7:M7"/>
    <mergeCell ref="N7:P7"/>
    <mergeCell ref="Q7:S7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31.12</vt:lpstr>
      <vt:lpstr>'31.12'!Print_Titles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2025-01-15T11:12:17Z</dcterms:modified>
</cp:coreProperties>
</file>