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5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F10" i="10"/>
  <c r="F11"/>
  <c r="F12"/>
  <c r="F13"/>
  <c r="F14"/>
  <c r="F15"/>
  <c r="F16"/>
  <c r="F17"/>
  <c r="F18"/>
  <c r="F19"/>
  <c r="F20"/>
  <c r="I20"/>
  <c r="H20"/>
  <c r="G20"/>
  <c r="I19"/>
  <c r="H19"/>
  <c r="G19"/>
  <c r="I18"/>
  <c r="H18"/>
  <c r="G18"/>
  <c r="I17"/>
  <c r="H17"/>
  <c r="D17" s="1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D18" l="1"/>
  <c r="D14"/>
  <c r="D16"/>
  <c r="D11"/>
  <c r="E11"/>
  <c r="E19"/>
  <c r="E16"/>
  <c r="E17"/>
  <c r="D20"/>
  <c r="D12"/>
  <c r="D19"/>
  <c r="D15"/>
  <c r="D13"/>
  <c r="E18"/>
  <c r="E12"/>
  <c r="E20"/>
  <c r="E10"/>
  <c r="F21"/>
  <c r="D10"/>
  <c r="E14"/>
  <c r="E15"/>
  <c r="E13"/>
  <c r="I21" l="1"/>
  <c r="H21"/>
  <c r="G21"/>
  <c r="E21"/>
  <c r="D21"/>
  <c r="DP21" l="1"/>
  <c r="DQ21"/>
  <c r="DU21" l="1"/>
  <c r="E12" i="9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H11" l="1"/>
  <c r="H22" s="1"/>
  <c r="G11"/>
  <c r="G22" s="1"/>
  <c r="BP22"/>
  <c r="BO22"/>
  <c r="E11"/>
  <c r="E22" s="1"/>
  <c r="C11" l="1"/>
  <c r="C22" s="1"/>
  <c r="BN22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R21"/>
  <c r="DS21"/>
  <c r="DT21"/>
  <c r="F11" i="9"/>
  <c r="F22" s="1"/>
  <c r="D11" l="1"/>
  <c r="D22" s="1"/>
  <c r="D9" i="1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<sst xmlns="http://schemas.openxmlformats.org/spreadsheetml/2006/main" count="578" uniqueCount="147">
  <si>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</si>
  <si>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</si>
  <si>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</si>
  <si>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</si>
  <si>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</si>
  <si>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</si>
  <si>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</si>
  <si>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</si>
  <si>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</si>
  <si>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</si>
  <si>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</si>
  <si>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</si>
  <si>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</si>
  <si>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</si>
  <si>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</si>
  <si>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</si>
  <si>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</si>
  <si>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</si>
  <si>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</si>
  <si>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</si>
  <si>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</si>
  <si>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</si>
  <si>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</si>
  <si>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</si>
  <si>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</si>
  <si>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</si>
  <si>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</si>
  <si>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</si>
  <si>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</si>
  <si>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</si>
  <si>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</si>
  <si>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</si>
  <si>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</si>
  <si>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</si>
  <si>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</si>
  <si>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</si>
  <si>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</si>
  <si>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</si>
  <si>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</si>
  <si>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</si>
  <si>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</si>
  <si>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</si>
  <si>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</si>
  <si>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</si>
  <si>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</si>
  <si>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</si>
  <si>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</si>
  <si>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</si>
  <si>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</si>
  <si>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</si>
  <si>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</si>
  <si>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</si>
  <si>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</si>
  <si>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</si>
  <si>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</si>
  <si>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</si>
  <si>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</si>
  <si>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</si>
  <si>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</si>
  <si>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</si>
  <si>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</si>
  <si>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</si>
  <si>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</si>
  <si>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</si>
  <si>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</si>
  <si>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</si>
  <si>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</si>
  <si>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</si>
  <si>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</si>
  <si>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</si>
  <si>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</si>
  <si>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</si>
  <si>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</si>
  <si>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</si>
  <si>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</si>
  <si>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</si>
  <si>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</si>
  <si>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</si>
  <si>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</si>
  <si>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</si>
  <si>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</si>
  <si>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</si>
  <si>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</si>
  <si>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</si>
  <si>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</si>
  <si>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</si>
  <si>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</si>
  <si>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</si>
  <si>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</si>
  <si>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</si>
  <si>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</si>
  <si>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</si>
  <si>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</si>
  <si>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</si>
  <si>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</si>
  <si>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</si>
  <si>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</si>
  <si>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</si>
  <si>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</si>
  <si>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</si>
  <si>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</si>
  <si>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</si>
  <si>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</si>
  <si>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</si>
  <si>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</si>
  <si>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</si>
  <si>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</si>
  <si>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</si>
  <si>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</si>
  <si>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</si>
  <si>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</si>
  <si>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</si>
  <si>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</si>
  <si>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</si>
  <si>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</si>
  <si>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</si>
  <si>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</si>
  <si>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</si>
  <si>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</si>
  <si>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</si>
  <si>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</si>
  <si>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</si>
  <si>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</si>
  <si>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</si>
  <si>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</si>
  <si>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</si>
  <si>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</si>
  <si>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</si>
  <si>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</si>
  <si>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</si>
  <si>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</si>
  <si>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</si>
  <si>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</si>
  <si>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</si>
  <si>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</si>
  <si>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</si>
  <si>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</si>
  <si>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</si>
  <si>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</si>
  <si>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</si>
  <si>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</si>
  <si>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</si>
  <si>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</si>
  <si>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</si>
  <si>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</si>
  <si>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 մարզի համայնքների  բյուջեների ծախսերի վերաբերյալ
(ըստ ծախսերի գործառնական  դասակարգման)  30 սեպտեմբերի  2024  թվականի դրությամբ</t>
  </si>
  <si>
    <t>ՀՀ Լոռու մարզի համայնքների  բյուջեների ծախսերի վերաբերյալ
(ըստ ծախսերի տնտեսագիտական դասակարգման)  30 սեպտեմբերի   2024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</si>
</sst>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39"/>
  <sheetViews>
    <sheetView tabSelected="1" topLeftCell="BH1" zoomScale="94" zoomScaleNormal="94" workbookViewId="0">
      <selection activeCell="H14" sqref="H14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146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7669118.2000000002</v>
      </c>
      <c r="D11" s="13">
        <f>F11+H11-BB11</f>
        <v>2891661.9494000003</v>
      </c>
      <c r="E11" s="13">
        <f>I11+K11+M11+AE11+AG11+AK11+AO11+AS11</f>
        <v>4388398.0999999996</v>
      </c>
      <c r="F11" s="13">
        <f>J11+L11+N11+AF11+AH11+AL11+AP11+AT11</f>
        <v>2737376.9538000003</v>
      </c>
      <c r="G11" s="13">
        <f>AY11+BC11+BE11+BG11+BI11+BK11+BM11+AU11+BO11</f>
        <v>3504606.6000000006</v>
      </c>
      <c r="H11" s="13">
        <f>AZ11+BD11+BF11+BH11+BJ11+BL11+BN11+AV11+BP11</f>
        <v>378171.49559999991</v>
      </c>
      <c r="I11" s="57">
        <v>562710</v>
      </c>
      <c r="J11" s="57">
        <v>368085.99599999998</v>
      </c>
      <c r="K11" s="57">
        <v>0</v>
      </c>
      <c r="L11" s="57">
        <v>0</v>
      </c>
      <c r="M11" s="57">
        <v>913109.8</v>
      </c>
      <c r="N11" s="57">
        <v>478110.02980000002</v>
      </c>
      <c r="O11" s="57">
        <v>146604.70000000001</v>
      </c>
      <c r="P11" s="57">
        <v>83363.894799999995</v>
      </c>
      <c r="Q11" s="57">
        <v>288020</v>
      </c>
      <c r="R11" s="57">
        <v>167804.8302</v>
      </c>
      <c r="S11" s="57">
        <v>14142</v>
      </c>
      <c r="T11" s="57">
        <v>6872.1725999999999</v>
      </c>
      <c r="U11" s="57">
        <v>5000</v>
      </c>
      <c r="V11" s="57">
        <v>1591.8968</v>
      </c>
      <c r="W11" s="57">
        <v>239767.1</v>
      </c>
      <c r="X11" s="57">
        <v>80645.893200000006</v>
      </c>
      <c r="Y11" s="57">
        <v>210377.1</v>
      </c>
      <c r="Z11" s="57">
        <v>66553.443199999994</v>
      </c>
      <c r="AA11" s="57">
        <v>165000</v>
      </c>
      <c r="AB11" s="57">
        <v>110244.223</v>
      </c>
      <c r="AC11" s="57">
        <v>40720</v>
      </c>
      <c r="AD11" s="57">
        <v>23337.3652</v>
      </c>
      <c r="AE11" s="57">
        <v>0</v>
      </c>
      <c r="AF11" s="57">
        <v>0</v>
      </c>
      <c r="AG11" s="57">
        <v>2091714.9</v>
      </c>
      <c r="AH11" s="57">
        <v>1517281.365</v>
      </c>
      <c r="AI11" s="57">
        <v>2091714.9</v>
      </c>
      <c r="AJ11" s="57">
        <v>1517281.365</v>
      </c>
      <c r="AK11" s="57">
        <v>493246</v>
      </c>
      <c r="AL11" s="57">
        <v>87517.11</v>
      </c>
      <c r="AM11" s="57">
        <v>74362.399999999994</v>
      </c>
      <c r="AN11" s="57">
        <v>51740.27</v>
      </c>
      <c r="AO11" s="57">
        <v>56024.9</v>
      </c>
      <c r="AP11" s="57">
        <v>31331.5</v>
      </c>
      <c r="AQ11" s="57">
        <v>47706</v>
      </c>
      <c r="AR11" s="57">
        <v>31164.453000000001</v>
      </c>
      <c r="AS11" s="57">
        <v>271592.5</v>
      </c>
      <c r="AT11" s="57">
        <v>255050.95300000001</v>
      </c>
      <c r="AU11" s="57">
        <v>0</v>
      </c>
      <c r="AV11" s="57">
        <v>0</v>
      </c>
      <c r="AW11" s="57">
        <v>228886.5</v>
      </c>
      <c r="AX11" s="57">
        <v>223886.5</v>
      </c>
      <c r="AY11" s="57">
        <v>0</v>
      </c>
      <c r="AZ11" s="57">
        <v>0</v>
      </c>
      <c r="BA11" s="57">
        <v>223886.5</v>
      </c>
      <c r="BB11" s="57">
        <v>223886.5</v>
      </c>
      <c r="BC11" s="57">
        <v>5649945.2000000002</v>
      </c>
      <c r="BD11" s="57">
        <v>732788.25399999996</v>
      </c>
      <c r="BE11" s="57">
        <v>111000</v>
      </c>
      <c r="BF11" s="57">
        <v>20973.13</v>
      </c>
      <c r="BG11" s="57">
        <v>0</v>
      </c>
      <c r="BH11" s="57">
        <v>0</v>
      </c>
      <c r="BI11" s="57">
        <v>-43446.8</v>
      </c>
      <c r="BJ11" s="57">
        <v>-17314.094000000001</v>
      </c>
      <c r="BK11" s="57">
        <v>-2212891.7999999998</v>
      </c>
      <c r="BL11" s="57">
        <v>-358275.79440000001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82009.624000000011</v>
      </c>
      <c r="D12" s="13">
        <f t="shared" ref="D12:D21" si="1">F12+H12-BB12</f>
        <v>38507.479299999999</v>
      </c>
      <c r="E12" s="13">
        <f t="shared" ref="E12:E21" si="2">I12+K12+M12+AE12+AG12+AK12+AO12+AS12</f>
        <v>69826.100000000006</v>
      </c>
      <c r="F12" s="13">
        <f t="shared" ref="F12:F21" si="3">J12+L12+N12+AF12+AH12+AL12+AP12+AT12</f>
        <v>28984.683300000001</v>
      </c>
      <c r="G12" s="13">
        <f t="shared" ref="G12:G21" si="4">AY12+BC12+BE12+BG12+BI12+BK12+BM12+AU12+BO12</f>
        <v>20500.001</v>
      </c>
      <c r="H12" s="13">
        <f t="shared" ref="H12:H21" si="5">AZ12+BD12+BF12+BH12+BJ12+BL12+BN12+AV12+BP12</f>
        <v>9522.7959999999985</v>
      </c>
      <c r="I12" s="57">
        <v>24450</v>
      </c>
      <c r="J12" s="57">
        <v>16704.539000000001</v>
      </c>
      <c r="K12" s="57">
        <v>0</v>
      </c>
      <c r="L12" s="57">
        <v>0</v>
      </c>
      <c r="M12" s="57">
        <v>19420</v>
      </c>
      <c r="N12" s="57">
        <v>6540.7133999999996</v>
      </c>
      <c r="O12" s="57">
        <v>2750</v>
      </c>
      <c r="P12" s="57">
        <v>780.19190000000003</v>
      </c>
      <c r="Q12" s="57">
        <v>1300</v>
      </c>
      <c r="R12" s="57">
        <v>870</v>
      </c>
      <c r="S12" s="57">
        <v>160</v>
      </c>
      <c r="T12" s="57">
        <v>92</v>
      </c>
      <c r="U12" s="57">
        <v>220</v>
      </c>
      <c r="V12" s="57">
        <v>68</v>
      </c>
      <c r="W12" s="57">
        <v>5500</v>
      </c>
      <c r="X12" s="57">
        <v>1722.7735</v>
      </c>
      <c r="Y12" s="57">
        <v>4800</v>
      </c>
      <c r="Z12" s="57">
        <v>1365.7335</v>
      </c>
      <c r="AA12" s="57">
        <v>100</v>
      </c>
      <c r="AB12" s="57">
        <v>46.26</v>
      </c>
      <c r="AC12" s="57">
        <v>7850</v>
      </c>
      <c r="AD12" s="57">
        <v>2387.88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11000</v>
      </c>
      <c r="AL12" s="57">
        <v>5617.4309000000003</v>
      </c>
      <c r="AM12" s="57">
        <v>11000</v>
      </c>
      <c r="AN12" s="57">
        <v>5617.4309000000003</v>
      </c>
      <c r="AO12" s="57">
        <v>950</v>
      </c>
      <c r="AP12" s="57">
        <v>80</v>
      </c>
      <c r="AQ12" s="57">
        <v>5689.6229999999996</v>
      </c>
      <c r="AR12" s="57">
        <v>42</v>
      </c>
      <c r="AS12" s="57">
        <v>14006.1</v>
      </c>
      <c r="AT12" s="57">
        <v>42</v>
      </c>
      <c r="AU12" s="57">
        <v>0</v>
      </c>
      <c r="AV12" s="57">
        <v>0</v>
      </c>
      <c r="AW12" s="57">
        <v>13606.1</v>
      </c>
      <c r="AX12" s="57">
        <v>0</v>
      </c>
      <c r="AY12" s="57">
        <v>0</v>
      </c>
      <c r="AZ12" s="57">
        <v>0</v>
      </c>
      <c r="BA12" s="57">
        <v>8316.4770000000008</v>
      </c>
      <c r="BB12" s="57">
        <v>0</v>
      </c>
      <c r="BC12" s="57">
        <v>18500</v>
      </c>
      <c r="BD12" s="57">
        <v>15943.675999999999</v>
      </c>
      <c r="BE12" s="57">
        <v>2000.001</v>
      </c>
      <c r="BF12" s="57">
        <v>0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-6420.88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81009.908299999996</v>
      </c>
      <c r="D13" s="13">
        <f t="shared" si="1"/>
        <v>34867.868700000006</v>
      </c>
      <c r="E13" s="13">
        <f t="shared" si="2"/>
        <v>63896.4</v>
      </c>
      <c r="F13" s="13">
        <f t="shared" si="3"/>
        <v>25178.709700000003</v>
      </c>
      <c r="G13" s="13">
        <f t="shared" si="4"/>
        <v>28305.494300000002</v>
      </c>
      <c r="H13" s="13">
        <f t="shared" si="5"/>
        <v>9689.1589999999997</v>
      </c>
      <c r="I13" s="57">
        <v>26300</v>
      </c>
      <c r="J13" s="57">
        <v>18121.521000000001</v>
      </c>
      <c r="K13" s="57">
        <v>0</v>
      </c>
      <c r="L13" s="57">
        <v>0</v>
      </c>
      <c r="M13" s="57">
        <v>17624.3</v>
      </c>
      <c r="N13" s="57">
        <v>5552.8617000000004</v>
      </c>
      <c r="O13" s="57">
        <v>3660</v>
      </c>
      <c r="P13" s="57">
        <v>725.96270000000004</v>
      </c>
      <c r="Q13" s="57">
        <v>2000</v>
      </c>
      <c r="R13" s="57">
        <v>864</v>
      </c>
      <c r="S13" s="57">
        <v>200</v>
      </c>
      <c r="T13" s="57">
        <v>102.5</v>
      </c>
      <c r="U13" s="57">
        <v>200</v>
      </c>
      <c r="V13" s="57">
        <v>51</v>
      </c>
      <c r="W13" s="57">
        <v>3620.3</v>
      </c>
      <c r="X13" s="57">
        <v>1075</v>
      </c>
      <c r="Y13" s="57">
        <v>2510</v>
      </c>
      <c r="Z13" s="57">
        <v>815</v>
      </c>
      <c r="AA13" s="57">
        <v>3600</v>
      </c>
      <c r="AB13" s="57">
        <v>1172</v>
      </c>
      <c r="AC13" s="57">
        <v>3000</v>
      </c>
      <c r="AD13" s="57">
        <v>914.65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1230</v>
      </c>
      <c r="AL13" s="57">
        <v>830</v>
      </c>
      <c r="AM13" s="57">
        <v>0</v>
      </c>
      <c r="AN13" s="57">
        <v>0</v>
      </c>
      <c r="AO13" s="57">
        <v>1200</v>
      </c>
      <c r="AP13" s="57">
        <v>600</v>
      </c>
      <c r="AQ13" s="57">
        <v>6350.1139999999996</v>
      </c>
      <c r="AR13" s="57">
        <v>74.326999999999998</v>
      </c>
      <c r="AS13" s="57">
        <v>17542.099999999999</v>
      </c>
      <c r="AT13" s="57">
        <v>74.326999999999998</v>
      </c>
      <c r="AU13" s="57">
        <v>0</v>
      </c>
      <c r="AV13" s="57">
        <v>0</v>
      </c>
      <c r="AW13" s="57">
        <v>16692.099999999999</v>
      </c>
      <c r="AX13" s="57">
        <v>0</v>
      </c>
      <c r="AY13" s="57">
        <v>0</v>
      </c>
      <c r="AZ13" s="57">
        <v>0</v>
      </c>
      <c r="BA13" s="57">
        <v>11191.986000000001</v>
      </c>
      <c r="BB13" s="57">
        <v>0</v>
      </c>
      <c r="BC13" s="57">
        <v>25558.829000000002</v>
      </c>
      <c r="BD13" s="57">
        <v>14182.558999999999</v>
      </c>
      <c r="BE13" s="57">
        <v>2346.6653000000001</v>
      </c>
      <c r="BF13" s="57">
        <v>300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-4793.3999999999996</v>
      </c>
      <c r="BM13" s="57">
        <v>0</v>
      </c>
      <c r="BN13" s="57">
        <v>0</v>
      </c>
      <c r="BO13" s="57">
        <v>400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862652.73369999998</v>
      </c>
      <c r="D14" s="13">
        <f t="shared" si="1"/>
        <v>408132.71310000005</v>
      </c>
      <c r="E14" s="13">
        <f t="shared" si="2"/>
        <v>698830.70600000001</v>
      </c>
      <c r="F14" s="13">
        <f t="shared" si="3"/>
        <v>333707.66710000002</v>
      </c>
      <c r="G14" s="13">
        <f t="shared" si="4"/>
        <v>332092.96769999998</v>
      </c>
      <c r="H14" s="13">
        <f t="shared" si="5"/>
        <v>74425.046000000002</v>
      </c>
      <c r="I14" s="57">
        <v>197464.2</v>
      </c>
      <c r="J14" s="57">
        <v>129907.817</v>
      </c>
      <c r="K14" s="57">
        <v>0</v>
      </c>
      <c r="L14" s="57">
        <v>0</v>
      </c>
      <c r="M14" s="57">
        <v>88168.86</v>
      </c>
      <c r="N14" s="57">
        <v>42157.205099999999</v>
      </c>
      <c r="O14" s="57">
        <v>19000</v>
      </c>
      <c r="P14" s="57">
        <v>15536.124599999999</v>
      </c>
      <c r="Q14" s="57">
        <v>1600</v>
      </c>
      <c r="R14" s="57">
        <v>82.657799999999995</v>
      </c>
      <c r="S14" s="57">
        <v>2000</v>
      </c>
      <c r="T14" s="57">
        <v>1150.2991999999999</v>
      </c>
      <c r="U14" s="57">
        <v>1200</v>
      </c>
      <c r="V14" s="57">
        <v>240</v>
      </c>
      <c r="W14" s="57">
        <v>21758</v>
      </c>
      <c r="X14" s="57">
        <v>9843.9500000000007</v>
      </c>
      <c r="Y14" s="57">
        <v>14480</v>
      </c>
      <c r="Z14" s="57">
        <v>7466.6</v>
      </c>
      <c r="AA14" s="57">
        <v>6680</v>
      </c>
      <c r="AB14" s="57">
        <v>3718.047</v>
      </c>
      <c r="AC14" s="57">
        <v>31950.86</v>
      </c>
      <c r="AD14" s="57">
        <v>9935.7734999999993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232948.70600000001</v>
      </c>
      <c r="AL14" s="57">
        <v>156571.698</v>
      </c>
      <c r="AM14" s="57">
        <v>231803.70600000001</v>
      </c>
      <c r="AN14" s="57">
        <v>155946.698</v>
      </c>
      <c r="AO14" s="57">
        <v>6000</v>
      </c>
      <c r="AP14" s="57">
        <v>2650</v>
      </c>
      <c r="AQ14" s="57">
        <v>5978</v>
      </c>
      <c r="AR14" s="57">
        <v>2420.9470000000001</v>
      </c>
      <c r="AS14" s="57">
        <v>174248.94</v>
      </c>
      <c r="AT14" s="57">
        <v>2420.9470000000001</v>
      </c>
      <c r="AU14" s="57">
        <v>0</v>
      </c>
      <c r="AV14" s="57">
        <v>0</v>
      </c>
      <c r="AW14" s="57">
        <v>168882.94</v>
      </c>
      <c r="AX14" s="57">
        <v>0</v>
      </c>
      <c r="AY14" s="57">
        <v>0</v>
      </c>
      <c r="AZ14" s="57">
        <v>0</v>
      </c>
      <c r="BA14" s="57">
        <v>168270.94</v>
      </c>
      <c r="BB14" s="57">
        <v>0</v>
      </c>
      <c r="BC14" s="57">
        <v>334852.16769999999</v>
      </c>
      <c r="BD14" s="57">
        <v>87520.065000000002</v>
      </c>
      <c r="BE14" s="57">
        <v>18780.8</v>
      </c>
      <c r="BF14" s="57">
        <v>9492.7800000000007</v>
      </c>
      <c r="BG14" s="57">
        <v>0</v>
      </c>
      <c r="BH14" s="57">
        <v>0</v>
      </c>
      <c r="BI14" s="57">
        <v>0</v>
      </c>
      <c r="BJ14" s="57">
        <v>0</v>
      </c>
      <c r="BK14" s="57">
        <v>-30000</v>
      </c>
      <c r="BL14" s="57">
        <v>-30567.798999999999</v>
      </c>
      <c r="BM14" s="57">
        <v>0</v>
      </c>
      <c r="BN14" s="57">
        <v>0</v>
      </c>
      <c r="BO14" s="57">
        <v>8460</v>
      </c>
      <c r="BP14" s="57">
        <v>7980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2961444.8319999999</v>
      </c>
      <c r="D15" s="13">
        <f t="shared" si="1"/>
        <v>1068274.439</v>
      </c>
      <c r="E15" s="13">
        <f t="shared" si="2"/>
        <v>2106488.4479999999</v>
      </c>
      <c r="F15" s="13">
        <f t="shared" si="3"/>
        <v>1201138.8513</v>
      </c>
      <c r="G15" s="13">
        <f t="shared" si="4"/>
        <v>1326956.3840000001</v>
      </c>
      <c r="H15" s="13">
        <f t="shared" si="5"/>
        <v>339135.58769999997</v>
      </c>
      <c r="I15" s="57">
        <v>422099.005</v>
      </c>
      <c r="J15" s="57">
        <v>230300.80499999999</v>
      </c>
      <c r="K15" s="57">
        <v>0</v>
      </c>
      <c r="L15" s="57">
        <v>0</v>
      </c>
      <c r="M15" s="57">
        <v>527502.08799999999</v>
      </c>
      <c r="N15" s="57">
        <v>183595.78330000001</v>
      </c>
      <c r="O15" s="57">
        <v>84906</v>
      </c>
      <c r="P15" s="57">
        <v>48872.950100000002</v>
      </c>
      <c r="Q15" s="57">
        <v>72387</v>
      </c>
      <c r="R15" s="57">
        <v>37928.822800000002</v>
      </c>
      <c r="S15" s="57">
        <v>6672</v>
      </c>
      <c r="T15" s="57">
        <v>4333.5146999999997</v>
      </c>
      <c r="U15" s="57">
        <v>3800</v>
      </c>
      <c r="V15" s="57">
        <v>308.39999999999998</v>
      </c>
      <c r="W15" s="57">
        <v>73164.088000000003</v>
      </c>
      <c r="X15" s="57">
        <v>22224.834500000001</v>
      </c>
      <c r="Y15" s="57">
        <v>55881.088000000003</v>
      </c>
      <c r="Z15" s="57">
        <v>18279.325400000002</v>
      </c>
      <c r="AA15" s="57">
        <v>149900</v>
      </c>
      <c r="AB15" s="57">
        <v>37279.334000000003</v>
      </c>
      <c r="AC15" s="57">
        <v>65179</v>
      </c>
      <c r="AD15" s="57">
        <v>18030.350200000001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613449.34299999999</v>
      </c>
      <c r="AL15" s="57">
        <v>301064.91200000001</v>
      </c>
      <c r="AM15" s="57">
        <v>609482.34299999999</v>
      </c>
      <c r="AN15" s="57">
        <v>299898.245</v>
      </c>
      <c r="AO15" s="57">
        <v>29930.1</v>
      </c>
      <c r="AP15" s="57">
        <v>5168</v>
      </c>
      <c r="AQ15" s="57">
        <v>41507.911999999997</v>
      </c>
      <c r="AR15" s="57">
        <v>9009.3510000000006</v>
      </c>
      <c r="AS15" s="57">
        <v>513507.91200000001</v>
      </c>
      <c r="AT15" s="57">
        <v>481009.35100000002</v>
      </c>
      <c r="AU15" s="57">
        <v>0</v>
      </c>
      <c r="AV15" s="57">
        <v>0</v>
      </c>
      <c r="AW15" s="57">
        <v>472000</v>
      </c>
      <c r="AX15" s="57">
        <v>472000</v>
      </c>
      <c r="AY15" s="57">
        <v>0</v>
      </c>
      <c r="AZ15" s="57">
        <v>0</v>
      </c>
      <c r="BA15" s="57">
        <v>472000</v>
      </c>
      <c r="BB15" s="57">
        <v>472000</v>
      </c>
      <c r="BC15" s="57">
        <v>1199442.148</v>
      </c>
      <c r="BD15" s="57">
        <v>304310.33919999999</v>
      </c>
      <c r="BE15" s="57">
        <v>188356.27100000001</v>
      </c>
      <c r="BF15" s="57">
        <v>97485.744999999995</v>
      </c>
      <c r="BG15" s="57">
        <v>0</v>
      </c>
      <c r="BH15" s="57">
        <v>0</v>
      </c>
      <c r="BI15" s="57">
        <v>-63242.035000000003</v>
      </c>
      <c r="BJ15" s="57">
        <v>-6368.4507000000003</v>
      </c>
      <c r="BK15" s="57">
        <v>0</v>
      </c>
      <c r="BL15" s="57">
        <v>-56292.0458</v>
      </c>
      <c r="BM15" s="57">
        <v>0</v>
      </c>
      <c r="BN15" s="57">
        <v>0</v>
      </c>
      <c r="BO15" s="57">
        <v>2400</v>
      </c>
      <c r="BP15" s="57">
        <v>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3250469.4841</v>
      </c>
      <c r="D16" s="13">
        <f t="shared" si="1"/>
        <v>972239.74369999999</v>
      </c>
      <c r="E16" s="13">
        <f t="shared" si="2"/>
        <v>1640000</v>
      </c>
      <c r="F16" s="13">
        <f t="shared" si="3"/>
        <v>608931.21629999997</v>
      </c>
      <c r="G16" s="13">
        <f t="shared" si="4"/>
        <v>1610469.4841</v>
      </c>
      <c r="H16" s="13">
        <f t="shared" si="5"/>
        <v>363308.52740000002</v>
      </c>
      <c r="I16" s="57">
        <v>302971</v>
      </c>
      <c r="J16" s="57">
        <v>177255.57399999999</v>
      </c>
      <c r="K16" s="57">
        <v>0</v>
      </c>
      <c r="L16" s="57">
        <v>0</v>
      </c>
      <c r="M16" s="57">
        <v>681629</v>
      </c>
      <c r="N16" s="57">
        <v>196461.2353</v>
      </c>
      <c r="O16" s="57">
        <v>61230</v>
      </c>
      <c r="P16" s="57">
        <v>41419.474499999997</v>
      </c>
      <c r="Q16" s="57">
        <v>132295</v>
      </c>
      <c r="R16" s="57">
        <v>87029.179099999994</v>
      </c>
      <c r="S16" s="57">
        <v>7560</v>
      </c>
      <c r="T16" s="57">
        <v>2790.9290999999998</v>
      </c>
      <c r="U16" s="57">
        <v>6691</v>
      </c>
      <c r="V16" s="57">
        <v>3744.6</v>
      </c>
      <c r="W16" s="57">
        <v>49750</v>
      </c>
      <c r="X16" s="57">
        <v>22193.101999999999</v>
      </c>
      <c r="Y16" s="57">
        <v>44550</v>
      </c>
      <c r="Z16" s="57">
        <v>19012.63</v>
      </c>
      <c r="AA16" s="57">
        <v>314645</v>
      </c>
      <c r="AB16" s="57">
        <v>7531.26</v>
      </c>
      <c r="AC16" s="57">
        <v>63173</v>
      </c>
      <c r="AD16" s="57">
        <v>20565.5196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311500</v>
      </c>
      <c r="AL16" s="57">
        <v>229352.91699999999</v>
      </c>
      <c r="AM16" s="57">
        <v>311000</v>
      </c>
      <c r="AN16" s="57">
        <v>229112.91699999999</v>
      </c>
      <c r="AO16" s="57">
        <v>6800</v>
      </c>
      <c r="AP16" s="57">
        <v>2995</v>
      </c>
      <c r="AQ16" s="57">
        <v>337100</v>
      </c>
      <c r="AR16" s="57">
        <v>2866.49</v>
      </c>
      <c r="AS16" s="57">
        <v>337100</v>
      </c>
      <c r="AT16" s="57">
        <v>2866.49</v>
      </c>
      <c r="AU16" s="57">
        <v>0</v>
      </c>
      <c r="AV16" s="57">
        <v>0</v>
      </c>
      <c r="AW16" s="57">
        <v>328000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1529038.4841</v>
      </c>
      <c r="BD16" s="57">
        <v>335715.85060000001</v>
      </c>
      <c r="BE16" s="57">
        <v>101431</v>
      </c>
      <c r="BF16" s="57">
        <v>43666.193800000001</v>
      </c>
      <c r="BG16" s="57">
        <v>0</v>
      </c>
      <c r="BH16" s="57">
        <v>0</v>
      </c>
      <c r="BI16" s="57">
        <v>-5000</v>
      </c>
      <c r="BJ16" s="57">
        <v>-4067.9259999999999</v>
      </c>
      <c r="BK16" s="57">
        <v>-15000</v>
      </c>
      <c r="BL16" s="57">
        <v>-12005.591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4971147.9879999999</v>
      </c>
      <c r="D17" s="13">
        <f t="shared" si="1"/>
        <v>2113454.1252000001</v>
      </c>
      <c r="E17" s="13">
        <f t="shared" si="2"/>
        <v>2429553.048</v>
      </c>
      <c r="F17" s="13">
        <f t="shared" si="3"/>
        <v>1188236.3763000001</v>
      </c>
      <c r="G17" s="13">
        <f t="shared" si="4"/>
        <v>3017923.3479999998</v>
      </c>
      <c r="H17" s="13">
        <f t="shared" si="5"/>
        <v>991217.74889999989</v>
      </c>
      <c r="I17" s="57">
        <v>417758</v>
      </c>
      <c r="J17" s="57">
        <v>239063.01</v>
      </c>
      <c r="K17" s="57">
        <v>0</v>
      </c>
      <c r="L17" s="57">
        <v>0</v>
      </c>
      <c r="M17" s="57">
        <v>306985.74</v>
      </c>
      <c r="N17" s="57">
        <v>100264.2653</v>
      </c>
      <c r="O17" s="57">
        <v>36060</v>
      </c>
      <c r="P17" s="57">
        <v>22734.849900000001</v>
      </c>
      <c r="Q17" s="57">
        <v>21200</v>
      </c>
      <c r="R17" s="57">
        <v>15809.1626</v>
      </c>
      <c r="S17" s="57">
        <v>5300</v>
      </c>
      <c r="T17" s="57">
        <v>3117.0787999999998</v>
      </c>
      <c r="U17" s="57">
        <v>5800</v>
      </c>
      <c r="V17" s="57">
        <v>736.8</v>
      </c>
      <c r="W17" s="57">
        <v>31190</v>
      </c>
      <c r="X17" s="57">
        <v>7116.2650000000003</v>
      </c>
      <c r="Y17" s="57">
        <v>21705</v>
      </c>
      <c r="Z17" s="57">
        <v>1792.2909999999999</v>
      </c>
      <c r="AA17" s="57">
        <v>113867</v>
      </c>
      <c r="AB17" s="57">
        <v>17974.205099999999</v>
      </c>
      <c r="AC17" s="57">
        <v>58518.74</v>
      </c>
      <c r="AD17" s="57">
        <v>22254.059300000001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1187237.1000000001</v>
      </c>
      <c r="AL17" s="57">
        <v>772284.91</v>
      </c>
      <c r="AM17" s="57">
        <v>1187237.1000000001</v>
      </c>
      <c r="AN17" s="57">
        <v>772284.91</v>
      </c>
      <c r="AO17" s="57">
        <v>18100</v>
      </c>
      <c r="AP17" s="57">
        <v>1535</v>
      </c>
      <c r="AQ17" s="57">
        <v>23143.8</v>
      </c>
      <c r="AR17" s="57">
        <v>9089.1910000000007</v>
      </c>
      <c r="AS17" s="57">
        <v>499472.20799999998</v>
      </c>
      <c r="AT17" s="57">
        <v>75089.191000000006</v>
      </c>
      <c r="AU17" s="57">
        <v>0</v>
      </c>
      <c r="AV17" s="57">
        <v>0</v>
      </c>
      <c r="AW17" s="57">
        <v>485910.60800000001</v>
      </c>
      <c r="AX17" s="57">
        <v>66000</v>
      </c>
      <c r="AY17" s="57">
        <v>0</v>
      </c>
      <c r="AZ17" s="57">
        <v>0</v>
      </c>
      <c r="BA17" s="57">
        <v>476328.408</v>
      </c>
      <c r="BB17" s="57">
        <v>66000</v>
      </c>
      <c r="BC17" s="57">
        <v>2871204.048</v>
      </c>
      <c r="BD17" s="57">
        <v>981184.96219999995</v>
      </c>
      <c r="BE17" s="57">
        <v>146719.29999999999</v>
      </c>
      <c r="BF17" s="57">
        <v>43917.968699999998</v>
      </c>
      <c r="BG17" s="57">
        <v>0</v>
      </c>
      <c r="BH17" s="57">
        <v>0</v>
      </c>
      <c r="BI17" s="57">
        <v>0</v>
      </c>
      <c r="BJ17" s="57">
        <v>-4176.1499999999996</v>
      </c>
      <c r="BK17" s="57">
        <v>0</v>
      </c>
      <c r="BL17" s="57">
        <v>-29709.031999999999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464117.74259999988</v>
      </c>
      <c r="D18" s="13">
        <f t="shared" si="1"/>
        <v>222773.19319999998</v>
      </c>
      <c r="E18" s="13">
        <f t="shared" si="2"/>
        <v>347005.6</v>
      </c>
      <c r="F18" s="13">
        <f t="shared" si="3"/>
        <v>161189.44519999999</v>
      </c>
      <c r="G18" s="13">
        <f t="shared" si="4"/>
        <v>203230.06</v>
      </c>
      <c r="H18" s="13">
        <f t="shared" si="5"/>
        <v>61583.748</v>
      </c>
      <c r="I18" s="57">
        <v>84140</v>
      </c>
      <c r="J18" s="57">
        <v>56348.122000000003</v>
      </c>
      <c r="K18" s="57">
        <v>0</v>
      </c>
      <c r="L18" s="57">
        <v>0</v>
      </c>
      <c r="M18" s="57">
        <v>61395</v>
      </c>
      <c r="N18" s="57">
        <v>26700.065200000001</v>
      </c>
      <c r="O18" s="57">
        <v>13500</v>
      </c>
      <c r="P18" s="57">
        <v>5835.6665000000003</v>
      </c>
      <c r="Q18" s="57">
        <v>0</v>
      </c>
      <c r="R18" s="57">
        <v>0</v>
      </c>
      <c r="S18" s="57">
        <v>1800</v>
      </c>
      <c r="T18" s="57">
        <v>1108.6550999999999</v>
      </c>
      <c r="U18" s="57">
        <v>1100</v>
      </c>
      <c r="V18" s="57">
        <v>168.8</v>
      </c>
      <c r="W18" s="57">
        <v>10225</v>
      </c>
      <c r="X18" s="57">
        <v>4854.62</v>
      </c>
      <c r="Y18" s="57">
        <v>6625</v>
      </c>
      <c r="Z18" s="57">
        <v>2979.56</v>
      </c>
      <c r="AA18" s="57">
        <v>9500</v>
      </c>
      <c r="AB18" s="57">
        <v>2402.3000000000002</v>
      </c>
      <c r="AC18" s="57">
        <v>16600</v>
      </c>
      <c r="AD18" s="57">
        <v>8117.9920000000002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108543</v>
      </c>
      <c r="AL18" s="57">
        <v>75494.695999999996</v>
      </c>
      <c r="AM18" s="57">
        <v>107618</v>
      </c>
      <c r="AN18" s="57">
        <v>74619.695999999996</v>
      </c>
      <c r="AO18" s="57">
        <v>4700</v>
      </c>
      <c r="AP18" s="57">
        <v>1790</v>
      </c>
      <c r="AQ18" s="57">
        <v>2109.6826000000001</v>
      </c>
      <c r="AR18" s="57">
        <v>856.56200000000001</v>
      </c>
      <c r="AS18" s="57">
        <v>88227.6</v>
      </c>
      <c r="AT18" s="57">
        <v>856.56200000000001</v>
      </c>
      <c r="AU18" s="57">
        <v>0</v>
      </c>
      <c r="AV18" s="57">
        <v>0</v>
      </c>
      <c r="AW18" s="57">
        <v>86120.6</v>
      </c>
      <c r="AX18" s="57">
        <v>0</v>
      </c>
      <c r="AY18" s="57">
        <v>0</v>
      </c>
      <c r="AZ18" s="57">
        <v>0</v>
      </c>
      <c r="BA18" s="57">
        <v>86117.917400000006</v>
      </c>
      <c r="BB18" s="57">
        <v>0</v>
      </c>
      <c r="BC18" s="57">
        <v>226571.84</v>
      </c>
      <c r="BD18" s="57">
        <v>61648.678</v>
      </c>
      <c r="BE18" s="57">
        <v>34458.22</v>
      </c>
      <c r="BF18" s="57">
        <v>6902.2</v>
      </c>
      <c r="BG18" s="57">
        <v>0</v>
      </c>
      <c r="BH18" s="57">
        <v>0</v>
      </c>
      <c r="BI18" s="57">
        <v>-39800</v>
      </c>
      <c r="BJ18" s="57">
        <v>0</v>
      </c>
      <c r="BK18" s="57">
        <v>-18000</v>
      </c>
      <c r="BL18" s="57">
        <v>-6967.13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3814879.4123999998</v>
      </c>
      <c r="D19" s="13">
        <f t="shared" si="1"/>
        <v>1168621.9764999999</v>
      </c>
      <c r="E19" s="13">
        <f t="shared" si="2"/>
        <v>941845.53740000003</v>
      </c>
      <c r="F19" s="13">
        <f t="shared" si="3"/>
        <v>610364.10649999999</v>
      </c>
      <c r="G19" s="13">
        <f t="shared" si="4"/>
        <v>2989033.875</v>
      </c>
      <c r="H19" s="13">
        <f t="shared" si="5"/>
        <v>661257.87</v>
      </c>
      <c r="I19" s="57">
        <v>184840</v>
      </c>
      <c r="J19" s="57">
        <v>122302.268</v>
      </c>
      <c r="K19" s="57">
        <v>0</v>
      </c>
      <c r="L19" s="57">
        <v>0</v>
      </c>
      <c r="M19" s="57">
        <v>75559.497399999993</v>
      </c>
      <c r="N19" s="57">
        <v>30322.622500000001</v>
      </c>
      <c r="O19" s="57">
        <v>18548</v>
      </c>
      <c r="P19" s="57">
        <v>11859.0196</v>
      </c>
      <c r="Q19" s="57">
        <v>1607.3</v>
      </c>
      <c r="R19" s="57">
        <v>1380.1567</v>
      </c>
      <c r="S19" s="57">
        <v>3459.6</v>
      </c>
      <c r="T19" s="57">
        <v>1422.2182</v>
      </c>
      <c r="U19" s="57">
        <v>4500</v>
      </c>
      <c r="V19" s="57">
        <v>1355.9</v>
      </c>
      <c r="W19" s="57">
        <v>22128.930400000001</v>
      </c>
      <c r="X19" s="57">
        <v>5401.0198</v>
      </c>
      <c r="Y19" s="57">
        <v>3684.9304000000002</v>
      </c>
      <c r="Z19" s="57">
        <v>1256</v>
      </c>
      <c r="AA19" s="57">
        <v>1850</v>
      </c>
      <c r="AB19" s="57">
        <v>198</v>
      </c>
      <c r="AC19" s="57">
        <v>9729.6669999999995</v>
      </c>
      <c r="AD19" s="57">
        <v>5309.4492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548805.31000000006</v>
      </c>
      <c r="AL19" s="57">
        <v>347893.20600000001</v>
      </c>
      <c r="AM19" s="57">
        <v>538849.41</v>
      </c>
      <c r="AN19" s="57">
        <v>343723.00599999999</v>
      </c>
      <c r="AO19" s="57">
        <v>9900</v>
      </c>
      <c r="AP19" s="57">
        <v>2560</v>
      </c>
      <c r="AQ19" s="57">
        <v>6740.73</v>
      </c>
      <c r="AR19" s="57">
        <v>4286.01</v>
      </c>
      <c r="AS19" s="57">
        <v>122740.73</v>
      </c>
      <c r="AT19" s="57">
        <v>107286.01</v>
      </c>
      <c r="AU19" s="57">
        <v>0</v>
      </c>
      <c r="AV19" s="57">
        <v>0</v>
      </c>
      <c r="AW19" s="57">
        <v>116655.73</v>
      </c>
      <c r="AX19" s="57">
        <v>103000</v>
      </c>
      <c r="AY19" s="57">
        <v>0</v>
      </c>
      <c r="AZ19" s="57">
        <v>0</v>
      </c>
      <c r="BA19" s="57">
        <v>116000</v>
      </c>
      <c r="BB19" s="57">
        <v>103000</v>
      </c>
      <c r="BC19" s="57">
        <v>3030947.375</v>
      </c>
      <c r="BD19" s="57">
        <v>837917.14619999996</v>
      </c>
      <c r="BE19" s="57">
        <v>218086.5</v>
      </c>
      <c r="BF19" s="57">
        <v>20910.640800000001</v>
      </c>
      <c r="BG19" s="57">
        <v>0</v>
      </c>
      <c r="BH19" s="57">
        <v>0</v>
      </c>
      <c r="BI19" s="57">
        <v>0</v>
      </c>
      <c r="BJ19" s="57">
        <v>-260.79000000000002</v>
      </c>
      <c r="BK19" s="57">
        <v>-260000</v>
      </c>
      <c r="BL19" s="57">
        <v>-197309.12700000001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867187.79999999981</v>
      </c>
      <c r="D20" s="13">
        <f t="shared" si="1"/>
        <v>453357.04339999997</v>
      </c>
      <c r="E20" s="13">
        <f t="shared" si="2"/>
        <v>431802.39999999997</v>
      </c>
      <c r="F20" s="13">
        <f t="shared" si="3"/>
        <v>264549.86939999997</v>
      </c>
      <c r="G20" s="13">
        <f t="shared" si="4"/>
        <v>534360.69999999995</v>
      </c>
      <c r="H20" s="13">
        <f t="shared" si="5"/>
        <v>241324.674</v>
      </c>
      <c r="I20" s="57">
        <v>87249.84</v>
      </c>
      <c r="J20" s="57">
        <v>70980.460000000006</v>
      </c>
      <c r="K20" s="57">
        <v>0</v>
      </c>
      <c r="L20" s="57">
        <v>0</v>
      </c>
      <c r="M20" s="57">
        <v>72247.8</v>
      </c>
      <c r="N20" s="57">
        <v>36697.379399999998</v>
      </c>
      <c r="O20" s="57">
        <v>17871.3</v>
      </c>
      <c r="P20" s="57">
        <v>10627.224200000001</v>
      </c>
      <c r="Q20" s="57">
        <v>192.4</v>
      </c>
      <c r="R20" s="57">
        <v>84.820899999999995</v>
      </c>
      <c r="S20" s="57">
        <v>2133.1</v>
      </c>
      <c r="T20" s="57">
        <v>1578.9556</v>
      </c>
      <c r="U20" s="57">
        <v>200</v>
      </c>
      <c r="V20" s="57">
        <v>186.4</v>
      </c>
      <c r="W20" s="57">
        <v>7759</v>
      </c>
      <c r="X20" s="57">
        <v>3343.8</v>
      </c>
      <c r="Y20" s="57">
        <v>4384</v>
      </c>
      <c r="Z20" s="57">
        <v>1242.71</v>
      </c>
      <c r="AA20" s="57">
        <v>5240</v>
      </c>
      <c r="AB20" s="57">
        <v>2012</v>
      </c>
      <c r="AC20" s="57">
        <v>19024</v>
      </c>
      <c r="AD20" s="57">
        <v>7769.9177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154764.46</v>
      </c>
      <c r="AL20" s="57">
        <v>90671.43</v>
      </c>
      <c r="AM20" s="57">
        <v>154764.46</v>
      </c>
      <c r="AN20" s="57">
        <v>90671.43</v>
      </c>
      <c r="AO20" s="57">
        <v>10500</v>
      </c>
      <c r="AP20" s="57">
        <v>9000</v>
      </c>
      <c r="AQ20" s="57">
        <v>8065</v>
      </c>
      <c r="AR20" s="57">
        <v>4683.1000000000004</v>
      </c>
      <c r="AS20" s="57">
        <v>107040.3</v>
      </c>
      <c r="AT20" s="57">
        <v>57200.6</v>
      </c>
      <c r="AU20" s="57">
        <v>0</v>
      </c>
      <c r="AV20" s="57">
        <v>0</v>
      </c>
      <c r="AW20" s="57">
        <v>98975.3</v>
      </c>
      <c r="AX20" s="57">
        <v>52517.5</v>
      </c>
      <c r="AY20" s="57">
        <v>0</v>
      </c>
      <c r="AZ20" s="57">
        <v>0</v>
      </c>
      <c r="BA20" s="57">
        <v>98975.3</v>
      </c>
      <c r="BB20" s="57">
        <v>52517.5</v>
      </c>
      <c r="BC20" s="57">
        <v>530830.69999999995</v>
      </c>
      <c r="BD20" s="57">
        <v>273855.83899999998</v>
      </c>
      <c r="BE20" s="57">
        <v>23530</v>
      </c>
      <c r="BF20" s="57">
        <v>4980.8</v>
      </c>
      <c r="BG20" s="57">
        <v>0</v>
      </c>
      <c r="BH20" s="57">
        <v>0</v>
      </c>
      <c r="BI20" s="57">
        <v>0</v>
      </c>
      <c r="BJ20" s="57">
        <v>-153.333</v>
      </c>
      <c r="BK20" s="57">
        <v>-20000</v>
      </c>
      <c r="BL20" s="57">
        <v>-37358.631999999998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596738.96570000006</v>
      </c>
      <c r="D21" s="13">
        <f t="shared" si="1"/>
        <v>183813.35410000003</v>
      </c>
      <c r="E21" s="13">
        <f t="shared" si="2"/>
        <v>353380</v>
      </c>
      <c r="F21" s="13">
        <f t="shared" si="3"/>
        <v>136250.32210000002</v>
      </c>
      <c r="G21" s="13">
        <f t="shared" si="4"/>
        <v>306371</v>
      </c>
      <c r="H21" s="13">
        <f t="shared" si="5"/>
        <v>47563.031999999999</v>
      </c>
      <c r="I21" s="57">
        <v>102603.6</v>
      </c>
      <c r="J21" s="57">
        <v>61635.788999999997</v>
      </c>
      <c r="K21" s="57">
        <v>0</v>
      </c>
      <c r="L21" s="57">
        <v>0</v>
      </c>
      <c r="M21" s="57">
        <v>110870</v>
      </c>
      <c r="N21" s="57">
        <v>56367.270100000002</v>
      </c>
      <c r="O21" s="57">
        <v>7000</v>
      </c>
      <c r="P21" s="57">
        <v>4455.3986000000004</v>
      </c>
      <c r="Q21" s="57">
        <v>31900</v>
      </c>
      <c r="R21" s="57">
        <v>23831.529699999999</v>
      </c>
      <c r="S21" s="57">
        <v>2100</v>
      </c>
      <c r="T21" s="57">
        <v>1179.8268</v>
      </c>
      <c r="U21" s="57">
        <v>900</v>
      </c>
      <c r="V21" s="57">
        <v>185</v>
      </c>
      <c r="W21" s="57">
        <v>16400</v>
      </c>
      <c r="X21" s="57">
        <v>4631.5050000000001</v>
      </c>
      <c r="Y21" s="57">
        <v>11300</v>
      </c>
      <c r="Z21" s="57">
        <v>3584.6750000000002</v>
      </c>
      <c r="AA21" s="57">
        <v>2400</v>
      </c>
      <c r="AB21" s="57">
        <v>0</v>
      </c>
      <c r="AC21" s="57">
        <v>38800</v>
      </c>
      <c r="AD21" s="57">
        <v>17843.240000000002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17874.8</v>
      </c>
      <c r="AL21" s="57">
        <v>8608.0329999999994</v>
      </c>
      <c r="AM21" s="57">
        <v>15874.8</v>
      </c>
      <c r="AN21" s="57">
        <v>8608.0329999999994</v>
      </c>
      <c r="AO21" s="57">
        <v>56078.2</v>
      </c>
      <c r="AP21" s="57">
        <v>7740</v>
      </c>
      <c r="AQ21" s="57">
        <v>2941.3656999999998</v>
      </c>
      <c r="AR21" s="57">
        <v>1899.23</v>
      </c>
      <c r="AS21" s="57">
        <v>65953.399999999994</v>
      </c>
      <c r="AT21" s="57">
        <v>1899.23</v>
      </c>
      <c r="AU21" s="57">
        <v>0</v>
      </c>
      <c r="AV21" s="57">
        <v>0</v>
      </c>
      <c r="AW21" s="57">
        <v>63083.4</v>
      </c>
      <c r="AX21" s="57">
        <v>0</v>
      </c>
      <c r="AY21" s="57">
        <v>0</v>
      </c>
      <c r="AZ21" s="57">
        <v>0</v>
      </c>
      <c r="BA21" s="57">
        <v>63012.034299999999</v>
      </c>
      <c r="BB21" s="57">
        <v>0</v>
      </c>
      <c r="BC21" s="57">
        <v>287491</v>
      </c>
      <c r="BD21" s="57">
        <v>32553.670999999998</v>
      </c>
      <c r="BE21" s="57">
        <v>62350</v>
      </c>
      <c r="BF21" s="57">
        <v>15425.001</v>
      </c>
      <c r="BG21" s="57">
        <v>0</v>
      </c>
      <c r="BH21" s="57">
        <v>0</v>
      </c>
      <c r="BI21" s="57">
        <v>-900</v>
      </c>
      <c r="BJ21" s="57">
        <v>0</v>
      </c>
      <c r="BK21" s="57">
        <v>-42570</v>
      </c>
      <c r="BL21" s="57">
        <v>-415.64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25620776.6908</v>
      </c>
      <c r="D22" s="57">
        <f t="shared" si="6"/>
        <v>9555703.8856000006</v>
      </c>
      <c r="E22" s="57">
        <f t="shared" si="6"/>
        <v>13471026.339400001</v>
      </c>
      <c r="F22" s="57">
        <f t="shared" si="6"/>
        <v>7295908.2010000013</v>
      </c>
      <c r="G22" s="57">
        <f t="shared" si="6"/>
        <v>13873849.914100001</v>
      </c>
      <c r="H22" s="57">
        <f t="shared" si="6"/>
        <v>3177199.6846000003</v>
      </c>
      <c r="I22" s="57">
        <f t="shared" si="6"/>
        <v>2412585.645</v>
      </c>
      <c r="J22" s="57">
        <f t="shared" si="6"/>
        <v>1490705.9010000001</v>
      </c>
      <c r="K22" s="57">
        <f t="shared" si="6"/>
        <v>0</v>
      </c>
      <c r="L22" s="57">
        <f t="shared" si="6"/>
        <v>0</v>
      </c>
      <c r="M22" s="57">
        <f t="shared" si="6"/>
        <v>2874512.0853999993</v>
      </c>
      <c r="N22" s="57">
        <f t="shared" si="6"/>
        <v>1162769.4311000002</v>
      </c>
      <c r="O22" s="57">
        <f t="shared" si="6"/>
        <v>411130</v>
      </c>
      <c r="P22" s="57">
        <f t="shared" si="6"/>
        <v>246210.7574</v>
      </c>
      <c r="Q22" s="57">
        <f t="shared" si="6"/>
        <v>552501.69999999995</v>
      </c>
      <c r="R22" s="57">
        <f t="shared" si="6"/>
        <v>335685.15979999996</v>
      </c>
      <c r="S22" s="57">
        <f t="shared" si="6"/>
        <v>45526.7</v>
      </c>
      <c r="T22" s="57">
        <f t="shared" si="6"/>
        <v>23748.150099999999</v>
      </c>
      <c r="U22" s="57">
        <f t="shared" si="6"/>
        <v>29611</v>
      </c>
      <c r="V22" s="57">
        <f t="shared" si="6"/>
        <v>8636.7968000000001</v>
      </c>
      <c r="W22" s="57">
        <f t="shared" si="6"/>
        <v>481262.41840000002</v>
      </c>
      <c r="X22" s="57">
        <f t="shared" si="6"/>
        <v>163052.76300000001</v>
      </c>
      <c r="Y22" s="57">
        <f t="shared" si="6"/>
        <v>380297.11840000004</v>
      </c>
      <c r="Z22" s="57">
        <f t="shared" si="6"/>
        <v>124347.96810000001</v>
      </c>
      <c r="AA22" s="57">
        <f t="shared" si="6"/>
        <v>772782</v>
      </c>
      <c r="AB22" s="57">
        <f t="shared" si="6"/>
        <v>182577.62909999999</v>
      </c>
      <c r="AC22" s="57">
        <f t="shared" si="6"/>
        <v>354545.26699999999</v>
      </c>
      <c r="AD22" s="57">
        <f t="shared" si="6"/>
        <v>136466.1967</v>
      </c>
      <c r="AE22" s="57">
        <f t="shared" si="6"/>
        <v>0</v>
      </c>
      <c r="AF22" s="57">
        <f t="shared" si="6"/>
        <v>0</v>
      </c>
      <c r="AG22" s="57">
        <f t="shared" si="6"/>
        <v>2091714.9</v>
      </c>
      <c r="AH22" s="57">
        <f t="shared" si="6"/>
        <v>1517281.365</v>
      </c>
      <c r="AI22" s="57">
        <f t="shared" si="6"/>
        <v>2091714.9</v>
      </c>
      <c r="AJ22" s="57">
        <f t="shared" si="6"/>
        <v>1517281.365</v>
      </c>
      <c r="AK22" s="57">
        <f t="shared" si="6"/>
        <v>3680598.719</v>
      </c>
      <c r="AL22" s="57">
        <f t="shared" si="6"/>
        <v>2075906.3429</v>
      </c>
      <c r="AM22" s="57">
        <f t="shared" si="6"/>
        <v>3241992.219</v>
      </c>
      <c r="AN22" s="57">
        <f t="shared" si="6"/>
        <v>2032222.6359000001</v>
      </c>
      <c r="AO22" s="57">
        <f t="shared" si="6"/>
        <v>200183.2</v>
      </c>
      <c r="AP22" s="57">
        <f t="shared" si="6"/>
        <v>65449.5</v>
      </c>
      <c r="AQ22" s="57">
        <f t="shared" si="6"/>
        <v>487332.22729999997</v>
      </c>
      <c r="AR22" s="57">
        <f t="shared" si="6"/>
        <v>66391.660999999993</v>
      </c>
      <c r="AS22" s="57">
        <f t="shared" si="6"/>
        <v>2211431.7899999996</v>
      </c>
      <c r="AT22" s="57">
        <f t="shared" si="6"/>
        <v>983795.66099999996</v>
      </c>
      <c r="AU22" s="57">
        <f t="shared" si="6"/>
        <v>0</v>
      </c>
      <c r="AV22" s="57">
        <f t="shared" si="6"/>
        <v>0</v>
      </c>
      <c r="AW22" s="57">
        <f t="shared" si="6"/>
        <v>2078813.2780000002</v>
      </c>
      <c r="AX22" s="57">
        <f t="shared" si="6"/>
        <v>917404</v>
      </c>
      <c r="AY22" s="57">
        <f t="shared" si="6"/>
        <v>0</v>
      </c>
      <c r="AZ22" s="57">
        <f t="shared" si="6"/>
        <v>0</v>
      </c>
      <c r="BA22" s="57">
        <f t="shared" si="6"/>
        <v>1724099.5626999999</v>
      </c>
      <c r="BB22" s="57">
        <f t="shared" si="6"/>
        <v>917404</v>
      </c>
      <c r="BC22" s="57">
        <f t="shared" si="6"/>
        <v>15704381.7918</v>
      </c>
      <c r="BD22" s="57">
        <f t="shared" si="6"/>
        <v>3677621.0402000002</v>
      </c>
      <c r="BE22" s="57">
        <f t="shared" si="6"/>
        <v>909058.75729999994</v>
      </c>
      <c r="BF22" s="57">
        <f t="shared" si="6"/>
        <v>264054.45929999999</v>
      </c>
      <c r="BG22" s="57">
        <f t="shared" si="6"/>
        <v>0</v>
      </c>
      <c r="BH22" s="57">
        <f t="shared" si="6"/>
        <v>0</v>
      </c>
      <c r="BI22" s="57">
        <f t="shared" si="6"/>
        <v>-152388.83500000002</v>
      </c>
      <c r="BJ22" s="57">
        <f t="shared" si="6"/>
        <v>-32340.743699999999</v>
      </c>
      <c r="BK22" s="57">
        <f t="shared" si="6"/>
        <v>-2598461.7999999998</v>
      </c>
      <c r="BL22" s="57">
        <f t="shared" si="6"/>
        <v>-740115.07120000012</v>
      </c>
      <c r="BM22" s="57">
        <f t="shared" si="6"/>
        <v>0</v>
      </c>
      <c r="BN22" s="57">
        <f t="shared" ref="BN22" si="7">SUM(BN11:BN21)</f>
        <v>0</v>
      </c>
      <c r="BO22" s="57">
        <f>SUM(BO11:BO21)</f>
        <v>11260</v>
      </c>
      <c r="BP22" s="57">
        <f>SUM(BP11:BP21)</f>
        <v>7980</v>
      </c>
      <c r="BS22" s="39"/>
      <c r="BT22" s="39"/>
      <c r="BU22" s="39"/>
    </row>
    <row r="24" spans="1:73">
      <c r="I24" s="58"/>
      <c r="J24" s="58"/>
      <c r="K24" s="58"/>
      <c r="L24" s="58"/>
      <c r="M24" s="58"/>
      <c r="N24" s="58"/>
    </row>
    <row r="25" spans="1:73">
      <c r="I25" s="58"/>
      <c r="J25" s="58"/>
      <c r="K25" s="58"/>
      <c r="L25" s="58"/>
      <c r="M25" s="58"/>
      <c r="N25" s="58"/>
    </row>
    <row r="26" spans="1:73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3">
      <c r="I27" s="58"/>
      <c r="J27" s="58"/>
      <c r="K27" s="58"/>
      <c r="L27" s="58"/>
      <c r="M27" s="58"/>
      <c r="N27" s="58"/>
    </row>
    <row r="28" spans="1:73">
      <c r="I28" s="58"/>
      <c r="J28" s="58"/>
      <c r="K28" s="58"/>
      <c r="L28" s="58"/>
      <c r="M28" s="58"/>
      <c r="N28" s="58"/>
    </row>
    <row r="29" spans="1:73">
      <c r="I29" s="58"/>
      <c r="J29" s="58"/>
      <c r="K29" s="58"/>
      <c r="L29" s="58"/>
      <c r="M29" s="58"/>
      <c r="N29" s="58"/>
    </row>
    <row r="30" spans="1:73">
      <c r="I30" s="58"/>
      <c r="J30" s="58"/>
      <c r="K30" s="58"/>
      <c r="L30" s="58"/>
      <c r="M30" s="58"/>
      <c r="N30" s="58"/>
    </row>
    <row r="31" spans="1:73">
      <c r="I31" s="58"/>
      <c r="J31" s="58"/>
      <c r="K31" s="58"/>
    </row>
    <row r="32" spans="1:73">
      <c r="I32" s="58"/>
      <c r="J32" s="58"/>
      <c r="K32" s="58"/>
    </row>
    <row r="33" spans="9:11">
      <c r="I33" s="58"/>
      <c r="J33" s="58"/>
      <c r="K33" s="58"/>
    </row>
    <row r="34" spans="9:11">
      <c r="I34" s="58"/>
      <c r="J34" s="58"/>
      <c r="K34" s="58"/>
    </row>
    <row r="35" spans="9:11">
      <c r="I35" s="58"/>
    </row>
    <row r="36" spans="9:11">
      <c r="I36" s="58"/>
    </row>
    <row r="37" spans="9:11">
      <c r="I37" s="58"/>
    </row>
    <row r="38" spans="9:11">
      <c r="I38" s="58"/>
    </row>
    <row r="39" spans="9:11">
      <c r="I39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B35"/>
  <sheetViews>
    <sheetView topLeftCell="B7" zoomScaleNormal="100" workbookViewId="0">
      <selection activeCell="G29" sqref="G29"/>
    </sheetView>
  </sheetViews>
  <sheetFormatPr defaultRowHeight="12.7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0.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9.75" style="40" customWidth="1"/>
    <col min="117" max="117" width="8.375" style="40" customWidth="1"/>
    <col min="118" max="118" width="9.25" style="40" customWidth="1"/>
    <col min="119" max="119" width="9.5" style="40" customWidth="1"/>
    <col min="120" max="120" width="10.625" style="40" customWidth="1"/>
    <col min="121" max="121" width="9.5" style="40" customWidth="1"/>
    <col min="122" max="122" width="9.125" style="40" customWidth="1"/>
    <col min="123" max="123" width="8.7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2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2" ht="25.5" customHeight="1">
      <c r="B2" s="44"/>
      <c r="C2" s="142" t="s">
        <v>145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2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2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2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2" s="50" customFormat="1" ht="87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2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2" s="50" customFormat="1" ht="35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2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2" ht="14.25" customHeight="1">
      <c r="B10" s="55">
        <v>1</v>
      </c>
      <c r="C10" s="56" t="s">
        <v>96</v>
      </c>
      <c r="D10" s="71">
        <f>F10+H10-DT10</f>
        <v>7669118.1999999993</v>
      </c>
      <c r="E10" s="71">
        <f>G10+I10-DU10</f>
        <v>2891661.9494000003</v>
      </c>
      <c r="F10" s="13">
        <f>J10+V10+Z10+AD10+BB10+BN10+CL10+CP10+DB10+DJ10+DP10</f>
        <v>4388398.0999999996</v>
      </c>
      <c r="G10" s="13">
        <f>K10+W10+AA10+AE10+BC10+BO10+CM10+CQ10+DC10+DK10+DQ10</f>
        <v>2737376.9538000003</v>
      </c>
      <c r="H10" s="13">
        <f>L10+X10+AB10+AF10+BD10+BP10+CN10+CR10+DD10+DL10+DR10</f>
        <v>3504606.6</v>
      </c>
      <c r="I10" s="13">
        <f>M10+Y10+AC10+AG10+BE10+BQ10+CO10+CS10+DE10+DM10+DS10</f>
        <v>378171.49560000002</v>
      </c>
      <c r="J10" s="72">
        <v>1071096.7</v>
      </c>
      <c r="K10" s="72">
        <v>705576.13549999997</v>
      </c>
      <c r="L10" s="72">
        <v>29529.7</v>
      </c>
      <c r="M10" s="72">
        <v>3032.13</v>
      </c>
      <c r="N10" s="72">
        <v>689849.9</v>
      </c>
      <c r="O10" s="72">
        <v>421263.8112</v>
      </c>
      <c r="P10" s="72">
        <v>26529.7</v>
      </c>
      <c r="Q10" s="72">
        <v>3032.13</v>
      </c>
      <c r="R10" s="72">
        <v>10545.5</v>
      </c>
      <c r="S10" s="72">
        <v>6291.7722999999996</v>
      </c>
      <c r="T10" s="72">
        <v>3000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142236</v>
      </c>
      <c r="AE10" s="72">
        <v>110458.952</v>
      </c>
      <c r="AF10" s="72">
        <v>1279136.3</v>
      </c>
      <c r="AG10" s="72">
        <v>55570.640399999997</v>
      </c>
      <c r="AH10" s="72"/>
      <c r="AI10" s="72"/>
      <c r="AJ10" s="72"/>
      <c r="AK10" s="72"/>
      <c r="AL10" s="72">
        <v>2736</v>
      </c>
      <c r="AM10" s="72">
        <v>1368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139500</v>
      </c>
      <c r="AU10" s="72">
        <v>109090.952</v>
      </c>
      <c r="AV10" s="72">
        <v>3523474.9</v>
      </c>
      <c r="AW10" s="72">
        <v>431160.52879999997</v>
      </c>
      <c r="AX10" s="72">
        <v>0</v>
      </c>
      <c r="AY10" s="72">
        <v>0</v>
      </c>
      <c r="AZ10" s="72">
        <v>-2256338.6</v>
      </c>
      <c r="BA10" s="72">
        <v>-375589.8884</v>
      </c>
      <c r="BB10" s="72">
        <v>350590</v>
      </c>
      <c r="BC10" s="72">
        <v>181747.02609999999</v>
      </c>
      <c r="BD10" s="72">
        <v>56000</v>
      </c>
      <c r="BE10" s="72">
        <v>27714.162</v>
      </c>
      <c r="BF10" s="72">
        <v>292900</v>
      </c>
      <c r="BG10" s="72">
        <v>158825.59570000001</v>
      </c>
      <c r="BH10" s="72">
        <v>27000</v>
      </c>
      <c r="BI10" s="72">
        <v>17340</v>
      </c>
      <c r="BJ10" s="72">
        <v>0</v>
      </c>
      <c r="BK10" s="72">
        <v>0</v>
      </c>
      <c r="BL10" s="72">
        <v>0</v>
      </c>
      <c r="BM10" s="72">
        <v>0</v>
      </c>
      <c r="BN10" s="72">
        <v>608218.30000000005</v>
      </c>
      <c r="BO10" s="72">
        <v>120218.803</v>
      </c>
      <c r="BP10" s="72">
        <v>388512.5</v>
      </c>
      <c r="BQ10" s="72">
        <v>116422.618</v>
      </c>
      <c r="BR10" s="72">
        <v>39000</v>
      </c>
      <c r="BS10" s="72">
        <v>1982.201</v>
      </c>
      <c r="BT10" s="72">
        <v>88712.5</v>
      </c>
      <c r="BU10" s="72">
        <v>66131.557000000001</v>
      </c>
      <c r="BV10" s="72">
        <v>418883.6</v>
      </c>
      <c r="BW10" s="72">
        <v>35776.839999999997</v>
      </c>
      <c r="BX10" s="72">
        <v>0</v>
      </c>
      <c r="BY10" s="72">
        <v>0</v>
      </c>
      <c r="BZ10" s="72">
        <v>13000</v>
      </c>
      <c r="CA10" s="72">
        <v>9134.8349999999991</v>
      </c>
      <c r="CB10" s="72">
        <v>4000</v>
      </c>
      <c r="CC10" s="72">
        <v>0</v>
      </c>
      <c r="CD10" s="72">
        <v>132334.70000000001</v>
      </c>
      <c r="CE10" s="72">
        <v>69625.268800000005</v>
      </c>
      <c r="CF10" s="72">
        <v>155800</v>
      </c>
      <c r="CG10" s="72">
        <v>233.55</v>
      </c>
      <c r="CH10" s="72">
        <v>5000</v>
      </c>
      <c r="CI10" s="72">
        <v>3699.6581999999999</v>
      </c>
      <c r="CJ10" s="72">
        <v>95000</v>
      </c>
      <c r="CK10" s="72">
        <v>49456.510999999999</v>
      </c>
      <c r="CL10" s="72">
        <v>0</v>
      </c>
      <c r="CM10" s="72">
        <v>0</v>
      </c>
      <c r="CN10" s="72">
        <v>0</v>
      </c>
      <c r="CO10" s="72">
        <v>0</v>
      </c>
      <c r="CP10" s="72">
        <v>462301.2</v>
      </c>
      <c r="CQ10" s="72">
        <v>315587.74690000003</v>
      </c>
      <c r="CR10" s="72">
        <v>86086.3</v>
      </c>
      <c r="CS10" s="72">
        <v>30472.35</v>
      </c>
      <c r="CT10" s="72">
        <v>390673.6</v>
      </c>
      <c r="CU10" s="72">
        <v>288680.14689999999</v>
      </c>
      <c r="CV10" s="72">
        <v>56799.7</v>
      </c>
      <c r="CW10" s="72">
        <v>10340.35</v>
      </c>
      <c r="CX10" s="72">
        <v>91447.8</v>
      </c>
      <c r="CY10" s="72">
        <v>65801.820900000006</v>
      </c>
      <c r="CZ10" s="72">
        <v>900</v>
      </c>
      <c r="DA10" s="72">
        <v>0</v>
      </c>
      <c r="DB10" s="72">
        <v>1495069.4</v>
      </c>
      <c r="DC10" s="72">
        <v>1063015.2903</v>
      </c>
      <c r="DD10" s="72">
        <v>1665341.8</v>
      </c>
      <c r="DE10" s="72">
        <v>144959.59520000001</v>
      </c>
      <c r="DF10" s="72">
        <v>757506.4</v>
      </c>
      <c r="DG10" s="72">
        <v>515282.36499999999</v>
      </c>
      <c r="DH10" s="72">
        <v>1068211.8</v>
      </c>
      <c r="DI10" s="72">
        <v>144959.59520000001</v>
      </c>
      <c r="DJ10" s="72">
        <v>30000</v>
      </c>
      <c r="DK10" s="72">
        <v>16886.5</v>
      </c>
      <c r="DL10" s="72">
        <v>0</v>
      </c>
      <c r="DM10" s="72">
        <v>0</v>
      </c>
      <c r="DN10" s="72">
        <v>5000</v>
      </c>
      <c r="DO10" s="72">
        <v>0</v>
      </c>
      <c r="DP10" s="72">
        <v>228886.5</v>
      </c>
      <c r="DQ10" s="72">
        <v>223886.5</v>
      </c>
      <c r="DR10" s="72">
        <v>0</v>
      </c>
      <c r="DS10" s="72">
        <v>0</v>
      </c>
      <c r="DT10" s="72">
        <v>223886.5</v>
      </c>
      <c r="DU10" s="72">
        <v>223886.5</v>
      </c>
      <c r="DY10" s="58"/>
      <c r="DZ10" s="58"/>
      <c r="EA10" s="58"/>
      <c r="EB10" s="58"/>
    </row>
    <row r="11" spans="1:132" ht="14.25" customHeight="1">
      <c r="B11" s="55">
        <v>2</v>
      </c>
      <c r="C11" s="56" t="s">
        <v>97</v>
      </c>
      <c r="D11" s="71">
        <f t="shared" ref="D11:E20" si="95">F11+H11-DT11</f>
        <v>82009.624000000011</v>
      </c>
      <c r="E11" s="71">
        <f t="shared" si="95"/>
        <v>38507.479299999999</v>
      </c>
      <c r="F11" s="13">
        <f t="shared" ref="F11:I20" si="96">J11+V11+Z11+AD11+BB11+BN11+CL11+CP11+DB11+DJ11+DP11</f>
        <v>69826.100000000006</v>
      </c>
      <c r="G11" s="13">
        <f t="shared" si="96"/>
        <v>28984.683299999997</v>
      </c>
      <c r="H11" s="13">
        <f t="shared" si="96"/>
        <v>20500.001</v>
      </c>
      <c r="I11" s="13">
        <f t="shared" si="96"/>
        <v>9522.7960000000003</v>
      </c>
      <c r="J11" s="72">
        <v>32600</v>
      </c>
      <c r="K11" s="72">
        <v>18671.6466</v>
      </c>
      <c r="L11" s="72">
        <v>2000.001</v>
      </c>
      <c r="M11" s="72">
        <v>0</v>
      </c>
      <c r="N11" s="72">
        <v>31800</v>
      </c>
      <c r="O11" s="72">
        <v>18461.6466</v>
      </c>
      <c r="P11" s="72">
        <v>2000.001</v>
      </c>
      <c r="Q11" s="72">
        <v>0</v>
      </c>
      <c r="R11" s="72">
        <v>800</v>
      </c>
      <c r="S11" s="72">
        <v>210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1355.6835000000001</v>
      </c>
      <c r="AF11" s="72">
        <v>18500</v>
      </c>
      <c r="AG11" s="72">
        <v>9522.7960000000003</v>
      </c>
      <c r="AH11" s="72"/>
      <c r="AI11" s="72"/>
      <c r="AJ11" s="72"/>
      <c r="AK11" s="72"/>
      <c r="AL11" s="72">
        <v>4900</v>
      </c>
      <c r="AM11" s="72">
        <v>1355.6835000000001</v>
      </c>
      <c r="AN11" s="72">
        <v>0</v>
      </c>
      <c r="AO11" s="72">
        <v>0</v>
      </c>
      <c r="AP11" s="72">
        <v>0</v>
      </c>
      <c r="AQ11" s="72">
        <v>0</v>
      </c>
      <c r="AR11" s="72">
        <v>12500</v>
      </c>
      <c r="AS11" s="72">
        <v>10728</v>
      </c>
      <c r="AT11" s="72">
        <v>0</v>
      </c>
      <c r="AU11" s="72">
        <v>0</v>
      </c>
      <c r="AV11" s="72">
        <v>6000</v>
      </c>
      <c r="AW11" s="72">
        <v>5215.6760000000004</v>
      </c>
      <c r="AX11" s="72">
        <v>0</v>
      </c>
      <c r="AY11" s="72">
        <v>0</v>
      </c>
      <c r="AZ11" s="72">
        <v>0</v>
      </c>
      <c r="BA11" s="72">
        <v>-6420.88</v>
      </c>
      <c r="BB11" s="72">
        <v>1300</v>
      </c>
      <c r="BC11" s="72">
        <v>870</v>
      </c>
      <c r="BD11" s="72">
        <v>0</v>
      </c>
      <c r="BE11" s="72">
        <v>0</v>
      </c>
      <c r="BF11" s="72">
        <v>1300</v>
      </c>
      <c r="BG11" s="72">
        <v>870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1200</v>
      </c>
      <c r="BO11" s="72">
        <v>300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0</v>
      </c>
      <c r="CC11" s="72">
        <v>0</v>
      </c>
      <c r="CD11" s="72">
        <v>1200</v>
      </c>
      <c r="CE11" s="72">
        <v>300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2089.9223000000002</v>
      </c>
      <c r="CR11" s="72">
        <v>0</v>
      </c>
      <c r="CS11" s="72">
        <v>0</v>
      </c>
      <c r="CT11" s="72">
        <v>4120</v>
      </c>
      <c r="CU11" s="72">
        <v>2089.9223000000002</v>
      </c>
      <c r="CV11" s="72">
        <v>0</v>
      </c>
      <c r="CW11" s="72">
        <v>0</v>
      </c>
      <c r="CX11" s="72">
        <v>3570</v>
      </c>
      <c r="CY11" s="72">
        <v>2089.9223000000002</v>
      </c>
      <c r="CZ11" s="72">
        <v>0</v>
      </c>
      <c r="DA11" s="72">
        <v>0</v>
      </c>
      <c r="DB11" s="72">
        <v>11000</v>
      </c>
      <c r="DC11" s="72">
        <v>5617.4309000000003</v>
      </c>
      <c r="DD11" s="72">
        <v>0</v>
      </c>
      <c r="DE11" s="72">
        <v>0</v>
      </c>
      <c r="DF11" s="72">
        <v>11000</v>
      </c>
      <c r="DG11" s="72">
        <v>5617.4309000000003</v>
      </c>
      <c r="DH11" s="72">
        <v>0</v>
      </c>
      <c r="DI11" s="72">
        <v>0</v>
      </c>
      <c r="DJ11" s="72">
        <v>950</v>
      </c>
      <c r="DK11" s="72">
        <v>80</v>
      </c>
      <c r="DL11" s="72">
        <v>0</v>
      </c>
      <c r="DM11" s="72">
        <v>0</v>
      </c>
      <c r="DN11" s="72">
        <v>5289.6229999999996</v>
      </c>
      <c r="DO11" s="72">
        <v>0</v>
      </c>
      <c r="DP11" s="72">
        <v>13606.1</v>
      </c>
      <c r="DQ11" s="72">
        <v>0</v>
      </c>
      <c r="DR11" s="72">
        <v>0</v>
      </c>
      <c r="DS11" s="72">
        <v>0</v>
      </c>
      <c r="DT11" s="72">
        <v>8316.4770000000008</v>
      </c>
      <c r="DU11" s="72">
        <v>0</v>
      </c>
      <c r="DY11" s="58"/>
      <c r="DZ11" s="58"/>
      <c r="EA11" s="58"/>
      <c r="EB11" s="58"/>
    </row>
    <row r="12" spans="1:132" ht="14.25" customHeight="1">
      <c r="B12" s="55">
        <v>3</v>
      </c>
      <c r="C12" s="56" t="s">
        <v>98</v>
      </c>
      <c r="D12" s="71">
        <f t="shared" si="95"/>
        <v>81009.908299999996</v>
      </c>
      <c r="E12" s="71">
        <f t="shared" si="95"/>
        <v>34867.868699999999</v>
      </c>
      <c r="F12" s="13">
        <f t="shared" si="96"/>
        <v>63896.4</v>
      </c>
      <c r="G12" s="13">
        <f t="shared" si="96"/>
        <v>25178.709699999999</v>
      </c>
      <c r="H12" s="13">
        <f t="shared" si="96"/>
        <v>28305.494299999998</v>
      </c>
      <c r="I12" s="13">
        <f t="shared" si="96"/>
        <v>9689.1589999999997</v>
      </c>
      <c r="J12" s="72">
        <v>37210.300000000003</v>
      </c>
      <c r="K12" s="72">
        <v>21562.520499999999</v>
      </c>
      <c r="L12" s="72">
        <v>1446.6652999999999</v>
      </c>
      <c r="M12" s="72">
        <v>300</v>
      </c>
      <c r="N12" s="72">
        <v>35420.300000000003</v>
      </c>
      <c r="O12" s="72">
        <v>20441.520499999999</v>
      </c>
      <c r="P12" s="72">
        <v>1046.6652999999999</v>
      </c>
      <c r="Q12" s="72">
        <v>300</v>
      </c>
      <c r="R12" s="72">
        <v>1430</v>
      </c>
      <c r="S12" s="72">
        <v>881</v>
      </c>
      <c r="T12" s="72">
        <v>400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1794</v>
      </c>
      <c r="AE12" s="72">
        <v>997.63199999999995</v>
      </c>
      <c r="AF12" s="72">
        <v>11700</v>
      </c>
      <c r="AG12" s="72">
        <v>-2471.4</v>
      </c>
      <c r="AH12" s="72"/>
      <c r="AI12" s="72"/>
      <c r="AJ12" s="72"/>
      <c r="AK12" s="72"/>
      <c r="AL12" s="72">
        <v>744</v>
      </c>
      <c r="AM12" s="72">
        <v>497.63200000000001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1050</v>
      </c>
      <c r="AU12" s="72">
        <v>500</v>
      </c>
      <c r="AV12" s="72">
        <v>11700</v>
      </c>
      <c r="AW12" s="72">
        <v>2322</v>
      </c>
      <c r="AX12" s="72">
        <v>0</v>
      </c>
      <c r="AY12" s="72">
        <v>0</v>
      </c>
      <c r="AZ12" s="72">
        <v>0</v>
      </c>
      <c r="BA12" s="72">
        <v>-4793.3999999999996</v>
      </c>
      <c r="BB12" s="72">
        <v>2560</v>
      </c>
      <c r="BC12" s="72">
        <v>1014</v>
      </c>
      <c r="BD12" s="72">
        <v>15158.829</v>
      </c>
      <c r="BE12" s="72">
        <v>11860.558999999999</v>
      </c>
      <c r="BF12" s="72">
        <v>2560</v>
      </c>
      <c r="BG12" s="72">
        <v>1014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1004.5572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1004.5572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730</v>
      </c>
      <c r="CQ12" s="72">
        <v>0</v>
      </c>
      <c r="CR12" s="72">
        <v>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400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1200</v>
      </c>
      <c r="DK12" s="72">
        <v>600</v>
      </c>
      <c r="DL12" s="72">
        <v>0</v>
      </c>
      <c r="DM12" s="72">
        <v>0</v>
      </c>
      <c r="DN12" s="72">
        <v>5500.1139999999996</v>
      </c>
      <c r="DO12" s="72">
        <v>0</v>
      </c>
      <c r="DP12" s="72">
        <v>16692.099999999999</v>
      </c>
      <c r="DQ12" s="72">
        <v>0</v>
      </c>
      <c r="DR12" s="72">
        <v>0</v>
      </c>
      <c r="DS12" s="72">
        <v>0</v>
      </c>
      <c r="DT12" s="72">
        <v>11191.986000000001</v>
      </c>
      <c r="DU12" s="72">
        <v>0</v>
      </c>
      <c r="DY12" s="58"/>
      <c r="DZ12" s="58"/>
      <c r="EA12" s="58"/>
      <c r="EB12" s="58"/>
    </row>
    <row r="13" spans="1:132" ht="14.25" customHeight="1">
      <c r="B13" s="55">
        <v>4</v>
      </c>
      <c r="C13" s="56" t="s">
        <v>99</v>
      </c>
      <c r="D13" s="71">
        <f t="shared" si="95"/>
        <v>862652.73369999998</v>
      </c>
      <c r="E13" s="71">
        <f t="shared" si="95"/>
        <v>408132.71309999994</v>
      </c>
      <c r="F13" s="13">
        <f t="shared" si="96"/>
        <v>698830.70600000001</v>
      </c>
      <c r="G13" s="13">
        <f t="shared" si="96"/>
        <v>333707.66709999996</v>
      </c>
      <c r="H13" s="13">
        <f t="shared" si="96"/>
        <v>332092.96769999998</v>
      </c>
      <c r="I13" s="13">
        <f t="shared" si="96"/>
        <v>74425.046000000002</v>
      </c>
      <c r="J13" s="72">
        <v>285986.06</v>
      </c>
      <c r="K13" s="72">
        <v>176875.94810000001</v>
      </c>
      <c r="L13" s="72">
        <v>20212.565999999999</v>
      </c>
      <c r="M13" s="72">
        <v>8102.0290000000005</v>
      </c>
      <c r="N13" s="72">
        <v>250008.06</v>
      </c>
      <c r="O13" s="72">
        <v>160564.1121</v>
      </c>
      <c r="P13" s="72">
        <v>4147.7</v>
      </c>
      <c r="Q13" s="72">
        <v>2087</v>
      </c>
      <c r="R13" s="72">
        <v>35150</v>
      </c>
      <c r="S13" s="72">
        <v>15759.835999999999</v>
      </c>
      <c r="T13" s="72">
        <v>16064.866</v>
      </c>
      <c r="U13" s="72">
        <v>6015.0290000000005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4680</v>
      </c>
      <c r="AE13" s="72">
        <v>2714.047</v>
      </c>
      <c r="AF13" s="72">
        <v>143172.70000000001</v>
      </c>
      <c r="AG13" s="72">
        <v>32695.147000000001</v>
      </c>
      <c r="AH13" s="72"/>
      <c r="AI13" s="72"/>
      <c r="AJ13" s="72"/>
      <c r="AK13" s="72"/>
      <c r="AL13" s="72">
        <v>300</v>
      </c>
      <c r="AM13" s="72">
        <v>300</v>
      </c>
      <c r="AN13" s="72">
        <v>2968</v>
      </c>
      <c r="AO13" s="72">
        <v>968</v>
      </c>
      <c r="AP13" s="72">
        <v>0</v>
      </c>
      <c r="AQ13" s="72">
        <v>0</v>
      </c>
      <c r="AR13" s="72">
        <v>54248.800000000003</v>
      </c>
      <c r="AS13" s="72">
        <v>1777.78</v>
      </c>
      <c r="AT13" s="72">
        <v>4380</v>
      </c>
      <c r="AU13" s="72">
        <v>2414.047</v>
      </c>
      <c r="AV13" s="72">
        <v>115955.9</v>
      </c>
      <c r="AW13" s="72">
        <v>60517.165999999997</v>
      </c>
      <c r="AX13" s="72">
        <v>0</v>
      </c>
      <c r="AY13" s="72">
        <v>0</v>
      </c>
      <c r="AZ13" s="72">
        <v>-30000</v>
      </c>
      <c r="BA13" s="72">
        <v>-30567.798999999999</v>
      </c>
      <c r="BB13" s="72">
        <v>94370.5</v>
      </c>
      <c r="BC13" s="72">
        <v>65930.846999999994</v>
      </c>
      <c r="BD13" s="72">
        <v>0</v>
      </c>
      <c r="BE13" s="72">
        <v>0</v>
      </c>
      <c r="BF13" s="72">
        <v>94370.5</v>
      </c>
      <c r="BG13" s="72">
        <v>65930.846999999994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2293</v>
      </c>
      <c r="BO13" s="72">
        <v>882.9</v>
      </c>
      <c r="BP13" s="72">
        <v>95042.9</v>
      </c>
      <c r="BQ13" s="72">
        <v>9660</v>
      </c>
      <c r="BR13" s="72">
        <v>0</v>
      </c>
      <c r="BS13" s="72">
        <v>0</v>
      </c>
      <c r="BT13" s="72">
        <v>0</v>
      </c>
      <c r="BU13" s="72">
        <v>0</v>
      </c>
      <c r="BV13" s="72">
        <v>500</v>
      </c>
      <c r="BW13" s="72">
        <v>0</v>
      </c>
      <c r="BX13" s="72">
        <v>0</v>
      </c>
      <c r="BY13" s="72">
        <v>0</v>
      </c>
      <c r="BZ13" s="72">
        <v>153</v>
      </c>
      <c r="CA13" s="72">
        <v>122.9</v>
      </c>
      <c r="CB13" s="72">
        <v>28953.4</v>
      </c>
      <c r="CC13" s="72">
        <v>9480</v>
      </c>
      <c r="CD13" s="72">
        <v>1140</v>
      </c>
      <c r="CE13" s="72">
        <v>760</v>
      </c>
      <c r="CF13" s="72">
        <v>62519.5</v>
      </c>
      <c r="CG13" s="72">
        <v>180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65567</v>
      </c>
      <c r="CQ13" s="72">
        <v>39256.959999999999</v>
      </c>
      <c r="CR13" s="72">
        <v>0</v>
      </c>
      <c r="CS13" s="72">
        <v>0</v>
      </c>
      <c r="CT13" s="72">
        <v>58727</v>
      </c>
      <c r="CU13" s="72">
        <v>35696.959999999999</v>
      </c>
      <c r="CV13" s="72">
        <v>0</v>
      </c>
      <c r="CW13" s="72">
        <v>0</v>
      </c>
      <c r="CX13" s="72">
        <v>50082</v>
      </c>
      <c r="CY13" s="72">
        <v>33745.96</v>
      </c>
      <c r="CZ13" s="72">
        <v>0</v>
      </c>
      <c r="DA13" s="72">
        <v>0</v>
      </c>
      <c r="DB13" s="72">
        <v>73301.206000000006</v>
      </c>
      <c r="DC13" s="72">
        <v>46086.964999999997</v>
      </c>
      <c r="DD13" s="72">
        <v>73664.801699999996</v>
      </c>
      <c r="DE13" s="72">
        <v>23967.87</v>
      </c>
      <c r="DF13" s="72">
        <v>71301.206000000006</v>
      </c>
      <c r="DG13" s="72">
        <v>44796.165000000001</v>
      </c>
      <c r="DH13" s="72">
        <v>73664.801699999996</v>
      </c>
      <c r="DI13" s="72">
        <v>23967.87</v>
      </c>
      <c r="DJ13" s="72">
        <v>3500</v>
      </c>
      <c r="DK13" s="72">
        <v>1960</v>
      </c>
      <c r="DL13" s="72">
        <v>0</v>
      </c>
      <c r="DM13" s="72">
        <v>0</v>
      </c>
      <c r="DN13" s="72">
        <v>612</v>
      </c>
      <c r="DO13" s="72">
        <v>0</v>
      </c>
      <c r="DP13" s="72">
        <v>168882.94</v>
      </c>
      <c r="DQ13" s="72">
        <v>0</v>
      </c>
      <c r="DR13" s="72">
        <v>0</v>
      </c>
      <c r="DS13" s="72">
        <v>0</v>
      </c>
      <c r="DT13" s="72">
        <v>168270.94</v>
      </c>
      <c r="DU13" s="72">
        <v>0</v>
      </c>
      <c r="DY13" s="58"/>
      <c r="DZ13" s="58"/>
      <c r="EA13" s="58"/>
      <c r="EB13" s="58"/>
    </row>
    <row r="14" spans="1:132" ht="14.25" customHeight="1">
      <c r="B14" s="55">
        <v>5</v>
      </c>
      <c r="C14" s="56" t="s">
        <v>100</v>
      </c>
      <c r="D14" s="71">
        <f t="shared" si="95"/>
        <v>2961444.8319999995</v>
      </c>
      <c r="E14" s="71">
        <f t="shared" si="95"/>
        <v>1068274.439</v>
      </c>
      <c r="F14" s="13">
        <f t="shared" si="96"/>
        <v>2106488.4479999999</v>
      </c>
      <c r="G14" s="13">
        <f t="shared" si="96"/>
        <v>1201138.8513</v>
      </c>
      <c r="H14" s="13">
        <f t="shared" si="96"/>
        <v>1326956.3839999998</v>
      </c>
      <c r="I14" s="13">
        <f t="shared" si="96"/>
        <v>339135.58770000003</v>
      </c>
      <c r="J14" s="72">
        <v>650850.005</v>
      </c>
      <c r="K14" s="72">
        <v>288572.88309999998</v>
      </c>
      <c r="L14" s="72">
        <v>225831.71</v>
      </c>
      <c r="M14" s="72">
        <v>79981.119000000006</v>
      </c>
      <c r="N14" s="72">
        <v>542200.005</v>
      </c>
      <c r="O14" s="72">
        <v>267188.41110000003</v>
      </c>
      <c r="P14" s="72">
        <v>29100</v>
      </c>
      <c r="Q14" s="72">
        <v>21847.02</v>
      </c>
      <c r="R14" s="72">
        <v>82573</v>
      </c>
      <c r="S14" s="72">
        <v>12979.347</v>
      </c>
      <c r="T14" s="72">
        <v>196731.71</v>
      </c>
      <c r="U14" s="72">
        <v>58134.099000000002</v>
      </c>
      <c r="V14" s="72">
        <v>0</v>
      </c>
      <c r="W14" s="72">
        <v>0</v>
      </c>
      <c r="X14" s="72">
        <v>2000</v>
      </c>
      <c r="Y14" s="72">
        <v>870</v>
      </c>
      <c r="Z14" s="72">
        <v>0</v>
      </c>
      <c r="AA14" s="72">
        <v>0</v>
      </c>
      <c r="AB14" s="72">
        <v>0</v>
      </c>
      <c r="AC14" s="72">
        <v>0</v>
      </c>
      <c r="AD14" s="72">
        <v>105640</v>
      </c>
      <c r="AE14" s="72">
        <v>37000.779199999997</v>
      </c>
      <c r="AF14" s="72">
        <v>674955.53700000001</v>
      </c>
      <c r="AG14" s="72">
        <v>163081.81570000001</v>
      </c>
      <c r="AH14" s="72"/>
      <c r="AI14" s="72"/>
      <c r="AJ14" s="72"/>
      <c r="AK14" s="72"/>
      <c r="AL14" s="72">
        <v>17100</v>
      </c>
      <c r="AM14" s="72">
        <v>6680</v>
      </c>
      <c r="AN14" s="72">
        <v>132459</v>
      </c>
      <c r="AO14" s="72">
        <v>31783.85</v>
      </c>
      <c r="AP14" s="72">
        <v>1440</v>
      </c>
      <c r="AQ14" s="72">
        <v>247.23500000000001</v>
      </c>
      <c r="AR14" s="72">
        <v>100261.072</v>
      </c>
      <c r="AS14" s="72">
        <v>76265.831999999995</v>
      </c>
      <c r="AT14" s="72">
        <v>87100</v>
      </c>
      <c r="AU14" s="72">
        <v>30073.5442</v>
      </c>
      <c r="AV14" s="72">
        <v>505477.5</v>
      </c>
      <c r="AW14" s="72">
        <v>117692.6302</v>
      </c>
      <c r="AX14" s="72">
        <v>0</v>
      </c>
      <c r="AY14" s="72">
        <v>0</v>
      </c>
      <c r="AZ14" s="72">
        <v>-63242.035000000003</v>
      </c>
      <c r="BA14" s="72">
        <v>-62660.496500000001</v>
      </c>
      <c r="BB14" s="72">
        <v>85800</v>
      </c>
      <c r="BC14" s="72">
        <v>35952.878499999999</v>
      </c>
      <c r="BD14" s="72">
        <v>20750</v>
      </c>
      <c r="BE14" s="72">
        <v>12943.85</v>
      </c>
      <c r="BF14" s="72">
        <v>64100</v>
      </c>
      <c r="BG14" s="72">
        <v>35672.878499999999</v>
      </c>
      <c r="BH14" s="72">
        <v>0</v>
      </c>
      <c r="BI14" s="72">
        <v>0</v>
      </c>
      <c r="BJ14" s="72">
        <v>19200</v>
      </c>
      <c r="BK14" s="72">
        <v>280</v>
      </c>
      <c r="BL14" s="72">
        <v>20750</v>
      </c>
      <c r="BM14" s="72">
        <v>12943.85</v>
      </c>
      <c r="BN14" s="72">
        <v>283588</v>
      </c>
      <c r="BO14" s="72">
        <v>121428.80839999999</v>
      </c>
      <c r="BP14" s="72">
        <v>134743.31899999999</v>
      </c>
      <c r="BQ14" s="72">
        <v>50503.572</v>
      </c>
      <c r="BR14" s="72">
        <v>0</v>
      </c>
      <c r="BS14" s="72">
        <v>0</v>
      </c>
      <c r="BT14" s="72">
        <v>2943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26421</v>
      </c>
      <c r="CA14" s="72">
        <v>7549.6659</v>
      </c>
      <c r="CB14" s="72">
        <v>78114</v>
      </c>
      <c r="CC14" s="72">
        <v>7647.04</v>
      </c>
      <c r="CD14" s="72">
        <v>81455</v>
      </c>
      <c r="CE14" s="72">
        <v>39460.4565</v>
      </c>
      <c r="CF14" s="72">
        <v>53686.319000000003</v>
      </c>
      <c r="CG14" s="72">
        <v>42856.531999999999</v>
      </c>
      <c r="CH14" s="72">
        <v>175712</v>
      </c>
      <c r="CI14" s="72">
        <v>74418.686000000002</v>
      </c>
      <c r="CJ14" s="72">
        <v>0</v>
      </c>
      <c r="CK14" s="72">
        <v>0</v>
      </c>
      <c r="CL14" s="72">
        <v>0</v>
      </c>
      <c r="CM14" s="72">
        <v>0</v>
      </c>
      <c r="CN14" s="72">
        <v>2000</v>
      </c>
      <c r="CO14" s="72">
        <v>0</v>
      </c>
      <c r="CP14" s="72">
        <v>106453.9</v>
      </c>
      <c r="CQ14" s="72">
        <v>54559.879099999998</v>
      </c>
      <c r="CR14" s="72">
        <v>266675.81800000003</v>
      </c>
      <c r="CS14" s="72">
        <v>31755.231</v>
      </c>
      <c r="CT14" s="72">
        <v>94553.9</v>
      </c>
      <c r="CU14" s="72">
        <v>52176.399100000002</v>
      </c>
      <c r="CV14" s="72">
        <v>63812.417999999998</v>
      </c>
      <c r="CW14" s="72">
        <v>14373.3</v>
      </c>
      <c r="CX14" s="72">
        <v>43993.8</v>
      </c>
      <c r="CY14" s="72">
        <v>26002.600999999999</v>
      </c>
      <c r="CZ14" s="72">
        <v>42408.417999999998</v>
      </c>
      <c r="DA14" s="72">
        <v>12379.3</v>
      </c>
      <c r="DB14" s="72">
        <v>381789.44300000003</v>
      </c>
      <c r="DC14" s="72">
        <v>187956.95600000001</v>
      </c>
      <c r="DD14" s="72">
        <v>0</v>
      </c>
      <c r="DE14" s="72">
        <v>0</v>
      </c>
      <c r="DF14" s="72">
        <v>279847.05499999999</v>
      </c>
      <c r="DG14" s="72">
        <v>129674.82399999999</v>
      </c>
      <c r="DH14" s="72">
        <v>0</v>
      </c>
      <c r="DI14" s="72">
        <v>0</v>
      </c>
      <c r="DJ14" s="72">
        <v>20367.099999999999</v>
      </c>
      <c r="DK14" s="72">
        <v>3666.6669999999999</v>
      </c>
      <c r="DL14" s="72">
        <v>0</v>
      </c>
      <c r="DM14" s="72">
        <v>0</v>
      </c>
      <c r="DN14" s="72">
        <v>0</v>
      </c>
      <c r="DO14" s="72">
        <v>0</v>
      </c>
      <c r="DP14" s="72">
        <v>472000</v>
      </c>
      <c r="DQ14" s="72">
        <v>472000</v>
      </c>
      <c r="DR14" s="72">
        <v>0</v>
      </c>
      <c r="DS14" s="72">
        <v>0</v>
      </c>
      <c r="DT14" s="72">
        <v>472000</v>
      </c>
      <c r="DU14" s="72">
        <v>472000</v>
      </c>
      <c r="DY14" s="58"/>
      <c r="DZ14" s="58"/>
      <c r="EA14" s="58"/>
      <c r="EB14" s="58"/>
    </row>
    <row r="15" spans="1:132" ht="14.25" customHeight="1">
      <c r="B15" s="55">
        <v>6</v>
      </c>
      <c r="C15" s="56" t="s">
        <v>101</v>
      </c>
      <c r="D15" s="71">
        <f t="shared" si="95"/>
        <v>3250469.4841</v>
      </c>
      <c r="E15" s="71">
        <f t="shared" si="95"/>
        <v>972239.74369999999</v>
      </c>
      <c r="F15" s="13">
        <f t="shared" si="96"/>
        <v>1640000</v>
      </c>
      <c r="G15" s="13">
        <f t="shared" si="96"/>
        <v>608931.21629999997</v>
      </c>
      <c r="H15" s="13">
        <f t="shared" si="96"/>
        <v>1610469.4841</v>
      </c>
      <c r="I15" s="13">
        <f t="shared" si="96"/>
        <v>363308.52739999996</v>
      </c>
      <c r="J15" s="72">
        <v>437599</v>
      </c>
      <c r="K15" s="72">
        <v>236152.62289999999</v>
      </c>
      <c r="L15" s="72">
        <v>365995.4841</v>
      </c>
      <c r="M15" s="72">
        <v>75226.6106</v>
      </c>
      <c r="N15" s="72">
        <v>387100</v>
      </c>
      <c r="O15" s="72">
        <v>222566.1109</v>
      </c>
      <c r="P15" s="72">
        <v>9200</v>
      </c>
      <c r="Q15" s="72">
        <v>1012.5</v>
      </c>
      <c r="R15" s="72">
        <v>1000</v>
      </c>
      <c r="S15" s="72">
        <v>290</v>
      </c>
      <c r="T15" s="72">
        <v>321795.4841</v>
      </c>
      <c r="U15" s="72">
        <v>41207.410600000003</v>
      </c>
      <c r="V15" s="72">
        <v>8000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5000</v>
      </c>
      <c r="AE15" s="72">
        <v>4175.8999999999996</v>
      </c>
      <c r="AF15" s="72">
        <v>436758</v>
      </c>
      <c r="AG15" s="72">
        <v>97113.01</v>
      </c>
      <c r="AH15" s="72"/>
      <c r="AI15" s="72"/>
      <c r="AJ15" s="72"/>
      <c r="AK15" s="72"/>
      <c r="AL15" s="72">
        <v>0</v>
      </c>
      <c r="AM15" s="72">
        <v>0</v>
      </c>
      <c r="AN15" s="72">
        <v>46750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5000</v>
      </c>
      <c r="AU15" s="72">
        <v>4175.8999999999996</v>
      </c>
      <c r="AV15" s="72">
        <v>410008</v>
      </c>
      <c r="AW15" s="72">
        <v>113186.527</v>
      </c>
      <c r="AX15" s="72">
        <v>0</v>
      </c>
      <c r="AY15" s="72">
        <v>0</v>
      </c>
      <c r="AZ15" s="72">
        <v>-20000</v>
      </c>
      <c r="BA15" s="72">
        <v>-16073.517</v>
      </c>
      <c r="BB15" s="72">
        <v>152500</v>
      </c>
      <c r="BC15" s="72">
        <v>86133</v>
      </c>
      <c r="BD15" s="72">
        <v>44220</v>
      </c>
      <c r="BE15" s="72">
        <v>7146</v>
      </c>
      <c r="BF15" s="72">
        <v>130000</v>
      </c>
      <c r="BG15" s="72">
        <v>86022</v>
      </c>
      <c r="BH15" s="72">
        <v>0</v>
      </c>
      <c r="BI15" s="72">
        <v>0</v>
      </c>
      <c r="BJ15" s="72">
        <v>17500</v>
      </c>
      <c r="BK15" s="72">
        <v>111</v>
      </c>
      <c r="BL15" s="72">
        <v>21220</v>
      </c>
      <c r="BM15" s="72">
        <v>7146</v>
      </c>
      <c r="BN15" s="72">
        <v>441145</v>
      </c>
      <c r="BO15" s="72">
        <v>100172.2714</v>
      </c>
      <c r="BP15" s="72">
        <v>657246</v>
      </c>
      <c r="BQ15" s="72">
        <v>174894.31299999999</v>
      </c>
      <c r="BR15" s="72">
        <v>287645</v>
      </c>
      <c r="BS15" s="72">
        <v>1209.364</v>
      </c>
      <c r="BT15" s="72">
        <v>181079</v>
      </c>
      <c r="BU15" s="72">
        <v>53645.02</v>
      </c>
      <c r="BV15" s="72">
        <v>0</v>
      </c>
      <c r="BW15" s="72">
        <v>0</v>
      </c>
      <c r="BX15" s="72">
        <v>0</v>
      </c>
      <c r="BY15" s="72">
        <v>0</v>
      </c>
      <c r="BZ15" s="72">
        <v>11500</v>
      </c>
      <c r="CA15" s="72">
        <v>5177.95</v>
      </c>
      <c r="CB15" s="72">
        <v>202165</v>
      </c>
      <c r="CC15" s="72">
        <v>87804.42</v>
      </c>
      <c r="CD15" s="72">
        <v>42000</v>
      </c>
      <c r="CE15" s="72">
        <v>16784.957399999999</v>
      </c>
      <c r="CF15" s="72">
        <v>274002</v>
      </c>
      <c r="CG15" s="72">
        <v>33444.873</v>
      </c>
      <c r="CH15" s="72">
        <v>100000</v>
      </c>
      <c r="CI15" s="72">
        <v>77000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63326</v>
      </c>
      <c r="CQ15" s="72">
        <v>43751.908199999998</v>
      </c>
      <c r="CR15" s="72">
        <v>95900</v>
      </c>
      <c r="CS15" s="72">
        <v>0</v>
      </c>
      <c r="CT15" s="72">
        <v>58335</v>
      </c>
      <c r="CU15" s="72">
        <v>41674.108200000002</v>
      </c>
      <c r="CV15" s="72">
        <v>0</v>
      </c>
      <c r="CW15" s="72">
        <v>0</v>
      </c>
      <c r="CX15" s="72">
        <v>36000</v>
      </c>
      <c r="CY15" s="72">
        <v>30800</v>
      </c>
      <c r="CZ15" s="72">
        <v>0</v>
      </c>
      <c r="DA15" s="72">
        <v>0</v>
      </c>
      <c r="DB15" s="72">
        <v>195930</v>
      </c>
      <c r="DC15" s="72">
        <v>135600.51379999999</v>
      </c>
      <c r="DD15" s="72">
        <v>10350</v>
      </c>
      <c r="DE15" s="72">
        <v>8928.5938000000006</v>
      </c>
      <c r="DF15" s="72">
        <v>131500</v>
      </c>
      <c r="DG15" s="72">
        <v>89946.816999999995</v>
      </c>
      <c r="DH15" s="72">
        <v>8700</v>
      </c>
      <c r="DI15" s="72">
        <v>7280.9938000000002</v>
      </c>
      <c r="DJ15" s="72">
        <v>8500</v>
      </c>
      <c r="DK15" s="72">
        <v>2945</v>
      </c>
      <c r="DL15" s="72">
        <v>0</v>
      </c>
      <c r="DM15" s="72">
        <v>0</v>
      </c>
      <c r="DN15" s="72">
        <v>328000</v>
      </c>
      <c r="DO15" s="72">
        <v>0</v>
      </c>
      <c r="DP15" s="72">
        <v>328000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  <c r="EA15" s="58"/>
      <c r="EB15" s="58"/>
    </row>
    <row r="16" spans="1:132" ht="14.25" customHeight="1">
      <c r="B16" s="55">
        <v>7</v>
      </c>
      <c r="C16" s="56" t="s">
        <v>102</v>
      </c>
      <c r="D16" s="71">
        <f t="shared" si="95"/>
        <v>4971147.9879999999</v>
      </c>
      <c r="E16" s="71">
        <f t="shared" si="95"/>
        <v>2113454.1252000001</v>
      </c>
      <c r="F16" s="13">
        <f t="shared" si="96"/>
        <v>2429553.048</v>
      </c>
      <c r="G16" s="13">
        <f t="shared" si="96"/>
        <v>1188236.3762999999</v>
      </c>
      <c r="H16" s="13">
        <f t="shared" si="96"/>
        <v>3017923.3479999998</v>
      </c>
      <c r="I16" s="13">
        <f t="shared" si="96"/>
        <v>991217.74890000012</v>
      </c>
      <c r="J16" s="72">
        <v>570305.34</v>
      </c>
      <c r="K16" s="72">
        <v>304420.49540000001</v>
      </c>
      <c r="L16" s="72">
        <v>46934.3</v>
      </c>
      <c r="M16" s="72">
        <v>18818.735700000001</v>
      </c>
      <c r="N16" s="72">
        <v>528813.34</v>
      </c>
      <c r="O16" s="72">
        <v>291691.61859999999</v>
      </c>
      <c r="P16" s="72">
        <v>29506.3</v>
      </c>
      <c r="Q16" s="72">
        <v>15926.9581</v>
      </c>
      <c r="R16" s="72">
        <v>37877</v>
      </c>
      <c r="S16" s="72">
        <v>10605.8768</v>
      </c>
      <c r="T16" s="72">
        <v>17428</v>
      </c>
      <c r="U16" s="72">
        <v>2891.7775999999999</v>
      </c>
      <c r="V16" s="72">
        <v>12000</v>
      </c>
      <c r="W16" s="72">
        <v>4751.0590000000002</v>
      </c>
      <c r="X16" s="72">
        <v>300</v>
      </c>
      <c r="Y16" s="72">
        <v>197</v>
      </c>
      <c r="Z16" s="72">
        <v>0</v>
      </c>
      <c r="AA16" s="72">
        <v>0</v>
      </c>
      <c r="AB16" s="72">
        <v>0</v>
      </c>
      <c r="AC16" s="72">
        <v>0</v>
      </c>
      <c r="AD16" s="72">
        <v>121784</v>
      </c>
      <c r="AE16" s="72">
        <v>59063.885999999999</v>
      </c>
      <c r="AF16" s="72">
        <v>1545060.1</v>
      </c>
      <c r="AG16" s="72">
        <v>420147.44900000002</v>
      </c>
      <c r="AH16" s="72"/>
      <c r="AI16" s="72"/>
      <c r="AJ16" s="72"/>
      <c r="AK16" s="72"/>
      <c r="AL16" s="72">
        <v>38546</v>
      </c>
      <c r="AM16" s="72">
        <v>15821.965</v>
      </c>
      <c r="AN16" s="72">
        <v>42537.5</v>
      </c>
      <c r="AO16" s="72">
        <v>18409.304</v>
      </c>
      <c r="AP16" s="72">
        <v>1812</v>
      </c>
      <c r="AQ16" s="72">
        <v>1671.433</v>
      </c>
      <c r="AR16" s="72">
        <v>210000</v>
      </c>
      <c r="AS16" s="72">
        <v>0</v>
      </c>
      <c r="AT16" s="72">
        <v>81426</v>
      </c>
      <c r="AU16" s="72">
        <v>41570.487999999998</v>
      </c>
      <c r="AV16" s="72">
        <v>1292522.6000000001</v>
      </c>
      <c r="AW16" s="72">
        <v>435623.32699999999</v>
      </c>
      <c r="AX16" s="72">
        <v>0</v>
      </c>
      <c r="AY16" s="72">
        <v>0</v>
      </c>
      <c r="AZ16" s="72">
        <v>0</v>
      </c>
      <c r="BA16" s="72">
        <v>-33885.182000000001</v>
      </c>
      <c r="BB16" s="72">
        <v>222475.7</v>
      </c>
      <c r="BC16" s="72">
        <v>136812.951</v>
      </c>
      <c r="BD16" s="72">
        <v>60000</v>
      </c>
      <c r="BE16" s="72">
        <v>0</v>
      </c>
      <c r="BF16" s="72">
        <v>168581.9</v>
      </c>
      <c r="BG16" s="72">
        <v>108985.7</v>
      </c>
      <c r="BH16" s="72">
        <v>0</v>
      </c>
      <c r="BI16" s="72">
        <v>0</v>
      </c>
      <c r="BJ16" s="72">
        <v>15000</v>
      </c>
      <c r="BK16" s="72">
        <v>5888.6379999999999</v>
      </c>
      <c r="BL16" s="72">
        <v>0</v>
      </c>
      <c r="BM16" s="72">
        <v>0</v>
      </c>
      <c r="BN16" s="72">
        <v>94654.3</v>
      </c>
      <c r="BO16" s="72">
        <v>61098.976900000001</v>
      </c>
      <c r="BP16" s="72">
        <v>635126.54799999995</v>
      </c>
      <c r="BQ16" s="72">
        <v>358382.2452</v>
      </c>
      <c r="BR16" s="72">
        <v>0</v>
      </c>
      <c r="BS16" s="72">
        <v>0</v>
      </c>
      <c r="BT16" s="72">
        <v>100351.6</v>
      </c>
      <c r="BU16" s="72">
        <v>50951.8482</v>
      </c>
      <c r="BV16" s="72">
        <v>0</v>
      </c>
      <c r="BW16" s="72">
        <v>0</v>
      </c>
      <c r="BX16" s="72">
        <v>0</v>
      </c>
      <c r="BY16" s="72">
        <v>0</v>
      </c>
      <c r="BZ16" s="72">
        <v>55760.5</v>
      </c>
      <c r="CA16" s="72">
        <v>32597.2019</v>
      </c>
      <c r="CB16" s="72">
        <v>82254</v>
      </c>
      <c r="CC16" s="72">
        <v>69075.982000000004</v>
      </c>
      <c r="CD16" s="72">
        <v>38893.800000000003</v>
      </c>
      <c r="CE16" s="72">
        <v>28501.775000000001</v>
      </c>
      <c r="CF16" s="72">
        <v>181593.1</v>
      </c>
      <c r="CG16" s="72">
        <v>4172.03</v>
      </c>
      <c r="CH16" s="72">
        <v>0</v>
      </c>
      <c r="CI16" s="72">
        <v>0</v>
      </c>
      <c r="CJ16" s="72">
        <v>269427.848</v>
      </c>
      <c r="CK16" s="72">
        <v>234182.38500000001</v>
      </c>
      <c r="CL16" s="72">
        <v>4020</v>
      </c>
      <c r="CM16" s="72">
        <v>2505</v>
      </c>
      <c r="CN16" s="72">
        <v>23317</v>
      </c>
      <c r="CO16" s="72">
        <v>9300</v>
      </c>
      <c r="CP16" s="72">
        <v>122405.5</v>
      </c>
      <c r="CQ16" s="72">
        <v>74169.687999999995</v>
      </c>
      <c r="CR16" s="72">
        <v>237559</v>
      </c>
      <c r="CS16" s="72">
        <v>83886.239000000001</v>
      </c>
      <c r="CT16" s="72">
        <v>120035.5</v>
      </c>
      <c r="CU16" s="72">
        <v>73013.088000000003</v>
      </c>
      <c r="CV16" s="72">
        <v>141721.79999999999</v>
      </c>
      <c r="CW16" s="72">
        <v>83886.239000000001</v>
      </c>
      <c r="CX16" s="72">
        <v>91681.5</v>
      </c>
      <c r="CY16" s="72">
        <v>61915.057999999997</v>
      </c>
      <c r="CZ16" s="72">
        <v>141721.79999999999</v>
      </c>
      <c r="DA16" s="72">
        <v>83886.239000000001</v>
      </c>
      <c r="DB16" s="72">
        <v>780997.6</v>
      </c>
      <c r="DC16" s="72">
        <v>479364.32</v>
      </c>
      <c r="DD16" s="72">
        <v>469626.4</v>
      </c>
      <c r="DE16" s="72">
        <v>100486.08</v>
      </c>
      <c r="DF16" s="72">
        <v>525309.6</v>
      </c>
      <c r="DG16" s="72">
        <v>307738.92</v>
      </c>
      <c r="DH16" s="72">
        <v>469626.4</v>
      </c>
      <c r="DI16" s="72">
        <v>100486.08</v>
      </c>
      <c r="DJ16" s="72">
        <v>15000</v>
      </c>
      <c r="DK16" s="72">
        <v>50</v>
      </c>
      <c r="DL16" s="72">
        <v>0</v>
      </c>
      <c r="DM16" s="72">
        <v>0</v>
      </c>
      <c r="DN16" s="72">
        <v>9582.2000000000007</v>
      </c>
      <c r="DO16" s="72">
        <v>0</v>
      </c>
      <c r="DP16" s="72">
        <v>485910.60800000001</v>
      </c>
      <c r="DQ16" s="72">
        <v>66000</v>
      </c>
      <c r="DR16" s="72">
        <v>0</v>
      </c>
      <c r="DS16" s="72">
        <v>0</v>
      </c>
      <c r="DT16" s="72">
        <v>476328.408</v>
      </c>
      <c r="DU16" s="72">
        <v>66000</v>
      </c>
      <c r="DY16" s="58"/>
      <c r="DZ16" s="58"/>
      <c r="EA16" s="58"/>
      <c r="EB16" s="58"/>
    </row>
    <row r="17" spans="2:132" ht="14.25" customHeight="1">
      <c r="B17" s="55">
        <v>8</v>
      </c>
      <c r="C17" s="56" t="s">
        <v>103</v>
      </c>
      <c r="D17" s="71">
        <f t="shared" si="95"/>
        <v>464117.74259999988</v>
      </c>
      <c r="E17" s="71">
        <f t="shared" si="95"/>
        <v>222773.19320000001</v>
      </c>
      <c r="F17" s="13">
        <f t="shared" si="96"/>
        <v>347005.6</v>
      </c>
      <c r="G17" s="13">
        <f t="shared" si="96"/>
        <v>161189.44520000002</v>
      </c>
      <c r="H17" s="13">
        <f t="shared" si="96"/>
        <v>203230.06</v>
      </c>
      <c r="I17" s="13">
        <f t="shared" si="96"/>
        <v>61583.748</v>
      </c>
      <c r="J17" s="72">
        <v>116465</v>
      </c>
      <c r="K17" s="72">
        <v>68868.497799999997</v>
      </c>
      <c r="L17" s="72">
        <v>80887.839999999997</v>
      </c>
      <c r="M17" s="72">
        <v>6317.1</v>
      </c>
      <c r="N17" s="72">
        <v>109395</v>
      </c>
      <c r="O17" s="72">
        <v>66166.510699999999</v>
      </c>
      <c r="P17" s="72">
        <v>7165.54</v>
      </c>
      <c r="Q17" s="72">
        <v>2662.9</v>
      </c>
      <c r="R17" s="72">
        <v>7070</v>
      </c>
      <c r="S17" s="72">
        <v>2701.9870999999998</v>
      </c>
      <c r="T17" s="72">
        <v>73722.3</v>
      </c>
      <c r="U17" s="72">
        <v>3654.2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26398</v>
      </c>
      <c r="AE17" s="72">
        <v>18150</v>
      </c>
      <c r="AF17" s="72">
        <v>26331.185000000001</v>
      </c>
      <c r="AG17" s="72">
        <v>8735.9699999999993</v>
      </c>
      <c r="AH17" s="72"/>
      <c r="AI17" s="72"/>
      <c r="AJ17" s="72"/>
      <c r="AK17" s="72"/>
      <c r="AL17" s="72">
        <v>2200</v>
      </c>
      <c r="AM17" s="72">
        <v>1380</v>
      </c>
      <c r="AN17" s="72">
        <v>16461.985000000001</v>
      </c>
      <c r="AO17" s="72">
        <v>55</v>
      </c>
      <c r="AP17" s="72">
        <v>0</v>
      </c>
      <c r="AQ17" s="72">
        <v>0</v>
      </c>
      <c r="AR17" s="72">
        <v>27458.5</v>
      </c>
      <c r="AS17" s="72">
        <v>2864.5</v>
      </c>
      <c r="AT17" s="72">
        <v>24198</v>
      </c>
      <c r="AU17" s="72">
        <v>16770</v>
      </c>
      <c r="AV17" s="72">
        <v>40210.699999999997</v>
      </c>
      <c r="AW17" s="72">
        <v>12783.6</v>
      </c>
      <c r="AX17" s="72">
        <v>0</v>
      </c>
      <c r="AY17" s="72">
        <v>0</v>
      </c>
      <c r="AZ17" s="72">
        <v>-57800</v>
      </c>
      <c r="BA17" s="72">
        <v>-6967.13</v>
      </c>
      <c r="BB17" s="72">
        <v>17100</v>
      </c>
      <c r="BC17" s="72">
        <v>12647.6</v>
      </c>
      <c r="BD17" s="72">
        <v>0</v>
      </c>
      <c r="BE17" s="72">
        <v>0</v>
      </c>
      <c r="BF17" s="72">
        <v>17100</v>
      </c>
      <c r="BG17" s="72">
        <v>12647.6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31457</v>
      </c>
      <c r="BO17" s="72">
        <v>17041.911400000001</v>
      </c>
      <c r="BP17" s="72">
        <v>93195.5</v>
      </c>
      <c r="BQ17" s="72">
        <v>44118.398000000001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13757</v>
      </c>
      <c r="CA17" s="72">
        <v>10198.32</v>
      </c>
      <c r="CB17" s="72">
        <v>59443.9</v>
      </c>
      <c r="CC17" s="72">
        <v>29991.898000000001</v>
      </c>
      <c r="CD17" s="72">
        <v>17700</v>
      </c>
      <c r="CE17" s="72">
        <v>6843.5914000000002</v>
      </c>
      <c r="CF17" s="72">
        <v>33751.599999999999</v>
      </c>
      <c r="CG17" s="72">
        <v>14126.5</v>
      </c>
      <c r="CH17" s="72">
        <v>0</v>
      </c>
      <c r="CI17" s="72">
        <v>0</v>
      </c>
      <c r="CJ17" s="72">
        <v>0</v>
      </c>
      <c r="CK17" s="72">
        <v>0</v>
      </c>
      <c r="CL17" s="72">
        <v>300</v>
      </c>
      <c r="CM17" s="72">
        <v>300</v>
      </c>
      <c r="CN17" s="72">
        <v>0</v>
      </c>
      <c r="CO17" s="72">
        <v>0</v>
      </c>
      <c r="CP17" s="72">
        <v>11795</v>
      </c>
      <c r="CQ17" s="72">
        <v>6470.28</v>
      </c>
      <c r="CR17" s="72">
        <v>2815.5349999999999</v>
      </c>
      <c r="CS17" s="72">
        <v>2412.2800000000002</v>
      </c>
      <c r="CT17" s="72">
        <v>9670</v>
      </c>
      <c r="CU17" s="72">
        <v>5285.28</v>
      </c>
      <c r="CV17" s="72">
        <v>2815.5349999999999</v>
      </c>
      <c r="CW17" s="72">
        <v>2412.2800000000002</v>
      </c>
      <c r="CX17" s="72">
        <v>0</v>
      </c>
      <c r="CY17" s="72">
        <v>0</v>
      </c>
      <c r="CZ17" s="72">
        <v>0</v>
      </c>
      <c r="DA17" s="72">
        <v>0</v>
      </c>
      <c r="DB17" s="72">
        <v>55570</v>
      </c>
      <c r="DC17" s="72">
        <v>36911.156000000003</v>
      </c>
      <c r="DD17" s="72">
        <v>0</v>
      </c>
      <c r="DE17" s="72">
        <v>0</v>
      </c>
      <c r="DF17" s="72">
        <v>43350</v>
      </c>
      <c r="DG17" s="72">
        <v>28562.780999999999</v>
      </c>
      <c r="DH17" s="72">
        <v>0</v>
      </c>
      <c r="DI17" s="72">
        <v>0</v>
      </c>
      <c r="DJ17" s="72">
        <v>1800</v>
      </c>
      <c r="DK17" s="72">
        <v>800</v>
      </c>
      <c r="DL17" s="72">
        <v>0</v>
      </c>
      <c r="DM17" s="72">
        <v>0</v>
      </c>
      <c r="DN17" s="72">
        <v>2.6825999999999999</v>
      </c>
      <c r="DO17" s="72">
        <v>0</v>
      </c>
      <c r="DP17" s="72">
        <v>86120.6</v>
      </c>
      <c r="DQ17" s="72">
        <v>0</v>
      </c>
      <c r="DR17" s="72">
        <v>0</v>
      </c>
      <c r="DS17" s="72">
        <v>0</v>
      </c>
      <c r="DT17" s="72">
        <v>86117.917400000006</v>
      </c>
      <c r="DU17" s="72">
        <v>0</v>
      </c>
      <c r="DY17" s="58"/>
      <c r="DZ17" s="58"/>
      <c r="EA17" s="58"/>
      <c r="EB17" s="58"/>
    </row>
    <row r="18" spans="2:132" ht="14.25" customHeight="1">
      <c r="B18" s="55">
        <v>9</v>
      </c>
      <c r="C18" s="56" t="s">
        <v>104</v>
      </c>
      <c r="D18" s="71">
        <f t="shared" si="95"/>
        <v>3814879.4123999998</v>
      </c>
      <c r="E18" s="71">
        <f t="shared" si="95"/>
        <v>1168621.9765000001</v>
      </c>
      <c r="F18" s="13">
        <f t="shared" si="96"/>
        <v>941845.53740000003</v>
      </c>
      <c r="G18" s="13">
        <f t="shared" si="96"/>
        <v>610364.10649999999</v>
      </c>
      <c r="H18" s="13">
        <f t="shared" si="96"/>
        <v>2989033.875</v>
      </c>
      <c r="I18" s="13">
        <f t="shared" si="96"/>
        <v>661257.87000000011</v>
      </c>
      <c r="J18" s="72">
        <v>320872.66700000002</v>
      </c>
      <c r="K18" s="72">
        <v>196408.55530000001</v>
      </c>
      <c r="L18" s="72">
        <v>192450</v>
      </c>
      <c r="M18" s="72">
        <v>10976.1708</v>
      </c>
      <c r="N18" s="72">
        <v>222070.9</v>
      </c>
      <c r="O18" s="72">
        <v>135544.0129</v>
      </c>
      <c r="P18" s="72">
        <v>13400</v>
      </c>
      <c r="Q18" s="72">
        <v>10576.1708</v>
      </c>
      <c r="R18" s="72">
        <v>95474.767000000007</v>
      </c>
      <c r="S18" s="72">
        <v>58616.692999999999</v>
      </c>
      <c r="T18" s="72">
        <v>179050</v>
      </c>
      <c r="U18" s="72">
        <v>400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34677</v>
      </c>
      <c r="AE18" s="72">
        <v>19633.269</v>
      </c>
      <c r="AF18" s="72">
        <v>738310.68</v>
      </c>
      <c r="AG18" s="72">
        <v>313871.18660000002</v>
      </c>
      <c r="AH18" s="72"/>
      <c r="AI18" s="72"/>
      <c r="AJ18" s="72"/>
      <c r="AK18" s="72"/>
      <c r="AL18" s="72">
        <v>5836</v>
      </c>
      <c r="AM18" s="72">
        <v>520</v>
      </c>
      <c r="AN18" s="72">
        <v>0</v>
      </c>
      <c r="AO18" s="72">
        <v>0</v>
      </c>
      <c r="AP18" s="72">
        <v>0</v>
      </c>
      <c r="AQ18" s="72">
        <v>0</v>
      </c>
      <c r="AR18" s="72">
        <v>426531.42700000003</v>
      </c>
      <c r="AS18" s="72">
        <v>360939.90360000002</v>
      </c>
      <c r="AT18" s="72">
        <v>28841</v>
      </c>
      <c r="AU18" s="72">
        <v>19113.269</v>
      </c>
      <c r="AV18" s="72">
        <v>571779.25300000003</v>
      </c>
      <c r="AW18" s="72">
        <v>150501.20000000001</v>
      </c>
      <c r="AX18" s="72">
        <v>0</v>
      </c>
      <c r="AY18" s="72">
        <v>0</v>
      </c>
      <c r="AZ18" s="72">
        <v>-260000</v>
      </c>
      <c r="BA18" s="72">
        <v>-197569.91699999999</v>
      </c>
      <c r="BB18" s="72">
        <v>98155.15</v>
      </c>
      <c r="BC18" s="72">
        <v>63073.442000000003</v>
      </c>
      <c r="BD18" s="72">
        <v>5160</v>
      </c>
      <c r="BE18" s="72">
        <v>894.24</v>
      </c>
      <c r="BF18" s="72">
        <v>92083.9</v>
      </c>
      <c r="BG18" s="72">
        <v>57756.942000000003</v>
      </c>
      <c r="BH18" s="72">
        <v>0</v>
      </c>
      <c r="BI18" s="72">
        <v>0</v>
      </c>
      <c r="BJ18" s="72">
        <v>6071.25</v>
      </c>
      <c r="BK18" s="72">
        <v>5316.5</v>
      </c>
      <c r="BL18" s="72">
        <v>5160</v>
      </c>
      <c r="BM18" s="72">
        <v>894.24</v>
      </c>
      <c r="BN18" s="72">
        <v>31099.8</v>
      </c>
      <c r="BO18" s="72">
        <v>21656.0802</v>
      </c>
      <c r="BP18" s="72">
        <v>824235.576</v>
      </c>
      <c r="BQ18" s="72">
        <v>141827.78400000001</v>
      </c>
      <c r="BR18" s="72">
        <v>10108.5</v>
      </c>
      <c r="BS18" s="72">
        <v>7997.08</v>
      </c>
      <c r="BT18" s="72">
        <v>454916.576</v>
      </c>
      <c r="BU18" s="72">
        <v>134187.78400000001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369319</v>
      </c>
      <c r="CC18" s="72">
        <v>7640</v>
      </c>
      <c r="CD18" s="72">
        <v>20091.3</v>
      </c>
      <c r="CE18" s="72">
        <v>13659.0002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54876.090400000001</v>
      </c>
      <c r="CQ18" s="72">
        <v>28901.468000000001</v>
      </c>
      <c r="CR18" s="72">
        <v>1198212.7830000001</v>
      </c>
      <c r="CS18" s="72">
        <v>193688.48860000001</v>
      </c>
      <c r="CT18" s="72">
        <v>43331.090400000001</v>
      </c>
      <c r="CU18" s="72">
        <v>25568.498</v>
      </c>
      <c r="CV18" s="72">
        <v>250310.58300000001</v>
      </c>
      <c r="CW18" s="72">
        <v>87605.922999999995</v>
      </c>
      <c r="CX18" s="72">
        <v>24185.759999999998</v>
      </c>
      <c r="CY18" s="72">
        <v>15359.54</v>
      </c>
      <c r="CZ18" s="72">
        <v>201641.7</v>
      </c>
      <c r="DA18" s="72">
        <v>40236.559999999998</v>
      </c>
      <c r="DB18" s="72">
        <v>280609.09999999998</v>
      </c>
      <c r="DC18" s="72">
        <v>175331.29199999999</v>
      </c>
      <c r="DD18" s="72">
        <v>30664.835999999999</v>
      </c>
      <c r="DE18" s="72">
        <v>0</v>
      </c>
      <c r="DF18" s="72">
        <v>185027.7</v>
      </c>
      <c r="DG18" s="72">
        <v>113230.713</v>
      </c>
      <c r="DH18" s="72">
        <v>30639.455999999998</v>
      </c>
      <c r="DI18" s="72">
        <v>0</v>
      </c>
      <c r="DJ18" s="72">
        <v>4900</v>
      </c>
      <c r="DK18" s="72">
        <v>2360</v>
      </c>
      <c r="DL18" s="72">
        <v>0</v>
      </c>
      <c r="DM18" s="72">
        <v>0</v>
      </c>
      <c r="DN18" s="72">
        <v>655.73</v>
      </c>
      <c r="DO18" s="72">
        <v>0</v>
      </c>
      <c r="DP18" s="72">
        <v>116655.73</v>
      </c>
      <c r="DQ18" s="72">
        <v>103000</v>
      </c>
      <c r="DR18" s="72">
        <v>0</v>
      </c>
      <c r="DS18" s="72">
        <v>0</v>
      </c>
      <c r="DT18" s="72">
        <v>116000</v>
      </c>
      <c r="DU18" s="72">
        <v>103000</v>
      </c>
      <c r="DY18" s="58"/>
      <c r="DZ18" s="58"/>
      <c r="EA18" s="58"/>
      <c r="EB18" s="58"/>
    </row>
    <row r="19" spans="2:132" ht="14.25" customHeight="1">
      <c r="B19" s="55">
        <v>10</v>
      </c>
      <c r="C19" s="56" t="s">
        <v>105</v>
      </c>
      <c r="D19" s="71">
        <f t="shared" si="95"/>
        <v>867187.79999999993</v>
      </c>
      <c r="E19" s="71">
        <f t="shared" si="95"/>
        <v>453357.04339999997</v>
      </c>
      <c r="F19" s="13">
        <f t="shared" si="96"/>
        <v>431802.4</v>
      </c>
      <c r="G19" s="13">
        <f t="shared" si="96"/>
        <v>264549.86939999997</v>
      </c>
      <c r="H19" s="13">
        <f t="shared" si="96"/>
        <v>534360.69999999995</v>
      </c>
      <c r="I19" s="13">
        <f t="shared" si="96"/>
        <v>241324.674</v>
      </c>
      <c r="J19" s="72">
        <v>148859.64000000001</v>
      </c>
      <c r="K19" s="72">
        <v>104240.6997</v>
      </c>
      <c r="L19" s="72">
        <v>17800</v>
      </c>
      <c r="M19" s="72">
        <v>1884.8</v>
      </c>
      <c r="N19" s="72">
        <v>123459.64</v>
      </c>
      <c r="O19" s="72">
        <v>92551.199699999997</v>
      </c>
      <c r="P19" s="72">
        <v>14000</v>
      </c>
      <c r="Q19" s="72">
        <v>1080.8</v>
      </c>
      <c r="R19" s="72">
        <v>25400</v>
      </c>
      <c r="S19" s="72">
        <v>11689.5</v>
      </c>
      <c r="T19" s="72">
        <v>3800</v>
      </c>
      <c r="U19" s="72">
        <v>804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4604</v>
      </c>
      <c r="AE19" s="72">
        <v>3271.1089999999999</v>
      </c>
      <c r="AF19" s="72">
        <v>19100</v>
      </c>
      <c r="AG19" s="72">
        <v>-21108.165000000001</v>
      </c>
      <c r="AH19" s="72"/>
      <c r="AI19" s="72"/>
      <c r="AJ19" s="72"/>
      <c r="AK19" s="72"/>
      <c r="AL19" s="72">
        <v>4324</v>
      </c>
      <c r="AM19" s="72">
        <v>3271.1089999999999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280</v>
      </c>
      <c r="AU19" s="72">
        <v>0</v>
      </c>
      <c r="AV19" s="72">
        <v>39100</v>
      </c>
      <c r="AW19" s="72">
        <v>16403.8</v>
      </c>
      <c r="AX19" s="72">
        <v>0</v>
      </c>
      <c r="AY19" s="72">
        <v>0</v>
      </c>
      <c r="AZ19" s="72">
        <v>-20000</v>
      </c>
      <c r="BA19" s="72">
        <v>-37511.964999999997</v>
      </c>
      <c r="BB19" s="72">
        <v>1075</v>
      </c>
      <c r="BC19" s="72">
        <v>163.5</v>
      </c>
      <c r="BD19" s="72">
        <v>0</v>
      </c>
      <c r="BE19" s="72">
        <v>0</v>
      </c>
      <c r="BF19" s="72">
        <v>1075</v>
      </c>
      <c r="BG19" s="72">
        <v>163.5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2">
        <v>0</v>
      </c>
      <c r="BN19" s="72">
        <v>4916</v>
      </c>
      <c r="BO19" s="72">
        <v>1711.1806999999999</v>
      </c>
      <c r="BP19" s="72">
        <v>223051.32800000001</v>
      </c>
      <c r="BQ19" s="72">
        <v>118176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612</v>
      </c>
      <c r="CB19" s="72">
        <v>108517.5</v>
      </c>
      <c r="CC19" s="72">
        <v>62796</v>
      </c>
      <c r="CD19" s="72">
        <v>3600</v>
      </c>
      <c r="CE19" s="72">
        <v>1099.1806999999999</v>
      </c>
      <c r="CF19" s="72">
        <v>114533.82799999999</v>
      </c>
      <c r="CG19" s="72">
        <v>55380</v>
      </c>
      <c r="CH19" s="72">
        <v>0</v>
      </c>
      <c r="CI19" s="72">
        <v>0</v>
      </c>
      <c r="CJ19" s="72">
        <v>0</v>
      </c>
      <c r="CK19" s="72">
        <v>0</v>
      </c>
      <c r="CL19" s="72">
        <v>500</v>
      </c>
      <c r="CM19" s="72">
        <v>0</v>
      </c>
      <c r="CN19" s="72">
        <v>0</v>
      </c>
      <c r="CO19" s="72">
        <v>0</v>
      </c>
      <c r="CP19" s="72">
        <v>66308</v>
      </c>
      <c r="CQ19" s="72">
        <v>34704.211000000003</v>
      </c>
      <c r="CR19" s="72">
        <v>0</v>
      </c>
      <c r="CS19" s="72">
        <v>0</v>
      </c>
      <c r="CT19" s="72">
        <v>60190</v>
      </c>
      <c r="CU19" s="72">
        <v>30304.210999999999</v>
      </c>
      <c r="CV19" s="72">
        <v>0</v>
      </c>
      <c r="CW19" s="72">
        <v>0</v>
      </c>
      <c r="CX19" s="72">
        <v>55000</v>
      </c>
      <c r="CY19" s="72">
        <v>28529.760999999999</v>
      </c>
      <c r="CZ19" s="72">
        <v>0</v>
      </c>
      <c r="DA19" s="72">
        <v>0</v>
      </c>
      <c r="DB19" s="72">
        <v>96064.46</v>
      </c>
      <c r="DC19" s="72">
        <v>58941.669000000002</v>
      </c>
      <c r="DD19" s="72">
        <v>274409.37199999997</v>
      </c>
      <c r="DE19" s="72">
        <v>142372.03899999999</v>
      </c>
      <c r="DF19" s="72">
        <v>79769.460000000006</v>
      </c>
      <c r="DG19" s="72">
        <v>46691.928999999996</v>
      </c>
      <c r="DH19" s="72">
        <v>166465.57199999999</v>
      </c>
      <c r="DI19" s="72">
        <v>130353.272</v>
      </c>
      <c r="DJ19" s="72">
        <v>10500</v>
      </c>
      <c r="DK19" s="72">
        <v>9000</v>
      </c>
      <c r="DL19" s="72">
        <v>0</v>
      </c>
      <c r="DM19" s="72">
        <v>0</v>
      </c>
      <c r="DN19" s="72">
        <v>0</v>
      </c>
      <c r="DO19" s="72">
        <v>0</v>
      </c>
      <c r="DP19" s="72">
        <v>98975.3</v>
      </c>
      <c r="DQ19" s="72">
        <v>52517.5</v>
      </c>
      <c r="DR19" s="72">
        <v>0</v>
      </c>
      <c r="DS19" s="72">
        <v>0</v>
      </c>
      <c r="DT19" s="72">
        <v>98975.3</v>
      </c>
      <c r="DU19" s="72">
        <v>52517.5</v>
      </c>
      <c r="DY19" s="58"/>
      <c r="DZ19" s="58"/>
      <c r="EA19" s="58"/>
      <c r="EB19" s="58"/>
    </row>
    <row r="20" spans="2:132" ht="14.25" customHeight="1">
      <c r="B20" s="55">
        <v>11</v>
      </c>
      <c r="C20" s="56" t="s">
        <v>106</v>
      </c>
      <c r="D20" s="71">
        <f t="shared" si="95"/>
        <v>596738.96570000006</v>
      </c>
      <c r="E20" s="71">
        <f t="shared" si="95"/>
        <v>183813.3541</v>
      </c>
      <c r="F20" s="13">
        <f t="shared" si="96"/>
        <v>353380</v>
      </c>
      <c r="G20" s="13">
        <f t="shared" si="96"/>
        <v>136250.32209999999</v>
      </c>
      <c r="H20" s="13">
        <f t="shared" si="96"/>
        <v>306371</v>
      </c>
      <c r="I20" s="13">
        <f t="shared" si="96"/>
        <v>47563.031999999999</v>
      </c>
      <c r="J20" s="72">
        <v>144723.6</v>
      </c>
      <c r="K20" s="72">
        <v>78625.334400000007</v>
      </c>
      <c r="L20" s="72">
        <v>66390</v>
      </c>
      <c r="M20" s="72">
        <v>15374.962</v>
      </c>
      <c r="N20" s="72">
        <v>126973.6</v>
      </c>
      <c r="O20" s="72">
        <v>71981.304399999994</v>
      </c>
      <c r="P20" s="72">
        <v>6000</v>
      </c>
      <c r="Q20" s="72">
        <v>5411.0010000000002</v>
      </c>
      <c r="R20" s="72">
        <v>17750</v>
      </c>
      <c r="S20" s="72">
        <v>6644.03</v>
      </c>
      <c r="T20" s="72">
        <v>60390</v>
      </c>
      <c r="U20" s="72">
        <v>9963.9609999999993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79098.2</v>
      </c>
      <c r="AE20" s="72">
        <v>17345.424999999999</v>
      </c>
      <c r="AF20" s="72">
        <v>164132</v>
      </c>
      <c r="AG20" s="72">
        <v>20901.18</v>
      </c>
      <c r="AH20" s="72"/>
      <c r="AI20" s="72"/>
      <c r="AJ20" s="72"/>
      <c r="AK20" s="72"/>
      <c r="AL20" s="72">
        <v>78098.2</v>
      </c>
      <c r="AM20" s="72">
        <v>17345.424999999999</v>
      </c>
      <c r="AN20" s="72">
        <v>2000</v>
      </c>
      <c r="AO20" s="72">
        <v>390</v>
      </c>
      <c r="AP20" s="72">
        <v>0</v>
      </c>
      <c r="AQ20" s="72">
        <v>0</v>
      </c>
      <c r="AR20" s="72">
        <v>0</v>
      </c>
      <c r="AS20" s="72">
        <v>0</v>
      </c>
      <c r="AT20" s="72">
        <v>1000</v>
      </c>
      <c r="AU20" s="72">
        <v>0</v>
      </c>
      <c r="AV20" s="72">
        <v>205602</v>
      </c>
      <c r="AW20" s="72">
        <v>20926.82</v>
      </c>
      <c r="AX20" s="72">
        <v>0</v>
      </c>
      <c r="AY20" s="72">
        <v>0</v>
      </c>
      <c r="AZ20" s="72">
        <v>-43470</v>
      </c>
      <c r="BA20" s="72">
        <v>-415.64</v>
      </c>
      <c r="BB20" s="72">
        <v>8000</v>
      </c>
      <c r="BC20" s="72">
        <v>5000</v>
      </c>
      <c r="BD20" s="72">
        <v>3000</v>
      </c>
      <c r="BE20" s="72">
        <v>0</v>
      </c>
      <c r="BF20" s="72">
        <v>8000</v>
      </c>
      <c r="BG20" s="72">
        <v>5000</v>
      </c>
      <c r="BH20" s="72">
        <v>3000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24900</v>
      </c>
      <c r="BO20" s="72">
        <v>18831.529699999999</v>
      </c>
      <c r="BP20" s="72">
        <v>38994</v>
      </c>
      <c r="BQ20" s="72">
        <v>6192.89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24400</v>
      </c>
      <c r="CA20" s="72">
        <v>18831.529699999999</v>
      </c>
      <c r="CB20" s="72">
        <v>3391</v>
      </c>
      <c r="CC20" s="72">
        <v>0</v>
      </c>
      <c r="CD20" s="72">
        <v>500</v>
      </c>
      <c r="CE20" s="72">
        <v>0</v>
      </c>
      <c r="CF20" s="72">
        <v>35603</v>
      </c>
      <c r="CG20" s="72">
        <v>6192.89</v>
      </c>
      <c r="CH20" s="72">
        <v>0</v>
      </c>
      <c r="CI20" s="72">
        <v>0</v>
      </c>
      <c r="CJ20" s="72">
        <v>0</v>
      </c>
      <c r="CK20" s="72">
        <v>0</v>
      </c>
      <c r="CL20" s="72">
        <v>200</v>
      </c>
      <c r="CM20" s="72">
        <v>200</v>
      </c>
      <c r="CN20" s="72">
        <v>0</v>
      </c>
      <c r="CO20" s="72">
        <v>0</v>
      </c>
      <c r="CP20" s="72">
        <v>7000</v>
      </c>
      <c r="CQ20" s="72">
        <v>1200</v>
      </c>
      <c r="CR20" s="72">
        <v>2500</v>
      </c>
      <c r="CS20" s="72">
        <v>0</v>
      </c>
      <c r="CT20" s="72">
        <v>6400</v>
      </c>
      <c r="CU20" s="72">
        <v>1100</v>
      </c>
      <c r="CV20" s="72">
        <v>500</v>
      </c>
      <c r="CW20" s="72">
        <v>0</v>
      </c>
      <c r="CX20" s="72">
        <v>2000</v>
      </c>
      <c r="CY20" s="72">
        <v>0</v>
      </c>
      <c r="CZ20" s="72">
        <v>500</v>
      </c>
      <c r="DA20" s="72">
        <v>0</v>
      </c>
      <c r="DB20" s="72">
        <v>15674.8</v>
      </c>
      <c r="DC20" s="72">
        <v>8408.0329999999994</v>
      </c>
      <c r="DD20" s="72">
        <v>31355</v>
      </c>
      <c r="DE20" s="72">
        <v>5094</v>
      </c>
      <c r="DF20" s="72">
        <v>15674.8</v>
      </c>
      <c r="DG20" s="72">
        <v>8408.0329999999994</v>
      </c>
      <c r="DH20" s="72">
        <v>31355</v>
      </c>
      <c r="DI20" s="72">
        <v>5094</v>
      </c>
      <c r="DJ20" s="72">
        <v>10700</v>
      </c>
      <c r="DK20" s="72">
        <v>6640</v>
      </c>
      <c r="DL20" s="72">
        <v>0</v>
      </c>
      <c r="DM20" s="72">
        <v>0</v>
      </c>
      <c r="DN20" s="72">
        <v>71.365700000000004</v>
      </c>
      <c r="DO20" s="72">
        <v>0</v>
      </c>
      <c r="DP20" s="72">
        <v>63083.4</v>
      </c>
      <c r="DQ20" s="72">
        <v>0</v>
      </c>
      <c r="DR20" s="72">
        <v>0</v>
      </c>
      <c r="DS20" s="72">
        <v>0</v>
      </c>
      <c r="DT20" s="72">
        <v>63012.034299999999</v>
      </c>
      <c r="DU20" s="72">
        <v>0</v>
      </c>
      <c r="DY20" s="58"/>
      <c r="DZ20" s="58"/>
      <c r="EA20" s="58"/>
      <c r="EB20" s="58"/>
    </row>
    <row r="21" spans="2:132" s="74" customFormat="1" ht="22.5" customHeight="1">
      <c r="B21" s="73"/>
      <c r="C21" s="64" t="s">
        <v>93</v>
      </c>
      <c r="D21" s="72">
        <f t="shared" ref="D21:I21" si="97">SUM(D10:D20)</f>
        <v>25620776.6908</v>
      </c>
      <c r="E21" s="72">
        <f t="shared" si="97"/>
        <v>9555703.8856000006</v>
      </c>
      <c r="F21" s="72">
        <f t="shared" si="97"/>
        <v>13471026.339400001</v>
      </c>
      <c r="G21" s="72">
        <f t="shared" si="97"/>
        <v>7295908.2010000013</v>
      </c>
      <c r="H21" s="72">
        <f t="shared" si="97"/>
        <v>13873849.914099999</v>
      </c>
      <c r="I21" s="72">
        <f t="shared" si="97"/>
        <v>3177199.6846000007</v>
      </c>
      <c r="J21" s="72">
        <f t="shared" ref="J21:AI21" si="98">SUM(J10:J20)</f>
        <v>3816568.3119999999</v>
      </c>
      <c r="K21" s="72">
        <f t="shared" si="98"/>
        <v>2199975.3393000001</v>
      </c>
      <c r="L21" s="72">
        <f t="shared" si="98"/>
        <v>1049478.2664000001</v>
      </c>
      <c r="M21" s="72">
        <f t="shared" si="98"/>
        <v>220013.65709999998</v>
      </c>
      <c r="N21" s="72">
        <f t="shared" si="98"/>
        <v>3047090.7450000001</v>
      </c>
      <c r="O21" s="72">
        <f t="shared" si="98"/>
        <v>1768420.2586999999</v>
      </c>
      <c r="P21" s="72">
        <f t="shared" si="98"/>
        <v>142095.9063</v>
      </c>
      <c r="Q21" s="72">
        <f t="shared" si="98"/>
        <v>63936.479900000006</v>
      </c>
      <c r="R21" s="72">
        <f t="shared" si="98"/>
        <v>315070.26699999999</v>
      </c>
      <c r="S21" s="72">
        <f t="shared" si="98"/>
        <v>126670.0422</v>
      </c>
      <c r="T21" s="72">
        <f t="shared" si="98"/>
        <v>872382.36010000005</v>
      </c>
      <c r="U21" s="72">
        <f t="shared" si="98"/>
        <v>123070.47719999999</v>
      </c>
      <c r="V21" s="72">
        <f t="shared" si="98"/>
        <v>20000</v>
      </c>
      <c r="W21" s="72">
        <f t="shared" si="98"/>
        <v>4751.0590000000002</v>
      </c>
      <c r="X21" s="72">
        <f t="shared" si="98"/>
        <v>2300</v>
      </c>
      <c r="Y21" s="72">
        <f t="shared" si="98"/>
        <v>1067</v>
      </c>
      <c r="Z21" s="72">
        <f t="shared" si="98"/>
        <v>0</v>
      </c>
      <c r="AA21" s="72">
        <f t="shared" si="98"/>
        <v>0</v>
      </c>
      <c r="AB21" s="72">
        <f t="shared" si="98"/>
        <v>0</v>
      </c>
      <c r="AC21" s="72">
        <f t="shared" si="98"/>
        <v>0</v>
      </c>
      <c r="AD21" s="72">
        <f t="shared" si="98"/>
        <v>530811.19999999995</v>
      </c>
      <c r="AE21" s="72">
        <f t="shared" si="98"/>
        <v>274166.6827</v>
      </c>
      <c r="AF21" s="72">
        <f t="shared" si="98"/>
        <v>5057156.5020000003</v>
      </c>
      <c r="AG21" s="72">
        <f t="shared" si="98"/>
        <v>1098059.6296999999</v>
      </c>
      <c r="AH21" s="72">
        <f t="shared" si="98"/>
        <v>0</v>
      </c>
      <c r="AI21" s="72">
        <f t="shared" si="98"/>
        <v>0</v>
      </c>
      <c r="AJ21" s="72">
        <f t="shared" ref="AJ21:BO21" si="99">SUM(AJ10:AJ20)</f>
        <v>0</v>
      </c>
      <c r="AK21" s="72">
        <f t="shared" si="99"/>
        <v>0</v>
      </c>
      <c r="AL21" s="72">
        <f t="shared" si="99"/>
        <v>154784.20000000001</v>
      </c>
      <c r="AM21" s="72">
        <f t="shared" si="99"/>
        <v>48539.8145</v>
      </c>
      <c r="AN21" s="72">
        <f t="shared" si="99"/>
        <v>243176.48499999999</v>
      </c>
      <c r="AO21" s="72">
        <f t="shared" si="99"/>
        <v>51606.153999999995</v>
      </c>
      <c r="AP21" s="72">
        <f t="shared" si="99"/>
        <v>3252</v>
      </c>
      <c r="AQ21" s="72">
        <f t="shared" si="99"/>
        <v>1918.6680000000001</v>
      </c>
      <c r="AR21" s="72">
        <f t="shared" si="99"/>
        <v>830999.799</v>
      </c>
      <c r="AS21" s="72">
        <f t="shared" si="99"/>
        <v>452576.01560000004</v>
      </c>
      <c r="AT21" s="72">
        <f t="shared" si="99"/>
        <v>372775</v>
      </c>
      <c r="AU21" s="72">
        <f t="shared" si="99"/>
        <v>223708.20019999999</v>
      </c>
      <c r="AV21" s="72">
        <f t="shared" si="99"/>
        <v>6721830.8530000001</v>
      </c>
      <c r="AW21" s="72">
        <f t="shared" si="99"/>
        <v>1366333.2750000001</v>
      </c>
      <c r="AX21" s="72">
        <f t="shared" si="99"/>
        <v>0</v>
      </c>
      <c r="AY21" s="72">
        <f t="shared" si="99"/>
        <v>0</v>
      </c>
      <c r="AZ21" s="72">
        <f t="shared" si="99"/>
        <v>-2750850.6350000002</v>
      </c>
      <c r="BA21" s="72">
        <f t="shared" si="99"/>
        <v>-772455.8149</v>
      </c>
      <c r="BB21" s="72">
        <f t="shared" si="99"/>
        <v>1033926.35</v>
      </c>
      <c r="BC21" s="72">
        <f t="shared" si="99"/>
        <v>589345.24459999998</v>
      </c>
      <c r="BD21" s="72">
        <f t="shared" si="99"/>
        <v>204288.829</v>
      </c>
      <c r="BE21" s="72">
        <f t="shared" si="99"/>
        <v>60558.810999999994</v>
      </c>
      <c r="BF21" s="72">
        <f t="shared" si="99"/>
        <v>872071.3</v>
      </c>
      <c r="BG21" s="72">
        <f t="shared" si="99"/>
        <v>532889.06319999998</v>
      </c>
      <c r="BH21" s="72">
        <f t="shared" si="99"/>
        <v>30000</v>
      </c>
      <c r="BI21" s="72">
        <f t="shared" si="99"/>
        <v>17340</v>
      </c>
      <c r="BJ21" s="72">
        <f t="shared" si="99"/>
        <v>57771.25</v>
      </c>
      <c r="BK21" s="72">
        <f t="shared" si="99"/>
        <v>11596.137999999999</v>
      </c>
      <c r="BL21" s="72">
        <f t="shared" si="99"/>
        <v>47130</v>
      </c>
      <c r="BM21" s="72">
        <f t="shared" si="99"/>
        <v>20984.09</v>
      </c>
      <c r="BN21" s="72">
        <f t="shared" si="99"/>
        <v>1526781.4000000001</v>
      </c>
      <c r="BO21" s="72">
        <f t="shared" si="99"/>
        <v>464347.01890000002</v>
      </c>
      <c r="BP21" s="72">
        <f t="shared" ref="BP21:CU21" si="100">SUM(BP10:BP20)</f>
        <v>3090147.6710000001</v>
      </c>
      <c r="BQ21" s="72">
        <f t="shared" si="100"/>
        <v>1020177.8202000001</v>
      </c>
      <c r="BR21" s="72">
        <f t="shared" si="100"/>
        <v>336753.5</v>
      </c>
      <c r="BS21" s="72">
        <f t="shared" si="100"/>
        <v>11188.645</v>
      </c>
      <c r="BT21" s="72">
        <f t="shared" si="100"/>
        <v>828002.67599999998</v>
      </c>
      <c r="BU21" s="72">
        <f t="shared" si="100"/>
        <v>304916.20920000004</v>
      </c>
      <c r="BV21" s="72">
        <f t="shared" si="100"/>
        <v>419383.6</v>
      </c>
      <c r="BW21" s="72">
        <f t="shared" si="100"/>
        <v>35776.839999999997</v>
      </c>
      <c r="BX21" s="72">
        <f t="shared" si="100"/>
        <v>0</v>
      </c>
      <c r="BY21" s="72">
        <f t="shared" si="100"/>
        <v>0</v>
      </c>
      <c r="BZ21" s="72">
        <f t="shared" si="100"/>
        <v>147207.5</v>
      </c>
      <c r="CA21" s="72">
        <f t="shared" si="100"/>
        <v>84224.402499999997</v>
      </c>
      <c r="CB21" s="72">
        <f t="shared" si="100"/>
        <v>936157.8</v>
      </c>
      <c r="CC21" s="72">
        <f t="shared" si="100"/>
        <v>274435.33999999997</v>
      </c>
      <c r="CD21" s="72">
        <f t="shared" si="100"/>
        <v>342224.8</v>
      </c>
      <c r="CE21" s="72">
        <f t="shared" si="100"/>
        <v>178038.78720000002</v>
      </c>
      <c r="CF21" s="72">
        <f t="shared" si="100"/>
        <v>911489.34699999995</v>
      </c>
      <c r="CG21" s="72">
        <f t="shared" si="100"/>
        <v>156586.375</v>
      </c>
      <c r="CH21" s="72">
        <f t="shared" si="100"/>
        <v>280712</v>
      </c>
      <c r="CI21" s="72">
        <f t="shared" si="100"/>
        <v>155118.34419999999</v>
      </c>
      <c r="CJ21" s="72">
        <f t="shared" si="100"/>
        <v>364427.848</v>
      </c>
      <c r="CK21" s="72">
        <f t="shared" si="100"/>
        <v>283638.89600000001</v>
      </c>
      <c r="CL21" s="72">
        <f t="shared" si="100"/>
        <v>5270</v>
      </c>
      <c r="CM21" s="72">
        <f t="shared" si="100"/>
        <v>3005</v>
      </c>
      <c r="CN21" s="72">
        <f t="shared" si="100"/>
        <v>25317</v>
      </c>
      <c r="CO21" s="72">
        <f t="shared" si="100"/>
        <v>9300</v>
      </c>
      <c r="CP21" s="72">
        <f t="shared" si="100"/>
        <v>965032.69039999996</v>
      </c>
      <c r="CQ21" s="72">
        <f t="shared" si="100"/>
        <v>600692.06350000005</v>
      </c>
      <c r="CR21" s="72">
        <f t="shared" si="100"/>
        <v>1889749.4360000002</v>
      </c>
      <c r="CS21" s="72">
        <f t="shared" si="100"/>
        <v>342214.58860000002</v>
      </c>
      <c r="CT21" s="72">
        <f t="shared" si="100"/>
        <v>846416.09039999999</v>
      </c>
      <c r="CU21" s="72">
        <f t="shared" si="100"/>
        <v>555588.61349999998</v>
      </c>
      <c r="CV21" s="72">
        <f t="shared" ref="CV21:DU21" si="101">SUM(CV10:CV20)</f>
        <v>515960.03599999996</v>
      </c>
      <c r="CW21" s="72">
        <f t="shared" si="101"/>
        <v>198618.092</v>
      </c>
      <c r="CX21" s="72">
        <f t="shared" si="101"/>
        <v>397960.86</v>
      </c>
      <c r="CY21" s="72">
        <f t="shared" si="101"/>
        <v>264244.66320000001</v>
      </c>
      <c r="CZ21" s="72">
        <f t="shared" si="101"/>
        <v>387171.91800000001</v>
      </c>
      <c r="DA21" s="72">
        <f t="shared" si="101"/>
        <v>136502.09899999999</v>
      </c>
      <c r="DB21" s="72">
        <f t="shared" si="101"/>
        <v>3386406.0089999996</v>
      </c>
      <c r="DC21" s="72">
        <f t="shared" si="101"/>
        <v>2197233.6260000002</v>
      </c>
      <c r="DD21" s="72">
        <f t="shared" si="101"/>
        <v>2555412.2097</v>
      </c>
      <c r="DE21" s="72">
        <f t="shared" si="101"/>
        <v>425808.17800000001</v>
      </c>
      <c r="DF21" s="72">
        <f t="shared" si="101"/>
        <v>2100286.2209999999</v>
      </c>
      <c r="DG21" s="72">
        <f t="shared" si="101"/>
        <v>1289949.9779000001</v>
      </c>
      <c r="DH21" s="72">
        <f t="shared" si="101"/>
        <v>1848663.0296999998</v>
      </c>
      <c r="DI21" s="72">
        <f t="shared" si="101"/>
        <v>412141.81099999999</v>
      </c>
      <c r="DJ21" s="72">
        <f t="shared" si="101"/>
        <v>107417.1</v>
      </c>
      <c r="DK21" s="72">
        <f t="shared" si="101"/>
        <v>44988.167000000001</v>
      </c>
      <c r="DL21" s="72">
        <f t="shared" si="101"/>
        <v>0</v>
      </c>
      <c r="DM21" s="72">
        <f t="shared" si="101"/>
        <v>0</v>
      </c>
      <c r="DN21" s="72">
        <f t="shared" si="101"/>
        <v>354713.71530000004</v>
      </c>
      <c r="DO21" s="72">
        <f t="shared" si="101"/>
        <v>0</v>
      </c>
      <c r="DP21" s="72">
        <f t="shared" si="101"/>
        <v>2078813.2780000002</v>
      </c>
      <c r="DQ21" s="72">
        <f t="shared" si="101"/>
        <v>917404</v>
      </c>
      <c r="DR21" s="72">
        <f t="shared" si="101"/>
        <v>0</v>
      </c>
      <c r="DS21" s="72">
        <f t="shared" si="101"/>
        <v>0</v>
      </c>
      <c r="DT21" s="72">
        <f t="shared" si="101"/>
        <v>1724099.5626999999</v>
      </c>
      <c r="DU21" s="72">
        <f t="shared" si="101"/>
        <v>917404</v>
      </c>
      <c r="DY21" s="58"/>
      <c r="DZ21" s="58"/>
    </row>
    <row r="22" spans="2:132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4" spans="2:132">
      <c r="E24" s="58"/>
    </row>
    <row r="25" spans="2:132">
      <c r="D25" s="58"/>
      <c r="E25" s="58"/>
      <c r="F25" s="58"/>
      <c r="G25" s="58"/>
      <c r="H25" s="58"/>
      <c r="I25" s="58"/>
    </row>
    <row r="26" spans="2:132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</row>
    <row r="27" spans="2:132">
      <c r="E27" s="58"/>
    </row>
    <row r="28" spans="2:132">
      <c r="E28" s="58"/>
    </row>
    <row r="29" spans="2:132">
      <c r="E29" s="58"/>
    </row>
    <row r="30" spans="2:132">
      <c r="E30" s="58"/>
    </row>
    <row r="31" spans="2:132">
      <c r="E31" s="58"/>
    </row>
    <row r="32" spans="2:132">
      <c r="E32" s="58"/>
    </row>
    <row r="33" spans="5:5">
      <c r="E33" s="58"/>
    </row>
    <row r="34" spans="5:5">
      <c r="E34" s="58"/>
    </row>
    <row r="35" spans="5:5">
      <c r="E35" s="58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user</cp:lastModifiedBy>
  <cp:lastPrinted>2012-03-20T07:18:17Z</cp:lastPrinted>
  <dcterms:created xsi:type="dcterms:W3CDTF">2002-03-15T09:46:46Z</dcterms:created>
  <dcterms:modified xsi:type="dcterms:W3CDTF">2024-10-03T11:45:19Z</dcterms:modified>
</cp:coreProperties>
</file>