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340"/>
  </bookViews>
  <sheets>
    <sheet name="Բյուջե գնացող" sheetId="7" r:id="rId1"/>
  </sheets>
  <definedNames>
    <definedName name="_xlnm.Print_Titles" localSheetId="0">'Բյուջե գնացող'!$4:$6</definedName>
  </definedNames>
  <calcPr calcId="145621"/>
</workbook>
</file>

<file path=xl/calcChain.xml><?xml version="1.0" encoding="utf-8"?>
<calcChain xmlns="http://schemas.openxmlformats.org/spreadsheetml/2006/main">
  <c r="D29" i="7" l="1"/>
  <c r="D30" i="7"/>
  <c r="D31" i="7"/>
  <c r="D32" i="7"/>
  <c r="D33" i="7"/>
  <c r="D34" i="7"/>
  <c r="D35" i="7"/>
  <c r="D28" i="7"/>
  <c r="H99" i="7"/>
  <c r="H93" i="7"/>
  <c r="H86" i="7"/>
  <c r="H77" i="7"/>
  <c r="H69" i="7"/>
  <c r="H56" i="7"/>
  <c r="H43" i="7"/>
  <c r="H36" i="7"/>
  <c r="H26" i="7"/>
  <c r="H19" i="7"/>
  <c r="E99" i="7"/>
  <c r="E93" i="7"/>
  <c r="E86" i="7"/>
  <c r="E77" i="7"/>
  <c r="E69" i="7"/>
  <c r="E56" i="7"/>
  <c r="E43" i="7"/>
  <c r="E36" i="7"/>
  <c r="E26" i="7"/>
  <c r="E19" i="7"/>
  <c r="E7" i="7" l="1"/>
  <c r="D9" i="7"/>
  <c r="D96" i="7"/>
  <c r="D97" i="7"/>
  <c r="D98" i="7"/>
  <c r="D95" i="7"/>
  <c r="D89" i="7"/>
  <c r="D90" i="7"/>
  <c r="D91" i="7"/>
  <c r="D92" i="7"/>
  <c r="D88" i="7"/>
  <c r="D80" i="7"/>
  <c r="D81" i="7"/>
  <c r="D82" i="7"/>
  <c r="D83" i="7"/>
  <c r="D84" i="7"/>
  <c r="D85" i="7"/>
  <c r="D79" i="7"/>
  <c r="D72" i="7"/>
  <c r="D73" i="7"/>
  <c r="D74" i="7"/>
  <c r="D75" i="7"/>
  <c r="D76" i="7"/>
  <c r="D71" i="7"/>
  <c r="D59" i="7"/>
  <c r="D60" i="7"/>
  <c r="D61" i="7"/>
  <c r="D62" i="7"/>
  <c r="D63" i="7"/>
  <c r="D64" i="7"/>
  <c r="D65" i="7"/>
  <c r="D66" i="7"/>
  <c r="D67" i="7"/>
  <c r="D68" i="7"/>
  <c r="D58" i="7"/>
  <c r="D46" i="7"/>
  <c r="D47" i="7"/>
  <c r="D48" i="7"/>
  <c r="D49" i="7"/>
  <c r="D50" i="7"/>
  <c r="D51" i="7"/>
  <c r="D52" i="7"/>
  <c r="D53" i="7"/>
  <c r="D54" i="7"/>
  <c r="D55" i="7"/>
  <c r="D45" i="7"/>
  <c r="D39" i="7"/>
  <c r="D40" i="7"/>
  <c r="D41" i="7"/>
  <c r="D42" i="7"/>
  <c r="D38" i="7"/>
  <c r="D22" i="7"/>
  <c r="D23" i="7"/>
  <c r="D24" i="7"/>
  <c r="D25" i="7"/>
  <c r="D21" i="7"/>
  <c r="D12" i="7"/>
  <c r="D13" i="7"/>
  <c r="D14" i="7"/>
  <c r="D15" i="7"/>
  <c r="D16" i="7"/>
  <c r="D17" i="7"/>
  <c r="D18" i="7"/>
  <c r="D11" i="7"/>
  <c r="H7" i="7"/>
  <c r="G7" i="7"/>
  <c r="F7" i="7"/>
  <c r="D43" i="7" l="1"/>
  <c r="D19" i="7"/>
  <c r="D93" i="7"/>
  <c r="D56" i="7"/>
  <c r="D69" i="7"/>
  <c r="D77" i="7"/>
  <c r="D26" i="7"/>
  <c r="D86" i="7"/>
  <c r="D36" i="7"/>
  <c r="D99" i="7"/>
  <c r="D7" i="7" l="1"/>
</calcChain>
</file>

<file path=xl/sharedStrings.xml><?xml version="1.0" encoding="utf-8"?>
<sst xmlns="http://schemas.openxmlformats.org/spreadsheetml/2006/main" count="104" uniqueCount="93">
  <si>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</si>
  <si>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</si>
  <si>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</si>
  <si>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</si>
  <si>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</si>
  <si>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</si>
  <si>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</si>
  <si>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</si>
  <si>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</si>
  <si>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</si>
  <si>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</si>
  <si>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</si>
  <si>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</si>
  <si>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</si>
  <si>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</si>
  <si>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</si>
  <si>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</si>
  <si>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</si>
  <si>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</si>
  <si>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</si>
  <si>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</si>
  <si>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</si>
  <si>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</si>
  <si>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</si>
  <si>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</si>
  <si>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</si>
  <si>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</si>
  <si>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</si>
  <si>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</si>
  <si>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</si>
  <si>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</si>
  <si>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</si>
  <si>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</si>
  <si>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</si>
  <si>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</si>
  <si>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</si>
  <si>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</si>
  <si>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</si>
  <si>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</si>
  <si>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</si>
  <si>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</si>
  <si>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</si>
  <si>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</si>
  <si>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</si>
  <si>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</si>
  <si>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</si>
  <si>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</si>
  <si>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</si>
  <si>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</si>
  <si>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</si>
  <si>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</si>
  <si>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</si>
  <si>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</si>
  <si>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Խոյ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</si>
  <si>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</si>
  <si>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</si>
  <si>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</si>
  <si>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</si>
  <si>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</si>
  <si>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</si>
  <si>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</si>
  <si>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</si>
  <si>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</si>
  <si>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</si>
  <si>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</si>
  <si>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</si>
  <si>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</si>
  <si>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</si>
  <si>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</si>
  <si>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</si>
  <si>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</si>
  <si>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</si>
  <si>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</si>
  <si>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</si>
  <si>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</si>
  <si>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</si>
  <si>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</si>
  <si>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</si>
  <si>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</si>
  <si>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</si>
  <si>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</si>
  <si>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</si>
  <si>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</si>
  <si>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</si>
  <si>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</si>
  <si>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</si>
  <si>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հազար դրամ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</si>
  <si>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</si>
  <si>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</si>
  <si>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</si>
  <si>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2025 թվականի պետական բյուջեի մասին» ՀՀ օրենքով  նախատեսված հատկացումների ընդհանուր ծավալի բաշխումն՝ ըստ առանձին համայնքների</t>
  </si>
  <si>
    <t xml:space="preserve"> 2025 թ. ֆինանսական համահարթեցման  դոտացիայի հաշվարկային գումար (ս4+ս5+ս6+ս7)</t>
  </si>
  <si>
    <r>
      <t xml:space="preserve">  Ֆինանսական համահարթեցման 2024 թ. հաստատված  և օրենքի համաձայն </t>
    </r>
    <r>
      <rPr>
        <sz val="10"/>
        <rFont val="GHEA Grapalat"/>
        <family val="3"/>
      </rPr>
      <t>վերահաշվարկված դոտացիաների գումարների տարբերությունը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</si>
</sst>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2"/>
      <color indexed="8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right" wrapText="1"/>
    </xf>
    <xf numFmtId="164" fontId="1" fillId="0" borderId="9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right" vertical="center" wrapText="1"/>
    </xf>
    <xf numFmtId="165" fontId="1" fillId="0" borderId="9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right" wrapText="1"/>
    </xf>
    <xf numFmtId="164" fontId="1" fillId="0" borderId="3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164" fontId="10" fillId="2" borderId="9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wrapText="1"/>
    </xf>
    <xf numFmtId="165" fontId="2" fillId="0" borderId="9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tabSelected="1" topLeftCell="A4" workbookViewId="0">
      <selection activeCell="F48" sqref="F48"/>
    </sheetView>
  </sheetViews>
  <sheetFormatPr defaultColWidth="9.140625" defaultRowHeight="17.25" x14ac:dyDescent="0.3"/>
  <cols>
    <col min="1" max="1" width="1.140625" style="5" customWidth="1"/>
    <col min="2" max="2" width="4.28515625" style="5" customWidth="1"/>
    <col min="3" max="3" width="16.7109375" style="2" customWidth="1"/>
    <col min="4" max="4" width="18.42578125" style="2" customWidth="1"/>
    <col min="5" max="5" width="16.28515625" style="2" bestFit="1" customWidth="1"/>
    <col min="6" max="6" width="15" style="5" customWidth="1"/>
    <col min="7" max="7" width="14.7109375" style="5" customWidth="1"/>
    <col min="8" max="8" width="17.28515625" style="5" customWidth="1"/>
    <col min="9" max="9" width="15.140625" style="5" bestFit="1" customWidth="1"/>
    <col min="10" max="10" width="18.5703125" style="5" customWidth="1"/>
    <col min="11" max="11" width="12.85546875" style="5" bestFit="1" customWidth="1"/>
    <col min="12" max="16384" width="9.140625" style="5"/>
  </cols>
  <sheetData>
    <row r="1" spans="2:11" ht="26.25" customHeight="1" x14ac:dyDescent="0.3">
      <c r="B1" s="31" t="s">
        <v>51</v>
      </c>
      <c r="C1" s="31"/>
      <c r="D1" s="31"/>
      <c r="E1" s="31"/>
      <c r="F1" s="31"/>
      <c r="G1" s="31"/>
      <c r="H1" s="31"/>
    </row>
    <row r="2" spans="2:11" ht="85.15" customHeight="1" x14ac:dyDescent="0.3">
      <c r="B2" s="32" t="s">
        <v>90</v>
      </c>
      <c r="C2" s="32"/>
      <c r="D2" s="32"/>
      <c r="E2" s="32"/>
      <c r="F2" s="32"/>
      <c r="G2" s="32"/>
      <c r="H2" s="32"/>
    </row>
    <row r="3" spans="2:11" ht="15.6" customHeight="1" thickBot="1" x14ac:dyDescent="0.35">
      <c r="B3" s="7"/>
      <c r="C3" s="12"/>
      <c r="D3" s="12"/>
      <c r="H3" s="13" t="s">
        <v>86</v>
      </c>
    </row>
    <row r="4" spans="2:11" ht="13.9" customHeight="1" x14ac:dyDescent="0.3">
      <c r="B4" s="35" t="s">
        <v>1</v>
      </c>
      <c r="C4" s="33" t="s">
        <v>0</v>
      </c>
      <c r="D4" s="33" t="s">
        <v>91</v>
      </c>
      <c r="E4" s="37" t="s">
        <v>3</v>
      </c>
      <c r="F4" s="37"/>
      <c r="G4" s="37"/>
      <c r="H4" s="38"/>
    </row>
    <row r="5" spans="2:11" ht="135" customHeight="1" x14ac:dyDescent="0.3">
      <c r="B5" s="36"/>
      <c r="C5" s="34"/>
      <c r="D5" s="34"/>
      <c r="E5" s="9" t="s">
        <v>87</v>
      </c>
      <c r="F5" s="9" t="s">
        <v>89</v>
      </c>
      <c r="G5" s="9" t="s">
        <v>88</v>
      </c>
      <c r="H5" s="14" t="s">
        <v>92</v>
      </c>
    </row>
    <row r="6" spans="2:11" s="6" customFormat="1" ht="14.45" customHeight="1" x14ac:dyDescent="0.3">
      <c r="B6" s="15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6">
        <v>7</v>
      </c>
    </row>
    <row r="7" spans="2:11" x14ac:dyDescent="0.3">
      <c r="B7" s="17"/>
      <c r="C7" s="3" t="s">
        <v>2</v>
      </c>
      <c r="D7" s="11">
        <f>+D9+D19+D26+D36+D43+D56+D69+D77+D86+D93+D99</f>
        <v>98205579.127803952</v>
      </c>
      <c r="E7" s="11">
        <f>+E9+E19+E26+E36+E43+E56+E69+E77+E86+E93+E99</f>
        <v>97445579.127803981</v>
      </c>
      <c r="F7" s="11">
        <f>+F9+F19+F26+F36+F43+F56+F69+F77+F86+F93+F99</f>
        <v>350000</v>
      </c>
      <c r="G7" s="11">
        <f>+G9+G19+G26+G36+G43+G56+G69+G77+G86+G93+G99</f>
        <v>410000</v>
      </c>
      <c r="H7" s="18">
        <f>+H9+H19+H26+H36+H43+H56+H69+H77+H86+H93+H99</f>
        <v>-2.5087501853704453E-8</v>
      </c>
      <c r="I7" s="1"/>
      <c r="K7" s="1"/>
    </row>
    <row r="8" spans="2:11" ht="14.45" customHeight="1" x14ac:dyDescent="0.3">
      <c r="B8" s="17"/>
      <c r="C8" s="24" t="s">
        <v>3</v>
      </c>
      <c r="D8" s="8"/>
      <c r="E8" s="8"/>
      <c r="F8" s="8"/>
      <c r="G8" s="8"/>
      <c r="H8" s="25"/>
      <c r="I8" s="1"/>
    </row>
    <row r="9" spans="2:11" ht="27.6" customHeight="1" x14ac:dyDescent="0.3">
      <c r="B9" s="17"/>
      <c r="C9" s="26" t="s">
        <v>10</v>
      </c>
      <c r="D9" s="11">
        <f>+E9+F9+G9+H9</f>
        <v>9550014.7702177837</v>
      </c>
      <c r="E9" s="11">
        <v>9535386.1244421285</v>
      </c>
      <c r="F9" s="11">
        <v>0</v>
      </c>
      <c r="G9" s="11">
        <v>0</v>
      </c>
      <c r="H9" s="20">
        <v>14628.645775655285</v>
      </c>
    </row>
    <row r="10" spans="2:11" ht="15.6" customHeight="1" x14ac:dyDescent="0.3">
      <c r="B10" s="17"/>
      <c r="C10" s="39" t="s">
        <v>41</v>
      </c>
      <c r="D10" s="40"/>
      <c r="E10" s="40"/>
      <c r="F10" s="40"/>
      <c r="G10" s="40"/>
      <c r="H10" s="41"/>
    </row>
    <row r="11" spans="2:11" x14ac:dyDescent="0.3">
      <c r="B11" s="19">
        <v>1</v>
      </c>
      <c r="C11" s="4" t="s">
        <v>4</v>
      </c>
      <c r="D11" s="29">
        <f>+E11+F11+G11+H11</f>
        <v>221323.89798378324</v>
      </c>
      <c r="E11" s="29">
        <v>221155.257723313</v>
      </c>
      <c r="F11" s="29">
        <v>0</v>
      </c>
      <c r="G11" s="29">
        <v>0</v>
      </c>
      <c r="H11" s="30">
        <v>168.64026047024527</v>
      </c>
    </row>
    <row r="12" spans="2:11" x14ac:dyDescent="0.3">
      <c r="B12" s="19">
        <v>2</v>
      </c>
      <c r="C12" s="4" t="s">
        <v>55</v>
      </c>
      <c r="D12" s="29">
        <f t="shared" ref="D12:D18" si="0">+E12+F12+G12+H12</f>
        <v>3409345.467830372</v>
      </c>
      <c r="E12" s="29">
        <v>3406646.5442229868</v>
      </c>
      <c r="F12" s="29">
        <v>0</v>
      </c>
      <c r="G12" s="29">
        <v>0</v>
      </c>
      <c r="H12" s="30">
        <v>2698.9236073852517</v>
      </c>
    </row>
    <row r="13" spans="2:11" x14ac:dyDescent="0.3">
      <c r="B13" s="19">
        <v>3</v>
      </c>
      <c r="C13" s="4" t="s">
        <v>5</v>
      </c>
      <c r="D13" s="29">
        <f t="shared" si="0"/>
        <v>1112445.7622711184</v>
      </c>
      <c r="E13" s="29">
        <v>1111595.9726945669</v>
      </c>
      <c r="F13" s="29">
        <v>0</v>
      </c>
      <c r="G13" s="29">
        <v>0</v>
      </c>
      <c r="H13" s="30">
        <v>849.78957655152772</v>
      </c>
    </row>
    <row r="14" spans="2:11" x14ac:dyDescent="0.3">
      <c r="B14" s="19">
        <v>4</v>
      </c>
      <c r="C14" s="4" t="s">
        <v>6</v>
      </c>
      <c r="D14" s="29">
        <f t="shared" si="0"/>
        <v>50000</v>
      </c>
      <c r="E14" s="29">
        <v>0</v>
      </c>
      <c r="F14" s="29">
        <v>50000</v>
      </c>
      <c r="G14" s="29">
        <v>0</v>
      </c>
      <c r="H14" s="30">
        <v>0</v>
      </c>
    </row>
    <row r="15" spans="2:11" x14ac:dyDescent="0.3">
      <c r="B15" s="19">
        <v>5</v>
      </c>
      <c r="C15" s="4" t="s">
        <v>7</v>
      </c>
      <c r="D15" s="29">
        <f t="shared" si="0"/>
        <v>50000</v>
      </c>
      <c r="E15" s="29">
        <v>0</v>
      </c>
      <c r="F15" s="29">
        <v>50000</v>
      </c>
      <c r="G15" s="29">
        <v>0</v>
      </c>
      <c r="H15" s="30">
        <v>0</v>
      </c>
    </row>
    <row r="16" spans="2:11" ht="17.45" customHeight="1" x14ac:dyDescent="0.3">
      <c r="B16" s="19">
        <v>6</v>
      </c>
      <c r="C16" s="4" t="s">
        <v>56</v>
      </c>
      <c r="D16" s="29">
        <f t="shared" si="0"/>
        <v>2003328.440983841</v>
      </c>
      <c r="E16" s="29">
        <v>2001799.3113555117</v>
      </c>
      <c r="F16" s="29">
        <v>0</v>
      </c>
      <c r="G16" s="29">
        <v>0</v>
      </c>
      <c r="H16" s="30">
        <v>1529.129628329305</v>
      </c>
    </row>
    <row r="17" spans="2:8" ht="17.45" customHeight="1" x14ac:dyDescent="0.3">
      <c r="B17" s="19">
        <v>7</v>
      </c>
      <c r="C17" s="4" t="s">
        <v>8</v>
      </c>
      <c r="D17" s="29">
        <f t="shared" si="0"/>
        <v>446473.56321086938</v>
      </c>
      <c r="E17" s="29">
        <v>446126.71462249942</v>
      </c>
      <c r="F17" s="29">
        <v>0</v>
      </c>
      <c r="G17" s="29">
        <v>0</v>
      </c>
      <c r="H17" s="30">
        <v>346.84858836996136</v>
      </c>
    </row>
    <row r="18" spans="2:8" ht="17.45" customHeight="1" x14ac:dyDescent="0.3">
      <c r="B18" s="19">
        <v>8</v>
      </c>
      <c r="C18" s="4" t="s">
        <v>9</v>
      </c>
      <c r="D18" s="29">
        <f t="shared" si="0"/>
        <v>50000</v>
      </c>
      <c r="E18" s="29">
        <v>0</v>
      </c>
      <c r="F18" s="29">
        <v>50000</v>
      </c>
      <c r="G18" s="29">
        <v>0</v>
      </c>
      <c r="H18" s="30">
        <v>0</v>
      </c>
    </row>
    <row r="19" spans="2:8" x14ac:dyDescent="0.3">
      <c r="B19" s="17"/>
      <c r="C19" s="27" t="s">
        <v>2</v>
      </c>
      <c r="D19" s="11">
        <f>SUM(D11:D18)</f>
        <v>7342917.1322799847</v>
      </c>
      <c r="E19" s="11">
        <f>SUM(E11:E18)</f>
        <v>7187323.8006188776</v>
      </c>
      <c r="F19" s="11">
        <v>150000</v>
      </c>
      <c r="G19" s="11">
        <v>0</v>
      </c>
      <c r="H19" s="20">
        <f>SUM(H11:H18)</f>
        <v>5593.331661106291</v>
      </c>
    </row>
    <row r="20" spans="2:8" ht="15" customHeight="1" x14ac:dyDescent="0.3">
      <c r="B20" s="17"/>
      <c r="C20" s="42" t="s">
        <v>42</v>
      </c>
      <c r="D20" s="43"/>
      <c r="E20" s="43"/>
      <c r="F20" s="43"/>
      <c r="G20" s="43"/>
      <c r="H20" s="44"/>
    </row>
    <row r="21" spans="2:8" ht="17.45" customHeight="1" x14ac:dyDescent="0.3">
      <c r="B21" s="19">
        <v>1</v>
      </c>
      <c r="C21" s="4" t="s">
        <v>57</v>
      </c>
      <c r="D21" s="29">
        <f>+E21+F21+G21+H21</f>
        <v>1485050.1897852423</v>
      </c>
      <c r="E21" s="29">
        <v>1468887.9319581457</v>
      </c>
      <c r="F21" s="29">
        <v>0</v>
      </c>
      <c r="G21" s="29">
        <v>15000</v>
      </c>
      <c r="H21" s="30">
        <v>1162.2578270966187</v>
      </c>
    </row>
    <row r="22" spans="2:8" ht="17.45" customHeight="1" x14ac:dyDescent="0.3">
      <c r="B22" s="19">
        <v>2</v>
      </c>
      <c r="C22" s="4" t="s">
        <v>58</v>
      </c>
      <c r="D22" s="29">
        <f t="shared" ref="D22:D25" si="1">+E22+F22+G22+H22</f>
        <v>5364999.6138841063</v>
      </c>
      <c r="E22" s="29">
        <v>5360864.479689898</v>
      </c>
      <c r="F22" s="29">
        <v>0</v>
      </c>
      <c r="G22" s="29">
        <v>0</v>
      </c>
      <c r="H22" s="30">
        <v>4135.1341942083091</v>
      </c>
    </row>
    <row r="23" spans="2:8" x14ac:dyDescent="0.3">
      <c r="B23" s="19">
        <v>3</v>
      </c>
      <c r="C23" s="4" t="s">
        <v>59</v>
      </c>
      <c r="D23" s="29">
        <f t="shared" si="1"/>
        <v>3646718.6021366436</v>
      </c>
      <c r="E23" s="29">
        <v>3643790.3316761786</v>
      </c>
      <c r="F23" s="29">
        <v>0</v>
      </c>
      <c r="G23" s="29">
        <v>0</v>
      </c>
      <c r="H23" s="30">
        <v>2928.2704604649916</v>
      </c>
    </row>
    <row r="24" spans="2:8" x14ac:dyDescent="0.3">
      <c r="B24" s="19">
        <v>4</v>
      </c>
      <c r="C24" s="4" t="s">
        <v>12</v>
      </c>
      <c r="D24" s="29">
        <f t="shared" si="1"/>
        <v>62134.604827218667</v>
      </c>
      <c r="E24" s="29">
        <v>12107.142172228183</v>
      </c>
      <c r="F24" s="29">
        <v>50000</v>
      </c>
      <c r="G24" s="29">
        <v>0</v>
      </c>
      <c r="H24" s="30">
        <v>27.462654990486044</v>
      </c>
    </row>
    <row r="25" spans="2:8" x14ac:dyDescent="0.3">
      <c r="B25" s="19">
        <v>5</v>
      </c>
      <c r="C25" s="4" t="s">
        <v>60</v>
      </c>
      <c r="D25" s="29">
        <f t="shared" si="1"/>
        <v>1976590.6720326471</v>
      </c>
      <c r="E25" s="29">
        <v>1975042.9613432346</v>
      </c>
      <c r="F25" s="29">
        <v>0</v>
      </c>
      <c r="G25" s="29">
        <v>0</v>
      </c>
      <c r="H25" s="30">
        <v>1547.7106894124299</v>
      </c>
    </row>
    <row r="26" spans="2:8" x14ac:dyDescent="0.3">
      <c r="B26" s="17"/>
      <c r="C26" s="27" t="s">
        <v>2</v>
      </c>
      <c r="D26" s="11">
        <f>SUM(D21:D25)</f>
        <v>12535493.682665857</v>
      </c>
      <c r="E26" s="11">
        <f>SUM(E21:E25)</f>
        <v>12460692.846839685</v>
      </c>
      <c r="F26" s="11">
        <v>50000</v>
      </c>
      <c r="G26" s="11">
        <v>15000</v>
      </c>
      <c r="H26" s="20">
        <f>SUM(H21:H25)</f>
        <v>9800.8358261728354</v>
      </c>
    </row>
    <row r="27" spans="2:8" x14ac:dyDescent="0.3">
      <c r="B27" s="45" t="s">
        <v>43</v>
      </c>
      <c r="C27" s="43"/>
      <c r="D27" s="43"/>
      <c r="E27" s="43"/>
      <c r="F27" s="43"/>
      <c r="G27" s="43"/>
      <c r="H27" s="44"/>
    </row>
    <row r="28" spans="2:8" ht="17.45" customHeight="1" x14ac:dyDescent="0.3">
      <c r="B28" s="17">
        <v>1</v>
      </c>
      <c r="C28" s="4" t="s">
        <v>52</v>
      </c>
      <c r="D28" s="29">
        <f>E28+F28+G28+H28</f>
        <v>1004460.2736261848</v>
      </c>
      <c r="E28" s="29">
        <v>1003666.1472876534</v>
      </c>
      <c r="F28" s="29">
        <v>0</v>
      </c>
      <c r="G28" s="29">
        <v>0</v>
      </c>
      <c r="H28" s="30">
        <v>794.12633853137959</v>
      </c>
    </row>
    <row r="29" spans="2:8" ht="17.45" customHeight="1" x14ac:dyDescent="0.3">
      <c r="B29" s="17">
        <v>2</v>
      </c>
      <c r="C29" s="4" t="s">
        <v>13</v>
      </c>
      <c r="D29" s="29">
        <f t="shared" ref="D29:D35" si="2">E29+F29+G29+H29</f>
        <v>1915515.11525339</v>
      </c>
      <c r="E29" s="29">
        <v>1913963.3891079887</v>
      </c>
      <c r="F29" s="29">
        <v>0</v>
      </c>
      <c r="G29" s="29">
        <v>0</v>
      </c>
      <c r="H29" s="30">
        <v>1551.7261454013642</v>
      </c>
    </row>
    <row r="30" spans="2:8" x14ac:dyDescent="0.3">
      <c r="B30" s="17">
        <v>3</v>
      </c>
      <c r="C30" s="4" t="s">
        <v>11</v>
      </c>
      <c r="D30" s="29">
        <f t="shared" si="2"/>
        <v>755102.22505031223</v>
      </c>
      <c r="E30" s="29">
        <v>754505.94355929061</v>
      </c>
      <c r="F30" s="29">
        <v>0</v>
      </c>
      <c r="G30" s="29">
        <v>0</v>
      </c>
      <c r="H30" s="30">
        <v>596.2814910216257</v>
      </c>
    </row>
    <row r="31" spans="2:8" x14ac:dyDescent="0.3">
      <c r="B31" s="17">
        <v>4</v>
      </c>
      <c r="C31" s="4" t="s">
        <v>14</v>
      </c>
      <c r="D31" s="29">
        <f t="shared" si="2"/>
        <v>3496473.445021545</v>
      </c>
      <c r="E31" s="29">
        <v>3493761.2169206804</v>
      </c>
      <c r="F31" s="29">
        <v>0</v>
      </c>
      <c r="G31" s="29">
        <v>0</v>
      </c>
      <c r="H31" s="30">
        <v>2712.2281008646823</v>
      </c>
    </row>
    <row r="32" spans="2:8" ht="17.45" customHeight="1" x14ac:dyDescent="0.3">
      <c r="B32" s="17">
        <v>5</v>
      </c>
      <c r="C32" s="4" t="s">
        <v>53</v>
      </c>
      <c r="D32" s="29">
        <f t="shared" si="2"/>
        <v>1190086.9493532167</v>
      </c>
      <c r="E32" s="29">
        <v>1189179.7469186196</v>
      </c>
      <c r="F32" s="29">
        <v>0</v>
      </c>
      <c r="G32" s="29">
        <v>0</v>
      </c>
      <c r="H32" s="30">
        <v>907.20243459718768</v>
      </c>
    </row>
    <row r="33" spans="2:8" ht="17.45" customHeight="1" x14ac:dyDescent="0.3">
      <c r="B33" s="17">
        <v>6</v>
      </c>
      <c r="C33" s="4" t="s">
        <v>54</v>
      </c>
      <c r="D33" s="29">
        <f t="shared" si="2"/>
        <v>1400827.4841460795</v>
      </c>
      <c r="E33" s="29">
        <v>1399597.9343040625</v>
      </c>
      <c r="F33" s="29">
        <v>0</v>
      </c>
      <c r="G33" s="29">
        <v>0</v>
      </c>
      <c r="H33" s="30">
        <v>1229.5498420170043</v>
      </c>
    </row>
    <row r="34" spans="2:8" ht="17.45" customHeight="1" x14ac:dyDescent="0.3">
      <c r="B34" s="17">
        <v>7</v>
      </c>
      <c r="C34" s="4" t="s">
        <v>15</v>
      </c>
      <c r="D34" s="29">
        <f t="shared" si="2"/>
        <v>907978.38388858084</v>
      </c>
      <c r="E34" s="29">
        <v>907244.72705425858</v>
      </c>
      <c r="F34" s="29">
        <v>0</v>
      </c>
      <c r="G34" s="29">
        <v>0</v>
      </c>
      <c r="H34" s="30">
        <v>733.65683432226069</v>
      </c>
    </row>
    <row r="35" spans="2:8" x14ac:dyDescent="0.3">
      <c r="B35" s="17">
        <v>8</v>
      </c>
      <c r="C35" s="4" t="s">
        <v>16</v>
      </c>
      <c r="D35" s="29">
        <f t="shared" si="2"/>
        <v>50000</v>
      </c>
      <c r="E35" s="29">
        <v>0</v>
      </c>
      <c r="F35" s="29">
        <v>50000</v>
      </c>
      <c r="G35" s="29">
        <v>0</v>
      </c>
      <c r="H35" s="30">
        <v>0</v>
      </c>
    </row>
    <row r="36" spans="2:8" x14ac:dyDescent="0.3">
      <c r="B36" s="17"/>
      <c r="C36" s="3" t="s">
        <v>2</v>
      </c>
      <c r="D36" s="11">
        <f>SUM(D28:D35)</f>
        <v>10720443.876339309</v>
      </c>
      <c r="E36" s="11">
        <f>SUM(E28:E35)</f>
        <v>10661919.105152555</v>
      </c>
      <c r="F36" s="11">
        <v>50000</v>
      </c>
      <c r="G36" s="11">
        <v>0</v>
      </c>
      <c r="H36" s="20">
        <f>SUM(H28:H35)</f>
        <v>8524.7711867555045</v>
      </c>
    </row>
    <row r="37" spans="2:8" x14ac:dyDescent="0.3">
      <c r="B37" s="45" t="s">
        <v>44</v>
      </c>
      <c r="C37" s="43"/>
      <c r="D37" s="43"/>
      <c r="E37" s="43"/>
      <c r="F37" s="43"/>
      <c r="G37" s="43"/>
      <c r="H37" s="44"/>
    </row>
    <row r="38" spans="2:8" x14ac:dyDescent="0.3">
      <c r="B38" s="17">
        <v>1</v>
      </c>
      <c r="C38" s="4" t="s">
        <v>61</v>
      </c>
      <c r="D38" s="29">
        <f t="shared" ref="D38:D42" si="3">+E38+F38+G38+H38</f>
        <v>2154421.5341706108</v>
      </c>
      <c r="E38" s="29">
        <v>2153187.3475932428</v>
      </c>
      <c r="F38" s="29">
        <v>0</v>
      </c>
      <c r="G38" s="29">
        <v>0</v>
      </c>
      <c r="H38" s="30">
        <v>1234.1865773682948</v>
      </c>
    </row>
    <row r="39" spans="2:8" x14ac:dyDescent="0.3">
      <c r="B39" s="17">
        <v>2</v>
      </c>
      <c r="C39" s="4" t="s">
        <v>17</v>
      </c>
      <c r="D39" s="29">
        <f t="shared" si="3"/>
        <v>815399.98668080673</v>
      </c>
      <c r="E39" s="29">
        <v>804792.46862252592</v>
      </c>
      <c r="F39" s="29">
        <v>0</v>
      </c>
      <c r="G39" s="29">
        <v>10000</v>
      </c>
      <c r="H39" s="30">
        <v>607.51805828080978</v>
      </c>
    </row>
    <row r="40" spans="2:8" x14ac:dyDescent="0.3">
      <c r="B40" s="17">
        <v>3</v>
      </c>
      <c r="C40" s="4" t="s">
        <v>62</v>
      </c>
      <c r="D40" s="29">
        <f t="shared" si="3"/>
        <v>3645956.6313778185</v>
      </c>
      <c r="E40" s="29">
        <v>3691500.8734036917</v>
      </c>
      <c r="F40" s="29">
        <v>0</v>
      </c>
      <c r="G40" s="29">
        <v>0</v>
      </c>
      <c r="H40" s="30">
        <v>-45544.242025873158</v>
      </c>
    </row>
    <row r="41" spans="2:8" x14ac:dyDescent="0.3">
      <c r="B41" s="17">
        <v>4</v>
      </c>
      <c r="C41" s="4" t="s">
        <v>63</v>
      </c>
      <c r="D41" s="29">
        <f t="shared" si="3"/>
        <v>1603326.815490583</v>
      </c>
      <c r="E41" s="29">
        <v>1603043.4902524282</v>
      </c>
      <c r="F41" s="29">
        <v>0</v>
      </c>
      <c r="G41" s="29">
        <v>0</v>
      </c>
      <c r="H41" s="30">
        <v>283.32523815473542</v>
      </c>
    </row>
    <row r="42" spans="2:8" ht="17.45" customHeight="1" x14ac:dyDescent="0.3">
      <c r="B42" s="17">
        <v>5</v>
      </c>
      <c r="C42" s="4" t="s">
        <v>18</v>
      </c>
      <c r="D42" s="29">
        <f t="shared" si="3"/>
        <v>2340309.3609537762</v>
      </c>
      <c r="E42" s="29">
        <v>2342636.55932493</v>
      </c>
      <c r="F42" s="29">
        <v>0</v>
      </c>
      <c r="G42" s="29">
        <v>30000</v>
      </c>
      <c r="H42" s="30">
        <v>-32327.198371154023</v>
      </c>
    </row>
    <row r="43" spans="2:8" ht="18" customHeight="1" x14ac:dyDescent="0.3">
      <c r="B43" s="17"/>
      <c r="C43" s="3" t="s">
        <v>2</v>
      </c>
      <c r="D43" s="11">
        <f>SUM(D38:D42)</f>
        <v>10559414.328673596</v>
      </c>
      <c r="E43" s="11">
        <f>SUM(E38:E42)</f>
        <v>10595160.739196818</v>
      </c>
      <c r="F43" s="11">
        <v>0</v>
      </c>
      <c r="G43" s="11">
        <v>40000</v>
      </c>
      <c r="H43" s="20">
        <f>SUM(H38:H42)</f>
        <v>-75746.410523223341</v>
      </c>
    </row>
    <row r="44" spans="2:8" x14ac:dyDescent="0.3">
      <c r="B44" s="45" t="s">
        <v>45</v>
      </c>
      <c r="C44" s="43"/>
      <c r="D44" s="43"/>
      <c r="E44" s="43"/>
      <c r="F44" s="43"/>
      <c r="G44" s="43"/>
      <c r="H44" s="44"/>
    </row>
    <row r="45" spans="2:8" x14ac:dyDescent="0.3">
      <c r="B45" s="17">
        <v>1</v>
      </c>
      <c r="C45" s="4" t="s">
        <v>19</v>
      </c>
      <c r="D45" s="29">
        <f t="shared" ref="D45:D55" si="4">+E45+F45+G45+H45</f>
        <v>2205283.8672611783</v>
      </c>
      <c r="E45" s="29">
        <v>2203608.7831499437</v>
      </c>
      <c r="F45" s="29">
        <v>0</v>
      </c>
      <c r="G45" s="29">
        <v>0</v>
      </c>
      <c r="H45" s="30">
        <v>1675.0841112346388</v>
      </c>
    </row>
    <row r="46" spans="2:8" x14ac:dyDescent="0.3">
      <c r="B46" s="17">
        <v>2</v>
      </c>
      <c r="C46" s="4" t="s">
        <v>20</v>
      </c>
      <c r="D46" s="29">
        <f t="shared" si="4"/>
        <v>360903.87299623468</v>
      </c>
      <c r="E46" s="29">
        <v>360623.12844917033</v>
      </c>
      <c r="F46" s="29">
        <v>0</v>
      </c>
      <c r="G46" s="29">
        <v>0</v>
      </c>
      <c r="H46" s="30">
        <v>280.7445470643579</v>
      </c>
    </row>
    <row r="47" spans="2:8" x14ac:dyDescent="0.3">
      <c r="B47" s="17">
        <v>3</v>
      </c>
      <c r="C47" s="4" t="s">
        <v>64</v>
      </c>
      <c r="D47" s="29">
        <f t="shared" si="4"/>
        <v>298068.72674545937</v>
      </c>
      <c r="E47" s="29">
        <v>297841.41895486333</v>
      </c>
      <c r="F47" s="29">
        <v>0</v>
      </c>
      <c r="G47" s="29">
        <v>0</v>
      </c>
      <c r="H47" s="30">
        <v>227.307790596009</v>
      </c>
    </row>
    <row r="48" spans="2:8" x14ac:dyDescent="0.3">
      <c r="B48" s="17">
        <v>4</v>
      </c>
      <c r="C48" s="4" t="s">
        <v>21</v>
      </c>
      <c r="D48" s="29">
        <f t="shared" si="4"/>
        <v>50000</v>
      </c>
      <c r="E48" s="29">
        <v>0</v>
      </c>
      <c r="F48" s="29">
        <v>50000</v>
      </c>
      <c r="G48" s="29">
        <v>0</v>
      </c>
      <c r="H48" s="30">
        <v>0</v>
      </c>
    </row>
    <row r="49" spans="2:8" x14ac:dyDescent="0.3">
      <c r="B49" s="17">
        <v>5</v>
      </c>
      <c r="C49" s="4" t="s">
        <v>22</v>
      </c>
      <c r="D49" s="29">
        <f t="shared" si="4"/>
        <v>238193.13744747124</v>
      </c>
      <c r="E49" s="29">
        <v>238002.33591458062</v>
      </c>
      <c r="F49" s="29">
        <v>0</v>
      </c>
      <c r="G49" s="29">
        <v>0</v>
      </c>
      <c r="H49" s="30">
        <v>190.80153289061855</v>
      </c>
    </row>
    <row r="50" spans="2:8" x14ac:dyDescent="0.3">
      <c r="B50" s="17">
        <v>6</v>
      </c>
      <c r="C50" s="4" t="s">
        <v>65</v>
      </c>
      <c r="D50" s="29">
        <f t="shared" si="4"/>
        <v>1934578.2200879734</v>
      </c>
      <c r="E50" s="29">
        <v>1933110.8614066795</v>
      </c>
      <c r="F50" s="29">
        <v>0</v>
      </c>
      <c r="G50" s="29">
        <v>0</v>
      </c>
      <c r="H50" s="30">
        <v>1467.3586812939029</v>
      </c>
    </row>
    <row r="51" spans="2:8" ht="34.5" x14ac:dyDescent="0.3">
      <c r="B51" s="17">
        <v>7</v>
      </c>
      <c r="C51" s="4" t="s">
        <v>23</v>
      </c>
      <c r="D51" s="29">
        <f t="shared" si="4"/>
        <v>728913.91712777934</v>
      </c>
      <c r="E51" s="29">
        <v>728340.39829632198</v>
      </c>
      <c r="F51" s="29">
        <v>0</v>
      </c>
      <c r="G51" s="29">
        <v>0</v>
      </c>
      <c r="H51" s="30">
        <v>573.51883145736065</v>
      </c>
    </row>
    <row r="52" spans="2:8" ht="17.45" customHeight="1" x14ac:dyDescent="0.3">
      <c r="B52" s="17">
        <v>8</v>
      </c>
      <c r="C52" s="4" t="s">
        <v>66</v>
      </c>
      <c r="D52" s="29">
        <f t="shared" si="4"/>
        <v>3370370.5653026081</v>
      </c>
      <c r="E52" s="29">
        <v>3367539.0532445312</v>
      </c>
      <c r="F52" s="29">
        <v>0</v>
      </c>
      <c r="G52" s="29">
        <v>0</v>
      </c>
      <c r="H52" s="30">
        <v>2831.5120580769144</v>
      </c>
    </row>
    <row r="53" spans="2:8" ht="17.45" customHeight="1" x14ac:dyDescent="0.3">
      <c r="B53" s="17">
        <v>9</v>
      </c>
      <c r="C53" s="4" t="s">
        <v>24</v>
      </c>
      <c r="D53" s="29">
        <f t="shared" si="4"/>
        <v>1434114.8442752757</v>
      </c>
      <c r="E53" s="29">
        <v>1433037.5395991737</v>
      </c>
      <c r="F53" s="29">
        <v>0</v>
      </c>
      <c r="G53" s="29">
        <v>0</v>
      </c>
      <c r="H53" s="30">
        <v>1077.3046761020087</v>
      </c>
    </row>
    <row r="54" spans="2:8" ht="17.45" customHeight="1" x14ac:dyDescent="0.3">
      <c r="B54" s="17">
        <v>10</v>
      </c>
      <c r="C54" s="4" t="s">
        <v>67</v>
      </c>
      <c r="D54" s="29">
        <f t="shared" si="4"/>
        <v>599720.10485644976</v>
      </c>
      <c r="E54" s="29">
        <v>599253.9043897395</v>
      </c>
      <c r="F54" s="29">
        <v>0</v>
      </c>
      <c r="G54" s="29">
        <v>0</v>
      </c>
      <c r="H54" s="30">
        <v>466.20046671025921</v>
      </c>
    </row>
    <row r="55" spans="2:8" x14ac:dyDescent="0.3">
      <c r="B55" s="17">
        <v>11</v>
      </c>
      <c r="C55" s="4" t="s">
        <v>25</v>
      </c>
      <c r="D55" s="29">
        <f t="shared" si="4"/>
        <v>50000</v>
      </c>
      <c r="E55" s="29">
        <v>0</v>
      </c>
      <c r="F55" s="29">
        <v>50000</v>
      </c>
      <c r="G55" s="29">
        <v>0</v>
      </c>
      <c r="H55" s="30">
        <v>0</v>
      </c>
    </row>
    <row r="56" spans="2:8" x14ac:dyDescent="0.3">
      <c r="B56" s="17"/>
      <c r="C56" s="3" t="s">
        <v>2</v>
      </c>
      <c r="D56" s="11">
        <f>SUM(D45:D55)</f>
        <v>11270147.256100429</v>
      </c>
      <c r="E56" s="11">
        <f>SUM(E45:E55)</f>
        <v>11161357.423405003</v>
      </c>
      <c r="F56" s="11">
        <v>100000</v>
      </c>
      <c r="G56" s="11">
        <v>0</v>
      </c>
      <c r="H56" s="20">
        <f>SUM(H45:H55)</f>
        <v>8789.8326954260701</v>
      </c>
    </row>
    <row r="57" spans="2:8" x14ac:dyDescent="0.3">
      <c r="B57" s="45" t="s">
        <v>46</v>
      </c>
      <c r="C57" s="43"/>
      <c r="D57" s="43"/>
      <c r="E57" s="43"/>
      <c r="F57" s="43"/>
      <c r="G57" s="43"/>
      <c r="H57" s="44"/>
    </row>
    <row r="58" spans="2:8" ht="17.45" customHeight="1" x14ac:dyDescent="0.3">
      <c r="B58" s="17">
        <v>1</v>
      </c>
      <c r="C58" s="4" t="s">
        <v>68</v>
      </c>
      <c r="D58" s="29">
        <f t="shared" ref="D58:D68" si="5">+E58+F58+G58+H58</f>
        <v>2446809.3650367889</v>
      </c>
      <c r="E58" s="29">
        <v>2444673.9629268902</v>
      </c>
      <c r="F58" s="29">
        <v>0</v>
      </c>
      <c r="G58" s="29">
        <v>0</v>
      </c>
      <c r="H58" s="30">
        <v>2135.4021098986268</v>
      </c>
    </row>
    <row r="59" spans="2:8" ht="17.45" customHeight="1" x14ac:dyDescent="0.3">
      <c r="B59" s="17">
        <v>2</v>
      </c>
      <c r="C59" s="4" t="s">
        <v>69</v>
      </c>
      <c r="D59" s="29">
        <f t="shared" si="5"/>
        <v>360883.99369372637</v>
      </c>
      <c r="E59" s="29">
        <v>360592.45052262658</v>
      </c>
      <c r="F59" s="29">
        <v>0</v>
      </c>
      <c r="G59" s="29">
        <v>0</v>
      </c>
      <c r="H59" s="30">
        <v>291.54317109979456</v>
      </c>
    </row>
    <row r="60" spans="2:8" x14ac:dyDescent="0.3">
      <c r="B60" s="17">
        <v>3</v>
      </c>
      <c r="C60" s="4" t="s">
        <v>26</v>
      </c>
      <c r="D60" s="29">
        <f t="shared" si="5"/>
        <v>92847.195106515981</v>
      </c>
      <c r="E60" s="29">
        <v>92806.795901957477</v>
      </c>
      <c r="F60" s="29">
        <v>0</v>
      </c>
      <c r="G60" s="29">
        <v>0</v>
      </c>
      <c r="H60" s="30">
        <v>40.399204558496422</v>
      </c>
    </row>
    <row r="61" spans="2:8" x14ac:dyDescent="0.3">
      <c r="B61" s="17">
        <v>4</v>
      </c>
      <c r="C61" s="4" t="s">
        <v>27</v>
      </c>
      <c r="D61" s="29">
        <f t="shared" si="5"/>
        <v>465145.6313186792</v>
      </c>
      <c r="E61" s="29">
        <v>464800.072913351</v>
      </c>
      <c r="F61" s="29">
        <v>0</v>
      </c>
      <c r="G61" s="29">
        <v>0</v>
      </c>
      <c r="H61" s="30">
        <v>345.55840532819275</v>
      </c>
    </row>
    <row r="62" spans="2:8" x14ac:dyDescent="0.3">
      <c r="B62" s="17">
        <v>5</v>
      </c>
      <c r="C62" s="4" t="s">
        <v>28</v>
      </c>
      <c r="D62" s="29">
        <f t="shared" si="5"/>
        <v>483976.63068543846</v>
      </c>
      <c r="E62" s="29">
        <v>483588.45492251607</v>
      </c>
      <c r="F62" s="29">
        <v>0</v>
      </c>
      <c r="G62" s="29">
        <v>0</v>
      </c>
      <c r="H62" s="30">
        <v>388.17576292238664</v>
      </c>
    </row>
    <row r="63" spans="2:8" x14ac:dyDescent="0.3">
      <c r="B63" s="17">
        <v>6</v>
      </c>
      <c r="C63" s="4" t="s">
        <v>29</v>
      </c>
      <c r="D63" s="29">
        <f t="shared" si="5"/>
        <v>1198416.8319492019</v>
      </c>
      <c r="E63" s="29">
        <v>1197414.2451278088</v>
      </c>
      <c r="F63" s="29">
        <v>0</v>
      </c>
      <c r="G63" s="29">
        <v>0</v>
      </c>
      <c r="H63" s="30">
        <v>1002.5868213929934</v>
      </c>
    </row>
    <row r="64" spans="2:8" ht="17.45" customHeight="1" x14ac:dyDescent="0.3">
      <c r="B64" s="17">
        <v>7</v>
      </c>
      <c r="C64" s="4" t="s">
        <v>70</v>
      </c>
      <c r="D64" s="29">
        <f t="shared" si="5"/>
        <v>64458.631518306269</v>
      </c>
      <c r="E64" s="29">
        <v>64302.179370547354</v>
      </c>
      <c r="F64" s="29">
        <v>0</v>
      </c>
      <c r="G64" s="29">
        <v>0</v>
      </c>
      <c r="H64" s="30">
        <v>156.45214775891509</v>
      </c>
    </row>
    <row r="65" spans="2:8" ht="17.45" customHeight="1" x14ac:dyDescent="0.3">
      <c r="B65" s="17">
        <v>8</v>
      </c>
      <c r="C65" s="4" t="s">
        <v>71</v>
      </c>
      <c r="D65" s="29">
        <f t="shared" si="5"/>
        <v>1814264.6566622793</v>
      </c>
      <c r="E65" s="29">
        <v>1812795.7927729497</v>
      </c>
      <c r="F65" s="29">
        <v>0</v>
      </c>
      <c r="G65" s="29">
        <v>0</v>
      </c>
      <c r="H65" s="30">
        <v>1468.8638893296011</v>
      </c>
    </row>
    <row r="66" spans="2:8" ht="17.45" customHeight="1" x14ac:dyDescent="0.3">
      <c r="B66" s="17">
        <v>9</v>
      </c>
      <c r="C66" s="4" t="s">
        <v>72</v>
      </c>
      <c r="D66" s="29">
        <f t="shared" si="5"/>
        <v>1030554.3407123485</v>
      </c>
      <c r="E66" s="29">
        <v>1029719.5027509276</v>
      </c>
      <c r="F66" s="29">
        <v>0</v>
      </c>
      <c r="G66" s="29">
        <v>0</v>
      </c>
      <c r="H66" s="30">
        <v>834.83796142088249</v>
      </c>
    </row>
    <row r="67" spans="2:8" x14ac:dyDescent="0.3">
      <c r="B67" s="17">
        <v>10</v>
      </c>
      <c r="C67" s="4" t="s">
        <v>30</v>
      </c>
      <c r="D67" s="29">
        <f t="shared" si="5"/>
        <v>1236925.3932949675</v>
      </c>
      <c r="E67" s="29">
        <v>1235948.0266418599</v>
      </c>
      <c r="F67" s="29">
        <v>0</v>
      </c>
      <c r="G67" s="29">
        <v>0</v>
      </c>
      <c r="H67" s="30">
        <v>977.36665310757235</v>
      </c>
    </row>
    <row r="68" spans="2:8" x14ac:dyDescent="0.3">
      <c r="B68" s="17">
        <v>11</v>
      </c>
      <c r="C68" s="4" t="s">
        <v>31</v>
      </c>
      <c r="D68" s="29">
        <f t="shared" si="5"/>
        <v>314490.56079274468</v>
      </c>
      <c r="E68" s="29">
        <v>314204.87846583495</v>
      </c>
      <c r="F68" s="29">
        <v>0</v>
      </c>
      <c r="G68" s="29">
        <v>0</v>
      </c>
      <c r="H68" s="30">
        <v>285.68232690973673</v>
      </c>
    </row>
    <row r="69" spans="2:8" ht="19.899999999999999" customHeight="1" x14ac:dyDescent="0.3">
      <c r="B69" s="17"/>
      <c r="C69" s="3" t="s">
        <v>2</v>
      </c>
      <c r="D69" s="11">
        <f>SUM(D58:D68)</f>
        <v>9508773.2307709958</v>
      </c>
      <c r="E69" s="11">
        <f>SUM(E58:E68)</f>
        <v>9500846.3623172697</v>
      </c>
      <c r="F69" s="11">
        <v>0</v>
      </c>
      <c r="G69" s="11">
        <v>0</v>
      </c>
      <c r="H69" s="20">
        <f>SUM(H58:H68)</f>
        <v>7926.8684537271984</v>
      </c>
    </row>
    <row r="70" spans="2:8" ht="21" customHeight="1" x14ac:dyDescent="0.3">
      <c r="B70" s="45" t="s">
        <v>47</v>
      </c>
      <c r="C70" s="43"/>
      <c r="D70" s="43"/>
      <c r="E70" s="43"/>
      <c r="F70" s="43"/>
      <c r="G70" s="43"/>
      <c r="H70" s="44"/>
    </row>
    <row r="71" spans="2:8" x14ac:dyDescent="0.3">
      <c r="B71" s="17">
        <v>1</v>
      </c>
      <c r="C71" s="4" t="s">
        <v>32</v>
      </c>
      <c r="D71" s="29">
        <f t="shared" ref="D71:D76" si="6">+E71+F71+G71+H71</f>
        <v>2353297.8835586258</v>
      </c>
      <c r="E71" s="29">
        <v>2351491.5306280749</v>
      </c>
      <c r="F71" s="29">
        <v>0</v>
      </c>
      <c r="G71" s="29">
        <v>0</v>
      </c>
      <c r="H71" s="30">
        <v>1806.3529305509292</v>
      </c>
    </row>
    <row r="72" spans="2:8" x14ac:dyDescent="0.3">
      <c r="B72" s="17">
        <v>2</v>
      </c>
      <c r="C72" s="4" t="s">
        <v>73</v>
      </c>
      <c r="D72" s="29">
        <f t="shared" si="6"/>
        <v>434945.76060091547</v>
      </c>
      <c r="E72" s="29">
        <v>434616.27879929979</v>
      </c>
      <c r="F72" s="29">
        <v>0</v>
      </c>
      <c r="G72" s="29">
        <v>0</v>
      </c>
      <c r="H72" s="30">
        <v>329.48180161567871</v>
      </c>
    </row>
    <row r="73" spans="2:8" x14ac:dyDescent="0.3">
      <c r="B73" s="17">
        <v>3</v>
      </c>
      <c r="C73" s="4" t="s">
        <v>33</v>
      </c>
      <c r="D73" s="29">
        <f t="shared" si="6"/>
        <v>600940.52480481076</v>
      </c>
      <c r="E73" s="29">
        <v>600502.47461341356</v>
      </c>
      <c r="F73" s="29">
        <v>0</v>
      </c>
      <c r="G73" s="29">
        <v>0</v>
      </c>
      <c r="H73" s="30">
        <v>438.05019139725482</v>
      </c>
    </row>
    <row r="74" spans="2:8" x14ac:dyDescent="0.3">
      <c r="B74" s="17">
        <v>4</v>
      </c>
      <c r="C74" s="4" t="s">
        <v>74</v>
      </c>
      <c r="D74" s="29">
        <f t="shared" si="6"/>
        <v>2296628.260930269</v>
      </c>
      <c r="E74" s="29">
        <v>2294864.5205182051</v>
      </c>
      <c r="F74" s="29">
        <v>0</v>
      </c>
      <c r="G74" s="29">
        <v>0</v>
      </c>
      <c r="H74" s="30">
        <v>1763.7404120641295</v>
      </c>
    </row>
    <row r="75" spans="2:8" x14ac:dyDescent="0.3">
      <c r="B75" s="17">
        <v>5</v>
      </c>
      <c r="C75" s="4" t="s">
        <v>75</v>
      </c>
      <c r="D75" s="29">
        <f t="shared" si="6"/>
        <v>4015490.3883394268</v>
      </c>
      <c r="E75" s="29">
        <v>4012219.2944991351</v>
      </c>
      <c r="F75" s="29">
        <v>0</v>
      </c>
      <c r="G75" s="29">
        <v>0</v>
      </c>
      <c r="H75" s="30">
        <v>3271.0938402917236</v>
      </c>
    </row>
    <row r="76" spans="2:8" x14ac:dyDescent="0.3">
      <c r="B76" s="17">
        <v>6</v>
      </c>
      <c r="C76" s="4" t="s">
        <v>76</v>
      </c>
      <c r="D76" s="29">
        <f t="shared" si="6"/>
        <v>994809.47053042462</v>
      </c>
      <c r="E76" s="29">
        <v>994044.59567439894</v>
      </c>
      <c r="F76" s="29">
        <v>0</v>
      </c>
      <c r="G76" s="29">
        <v>0</v>
      </c>
      <c r="H76" s="30">
        <v>764.87485602567904</v>
      </c>
    </row>
    <row r="77" spans="2:8" x14ac:dyDescent="0.3">
      <c r="B77" s="17"/>
      <c r="C77" s="3" t="s">
        <v>2</v>
      </c>
      <c r="D77" s="11">
        <f>SUM(D71:D76)</f>
        <v>10696112.288764473</v>
      </c>
      <c r="E77" s="11">
        <f>SUM(E71:E76)</f>
        <v>10687738.694732528</v>
      </c>
      <c r="F77" s="11">
        <v>0</v>
      </c>
      <c r="G77" s="11">
        <v>0</v>
      </c>
      <c r="H77" s="20">
        <f>SUM(H71:H76)</f>
        <v>8373.5940319453948</v>
      </c>
    </row>
    <row r="78" spans="2:8" x14ac:dyDescent="0.3">
      <c r="B78" s="45" t="s">
        <v>48</v>
      </c>
      <c r="C78" s="43"/>
      <c r="D78" s="43"/>
      <c r="E78" s="43"/>
      <c r="F78" s="43"/>
      <c r="G78" s="43"/>
      <c r="H78" s="44"/>
    </row>
    <row r="79" spans="2:8" x14ac:dyDescent="0.3">
      <c r="B79" s="17">
        <v>1</v>
      </c>
      <c r="C79" s="4" t="s">
        <v>77</v>
      </c>
      <c r="D79" s="29">
        <f t="shared" ref="D79:D85" si="7">+E79+F79+G79+H79</f>
        <v>1333270.7624155791</v>
      </c>
      <c r="E79" s="29">
        <v>1282271.3141850736</v>
      </c>
      <c r="F79" s="29">
        <v>0</v>
      </c>
      <c r="G79" s="29">
        <v>50000</v>
      </c>
      <c r="H79" s="30">
        <v>999.44823050545529</v>
      </c>
    </row>
    <row r="80" spans="2:8" x14ac:dyDescent="0.3">
      <c r="B80" s="17">
        <v>2</v>
      </c>
      <c r="C80" s="4" t="s">
        <v>34</v>
      </c>
      <c r="D80" s="29">
        <f t="shared" si="7"/>
        <v>2705497.6809947616</v>
      </c>
      <c r="E80" s="29">
        <v>2608502.4769109804</v>
      </c>
      <c r="F80" s="29">
        <v>0</v>
      </c>
      <c r="G80" s="29">
        <v>95000</v>
      </c>
      <c r="H80" s="30">
        <v>1995.2040837812237</v>
      </c>
    </row>
    <row r="81" spans="2:8" x14ac:dyDescent="0.3">
      <c r="B81" s="17">
        <v>3</v>
      </c>
      <c r="C81" s="4" t="s">
        <v>78</v>
      </c>
      <c r="D81" s="29">
        <f t="shared" si="7"/>
        <v>636077.91176398005</v>
      </c>
      <c r="E81" s="29">
        <v>630600.70574208663</v>
      </c>
      <c r="F81" s="29">
        <v>0</v>
      </c>
      <c r="G81" s="29">
        <v>5000</v>
      </c>
      <c r="H81" s="30">
        <v>477.20602189342026</v>
      </c>
    </row>
    <row r="82" spans="2:8" x14ac:dyDescent="0.3">
      <c r="B82" s="17">
        <v>4</v>
      </c>
      <c r="C82" s="4" t="s">
        <v>79</v>
      </c>
      <c r="D82" s="29">
        <f t="shared" si="7"/>
        <v>285768.21396858525</v>
      </c>
      <c r="E82" s="29">
        <v>280552.58694133651</v>
      </c>
      <c r="F82" s="29">
        <v>0</v>
      </c>
      <c r="G82" s="29">
        <v>5000</v>
      </c>
      <c r="H82" s="30">
        <v>215.62702724873088</v>
      </c>
    </row>
    <row r="83" spans="2:8" x14ac:dyDescent="0.3">
      <c r="B83" s="17">
        <v>5</v>
      </c>
      <c r="C83" s="4" t="s">
        <v>35</v>
      </c>
      <c r="D83" s="29">
        <f t="shared" si="7"/>
        <v>1931483.8634420419</v>
      </c>
      <c r="E83" s="29">
        <v>1930020.7018337282</v>
      </c>
      <c r="F83" s="29">
        <v>0</v>
      </c>
      <c r="G83" s="29">
        <v>0</v>
      </c>
      <c r="H83" s="30">
        <v>1463.161608313676</v>
      </c>
    </row>
    <row r="84" spans="2:8" x14ac:dyDescent="0.3">
      <c r="B84" s="17">
        <v>6</v>
      </c>
      <c r="C84" s="4" t="s">
        <v>36</v>
      </c>
      <c r="D84" s="29">
        <f t="shared" si="7"/>
        <v>280586.15813233017</v>
      </c>
      <c r="E84" s="29">
        <v>245391.37287196261</v>
      </c>
      <c r="F84" s="29">
        <v>0</v>
      </c>
      <c r="G84" s="29">
        <v>35000</v>
      </c>
      <c r="H84" s="30">
        <v>194.78526036755648</v>
      </c>
    </row>
    <row r="85" spans="2:8" x14ac:dyDescent="0.3">
      <c r="B85" s="17">
        <v>7</v>
      </c>
      <c r="C85" s="4" t="s">
        <v>37</v>
      </c>
      <c r="D85" s="29">
        <f t="shared" si="7"/>
        <v>453151.09458455833</v>
      </c>
      <c r="E85" s="29">
        <v>452807.80448608252</v>
      </c>
      <c r="F85" s="29">
        <v>0</v>
      </c>
      <c r="G85" s="29">
        <v>0</v>
      </c>
      <c r="H85" s="30">
        <v>343.29009847581619</v>
      </c>
    </row>
    <row r="86" spans="2:8" x14ac:dyDescent="0.3">
      <c r="B86" s="17"/>
      <c r="C86" s="3" t="s">
        <v>2</v>
      </c>
      <c r="D86" s="11">
        <f>SUM(D79:D85)</f>
        <v>7625835.6853018366</v>
      </c>
      <c r="E86" s="11">
        <f>SUM(E79:E85)</f>
        <v>7430146.9629712505</v>
      </c>
      <c r="F86" s="11">
        <v>0</v>
      </c>
      <c r="G86" s="11">
        <v>190000</v>
      </c>
      <c r="H86" s="20">
        <f>SUM(H79:H85)</f>
        <v>5688.7223305858788</v>
      </c>
    </row>
    <row r="87" spans="2:8" x14ac:dyDescent="0.3">
      <c r="B87" s="45" t="s">
        <v>49</v>
      </c>
      <c r="C87" s="43"/>
      <c r="D87" s="43"/>
      <c r="E87" s="43"/>
      <c r="F87" s="43"/>
      <c r="G87" s="43"/>
      <c r="H87" s="44"/>
    </row>
    <row r="88" spans="2:8" x14ac:dyDescent="0.3">
      <c r="B88" s="17">
        <v>1</v>
      </c>
      <c r="C88" s="4" t="s">
        <v>38</v>
      </c>
      <c r="D88" s="29">
        <f t="shared" ref="D88:D92" si="8">+E88+F88+G88+H88</f>
        <v>478845.28975510609</v>
      </c>
      <c r="E88" s="29">
        <v>468476.35920709674</v>
      </c>
      <c r="F88" s="29">
        <v>0</v>
      </c>
      <c r="G88" s="29">
        <v>10000</v>
      </c>
      <c r="H88" s="30">
        <v>368.93054800934624</v>
      </c>
    </row>
    <row r="89" spans="2:8" x14ac:dyDescent="0.3">
      <c r="B89" s="17">
        <v>2</v>
      </c>
      <c r="C89" s="4" t="s">
        <v>39</v>
      </c>
      <c r="D89" s="29">
        <f t="shared" si="8"/>
        <v>295881.50426922378</v>
      </c>
      <c r="E89" s="29">
        <v>295654.99285683979</v>
      </c>
      <c r="F89" s="29">
        <v>0</v>
      </c>
      <c r="G89" s="29">
        <v>0</v>
      </c>
      <c r="H89" s="30">
        <v>226.5114123839885</v>
      </c>
    </row>
    <row r="90" spans="2:8" x14ac:dyDescent="0.3">
      <c r="B90" s="17">
        <v>3</v>
      </c>
      <c r="C90" s="4" t="s">
        <v>80</v>
      </c>
      <c r="D90" s="29">
        <f t="shared" si="8"/>
        <v>663034.73714918899</v>
      </c>
      <c r="E90" s="29">
        <v>662512.09053464956</v>
      </c>
      <c r="F90" s="29">
        <v>0</v>
      </c>
      <c r="G90" s="29">
        <v>0</v>
      </c>
      <c r="H90" s="30">
        <v>522.646614539437</v>
      </c>
    </row>
    <row r="91" spans="2:8" x14ac:dyDescent="0.3">
      <c r="B91" s="17">
        <v>4</v>
      </c>
      <c r="C91" s="4" t="s">
        <v>81</v>
      </c>
      <c r="D91" s="29">
        <f t="shared" si="8"/>
        <v>307338.85002025531</v>
      </c>
      <c r="E91" s="29">
        <v>307088.51819547894</v>
      </c>
      <c r="F91" s="29">
        <v>0</v>
      </c>
      <c r="G91" s="29">
        <v>0</v>
      </c>
      <c r="H91" s="30">
        <v>250.33182477636728</v>
      </c>
    </row>
    <row r="92" spans="2:8" x14ac:dyDescent="0.3">
      <c r="B92" s="17">
        <v>5</v>
      </c>
      <c r="C92" s="4" t="s">
        <v>82</v>
      </c>
      <c r="D92" s="29">
        <f t="shared" si="8"/>
        <v>636411.50084452715</v>
      </c>
      <c r="E92" s="29">
        <v>615941.59903487389</v>
      </c>
      <c r="F92" s="29">
        <v>0</v>
      </c>
      <c r="G92" s="29">
        <v>20000</v>
      </c>
      <c r="H92" s="30">
        <v>469.90180965326726</v>
      </c>
    </row>
    <row r="93" spans="2:8" x14ac:dyDescent="0.3">
      <c r="B93" s="17"/>
      <c r="C93" s="3" t="s">
        <v>2</v>
      </c>
      <c r="D93" s="11">
        <f>SUM(D88:D92)</f>
        <v>2381511.8820383013</v>
      </c>
      <c r="E93" s="11">
        <f>SUM(E88:E92)</f>
        <v>2349673.5598289389</v>
      </c>
      <c r="F93" s="11">
        <v>0</v>
      </c>
      <c r="G93" s="11">
        <v>30000</v>
      </c>
      <c r="H93" s="20">
        <f>SUM(H88:H92)</f>
        <v>1838.3222093624063</v>
      </c>
    </row>
    <row r="94" spans="2:8" x14ac:dyDescent="0.3">
      <c r="B94" s="45" t="s">
        <v>50</v>
      </c>
      <c r="C94" s="43"/>
      <c r="D94" s="43"/>
      <c r="E94" s="43"/>
      <c r="F94" s="43"/>
      <c r="G94" s="43"/>
      <c r="H94" s="44"/>
    </row>
    <row r="95" spans="2:8" x14ac:dyDescent="0.3">
      <c r="B95" s="17">
        <v>1</v>
      </c>
      <c r="C95" s="4" t="s">
        <v>40</v>
      </c>
      <c r="D95" s="29">
        <f t="shared" ref="D95:D98" si="9">+E95+F95+G95+H95</f>
        <v>1515276.2379666248</v>
      </c>
      <c r="E95" s="29">
        <v>1469161.3270365319</v>
      </c>
      <c r="F95" s="29">
        <v>0</v>
      </c>
      <c r="G95" s="29">
        <v>45000</v>
      </c>
      <c r="H95" s="30">
        <v>1114.9109300929122</v>
      </c>
    </row>
    <row r="96" spans="2:8" x14ac:dyDescent="0.3">
      <c r="B96" s="17">
        <v>2</v>
      </c>
      <c r="C96" s="4" t="s">
        <v>85</v>
      </c>
      <c r="D96" s="29">
        <f t="shared" si="9"/>
        <v>947307.42805150489</v>
      </c>
      <c r="E96" s="29">
        <v>946562.52987799479</v>
      </c>
      <c r="F96" s="29">
        <v>0</v>
      </c>
      <c r="G96" s="29">
        <v>0</v>
      </c>
      <c r="H96" s="30">
        <v>744.89817351009697</v>
      </c>
    </row>
    <row r="97" spans="2:8" x14ac:dyDescent="0.3">
      <c r="B97" s="17">
        <v>3</v>
      </c>
      <c r="C97" s="4" t="s">
        <v>84</v>
      </c>
      <c r="D97" s="29">
        <f t="shared" si="9"/>
        <v>2052759.4003532713</v>
      </c>
      <c r="E97" s="29">
        <v>2006197.1084961924</v>
      </c>
      <c r="F97" s="29">
        <v>0</v>
      </c>
      <c r="G97" s="29">
        <v>45000</v>
      </c>
      <c r="H97" s="30">
        <v>1562.2918570789043</v>
      </c>
    </row>
    <row r="98" spans="2:8" x14ac:dyDescent="0.3">
      <c r="B98" s="17">
        <v>4</v>
      </c>
      <c r="C98" s="4" t="s">
        <v>83</v>
      </c>
      <c r="D98" s="29">
        <f t="shared" si="9"/>
        <v>1499571.9282799845</v>
      </c>
      <c r="E98" s="29">
        <v>1453412.542888205</v>
      </c>
      <c r="F98" s="29">
        <v>0</v>
      </c>
      <c r="G98" s="29">
        <v>45000</v>
      </c>
      <c r="H98" s="30">
        <v>1159.3853917794768</v>
      </c>
    </row>
    <row r="99" spans="2:8" ht="18" thickBot="1" x14ac:dyDescent="0.35">
      <c r="B99" s="21"/>
      <c r="C99" s="28" t="s">
        <v>2</v>
      </c>
      <c r="D99" s="22">
        <f>SUM(D95:D98)</f>
        <v>6014914.9946513856</v>
      </c>
      <c r="E99" s="22">
        <f>SUM(E95:E98)</f>
        <v>5875333.5082989242</v>
      </c>
      <c r="F99" s="22">
        <v>0</v>
      </c>
      <c r="G99" s="22">
        <v>135000</v>
      </c>
      <c r="H99" s="23">
        <f>SUM(H95:H98)</f>
        <v>4581.4863524613902</v>
      </c>
    </row>
    <row r="100" spans="2:8" x14ac:dyDescent="0.3">
      <c r="D100" s="5"/>
      <c r="E100" s="5"/>
      <c r="F100" s="1"/>
    </row>
  </sheetData>
  <mergeCells count="16">
    <mergeCell ref="B57:H57"/>
    <mergeCell ref="B70:H70"/>
    <mergeCell ref="B78:H78"/>
    <mergeCell ref="B87:H87"/>
    <mergeCell ref="B94:H94"/>
    <mergeCell ref="C10:H10"/>
    <mergeCell ref="C20:H20"/>
    <mergeCell ref="B27:H27"/>
    <mergeCell ref="B37:H37"/>
    <mergeCell ref="B44:H44"/>
    <mergeCell ref="B1:H1"/>
    <mergeCell ref="B2:H2"/>
    <mergeCell ref="D4:D5"/>
    <mergeCell ref="C4:C5"/>
    <mergeCell ref="B4:B5"/>
    <mergeCell ref="E4:H4"/>
  </mergeCells>
  <pageMargins left="0.17" right="0.17" top="0.17" bottom="0.17" header="0.17" footer="0.17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Բյուջե գնացող</vt:lpstr>
      <vt:lpstr>'Բյուջե գնացող'!Заголовки_для_печати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2024-09-18T14:07:57Z</dcterms:modified>
</cp:coreProperties>
</file>