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7D1B4B0A-EEB4-4ED1-A208-BC2C3CE63F69}" xr6:coauthVersionLast="45" xr6:coauthVersionMax="47" xr10:uidLastSave="{00000000-0000-0000-0000-000000000000}"/>
  <bookViews>
    <workbookView xWindow="-120" yWindow="-120" windowWidth="21840" windowHeight="13140" tabRatio="460" xr2:uid="{00000000-000D-0000-FFFF-FFFF00000000}"/>
  </bookViews>
  <sheets>
    <sheet name="գործառն 06" sheetId="59" r:id="rId1"/>
    <sheet name="տնտեսագիտ 06" sheetId="6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X15" i="59" l="1"/>
  <c r="E12" i="59"/>
  <c r="L12" i="59"/>
  <c r="H12" i="59" s="1"/>
  <c r="L13" i="59"/>
  <c r="H13" i="59" s="1"/>
  <c r="L11" i="59"/>
  <c r="K12" i="59"/>
  <c r="G12" i="59" s="1"/>
  <c r="K13" i="59"/>
  <c r="G13" i="59" s="1"/>
  <c r="K11" i="59"/>
  <c r="J15" i="59"/>
  <c r="F13" i="59"/>
  <c r="J11" i="59"/>
  <c r="E13" i="59"/>
  <c r="I11" i="59"/>
  <c r="BN16" i="60"/>
  <c r="BM16" i="60"/>
  <c r="BL16" i="60"/>
  <c r="BK16" i="60"/>
  <c r="BJ16" i="60"/>
  <c r="BI16" i="60"/>
  <c r="BH16" i="60"/>
  <c r="BG16" i="60"/>
  <c r="BF16" i="60"/>
  <c r="BE16" i="60"/>
  <c r="BD16" i="60"/>
  <c r="BC16" i="60"/>
  <c r="BB16" i="60"/>
  <c r="BA16" i="60"/>
  <c r="AZ16" i="60"/>
  <c r="AY16" i="60"/>
  <c r="AX16" i="60"/>
  <c r="AW16" i="60"/>
  <c r="AV16" i="60"/>
  <c r="AU16" i="60"/>
  <c r="AT16" i="60"/>
  <c r="AS16" i="60"/>
  <c r="AR16" i="60"/>
  <c r="AQ16" i="60"/>
  <c r="AP16" i="60"/>
  <c r="AO16" i="60"/>
  <c r="AN16" i="60"/>
  <c r="AM16" i="60"/>
  <c r="AL16" i="60"/>
  <c r="AK16" i="60"/>
  <c r="AJ16" i="60"/>
  <c r="AI16" i="60"/>
  <c r="AH16" i="60"/>
  <c r="AG16" i="60"/>
  <c r="AF16" i="60"/>
  <c r="AE16" i="60"/>
  <c r="AD16" i="60"/>
  <c r="AC16" i="60"/>
  <c r="AB16" i="60"/>
  <c r="AA16" i="60"/>
  <c r="Z16" i="60"/>
  <c r="Y16" i="60"/>
  <c r="X16" i="60"/>
  <c r="W16" i="60"/>
  <c r="V16" i="60"/>
  <c r="U16" i="60"/>
  <c r="T16" i="60"/>
  <c r="S16" i="60"/>
  <c r="R16" i="60"/>
  <c r="Q16" i="60"/>
  <c r="P16" i="60"/>
  <c r="O16" i="60"/>
  <c r="N16" i="60"/>
  <c r="M16" i="60"/>
  <c r="J16" i="60"/>
  <c r="I16" i="60"/>
  <c r="H15" i="60"/>
  <c r="G15" i="60"/>
  <c r="F15" i="60"/>
  <c r="E15" i="60"/>
  <c r="H14" i="60"/>
  <c r="G14" i="60"/>
  <c r="F14" i="60"/>
  <c r="E14" i="60"/>
  <c r="H13" i="60"/>
  <c r="G13" i="60"/>
  <c r="C13" i="60" s="1"/>
  <c r="F13" i="60"/>
  <c r="E13" i="60"/>
  <c r="H12" i="60"/>
  <c r="G12" i="60"/>
  <c r="F12" i="60"/>
  <c r="E12" i="60"/>
  <c r="DR15" i="59"/>
  <c r="DQ15" i="59"/>
  <c r="DP15" i="59"/>
  <c r="DO15" i="59"/>
  <c r="DN15" i="59"/>
  <c r="DM15" i="59"/>
  <c r="DL15" i="59"/>
  <c r="DK15" i="59"/>
  <c r="DJ15" i="59"/>
  <c r="DI15" i="59"/>
  <c r="DH15" i="59"/>
  <c r="DG15" i="59"/>
  <c r="DF15" i="59"/>
  <c r="DE15" i="59"/>
  <c r="DD15" i="59"/>
  <c r="DC15" i="59"/>
  <c r="DB15" i="59"/>
  <c r="DA15" i="59"/>
  <c r="CZ15" i="59"/>
  <c r="CY15" i="59"/>
  <c r="CW15" i="59"/>
  <c r="CV15" i="59"/>
  <c r="CU15" i="59"/>
  <c r="CT15" i="59"/>
  <c r="CS15" i="59"/>
  <c r="CR15" i="59"/>
  <c r="CQ15" i="59"/>
  <c r="CP15" i="59"/>
  <c r="CO15" i="59"/>
  <c r="CN15" i="59"/>
  <c r="CM15" i="59"/>
  <c r="CL15" i="59"/>
  <c r="CK15" i="59"/>
  <c r="CJ15" i="59"/>
  <c r="CI15" i="59"/>
  <c r="CH15" i="59"/>
  <c r="CG15" i="59"/>
  <c r="CF15" i="59"/>
  <c r="CE15" i="59"/>
  <c r="CD15" i="59"/>
  <c r="CC15" i="59"/>
  <c r="CB15" i="59"/>
  <c r="CA15" i="59"/>
  <c r="BZ15" i="59"/>
  <c r="BY15" i="59"/>
  <c r="BX15" i="59"/>
  <c r="BW15" i="59"/>
  <c r="BV15" i="59"/>
  <c r="BU15" i="59"/>
  <c r="BT15" i="59"/>
  <c r="BS15" i="59"/>
  <c r="BR15" i="59"/>
  <c r="BQ15" i="59"/>
  <c r="BP15" i="59"/>
  <c r="BO15" i="59"/>
  <c r="BN15" i="59"/>
  <c r="BM15" i="59"/>
  <c r="BL15" i="59"/>
  <c r="BK15" i="59"/>
  <c r="BJ15" i="59"/>
  <c r="BI15" i="59"/>
  <c r="BH15" i="59"/>
  <c r="BG15" i="59"/>
  <c r="BF15" i="59"/>
  <c r="BE15" i="59"/>
  <c r="BD15" i="59"/>
  <c r="BC15" i="59"/>
  <c r="BB15" i="59"/>
  <c r="BA15" i="59"/>
  <c r="AZ15" i="59"/>
  <c r="AY15" i="59"/>
  <c r="AX15" i="59"/>
  <c r="AW15" i="59"/>
  <c r="AV15" i="59"/>
  <c r="AU15" i="59"/>
  <c r="AT15" i="59"/>
  <c r="AS15" i="59"/>
  <c r="AR15" i="59"/>
  <c r="AQ15" i="59"/>
  <c r="AP15" i="59"/>
  <c r="AO15" i="59"/>
  <c r="AN15" i="59"/>
  <c r="AM15" i="59"/>
  <c r="AL15" i="59"/>
  <c r="AK15" i="59"/>
  <c r="AJ15" i="59"/>
  <c r="AI15" i="59"/>
  <c r="AH15" i="59"/>
  <c r="AG15" i="59"/>
  <c r="AF15" i="59"/>
  <c r="AE15" i="59"/>
  <c r="AD15" i="59"/>
  <c r="AC15" i="59"/>
  <c r="AB15" i="59"/>
  <c r="AA15" i="59"/>
  <c r="Z15" i="59"/>
  <c r="Y15" i="59"/>
  <c r="X15" i="59"/>
  <c r="W15" i="59"/>
  <c r="V15" i="59"/>
  <c r="U15" i="59"/>
  <c r="T15" i="59"/>
  <c r="S15" i="59"/>
  <c r="R15" i="59"/>
  <c r="Q15" i="59"/>
  <c r="P15" i="59"/>
  <c r="O15" i="59"/>
  <c r="N15" i="59"/>
  <c r="M15" i="59"/>
  <c r="H14" i="59"/>
  <c r="G14" i="59"/>
  <c r="F14" i="59"/>
  <c r="E14" i="59"/>
  <c r="DT15" i="59"/>
  <c r="DS15" i="59"/>
  <c r="H11" i="59"/>
  <c r="F11" i="59"/>
  <c r="C10" i="59"/>
  <c r="D10" i="59" s="1"/>
  <c r="E10" i="59" s="1"/>
  <c r="F10" i="59" s="1"/>
  <c r="G10" i="59" s="1"/>
  <c r="H10" i="59" s="1"/>
  <c r="I10" i="59" s="1"/>
  <c r="J10" i="59" s="1"/>
  <c r="K10" i="59" s="1"/>
  <c r="L10" i="59" s="1"/>
  <c r="M10" i="59" s="1"/>
  <c r="N10" i="59" s="1"/>
  <c r="O10" i="59" s="1"/>
  <c r="P10" i="59" s="1"/>
  <c r="Q10" i="59" s="1"/>
  <c r="R10" i="59" s="1"/>
  <c r="S10" i="59" s="1"/>
  <c r="T10" i="59" s="1"/>
  <c r="U10" i="59" s="1"/>
  <c r="V10" i="59" s="1"/>
  <c r="W10" i="59" s="1"/>
  <c r="X10" i="59" s="1"/>
  <c r="Y10" i="59" s="1"/>
  <c r="Z10" i="59" s="1"/>
  <c r="AA10" i="59" s="1"/>
  <c r="AB10" i="59" s="1"/>
  <c r="AC10" i="59" s="1"/>
  <c r="AD10" i="59" s="1"/>
  <c r="AE10" i="59" s="1"/>
  <c r="AF10" i="59" s="1"/>
  <c r="AG10" i="59" s="1"/>
  <c r="AH10" i="59" s="1"/>
  <c r="AI10" i="59" s="1"/>
  <c r="AJ10" i="59" s="1"/>
  <c r="AK10" i="59" s="1"/>
  <c r="AL10" i="59" s="1"/>
  <c r="AM10" i="59" s="1"/>
  <c r="AN10" i="59" s="1"/>
  <c r="AO10" i="59" s="1"/>
  <c r="AP10" i="59" s="1"/>
  <c r="AQ10" i="59" s="1"/>
  <c r="AR10" i="59" s="1"/>
  <c r="AS10" i="59" s="1"/>
  <c r="AT10" i="59" s="1"/>
  <c r="AU10" i="59" s="1"/>
  <c r="AV10" i="59" s="1"/>
  <c r="AW10" i="59" s="1"/>
  <c r="AX10" i="59" s="1"/>
  <c r="AY10" i="59" s="1"/>
  <c r="AZ10" i="59" s="1"/>
  <c r="BA10" i="59" s="1"/>
  <c r="BB10" i="59" s="1"/>
  <c r="BC10" i="59" s="1"/>
  <c r="BD10" i="59" s="1"/>
  <c r="BE10" i="59" s="1"/>
  <c r="BF10" i="59" s="1"/>
  <c r="BG10" i="59" s="1"/>
  <c r="BH10" i="59" s="1"/>
  <c r="BI10" i="59" s="1"/>
  <c r="BJ10" i="59" s="1"/>
  <c r="BK10" i="59" s="1"/>
  <c r="BL10" i="59" s="1"/>
  <c r="BM10" i="59" s="1"/>
  <c r="BN10" i="59" s="1"/>
  <c r="BO10" i="59" s="1"/>
  <c r="BP10" i="59" s="1"/>
  <c r="BQ10" i="59" s="1"/>
  <c r="BR10" i="59" s="1"/>
  <c r="BS10" i="59" s="1"/>
  <c r="BT10" i="59" s="1"/>
  <c r="BU10" i="59" s="1"/>
  <c r="BV10" i="59" s="1"/>
  <c r="BW10" i="59" s="1"/>
  <c r="BX10" i="59" s="1"/>
  <c r="BY10" i="59" s="1"/>
  <c r="BZ10" i="59" s="1"/>
  <c r="CA10" i="59" s="1"/>
  <c r="CB10" i="59" s="1"/>
  <c r="CC10" i="59" s="1"/>
  <c r="CD10" i="59" s="1"/>
  <c r="CE10" i="59" s="1"/>
  <c r="CF10" i="59" s="1"/>
  <c r="CG10" i="59" s="1"/>
  <c r="CH10" i="59" s="1"/>
  <c r="CI10" i="59" s="1"/>
  <c r="CJ10" i="59" s="1"/>
  <c r="CK10" i="59" s="1"/>
  <c r="CL10" i="59" s="1"/>
  <c r="CM10" i="59" s="1"/>
  <c r="CN10" i="59" s="1"/>
  <c r="CO10" i="59" s="1"/>
  <c r="CP10" i="59" s="1"/>
  <c r="CQ10" i="59" s="1"/>
  <c r="CR10" i="59" s="1"/>
  <c r="CS10" i="59" s="1"/>
  <c r="CT10" i="59" s="1"/>
  <c r="CU10" i="59" s="1"/>
  <c r="CV10" i="59" s="1"/>
  <c r="CW10" i="59" s="1"/>
  <c r="CX10" i="59" s="1"/>
  <c r="CY10" i="59" s="1"/>
  <c r="CZ10" i="59" s="1"/>
  <c r="DA10" i="59" s="1"/>
  <c r="DB10" i="59" s="1"/>
  <c r="DC10" i="59" s="1"/>
  <c r="DD10" i="59" s="1"/>
  <c r="DE10" i="59" s="1"/>
  <c r="DF10" i="59" s="1"/>
  <c r="DG10" i="59" s="1"/>
  <c r="DH10" i="59" s="1"/>
  <c r="DI10" i="59" s="1"/>
  <c r="DJ10" i="59" s="1"/>
  <c r="DK10" i="59" s="1"/>
  <c r="DL10" i="59" s="1"/>
  <c r="DM10" i="59" s="1"/>
  <c r="DN10" i="59" s="1"/>
  <c r="DO10" i="59" s="1"/>
  <c r="DP10" i="59" s="1"/>
  <c r="DQ10" i="59" s="1"/>
  <c r="DR10" i="59" s="1"/>
  <c r="DS10" i="59" s="1"/>
  <c r="DT10" i="59" s="1"/>
  <c r="C15" i="60" l="1"/>
  <c r="D15" i="60"/>
  <c r="E16" i="60"/>
  <c r="C14" i="59"/>
  <c r="C14" i="60"/>
  <c r="D14" i="60"/>
  <c r="D13" i="60"/>
  <c r="G16" i="60"/>
  <c r="H16" i="60"/>
  <c r="F16" i="60"/>
  <c r="F12" i="59"/>
  <c r="D12" i="59" s="1"/>
  <c r="L15" i="59"/>
  <c r="H15" i="59"/>
  <c r="D14" i="59"/>
  <c r="D13" i="59"/>
  <c r="K15" i="59"/>
  <c r="C13" i="59"/>
  <c r="G11" i="59"/>
  <c r="G15" i="59" s="1"/>
  <c r="C12" i="59"/>
  <c r="I15" i="59"/>
  <c r="E11" i="59"/>
  <c r="E15" i="59" s="1"/>
  <c r="D11" i="59"/>
  <c r="C12" i="60"/>
  <c r="D12" i="60"/>
  <c r="C16" i="60" l="1"/>
  <c r="D16" i="60"/>
  <c r="F15" i="59"/>
  <c r="D15" i="59"/>
  <c r="C11" i="59"/>
  <c r="C15" i="59" s="1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<sst xmlns="http://schemas.openxmlformats.org/spreadsheetml/2006/main" count="348" uniqueCount="88">
  <si>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</si>
  <si>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</si>
  <si>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</si>
  <si>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</si>
  <si>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</si>
  <si>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</si>
  <si>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</si>
  <si>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</si>
  <si>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</si>
  <si>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</si>
  <si>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</si>
  <si>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</si>
  <si>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</si>
  <si>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</si>
  <si>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</si>
  <si>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</si>
  <si>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</si>
  <si>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</si>
  <si>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</si>
  <si>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</si>
  <si>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</si>
  <si>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</si>
  <si>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</si>
  <si>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</si>
  <si>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</si>
  <si>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</si>
  <si>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</si>
  <si>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</si>
  <si>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</si>
  <si>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</si>
  <si>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</si>
  <si>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</si>
  <si>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</si>
  <si>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</si>
  <si>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</si>
  <si>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</si>
  <si>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</si>
  <si>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</si>
  <si>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</si>
  <si>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</si>
  <si>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</si>
  <si>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</si>
  <si>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</si>
  <si>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</si>
  <si>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</si>
  <si>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</si>
  <si>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</si>
  <si>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</si>
  <si>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</si>
  <si>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</si>
  <si>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</si>
  <si>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</si>
  <si>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</si>
  <si>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</si>
  <si>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</si>
  <si>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</si>
  <si>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</si>
  <si>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</si>
  <si>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</si>
  <si>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</si>
  <si>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</si>
  <si>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</si>
  <si>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</si>
  <si>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</si>
  <si>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</si>
  <si>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</si>
  <si>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</si>
  <si>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</si>
  <si>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</si>
  <si>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</si>
  <si>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</si>
  <si>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</si>
  <si>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</si>
  <si>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</si>
  <si>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</si>
  <si>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</si>
  <si>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</si>
  <si>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</si>
  <si>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</si>
  <si>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</si>
  <si>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</si>
  <si>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</si>
  <si>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</si>
  <si>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</si>
  <si>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</si>
  <si>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</si>
  <si>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</si>
  <si>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01.07.2024թ.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</si>
</sst>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163">
    <xf numFmtId="0" fontId="0" fillId="0" borderId="0" xfId="0"/>
    <xf numFmtId="0" fontId="8" fillId="0" borderId="0" xfId="0" applyFont="1" applyProtection="1">
      <protection locked="0"/>
    </xf>
    <xf numFmtId="164" fontId="6" fillId="0" borderId="8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8" fillId="0" borderId="0" xfId="0" applyFont="1" applyProtection="1"/>
    <xf numFmtId="0" fontId="8" fillId="6" borderId="3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vertical="center" wrapText="1"/>
    </xf>
    <xf numFmtId="0" fontId="8" fillId="5" borderId="5" xfId="0" applyFont="1" applyFill="1" applyBorder="1" applyAlignment="1" applyProtection="1">
      <alignment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2" fillId="7" borderId="8" xfId="0" applyNumberFormat="1" applyFont="1" applyFill="1" applyBorder="1" applyAlignment="1" applyProtection="1">
      <alignment horizontal="center" vertical="center" wrapText="1"/>
    </xf>
    <xf numFmtId="0" fontId="2" fillId="8" borderId="8" xfId="0" applyFont="1" applyFill="1" applyBorder="1" applyAlignment="1" applyProtection="1">
      <alignment horizontal="center" vertical="center" wrapText="1"/>
    </xf>
    <xf numFmtId="4" fontId="6" fillId="7" borderId="8" xfId="0" applyNumberFormat="1" applyFont="1" applyFill="1" applyBorder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/>
    <xf numFmtId="0" fontId="7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0" xfId="0" applyFont="1" applyFill="1"/>
    <xf numFmtId="165" fontId="17" fillId="0" borderId="0" xfId="0" applyNumberFormat="1" applyFont="1" applyFill="1"/>
    <xf numFmtId="0" fontId="17" fillId="0" borderId="1" xfId="0" applyFont="1" applyBorder="1" applyAlignment="1">
      <alignment vertical="center"/>
    </xf>
    <xf numFmtId="0" fontId="8" fillId="0" borderId="0" xfId="0" applyFont="1"/>
    <xf numFmtId="0" fontId="17" fillId="0" borderId="0" xfId="0" applyFont="1" applyBorder="1" applyAlignment="1">
      <alignment horizontal="center" vertical="center"/>
    </xf>
    <xf numFmtId="0" fontId="6" fillId="0" borderId="0" xfId="0" applyFont="1" applyProtection="1"/>
    <xf numFmtId="164" fontId="3" fillId="0" borderId="8" xfId="0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right" vertical="center"/>
      <protection locked="0"/>
    </xf>
    <xf numFmtId="0" fontId="19" fillId="0" borderId="0" xfId="0" applyFont="1" applyProtection="1"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3" fillId="0" borderId="8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>
      <alignment horizontal="left" vertical="center"/>
    </xf>
    <xf numFmtId="1" fontId="3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Fill="1" applyBorder="1" applyAlignment="1">
      <alignment horizontal="left" vertical="center"/>
    </xf>
    <xf numFmtId="164" fontId="3" fillId="0" borderId="8" xfId="1" applyNumberFormat="1" applyFont="1" applyFill="1" applyBorder="1" applyAlignment="1" applyProtection="1">
      <alignment horizontal="center" vertical="center"/>
    </xf>
    <xf numFmtId="3" fontId="3" fillId="0" borderId="8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right"/>
      <protection locked="0"/>
    </xf>
    <xf numFmtId="164" fontId="3" fillId="0" borderId="8" xfId="0" applyNumberFormat="1" applyFont="1" applyFill="1" applyBorder="1" applyAlignment="1" applyProtection="1">
      <alignment horizontal="center" vertical="center" wrapText="1"/>
    </xf>
    <xf numFmtId="3" fontId="3" fillId="0" borderId="8" xfId="0" applyNumberFormat="1" applyFont="1" applyBorder="1" applyAlignment="1" applyProtection="1">
      <alignment horizontal="center" vertical="center" wrapText="1"/>
    </xf>
    <xf numFmtId="164" fontId="3" fillId="9" borderId="8" xfId="0" applyNumberFormat="1" applyFont="1" applyFill="1" applyBorder="1" applyAlignment="1" applyProtection="1">
      <alignment horizontal="center" vertical="center" wrapText="1"/>
    </xf>
    <xf numFmtId="164" fontId="3" fillId="0" borderId="9" xfId="1" applyNumberFormat="1" applyFont="1" applyFill="1" applyBorder="1" applyAlignment="1" applyProtection="1">
      <alignment horizontal="center" vertical="center"/>
    </xf>
    <xf numFmtId="164" fontId="3" fillId="0" borderId="10" xfId="1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9" borderId="8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6" fillId="1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8" fillId="3" borderId="6" xfId="0" applyNumberFormat="1" applyFont="1" applyFill="1" applyBorder="1" applyAlignment="1" applyProtection="1">
      <alignment horizontal="center" vertical="center" wrapText="1"/>
    </xf>
    <xf numFmtId="0" fontId="8" fillId="3" borderId="0" xfId="0" applyNumberFormat="1" applyFont="1" applyFill="1" applyBorder="1" applyAlignment="1" applyProtection="1">
      <alignment horizontal="center" vertical="center" wrapText="1"/>
    </xf>
    <xf numFmtId="0" fontId="8" fillId="3" borderId="7" xfId="0" applyNumberFormat="1" applyFont="1" applyFill="1" applyBorder="1" applyAlignment="1" applyProtection="1">
      <alignment horizontal="center" vertical="center" wrapText="1"/>
    </xf>
    <xf numFmtId="0" fontId="8" fillId="3" borderId="11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8" fillId="3" borderId="12" xfId="0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left" vertical="center" wrapText="1"/>
    </xf>
    <xf numFmtId="0" fontId="8" fillId="5" borderId="10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6" fillId="10" borderId="8" xfId="0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4" fontId="3" fillId="2" borderId="9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center" vertical="center" wrapText="1"/>
    </xf>
    <xf numFmtId="4" fontId="3" fillId="11" borderId="9" xfId="0" applyNumberFormat="1" applyFont="1" applyFill="1" applyBorder="1" applyAlignment="1" applyProtection="1">
      <alignment horizontal="center" vertical="center" wrapText="1"/>
    </xf>
    <xf numFmtId="4" fontId="3" fillId="11" borderId="5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6" fillId="5" borderId="9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463B8-BE5A-46E0-9157-F7DD5CD6E3E5}">
  <dimension ref="A2:DT138"/>
  <sheetViews>
    <sheetView tabSelected="1" workbookViewId="0">
      <selection activeCell="F26" sqref="F26"/>
    </sheetView>
  </sheetViews>
  <sheetFormatPr defaultColWidth="11.140625" defaultRowHeight="17.25" x14ac:dyDescent="0.3"/>
  <cols>
    <col min="1" max="1" width="2.42578125" style="8" customWidth="1"/>
    <col min="2" max="2" width="9.28515625" style="8" customWidth="1"/>
    <col min="3" max="3" width="11.7109375" style="8" customWidth="1"/>
    <col min="4" max="4" width="10.42578125" style="8" customWidth="1"/>
    <col min="5" max="5" width="11" style="8" customWidth="1"/>
    <col min="6" max="6" width="10.42578125" style="8" customWidth="1"/>
    <col min="7" max="7" width="10" style="8" customWidth="1"/>
    <col min="8" max="8" width="8.85546875" style="8" customWidth="1"/>
    <col min="9" max="9" width="11.7109375" style="8" customWidth="1"/>
    <col min="10" max="11" width="9.28515625" style="8" customWidth="1"/>
    <col min="12" max="12" width="7.7109375" style="8" customWidth="1"/>
    <col min="13" max="13" width="11.140625" style="8" customWidth="1"/>
    <col min="14" max="14" width="10.140625" style="8" customWidth="1"/>
    <col min="15" max="15" width="9.140625" style="8" customWidth="1"/>
    <col min="16" max="16" width="7.42578125" style="8" customWidth="1"/>
    <col min="17" max="17" width="9.140625" style="8" customWidth="1"/>
    <col min="18" max="18" width="9.28515625" style="8" customWidth="1"/>
    <col min="19" max="19" width="7.7109375" style="8" customWidth="1"/>
    <col min="20" max="20" width="7.28515625" style="8" customWidth="1"/>
    <col min="21" max="21" width="9.85546875" style="8" customWidth="1"/>
    <col min="22" max="22" width="6.85546875" style="8" customWidth="1"/>
    <col min="23" max="23" width="8.5703125" style="8" customWidth="1"/>
    <col min="24" max="24" width="7.140625" style="8" customWidth="1"/>
    <col min="25" max="26" width="7.140625" style="8" hidden="1" customWidth="1"/>
    <col min="27" max="27" width="7" style="8" hidden="1" customWidth="1"/>
    <col min="28" max="28" width="1.85546875" style="8" hidden="1" customWidth="1"/>
    <col min="29" max="29" width="9.140625" style="8" customWidth="1"/>
    <col min="30" max="30" width="8.28515625" style="8" customWidth="1"/>
    <col min="31" max="31" width="9.5703125" style="8" customWidth="1"/>
    <col min="32" max="32" width="9.7109375" style="8" customWidth="1"/>
    <col min="33" max="33" width="3.42578125" style="8" hidden="1" customWidth="1"/>
    <col min="34" max="34" width="3.140625" style="8" hidden="1" customWidth="1"/>
    <col min="35" max="35" width="3.5703125" style="8" hidden="1" customWidth="1"/>
    <col min="36" max="36" width="3.42578125" style="8" hidden="1" customWidth="1"/>
    <col min="37" max="37" width="9.28515625" style="8" customWidth="1"/>
    <col min="38" max="38" width="9.42578125" style="8" customWidth="1"/>
    <col min="39" max="39" width="9" style="8" customWidth="1"/>
    <col min="40" max="40" width="10.5703125" style="8" customWidth="1"/>
    <col min="41" max="41" width="5.85546875" style="8" hidden="1" customWidth="1"/>
    <col min="42" max="42" width="6.140625" style="8" hidden="1" customWidth="1"/>
    <col min="43" max="43" width="5.5703125" style="8" hidden="1" customWidth="1"/>
    <col min="44" max="44" width="0.5703125" style="8" hidden="1" customWidth="1"/>
    <col min="45" max="45" width="10.140625" style="8" customWidth="1"/>
    <col min="46" max="46" width="9.140625" style="8" customWidth="1"/>
    <col min="47" max="48" width="10" style="8" customWidth="1"/>
    <col min="49" max="49" width="6.28515625" style="8" customWidth="1"/>
    <col min="50" max="50" width="6.140625" style="8" customWidth="1"/>
    <col min="51" max="51" width="10.42578125" style="8" customWidth="1"/>
    <col min="52" max="54" width="9.42578125" style="8" customWidth="1"/>
    <col min="55" max="55" width="8" style="8" customWidth="1"/>
    <col min="56" max="56" width="5.7109375" style="8" customWidth="1"/>
    <col min="57" max="58" width="9.5703125" style="8" customWidth="1"/>
    <col min="59" max="59" width="8.85546875" style="8" customWidth="1"/>
    <col min="60" max="60" width="7.5703125" style="8" customWidth="1"/>
    <col min="61" max="61" width="8.42578125" style="8" customWidth="1"/>
    <col min="62" max="62" width="9.42578125" style="8" customWidth="1"/>
    <col min="63" max="63" width="7.7109375" style="8" customWidth="1"/>
    <col min="64" max="64" width="4.85546875" style="8" customWidth="1"/>
    <col min="65" max="65" width="10.140625" style="8" customWidth="1"/>
    <col min="66" max="66" width="10.28515625" style="8" customWidth="1"/>
    <col min="67" max="67" width="10.85546875" style="8" customWidth="1"/>
    <col min="68" max="68" width="9.5703125" style="8" customWidth="1"/>
    <col min="69" max="69" width="6.140625" style="8" customWidth="1"/>
    <col min="70" max="70" width="4.85546875" style="8" customWidth="1"/>
    <col min="71" max="71" width="10.140625" style="8" customWidth="1"/>
    <col min="72" max="72" width="8.5703125" style="8" customWidth="1"/>
    <col min="73" max="76" width="10.42578125" style="8" hidden="1" customWidth="1"/>
    <col min="77" max="77" width="9.42578125" style="8" customWidth="1"/>
    <col min="78" max="78" width="9.7109375" style="8" customWidth="1"/>
    <col min="79" max="79" width="10.140625" style="8" customWidth="1"/>
    <col min="80" max="80" width="10.42578125" style="8" customWidth="1"/>
    <col min="81" max="81" width="9" style="8" customWidth="1"/>
    <col min="82" max="82" width="8.5703125" style="8" customWidth="1"/>
    <col min="83" max="83" width="8.85546875" style="8" customWidth="1"/>
    <col min="84" max="84" width="9.42578125" style="8" customWidth="1"/>
    <col min="85" max="85" width="9.140625" style="8" customWidth="1"/>
    <col min="86" max="86" width="9.42578125" style="8" customWidth="1"/>
    <col min="87" max="87" width="8" style="8" customWidth="1"/>
    <col min="88" max="88" width="7.28515625" style="8" customWidth="1"/>
    <col min="89" max="90" width="7.28515625" style="8" hidden="1" customWidth="1"/>
    <col min="91" max="92" width="4" style="8" hidden="1" customWidth="1"/>
    <col min="93" max="93" width="8.85546875" style="8" customWidth="1"/>
    <col min="94" max="94" width="8.28515625" style="8" customWidth="1"/>
    <col min="95" max="95" width="8.85546875" style="8" customWidth="1"/>
    <col min="96" max="96" width="7.85546875" style="8" customWidth="1"/>
    <col min="97" max="97" width="9" style="8" customWidth="1"/>
    <col min="98" max="98" width="8.140625" style="8" customWidth="1"/>
    <col min="99" max="99" width="8.5703125" style="8" customWidth="1"/>
    <col min="100" max="100" width="7.7109375" style="8" customWidth="1"/>
    <col min="101" max="101" width="10.5703125" style="8" customWidth="1"/>
    <col min="102" max="102" width="10" style="8" customWidth="1"/>
    <col min="103" max="103" width="9.7109375" style="8" customWidth="1"/>
    <col min="104" max="104" width="9.140625" style="8" customWidth="1"/>
    <col min="105" max="105" width="10.5703125" style="8" customWidth="1"/>
    <col min="106" max="106" width="10.28515625" style="8" customWidth="1"/>
    <col min="107" max="107" width="9.85546875" style="8" customWidth="1"/>
    <col min="108" max="108" width="8.5703125" style="8" customWidth="1"/>
    <col min="109" max="109" width="9.5703125" style="8" customWidth="1"/>
    <col min="110" max="110" width="9.85546875" style="8" customWidth="1"/>
    <col min="111" max="111" width="8" style="8" customWidth="1"/>
    <col min="112" max="112" width="5.7109375" style="8" customWidth="1"/>
    <col min="113" max="114" width="8.85546875" style="8" customWidth="1"/>
    <col min="115" max="116" width="6.42578125" style="8" customWidth="1"/>
    <col min="117" max="117" width="10.5703125" style="8" customWidth="1"/>
    <col min="118" max="118" width="8.5703125" style="8" customWidth="1"/>
    <col min="119" max="119" width="11.5703125" style="8" customWidth="1"/>
    <col min="120" max="120" width="10.5703125" style="8" customWidth="1"/>
    <col min="121" max="121" width="8.28515625" style="8" customWidth="1"/>
    <col min="122" max="122" width="7.7109375" style="8" customWidth="1"/>
    <col min="123" max="123" width="11.28515625" style="8" customWidth="1"/>
    <col min="124" max="124" width="13.5703125" style="8" customWidth="1"/>
    <col min="125" max="125" width="1.28515625" style="8" customWidth="1"/>
    <col min="126" max="16384" width="11.140625" style="8"/>
  </cols>
  <sheetData>
    <row r="2" spans="1:124" s="7" customFormat="1" ht="31.5" customHeight="1" x14ac:dyDescent="0.25">
      <c r="A2" s="3"/>
      <c r="B2" s="78" t="s">
        <v>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4"/>
      <c r="R2" s="4"/>
      <c r="S2" s="4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5"/>
      <c r="DI2" s="5"/>
      <c r="DJ2" s="5"/>
      <c r="DK2" s="5"/>
      <c r="DL2" s="5"/>
      <c r="DM2" s="5"/>
      <c r="DN2" s="5"/>
      <c r="DO2" s="5"/>
      <c r="DP2" s="5"/>
      <c r="DQ2" s="6"/>
    </row>
    <row r="3" spans="1:124" s="7" customFormat="1" ht="16.5" x14ac:dyDescent="0.25">
      <c r="A3" s="3"/>
      <c r="B3" s="70"/>
      <c r="C3" s="70"/>
      <c r="D3" s="70"/>
      <c r="E3" s="78" t="s">
        <v>87</v>
      </c>
      <c r="F3" s="78"/>
      <c r="G3" s="78"/>
      <c r="H3" s="78"/>
      <c r="I3" s="78"/>
      <c r="J3" s="78"/>
      <c r="K3" s="78"/>
      <c r="L3" s="70"/>
      <c r="M3" s="70"/>
      <c r="N3" s="70"/>
      <c r="O3" s="3"/>
      <c r="P3" s="4"/>
      <c r="Q3" s="4"/>
      <c r="R3" s="4"/>
      <c r="S3" s="4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5"/>
      <c r="DI3" s="5"/>
      <c r="DJ3" s="5"/>
      <c r="DK3" s="5"/>
      <c r="DL3" s="5"/>
      <c r="DM3" s="5"/>
      <c r="DN3" s="5"/>
      <c r="DO3" s="5"/>
      <c r="DP3" s="5"/>
      <c r="DQ3" s="6"/>
    </row>
    <row r="4" spans="1:124" x14ac:dyDescent="0.3"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0"/>
      <c r="O4" s="51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79"/>
      <c r="AB4" s="79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1"/>
      <c r="DF4" s="11"/>
      <c r="DG4" s="11"/>
      <c r="DH4" s="11"/>
    </row>
    <row r="5" spans="1:124" s="12" customFormat="1" ht="22.5" customHeight="1" x14ac:dyDescent="0.25">
      <c r="A5" s="80" t="s">
        <v>1</v>
      </c>
      <c r="B5" s="81" t="s">
        <v>8</v>
      </c>
      <c r="C5" s="82" t="s">
        <v>9</v>
      </c>
      <c r="D5" s="83"/>
      <c r="E5" s="83"/>
      <c r="F5" s="83"/>
      <c r="G5" s="83"/>
      <c r="H5" s="84"/>
      <c r="I5" s="91" t="s">
        <v>10</v>
      </c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3"/>
    </row>
    <row r="6" spans="1:124" s="12" customFormat="1" ht="38.25" customHeight="1" x14ac:dyDescent="0.25">
      <c r="A6" s="80"/>
      <c r="B6" s="81"/>
      <c r="C6" s="85"/>
      <c r="D6" s="86"/>
      <c r="E6" s="86"/>
      <c r="F6" s="86"/>
      <c r="G6" s="86"/>
      <c r="H6" s="87"/>
      <c r="I6" s="82" t="s">
        <v>11</v>
      </c>
      <c r="J6" s="83"/>
      <c r="K6" s="83"/>
      <c r="L6" s="83"/>
      <c r="M6" s="94" t="s">
        <v>12</v>
      </c>
      <c r="N6" s="95"/>
      <c r="O6" s="95"/>
      <c r="P6" s="95"/>
      <c r="Q6" s="95"/>
      <c r="R6" s="95"/>
      <c r="S6" s="95"/>
      <c r="T6" s="96"/>
      <c r="U6" s="82" t="s">
        <v>13</v>
      </c>
      <c r="V6" s="83"/>
      <c r="W6" s="83"/>
      <c r="X6" s="84"/>
      <c r="Y6" s="82" t="s">
        <v>14</v>
      </c>
      <c r="Z6" s="83"/>
      <c r="AA6" s="83"/>
      <c r="AB6" s="84"/>
      <c r="AC6" s="82" t="s">
        <v>15</v>
      </c>
      <c r="AD6" s="83"/>
      <c r="AE6" s="83"/>
      <c r="AF6" s="84"/>
      <c r="AG6" s="100" t="s">
        <v>10</v>
      </c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2"/>
      <c r="BA6" s="82" t="s">
        <v>16</v>
      </c>
      <c r="BB6" s="83"/>
      <c r="BC6" s="83"/>
      <c r="BD6" s="84"/>
      <c r="BE6" s="13" t="s">
        <v>17</v>
      </c>
      <c r="BF6" s="13"/>
      <c r="BG6" s="13"/>
      <c r="BH6" s="13"/>
      <c r="BI6" s="13"/>
      <c r="BJ6" s="13"/>
      <c r="BK6" s="13"/>
      <c r="BL6" s="13"/>
      <c r="BM6" s="82" t="s">
        <v>18</v>
      </c>
      <c r="BN6" s="83"/>
      <c r="BO6" s="83"/>
      <c r="BP6" s="84"/>
      <c r="BQ6" s="14" t="s">
        <v>19</v>
      </c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03"/>
      <c r="CF6" s="103"/>
      <c r="CG6" s="103"/>
      <c r="CH6" s="103"/>
      <c r="CI6" s="103"/>
      <c r="CJ6" s="104"/>
      <c r="CK6" s="82" t="s">
        <v>20</v>
      </c>
      <c r="CL6" s="83"/>
      <c r="CM6" s="83"/>
      <c r="CN6" s="84"/>
      <c r="CO6" s="82" t="s">
        <v>21</v>
      </c>
      <c r="CP6" s="83"/>
      <c r="CQ6" s="83"/>
      <c r="CR6" s="84"/>
      <c r="CS6" s="73" t="s">
        <v>19</v>
      </c>
      <c r="CT6" s="73"/>
      <c r="CU6" s="73"/>
      <c r="CV6" s="73"/>
      <c r="CW6" s="73"/>
      <c r="CX6" s="73"/>
      <c r="CY6" s="73"/>
      <c r="CZ6" s="73"/>
      <c r="DA6" s="82" t="s">
        <v>22</v>
      </c>
      <c r="DB6" s="83"/>
      <c r="DC6" s="83"/>
      <c r="DD6" s="84"/>
      <c r="DE6" s="16" t="s">
        <v>19</v>
      </c>
      <c r="DF6" s="16"/>
      <c r="DG6" s="16"/>
      <c r="DH6" s="16"/>
      <c r="DI6" s="82" t="s">
        <v>23</v>
      </c>
      <c r="DJ6" s="83"/>
      <c r="DK6" s="83"/>
      <c r="DL6" s="84"/>
      <c r="DM6" s="82" t="s">
        <v>24</v>
      </c>
      <c r="DN6" s="83"/>
      <c r="DO6" s="83"/>
      <c r="DP6" s="83"/>
      <c r="DQ6" s="83"/>
      <c r="DR6" s="84"/>
      <c r="DS6" s="81" t="s">
        <v>25</v>
      </c>
      <c r="DT6" s="81"/>
    </row>
    <row r="7" spans="1:124" s="17" customFormat="1" ht="68.25" customHeight="1" x14ac:dyDescent="0.25">
      <c r="A7" s="80"/>
      <c r="B7" s="81"/>
      <c r="C7" s="88"/>
      <c r="D7" s="89"/>
      <c r="E7" s="89"/>
      <c r="F7" s="89"/>
      <c r="G7" s="89"/>
      <c r="H7" s="90"/>
      <c r="I7" s="85"/>
      <c r="J7" s="86"/>
      <c r="K7" s="86"/>
      <c r="L7" s="86"/>
      <c r="M7" s="97" t="s">
        <v>26</v>
      </c>
      <c r="N7" s="98"/>
      <c r="O7" s="98"/>
      <c r="P7" s="98"/>
      <c r="Q7" s="97" t="s">
        <v>27</v>
      </c>
      <c r="R7" s="98"/>
      <c r="S7" s="98"/>
      <c r="T7" s="98"/>
      <c r="U7" s="88"/>
      <c r="V7" s="89"/>
      <c r="W7" s="89"/>
      <c r="X7" s="90"/>
      <c r="Y7" s="88"/>
      <c r="Z7" s="89"/>
      <c r="AA7" s="89"/>
      <c r="AB7" s="90"/>
      <c r="AC7" s="88"/>
      <c r="AD7" s="89"/>
      <c r="AE7" s="89"/>
      <c r="AF7" s="90"/>
      <c r="AG7" s="106" t="s">
        <v>28</v>
      </c>
      <c r="AH7" s="107"/>
      <c r="AI7" s="107"/>
      <c r="AJ7" s="108"/>
      <c r="AK7" s="97" t="s">
        <v>29</v>
      </c>
      <c r="AL7" s="98"/>
      <c r="AM7" s="98"/>
      <c r="AN7" s="98"/>
      <c r="AO7" s="97" t="s">
        <v>30</v>
      </c>
      <c r="AP7" s="98"/>
      <c r="AQ7" s="98"/>
      <c r="AR7" s="98"/>
      <c r="AS7" s="97" t="s">
        <v>31</v>
      </c>
      <c r="AT7" s="98"/>
      <c r="AU7" s="98"/>
      <c r="AV7" s="98"/>
      <c r="AW7" s="97" t="s">
        <v>32</v>
      </c>
      <c r="AX7" s="98"/>
      <c r="AY7" s="98"/>
      <c r="AZ7" s="98"/>
      <c r="BA7" s="88"/>
      <c r="BB7" s="89"/>
      <c r="BC7" s="89"/>
      <c r="BD7" s="90"/>
      <c r="BE7" s="105" t="s">
        <v>33</v>
      </c>
      <c r="BF7" s="105"/>
      <c r="BG7" s="105"/>
      <c r="BH7" s="105"/>
      <c r="BI7" s="106" t="s">
        <v>34</v>
      </c>
      <c r="BJ7" s="107"/>
      <c r="BK7" s="107"/>
      <c r="BL7" s="108"/>
      <c r="BM7" s="88"/>
      <c r="BN7" s="89"/>
      <c r="BO7" s="89"/>
      <c r="BP7" s="90"/>
      <c r="BQ7" s="97" t="s">
        <v>35</v>
      </c>
      <c r="BR7" s="98"/>
      <c r="BS7" s="98"/>
      <c r="BT7" s="98"/>
      <c r="BU7" s="97" t="s">
        <v>36</v>
      </c>
      <c r="BV7" s="98"/>
      <c r="BW7" s="98"/>
      <c r="BX7" s="98"/>
      <c r="BY7" s="105" t="s">
        <v>37</v>
      </c>
      <c r="BZ7" s="105"/>
      <c r="CA7" s="105"/>
      <c r="CB7" s="105"/>
      <c r="CC7" s="97" t="s">
        <v>38</v>
      </c>
      <c r="CD7" s="98"/>
      <c r="CE7" s="98"/>
      <c r="CF7" s="98"/>
      <c r="CG7" s="97" t="s">
        <v>39</v>
      </c>
      <c r="CH7" s="98"/>
      <c r="CI7" s="98"/>
      <c r="CJ7" s="98"/>
      <c r="CK7" s="88"/>
      <c r="CL7" s="89"/>
      <c r="CM7" s="89"/>
      <c r="CN7" s="90"/>
      <c r="CO7" s="88"/>
      <c r="CP7" s="89"/>
      <c r="CQ7" s="89"/>
      <c r="CR7" s="90"/>
      <c r="CS7" s="105" t="s">
        <v>40</v>
      </c>
      <c r="CT7" s="105"/>
      <c r="CU7" s="105"/>
      <c r="CV7" s="105"/>
      <c r="CW7" s="105" t="s">
        <v>41</v>
      </c>
      <c r="CX7" s="105"/>
      <c r="CY7" s="105"/>
      <c r="CZ7" s="105"/>
      <c r="DA7" s="88"/>
      <c r="DB7" s="89"/>
      <c r="DC7" s="89"/>
      <c r="DD7" s="90"/>
      <c r="DE7" s="97" t="s">
        <v>42</v>
      </c>
      <c r="DF7" s="98"/>
      <c r="DG7" s="98"/>
      <c r="DH7" s="99"/>
      <c r="DI7" s="88"/>
      <c r="DJ7" s="89"/>
      <c r="DK7" s="89"/>
      <c r="DL7" s="90"/>
      <c r="DM7" s="88"/>
      <c r="DN7" s="89"/>
      <c r="DO7" s="89"/>
      <c r="DP7" s="89"/>
      <c r="DQ7" s="89"/>
      <c r="DR7" s="90"/>
      <c r="DS7" s="81"/>
      <c r="DT7" s="81"/>
    </row>
    <row r="8" spans="1:124" s="17" customFormat="1" ht="24" customHeight="1" x14ac:dyDescent="0.25">
      <c r="A8" s="80"/>
      <c r="B8" s="81"/>
      <c r="C8" s="110" t="s">
        <v>43</v>
      </c>
      <c r="D8" s="111"/>
      <c r="E8" s="109" t="s">
        <v>44</v>
      </c>
      <c r="F8" s="109"/>
      <c r="G8" s="109" t="s">
        <v>45</v>
      </c>
      <c r="H8" s="109"/>
      <c r="I8" s="109" t="s">
        <v>44</v>
      </c>
      <c r="J8" s="109"/>
      <c r="K8" s="109" t="s">
        <v>45</v>
      </c>
      <c r="L8" s="109"/>
      <c r="M8" s="109" t="s">
        <v>44</v>
      </c>
      <c r="N8" s="109"/>
      <c r="O8" s="109" t="s">
        <v>45</v>
      </c>
      <c r="P8" s="109"/>
      <c r="Q8" s="109" t="s">
        <v>44</v>
      </c>
      <c r="R8" s="109"/>
      <c r="S8" s="109" t="s">
        <v>45</v>
      </c>
      <c r="T8" s="109"/>
      <c r="U8" s="109" t="s">
        <v>44</v>
      </c>
      <c r="V8" s="109"/>
      <c r="W8" s="109" t="s">
        <v>45</v>
      </c>
      <c r="X8" s="109"/>
      <c r="Y8" s="109" t="s">
        <v>44</v>
      </c>
      <c r="Z8" s="109"/>
      <c r="AA8" s="109" t="s">
        <v>45</v>
      </c>
      <c r="AB8" s="109"/>
      <c r="AC8" s="109" t="s">
        <v>44</v>
      </c>
      <c r="AD8" s="109"/>
      <c r="AE8" s="109" t="s">
        <v>45</v>
      </c>
      <c r="AF8" s="109"/>
      <c r="AG8" s="76" t="s">
        <v>44</v>
      </c>
      <c r="AH8" s="77"/>
      <c r="AI8" s="76" t="s">
        <v>45</v>
      </c>
      <c r="AJ8" s="77"/>
      <c r="AK8" s="109" t="s">
        <v>44</v>
      </c>
      <c r="AL8" s="109"/>
      <c r="AM8" s="109" t="s">
        <v>45</v>
      </c>
      <c r="AN8" s="109"/>
      <c r="AO8" s="109" t="s">
        <v>44</v>
      </c>
      <c r="AP8" s="109"/>
      <c r="AQ8" s="109" t="s">
        <v>45</v>
      </c>
      <c r="AR8" s="109"/>
      <c r="AS8" s="109" t="s">
        <v>44</v>
      </c>
      <c r="AT8" s="109"/>
      <c r="AU8" s="109" t="s">
        <v>45</v>
      </c>
      <c r="AV8" s="109"/>
      <c r="AW8" s="109" t="s">
        <v>44</v>
      </c>
      <c r="AX8" s="109"/>
      <c r="AY8" s="109" t="s">
        <v>45</v>
      </c>
      <c r="AZ8" s="109"/>
      <c r="BA8" s="109" t="s">
        <v>44</v>
      </c>
      <c r="BB8" s="109"/>
      <c r="BC8" s="109" t="s">
        <v>45</v>
      </c>
      <c r="BD8" s="109"/>
      <c r="BE8" s="109" t="s">
        <v>44</v>
      </c>
      <c r="BF8" s="109"/>
      <c r="BG8" s="109" t="s">
        <v>45</v>
      </c>
      <c r="BH8" s="109"/>
      <c r="BI8" s="109" t="s">
        <v>44</v>
      </c>
      <c r="BJ8" s="109"/>
      <c r="BK8" s="109" t="s">
        <v>45</v>
      </c>
      <c r="BL8" s="109"/>
      <c r="BM8" s="109" t="s">
        <v>44</v>
      </c>
      <c r="BN8" s="109"/>
      <c r="BO8" s="109" t="s">
        <v>45</v>
      </c>
      <c r="BP8" s="109"/>
      <c r="BQ8" s="109" t="s">
        <v>44</v>
      </c>
      <c r="BR8" s="109"/>
      <c r="BS8" s="109" t="s">
        <v>45</v>
      </c>
      <c r="BT8" s="109"/>
      <c r="BU8" s="109" t="s">
        <v>44</v>
      </c>
      <c r="BV8" s="109"/>
      <c r="BW8" s="109" t="s">
        <v>45</v>
      </c>
      <c r="BX8" s="109"/>
      <c r="BY8" s="109" t="s">
        <v>44</v>
      </c>
      <c r="BZ8" s="109"/>
      <c r="CA8" s="109" t="s">
        <v>45</v>
      </c>
      <c r="CB8" s="109"/>
      <c r="CC8" s="109" t="s">
        <v>44</v>
      </c>
      <c r="CD8" s="109"/>
      <c r="CE8" s="109" t="s">
        <v>45</v>
      </c>
      <c r="CF8" s="109"/>
      <c r="CG8" s="109" t="s">
        <v>44</v>
      </c>
      <c r="CH8" s="109"/>
      <c r="CI8" s="109" t="s">
        <v>45</v>
      </c>
      <c r="CJ8" s="109"/>
      <c r="CK8" s="109" t="s">
        <v>44</v>
      </c>
      <c r="CL8" s="109"/>
      <c r="CM8" s="109" t="s">
        <v>45</v>
      </c>
      <c r="CN8" s="109"/>
      <c r="CO8" s="109" t="s">
        <v>44</v>
      </c>
      <c r="CP8" s="109"/>
      <c r="CQ8" s="109" t="s">
        <v>45</v>
      </c>
      <c r="CR8" s="109"/>
      <c r="CS8" s="109" t="s">
        <v>44</v>
      </c>
      <c r="CT8" s="109"/>
      <c r="CU8" s="109" t="s">
        <v>45</v>
      </c>
      <c r="CV8" s="109"/>
      <c r="CW8" s="109" t="s">
        <v>44</v>
      </c>
      <c r="CX8" s="109"/>
      <c r="CY8" s="109" t="s">
        <v>45</v>
      </c>
      <c r="CZ8" s="109"/>
      <c r="DA8" s="109" t="s">
        <v>44</v>
      </c>
      <c r="DB8" s="109"/>
      <c r="DC8" s="109" t="s">
        <v>45</v>
      </c>
      <c r="DD8" s="109"/>
      <c r="DE8" s="109" t="s">
        <v>44</v>
      </c>
      <c r="DF8" s="109"/>
      <c r="DG8" s="109" t="s">
        <v>45</v>
      </c>
      <c r="DH8" s="109"/>
      <c r="DI8" s="109" t="s">
        <v>44</v>
      </c>
      <c r="DJ8" s="109"/>
      <c r="DK8" s="109" t="s">
        <v>45</v>
      </c>
      <c r="DL8" s="109"/>
      <c r="DM8" s="113" t="s">
        <v>46</v>
      </c>
      <c r="DN8" s="114"/>
      <c r="DO8" s="109" t="s">
        <v>44</v>
      </c>
      <c r="DP8" s="109"/>
      <c r="DQ8" s="109" t="s">
        <v>45</v>
      </c>
      <c r="DR8" s="109"/>
      <c r="DS8" s="109" t="s">
        <v>45</v>
      </c>
      <c r="DT8" s="109"/>
    </row>
    <row r="9" spans="1:124" s="22" customFormat="1" ht="38.25" customHeight="1" x14ac:dyDescent="0.2">
      <c r="A9" s="80"/>
      <c r="B9" s="81"/>
      <c r="C9" s="18" t="s">
        <v>47</v>
      </c>
      <c r="D9" s="19" t="s">
        <v>48</v>
      </c>
      <c r="E9" s="18" t="s">
        <v>47</v>
      </c>
      <c r="F9" s="19" t="s">
        <v>48</v>
      </c>
      <c r="G9" s="18" t="s">
        <v>47</v>
      </c>
      <c r="H9" s="19" t="s">
        <v>48</v>
      </c>
      <c r="I9" s="18" t="s">
        <v>47</v>
      </c>
      <c r="J9" s="19" t="s">
        <v>48</v>
      </c>
      <c r="K9" s="18" t="s">
        <v>47</v>
      </c>
      <c r="L9" s="19" t="s">
        <v>48</v>
      </c>
      <c r="M9" s="18" t="s">
        <v>47</v>
      </c>
      <c r="N9" s="19" t="s">
        <v>48</v>
      </c>
      <c r="O9" s="18" t="s">
        <v>47</v>
      </c>
      <c r="P9" s="19" t="s">
        <v>48</v>
      </c>
      <c r="Q9" s="18" t="s">
        <v>47</v>
      </c>
      <c r="R9" s="19" t="s">
        <v>48</v>
      </c>
      <c r="S9" s="18" t="s">
        <v>47</v>
      </c>
      <c r="T9" s="19" t="s">
        <v>48</v>
      </c>
      <c r="U9" s="18" t="s">
        <v>47</v>
      </c>
      <c r="V9" s="19" t="s">
        <v>48</v>
      </c>
      <c r="W9" s="18" t="s">
        <v>47</v>
      </c>
      <c r="X9" s="19" t="s">
        <v>48</v>
      </c>
      <c r="Y9" s="18" t="s">
        <v>47</v>
      </c>
      <c r="Z9" s="19" t="s">
        <v>48</v>
      </c>
      <c r="AA9" s="18" t="s">
        <v>47</v>
      </c>
      <c r="AB9" s="19" t="s">
        <v>48</v>
      </c>
      <c r="AC9" s="18" t="s">
        <v>47</v>
      </c>
      <c r="AD9" s="19" t="s">
        <v>48</v>
      </c>
      <c r="AE9" s="18" t="s">
        <v>47</v>
      </c>
      <c r="AF9" s="19" t="s">
        <v>48</v>
      </c>
      <c r="AG9" s="20" t="s">
        <v>47</v>
      </c>
      <c r="AH9" s="21" t="s">
        <v>48</v>
      </c>
      <c r="AI9" s="20" t="s">
        <v>47</v>
      </c>
      <c r="AJ9" s="21" t="s">
        <v>48</v>
      </c>
      <c r="AK9" s="18" t="s">
        <v>47</v>
      </c>
      <c r="AL9" s="19" t="s">
        <v>48</v>
      </c>
      <c r="AM9" s="18" t="s">
        <v>47</v>
      </c>
      <c r="AN9" s="19" t="s">
        <v>48</v>
      </c>
      <c r="AO9" s="18" t="s">
        <v>47</v>
      </c>
      <c r="AP9" s="19" t="s">
        <v>48</v>
      </c>
      <c r="AQ9" s="18" t="s">
        <v>47</v>
      </c>
      <c r="AR9" s="19" t="s">
        <v>48</v>
      </c>
      <c r="AS9" s="18" t="s">
        <v>47</v>
      </c>
      <c r="AT9" s="19" t="s">
        <v>48</v>
      </c>
      <c r="AU9" s="18" t="s">
        <v>47</v>
      </c>
      <c r="AV9" s="19" t="s">
        <v>48</v>
      </c>
      <c r="AW9" s="18" t="s">
        <v>47</v>
      </c>
      <c r="AX9" s="19" t="s">
        <v>48</v>
      </c>
      <c r="AY9" s="18" t="s">
        <v>47</v>
      </c>
      <c r="AZ9" s="19" t="s">
        <v>48</v>
      </c>
      <c r="BA9" s="18" t="s">
        <v>47</v>
      </c>
      <c r="BB9" s="19" t="s">
        <v>48</v>
      </c>
      <c r="BC9" s="18" t="s">
        <v>47</v>
      </c>
      <c r="BD9" s="19" t="s">
        <v>48</v>
      </c>
      <c r="BE9" s="18" t="s">
        <v>47</v>
      </c>
      <c r="BF9" s="19" t="s">
        <v>48</v>
      </c>
      <c r="BG9" s="18" t="s">
        <v>47</v>
      </c>
      <c r="BH9" s="19" t="s">
        <v>48</v>
      </c>
      <c r="BI9" s="18" t="s">
        <v>47</v>
      </c>
      <c r="BJ9" s="19" t="s">
        <v>48</v>
      </c>
      <c r="BK9" s="18" t="s">
        <v>47</v>
      </c>
      <c r="BL9" s="19" t="s">
        <v>48</v>
      </c>
      <c r="BM9" s="18" t="s">
        <v>47</v>
      </c>
      <c r="BN9" s="19" t="s">
        <v>48</v>
      </c>
      <c r="BO9" s="18" t="s">
        <v>47</v>
      </c>
      <c r="BP9" s="19" t="s">
        <v>48</v>
      </c>
      <c r="BQ9" s="18" t="s">
        <v>47</v>
      </c>
      <c r="BR9" s="19" t="s">
        <v>48</v>
      </c>
      <c r="BS9" s="18" t="s">
        <v>47</v>
      </c>
      <c r="BT9" s="19" t="s">
        <v>48</v>
      </c>
      <c r="BU9" s="18" t="s">
        <v>47</v>
      </c>
      <c r="BV9" s="19" t="s">
        <v>48</v>
      </c>
      <c r="BW9" s="18" t="s">
        <v>47</v>
      </c>
      <c r="BX9" s="19" t="s">
        <v>48</v>
      </c>
      <c r="BY9" s="18" t="s">
        <v>47</v>
      </c>
      <c r="BZ9" s="19" t="s">
        <v>48</v>
      </c>
      <c r="CA9" s="18" t="s">
        <v>47</v>
      </c>
      <c r="CB9" s="19" t="s">
        <v>48</v>
      </c>
      <c r="CC9" s="18" t="s">
        <v>47</v>
      </c>
      <c r="CD9" s="19" t="s">
        <v>48</v>
      </c>
      <c r="CE9" s="18" t="s">
        <v>47</v>
      </c>
      <c r="CF9" s="19" t="s">
        <v>48</v>
      </c>
      <c r="CG9" s="18" t="s">
        <v>47</v>
      </c>
      <c r="CH9" s="19" t="s">
        <v>48</v>
      </c>
      <c r="CI9" s="18" t="s">
        <v>47</v>
      </c>
      <c r="CJ9" s="19" t="s">
        <v>48</v>
      </c>
      <c r="CK9" s="18" t="s">
        <v>47</v>
      </c>
      <c r="CL9" s="19" t="s">
        <v>48</v>
      </c>
      <c r="CM9" s="18" t="s">
        <v>47</v>
      </c>
      <c r="CN9" s="19" t="s">
        <v>48</v>
      </c>
      <c r="CO9" s="18" t="s">
        <v>47</v>
      </c>
      <c r="CP9" s="19" t="s">
        <v>48</v>
      </c>
      <c r="CQ9" s="18" t="s">
        <v>47</v>
      </c>
      <c r="CR9" s="19" t="s">
        <v>48</v>
      </c>
      <c r="CS9" s="18" t="s">
        <v>47</v>
      </c>
      <c r="CT9" s="19" t="s">
        <v>48</v>
      </c>
      <c r="CU9" s="18" t="s">
        <v>47</v>
      </c>
      <c r="CV9" s="19" t="s">
        <v>48</v>
      </c>
      <c r="CW9" s="18" t="s">
        <v>47</v>
      </c>
      <c r="CX9" s="19" t="s">
        <v>48</v>
      </c>
      <c r="CY9" s="18" t="s">
        <v>47</v>
      </c>
      <c r="CZ9" s="19" t="s">
        <v>48</v>
      </c>
      <c r="DA9" s="18" t="s">
        <v>47</v>
      </c>
      <c r="DB9" s="19" t="s">
        <v>48</v>
      </c>
      <c r="DC9" s="18" t="s">
        <v>47</v>
      </c>
      <c r="DD9" s="19" t="s">
        <v>48</v>
      </c>
      <c r="DE9" s="18" t="s">
        <v>47</v>
      </c>
      <c r="DF9" s="19" t="s">
        <v>48</v>
      </c>
      <c r="DG9" s="18" t="s">
        <v>47</v>
      </c>
      <c r="DH9" s="19" t="s">
        <v>48</v>
      </c>
      <c r="DI9" s="18" t="s">
        <v>47</v>
      </c>
      <c r="DJ9" s="19" t="s">
        <v>48</v>
      </c>
      <c r="DK9" s="18" t="s">
        <v>47</v>
      </c>
      <c r="DL9" s="19" t="s">
        <v>48</v>
      </c>
      <c r="DM9" s="18" t="s">
        <v>47</v>
      </c>
      <c r="DN9" s="19" t="s">
        <v>48</v>
      </c>
      <c r="DO9" s="18" t="s">
        <v>47</v>
      </c>
      <c r="DP9" s="19" t="s">
        <v>48</v>
      </c>
      <c r="DQ9" s="18" t="s">
        <v>47</v>
      </c>
      <c r="DR9" s="19" t="s">
        <v>48</v>
      </c>
      <c r="DS9" s="18" t="s">
        <v>47</v>
      </c>
      <c r="DT9" s="19" t="s">
        <v>48</v>
      </c>
    </row>
    <row r="10" spans="1:124" s="12" customFormat="1" ht="18.75" customHeight="1" x14ac:dyDescent="0.25">
      <c r="A10" s="71"/>
      <c r="B10" s="72">
        <v>1</v>
      </c>
      <c r="C10" s="72">
        <f>B10+1</f>
        <v>2</v>
      </c>
      <c r="D10" s="72">
        <f t="shared" ref="D10:BO10" si="0">C10+1</f>
        <v>3</v>
      </c>
      <c r="E10" s="72">
        <f>D10+1</f>
        <v>4</v>
      </c>
      <c r="F10" s="72">
        <f t="shared" si="0"/>
        <v>5</v>
      </c>
      <c r="G10" s="72">
        <f>F10+1</f>
        <v>6</v>
      </c>
      <c r="H10" s="72">
        <f t="shared" si="0"/>
        <v>7</v>
      </c>
      <c r="I10" s="72">
        <f t="shared" si="0"/>
        <v>8</v>
      </c>
      <c r="J10" s="72">
        <f t="shared" si="0"/>
        <v>9</v>
      </c>
      <c r="K10" s="72">
        <f t="shared" si="0"/>
        <v>10</v>
      </c>
      <c r="L10" s="72">
        <f t="shared" si="0"/>
        <v>11</v>
      </c>
      <c r="M10" s="72">
        <f t="shared" si="0"/>
        <v>12</v>
      </c>
      <c r="N10" s="72">
        <f t="shared" si="0"/>
        <v>13</v>
      </c>
      <c r="O10" s="72">
        <f t="shared" si="0"/>
        <v>14</v>
      </c>
      <c r="P10" s="72">
        <f t="shared" si="0"/>
        <v>15</v>
      </c>
      <c r="Q10" s="72">
        <f t="shared" si="0"/>
        <v>16</v>
      </c>
      <c r="R10" s="72">
        <f t="shared" si="0"/>
        <v>17</v>
      </c>
      <c r="S10" s="72">
        <f t="shared" si="0"/>
        <v>18</v>
      </c>
      <c r="T10" s="72">
        <f t="shared" si="0"/>
        <v>19</v>
      </c>
      <c r="U10" s="72">
        <f t="shared" si="0"/>
        <v>20</v>
      </c>
      <c r="V10" s="72">
        <f t="shared" si="0"/>
        <v>21</v>
      </c>
      <c r="W10" s="72">
        <f t="shared" si="0"/>
        <v>22</v>
      </c>
      <c r="X10" s="72">
        <f t="shared" si="0"/>
        <v>23</v>
      </c>
      <c r="Y10" s="72">
        <f t="shared" si="0"/>
        <v>24</v>
      </c>
      <c r="Z10" s="72">
        <f t="shared" si="0"/>
        <v>25</v>
      </c>
      <c r="AA10" s="72">
        <f t="shared" si="0"/>
        <v>26</v>
      </c>
      <c r="AB10" s="72">
        <f t="shared" si="0"/>
        <v>27</v>
      </c>
      <c r="AC10" s="72">
        <f t="shared" si="0"/>
        <v>28</v>
      </c>
      <c r="AD10" s="72">
        <f t="shared" si="0"/>
        <v>29</v>
      </c>
      <c r="AE10" s="72">
        <f t="shared" si="0"/>
        <v>30</v>
      </c>
      <c r="AF10" s="72">
        <f t="shared" si="0"/>
        <v>31</v>
      </c>
      <c r="AG10" s="74">
        <f t="shared" si="0"/>
        <v>32</v>
      </c>
      <c r="AH10" s="74">
        <f t="shared" si="0"/>
        <v>33</v>
      </c>
      <c r="AI10" s="74">
        <f t="shared" si="0"/>
        <v>34</v>
      </c>
      <c r="AJ10" s="74">
        <f t="shared" si="0"/>
        <v>35</v>
      </c>
      <c r="AK10" s="74">
        <f t="shared" si="0"/>
        <v>36</v>
      </c>
      <c r="AL10" s="74">
        <f t="shared" si="0"/>
        <v>37</v>
      </c>
      <c r="AM10" s="74">
        <f t="shared" si="0"/>
        <v>38</v>
      </c>
      <c r="AN10" s="74">
        <f t="shared" si="0"/>
        <v>39</v>
      </c>
      <c r="AO10" s="74">
        <f t="shared" si="0"/>
        <v>40</v>
      </c>
      <c r="AP10" s="74">
        <f t="shared" si="0"/>
        <v>41</v>
      </c>
      <c r="AQ10" s="74">
        <f t="shared" si="0"/>
        <v>42</v>
      </c>
      <c r="AR10" s="74">
        <f t="shared" si="0"/>
        <v>43</v>
      </c>
      <c r="AS10" s="74">
        <f t="shared" si="0"/>
        <v>44</v>
      </c>
      <c r="AT10" s="74">
        <f t="shared" si="0"/>
        <v>45</v>
      </c>
      <c r="AU10" s="74">
        <f t="shared" si="0"/>
        <v>46</v>
      </c>
      <c r="AV10" s="74">
        <f t="shared" si="0"/>
        <v>47</v>
      </c>
      <c r="AW10" s="74">
        <f t="shared" si="0"/>
        <v>48</v>
      </c>
      <c r="AX10" s="74">
        <f t="shared" si="0"/>
        <v>49</v>
      </c>
      <c r="AY10" s="74">
        <f t="shared" si="0"/>
        <v>50</v>
      </c>
      <c r="AZ10" s="74">
        <f t="shared" si="0"/>
        <v>51</v>
      </c>
      <c r="BA10" s="74">
        <f t="shared" si="0"/>
        <v>52</v>
      </c>
      <c r="BB10" s="74">
        <f t="shared" si="0"/>
        <v>53</v>
      </c>
      <c r="BC10" s="74">
        <f t="shared" si="0"/>
        <v>54</v>
      </c>
      <c r="BD10" s="74">
        <f t="shared" si="0"/>
        <v>55</v>
      </c>
      <c r="BE10" s="74">
        <f t="shared" si="0"/>
        <v>56</v>
      </c>
      <c r="BF10" s="74">
        <f t="shared" si="0"/>
        <v>57</v>
      </c>
      <c r="BG10" s="74">
        <f t="shared" si="0"/>
        <v>58</v>
      </c>
      <c r="BH10" s="74">
        <f t="shared" si="0"/>
        <v>59</v>
      </c>
      <c r="BI10" s="74">
        <f t="shared" si="0"/>
        <v>60</v>
      </c>
      <c r="BJ10" s="74">
        <f t="shared" si="0"/>
        <v>61</v>
      </c>
      <c r="BK10" s="74">
        <f t="shared" si="0"/>
        <v>62</v>
      </c>
      <c r="BL10" s="74">
        <f t="shared" si="0"/>
        <v>63</v>
      </c>
      <c r="BM10" s="74">
        <f t="shared" si="0"/>
        <v>64</v>
      </c>
      <c r="BN10" s="74">
        <f t="shared" si="0"/>
        <v>65</v>
      </c>
      <c r="BO10" s="74">
        <f t="shared" si="0"/>
        <v>66</v>
      </c>
      <c r="BP10" s="74">
        <f t="shared" ref="BP10:DT10" si="1">BO10+1</f>
        <v>67</v>
      </c>
      <c r="BQ10" s="74">
        <f t="shared" si="1"/>
        <v>68</v>
      </c>
      <c r="BR10" s="74">
        <f t="shared" si="1"/>
        <v>69</v>
      </c>
      <c r="BS10" s="74">
        <f t="shared" si="1"/>
        <v>70</v>
      </c>
      <c r="BT10" s="74">
        <f t="shared" si="1"/>
        <v>71</v>
      </c>
      <c r="BU10" s="74">
        <f t="shared" si="1"/>
        <v>72</v>
      </c>
      <c r="BV10" s="74">
        <f t="shared" si="1"/>
        <v>73</v>
      </c>
      <c r="BW10" s="74">
        <f t="shared" si="1"/>
        <v>74</v>
      </c>
      <c r="BX10" s="74">
        <f t="shared" si="1"/>
        <v>75</v>
      </c>
      <c r="BY10" s="74">
        <f t="shared" si="1"/>
        <v>76</v>
      </c>
      <c r="BZ10" s="74">
        <f t="shared" si="1"/>
        <v>77</v>
      </c>
      <c r="CA10" s="74">
        <f t="shared" si="1"/>
        <v>78</v>
      </c>
      <c r="CB10" s="74">
        <f t="shared" si="1"/>
        <v>79</v>
      </c>
      <c r="CC10" s="74">
        <f t="shared" si="1"/>
        <v>80</v>
      </c>
      <c r="CD10" s="74">
        <f t="shared" si="1"/>
        <v>81</v>
      </c>
      <c r="CE10" s="74">
        <f t="shared" si="1"/>
        <v>82</v>
      </c>
      <c r="CF10" s="74">
        <f t="shared" si="1"/>
        <v>83</v>
      </c>
      <c r="CG10" s="74">
        <f t="shared" si="1"/>
        <v>84</v>
      </c>
      <c r="CH10" s="74">
        <f t="shared" si="1"/>
        <v>85</v>
      </c>
      <c r="CI10" s="74">
        <f t="shared" si="1"/>
        <v>86</v>
      </c>
      <c r="CJ10" s="74">
        <f t="shared" si="1"/>
        <v>87</v>
      </c>
      <c r="CK10" s="74">
        <f t="shared" si="1"/>
        <v>88</v>
      </c>
      <c r="CL10" s="74">
        <f t="shared" si="1"/>
        <v>89</v>
      </c>
      <c r="CM10" s="74">
        <f t="shared" si="1"/>
        <v>90</v>
      </c>
      <c r="CN10" s="74">
        <f t="shared" si="1"/>
        <v>91</v>
      </c>
      <c r="CO10" s="74">
        <f t="shared" si="1"/>
        <v>92</v>
      </c>
      <c r="CP10" s="74">
        <f t="shared" si="1"/>
        <v>93</v>
      </c>
      <c r="CQ10" s="74">
        <f t="shared" si="1"/>
        <v>94</v>
      </c>
      <c r="CR10" s="74">
        <f t="shared" si="1"/>
        <v>95</v>
      </c>
      <c r="CS10" s="74">
        <f t="shared" si="1"/>
        <v>96</v>
      </c>
      <c r="CT10" s="74">
        <f t="shared" si="1"/>
        <v>97</v>
      </c>
      <c r="CU10" s="74">
        <f t="shared" si="1"/>
        <v>98</v>
      </c>
      <c r="CV10" s="74">
        <f t="shared" si="1"/>
        <v>99</v>
      </c>
      <c r="CW10" s="74">
        <f t="shared" si="1"/>
        <v>100</v>
      </c>
      <c r="CX10" s="74">
        <f t="shared" si="1"/>
        <v>101</v>
      </c>
      <c r="CY10" s="74">
        <f t="shared" si="1"/>
        <v>102</v>
      </c>
      <c r="CZ10" s="74">
        <f t="shared" si="1"/>
        <v>103</v>
      </c>
      <c r="DA10" s="74">
        <f t="shared" si="1"/>
        <v>104</v>
      </c>
      <c r="DB10" s="74">
        <f t="shared" si="1"/>
        <v>105</v>
      </c>
      <c r="DC10" s="74">
        <f t="shared" si="1"/>
        <v>106</v>
      </c>
      <c r="DD10" s="74">
        <f t="shared" si="1"/>
        <v>107</v>
      </c>
      <c r="DE10" s="74">
        <f t="shared" si="1"/>
        <v>108</v>
      </c>
      <c r="DF10" s="74">
        <f t="shared" si="1"/>
        <v>109</v>
      </c>
      <c r="DG10" s="74">
        <f t="shared" si="1"/>
        <v>110</v>
      </c>
      <c r="DH10" s="74">
        <f t="shared" si="1"/>
        <v>111</v>
      </c>
      <c r="DI10" s="74">
        <f t="shared" si="1"/>
        <v>112</v>
      </c>
      <c r="DJ10" s="74">
        <f t="shared" si="1"/>
        <v>113</v>
      </c>
      <c r="DK10" s="74">
        <f t="shared" si="1"/>
        <v>114</v>
      </c>
      <c r="DL10" s="74">
        <f t="shared" si="1"/>
        <v>115</v>
      </c>
      <c r="DM10" s="74">
        <f t="shared" si="1"/>
        <v>116</v>
      </c>
      <c r="DN10" s="74">
        <f t="shared" si="1"/>
        <v>117</v>
      </c>
      <c r="DO10" s="74">
        <f t="shared" si="1"/>
        <v>118</v>
      </c>
      <c r="DP10" s="74">
        <f t="shared" si="1"/>
        <v>119</v>
      </c>
      <c r="DQ10" s="74">
        <f t="shared" si="1"/>
        <v>120</v>
      </c>
      <c r="DR10" s="74">
        <f t="shared" si="1"/>
        <v>121</v>
      </c>
      <c r="DS10" s="74">
        <f t="shared" si="1"/>
        <v>122</v>
      </c>
      <c r="DT10" s="74">
        <f t="shared" si="1"/>
        <v>123</v>
      </c>
    </row>
    <row r="11" spans="1:124" s="58" customFormat="1" ht="20.25" customHeight="1" x14ac:dyDescent="0.25">
      <c r="A11" s="52">
        <v>1</v>
      </c>
      <c r="B11" s="53" t="s">
        <v>2</v>
      </c>
      <c r="C11" s="56">
        <f t="shared" ref="C11:D14" si="2">E11+G11-DS11</f>
        <v>2782023.6</v>
      </c>
      <c r="D11" s="56">
        <f t="shared" si="2"/>
        <v>1414565.9</v>
      </c>
      <c r="E11" s="56">
        <f>I11+U11+Y11+AC11+BA11+BM11+CK11+CO11+DA11+DI11+DO11</f>
        <v>2499675.2000000002</v>
      </c>
      <c r="F11" s="56">
        <f>J11+V11+Z11+AD11+BB11+BN11+CL11+CP11+DB11+DJ11+DP11</f>
        <v>1162766.7</v>
      </c>
      <c r="G11" s="56">
        <f>K11+W11+AA11+AE11+BC11+BO11+CM11+CQ11+DC11+DK11+DQ11</f>
        <v>669635.60000000009</v>
      </c>
      <c r="H11" s="56">
        <f>L11+X11+AB11+AF11+BD11+BP11+CN11+CR11+DD11+DL11+DR11</f>
        <v>371799.2</v>
      </c>
      <c r="I11" s="56">
        <f>M11+Q11</f>
        <v>670577</v>
      </c>
      <c r="J11" s="56">
        <f>N11+R11</f>
        <v>294390.09999999998</v>
      </c>
      <c r="K11" s="56">
        <f>O11+S11</f>
        <v>41434.800000000003</v>
      </c>
      <c r="L11" s="56">
        <f>P11+T11</f>
        <v>7922.2</v>
      </c>
      <c r="M11" s="56">
        <v>662577</v>
      </c>
      <c r="N11" s="56">
        <v>290446.09999999998</v>
      </c>
      <c r="O11" s="56">
        <v>41434.800000000003</v>
      </c>
      <c r="P11" s="56">
        <v>7922.2</v>
      </c>
      <c r="Q11" s="56">
        <v>8000</v>
      </c>
      <c r="R11" s="56">
        <v>3944</v>
      </c>
      <c r="S11" s="56">
        <v>0</v>
      </c>
      <c r="T11" s="56">
        <v>0</v>
      </c>
      <c r="U11" s="56">
        <v>0</v>
      </c>
      <c r="V11" s="56"/>
      <c r="W11" s="56"/>
      <c r="X11" s="56"/>
      <c r="Y11" s="56"/>
      <c r="Z11" s="56"/>
      <c r="AA11" s="56"/>
      <c r="AB11" s="56"/>
      <c r="AC11" s="56">
        <v>76310.8</v>
      </c>
      <c r="AD11" s="56">
        <v>72387.5</v>
      </c>
      <c r="AE11" s="56">
        <v>565102</v>
      </c>
      <c r="AF11" s="56">
        <v>362027</v>
      </c>
      <c r="AG11" s="57"/>
      <c r="AH11" s="57"/>
      <c r="AI11" s="57"/>
      <c r="AJ11" s="57"/>
      <c r="AK11" s="56">
        <v>33670</v>
      </c>
      <c r="AL11" s="56">
        <v>33670</v>
      </c>
      <c r="AM11" s="56">
        <v>158849.1</v>
      </c>
      <c r="AN11" s="56">
        <v>134662</v>
      </c>
      <c r="AO11" s="56"/>
      <c r="AP11" s="56"/>
      <c r="AQ11" s="56"/>
      <c r="AR11" s="56"/>
      <c r="AS11" s="56">
        <v>42640.800000000003</v>
      </c>
      <c r="AT11" s="56">
        <v>38717.599999999999</v>
      </c>
      <c r="AU11" s="56">
        <v>325345.3</v>
      </c>
      <c r="AV11" s="56">
        <v>209980.4</v>
      </c>
      <c r="AW11" s="56"/>
      <c r="AX11" s="56"/>
      <c r="AY11" s="56">
        <v>0</v>
      </c>
      <c r="AZ11" s="56">
        <v>-63523</v>
      </c>
      <c r="BA11" s="56">
        <v>386358</v>
      </c>
      <c r="BB11" s="56">
        <v>175045.3</v>
      </c>
      <c r="BC11" s="56"/>
      <c r="BD11" s="56"/>
      <c r="BE11" s="56">
        <v>386358</v>
      </c>
      <c r="BF11" s="56">
        <v>175045.3</v>
      </c>
      <c r="BG11" s="56"/>
      <c r="BH11" s="56"/>
      <c r="BI11" s="56"/>
      <c r="BJ11" s="56"/>
      <c r="BK11" s="56"/>
      <c r="BL11" s="56"/>
      <c r="BM11" s="56">
        <v>109616</v>
      </c>
      <c r="BN11" s="56">
        <v>55393.599999999999</v>
      </c>
      <c r="BO11" s="56">
        <v>63098.8</v>
      </c>
      <c r="BP11" s="56">
        <v>1850</v>
      </c>
      <c r="BQ11" s="56"/>
      <c r="BR11" s="56"/>
      <c r="BS11" s="56"/>
      <c r="BT11" s="56"/>
      <c r="BU11" s="56"/>
      <c r="BV11" s="56"/>
      <c r="BW11" s="56"/>
      <c r="BX11" s="56"/>
      <c r="BY11" s="56">
        <v>18500</v>
      </c>
      <c r="BZ11" s="56">
        <v>6382.8</v>
      </c>
      <c r="CA11" s="56"/>
      <c r="CB11" s="56"/>
      <c r="CC11" s="56">
        <v>87000</v>
      </c>
      <c r="CD11" s="56">
        <v>46335.9</v>
      </c>
      <c r="CE11" s="56"/>
      <c r="CF11" s="56"/>
      <c r="CG11" s="56">
        <v>4116</v>
      </c>
      <c r="CH11" s="56">
        <v>2675</v>
      </c>
      <c r="CI11" s="56">
        <v>63098.8</v>
      </c>
      <c r="CJ11" s="56">
        <v>1850</v>
      </c>
      <c r="CK11" s="56"/>
      <c r="CL11" s="56"/>
      <c r="CM11" s="56"/>
      <c r="CN11" s="56"/>
      <c r="CO11" s="56">
        <v>122525.5</v>
      </c>
      <c r="CP11" s="56">
        <v>62097</v>
      </c>
      <c r="CQ11" s="56"/>
      <c r="CR11" s="56"/>
      <c r="CS11" s="56">
        <v>122525.5</v>
      </c>
      <c r="CT11" s="56">
        <v>62097</v>
      </c>
      <c r="CU11" s="56"/>
      <c r="CV11" s="56"/>
      <c r="CW11" s="56">
        <v>77200</v>
      </c>
      <c r="CX11" s="56">
        <v>39405.199999999997</v>
      </c>
      <c r="CY11" s="56"/>
      <c r="CZ11" s="56"/>
      <c r="DA11" s="56">
        <v>722787.9</v>
      </c>
      <c r="DB11" s="56">
        <v>378873.2</v>
      </c>
      <c r="DC11" s="56"/>
      <c r="DD11" s="56"/>
      <c r="DE11" s="56">
        <v>462176.7</v>
      </c>
      <c r="DF11" s="56">
        <v>246428.9</v>
      </c>
      <c r="DG11" s="56"/>
      <c r="DH11" s="57"/>
      <c r="DI11" s="56">
        <v>11500</v>
      </c>
      <c r="DJ11" s="56">
        <v>4580</v>
      </c>
      <c r="DK11" s="57"/>
      <c r="DL11" s="57"/>
      <c r="DM11" s="56">
        <v>12712.8</v>
      </c>
      <c r="DN11" s="56">
        <v>0</v>
      </c>
      <c r="DO11" s="56">
        <v>400000</v>
      </c>
      <c r="DP11" s="56">
        <v>120000</v>
      </c>
      <c r="DQ11" s="57"/>
      <c r="DR11" s="57"/>
      <c r="DS11" s="2">
        <v>387287.2</v>
      </c>
      <c r="DT11" s="56">
        <v>120000</v>
      </c>
    </row>
    <row r="12" spans="1:124" s="58" customFormat="1" ht="20.25" customHeight="1" x14ac:dyDescent="0.25">
      <c r="A12" s="52">
        <v>2</v>
      </c>
      <c r="B12" s="53" t="s">
        <v>4</v>
      </c>
      <c r="C12" s="56">
        <f t="shared" si="2"/>
        <v>1914356.4000000001</v>
      </c>
      <c r="D12" s="56">
        <f t="shared" si="2"/>
        <v>397189</v>
      </c>
      <c r="E12" s="56">
        <f t="shared" ref="E12:H14" si="3">I12+U12+Y12+AC12+BA12+BM12+CK12+CO12+DA12+DI12+DO12</f>
        <v>1497593</v>
      </c>
      <c r="F12" s="56">
        <f t="shared" si="3"/>
        <v>574305.4</v>
      </c>
      <c r="G12" s="56">
        <f t="shared" si="3"/>
        <v>419402.80000000005</v>
      </c>
      <c r="H12" s="56">
        <f t="shared" si="3"/>
        <v>-174477</v>
      </c>
      <c r="I12" s="56">
        <v>462626.6</v>
      </c>
      <c r="J12" s="56">
        <v>168945.9</v>
      </c>
      <c r="K12" s="56">
        <f t="shared" ref="K12:K13" si="4">O12+S12</f>
        <v>82000</v>
      </c>
      <c r="L12" s="56">
        <f t="shared" ref="L12:L13" si="5">P12+T12</f>
        <v>7836.4</v>
      </c>
      <c r="M12" s="56">
        <v>404324.6</v>
      </c>
      <c r="N12" s="56">
        <v>154820.70000000001</v>
      </c>
      <c r="O12" s="56">
        <v>82000</v>
      </c>
      <c r="P12" s="56">
        <v>7836.4</v>
      </c>
      <c r="Q12" s="56">
        <v>35700</v>
      </c>
      <c r="R12" s="56">
        <v>10720.7</v>
      </c>
      <c r="S12" s="65">
        <v>0</v>
      </c>
      <c r="T12" s="56">
        <v>0</v>
      </c>
      <c r="U12" s="56">
        <v>500</v>
      </c>
      <c r="V12" s="56">
        <v>250</v>
      </c>
      <c r="W12" s="56">
        <v>2000</v>
      </c>
      <c r="X12" s="57"/>
      <c r="Y12" s="56"/>
      <c r="Z12" s="56"/>
      <c r="AA12" s="56"/>
      <c r="AB12" s="56"/>
      <c r="AC12" s="56">
        <v>128000</v>
      </c>
      <c r="AD12" s="56">
        <v>49467.4</v>
      </c>
      <c r="AE12" s="56">
        <v>-166917.4</v>
      </c>
      <c r="AF12" s="56">
        <v>-218218.3</v>
      </c>
      <c r="AG12" s="57"/>
      <c r="AH12" s="57"/>
      <c r="AI12" s="57"/>
      <c r="AJ12" s="57"/>
      <c r="AK12" s="56">
        <v>0</v>
      </c>
      <c r="AL12" s="56">
        <v>0</v>
      </c>
      <c r="AM12" s="56"/>
      <c r="AN12" s="56"/>
      <c r="AO12" s="56"/>
      <c r="AP12" s="56"/>
      <c r="AQ12" s="56"/>
      <c r="AR12" s="56"/>
      <c r="AS12" s="56">
        <v>125000</v>
      </c>
      <c r="AT12" s="56">
        <v>49467.4</v>
      </c>
      <c r="AU12" s="56">
        <v>533082.69999999995</v>
      </c>
      <c r="AV12" s="56">
        <v>142812.79999999999</v>
      </c>
      <c r="AW12" s="56"/>
      <c r="AX12" s="56"/>
      <c r="AY12" s="56">
        <v>-700000</v>
      </c>
      <c r="AZ12" s="56">
        <v>-361031</v>
      </c>
      <c r="BA12" s="56">
        <v>177000</v>
      </c>
      <c r="BB12" s="56">
        <v>75884</v>
      </c>
      <c r="BC12" s="56">
        <v>0</v>
      </c>
      <c r="BD12" s="56">
        <v>0</v>
      </c>
      <c r="BE12" s="56">
        <v>176000</v>
      </c>
      <c r="BF12" s="56">
        <v>74979</v>
      </c>
      <c r="BG12" s="56">
        <v>0</v>
      </c>
      <c r="BH12" s="56"/>
      <c r="BI12" s="56">
        <v>1000</v>
      </c>
      <c r="BJ12" s="56">
        <v>905</v>
      </c>
      <c r="BK12" s="56"/>
      <c r="BL12" s="56"/>
      <c r="BM12" s="56">
        <v>81563</v>
      </c>
      <c r="BN12" s="56">
        <v>38547.199999999997</v>
      </c>
      <c r="BO12" s="56">
        <v>414680.8</v>
      </c>
      <c r="BP12" s="56">
        <v>17929.400000000001</v>
      </c>
      <c r="BQ12" s="56"/>
      <c r="BR12" s="56"/>
      <c r="BS12" s="56">
        <v>234815.4</v>
      </c>
      <c r="BT12" s="56">
        <v>5968</v>
      </c>
      <c r="BU12" s="56"/>
      <c r="BV12" s="56"/>
      <c r="BW12" s="56"/>
      <c r="BX12" s="56"/>
      <c r="BY12" s="56">
        <v>3000</v>
      </c>
      <c r="BZ12" s="56">
        <v>334</v>
      </c>
      <c r="CA12" s="56">
        <v>179865.4</v>
      </c>
      <c r="CB12" s="56">
        <v>11961.4</v>
      </c>
      <c r="CC12" s="56">
        <v>55163.1</v>
      </c>
      <c r="CD12" s="56">
        <v>28477.7</v>
      </c>
      <c r="CE12" s="56"/>
      <c r="CF12" s="56"/>
      <c r="CG12" s="56">
        <v>23400</v>
      </c>
      <c r="CH12" s="56">
        <v>9735.5</v>
      </c>
      <c r="CI12" s="56"/>
      <c r="CJ12" s="56"/>
      <c r="CK12" s="56"/>
      <c r="CL12" s="56"/>
      <c r="CM12" s="56"/>
      <c r="CN12" s="56"/>
      <c r="CO12" s="66">
        <v>91300</v>
      </c>
      <c r="CP12" s="56">
        <v>33711.9</v>
      </c>
      <c r="CQ12" s="56">
        <v>57400</v>
      </c>
      <c r="CR12" s="56">
        <v>17736.099999999999</v>
      </c>
      <c r="CS12" s="56">
        <v>90800</v>
      </c>
      <c r="CT12" s="56">
        <v>33711.800000000003</v>
      </c>
      <c r="CU12" s="56">
        <v>54400</v>
      </c>
      <c r="CV12" s="56">
        <v>17736</v>
      </c>
      <c r="CW12" s="56">
        <v>20000</v>
      </c>
      <c r="CX12" s="56">
        <v>6225</v>
      </c>
      <c r="CY12" s="56">
        <v>54400</v>
      </c>
      <c r="CZ12" s="56">
        <v>17736.099999999999</v>
      </c>
      <c r="DA12" s="56">
        <v>474603.4</v>
      </c>
      <c r="DB12" s="56">
        <v>195974.6</v>
      </c>
      <c r="DC12" s="65">
        <v>30239.4</v>
      </c>
      <c r="DD12" s="56">
        <v>239.4</v>
      </c>
      <c r="DE12" s="56">
        <v>339016.8</v>
      </c>
      <c r="DF12" s="56">
        <v>135492.6</v>
      </c>
      <c r="DG12" s="56">
        <v>30239.4</v>
      </c>
      <c r="DH12" s="57">
        <v>239.4</v>
      </c>
      <c r="DI12" s="56">
        <v>22000</v>
      </c>
      <c r="DJ12" s="56">
        <v>8885</v>
      </c>
      <c r="DK12" s="57"/>
      <c r="DL12" s="57"/>
      <c r="DM12" s="56">
        <v>57360.6</v>
      </c>
      <c r="DN12" s="57">
        <v>0</v>
      </c>
      <c r="DO12" s="56">
        <v>60000</v>
      </c>
      <c r="DP12" s="56">
        <v>2639.4</v>
      </c>
      <c r="DQ12" s="57"/>
      <c r="DR12" s="57"/>
      <c r="DS12" s="2">
        <v>2639.4</v>
      </c>
      <c r="DT12" s="2">
        <v>2639.4</v>
      </c>
    </row>
    <row r="13" spans="1:124" s="58" customFormat="1" ht="20.25" customHeight="1" x14ac:dyDescent="0.25">
      <c r="A13" s="52">
        <v>3</v>
      </c>
      <c r="B13" s="53" t="s">
        <v>5</v>
      </c>
      <c r="C13" s="56">
        <f t="shared" si="2"/>
        <v>1850135.2</v>
      </c>
      <c r="D13" s="56">
        <f t="shared" si="2"/>
        <v>625618.80000000005</v>
      </c>
      <c r="E13" s="56">
        <f t="shared" si="3"/>
        <v>1668234.5</v>
      </c>
      <c r="F13" s="56">
        <f t="shared" si="3"/>
        <v>610719.4</v>
      </c>
      <c r="G13" s="56">
        <f t="shared" si="3"/>
        <v>181900.7</v>
      </c>
      <c r="H13" s="56">
        <f t="shared" si="3"/>
        <v>14899.4</v>
      </c>
      <c r="I13" s="56">
        <v>414198.8</v>
      </c>
      <c r="J13" s="56">
        <v>172575.7</v>
      </c>
      <c r="K13" s="56">
        <f t="shared" si="4"/>
        <v>6023</v>
      </c>
      <c r="L13" s="56">
        <f t="shared" si="5"/>
        <v>5456</v>
      </c>
      <c r="M13" s="23">
        <v>402745.2</v>
      </c>
      <c r="N13" s="23">
        <v>169163.5</v>
      </c>
      <c r="O13" s="23">
        <v>5073</v>
      </c>
      <c r="P13" s="23">
        <v>4506</v>
      </c>
      <c r="Q13" s="23">
        <v>9454.6</v>
      </c>
      <c r="R13" s="23">
        <v>3412.3</v>
      </c>
      <c r="S13" s="67">
        <v>950</v>
      </c>
      <c r="T13" s="23">
        <v>950</v>
      </c>
      <c r="U13" s="23">
        <v>2500</v>
      </c>
      <c r="V13" s="56"/>
      <c r="W13" s="44"/>
      <c r="X13" s="44"/>
      <c r="Y13" s="23"/>
      <c r="Z13" s="23"/>
      <c r="AA13" s="23"/>
      <c r="AB13" s="23"/>
      <c r="AC13" s="23">
        <v>114500</v>
      </c>
      <c r="AD13" s="23">
        <v>32064.7</v>
      </c>
      <c r="AE13" s="23">
        <v>85021.7</v>
      </c>
      <c r="AF13" s="23">
        <v>-4652.1000000000004</v>
      </c>
      <c r="AG13" s="44"/>
      <c r="AH13" s="44"/>
      <c r="AI13" s="44"/>
      <c r="AJ13" s="44"/>
      <c r="AK13" s="23">
        <v>5500</v>
      </c>
      <c r="AL13" s="23">
        <v>992</v>
      </c>
      <c r="AM13" s="23"/>
      <c r="AN13" s="23"/>
      <c r="AO13" s="23">
        <v>1000</v>
      </c>
      <c r="AP13" s="23">
        <v>422.2</v>
      </c>
      <c r="AQ13" s="23"/>
      <c r="AR13" s="23"/>
      <c r="AS13" s="23">
        <v>108000</v>
      </c>
      <c r="AT13" s="23">
        <v>30251.9</v>
      </c>
      <c r="AU13" s="23">
        <v>85021.7</v>
      </c>
      <c r="AV13" s="23">
        <v>6187.3</v>
      </c>
      <c r="AW13" s="23"/>
      <c r="AX13" s="23"/>
      <c r="AY13" s="23"/>
      <c r="AZ13" s="23">
        <v>-10839.4</v>
      </c>
      <c r="BA13" s="23">
        <v>331414</v>
      </c>
      <c r="BB13" s="23">
        <v>200105.5</v>
      </c>
      <c r="BC13" s="23">
        <v>71</v>
      </c>
      <c r="BD13" s="23">
        <v>71</v>
      </c>
      <c r="BE13" s="23">
        <v>330414</v>
      </c>
      <c r="BF13" s="23">
        <v>199219.9</v>
      </c>
      <c r="BG13" s="23">
        <v>0</v>
      </c>
      <c r="BH13" s="23">
        <v>0</v>
      </c>
      <c r="BI13" s="56">
        <v>1000</v>
      </c>
      <c r="BJ13" s="56">
        <v>885.6</v>
      </c>
      <c r="BK13" s="23">
        <v>71</v>
      </c>
      <c r="BL13" s="23">
        <v>71</v>
      </c>
      <c r="BM13" s="23">
        <v>139000</v>
      </c>
      <c r="BN13" s="23">
        <v>4106.8999999999996</v>
      </c>
      <c r="BO13" s="23">
        <v>40000</v>
      </c>
      <c r="BP13" s="23">
        <v>200</v>
      </c>
      <c r="BQ13" s="23"/>
      <c r="BR13" s="23"/>
      <c r="BS13" s="23"/>
      <c r="BT13" s="23"/>
      <c r="BU13" s="23"/>
      <c r="BV13" s="23"/>
      <c r="BW13" s="23"/>
      <c r="BX13" s="23"/>
      <c r="BY13" s="23">
        <v>47000</v>
      </c>
      <c r="BZ13" s="23">
        <v>1644.5</v>
      </c>
      <c r="CA13" s="23">
        <v>40000</v>
      </c>
      <c r="CB13" s="23">
        <v>200</v>
      </c>
      <c r="CC13" s="23">
        <v>91000</v>
      </c>
      <c r="CD13" s="23">
        <v>1703.5</v>
      </c>
      <c r="CE13" s="23">
        <v>0</v>
      </c>
      <c r="CF13" s="23">
        <v>0</v>
      </c>
      <c r="CG13" s="23">
        <v>1000</v>
      </c>
      <c r="CH13" s="23">
        <v>759</v>
      </c>
      <c r="CI13" s="23"/>
      <c r="CJ13" s="23"/>
      <c r="CK13" s="23">
        <v>1000</v>
      </c>
      <c r="CL13" s="23"/>
      <c r="CM13" s="23"/>
      <c r="CN13" s="23"/>
      <c r="CO13" s="23">
        <v>76187.100000000006</v>
      </c>
      <c r="CP13" s="23">
        <v>30141.8</v>
      </c>
      <c r="CQ13" s="23">
        <v>19885</v>
      </c>
      <c r="CR13" s="23">
        <v>13824.5</v>
      </c>
      <c r="CS13" s="68">
        <v>65987.100000000006</v>
      </c>
      <c r="CT13" s="68">
        <v>24680.7</v>
      </c>
      <c r="CU13" s="68">
        <v>5100</v>
      </c>
      <c r="CV13" s="68">
        <v>1530</v>
      </c>
      <c r="CW13" s="68">
        <v>34783.1</v>
      </c>
      <c r="CX13" s="68">
        <v>13494.6</v>
      </c>
      <c r="CY13" s="68"/>
      <c r="CZ13" s="68"/>
      <c r="DA13" s="23">
        <v>383134.6</v>
      </c>
      <c r="DB13" s="23">
        <v>169169.8</v>
      </c>
      <c r="DC13" s="23">
        <v>30900</v>
      </c>
      <c r="DD13" s="23"/>
      <c r="DE13" s="23">
        <v>322089.40000000002</v>
      </c>
      <c r="DF13" s="23">
        <v>146575.9</v>
      </c>
      <c r="DG13" s="23"/>
      <c r="DH13" s="44"/>
      <c r="DI13" s="23">
        <v>6300</v>
      </c>
      <c r="DJ13" s="23">
        <v>2555</v>
      </c>
      <c r="DK13" s="44"/>
      <c r="DL13" s="44"/>
      <c r="DM13" s="23">
        <v>200000</v>
      </c>
      <c r="DN13" s="44"/>
      <c r="DO13" s="23">
        <v>200000</v>
      </c>
      <c r="DP13" s="44"/>
      <c r="DQ13" s="44"/>
      <c r="DR13" s="44"/>
      <c r="DS13" s="44"/>
      <c r="DT13" s="44"/>
    </row>
    <row r="14" spans="1:124" s="69" customFormat="1" ht="20.25" customHeight="1" x14ac:dyDescent="0.25">
      <c r="A14" s="54">
        <v>4</v>
      </c>
      <c r="B14" s="55" t="s">
        <v>6</v>
      </c>
      <c r="C14" s="56">
        <f t="shared" si="2"/>
        <v>2309397</v>
      </c>
      <c r="D14" s="56">
        <f t="shared" si="2"/>
        <v>1123447.1000000001</v>
      </c>
      <c r="E14" s="56">
        <f t="shared" si="3"/>
        <v>1817505.5999999999</v>
      </c>
      <c r="F14" s="56">
        <f t="shared" si="3"/>
        <v>788259.5</v>
      </c>
      <c r="G14" s="56">
        <f t="shared" si="3"/>
        <v>491891.39999999997</v>
      </c>
      <c r="H14" s="56">
        <f t="shared" si="3"/>
        <v>335187.60000000003</v>
      </c>
      <c r="I14" s="56">
        <v>538289.19999999995</v>
      </c>
      <c r="J14" s="56">
        <v>246403.8</v>
      </c>
      <c r="K14" s="56">
        <v>33281.1</v>
      </c>
      <c r="L14" s="56">
        <v>14237.7</v>
      </c>
      <c r="M14" s="56">
        <v>446239.2</v>
      </c>
      <c r="N14" s="56">
        <v>210015.5</v>
      </c>
      <c r="O14" s="56">
        <v>4755.2</v>
      </c>
      <c r="P14" s="56">
        <v>3962.7</v>
      </c>
      <c r="Q14" s="56">
        <v>87050</v>
      </c>
      <c r="R14" s="56">
        <v>34567.300000000003</v>
      </c>
      <c r="S14" s="66">
        <v>28525.9</v>
      </c>
      <c r="T14" s="56">
        <v>10275</v>
      </c>
      <c r="U14" s="56">
        <v>2000</v>
      </c>
      <c r="V14" s="56">
        <v>280</v>
      </c>
      <c r="W14" s="57"/>
      <c r="X14" s="57"/>
      <c r="Y14" s="56">
        <v>0</v>
      </c>
      <c r="Z14" s="56">
        <v>0</v>
      </c>
      <c r="AA14" s="56">
        <v>0</v>
      </c>
      <c r="AB14" s="56">
        <v>0</v>
      </c>
      <c r="AC14" s="56">
        <v>1000</v>
      </c>
      <c r="AD14" s="56">
        <v>240</v>
      </c>
      <c r="AE14" s="56">
        <v>71511.5</v>
      </c>
      <c r="AF14" s="56">
        <v>43683.9</v>
      </c>
      <c r="AG14" s="57">
        <v>0</v>
      </c>
      <c r="AH14" s="57">
        <v>0</v>
      </c>
      <c r="AI14" s="57">
        <v>0</v>
      </c>
      <c r="AJ14" s="57">
        <v>0</v>
      </c>
      <c r="AK14" s="56">
        <v>0</v>
      </c>
      <c r="AL14" s="56">
        <v>0</v>
      </c>
      <c r="AM14" s="56">
        <v>117334.3</v>
      </c>
      <c r="AN14" s="56">
        <v>99456.5</v>
      </c>
      <c r="AO14" s="56">
        <v>0</v>
      </c>
      <c r="AP14" s="56">
        <v>0</v>
      </c>
      <c r="AQ14" s="56">
        <v>0</v>
      </c>
      <c r="AR14" s="56">
        <v>0</v>
      </c>
      <c r="AS14" s="56">
        <v>1000</v>
      </c>
      <c r="AT14" s="56">
        <v>240</v>
      </c>
      <c r="AU14" s="56">
        <v>94652.5</v>
      </c>
      <c r="AV14" s="56">
        <v>5531.5</v>
      </c>
      <c r="AW14" s="56">
        <v>0</v>
      </c>
      <c r="AX14" s="56">
        <v>0</v>
      </c>
      <c r="AY14" s="56">
        <v>-140475.4</v>
      </c>
      <c r="AZ14" s="56">
        <v>-61304.2</v>
      </c>
      <c r="BA14" s="56">
        <v>2000</v>
      </c>
      <c r="BB14" s="56">
        <v>799.2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2000</v>
      </c>
      <c r="BJ14" s="56">
        <v>799.2</v>
      </c>
      <c r="BK14" s="56">
        <v>0</v>
      </c>
      <c r="BL14" s="56">
        <v>0</v>
      </c>
      <c r="BM14" s="56">
        <v>420945</v>
      </c>
      <c r="BN14" s="56">
        <v>215622.2</v>
      </c>
      <c r="BO14" s="56">
        <v>304150</v>
      </c>
      <c r="BP14" s="56">
        <v>256568.3</v>
      </c>
      <c r="BQ14" s="56">
        <v>0</v>
      </c>
      <c r="BR14" s="56">
        <v>0</v>
      </c>
      <c r="BU14" s="56">
        <v>0</v>
      </c>
      <c r="BV14" s="56">
        <v>0</v>
      </c>
      <c r="BW14" s="56">
        <v>0</v>
      </c>
      <c r="BX14" s="56">
        <v>0</v>
      </c>
      <c r="BY14" s="56">
        <v>19000</v>
      </c>
      <c r="BZ14" s="56">
        <v>10400.9</v>
      </c>
      <c r="CA14" s="56">
        <v>223262.6</v>
      </c>
      <c r="CB14" s="56">
        <v>184708.6</v>
      </c>
      <c r="CC14" s="56">
        <v>26500</v>
      </c>
      <c r="CD14" s="56">
        <v>17892.5</v>
      </c>
      <c r="CE14" s="56">
        <v>1993.2</v>
      </c>
      <c r="CF14" s="56">
        <v>1993.2</v>
      </c>
      <c r="CG14" s="56">
        <v>375445</v>
      </c>
      <c r="CH14" s="56">
        <v>187328.7</v>
      </c>
      <c r="CI14" s="56">
        <v>77394.2</v>
      </c>
      <c r="CJ14" s="56">
        <v>68410.5</v>
      </c>
      <c r="CK14" s="56">
        <v>0</v>
      </c>
      <c r="CL14" s="56">
        <v>0</v>
      </c>
      <c r="CM14" s="56">
        <v>0</v>
      </c>
      <c r="CN14" s="56">
        <v>0</v>
      </c>
      <c r="CO14" s="56">
        <v>110463</v>
      </c>
      <c r="CP14" s="56">
        <v>51104.1</v>
      </c>
      <c r="CQ14" s="56">
        <v>64948.800000000003</v>
      </c>
      <c r="CR14" s="56">
        <v>20697.7</v>
      </c>
      <c r="CS14" s="56">
        <v>109963</v>
      </c>
      <c r="CT14" s="56">
        <v>51104.1</v>
      </c>
      <c r="CU14" s="56">
        <v>64948.800000000003</v>
      </c>
      <c r="CV14" s="56">
        <v>20697.7</v>
      </c>
      <c r="CW14" s="56">
        <v>101163</v>
      </c>
      <c r="CX14" s="56">
        <v>46303.7</v>
      </c>
      <c r="CY14" s="56">
        <v>64948.800000000003</v>
      </c>
      <c r="CZ14" s="56">
        <v>20697.7</v>
      </c>
      <c r="DA14" s="56">
        <v>604222</v>
      </c>
      <c r="DB14" s="56">
        <v>264390.2</v>
      </c>
      <c r="DC14" s="56">
        <v>18000</v>
      </c>
      <c r="DD14" s="56">
        <v>0</v>
      </c>
      <c r="DE14" s="56">
        <v>393534.8</v>
      </c>
      <c r="DF14" s="56">
        <v>174272.2</v>
      </c>
      <c r="DG14" s="56">
        <v>16000</v>
      </c>
      <c r="DH14" s="57">
        <v>0</v>
      </c>
      <c r="DI14" s="56">
        <v>21255</v>
      </c>
      <c r="DJ14" s="56">
        <v>9420</v>
      </c>
      <c r="DK14" s="57">
        <v>0</v>
      </c>
      <c r="DL14" s="57">
        <v>0</v>
      </c>
      <c r="DM14" s="56">
        <v>117331.4</v>
      </c>
      <c r="DN14" s="57">
        <v>0</v>
      </c>
      <c r="DO14" s="56">
        <v>117331.4</v>
      </c>
      <c r="DP14" s="57">
        <v>0</v>
      </c>
      <c r="DQ14" s="57">
        <v>0</v>
      </c>
      <c r="DR14" s="57">
        <v>0</v>
      </c>
      <c r="DS14" s="57">
        <v>0</v>
      </c>
      <c r="DT14" s="57">
        <v>0</v>
      </c>
    </row>
    <row r="15" spans="1:124" s="24" customFormat="1" ht="20.25" customHeight="1" x14ac:dyDescent="0.25">
      <c r="A15" s="112" t="s">
        <v>3</v>
      </c>
      <c r="B15" s="112"/>
      <c r="C15" s="23">
        <f t="shared" ref="C15:BN15" si="6">SUM(C11:C14)</f>
        <v>8855912.1999999993</v>
      </c>
      <c r="D15" s="23">
        <f t="shared" si="6"/>
        <v>3560820.8000000003</v>
      </c>
      <c r="E15" s="23">
        <f t="shared" si="6"/>
        <v>7483008.2999999998</v>
      </c>
      <c r="F15" s="23">
        <f t="shared" si="6"/>
        <v>3136051</v>
      </c>
      <c r="G15" s="23">
        <f t="shared" si="6"/>
        <v>1762830.5</v>
      </c>
      <c r="H15" s="23">
        <f t="shared" si="6"/>
        <v>547409.20000000007</v>
      </c>
      <c r="I15" s="23">
        <f t="shared" si="6"/>
        <v>2085691.6</v>
      </c>
      <c r="J15" s="23">
        <f t="shared" si="6"/>
        <v>882315.5</v>
      </c>
      <c r="K15" s="23">
        <f t="shared" si="6"/>
        <v>162738.9</v>
      </c>
      <c r="L15" s="23">
        <f t="shared" si="6"/>
        <v>35452.300000000003</v>
      </c>
      <c r="M15" s="23">
        <f t="shared" si="6"/>
        <v>1915886</v>
      </c>
      <c r="N15" s="23">
        <f t="shared" si="6"/>
        <v>824445.8</v>
      </c>
      <c r="O15" s="23">
        <f t="shared" si="6"/>
        <v>133263</v>
      </c>
      <c r="P15" s="23">
        <f t="shared" si="6"/>
        <v>24227.3</v>
      </c>
      <c r="Q15" s="23">
        <f t="shared" si="6"/>
        <v>140204.6</v>
      </c>
      <c r="R15" s="23">
        <f t="shared" si="6"/>
        <v>52644.3</v>
      </c>
      <c r="S15" s="23">
        <f t="shared" si="6"/>
        <v>29475.9</v>
      </c>
      <c r="T15" s="23">
        <f t="shared" si="6"/>
        <v>11225</v>
      </c>
      <c r="U15" s="23">
        <f t="shared" si="6"/>
        <v>5000</v>
      </c>
      <c r="V15" s="44">
        <f t="shared" si="6"/>
        <v>530</v>
      </c>
      <c r="W15" s="44">
        <f t="shared" si="6"/>
        <v>2000</v>
      </c>
      <c r="X15" s="44">
        <f t="shared" si="6"/>
        <v>0</v>
      </c>
      <c r="Y15" s="23">
        <f t="shared" si="6"/>
        <v>0</v>
      </c>
      <c r="Z15" s="23">
        <f t="shared" si="6"/>
        <v>0</v>
      </c>
      <c r="AA15" s="23">
        <f t="shared" si="6"/>
        <v>0</v>
      </c>
      <c r="AB15" s="23">
        <f t="shared" si="6"/>
        <v>0</v>
      </c>
      <c r="AC15" s="23">
        <f t="shared" si="6"/>
        <v>319810.8</v>
      </c>
      <c r="AD15" s="23">
        <f t="shared" si="6"/>
        <v>154159.6</v>
      </c>
      <c r="AE15" s="23">
        <f t="shared" si="6"/>
        <v>554717.80000000005</v>
      </c>
      <c r="AF15" s="23">
        <f t="shared" si="6"/>
        <v>182840.5</v>
      </c>
      <c r="AG15" s="44">
        <f t="shared" si="6"/>
        <v>0</v>
      </c>
      <c r="AH15" s="44">
        <f t="shared" si="6"/>
        <v>0</v>
      </c>
      <c r="AI15" s="44">
        <f t="shared" si="6"/>
        <v>0</v>
      </c>
      <c r="AJ15" s="44">
        <f t="shared" si="6"/>
        <v>0</v>
      </c>
      <c r="AK15" s="23">
        <f t="shared" si="6"/>
        <v>39170</v>
      </c>
      <c r="AL15" s="23">
        <f t="shared" si="6"/>
        <v>34662</v>
      </c>
      <c r="AM15" s="23">
        <f t="shared" si="6"/>
        <v>276183.40000000002</v>
      </c>
      <c r="AN15" s="23">
        <f t="shared" si="6"/>
        <v>234118.5</v>
      </c>
      <c r="AO15" s="23">
        <f t="shared" si="6"/>
        <v>1000</v>
      </c>
      <c r="AP15" s="23">
        <f t="shared" si="6"/>
        <v>422.2</v>
      </c>
      <c r="AQ15" s="23">
        <f t="shared" si="6"/>
        <v>0</v>
      </c>
      <c r="AR15" s="23">
        <f t="shared" si="6"/>
        <v>0</v>
      </c>
      <c r="AS15" s="23">
        <f t="shared" si="6"/>
        <v>276640.8</v>
      </c>
      <c r="AT15" s="23">
        <f t="shared" si="6"/>
        <v>118676.9</v>
      </c>
      <c r="AU15" s="23">
        <f t="shared" si="6"/>
        <v>1038102.2</v>
      </c>
      <c r="AV15" s="23">
        <f t="shared" si="6"/>
        <v>364511.99999999994</v>
      </c>
      <c r="AW15" s="23">
        <f t="shared" si="6"/>
        <v>0</v>
      </c>
      <c r="AX15" s="23">
        <f t="shared" si="6"/>
        <v>0</v>
      </c>
      <c r="AY15" s="23">
        <f t="shared" si="6"/>
        <v>-840475.4</v>
      </c>
      <c r="AZ15" s="23">
        <f t="shared" si="6"/>
        <v>-496697.60000000003</v>
      </c>
      <c r="BA15" s="23">
        <f t="shared" si="6"/>
        <v>896772</v>
      </c>
      <c r="BB15" s="23">
        <f t="shared" si="6"/>
        <v>451834</v>
      </c>
      <c r="BC15" s="23">
        <f t="shared" si="6"/>
        <v>71</v>
      </c>
      <c r="BD15" s="23">
        <f t="shared" si="6"/>
        <v>71</v>
      </c>
      <c r="BE15" s="23">
        <f t="shared" si="6"/>
        <v>892772</v>
      </c>
      <c r="BF15" s="23">
        <f t="shared" si="6"/>
        <v>449244.19999999995</v>
      </c>
      <c r="BG15" s="23">
        <f t="shared" si="6"/>
        <v>0</v>
      </c>
      <c r="BH15" s="23">
        <f t="shared" si="6"/>
        <v>0</v>
      </c>
      <c r="BI15" s="23">
        <f t="shared" si="6"/>
        <v>4000</v>
      </c>
      <c r="BJ15" s="23">
        <f t="shared" si="6"/>
        <v>2589.8000000000002</v>
      </c>
      <c r="BK15" s="23">
        <f t="shared" si="6"/>
        <v>71</v>
      </c>
      <c r="BL15" s="23">
        <f t="shared" si="6"/>
        <v>71</v>
      </c>
      <c r="BM15" s="23">
        <f t="shared" si="6"/>
        <v>751124</v>
      </c>
      <c r="BN15" s="23">
        <f t="shared" si="6"/>
        <v>313669.90000000002</v>
      </c>
      <c r="BO15" s="23">
        <f t="shared" ref="BO15:DT15" si="7">SUM(BO11:BO14)</f>
        <v>821929.6</v>
      </c>
      <c r="BP15" s="23">
        <f t="shared" si="7"/>
        <v>276547.7</v>
      </c>
      <c r="BQ15" s="23">
        <f t="shared" si="7"/>
        <v>0</v>
      </c>
      <c r="BR15" s="23">
        <f t="shared" si="7"/>
        <v>0</v>
      </c>
      <c r="BS15" s="23">
        <f t="shared" si="7"/>
        <v>234815.4</v>
      </c>
      <c r="BT15" s="23">
        <f t="shared" si="7"/>
        <v>5968</v>
      </c>
      <c r="BU15" s="23">
        <f t="shared" si="7"/>
        <v>0</v>
      </c>
      <c r="BV15" s="23">
        <f t="shared" si="7"/>
        <v>0</v>
      </c>
      <c r="BW15" s="23">
        <f t="shared" si="7"/>
        <v>0</v>
      </c>
      <c r="BX15" s="23">
        <f t="shared" si="7"/>
        <v>0</v>
      </c>
      <c r="BY15" s="23">
        <f t="shared" si="7"/>
        <v>87500</v>
      </c>
      <c r="BZ15" s="23">
        <f t="shared" si="7"/>
        <v>18762.199999999997</v>
      </c>
      <c r="CA15" s="23">
        <f t="shared" si="7"/>
        <v>443128</v>
      </c>
      <c r="CB15" s="23">
        <f t="shared" si="7"/>
        <v>196870</v>
      </c>
      <c r="CC15" s="23">
        <f t="shared" si="7"/>
        <v>259663.1</v>
      </c>
      <c r="CD15" s="23">
        <f t="shared" si="7"/>
        <v>94409.600000000006</v>
      </c>
      <c r="CE15" s="23">
        <f t="shared" si="7"/>
        <v>1993.2</v>
      </c>
      <c r="CF15" s="23">
        <f t="shared" si="7"/>
        <v>1993.2</v>
      </c>
      <c r="CG15" s="23">
        <f t="shared" si="7"/>
        <v>403961</v>
      </c>
      <c r="CH15" s="23">
        <f t="shared" si="7"/>
        <v>200498.2</v>
      </c>
      <c r="CI15" s="23">
        <f t="shared" si="7"/>
        <v>140493</v>
      </c>
      <c r="CJ15" s="23">
        <f t="shared" si="7"/>
        <v>70260.5</v>
      </c>
      <c r="CK15" s="23">
        <f t="shared" si="7"/>
        <v>1000</v>
      </c>
      <c r="CL15" s="23">
        <f t="shared" si="7"/>
        <v>0</v>
      </c>
      <c r="CM15" s="23">
        <f t="shared" si="7"/>
        <v>0</v>
      </c>
      <c r="CN15" s="23">
        <f t="shared" si="7"/>
        <v>0</v>
      </c>
      <c r="CO15" s="23">
        <f t="shared" si="7"/>
        <v>400475.6</v>
      </c>
      <c r="CP15" s="23">
        <f t="shared" si="7"/>
        <v>177054.8</v>
      </c>
      <c r="CQ15" s="23">
        <f t="shared" si="7"/>
        <v>142233.79999999999</v>
      </c>
      <c r="CR15" s="23">
        <f t="shared" si="7"/>
        <v>52258.3</v>
      </c>
      <c r="CS15" s="23">
        <f t="shared" si="7"/>
        <v>389275.6</v>
      </c>
      <c r="CT15" s="23">
        <f t="shared" si="7"/>
        <v>171593.60000000001</v>
      </c>
      <c r="CU15" s="23">
        <f t="shared" si="7"/>
        <v>124448.8</v>
      </c>
      <c r="CV15" s="23">
        <f t="shared" si="7"/>
        <v>39963.699999999997</v>
      </c>
      <c r="CW15" s="23">
        <f t="shared" si="7"/>
        <v>233146.1</v>
      </c>
      <c r="CX15" s="23">
        <f t="shared" si="7"/>
        <v>105428.5</v>
      </c>
      <c r="CY15" s="23">
        <f t="shared" si="7"/>
        <v>119348.8</v>
      </c>
      <c r="CZ15" s="23">
        <f t="shared" si="7"/>
        <v>38433.800000000003</v>
      </c>
      <c r="DA15" s="23">
        <f t="shared" si="7"/>
        <v>2184747.9</v>
      </c>
      <c r="DB15" s="23">
        <f t="shared" si="7"/>
        <v>1008407.8</v>
      </c>
      <c r="DC15" s="23">
        <f t="shared" si="7"/>
        <v>79139.399999999994</v>
      </c>
      <c r="DD15" s="23">
        <f t="shared" si="7"/>
        <v>239.4</v>
      </c>
      <c r="DE15" s="23">
        <f t="shared" si="7"/>
        <v>1516817.7</v>
      </c>
      <c r="DF15" s="23">
        <f t="shared" si="7"/>
        <v>702769.60000000009</v>
      </c>
      <c r="DG15" s="23">
        <f t="shared" si="7"/>
        <v>46239.4</v>
      </c>
      <c r="DH15" s="44">
        <f t="shared" si="7"/>
        <v>239.4</v>
      </c>
      <c r="DI15" s="23">
        <f t="shared" si="7"/>
        <v>61055</v>
      </c>
      <c r="DJ15" s="23">
        <f t="shared" si="7"/>
        <v>25440</v>
      </c>
      <c r="DK15" s="44">
        <f t="shared" si="7"/>
        <v>0</v>
      </c>
      <c r="DL15" s="44">
        <f t="shared" si="7"/>
        <v>0</v>
      </c>
      <c r="DM15" s="23">
        <f t="shared" si="7"/>
        <v>387404.80000000005</v>
      </c>
      <c r="DN15" s="44">
        <f t="shared" si="7"/>
        <v>0</v>
      </c>
      <c r="DO15" s="23">
        <f t="shared" si="7"/>
        <v>777331.4</v>
      </c>
      <c r="DP15" s="44">
        <f t="shared" si="7"/>
        <v>122639.4</v>
      </c>
      <c r="DQ15" s="44">
        <f t="shared" si="7"/>
        <v>0</v>
      </c>
      <c r="DR15" s="44">
        <f t="shared" si="7"/>
        <v>0</v>
      </c>
      <c r="DS15" s="44">
        <f t="shared" si="7"/>
        <v>389926.60000000003</v>
      </c>
      <c r="DT15" s="44">
        <f t="shared" si="7"/>
        <v>122639.4</v>
      </c>
    </row>
    <row r="16" spans="1:124" s="25" customFormat="1" ht="13.5" x14ac:dyDescent="0.25">
      <c r="C16" s="26"/>
      <c r="D16" s="26"/>
      <c r="E16" s="26"/>
      <c r="F16" s="26"/>
      <c r="G16" s="26"/>
      <c r="H16" s="26"/>
      <c r="I16" s="26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8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8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8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</row>
    <row r="17" spans="3:124" s="25" customFormat="1" ht="13.5" x14ac:dyDescent="0.25"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</row>
    <row r="18" spans="3:124" s="25" customFormat="1" ht="13.5" x14ac:dyDescent="0.25"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</row>
    <row r="19" spans="3:124" s="25" customFormat="1" ht="15.75" customHeight="1" x14ac:dyDescent="0.25"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</row>
    <row r="20" spans="3:124" s="25" customFormat="1" ht="13.5" x14ac:dyDescent="0.25"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</row>
    <row r="21" spans="3:124" s="25" customFormat="1" ht="13.5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</row>
    <row r="22" spans="3:124" s="25" customFormat="1" ht="13.5" x14ac:dyDescent="0.25"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</row>
    <row r="23" spans="3:124" s="25" customFormat="1" ht="13.5" x14ac:dyDescent="0.25"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</row>
    <row r="24" spans="3:124" s="25" customFormat="1" ht="13.5" x14ac:dyDescent="0.25"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</row>
    <row r="25" spans="3:124" s="25" customFormat="1" ht="13.5" x14ac:dyDescent="0.25"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</row>
    <row r="26" spans="3:124" s="25" customFormat="1" ht="13.5" x14ac:dyDescent="0.25"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</row>
    <row r="27" spans="3:124" s="25" customFormat="1" ht="13.5" x14ac:dyDescent="0.25"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</row>
    <row r="28" spans="3:124" s="25" customFormat="1" ht="13.5" x14ac:dyDescent="0.25"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</row>
    <row r="29" spans="3:124" s="25" customFormat="1" ht="13.5" x14ac:dyDescent="0.25"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</row>
    <row r="30" spans="3:124" s="25" customFormat="1" ht="13.5" x14ac:dyDescent="0.25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</row>
    <row r="31" spans="3:124" s="25" customFormat="1" ht="13.5" x14ac:dyDescent="0.25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</row>
    <row r="32" spans="3:124" s="25" customFormat="1" ht="13.5" x14ac:dyDescent="0.25"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</row>
    <row r="33" spans="3:124" s="25" customFormat="1" ht="13.5" x14ac:dyDescent="0.25"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</row>
    <row r="34" spans="3:124" s="25" customFormat="1" ht="13.5" x14ac:dyDescent="0.25"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</row>
    <row r="35" spans="3:124" s="1" customFormat="1" ht="13.5" x14ac:dyDescent="0.25"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</row>
    <row r="36" spans="3:124" s="1" customFormat="1" ht="13.5" x14ac:dyDescent="0.25"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</row>
    <row r="37" spans="3:124" s="1" customFormat="1" ht="13.5" x14ac:dyDescent="0.25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</row>
    <row r="38" spans="3:124" s="1" customFormat="1" ht="13.5" x14ac:dyDescent="0.25"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</row>
    <row r="39" spans="3:124" s="1" customFormat="1" ht="13.5" x14ac:dyDescent="0.25"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</row>
    <row r="40" spans="3:124" s="1" customFormat="1" ht="13.5" x14ac:dyDescent="0.25"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</row>
    <row r="41" spans="3:124" s="1" customFormat="1" ht="13.5" x14ac:dyDescent="0.25"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</row>
    <row r="42" spans="3:124" s="1" customFormat="1" ht="13.5" x14ac:dyDescent="0.25"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</row>
    <row r="43" spans="3:124" s="1" customFormat="1" ht="13.5" x14ac:dyDescent="0.25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</row>
    <row r="44" spans="3:124" s="1" customFormat="1" ht="13.5" x14ac:dyDescent="0.25"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</row>
    <row r="45" spans="3:124" s="1" customFormat="1" ht="13.5" x14ac:dyDescent="0.25"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</row>
    <row r="46" spans="3:124" s="1" customFormat="1" ht="13.5" x14ac:dyDescent="0.25"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</row>
    <row r="47" spans="3:124" s="1" customFormat="1" ht="13.5" x14ac:dyDescent="0.25"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</row>
    <row r="48" spans="3:124" s="1" customFormat="1" ht="13.5" x14ac:dyDescent="0.25"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</row>
    <row r="49" spans="3:124" s="1" customFormat="1" ht="13.5" x14ac:dyDescent="0.25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</row>
    <row r="50" spans="3:124" s="1" customFormat="1" ht="13.5" x14ac:dyDescent="0.25"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</row>
    <row r="51" spans="3:124" s="1" customFormat="1" ht="13.5" x14ac:dyDescent="0.25"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</row>
    <row r="52" spans="3:124" s="1" customFormat="1" ht="13.5" x14ac:dyDescent="0.25"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</row>
    <row r="53" spans="3:124" s="1" customFormat="1" ht="13.5" x14ac:dyDescent="0.25"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</row>
    <row r="54" spans="3:124" s="1" customFormat="1" ht="13.5" x14ac:dyDescent="0.25"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</row>
    <row r="55" spans="3:124" s="1" customFormat="1" ht="13.5" x14ac:dyDescent="0.25"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</row>
    <row r="56" spans="3:124" s="1" customFormat="1" ht="13.5" x14ac:dyDescent="0.25"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</row>
    <row r="57" spans="3:124" s="1" customFormat="1" ht="13.5" x14ac:dyDescent="0.25"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</row>
    <row r="58" spans="3:124" s="1" customFormat="1" ht="13.5" x14ac:dyDescent="0.25"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</row>
    <row r="59" spans="3:124" s="1" customFormat="1" ht="13.5" x14ac:dyDescent="0.25"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</row>
    <row r="60" spans="3:124" s="1" customFormat="1" ht="13.5" x14ac:dyDescent="0.25"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</row>
    <row r="61" spans="3:124" s="1" customFormat="1" ht="13.5" x14ac:dyDescent="0.25"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</row>
    <row r="62" spans="3:124" x14ac:dyDescent="0.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</row>
    <row r="63" spans="3:124" x14ac:dyDescent="0.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</row>
    <row r="64" spans="3:124" x14ac:dyDescent="0.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</row>
    <row r="65" spans="3:124" x14ac:dyDescent="0.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</row>
    <row r="66" spans="3:124" x14ac:dyDescent="0.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  <c r="DT66" s="30"/>
    </row>
    <row r="67" spans="3:124" x14ac:dyDescent="0.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  <c r="DT67" s="30"/>
    </row>
    <row r="68" spans="3:124" x14ac:dyDescent="0.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</row>
    <row r="69" spans="3:124" x14ac:dyDescent="0.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</row>
    <row r="70" spans="3:124" x14ac:dyDescent="0.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</row>
    <row r="71" spans="3:124" x14ac:dyDescent="0.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</row>
    <row r="72" spans="3:124" x14ac:dyDescent="0.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</row>
    <row r="73" spans="3:124" x14ac:dyDescent="0.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</row>
    <row r="74" spans="3:124" x14ac:dyDescent="0.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  <c r="DT74" s="30"/>
    </row>
    <row r="75" spans="3:124" x14ac:dyDescent="0.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30"/>
      <c r="CF75" s="30"/>
      <c r="CG75" s="30"/>
      <c r="CH75" s="30"/>
      <c r="CI75" s="30"/>
      <c r="CJ75" s="30"/>
      <c r="CK75" s="30"/>
      <c r="CL75" s="30"/>
      <c r="CM75" s="30"/>
      <c r="CN75" s="30"/>
      <c r="CO75" s="30"/>
      <c r="CP75" s="30"/>
      <c r="CQ75" s="30"/>
      <c r="CR75" s="30"/>
      <c r="CS75" s="30"/>
      <c r="CT75" s="30"/>
      <c r="CU75" s="30"/>
      <c r="CV75" s="30"/>
      <c r="CW75" s="30"/>
      <c r="CX75" s="30"/>
      <c r="CY75" s="30"/>
      <c r="CZ75" s="30"/>
      <c r="DA75" s="30"/>
      <c r="DB75" s="30"/>
      <c r="DC75" s="30"/>
      <c r="DD75" s="30"/>
      <c r="DE75" s="30"/>
      <c r="DF75" s="30"/>
      <c r="DG75" s="30"/>
      <c r="DH75" s="30"/>
      <c r="DI75" s="30"/>
      <c r="DJ75" s="30"/>
      <c r="DK75" s="30"/>
      <c r="DL75" s="30"/>
      <c r="DM75" s="30"/>
      <c r="DN75" s="30"/>
      <c r="DO75" s="30"/>
      <c r="DP75" s="30"/>
      <c r="DQ75" s="30"/>
      <c r="DR75" s="30"/>
      <c r="DS75" s="30"/>
      <c r="DT75" s="30"/>
    </row>
    <row r="76" spans="3:124" x14ac:dyDescent="0.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30"/>
      <c r="CF76" s="30"/>
      <c r="CG76" s="30"/>
      <c r="CH76" s="30"/>
      <c r="CI76" s="30"/>
      <c r="CJ76" s="30"/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30"/>
      <c r="DA76" s="30"/>
      <c r="DB76" s="30"/>
      <c r="DC76" s="30"/>
      <c r="DD76" s="30"/>
      <c r="DE76" s="30"/>
      <c r="DF76" s="30"/>
      <c r="DG76" s="30"/>
      <c r="DH76" s="30"/>
      <c r="DI76" s="30"/>
      <c r="DJ76" s="30"/>
      <c r="DK76" s="30"/>
      <c r="DL76" s="30"/>
      <c r="DM76" s="30"/>
      <c r="DN76" s="30"/>
      <c r="DO76" s="30"/>
      <c r="DP76" s="30"/>
      <c r="DQ76" s="30"/>
      <c r="DR76" s="30"/>
      <c r="DS76" s="30"/>
      <c r="DT76" s="30"/>
    </row>
    <row r="77" spans="3:124" x14ac:dyDescent="0.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</row>
    <row r="78" spans="3:124" x14ac:dyDescent="0.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  <c r="CC78" s="30"/>
      <c r="CD78" s="30"/>
      <c r="CE78" s="30"/>
      <c r="CF78" s="30"/>
      <c r="CG78" s="30"/>
      <c r="CH78" s="30"/>
      <c r="CI78" s="30"/>
      <c r="CJ78" s="30"/>
      <c r="CK78" s="30"/>
      <c r="CL78" s="30"/>
      <c r="CM78" s="30"/>
      <c r="CN78" s="30"/>
      <c r="CO78" s="30"/>
      <c r="CP78" s="30"/>
      <c r="CQ78" s="30"/>
      <c r="CR78" s="30"/>
      <c r="CS78" s="30"/>
      <c r="CT78" s="30"/>
      <c r="CU78" s="30"/>
      <c r="CV78" s="30"/>
      <c r="CW78" s="30"/>
      <c r="CX78" s="30"/>
      <c r="CY78" s="30"/>
      <c r="CZ78" s="30"/>
      <c r="DA78" s="30"/>
      <c r="DB78" s="30"/>
      <c r="DC78" s="30"/>
      <c r="DD78" s="30"/>
      <c r="DE78" s="30"/>
      <c r="DF78" s="30"/>
      <c r="DG78" s="30"/>
      <c r="DH78" s="30"/>
      <c r="DI78" s="30"/>
      <c r="DJ78" s="30"/>
      <c r="DK78" s="30"/>
      <c r="DL78" s="30"/>
      <c r="DM78" s="30"/>
      <c r="DN78" s="30"/>
      <c r="DO78" s="30"/>
      <c r="DP78" s="30"/>
      <c r="DQ78" s="30"/>
      <c r="DR78" s="30"/>
      <c r="DS78" s="30"/>
      <c r="DT78" s="30"/>
    </row>
    <row r="79" spans="3:124" x14ac:dyDescent="0.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</row>
    <row r="80" spans="3:124" x14ac:dyDescent="0.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</row>
    <row r="81" spans="3:124" x14ac:dyDescent="0.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</row>
    <row r="82" spans="3:124" x14ac:dyDescent="0.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</row>
    <row r="83" spans="3:124" x14ac:dyDescent="0.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</row>
    <row r="84" spans="3:124" x14ac:dyDescent="0.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</row>
    <row r="85" spans="3:124" x14ac:dyDescent="0.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</row>
    <row r="86" spans="3:124" x14ac:dyDescent="0.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</row>
    <row r="87" spans="3:124" x14ac:dyDescent="0.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</row>
    <row r="88" spans="3:124" x14ac:dyDescent="0.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</row>
    <row r="89" spans="3:124" x14ac:dyDescent="0.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</row>
    <row r="90" spans="3:124" x14ac:dyDescent="0.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</row>
    <row r="91" spans="3:124" x14ac:dyDescent="0.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  <c r="DD91" s="30"/>
      <c r="DE91" s="30"/>
      <c r="DF91" s="30"/>
      <c r="DG91" s="30"/>
      <c r="DH91" s="30"/>
      <c r="DI91" s="30"/>
      <c r="DJ91" s="30"/>
      <c r="DK91" s="30"/>
      <c r="DL91" s="30"/>
      <c r="DM91" s="30"/>
      <c r="DN91" s="30"/>
      <c r="DO91" s="30"/>
      <c r="DP91" s="30"/>
      <c r="DQ91" s="30"/>
      <c r="DR91" s="30"/>
      <c r="DS91" s="30"/>
      <c r="DT91" s="30"/>
    </row>
    <row r="92" spans="3:124" x14ac:dyDescent="0.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  <c r="BS92" s="30"/>
      <c r="BT92" s="30"/>
      <c r="BU92" s="30"/>
      <c r="BV92" s="30"/>
      <c r="BW92" s="30"/>
      <c r="BX92" s="30"/>
      <c r="BY92" s="30"/>
      <c r="BZ92" s="30"/>
      <c r="CA92" s="30"/>
      <c r="CB92" s="30"/>
      <c r="CC92" s="30"/>
      <c r="CD92" s="30"/>
      <c r="CE92" s="30"/>
      <c r="CF92" s="30"/>
      <c r="CG92" s="30"/>
      <c r="CH92" s="30"/>
      <c r="CI92" s="30"/>
      <c r="CJ92" s="30"/>
      <c r="CK92" s="30"/>
      <c r="CL92" s="30"/>
      <c r="CM92" s="30"/>
      <c r="CN92" s="30"/>
      <c r="CO92" s="30"/>
      <c r="CP92" s="30"/>
      <c r="CQ92" s="30"/>
      <c r="CR92" s="30"/>
      <c r="CS92" s="30"/>
      <c r="CT92" s="30"/>
      <c r="CU92" s="30"/>
      <c r="CV92" s="30"/>
      <c r="CW92" s="30"/>
      <c r="CX92" s="30"/>
      <c r="CY92" s="30"/>
      <c r="CZ92" s="30"/>
      <c r="DA92" s="30"/>
      <c r="DB92" s="30"/>
      <c r="DC92" s="30"/>
      <c r="DD92" s="30"/>
      <c r="DE92" s="30"/>
      <c r="DF92" s="30"/>
      <c r="DG92" s="30"/>
      <c r="DH92" s="30"/>
      <c r="DI92" s="30"/>
      <c r="DJ92" s="30"/>
      <c r="DK92" s="30"/>
      <c r="DL92" s="30"/>
      <c r="DM92" s="30"/>
      <c r="DN92" s="30"/>
      <c r="DO92" s="30"/>
      <c r="DP92" s="30"/>
      <c r="DQ92" s="30"/>
      <c r="DR92" s="30"/>
      <c r="DS92" s="30"/>
      <c r="DT92" s="30"/>
    </row>
    <row r="93" spans="3:124" x14ac:dyDescent="0.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</row>
    <row r="94" spans="3:124" x14ac:dyDescent="0.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</row>
    <row r="95" spans="3:124" x14ac:dyDescent="0.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</row>
    <row r="96" spans="3:124" x14ac:dyDescent="0.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  <c r="CC96" s="30"/>
      <c r="CD96" s="30"/>
      <c r="CE96" s="30"/>
      <c r="CF96" s="30"/>
      <c r="CG96" s="30"/>
      <c r="CH96" s="30"/>
      <c r="CI96" s="30"/>
      <c r="CJ96" s="30"/>
      <c r="CK96" s="30"/>
      <c r="CL96" s="30"/>
      <c r="CM96" s="30"/>
      <c r="CN96" s="30"/>
      <c r="CO96" s="30"/>
      <c r="CP96" s="30"/>
      <c r="CQ96" s="30"/>
      <c r="CR96" s="30"/>
      <c r="CS96" s="30"/>
      <c r="CT96" s="30"/>
      <c r="CU96" s="30"/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0"/>
      <c r="DG96" s="30"/>
      <c r="DH96" s="30"/>
      <c r="DI96" s="30"/>
      <c r="DJ96" s="30"/>
      <c r="DK96" s="30"/>
      <c r="DL96" s="30"/>
      <c r="DM96" s="30"/>
      <c r="DN96" s="30"/>
      <c r="DO96" s="30"/>
      <c r="DP96" s="30"/>
      <c r="DQ96" s="30"/>
      <c r="DR96" s="30"/>
      <c r="DS96" s="30"/>
      <c r="DT96" s="30"/>
    </row>
    <row r="97" spans="3:124" x14ac:dyDescent="0.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30"/>
      <c r="CE97" s="30"/>
      <c r="CF97" s="30"/>
      <c r="CG97" s="30"/>
      <c r="CH97" s="30"/>
      <c r="CI97" s="30"/>
      <c r="CJ97" s="30"/>
      <c r="CK97" s="30"/>
      <c r="CL97" s="30"/>
      <c r="CM97" s="30"/>
      <c r="CN97" s="30"/>
      <c r="CO97" s="30"/>
      <c r="CP97" s="30"/>
      <c r="CQ97" s="30"/>
      <c r="CR97" s="30"/>
      <c r="CS97" s="30"/>
      <c r="CT97" s="30"/>
      <c r="CU97" s="30"/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0"/>
      <c r="DG97" s="30"/>
      <c r="DH97" s="30"/>
      <c r="DI97" s="30"/>
      <c r="DJ97" s="30"/>
      <c r="DK97" s="30"/>
      <c r="DL97" s="30"/>
      <c r="DM97" s="30"/>
      <c r="DN97" s="30"/>
      <c r="DO97" s="30"/>
      <c r="DP97" s="30"/>
      <c r="DQ97" s="30"/>
      <c r="DR97" s="30"/>
      <c r="DS97" s="30"/>
      <c r="DT97" s="30"/>
    </row>
    <row r="98" spans="3:124" x14ac:dyDescent="0.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</row>
    <row r="99" spans="3:124" x14ac:dyDescent="0.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</row>
    <row r="100" spans="3:124" x14ac:dyDescent="0.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30"/>
      <c r="CE100" s="30"/>
      <c r="CF100" s="30"/>
      <c r="CG100" s="30"/>
      <c r="CH100" s="30"/>
      <c r="CI100" s="30"/>
      <c r="CJ100" s="30"/>
      <c r="CK100" s="30"/>
      <c r="CL100" s="30"/>
      <c r="CM100" s="30"/>
      <c r="CN100" s="30"/>
      <c r="CO100" s="30"/>
      <c r="CP100" s="30"/>
      <c r="CQ100" s="30"/>
      <c r="CR100" s="30"/>
      <c r="CS100" s="30"/>
      <c r="CT100" s="30"/>
      <c r="CU100" s="30"/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0"/>
      <c r="DG100" s="30"/>
      <c r="DH100" s="30"/>
      <c r="DI100" s="30"/>
      <c r="DJ100" s="30"/>
      <c r="DK100" s="30"/>
      <c r="DL100" s="30"/>
      <c r="DM100" s="30"/>
      <c r="DN100" s="30"/>
      <c r="DO100" s="30"/>
      <c r="DP100" s="30"/>
      <c r="DQ100" s="30"/>
      <c r="DR100" s="30"/>
      <c r="DS100" s="30"/>
      <c r="DT100" s="30"/>
    </row>
    <row r="101" spans="3:124" x14ac:dyDescent="0.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0"/>
      <c r="DG101" s="30"/>
      <c r="DH101" s="30"/>
      <c r="DI101" s="30"/>
      <c r="DJ101" s="30"/>
      <c r="DK101" s="30"/>
      <c r="DL101" s="30"/>
      <c r="DM101" s="30"/>
      <c r="DN101" s="30"/>
      <c r="DO101" s="30"/>
      <c r="DP101" s="30"/>
      <c r="DQ101" s="30"/>
      <c r="DR101" s="30"/>
      <c r="DS101" s="30"/>
      <c r="DT101" s="30"/>
    </row>
    <row r="102" spans="3:124" x14ac:dyDescent="0.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  <c r="BS102" s="30"/>
      <c r="BT102" s="30"/>
      <c r="BU102" s="30"/>
      <c r="BV102" s="30"/>
      <c r="BW102" s="30"/>
      <c r="BX102" s="30"/>
      <c r="BY102" s="30"/>
      <c r="BZ102" s="30"/>
      <c r="CA102" s="30"/>
      <c r="CB102" s="30"/>
      <c r="CC102" s="30"/>
      <c r="CD102" s="30"/>
      <c r="CE102" s="30"/>
      <c r="CF102" s="30"/>
      <c r="CG102" s="30"/>
      <c r="CH102" s="30"/>
      <c r="CI102" s="30"/>
      <c r="CJ102" s="30"/>
      <c r="CK102" s="30"/>
      <c r="CL102" s="30"/>
      <c r="CM102" s="30"/>
      <c r="CN102" s="30"/>
      <c r="CO102" s="30"/>
      <c r="CP102" s="30"/>
      <c r="CQ102" s="30"/>
      <c r="CR102" s="30"/>
      <c r="CS102" s="30"/>
      <c r="CT102" s="30"/>
      <c r="CU102" s="30"/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0"/>
      <c r="DG102" s="30"/>
      <c r="DH102" s="30"/>
      <c r="DI102" s="30"/>
      <c r="DJ102" s="30"/>
      <c r="DK102" s="30"/>
      <c r="DL102" s="30"/>
      <c r="DM102" s="30"/>
      <c r="DN102" s="30"/>
      <c r="DO102" s="30"/>
      <c r="DP102" s="30"/>
      <c r="DQ102" s="30"/>
      <c r="DR102" s="30"/>
      <c r="DS102" s="30"/>
      <c r="DT102" s="30"/>
    </row>
    <row r="103" spans="3:124" x14ac:dyDescent="0.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  <c r="BS103" s="30"/>
      <c r="BT103" s="30"/>
      <c r="BU103" s="30"/>
      <c r="BV103" s="30"/>
      <c r="BW103" s="30"/>
      <c r="BX103" s="30"/>
      <c r="BY103" s="30"/>
      <c r="BZ103" s="30"/>
      <c r="CA103" s="30"/>
      <c r="CB103" s="30"/>
      <c r="CC103" s="30"/>
      <c r="CD103" s="30"/>
      <c r="CE103" s="30"/>
      <c r="CF103" s="30"/>
      <c r="CG103" s="30"/>
      <c r="CH103" s="30"/>
      <c r="CI103" s="30"/>
      <c r="CJ103" s="30"/>
      <c r="CK103" s="30"/>
      <c r="CL103" s="30"/>
      <c r="CM103" s="30"/>
      <c r="CN103" s="30"/>
      <c r="CO103" s="30"/>
      <c r="CP103" s="30"/>
      <c r="CQ103" s="30"/>
      <c r="CR103" s="30"/>
      <c r="CS103" s="30"/>
      <c r="CT103" s="30"/>
      <c r="CU103" s="30"/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0"/>
      <c r="DG103" s="30"/>
      <c r="DH103" s="30"/>
      <c r="DI103" s="30"/>
      <c r="DJ103" s="30"/>
      <c r="DK103" s="30"/>
      <c r="DL103" s="30"/>
      <c r="DM103" s="30"/>
      <c r="DN103" s="30"/>
      <c r="DO103" s="30"/>
      <c r="DP103" s="30"/>
      <c r="DQ103" s="30"/>
      <c r="DR103" s="30"/>
      <c r="DS103" s="30"/>
      <c r="DT103" s="30"/>
    </row>
    <row r="104" spans="3:124" x14ac:dyDescent="0.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  <c r="BS104" s="30"/>
      <c r="BT104" s="30"/>
      <c r="BU104" s="30"/>
      <c r="BV104" s="30"/>
      <c r="BW104" s="30"/>
      <c r="BX104" s="30"/>
      <c r="BY104" s="30"/>
      <c r="BZ104" s="30"/>
      <c r="CA104" s="30"/>
      <c r="CB104" s="30"/>
      <c r="CC104" s="30"/>
      <c r="CD104" s="30"/>
      <c r="CE104" s="30"/>
      <c r="CF104" s="30"/>
      <c r="CG104" s="30"/>
      <c r="CH104" s="30"/>
      <c r="CI104" s="30"/>
      <c r="CJ104" s="30"/>
      <c r="CK104" s="30"/>
      <c r="CL104" s="30"/>
      <c r="CM104" s="30"/>
      <c r="CN104" s="30"/>
      <c r="CO104" s="30"/>
      <c r="CP104" s="30"/>
      <c r="CQ104" s="30"/>
      <c r="CR104" s="30"/>
      <c r="CS104" s="30"/>
      <c r="CT104" s="30"/>
      <c r="CU104" s="30"/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0"/>
      <c r="DG104" s="30"/>
      <c r="DH104" s="30"/>
      <c r="DI104" s="30"/>
      <c r="DJ104" s="30"/>
      <c r="DK104" s="30"/>
      <c r="DL104" s="30"/>
      <c r="DM104" s="30"/>
      <c r="DN104" s="30"/>
      <c r="DO104" s="30"/>
      <c r="DP104" s="30"/>
      <c r="DQ104" s="30"/>
      <c r="DR104" s="30"/>
      <c r="DS104" s="30"/>
      <c r="DT104" s="30"/>
    </row>
    <row r="105" spans="3:124" x14ac:dyDescent="0.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30"/>
      <c r="CE105" s="30"/>
      <c r="CF105" s="30"/>
      <c r="CG105" s="30"/>
      <c r="CH105" s="30"/>
      <c r="CI105" s="30"/>
      <c r="CJ105" s="30"/>
      <c r="CK105" s="30"/>
      <c r="CL105" s="30"/>
      <c r="CM105" s="30"/>
      <c r="CN105" s="30"/>
      <c r="CO105" s="30"/>
      <c r="CP105" s="30"/>
      <c r="CQ105" s="30"/>
      <c r="CR105" s="30"/>
      <c r="CS105" s="30"/>
      <c r="CT105" s="30"/>
      <c r="CU105" s="30"/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0"/>
      <c r="DG105" s="30"/>
      <c r="DH105" s="30"/>
      <c r="DI105" s="30"/>
      <c r="DJ105" s="30"/>
      <c r="DK105" s="30"/>
      <c r="DL105" s="30"/>
      <c r="DM105" s="30"/>
      <c r="DN105" s="30"/>
      <c r="DO105" s="30"/>
      <c r="DP105" s="30"/>
      <c r="DQ105" s="30"/>
      <c r="DR105" s="30"/>
      <c r="DS105" s="30"/>
      <c r="DT105" s="30"/>
    </row>
    <row r="106" spans="3:124" x14ac:dyDescent="0.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</row>
    <row r="107" spans="3:124" x14ac:dyDescent="0.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</row>
    <row r="108" spans="3:124" x14ac:dyDescent="0.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</row>
    <row r="109" spans="3:124" x14ac:dyDescent="0.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</row>
    <row r="110" spans="3:124" x14ac:dyDescent="0.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</row>
    <row r="111" spans="3:124" x14ac:dyDescent="0.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</row>
    <row r="112" spans="3:124" x14ac:dyDescent="0.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</row>
    <row r="113" spans="3:124" x14ac:dyDescent="0.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</row>
    <row r="114" spans="3:124" x14ac:dyDescent="0.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30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</row>
    <row r="115" spans="3:124" x14ac:dyDescent="0.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</row>
    <row r="116" spans="3:124" x14ac:dyDescent="0.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0"/>
      <c r="BP116" s="30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</row>
    <row r="117" spans="3:124" x14ac:dyDescent="0.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</row>
    <row r="118" spans="3:124" x14ac:dyDescent="0.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</row>
    <row r="119" spans="3:124" x14ac:dyDescent="0.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</row>
    <row r="120" spans="3:124" x14ac:dyDescent="0.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0"/>
      <c r="BP120" s="30"/>
      <c r="BQ120" s="30"/>
      <c r="BR120" s="30"/>
      <c r="BS120" s="30"/>
      <c r="BT120" s="30"/>
      <c r="BU120" s="30"/>
      <c r="BV120" s="30"/>
      <c r="BW120" s="30"/>
      <c r="BX120" s="30"/>
      <c r="BY120" s="30"/>
      <c r="BZ120" s="30"/>
      <c r="CA120" s="30"/>
      <c r="CB120" s="30"/>
      <c r="CC120" s="30"/>
      <c r="CD120" s="30"/>
      <c r="CE120" s="30"/>
      <c r="CF120" s="30"/>
      <c r="CG120" s="30"/>
      <c r="CH120" s="30"/>
      <c r="CI120" s="30"/>
      <c r="CJ120" s="30"/>
      <c r="CK120" s="30"/>
      <c r="CL120" s="30"/>
      <c r="CM120" s="30"/>
      <c r="CN120" s="30"/>
      <c r="CO120" s="30"/>
      <c r="CP120" s="30"/>
      <c r="CQ120" s="30"/>
      <c r="CR120" s="30"/>
      <c r="CS120" s="30"/>
      <c r="CT120" s="30"/>
      <c r="CU120" s="30"/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0"/>
      <c r="DG120" s="30"/>
      <c r="DH120" s="30"/>
      <c r="DI120" s="30"/>
      <c r="DJ120" s="30"/>
      <c r="DK120" s="30"/>
      <c r="DL120" s="30"/>
      <c r="DM120" s="30"/>
      <c r="DN120" s="30"/>
      <c r="DO120" s="30"/>
      <c r="DP120" s="30"/>
      <c r="DQ120" s="30"/>
      <c r="DR120" s="30"/>
      <c r="DS120" s="30"/>
      <c r="DT120" s="30"/>
    </row>
    <row r="121" spans="3:124" x14ac:dyDescent="0.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  <c r="CG121" s="30"/>
      <c r="CH121" s="30"/>
      <c r="CI121" s="30"/>
      <c r="CJ121" s="30"/>
      <c r="CK121" s="30"/>
      <c r="CL121" s="30"/>
      <c r="CM121" s="30"/>
      <c r="CN121" s="30"/>
      <c r="CO121" s="30"/>
      <c r="CP121" s="30"/>
      <c r="CQ121" s="30"/>
      <c r="CR121" s="30"/>
      <c r="CS121" s="30"/>
      <c r="CT121" s="30"/>
      <c r="CU121" s="30"/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0"/>
      <c r="DG121" s="30"/>
      <c r="DH121" s="30"/>
      <c r="DI121" s="30"/>
      <c r="DJ121" s="30"/>
      <c r="DK121" s="30"/>
      <c r="DL121" s="30"/>
      <c r="DM121" s="30"/>
      <c r="DN121" s="30"/>
      <c r="DO121" s="30"/>
      <c r="DP121" s="30"/>
      <c r="DQ121" s="30"/>
      <c r="DR121" s="30"/>
      <c r="DS121" s="30"/>
      <c r="DT121" s="30"/>
    </row>
    <row r="122" spans="3:124" x14ac:dyDescent="0.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0"/>
      <c r="BP122" s="30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30"/>
      <c r="CE122" s="30"/>
      <c r="CF122" s="30"/>
      <c r="CG122" s="30"/>
      <c r="CH122" s="30"/>
      <c r="CI122" s="30"/>
      <c r="CJ122" s="30"/>
      <c r="CK122" s="30"/>
      <c r="CL122" s="30"/>
      <c r="CM122" s="30"/>
      <c r="CN122" s="30"/>
      <c r="CO122" s="30"/>
      <c r="CP122" s="30"/>
      <c r="CQ122" s="30"/>
      <c r="CR122" s="30"/>
      <c r="CS122" s="30"/>
      <c r="CT122" s="30"/>
      <c r="CU122" s="30"/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0"/>
      <c r="DG122" s="30"/>
      <c r="DH122" s="30"/>
      <c r="DI122" s="30"/>
      <c r="DJ122" s="30"/>
      <c r="DK122" s="30"/>
      <c r="DL122" s="30"/>
      <c r="DM122" s="30"/>
      <c r="DN122" s="30"/>
      <c r="DO122" s="30"/>
      <c r="DP122" s="30"/>
      <c r="DQ122" s="30"/>
      <c r="DR122" s="30"/>
      <c r="DS122" s="30"/>
      <c r="DT122" s="30"/>
    </row>
    <row r="123" spans="3:124" x14ac:dyDescent="0.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0"/>
      <c r="BP123" s="30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  <c r="CC123" s="30"/>
      <c r="CD123" s="30"/>
      <c r="CE123" s="30"/>
      <c r="CF123" s="30"/>
      <c r="CG123" s="30"/>
      <c r="CH123" s="30"/>
      <c r="CI123" s="30"/>
      <c r="CJ123" s="30"/>
      <c r="CK123" s="30"/>
      <c r="CL123" s="30"/>
      <c r="CM123" s="30"/>
      <c r="CN123" s="30"/>
      <c r="CO123" s="30"/>
      <c r="CP123" s="30"/>
      <c r="CQ123" s="30"/>
      <c r="CR123" s="30"/>
      <c r="CS123" s="30"/>
      <c r="CT123" s="30"/>
      <c r="CU123" s="30"/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0"/>
      <c r="DG123" s="30"/>
      <c r="DH123" s="30"/>
      <c r="DI123" s="30"/>
      <c r="DJ123" s="30"/>
      <c r="DK123" s="30"/>
      <c r="DL123" s="30"/>
      <c r="DM123" s="30"/>
      <c r="DN123" s="30"/>
      <c r="DO123" s="30"/>
      <c r="DP123" s="30"/>
      <c r="DQ123" s="30"/>
      <c r="DR123" s="30"/>
      <c r="DS123" s="30"/>
      <c r="DT123" s="30"/>
    </row>
    <row r="124" spans="3:124" x14ac:dyDescent="0.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0"/>
      <c r="BP124" s="30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  <c r="CC124" s="30"/>
      <c r="CD124" s="30"/>
      <c r="CE124" s="30"/>
      <c r="CF124" s="30"/>
      <c r="CG124" s="30"/>
      <c r="CH124" s="30"/>
      <c r="CI124" s="30"/>
      <c r="CJ124" s="30"/>
      <c r="CK124" s="30"/>
      <c r="CL124" s="30"/>
      <c r="CM124" s="30"/>
      <c r="CN124" s="30"/>
      <c r="CO124" s="30"/>
      <c r="CP124" s="30"/>
      <c r="CQ124" s="30"/>
      <c r="CR124" s="30"/>
      <c r="CS124" s="30"/>
      <c r="CT124" s="30"/>
      <c r="CU124" s="30"/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0"/>
      <c r="DG124" s="30"/>
      <c r="DH124" s="30"/>
      <c r="DI124" s="30"/>
      <c r="DJ124" s="30"/>
      <c r="DK124" s="30"/>
      <c r="DL124" s="30"/>
      <c r="DM124" s="30"/>
      <c r="DN124" s="30"/>
      <c r="DO124" s="30"/>
      <c r="DP124" s="30"/>
      <c r="DQ124" s="30"/>
      <c r="DR124" s="30"/>
      <c r="DS124" s="30"/>
      <c r="DT124" s="30"/>
    </row>
    <row r="125" spans="3:124" x14ac:dyDescent="0.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  <c r="BO125" s="30"/>
      <c r="BP125" s="30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  <c r="CC125" s="30"/>
      <c r="CD125" s="30"/>
      <c r="CE125" s="30"/>
      <c r="CF125" s="30"/>
      <c r="CG125" s="30"/>
      <c r="CH125" s="30"/>
      <c r="CI125" s="30"/>
      <c r="CJ125" s="30"/>
      <c r="CK125" s="30"/>
      <c r="CL125" s="30"/>
      <c r="CM125" s="30"/>
      <c r="CN125" s="30"/>
      <c r="CO125" s="30"/>
      <c r="CP125" s="30"/>
      <c r="CQ125" s="30"/>
      <c r="CR125" s="30"/>
      <c r="CS125" s="30"/>
      <c r="CT125" s="30"/>
      <c r="CU125" s="30"/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0"/>
      <c r="DG125" s="30"/>
      <c r="DH125" s="30"/>
      <c r="DI125" s="30"/>
      <c r="DJ125" s="30"/>
      <c r="DK125" s="30"/>
      <c r="DL125" s="30"/>
      <c r="DM125" s="30"/>
      <c r="DN125" s="30"/>
      <c r="DO125" s="30"/>
      <c r="DP125" s="30"/>
      <c r="DQ125" s="30"/>
      <c r="DR125" s="30"/>
      <c r="DS125" s="30"/>
      <c r="DT125" s="30"/>
    </row>
    <row r="126" spans="3:124" x14ac:dyDescent="0.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0"/>
      <c r="BP126" s="30"/>
      <c r="BQ126" s="30"/>
      <c r="BR126" s="30"/>
      <c r="BS126" s="30"/>
      <c r="BT126" s="30"/>
      <c r="BU126" s="30"/>
      <c r="BV126" s="30"/>
      <c r="BW126" s="30"/>
      <c r="BX126" s="30"/>
      <c r="BY126" s="30"/>
      <c r="BZ126" s="30"/>
      <c r="CA126" s="30"/>
      <c r="CB126" s="30"/>
      <c r="CC126" s="30"/>
      <c r="CD126" s="30"/>
      <c r="CE126" s="30"/>
      <c r="CF126" s="30"/>
      <c r="CG126" s="30"/>
      <c r="CH126" s="30"/>
      <c r="CI126" s="30"/>
      <c r="CJ126" s="30"/>
      <c r="CK126" s="30"/>
      <c r="CL126" s="30"/>
      <c r="CM126" s="30"/>
      <c r="CN126" s="30"/>
      <c r="CO126" s="30"/>
      <c r="CP126" s="30"/>
      <c r="CQ126" s="30"/>
      <c r="CR126" s="30"/>
      <c r="CS126" s="30"/>
      <c r="CT126" s="30"/>
      <c r="CU126" s="30"/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0"/>
      <c r="DG126" s="30"/>
      <c r="DH126" s="30"/>
      <c r="DI126" s="30"/>
      <c r="DJ126" s="30"/>
      <c r="DK126" s="30"/>
      <c r="DL126" s="30"/>
      <c r="DM126" s="30"/>
      <c r="DN126" s="30"/>
      <c r="DO126" s="30"/>
      <c r="DP126" s="30"/>
      <c r="DQ126" s="30"/>
      <c r="DR126" s="30"/>
      <c r="DS126" s="30"/>
      <c r="DT126" s="30"/>
    </row>
    <row r="127" spans="3:124" x14ac:dyDescent="0.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30"/>
      <c r="CE127" s="30"/>
      <c r="CF127" s="30"/>
      <c r="CG127" s="30"/>
      <c r="CH127" s="30"/>
      <c r="CI127" s="30"/>
      <c r="CJ127" s="30"/>
      <c r="CK127" s="30"/>
      <c r="CL127" s="30"/>
      <c r="CM127" s="30"/>
      <c r="CN127" s="30"/>
      <c r="CO127" s="30"/>
      <c r="CP127" s="30"/>
      <c r="CQ127" s="30"/>
      <c r="CR127" s="30"/>
      <c r="CS127" s="30"/>
      <c r="CT127" s="30"/>
      <c r="CU127" s="30"/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0"/>
      <c r="DG127" s="30"/>
      <c r="DH127" s="30"/>
      <c r="DI127" s="30"/>
      <c r="DJ127" s="30"/>
      <c r="DK127" s="30"/>
      <c r="DL127" s="30"/>
      <c r="DM127" s="30"/>
      <c r="DN127" s="30"/>
      <c r="DO127" s="30"/>
      <c r="DP127" s="30"/>
      <c r="DQ127" s="30"/>
      <c r="DR127" s="30"/>
      <c r="DS127" s="30"/>
      <c r="DT127" s="30"/>
    </row>
    <row r="128" spans="3:124" x14ac:dyDescent="0.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  <c r="BN128" s="30"/>
      <c r="BO128" s="30"/>
      <c r="BP128" s="30"/>
      <c r="BQ128" s="30"/>
      <c r="BR128" s="30"/>
      <c r="BS128" s="30"/>
      <c r="BT128" s="30"/>
      <c r="BU128" s="30"/>
      <c r="BV128" s="30"/>
      <c r="BW128" s="30"/>
      <c r="BX128" s="30"/>
      <c r="BY128" s="30"/>
      <c r="BZ128" s="30"/>
      <c r="CA128" s="30"/>
      <c r="CB128" s="30"/>
      <c r="CC128" s="30"/>
      <c r="CD128" s="30"/>
      <c r="CE128" s="30"/>
      <c r="CF128" s="30"/>
      <c r="CG128" s="30"/>
      <c r="CH128" s="30"/>
      <c r="CI128" s="30"/>
      <c r="CJ128" s="30"/>
      <c r="CK128" s="30"/>
      <c r="CL128" s="30"/>
      <c r="CM128" s="30"/>
      <c r="CN128" s="30"/>
      <c r="CO128" s="30"/>
      <c r="CP128" s="30"/>
      <c r="CQ128" s="30"/>
      <c r="CR128" s="30"/>
      <c r="CS128" s="30"/>
      <c r="CT128" s="30"/>
      <c r="CU128" s="30"/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0"/>
      <c r="DG128" s="30"/>
      <c r="DH128" s="30"/>
      <c r="DI128" s="30"/>
      <c r="DJ128" s="30"/>
      <c r="DK128" s="30"/>
      <c r="DL128" s="30"/>
      <c r="DM128" s="30"/>
      <c r="DN128" s="30"/>
      <c r="DO128" s="30"/>
      <c r="DP128" s="30"/>
      <c r="DQ128" s="30"/>
      <c r="DR128" s="30"/>
      <c r="DS128" s="30"/>
      <c r="DT128" s="30"/>
    </row>
    <row r="129" spans="3:124" x14ac:dyDescent="0.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  <c r="BO129" s="30"/>
      <c r="BP129" s="30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  <c r="CC129" s="30"/>
      <c r="CD129" s="30"/>
      <c r="CE129" s="30"/>
      <c r="CF129" s="30"/>
      <c r="CG129" s="30"/>
      <c r="CH129" s="30"/>
      <c r="CI129" s="30"/>
      <c r="CJ129" s="30"/>
      <c r="CK129" s="30"/>
      <c r="CL129" s="30"/>
      <c r="CM129" s="30"/>
      <c r="CN129" s="30"/>
      <c r="CO129" s="30"/>
      <c r="CP129" s="30"/>
      <c r="CQ129" s="30"/>
      <c r="CR129" s="30"/>
      <c r="CS129" s="30"/>
      <c r="CT129" s="30"/>
      <c r="CU129" s="30"/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0"/>
      <c r="DG129" s="30"/>
      <c r="DH129" s="30"/>
      <c r="DI129" s="30"/>
      <c r="DJ129" s="30"/>
      <c r="DK129" s="30"/>
      <c r="DL129" s="30"/>
      <c r="DM129" s="30"/>
      <c r="DN129" s="30"/>
      <c r="DO129" s="30"/>
      <c r="DP129" s="30"/>
      <c r="DQ129" s="30"/>
      <c r="DR129" s="30"/>
      <c r="DS129" s="30"/>
      <c r="DT129" s="30"/>
    </row>
    <row r="130" spans="3:124" x14ac:dyDescent="0.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30"/>
      <c r="CE130" s="30"/>
      <c r="CF130" s="30"/>
      <c r="CG130" s="30"/>
      <c r="CH130" s="30"/>
      <c r="CI130" s="30"/>
      <c r="CJ130" s="30"/>
      <c r="CK130" s="30"/>
      <c r="CL130" s="30"/>
      <c r="CM130" s="30"/>
      <c r="CN130" s="30"/>
      <c r="CO130" s="30"/>
      <c r="CP130" s="30"/>
      <c r="CQ130" s="30"/>
      <c r="CR130" s="30"/>
      <c r="CS130" s="30"/>
      <c r="CT130" s="30"/>
      <c r="CU130" s="30"/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0"/>
      <c r="DG130" s="30"/>
      <c r="DH130" s="30"/>
      <c r="DI130" s="30"/>
      <c r="DJ130" s="30"/>
      <c r="DK130" s="30"/>
      <c r="DL130" s="30"/>
      <c r="DM130" s="30"/>
      <c r="DN130" s="30"/>
      <c r="DO130" s="30"/>
      <c r="DP130" s="30"/>
      <c r="DQ130" s="30"/>
      <c r="DR130" s="30"/>
      <c r="DS130" s="30"/>
      <c r="DT130" s="30"/>
    </row>
    <row r="131" spans="3:124" x14ac:dyDescent="0.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30"/>
      <c r="CE131" s="30"/>
      <c r="CF131" s="30"/>
      <c r="CG131" s="30"/>
      <c r="CH131" s="30"/>
      <c r="CI131" s="30"/>
      <c r="CJ131" s="30"/>
      <c r="CK131" s="30"/>
      <c r="CL131" s="30"/>
      <c r="CM131" s="30"/>
      <c r="CN131" s="30"/>
      <c r="CO131" s="30"/>
      <c r="CP131" s="30"/>
      <c r="CQ131" s="30"/>
      <c r="CR131" s="30"/>
      <c r="CS131" s="30"/>
      <c r="CT131" s="30"/>
      <c r="CU131" s="30"/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0"/>
      <c r="DG131" s="30"/>
      <c r="DH131" s="30"/>
      <c r="DI131" s="30"/>
      <c r="DJ131" s="30"/>
      <c r="DK131" s="30"/>
      <c r="DL131" s="30"/>
      <c r="DM131" s="30"/>
      <c r="DN131" s="30"/>
      <c r="DO131" s="30"/>
      <c r="DP131" s="30"/>
      <c r="DQ131" s="30"/>
      <c r="DR131" s="30"/>
      <c r="DS131" s="30"/>
      <c r="DT131" s="30"/>
    </row>
    <row r="132" spans="3:124" x14ac:dyDescent="0.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  <c r="CD132" s="30"/>
      <c r="CE132" s="30"/>
      <c r="CF132" s="30"/>
      <c r="CG132" s="30"/>
      <c r="CH132" s="30"/>
      <c r="CI132" s="30"/>
      <c r="CJ132" s="30"/>
      <c r="CK132" s="30"/>
      <c r="CL132" s="30"/>
      <c r="CM132" s="30"/>
      <c r="CN132" s="30"/>
      <c r="CO132" s="30"/>
      <c r="CP132" s="30"/>
      <c r="CQ132" s="30"/>
      <c r="CR132" s="30"/>
      <c r="CS132" s="30"/>
      <c r="CT132" s="30"/>
      <c r="CU132" s="30"/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0"/>
      <c r="DG132" s="30"/>
      <c r="DH132" s="30"/>
      <c r="DI132" s="30"/>
      <c r="DJ132" s="30"/>
      <c r="DK132" s="30"/>
      <c r="DL132" s="30"/>
      <c r="DM132" s="30"/>
      <c r="DN132" s="30"/>
      <c r="DO132" s="30"/>
      <c r="DP132" s="30"/>
      <c r="DQ132" s="30"/>
      <c r="DR132" s="30"/>
      <c r="DS132" s="30"/>
      <c r="DT132" s="30"/>
    </row>
    <row r="133" spans="3:124" x14ac:dyDescent="0.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0"/>
      <c r="BP133" s="30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  <c r="CD133" s="30"/>
      <c r="CE133" s="30"/>
      <c r="CF133" s="30"/>
      <c r="CG133" s="30"/>
      <c r="CH133" s="30"/>
      <c r="CI133" s="30"/>
      <c r="CJ133" s="30"/>
      <c r="CK133" s="30"/>
      <c r="CL133" s="30"/>
      <c r="CM133" s="30"/>
      <c r="CN133" s="30"/>
      <c r="CO133" s="30"/>
      <c r="CP133" s="30"/>
      <c r="CQ133" s="30"/>
      <c r="CR133" s="30"/>
      <c r="CS133" s="30"/>
      <c r="CT133" s="30"/>
      <c r="CU133" s="30"/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0"/>
      <c r="DG133" s="30"/>
      <c r="DH133" s="30"/>
      <c r="DI133" s="30"/>
      <c r="DJ133" s="30"/>
      <c r="DK133" s="30"/>
      <c r="DL133" s="30"/>
      <c r="DM133" s="30"/>
      <c r="DN133" s="30"/>
      <c r="DO133" s="30"/>
      <c r="DP133" s="30"/>
      <c r="DQ133" s="30"/>
      <c r="DR133" s="30"/>
      <c r="DS133" s="30"/>
      <c r="DT133" s="30"/>
    </row>
    <row r="134" spans="3:124" x14ac:dyDescent="0.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0"/>
      <c r="BP134" s="30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  <c r="CC134" s="30"/>
      <c r="CD134" s="30"/>
      <c r="CE134" s="30"/>
      <c r="CF134" s="30"/>
      <c r="CG134" s="30"/>
      <c r="CH134" s="30"/>
      <c r="CI134" s="30"/>
      <c r="CJ134" s="30"/>
      <c r="CK134" s="30"/>
      <c r="CL134" s="30"/>
      <c r="CM134" s="30"/>
      <c r="CN134" s="30"/>
      <c r="CO134" s="30"/>
      <c r="CP134" s="30"/>
      <c r="CQ134" s="30"/>
      <c r="CR134" s="30"/>
      <c r="CS134" s="30"/>
      <c r="CT134" s="30"/>
      <c r="CU134" s="30"/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0"/>
      <c r="DG134" s="30"/>
      <c r="DH134" s="30"/>
      <c r="DI134" s="30"/>
      <c r="DJ134" s="30"/>
      <c r="DK134" s="30"/>
      <c r="DL134" s="30"/>
      <c r="DM134" s="30"/>
      <c r="DN134" s="30"/>
      <c r="DO134" s="30"/>
      <c r="DP134" s="30"/>
      <c r="DQ134" s="30"/>
      <c r="DR134" s="30"/>
      <c r="DS134" s="30"/>
      <c r="DT134" s="30"/>
    </row>
    <row r="135" spans="3:124" x14ac:dyDescent="0.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30"/>
      <c r="CE135" s="30"/>
      <c r="CF135" s="30"/>
      <c r="CG135" s="30"/>
      <c r="CH135" s="30"/>
      <c r="CI135" s="30"/>
      <c r="CJ135" s="30"/>
      <c r="CK135" s="30"/>
      <c r="CL135" s="30"/>
      <c r="CM135" s="30"/>
      <c r="CN135" s="30"/>
      <c r="CO135" s="30"/>
      <c r="CP135" s="30"/>
      <c r="CQ135" s="30"/>
      <c r="CR135" s="30"/>
      <c r="CS135" s="30"/>
      <c r="CT135" s="30"/>
      <c r="CU135" s="30"/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0"/>
      <c r="DG135" s="30"/>
      <c r="DH135" s="30"/>
      <c r="DI135" s="30"/>
      <c r="DJ135" s="30"/>
      <c r="DK135" s="30"/>
      <c r="DL135" s="30"/>
      <c r="DM135" s="30"/>
      <c r="DN135" s="30"/>
      <c r="DO135" s="30"/>
      <c r="DP135" s="30"/>
      <c r="DQ135" s="30"/>
      <c r="DR135" s="30"/>
      <c r="DS135" s="30"/>
      <c r="DT135" s="30"/>
    </row>
    <row r="136" spans="3:124" x14ac:dyDescent="0.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30"/>
      <c r="CE136" s="30"/>
      <c r="CF136" s="30"/>
      <c r="CG136" s="30"/>
      <c r="CH136" s="30"/>
      <c r="CI136" s="30"/>
      <c r="CJ136" s="30"/>
      <c r="CK136" s="30"/>
      <c r="CL136" s="30"/>
      <c r="CM136" s="30"/>
      <c r="CN136" s="30"/>
      <c r="CO136" s="30"/>
      <c r="CP136" s="30"/>
      <c r="CQ136" s="30"/>
      <c r="CR136" s="30"/>
      <c r="CS136" s="30"/>
      <c r="CT136" s="30"/>
      <c r="CU136" s="30"/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0"/>
      <c r="DG136" s="30"/>
      <c r="DH136" s="30"/>
      <c r="DI136" s="30"/>
      <c r="DJ136" s="30"/>
      <c r="DK136" s="30"/>
      <c r="DL136" s="30"/>
      <c r="DM136" s="30"/>
      <c r="DN136" s="30"/>
      <c r="DO136" s="30"/>
      <c r="DP136" s="30"/>
      <c r="DQ136" s="30"/>
      <c r="DR136" s="30"/>
      <c r="DS136" s="30"/>
      <c r="DT136" s="30"/>
    </row>
    <row r="137" spans="3:124" x14ac:dyDescent="0.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  <c r="CD137" s="30"/>
      <c r="CE137" s="30"/>
      <c r="CF137" s="30"/>
      <c r="CG137" s="30"/>
      <c r="CH137" s="30"/>
      <c r="CI137" s="30"/>
      <c r="CJ137" s="30"/>
      <c r="CK137" s="30"/>
      <c r="CL137" s="30"/>
      <c r="CM137" s="30"/>
      <c r="CN137" s="30"/>
      <c r="CO137" s="30"/>
      <c r="CP137" s="30"/>
      <c r="CQ137" s="30"/>
      <c r="CR137" s="30"/>
      <c r="CS137" s="30"/>
      <c r="CT137" s="30"/>
      <c r="CU137" s="30"/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0"/>
      <c r="DG137" s="30"/>
      <c r="DH137" s="30"/>
      <c r="DI137" s="30"/>
      <c r="DJ137" s="30"/>
      <c r="DK137" s="30"/>
      <c r="DL137" s="30"/>
      <c r="DM137" s="30"/>
      <c r="DN137" s="30"/>
      <c r="DO137" s="30"/>
      <c r="DP137" s="30"/>
      <c r="DQ137" s="30"/>
      <c r="DR137" s="30"/>
      <c r="DS137" s="30"/>
      <c r="DT137" s="30"/>
    </row>
    <row r="138" spans="3:124" x14ac:dyDescent="0.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  <c r="BK138" s="30"/>
      <c r="BL138" s="30"/>
      <c r="BM138" s="30"/>
      <c r="BN138" s="30"/>
      <c r="BO138" s="30"/>
      <c r="BP138" s="30"/>
      <c r="BQ138" s="30"/>
      <c r="BR138" s="30"/>
      <c r="BS138" s="30"/>
      <c r="BT138" s="30"/>
      <c r="BU138" s="30"/>
      <c r="BV138" s="30"/>
      <c r="BW138" s="30"/>
      <c r="BX138" s="30"/>
      <c r="BY138" s="30"/>
      <c r="BZ138" s="30"/>
      <c r="CA138" s="30"/>
      <c r="CB138" s="30"/>
      <c r="CC138" s="30"/>
      <c r="CD138" s="30"/>
      <c r="CE138" s="30"/>
      <c r="CF138" s="30"/>
      <c r="CG138" s="30"/>
      <c r="CH138" s="30"/>
      <c r="CI138" s="30"/>
      <c r="CJ138" s="30"/>
      <c r="CK138" s="30"/>
      <c r="CL138" s="30"/>
      <c r="CM138" s="30"/>
      <c r="CN138" s="30"/>
      <c r="CO138" s="30"/>
      <c r="CP138" s="30"/>
      <c r="CQ138" s="30"/>
      <c r="CR138" s="30"/>
      <c r="CS138" s="30"/>
      <c r="CT138" s="30"/>
      <c r="CU138" s="30"/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0"/>
      <c r="DG138" s="30"/>
      <c r="DH138" s="30"/>
      <c r="DI138" s="30"/>
      <c r="DJ138" s="30"/>
      <c r="DK138" s="30"/>
      <c r="DL138" s="30"/>
      <c r="DM138" s="30"/>
      <c r="DN138" s="30"/>
      <c r="DO138" s="30"/>
      <c r="DP138" s="30"/>
      <c r="DQ138" s="30"/>
      <c r="DR138" s="30"/>
      <c r="DS138" s="30"/>
      <c r="DT138" s="30"/>
    </row>
  </sheetData>
  <protectedRanges>
    <protectedRange sqref="B11" name="Range3"/>
    <protectedRange sqref="Q11:AB11 AK11:AL11 AO11:AR11 AW11:AX11 BC11:BD11 BG11:BL11 BQ11:BX11 CE11:CF11 CK11:CN11 CU11:CV11 DC11:DD11 DK11:DL11" name="Range1"/>
    <protectedRange sqref="DQ11:DR11 DT11" name="Range2"/>
    <protectedRange sqref="AG11:AJ11" name="Range1_2"/>
    <protectedRange sqref="DE11:DJ11 AC11:AF11 AM11:AN11 AS11:AV11 AY11:BB11 BM11:BP11 BY11:CD11 CG11:CJ11 CW11:DB11 I11:P11 BE11:BF11 CO11:CT11 I12:L14" name="Range1_4"/>
    <protectedRange sqref="DO11:DP11" name="Range2_3"/>
    <protectedRange sqref="B12:B14" name="Range3_1"/>
    <protectedRange sqref="M12:AF12 AK12:BR12 BU12:DL12" name="Range1_1"/>
    <protectedRange sqref="DO12:DR12" name="Range2_1"/>
    <protectedRange sqref="AG12:AJ12" name="Range1_2_1"/>
    <protectedRange sqref="BS12:BT12 M14:BR14 BU14:DL14" name="Range1_3_1"/>
    <protectedRange sqref="DO14:DT14" name="Range2_2_1"/>
  </protectedRanges>
  <mergeCells count="101"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C9932-8CB0-45F8-9ACC-41195B9DAA80}">
  <dimension ref="A1:CZ46"/>
  <sheetViews>
    <sheetView workbookViewId="0">
      <selection activeCell="D21" sqref="D21"/>
    </sheetView>
  </sheetViews>
  <sheetFormatPr defaultRowHeight="17.25" x14ac:dyDescent="0.3"/>
  <cols>
    <col min="1" max="1" width="3.140625" style="8" customWidth="1"/>
    <col min="2" max="2" width="11.42578125" style="8" customWidth="1"/>
    <col min="3" max="5" width="10.42578125" style="8" customWidth="1"/>
    <col min="6" max="6" width="9.5703125" style="8" customWidth="1"/>
    <col min="7" max="7" width="10.140625" style="8" customWidth="1"/>
    <col min="8" max="8" width="9.42578125" style="8" customWidth="1"/>
    <col min="9" max="9" width="10.85546875" style="8" customWidth="1"/>
    <col min="10" max="10" width="9.140625" style="8"/>
    <col min="11" max="11" width="8.42578125" style="8" hidden="1" customWidth="1"/>
    <col min="12" max="12" width="12.28515625" style="8" hidden="1" customWidth="1"/>
    <col min="13" max="13" width="9.85546875" style="8" customWidth="1"/>
    <col min="14" max="14" width="9" style="8" customWidth="1"/>
    <col min="15" max="15" width="8.42578125" style="8" customWidth="1"/>
    <col min="16" max="16" width="8.7109375" style="8" customWidth="1"/>
    <col min="17" max="17" width="8" style="8" customWidth="1"/>
    <col min="18" max="18" width="7.140625" style="8" customWidth="1"/>
    <col min="19" max="19" width="8" style="8" customWidth="1"/>
    <col min="20" max="20" width="7.42578125" style="8" customWidth="1"/>
    <col min="21" max="22" width="8.5703125" style="8" customWidth="1"/>
    <col min="23" max="23" width="8.85546875" style="8" customWidth="1"/>
    <col min="24" max="24" width="9.42578125" style="8" customWidth="1"/>
    <col min="25" max="25" width="9.140625" style="8"/>
    <col min="26" max="26" width="8" style="8" customWidth="1"/>
    <col min="27" max="27" width="9.140625" style="8" customWidth="1"/>
    <col min="28" max="28" width="8.140625" style="8" customWidth="1"/>
    <col min="29" max="29" width="9.85546875" style="8" customWidth="1"/>
    <col min="30" max="30" width="8" style="8" customWidth="1"/>
    <col min="31" max="31" width="3.28515625" style="8" hidden="1" customWidth="1"/>
    <col min="32" max="32" width="3" style="8" hidden="1" customWidth="1"/>
    <col min="33" max="33" width="10.5703125" style="8" customWidth="1"/>
    <col min="34" max="34" width="9.7109375" style="8" customWidth="1"/>
    <col min="35" max="35" width="10.5703125" style="8" customWidth="1"/>
    <col min="36" max="36" width="8.85546875" style="8" customWidth="1"/>
    <col min="37" max="37" width="8.5703125" style="8" customWidth="1"/>
    <col min="38" max="38" width="7.7109375" style="8" customWidth="1"/>
    <col min="39" max="39" width="8.140625" style="8" customWidth="1"/>
    <col min="40" max="40" width="8.42578125" style="8" customWidth="1"/>
    <col min="41" max="41" width="8.5703125" style="8" customWidth="1"/>
    <col min="42" max="42" width="8.28515625" style="8" customWidth="1"/>
    <col min="43" max="43" width="9" style="8" customWidth="1"/>
    <col min="44" max="44" width="8.28515625" style="8" customWidth="1"/>
    <col min="45" max="45" width="9.140625" style="8"/>
    <col min="46" max="46" width="8.140625" style="8" customWidth="1"/>
    <col min="47" max="47" width="4" style="8" customWidth="1"/>
    <col min="48" max="48" width="3.5703125" style="8" customWidth="1"/>
    <col min="49" max="49" width="9.5703125" style="8" customWidth="1"/>
    <col min="50" max="50" width="9" style="8" customWidth="1"/>
    <col min="51" max="51" width="5.28515625" style="8" customWidth="1"/>
    <col min="52" max="52" width="6.42578125" style="8" customWidth="1"/>
    <col min="53" max="53" width="8.85546875" style="8" customWidth="1"/>
    <col min="54" max="54" width="8.7109375" style="8" customWidth="1"/>
    <col min="55" max="55" width="10.7109375" style="47" customWidth="1"/>
    <col min="56" max="56" width="9.140625" style="47" customWidth="1"/>
    <col min="57" max="61" width="9.140625" style="8" customWidth="1"/>
    <col min="62" max="62" width="10.5703125" style="8" customWidth="1"/>
    <col min="63" max="63" width="10.7109375" style="8" customWidth="1"/>
    <col min="64" max="64" width="9.7109375" style="8" customWidth="1"/>
    <col min="65" max="65" width="7.7109375" style="8" customWidth="1"/>
    <col min="66" max="66" width="8.140625" style="8" customWidth="1"/>
    <col min="67" max="67" width="8.7109375" style="8" customWidth="1"/>
    <col min="68" max="16384" width="9.140625" style="8"/>
  </cols>
  <sheetData>
    <row r="1" spans="1:104" ht="8.25" customHeight="1" x14ac:dyDescent="0.3"/>
    <row r="2" spans="1:104" s="31" customFormat="1" ht="34.5" customHeight="1" x14ac:dyDescent="0.3">
      <c r="B2" s="32"/>
      <c r="C2" s="115" t="s">
        <v>49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48"/>
      <c r="BD2" s="48"/>
      <c r="BE2" s="34"/>
      <c r="BF2" s="34"/>
      <c r="BG2" s="34"/>
      <c r="BH2" s="34"/>
      <c r="BI2" s="34"/>
      <c r="BJ2" s="34"/>
      <c r="BK2" s="34"/>
      <c r="BL2" s="34"/>
      <c r="BM2" s="34"/>
      <c r="BN2" s="34"/>
    </row>
    <row r="3" spans="1:104" s="7" customFormat="1" ht="16.5" x14ac:dyDescent="0.25">
      <c r="A3" s="3"/>
      <c r="B3" s="70"/>
      <c r="C3" s="70"/>
      <c r="D3" s="70"/>
      <c r="E3" s="78" t="s">
        <v>87</v>
      </c>
      <c r="F3" s="78"/>
      <c r="G3" s="78"/>
      <c r="H3" s="78"/>
      <c r="I3" s="78"/>
      <c r="J3" s="78"/>
      <c r="K3" s="78"/>
      <c r="L3" s="78"/>
      <c r="M3" s="78"/>
      <c r="N3" s="78"/>
      <c r="O3" s="3"/>
      <c r="P3" s="4"/>
      <c r="Q3" s="4"/>
      <c r="R3" s="4"/>
      <c r="S3" s="4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4"/>
      <c r="BD3" s="4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5"/>
      <c r="CR3" s="5"/>
      <c r="CS3" s="5"/>
      <c r="CT3" s="5"/>
      <c r="CU3" s="5"/>
      <c r="CV3" s="5"/>
      <c r="CW3" s="5"/>
      <c r="CX3" s="5"/>
      <c r="CY3" s="5"/>
      <c r="CZ3" s="6"/>
    </row>
    <row r="4" spans="1:104" s="31" customFormat="1" ht="16.5" x14ac:dyDescent="0.3">
      <c r="A4" s="35"/>
      <c r="B4" s="36"/>
      <c r="E4" s="37"/>
      <c r="F4" s="37"/>
      <c r="G4" s="37"/>
      <c r="H4" s="37"/>
      <c r="I4" s="37"/>
      <c r="Q4" s="38" t="s">
        <v>0</v>
      </c>
      <c r="W4" s="116"/>
      <c r="X4" s="116"/>
      <c r="AG4" s="117"/>
      <c r="AH4" s="117"/>
      <c r="AI4" s="39"/>
      <c r="AJ4" s="39"/>
      <c r="BC4" s="49"/>
      <c r="BD4" s="49"/>
    </row>
    <row r="5" spans="1:104" s="17" customFormat="1" ht="13.5" customHeight="1" x14ac:dyDescent="0.25">
      <c r="A5" s="118" t="s">
        <v>1</v>
      </c>
      <c r="B5" s="81" t="s">
        <v>8</v>
      </c>
      <c r="C5" s="119" t="s">
        <v>50</v>
      </c>
      <c r="D5" s="120"/>
      <c r="E5" s="120"/>
      <c r="F5" s="120"/>
      <c r="G5" s="120"/>
      <c r="H5" s="121"/>
      <c r="I5" s="125" t="s">
        <v>51</v>
      </c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7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</row>
    <row r="6" spans="1:104" s="17" customFormat="1" ht="45.75" customHeight="1" x14ac:dyDescent="0.25">
      <c r="A6" s="118"/>
      <c r="B6" s="81"/>
      <c r="C6" s="122"/>
      <c r="D6" s="123"/>
      <c r="E6" s="123"/>
      <c r="F6" s="123"/>
      <c r="G6" s="123"/>
      <c r="H6" s="124"/>
      <c r="I6" s="125" t="s">
        <v>52</v>
      </c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7"/>
      <c r="BC6" s="141" t="s">
        <v>53</v>
      </c>
      <c r="BD6" s="142"/>
      <c r="BE6" s="142"/>
      <c r="BF6" s="142"/>
      <c r="BG6" s="142"/>
      <c r="BH6" s="142"/>
      <c r="BI6" s="143" t="s">
        <v>54</v>
      </c>
      <c r="BJ6" s="143"/>
      <c r="BK6" s="143"/>
      <c r="BL6" s="143"/>
      <c r="BM6" s="143"/>
      <c r="BN6" s="143"/>
    </row>
    <row r="7" spans="1:104" s="17" customFormat="1" ht="24.75" customHeight="1" x14ac:dyDescent="0.25">
      <c r="A7" s="118"/>
      <c r="B7" s="81"/>
      <c r="C7" s="122"/>
      <c r="D7" s="123"/>
      <c r="E7" s="123"/>
      <c r="F7" s="123"/>
      <c r="G7" s="123"/>
      <c r="H7" s="124"/>
      <c r="I7" s="144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6"/>
      <c r="BC7" s="147"/>
      <c r="BD7" s="148"/>
      <c r="BE7" s="148"/>
      <c r="BF7" s="148"/>
      <c r="BG7" s="149" t="s">
        <v>55</v>
      </c>
      <c r="BH7" s="149"/>
      <c r="BI7" s="149" t="s">
        <v>56</v>
      </c>
      <c r="BJ7" s="149"/>
      <c r="BK7" s="149" t="s">
        <v>57</v>
      </c>
      <c r="BL7" s="149"/>
      <c r="BM7" s="149"/>
      <c r="BN7" s="149"/>
    </row>
    <row r="8" spans="1:104" s="17" customFormat="1" ht="57.75" customHeight="1" x14ac:dyDescent="0.25">
      <c r="A8" s="118"/>
      <c r="B8" s="81"/>
      <c r="C8" s="122"/>
      <c r="D8" s="123"/>
      <c r="E8" s="123"/>
      <c r="F8" s="123"/>
      <c r="G8" s="123"/>
      <c r="H8" s="124"/>
      <c r="I8" s="144" t="s">
        <v>58</v>
      </c>
      <c r="J8" s="145"/>
      <c r="K8" s="46"/>
      <c r="L8" s="46"/>
      <c r="M8" s="128" t="s">
        <v>59</v>
      </c>
      <c r="N8" s="129"/>
      <c r="O8" s="132" t="s">
        <v>60</v>
      </c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4"/>
      <c r="AE8" s="128" t="s">
        <v>61</v>
      </c>
      <c r="AF8" s="129"/>
      <c r="AG8" s="128" t="s">
        <v>62</v>
      </c>
      <c r="AH8" s="129"/>
      <c r="AI8" s="113" t="s">
        <v>17</v>
      </c>
      <c r="AJ8" s="114"/>
      <c r="AK8" s="156" t="s">
        <v>63</v>
      </c>
      <c r="AL8" s="109"/>
      <c r="AM8" s="113" t="s">
        <v>17</v>
      </c>
      <c r="AN8" s="114"/>
      <c r="AO8" s="109" t="s">
        <v>64</v>
      </c>
      <c r="AP8" s="109"/>
      <c r="AQ8" s="113" t="s">
        <v>65</v>
      </c>
      <c r="AR8" s="150"/>
      <c r="AS8" s="150"/>
      <c r="AT8" s="150"/>
      <c r="AU8" s="150"/>
      <c r="AV8" s="114"/>
      <c r="AW8" s="113" t="s">
        <v>66</v>
      </c>
      <c r="AX8" s="150"/>
      <c r="AY8" s="150"/>
      <c r="AZ8" s="150"/>
      <c r="BA8" s="150"/>
      <c r="BB8" s="114"/>
      <c r="BC8" s="151" t="s">
        <v>67</v>
      </c>
      <c r="BD8" s="152"/>
      <c r="BE8" s="151" t="s">
        <v>68</v>
      </c>
      <c r="BF8" s="152"/>
      <c r="BG8" s="149"/>
      <c r="BH8" s="149"/>
      <c r="BI8" s="149"/>
      <c r="BJ8" s="149"/>
      <c r="BK8" s="149"/>
      <c r="BL8" s="149"/>
      <c r="BM8" s="149"/>
      <c r="BN8" s="149"/>
    </row>
    <row r="9" spans="1:104" s="40" customFormat="1" ht="97.5" customHeight="1" x14ac:dyDescent="0.25">
      <c r="A9" s="118"/>
      <c r="B9" s="81"/>
      <c r="C9" s="135" t="s">
        <v>69</v>
      </c>
      <c r="D9" s="135"/>
      <c r="E9" s="136" t="s">
        <v>44</v>
      </c>
      <c r="F9" s="136"/>
      <c r="G9" s="137" t="s">
        <v>45</v>
      </c>
      <c r="H9" s="137"/>
      <c r="I9" s="155" t="s">
        <v>70</v>
      </c>
      <c r="J9" s="155"/>
      <c r="K9" s="138" t="s">
        <v>86</v>
      </c>
      <c r="L9" s="139"/>
      <c r="M9" s="130"/>
      <c r="N9" s="131"/>
      <c r="O9" s="138" t="s">
        <v>71</v>
      </c>
      <c r="P9" s="139"/>
      <c r="Q9" s="138" t="s">
        <v>72</v>
      </c>
      <c r="R9" s="139"/>
      <c r="S9" s="138" t="s">
        <v>73</v>
      </c>
      <c r="T9" s="139"/>
      <c r="U9" s="138" t="s">
        <v>74</v>
      </c>
      <c r="V9" s="139"/>
      <c r="W9" s="138" t="s">
        <v>75</v>
      </c>
      <c r="X9" s="139"/>
      <c r="Y9" s="157" t="s">
        <v>76</v>
      </c>
      <c r="Z9" s="158"/>
      <c r="AA9" s="138" t="s">
        <v>77</v>
      </c>
      <c r="AB9" s="139"/>
      <c r="AC9" s="138" t="s">
        <v>78</v>
      </c>
      <c r="AD9" s="139"/>
      <c r="AE9" s="130"/>
      <c r="AF9" s="131"/>
      <c r="AG9" s="130"/>
      <c r="AH9" s="131"/>
      <c r="AI9" s="138" t="s">
        <v>79</v>
      </c>
      <c r="AJ9" s="139"/>
      <c r="AK9" s="109"/>
      <c r="AL9" s="109"/>
      <c r="AM9" s="138" t="s">
        <v>80</v>
      </c>
      <c r="AN9" s="139"/>
      <c r="AO9" s="109"/>
      <c r="AP9" s="109"/>
      <c r="AQ9" s="135" t="s">
        <v>69</v>
      </c>
      <c r="AR9" s="135"/>
      <c r="AS9" s="135" t="s">
        <v>44</v>
      </c>
      <c r="AT9" s="135"/>
      <c r="AU9" s="135" t="s">
        <v>45</v>
      </c>
      <c r="AV9" s="135"/>
      <c r="AW9" s="135" t="s">
        <v>81</v>
      </c>
      <c r="AX9" s="135"/>
      <c r="AY9" s="160" t="s">
        <v>82</v>
      </c>
      <c r="AZ9" s="161"/>
      <c r="BA9" s="162" t="s">
        <v>83</v>
      </c>
      <c r="BB9" s="162"/>
      <c r="BC9" s="153"/>
      <c r="BD9" s="154"/>
      <c r="BE9" s="153"/>
      <c r="BF9" s="154"/>
      <c r="BG9" s="149"/>
      <c r="BH9" s="149"/>
      <c r="BI9" s="149"/>
      <c r="BJ9" s="149"/>
      <c r="BK9" s="149" t="s">
        <v>84</v>
      </c>
      <c r="BL9" s="149"/>
      <c r="BM9" s="149" t="s">
        <v>85</v>
      </c>
      <c r="BN9" s="149"/>
    </row>
    <row r="10" spans="1:104" s="22" customFormat="1" ht="32.25" customHeight="1" x14ac:dyDescent="0.2">
      <c r="A10" s="118"/>
      <c r="B10" s="81"/>
      <c r="C10" s="18" t="s">
        <v>47</v>
      </c>
      <c r="D10" s="19" t="s">
        <v>48</v>
      </c>
      <c r="E10" s="18" t="s">
        <v>47</v>
      </c>
      <c r="F10" s="19" t="s">
        <v>48</v>
      </c>
      <c r="G10" s="18" t="s">
        <v>47</v>
      </c>
      <c r="H10" s="19" t="s">
        <v>48</v>
      </c>
      <c r="I10" s="18" t="s">
        <v>47</v>
      </c>
      <c r="J10" s="19" t="s">
        <v>48</v>
      </c>
      <c r="K10" s="18" t="s">
        <v>47</v>
      </c>
      <c r="L10" s="19" t="s">
        <v>48</v>
      </c>
      <c r="M10" s="18" t="s">
        <v>47</v>
      </c>
      <c r="N10" s="19" t="s">
        <v>48</v>
      </c>
      <c r="O10" s="18" t="s">
        <v>47</v>
      </c>
      <c r="P10" s="19" t="s">
        <v>48</v>
      </c>
      <c r="Q10" s="18" t="s">
        <v>47</v>
      </c>
      <c r="R10" s="19" t="s">
        <v>48</v>
      </c>
      <c r="S10" s="18" t="s">
        <v>47</v>
      </c>
      <c r="T10" s="19" t="s">
        <v>48</v>
      </c>
      <c r="U10" s="18" t="s">
        <v>47</v>
      </c>
      <c r="V10" s="19" t="s">
        <v>48</v>
      </c>
      <c r="W10" s="18" t="s">
        <v>47</v>
      </c>
      <c r="X10" s="19" t="s">
        <v>48</v>
      </c>
      <c r="Y10" s="18" t="s">
        <v>47</v>
      </c>
      <c r="Z10" s="19" t="s">
        <v>48</v>
      </c>
      <c r="AA10" s="18" t="s">
        <v>47</v>
      </c>
      <c r="AB10" s="19" t="s">
        <v>48</v>
      </c>
      <c r="AC10" s="18" t="s">
        <v>47</v>
      </c>
      <c r="AD10" s="19" t="s">
        <v>48</v>
      </c>
      <c r="AE10" s="18" t="s">
        <v>47</v>
      </c>
      <c r="AF10" s="19" t="s">
        <v>48</v>
      </c>
      <c r="AG10" s="18" t="s">
        <v>47</v>
      </c>
      <c r="AH10" s="19" t="s">
        <v>48</v>
      </c>
      <c r="AI10" s="18" t="s">
        <v>47</v>
      </c>
      <c r="AJ10" s="19" t="s">
        <v>48</v>
      </c>
      <c r="AK10" s="18" t="s">
        <v>47</v>
      </c>
      <c r="AL10" s="19" t="s">
        <v>48</v>
      </c>
      <c r="AM10" s="18" t="s">
        <v>47</v>
      </c>
      <c r="AN10" s="19" t="s">
        <v>48</v>
      </c>
      <c r="AO10" s="18" t="s">
        <v>47</v>
      </c>
      <c r="AP10" s="19" t="s">
        <v>48</v>
      </c>
      <c r="AQ10" s="18" t="s">
        <v>47</v>
      </c>
      <c r="AR10" s="19" t="s">
        <v>48</v>
      </c>
      <c r="AS10" s="18" t="s">
        <v>47</v>
      </c>
      <c r="AT10" s="19" t="s">
        <v>48</v>
      </c>
      <c r="AU10" s="18" t="s">
        <v>47</v>
      </c>
      <c r="AV10" s="19" t="s">
        <v>48</v>
      </c>
      <c r="AW10" s="18" t="s">
        <v>47</v>
      </c>
      <c r="AX10" s="19" t="s">
        <v>48</v>
      </c>
      <c r="AY10" s="18" t="s">
        <v>47</v>
      </c>
      <c r="AZ10" s="19" t="s">
        <v>48</v>
      </c>
      <c r="BA10" s="18" t="s">
        <v>47</v>
      </c>
      <c r="BB10" s="19" t="s">
        <v>48</v>
      </c>
      <c r="BC10" s="18" t="s">
        <v>47</v>
      </c>
      <c r="BD10" s="19" t="s">
        <v>48</v>
      </c>
      <c r="BE10" s="18" t="s">
        <v>47</v>
      </c>
      <c r="BF10" s="19" t="s">
        <v>48</v>
      </c>
      <c r="BG10" s="18" t="s">
        <v>47</v>
      </c>
      <c r="BH10" s="19" t="s">
        <v>48</v>
      </c>
      <c r="BI10" s="18" t="s">
        <v>47</v>
      </c>
      <c r="BJ10" s="19" t="s">
        <v>48</v>
      </c>
      <c r="BK10" s="18" t="s">
        <v>47</v>
      </c>
      <c r="BL10" s="19" t="s">
        <v>48</v>
      </c>
      <c r="BM10" s="18" t="s">
        <v>47</v>
      </c>
      <c r="BN10" s="19" t="s">
        <v>48</v>
      </c>
    </row>
    <row r="11" spans="1:104" s="40" customFormat="1" ht="12.75" x14ac:dyDescent="0.25">
      <c r="A11" s="75"/>
      <c r="B11" s="75">
        <v>1</v>
      </c>
      <c r="C11" s="75">
        <v>2</v>
      </c>
      <c r="D11" s="75">
        <v>3</v>
      </c>
      <c r="E11" s="75">
        <v>4</v>
      </c>
      <c r="F11" s="75">
        <v>5</v>
      </c>
      <c r="G11" s="75">
        <v>6</v>
      </c>
      <c r="H11" s="75">
        <v>7</v>
      </c>
      <c r="I11" s="75">
        <v>8</v>
      </c>
      <c r="J11" s="75">
        <v>9</v>
      </c>
      <c r="K11" s="75">
        <v>10</v>
      </c>
      <c r="L11" s="75">
        <v>11</v>
      </c>
      <c r="M11" s="75">
        <v>12</v>
      </c>
      <c r="N11" s="75">
        <v>13</v>
      </c>
      <c r="O11" s="75">
        <v>14</v>
      </c>
      <c r="P11" s="75">
        <v>15</v>
      </c>
      <c r="Q11" s="75">
        <v>16</v>
      </c>
      <c r="R11" s="75">
        <v>17</v>
      </c>
      <c r="S11" s="75">
        <v>18</v>
      </c>
      <c r="T11" s="75">
        <v>19</v>
      </c>
      <c r="U11" s="75">
        <v>20</v>
      </c>
      <c r="V11" s="75">
        <v>21</v>
      </c>
      <c r="W11" s="75">
        <v>22</v>
      </c>
      <c r="X11" s="75">
        <v>23</v>
      </c>
      <c r="Y11" s="75">
        <v>24</v>
      </c>
      <c r="Z11" s="75">
        <v>25</v>
      </c>
      <c r="AA11" s="75">
        <v>26</v>
      </c>
      <c r="AB11" s="75">
        <v>27</v>
      </c>
      <c r="AC11" s="75">
        <v>28</v>
      </c>
      <c r="AD11" s="75">
        <v>29</v>
      </c>
      <c r="AE11" s="75">
        <v>30</v>
      </c>
      <c r="AF11" s="75">
        <v>31</v>
      </c>
      <c r="AG11" s="75">
        <v>32</v>
      </c>
      <c r="AH11" s="75">
        <v>33</v>
      </c>
      <c r="AI11" s="75">
        <v>34</v>
      </c>
      <c r="AJ11" s="75">
        <v>35</v>
      </c>
      <c r="AK11" s="75">
        <v>36</v>
      </c>
      <c r="AL11" s="75">
        <v>37</v>
      </c>
      <c r="AM11" s="75">
        <v>38</v>
      </c>
      <c r="AN11" s="75">
        <v>39</v>
      </c>
      <c r="AO11" s="75">
        <v>40</v>
      </c>
      <c r="AP11" s="75">
        <v>41</v>
      </c>
      <c r="AQ11" s="75">
        <v>42</v>
      </c>
      <c r="AR11" s="75">
        <v>43</v>
      </c>
      <c r="AS11" s="75">
        <v>44</v>
      </c>
      <c r="AT11" s="75">
        <v>45</v>
      </c>
      <c r="AU11" s="75">
        <v>46</v>
      </c>
      <c r="AV11" s="75">
        <v>47</v>
      </c>
      <c r="AW11" s="75">
        <v>48</v>
      </c>
      <c r="AX11" s="75">
        <v>49</v>
      </c>
      <c r="AY11" s="75">
        <v>50</v>
      </c>
      <c r="AZ11" s="75">
        <v>51</v>
      </c>
      <c r="BA11" s="75">
        <v>52</v>
      </c>
      <c r="BB11" s="75">
        <v>53</v>
      </c>
      <c r="BC11" s="75">
        <v>54</v>
      </c>
      <c r="BD11" s="75">
        <v>55</v>
      </c>
      <c r="BE11" s="75">
        <v>56</v>
      </c>
      <c r="BF11" s="75">
        <v>57</v>
      </c>
      <c r="BG11" s="75">
        <v>58</v>
      </c>
      <c r="BH11" s="75">
        <v>59</v>
      </c>
      <c r="BI11" s="75">
        <v>60</v>
      </c>
      <c r="BJ11" s="75">
        <v>61</v>
      </c>
      <c r="BK11" s="75">
        <v>62</v>
      </c>
      <c r="BL11" s="75">
        <v>63</v>
      </c>
      <c r="BM11" s="75">
        <v>64</v>
      </c>
      <c r="BN11" s="75">
        <v>65</v>
      </c>
    </row>
    <row r="12" spans="1:104" s="24" customFormat="1" ht="19.5" customHeight="1" x14ac:dyDescent="0.25">
      <c r="A12" s="59">
        <v>1</v>
      </c>
      <c r="B12" s="53" t="s">
        <v>2</v>
      </c>
      <c r="C12" s="50">
        <f t="shared" ref="C12:D15" si="0">E12+G12-BA12</f>
        <v>2782023.5999999996</v>
      </c>
      <c r="D12" s="50">
        <f t="shared" si="0"/>
        <v>1414565.9000000001</v>
      </c>
      <c r="E12" s="50">
        <f t="shared" ref="E12:F15" si="1">I12+K12+M12+AE12+AG12+AK12+AO12+AS12</f>
        <v>2499675.1999999997</v>
      </c>
      <c r="F12" s="50">
        <f t="shared" si="1"/>
        <v>1162766.7000000002</v>
      </c>
      <c r="G12" s="50">
        <f t="shared" ref="G12:H15" si="2">AY12+BC12+BE12+BG12+BI12+BK12+BM12</f>
        <v>669635.6</v>
      </c>
      <c r="H12" s="50">
        <f t="shared" si="2"/>
        <v>371799.2</v>
      </c>
      <c r="I12" s="50">
        <v>786574.4</v>
      </c>
      <c r="J12" s="50">
        <v>357892.4</v>
      </c>
      <c r="K12" s="50"/>
      <c r="L12" s="50"/>
      <c r="M12" s="62">
        <v>480807</v>
      </c>
      <c r="N12" s="62">
        <v>252565.7</v>
      </c>
      <c r="O12" s="50">
        <v>91980</v>
      </c>
      <c r="P12" s="50">
        <v>49593.3</v>
      </c>
      <c r="Q12" s="50">
        <v>4000</v>
      </c>
      <c r="R12" s="50">
        <v>1040.5999999999999</v>
      </c>
      <c r="S12" s="50">
        <v>6000</v>
      </c>
      <c r="T12" s="50">
        <v>2915</v>
      </c>
      <c r="U12" s="50">
        <v>2250</v>
      </c>
      <c r="V12" s="50">
        <v>478</v>
      </c>
      <c r="W12" s="50">
        <v>76495.5</v>
      </c>
      <c r="X12" s="50">
        <v>36170.199999999997</v>
      </c>
      <c r="Y12" s="50">
        <v>60495.5</v>
      </c>
      <c r="Z12" s="50">
        <v>29520</v>
      </c>
      <c r="AA12" s="50">
        <v>57756.800000000003</v>
      </c>
      <c r="AB12" s="50">
        <v>46722.2</v>
      </c>
      <c r="AC12" s="50">
        <v>185326.2</v>
      </c>
      <c r="AD12" s="50">
        <v>71265.7</v>
      </c>
      <c r="AE12" s="50"/>
      <c r="AF12" s="50"/>
      <c r="AG12" s="50">
        <v>775111.2</v>
      </c>
      <c r="AH12" s="50">
        <v>418447.9</v>
      </c>
      <c r="AI12" s="50">
        <v>775111.2</v>
      </c>
      <c r="AJ12" s="50">
        <v>418447.9</v>
      </c>
      <c r="AK12" s="50">
        <v>18680</v>
      </c>
      <c r="AL12" s="50">
        <v>7201.9</v>
      </c>
      <c r="AM12" s="50">
        <v>14830</v>
      </c>
      <c r="AN12" s="50">
        <v>7201.9</v>
      </c>
      <c r="AO12" s="50">
        <v>25500</v>
      </c>
      <c r="AP12" s="50">
        <v>5260</v>
      </c>
      <c r="AQ12" s="50">
        <v>251715.4</v>
      </c>
      <c r="AR12" s="50">
        <v>1398.8</v>
      </c>
      <c r="AS12" s="50">
        <v>413002.6</v>
      </c>
      <c r="AT12" s="50">
        <v>121398.8</v>
      </c>
      <c r="AU12" s="63"/>
      <c r="AV12" s="63"/>
      <c r="AW12" s="50">
        <v>400000</v>
      </c>
      <c r="AX12" s="50">
        <v>120000</v>
      </c>
      <c r="AY12" s="63"/>
      <c r="AZ12" s="63"/>
      <c r="BA12" s="64">
        <v>387287.2</v>
      </c>
      <c r="BB12" s="64">
        <v>120000</v>
      </c>
      <c r="BC12" s="50">
        <v>657235.6</v>
      </c>
      <c r="BD12" s="50">
        <v>426715.1</v>
      </c>
      <c r="BE12" s="50">
        <v>12400</v>
      </c>
      <c r="BF12" s="50">
        <v>8607.2000000000007</v>
      </c>
      <c r="BG12" s="50"/>
      <c r="BH12" s="50"/>
      <c r="BI12" s="50">
        <v>0</v>
      </c>
      <c r="BJ12" s="50">
        <v>-12468.3</v>
      </c>
      <c r="BK12" s="50">
        <v>0</v>
      </c>
      <c r="BL12" s="50">
        <v>-51054.8</v>
      </c>
      <c r="BM12" s="50">
        <v>0</v>
      </c>
      <c r="BN12" s="50"/>
    </row>
    <row r="13" spans="1:104" s="61" customFormat="1" ht="19.5" customHeight="1" x14ac:dyDescent="0.25">
      <c r="A13" s="59">
        <v>2</v>
      </c>
      <c r="B13" s="53" t="s">
        <v>4</v>
      </c>
      <c r="C13" s="50">
        <f t="shared" si="0"/>
        <v>1914356.4999999998</v>
      </c>
      <c r="D13" s="50">
        <f t="shared" si="0"/>
        <v>397188.99999999988</v>
      </c>
      <c r="E13" s="50">
        <f t="shared" si="1"/>
        <v>1497593.0999999999</v>
      </c>
      <c r="F13" s="50">
        <f t="shared" si="1"/>
        <v>574305.29999999993</v>
      </c>
      <c r="G13" s="50">
        <f t="shared" si="2"/>
        <v>419402.79999999981</v>
      </c>
      <c r="H13" s="50">
        <f t="shared" si="2"/>
        <v>-174476.90000000002</v>
      </c>
      <c r="I13" s="41">
        <v>325594</v>
      </c>
      <c r="J13" s="41">
        <v>116206</v>
      </c>
      <c r="K13" s="41"/>
      <c r="L13" s="41"/>
      <c r="M13" s="60">
        <v>201095.7</v>
      </c>
      <c r="N13" s="60">
        <v>82610.8</v>
      </c>
      <c r="O13" s="41">
        <v>64054.7</v>
      </c>
      <c r="P13" s="41">
        <v>32680.1</v>
      </c>
      <c r="Q13" s="41">
        <v>1248</v>
      </c>
      <c r="R13" s="41">
        <v>294</v>
      </c>
      <c r="S13" s="41">
        <v>4846</v>
      </c>
      <c r="T13" s="41">
        <v>2026.7</v>
      </c>
      <c r="U13" s="41">
        <v>6500</v>
      </c>
      <c r="V13" s="41">
        <v>2813.7</v>
      </c>
      <c r="W13" s="41">
        <v>42100</v>
      </c>
      <c r="X13" s="41">
        <v>15408.5</v>
      </c>
      <c r="Y13" s="41">
        <v>19300</v>
      </c>
      <c r="Z13" s="41">
        <v>5210</v>
      </c>
      <c r="AA13" s="41">
        <v>30032</v>
      </c>
      <c r="AB13" s="41">
        <v>14784.1</v>
      </c>
      <c r="AC13" s="41">
        <v>34335</v>
      </c>
      <c r="AD13" s="41">
        <v>12606.8</v>
      </c>
      <c r="AE13" s="41"/>
      <c r="AF13" s="41"/>
      <c r="AG13" s="41">
        <v>859982.6</v>
      </c>
      <c r="AH13" s="41">
        <v>353457.6</v>
      </c>
      <c r="AI13" s="41">
        <v>859982.6</v>
      </c>
      <c r="AJ13" s="41">
        <v>353457.6</v>
      </c>
      <c r="AK13" s="41">
        <v>13320.8</v>
      </c>
      <c r="AL13" s="41">
        <v>2827.1</v>
      </c>
      <c r="AM13" s="41">
        <v>5020.8</v>
      </c>
      <c r="AN13" s="41">
        <v>2362.4</v>
      </c>
      <c r="AO13" s="41">
        <v>20000</v>
      </c>
      <c r="AP13" s="41">
        <v>8885</v>
      </c>
      <c r="AQ13" s="41">
        <v>74960.600000000006</v>
      </c>
      <c r="AR13" s="41">
        <v>7679.4</v>
      </c>
      <c r="AS13" s="41">
        <v>77600</v>
      </c>
      <c r="AT13" s="41">
        <v>10318.799999999999</v>
      </c>
      <c r="AU13" s="45">
        <v>0</v>
      </c>
      <c r="AV13" s="45">
        <v>0</v>
      </c>
      <c r="AW13" s="41">
        <v>60000</v>
      </c>
      <c r="AX13" s="41">
        <v>2639.4</v>
      </c>
      <c r="AY13" s="45"/>
      <c r="AZ13" s="45"/>
      <c r="BA13" s="2">
        <v>2639.4</v>
      </c>
      <c r="BB13" s="2">
        <v>2639.4</v>
      </c>
      <c r="BC13" s="50">
        <v>1076410.3999999999</v>
      </c>
      <c r="BD13" s="50">
        <v>172791.3</v>
      </c>
      <c r="BE13" s="41">
        <v>37353</v>
      </c>
      <c r="BF13" s="41">
        <v>13523.4</v>
      </c>
      <c r="BG13" s="41">
        <v>5639.4</v>
      </c>
      <c r="BH13" s="41">
        <v>239.4</v>
      </c>
      <c r="BI13" s="41">
        <v>-100000</v>
      </c>
      <c r="BJ13" s="41">
        <v>-13664.3</v>
      </c>
      <c r="BK13" s="41">
        <v>-600000</v>
      </c>
      <c r="BL13" s="41">
        <v>-347366.7</v>
      </c>
      <c r="BM13" s="41">
        <v>0</v>
      </c>
      <c r="BN13" s="41">
        <v>0</v>
      </c>
    </row>
    <row r="14" spans="1:104" s="61" customFormat="1" ht="19.5" customHeight="1" x14ac:dyDescent="0.25">
      <c r="A14" s="59">
        <v>3</v>
      </c>
      <c r="B14" s="53" t="s">
        <v>5</v>
      </c>
      <c r="C14" s="50">
        <f t="shared" si="0"/>
        <v>1850135.2</v>
      </c>
      <c r="D14" s="50">
        <f t="shared" si="0"/>
        <v>625618.9</v>
      </c>
      <c r="E14" s="50">
        <f t="shared" si="1"/>
        <v>1668234.5</v>
      </c>
      <c r="F14" s="50">
        <f t="shared" si="1"/>
        <v>610719.5</v>
      </c>
      <c r="G14" s="50">
        <f t="shared" si="2"/>
        <v>181900.69999999998</v>
      </c>
      <c r="H14" s="50">
        <f t="shared" si="2"/>
        <v>14899.399999999998</v>
      </c>
      <c r="I14" s="41">
        <v>388232.3</v>
      </c>
      <c r="J14" s="41">
        <v>162328.20000000001</v>
      </c>
      <c r="K14" s="41"/>
      <c r="L14" s="41"/>
      <c r="M14" s="41">
        <v>412223.8</v>
      </c>
      <c r="N14" s="41">
        <v>94071.5</v>
      </c>
      <c r="O14" s="41">
        <v>56000</v>
      </c>
      <c r="P14" s="41">
        <v>32103.9</v>
      </c>
      <c r="Q14" s="41">
        <v>540</v>
      </c>
      <c r="R14" s="41">
        <v>126.3</v>
      </c>
      <c r="S14" s="41">
        <v>5249.4</v>
      </c>
      <c r="T14" s="41">
        <v>1931.7</v>
      </c>
      <c r="U14" s="41">
        <v>2520</v>
      </c>
      <c r="V14" s="41">
        <v>635</v>
      </c>
      <c r="W14" s="41">
        <v>34269.9</v>
      </c>
      <c r="X14" s="41">
        <v>7911.3</v>
      </c>
      <c r="Y14" s="41">
        <v>26958.9</v>
      </c>
      <c r="Z14" s="41">
        <v>4891.8999999999996</v>
      </c>
      <c r="AA14" s="41">
        <v>208500</v>
      </c>
      <c r="AB14" s="41">
        <v>26009.5</v>
      </c>
      <c r="AC14" s="41">
        <v>87819.9</v>
      </c>
      <c r="AD14" s="41">
        <v>20868.2</v>
      </c>
      <c r="AE14" s="41"/>
      <c r="AF14" s="41"/>
      <c r="AG14" s="41">
        <v>645442</v>
      </c>
      <c r="AH14" s="41">
        <v>345795.7</v>
      </c>
      <c r="AI14" s="41">
        <v>645442</v>
      </c>
      <c r="AJ14" s="41">
        <v>345795.7</v>
      </c>
      <c r="AK14" s="41">
        <v>12636.4</v>
      </c>
      <c r="AL14" s="41">
        <v>5575</v>
      </c>
      <c r="AM14" s="41">
        <v>7061.4</v>
      </c>
      <c r="AN14" s="41">
        <v>0</v>
      </c>
      <c r="AO14" s="41">
        <v>7200</v>
      </c>
      <c r="AP14" s="41">
        <v>2455</v>
      </c>
      <c r="AQ14" s="41">
        <v>202500</v>
      </c>
      <c r="AR14" s="41">
        <v>494.2</v>
      </c>
      <c r="AS14" s="41">
        <v>202500</v>
      </c>
      <c r="AT14" s="41">
        <v>494.1</v>
      </c>
      <c r="AU14" s="45"/>
      <c r="AV14" s="45"/>
      <c r="AW14" s="41">
        <v>200000</v>
      </c>
      <c r="AX14" s="45"/>
      <c r="AY14" s="45"/>
      <c r="AZ14" s="45"/>
      <c r="BA14" s="45"/>
      <c r="BB14" s="45"/>
      <c r="BC14" s="50">
        <v>163785.79999999999</v>
      </c>
      <c r="BD14" s="50">
        <v>17027.8</v>
      </c>
      <c r="BE14" s="41">
        <v>13014.9</v>
      </c>
      <c r="BF14" s="41">
        <v>7181</v>
      </c>
      <c r="BG14" s="41">
        <v>5100</v>
      </c>
      <c r="BH14" s="41">
        <v>1530</v>
      </c>
      <c r="BI14" s="41"/>
      <c r="BJ14" s="41">
        <v>-2781.9</v>
      </c>
      <c r="BK14" s="41"/>
      <c r="BL14" s="41">
        <v>-8057.5</v>
      </c>
      <c r="BM14" s="41"/>
      <c r="BN14" s="41"/>
    </row>
    <row r="15" spans="1:104" s="61" customFormat="1" ht="19.5" customHeight="1" x14ac:dyDescent="0.25">
      <c r="A15" s="59">
        <v>4</v>
      </c>
      <c r="B15" s="53" t="s">
        <v>6</v>
      </c>
      <c r="C15" s="50">
        <f t="shared" si="0"/>
        <v>2309397</v>
      </c>
      <c r="D15" s="50">
        <f t="shared" si="0"/>
        <v>1123447.2</v>
      </c>
      <c r="E15" s="50">
        <f t="shared" si="1"/>
        <v>1817505.5999999999</v>
      </c>
      <c r="F15" s="50">
        <f t="shared" si="1"/>
        <v>788259.6</v>
      </c>
      <c r="G15" s="50">
        <f t="shared" si="2"/>
        <v>491891.39999999991</v>
      </c>
      <c r="H15" s="50">
        <f t="shared" si="2"/>
        <v>335187.60000000003</v>
      </c>
      <c r="I15" s="41">
        <v>384669.2</v>
      </c>
      <c r="J15" s="41">
        <v>182589.3</v>
      </c>
      <c r="K15" s="41"/>
      <c r="L15" s="41"/>
      <c r="M15" s="41">
        <v>195120</v>
      </c>
      <c r="N15" s="41">
        <v>88938.2</v>
      </c>
      <c r="O15" s="41">
        <v>55700</v>
      </c>
      <c r="P15" s="41">
        <v>31741.3</v>
      </c>
      <c r="Q15" s="41">
        <v>10900</v>
      </c>
      <c r="R15" s="41">
        <v>6655.6</v>
      </c>
      <c r="S15" s="41">
        <v>4200</v>
      </c>
      <c r="T15" s="41">
        <v>1855.2</v>
      </c>
      <c r="U15" s="41">
        <v>31800</v>
      </c>
      <c r="V15" s="41">
        <v>12726.7</v>
      </c>
      <c r="W15" s="41">
        <v>27450</v>
      </c>
      <c r="X15" s="41">
        <v>8627.6</v>
      </c>
      <c r="Y15" s="41">
        <v>14000</v>
      </c>
      <c r="Z15" s="41">
        <v>5116</v>
      </c>
      <c r="AA15" s="41">
        <v>10500</v>
      </c>
      <c r="AB15" s="41">
        <v>5444.4</v>
      </c>
      <c r="AC15" s="41">
        <v>47200</v>
      </c>
      <c r="AD15" s="41">
        <v>18443.2</v>
      </c>
      <c r="AE15" s="41"/>
      <c r="AF15" s="41"/>
      <c r="AG15" s="41">
        <v>1080830</v>
      </c>
      <c r="AH15" s="41">
        <v>498022.7</v>
      </c>
      <c r="AI15" s="41">
        <v>1080830</v>
      </c>
      <c r="AJ15" s="41">
        <v>498022.7</v>
      </c>
      <c r="AK15" s="41">
        <v>3700</v>
      </c>
      <c r="AL15" s="41">
        <v>0</v>
      </c>
      <c r="AM15" s="41">
        <v>0</v>
      </c>
      <c r="AN15" s="41">
        <v>0</v>
      </c>
      <c r="AO15" s="41">
        <v>21255</v>
      </c>
      <c r="AP15" s="41">
        <v>9420</v>
      </c>
      <c r="AQ15" s="41">
        <v>131931.4</v>
      </c>
      <c r="AR15" s="41">
        <v>9289.4</v>
      </c>
      <c r="AS15" s="41">
        <v>131931.4</v>
      </c>
      <c r="AT15" s="41">
        <v>9289.4</v>
      </c>
      <c r="AU15" s="45">
        <v>0</v>
      </c>
      <c r="AV15" s="45">
        <v>0</v>
      </c>
      <c r="AW15" s="41">
        <v>117331.4</v>
      </c>
      <c r="AX15" s="45">
        <v>0</v>
      </c>
      <c r="AY15" s="45"/>
      <c r="AZ15" s="45">
        <v>0</v>
      </c>
      <c r="BA15" s="45"/>
      <c r="BB15" s="45">
        <v>0</v>
      </c>
      <c r="BC15" s="50">
        <v>602911.6</v>
      </c>
      <c r="BD15" s="50">
        <v>382209.1</v>
      </c>
      <c r="BE15" s="41">
        <v>25255.200000000001</v>
      </c>
      <c r="BF15" s="41">
        <v>12538.7</v>
      </c>
      <c r="BG15" s="41">
        <v>4200</v>
      </c>
      <c r="BH15" s="41">
        <v>1744</v>
      </c>
      <c r="BI15" s="41">
        <v>-70000</v>
      </c>
      <c r="BJ15" s="41">
        <v>-6081.6</v>
      </c>
      <c r="BK15" s="41">
        <v>-70475.399999999994</v>
      </c>
      <c r="BL15" s="41">
        <v>-55222.6</v>
      </c>
      <c r="BM15" s="41"/>
      <c r="BN15" s="41"/>
    </row>
    <row r="16" spans="1:104" s="42" customFormat="1" ht="19.5" customHeight="1" x14ac:dyDescent="0.25">
      <c r="A16" s="159" t="s">
        <v>3</v>
      </c>
      <c r="B16" s="159"/>
      <c r="C16" s="41">
        <f t="shared" ref="C16:BN16" si="3">SUM(C12:C15)</f>
        <v>8855912.3000000007</v>
      </c>
      <c r="D16" s="41">
        <f t="shared" si="3"/>
        <v>3560821</v>
      </c>
      <c r="E16" s="41">
        <f t="shared" si="3"/>
        <v>7483008.3999999994</v>
      </c>
      <c r="F16" s="41">
        <f t="shared" si="3"/>
        <v>3136051.1</v>
      </c>
      <c r="G16" s="41">
        <f t="shared" si="3"/>
        <v>1762830.4999999998</v>
      </c>
      <c r="H16" s="41">
        <f t="shared" si="3"/>
        <v>547409.30000000005</v>
      </c>
      <c r="I16" s="41">
        <f t="shared" si="3"/>
        <v>1885069.9</v>
      </c>
      <c r="J16" s="41">
        <f t="shared" si="3"/>
        <v>819015.90000000014</v>
      </c>
      <c r="K16" s="41"/>
      <c r="L16" s="41"/>
      <c r="M16" s="41">
        <f t="shared" si="3"/>
        <v>1289246.5</v>
      </c>
      <c r="N16" s="41">
        <f t="shared" si="3"/>
        <v>518186.2</v>
      </c>
      <c r="O16" s="41">
        <f t="shared" si="3"/>
        <v>267734.7</v>
      </c>
      <c r="P16" s="41">
        <f t="shared" si="3"/>
        <v>146118.59999999998</v>
      </c>
      <c r="Q16" s="41">
        <f t="shared" si="3"/>
        <v>16688</v>
      </c>
      <c r="R16" s="41">
        <f t="shared" si="3"/>
        <v>8116.5</v>
      </c>
      <c r="S16" s="41">
        <f t="shared" si="3"/>
        <v>20295.400000000001</v>
      </c>
      <c r="T16" s="41">
        <f t="shared" si="3"/>
        <v>8728.6</v>
      </c>
      <c r="U16" s="41">
        <f t="shared" si="3"/>
        <v>43070</v>
      </c>
      <c r="V16" s="41">
        <f t="shared" si="3"/>
        <v>16653.400000000001</v>
      </c>
      <c r="W16" s="41">
        <f t="shared" si="3"/>
        <v>180315.4</v>
      </c>
      <c r="X16" s="41">
        <f t="shared" si="3"/>
        <v>68117.600000000006</v>
      </c>
      <c r="Y16" s="41">
        <f t="shared" si="3"/>
        <v>120754.4</v>
      </c>
      <c r="Z16" s="41">
        <f t="shared" si="3"/>
        <v>44737.9</v>
      </c>
      <c r="AA16" s="41">
        <f t="shared" si="3"/>
        <v>306788.8</v>
      </c>
      <c r="AB16" s="41">
        <f t="shared" si="3"/>
        <v>92960.199999999983</v>
      </c>
      <c r="AC16" s="41">
        <f t="shared" si="3"/>
        <v>354681.1</v>
      </c>
      <c r="AD16" s="41">
        <f t="shared" si="3"/>
        <v>123183.9</v>
      </c>
      <c r="AE16" s="45">
        <f t="shared" si="3"/>
        <v>0</v>
      </c>
      <c r="AF16" s="45">
        <f t="shared" si="3"/>
        <v>0</v>
      </c>
      <c r="AG16" s="41">
        <f t="shared" si="3"/>
        <v>3361365.8</v>
      </c>
      <c r="AH16" s="41">
        <f t="shared" si="3"/>
        <v>1615723.9</v>
      </c>
      <c r="AI16" s="41">
        <f t="shared" si="3"/>
        <v>3361365.8</v>
      </c>
      <c r="AJ16" s="41">
        <f t="shared" si="3"/>
        <v>1615723.9</v>
      </c>
      <c r="AK16" s="41">
        <f t="shared" si="3"/>
        <v>48337.2</v>
      </c>
      <c r="AL16" s="41">
        <f t="shared" si="3"/>
        <v>15604</v>
      </c>
      <c r="AM16" s="41">
        <f t="shared" si="3"/>
        <v>26912.199999999997</v>
      </c>
      <c r="AN16" s="41">
        <f t="shared" si="3"/>
        <v>9564.2999999999993</v>
      </c>
      <c r="AO16" s="41">
        <f t="shared" si="3"/>
        <v>73955</v>
      </c>
      <c r="AP16" s="41">
        <f t="shared" si="3"/>
        <v>26020</v>
      </c>
      <c r="AQ16" s="41">
        <f t="shared" si="3"/>
        <v>661107.4</v>
      </c>
      <c r="AR16" s="41">
        <f t="shared" si="3"/>
        <v>18861.8</v>
      </c>
      <c r="AS16" s="41">
        <f t="shared" si="3"/>
        <v>825034</v>
      </c>
      <c r="AT16" s="41">
        <f t="shared" si="3"/>
        <v>141501.1</v>
      </c>
      <c r="AU16" s="45">
        <f t="shared" si="3"/>
        <v>0</v>
      </c>
      <c r="AV16" s="45">
        <f t="shared" si="3"/>
        <v>0</v>
      </c>
      <c r="AW16" s="41">
        <f t="shared" si="3"/>
        <v>777331.4</v>
      </c>
      <c r="AX16" s="45">
        <f t="shared" si="3"/>
        <v>122639.4</v>
      </c>
      <c r="AY16" s="45">
        <f t="shared" si="3"/>
        <v>0</v>
      </c>
      <c r="AZ16" s="45">
        <f t="shared" si="3"/>
        <v>0</v>
      </c>
      <c r="BA16" s="45">
        <f t="shared" si="3"/>
        <v>389926.60000000003</v>
      </c>
      <c r="BB16" s="45">
        <f t="shared" si="3"/>
        <v>122639.4</v>
      </c>
      <c r="BC16" s="50">
        <f t="shared" si="3"/>
        <v>2500343.4</v>
      </c>
      <c r="BD16" s="50">
        <f t="shared" si="3"/>
        <v>998743.29999999993</v>
      </c>
      <c r="BE16" s="41">
        <f t="shared" si="3"/>
        <v>88023.1</v>
      </c>
      <c r="BF16" s="41">
        <f t="shared" si="3"/>
        <v>41850.300000000003</v>
      </c>
      <c r="BG16" s="41">
        <f t="shared" si="3"/>
        <v>14939.4</v>
      </c>
      <c r="BH16" s="41">
        <f t="shared" si="3"/>
        <v>3513.4</v>
      </c>
      <c r="BI16" s="41">
        <f t="shared" si="3"/>
        <v>-170000</v>
      </c>
      <c r="BJ16" s="41">
        <f t="shared" si="3"/>
        <v>-34996.1</v>
      </c>
      <c r="BK16" s="41">
        <f t="shared" si="3"/>
        <v>-670475.4</v>
      </c>
      <c r="BL16" s="41">
        <f t="shared" si="3"/>
        <v>-461701.6</v>
      </c>
      <c r="BM16" s="41">
        <f t="shared" si="3"/>
        <v>0</v>
      </c>
      <c r="BN16" s="41">
        <f t="shared" si="3"/>
        <v>0</v>
      </c>
    </row>
    <row r="17" spans="3:3" ht="15" customHeight="1" x14ac:dyDescent="0.3"/>
    <row r="18" spans="3:3" ht="15" customHeight="1" x14ac:dyDescent="0.3"/>
    <row r="19" spans="3:3" ht="15" customHeight="1" x14ac:dyDescent="0.3"/>
    <row r="20" spans="3:3" ht="15" customHeight="1" x14ac:dyDescent="0.3"/>
    <row r="21" spans="3:3" ht="15" customHeight="1" x14ac:dyDescent="0.3"/>
    <row r="22" spans="3:3" ht="15" customHeight="1" x14ac:dyDescent="0.3"/>
    <row r="23" spans="3:3" ht="15" customHeight="1" x14ac:dyDescent="0.3"/>
    <row r="24" spans="3:3" ht="15" customHeight="1" x14ac:dyDescent="0.3">
      <c r="C24" s="43"/>
    </row>
    <row r="25" spans="3:3" ht="15" customHeight="1" x14ac:dyDescent="0.3"/>
    <row r="26" spans="3:3" ht="15" customHeight="1" x14ac:dyDescent="0.3"/>
    <row r="27" spans="3:3" ht="15" customHeight="1" x14ac:dyDescent="0.3"/>
    <row r="28" spans="3:3" ht="15" customHeight="1" x14ac:dyDescent="0.3"/>
    <row r="29" spans="3:3" ht="15" customHeight="1" x14ac:dyDescent="0.3"/>
    <row r="30" spans="3:3" ht="15" customHeight="1" x14ac:dyDescent="0.3"/>
    <row r="31" spans="3:3" ht="15" customHeight="1" x14ac:dyDescent="0.3"/>
    <row r="32" spans="3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</sheetData>
  <protectedRanges>
    <protectedRange sqref="B12" name="Range3_1"/>
    <protectedRange sqref="BI12:BL12 AU12 AW12:BF12" name="Range3_5"/>
    <protectedRange sqref="I12:J12 M12:AP12" name="Range2_4"/>
    <protectedRange sqref="K12:L12" name="Range2"/>
    <protectedRange sqref="B13:B15" name="Range3_1_2"/>
    <protectedRange sqref="AU14:BN14" name="Range3_3_1"/>
    <protectedRange sqref="I14:J14 M14:AP14" name="Range2_2_1"/>
    <protectedRange sqref="AQ15:BN15" name="Range3_4_1"/>
    <protectedRange sqref="I15:J15 M15:AP15" name="Range2_3_1"/>
    <protectedRange sqref="AS13:AZ13 BE13:BN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AW9:AX9"/>
    <mergeCell ref="AY9:AZ9"/>
    <mergeCell ref="BA9:BB9"/>
    <mergeCell ref="BK9:BL9"/>
    <mergeCell ref="BM9:BN9"/>
    <mergeCell ref="A16:B16"/>
    <mergeCell ref="AC9:AD9"/>
    <mergeCell ref="AI9:AJ9"/>
    <mergeCell ref="AM9:AN9"/>
    <mergeCell ref="AQ9:AR9"/>
    <mergeCell ref="AU9:AV9"/>
    <mergeCell ref="Q9:R9"/>
    <mergeCell ref="S9:T9"/>
    <mergeCell ref="U9:V9"/>
    <mergeCell ref="W9:X9"/>
    <mergeCell ref="Y9:Z9"/>
    <mergeCell ref="AA9:AB9"/>
    <mergeCell ref="AI8:AJ8"/>
    <mergeCell ref="AK8:AL9"/>
    <mergeCell ref="AM8:AN8"/>
    <mergeCell ref="AO8:AP9"/>
    <mergeCell ref="AS9:AT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C2:R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գործառն 06</vt:lpstr>
      <vt:lpstr>տնտեսագիտ 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https://mul2-mta.gov.am/tasks/1606454/oneclick/1f4c450f918abc53fce538bbc4b1148f36ad5b4926f184a012ed8bbbd403bf02.xlsx?token=c41d8ff93555c43a2954625bfcdd32a9</cp:keywords>
  <cp:lastModifiedBy/>
  <dcterms:created xsi:type="dcterms:W3CDTF">2006-09-16T00:00:00Z</dcterms:created>
  <dcterms:modified xsi:type="dcterms:W3CDTF">2024-07-10T05:42:28Z</dcterms:modified>
</cp:coreProperties>
</file>