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E8ADF6B6-F7E2-4D64-A8B2-25861A27F3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1" l="1"/>
  <c r="E16" i="1"/>
  <c r="F16" i="1"/>
  <c r="G16" i="1"/>
  <c r="G40" i="1"/>
  <c r="F40" i="1"/>
  <c r="E40" i="1"/>
  <c r="D40" i="1"/>
  <c r="G30" i="1"/>
  <c r="F30" i="1"/>
  <c r="E30" i="1"/>
  <c r="D30" i="1"/>
  <c r="G20" i="1"/>
  <c r="F20" i="1"/>
  <c r="E20" i="1"/>
  <c r="D20" i="1"/>
  <c r="E19" i="1"/>
  <c r="F19" i="1"/>
  <c r="G19" i="1"/>
  <c r="G51" i="1" s="1"/>
  <c r="D19" i="1"/>
  <c r="D51" i="1" s="1"/>
  <c r="G50" i="1" l="1"/>
  <c r="D50" i="1"/>
  <c r="E50" i="1"/>
  <c r="F50" i="1"/>
  <c r="D16" i="1"/>
  <c r="E10" i="1" l="1"/>
  <c r="F10" i="1"/>
  <c r="G10" i="1"/>
  <c r="D10" i="1"/>
  <c r="E7" i="1"/>
  <c r="F7" i="1"/>
  <c r="F51" i="1" s="1"/>
  <c r="G7" i="1"/>
  <c r="D7" i="1"/>
</calcChain>
</file>

<file path=xl/sharedStrings.xml><?xml version="1.0" encoding="utf-8"?>
<sst xmlns="http://schemas.openxmlformats.org/spreadsheetml/2006/main" count="73" uniqueCount="67">
  <si>
    <t>Տեղեկատվություն</t>
  </si>
  <si>
    <t>հ/հ</t>
  </si>
  <si>
    <t>մարզը</t>
  </si>
  <si>
    <t>Էլեկտրաէներգիա</t>
  </si>
  <si>
    <t>գազ</t>
  </si>
  <si>
    <t>անշարժ գույքի հարկ</t>
  </si>
  <si>
    <t>Յուրաքանչյուր ուղղության գծով տրամադրվող պետական աջակցություն ստացող շահառուների քանակը</t>
  </si>
  <si>
    <t>Համայնք/ բնակավայր (թիվը)</t>
  </si>
  <si>
    <t>ոռոգման ջուր</t>
  </si>
  <si>
    <t>2024 թվականի ընթացքում յուրաքանչյուր տեսակի գծով տրամադրվող 
պետական աջակցություն ստացող շահառուների քանակի վերաբերյալ</t>
  </si>
  <si>
    <t>Արարատ</t>
  </si>
  <si>
    <t>Արարատ/Պ.Սևակ</t>
  </si>
  <si>
    <t>Ընդամենը</t>
  </si>
  <si>
    <t xml:space="preserve"> Գեղարքունիք</t>
  </si>
  <si>
    <t>Ճամբարակ (2)</t>
  </si>
  <si>
    <t>Վարդենիս (6)</t>
  </si>
  <si>
    <t>Կապան</t>
  </si>
  <si>
    <t>Գորիս</t>
  </si>
  <si>
    <t>Մեղրի</t>
  </si>
  <si>
    <t>Տաթև</t>
  </si>
  <si>
    <t>Տեղ</t>
  </si>
  <si>
    <t xml:space="preserve"> Սյունիք</t>
  </si>
  <si>
    <t>Արենի (2)</t>
  </si>
  <si>
    <t>Վայք (4)</t>
  </si>
  <si>
    <t xml:space="preserve">Վայոց ձորի </t>
  </si>
  <si>
    <t>Տավուշ</t>
  </si>
  <si>
    <t>Իջևան համայնք, ընդամենը՝ այդ թվում</t>
  </si>
  <si>
    <t>գ․ Ազատամուտ</t>
  </si>
  <si>
    <t>0*</t>
  </si>
  <si>
    <t>գ. Այգեհովիտ</t>
  </si>
  <si>
    <t>գ. Կայան</t>
  </si>
  <si>
    <t>0**</t>
  </si>
  <si>
    <t>գ. Բերքաբեր</t>
  </si>
  <si>
    <t>0***</t>
  </si>
  <si>
    <t>գ. Ծաղկավան /Իջևանի շրջան/</t>
  </si>
  <si>
    <t>գ. Կիրանց</t>
  </si>
  <si>
    <t>գ. Սարիգյուղ</t>
  </si>
  <si>
    <t>գ. Սևքար</t>
  </si>
  <si>
    <t>գ. Վազաշեն</t>
  </si>
  <si>
    <t>Նոյեմբերյան համայնք, ընդամենը՝ այդ թվում</t>
  </si>
  <si>
    <t>ք. Նոյեմբերյան</t>
  </si>
  <si>
    <t>գ. Բաղանիս</t>
  </si>
  <si>
    <t>գ. Բարեկամավան</t>
  </si>
  <si>
    <t>գ. Բերդավան</t>
  </si>
  <si>
    <t>գ. Դովեղ</t>
  </si>
  <si>
    <t>գ. Կոթի</t>
  </si>
  <si>
    <t>գ. Ոսկեպար</t>
  </si>
  <si>
    <t>0****</t>
  </si>
  <si>
    <t>գ. Ոսկեվան</t>
  </si>
  <si>
    <t>գ. Կողբ</t>
  </si>
  <si>
    <t>Բերդ համայնք, ընդամենը՝ այդ թվում</t>
  </si>
  <si>
    <t>գ. Այգեձոր</t>
  </si>
  <si>
    <t>գ. Այգեպար</t>
  </si>
  <si>
    <t>գ. Արծվաբերդ</t>
  </si>
  <si>
    <t>գ. Մովսես</t>
  </si>
  <si>
    <t>գ. Չինարի</t>
  </si>
  <si>
    <t>գ. Չորաթան</t>
  </si>
  <si>
    <t>գ. Պառավաքար</t>
  </si>
  <si>
    <t>Արարատ/Երասխավան</t>
  </si>
  <si>
    <t>գ. Ներքին Կարմիրաղբյուր</t>
  </si>
  <si>
    <t>գ. Վերին Կարմիրաղբյուր</t>
  </si>
  <si>
    <t>Ընդհանուր</t>
  </si>
  <si>
    <t>Ծանոթություն</t>
  </si>
  <si>
    <t>* Ազատամուտ բնակավայրը չունի գյուղատնտեսական նշանակության հողեր:</t>
  </si>
  <si>
    <t>** Կայանը ընդգրկված է Այգեհովիտ բնակավայրում:</t>
  </si>
  <si>
    <t>*** Բերքաբեր և Կիրանց բնակավայրերը գազիֆիկացված չեն</t>
  </si>
  <si>
    <t>**** 2001 թվականի մարտի 20-ին ՀՀ ԱԺ-ի կողմից ընդունված ,,Հողի հարկի արտոնությունների մասին,, ՀՀ օրենքով սահմանամերձ Ոսկեպար բնակավայրն ամբողջությամբ ազատվել է հողի հարկից: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</si>
</sst>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դ_ր_._-;\-* #,##0\ _դ_ր_._-;_-* &quot;-&quot;\ _դ_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b/>
      <i/>
      <u/>
      <sz val="11"/>
      <color rgb="FF000000"/>
      <name val="GHEA Grapalat"/>
      <family val="3"/>
    </font>
    <font>
      <i/>
      <sz val="11"/>
      <name val="GHEA Grapalat"/>
      <family val="3"/>
    </font>
    <font>
      <sz val="9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/>
    </xf>
    <xf numFmtId="0" fontId="6" fillId="0" borderId="5" xfId="0" applyFont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4" fillId="0" borderId="0" xfId="0" applyFont="1"/>
    <xf numFmtId="164" fontId="1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topLeftCell="A28" workbookViewId="0">
      <selection activeCell="K10" sqref="K10"/>
    </sheetView>
  </sheetViews>
  <sheetFormatPr defaultRowHeight="16.5" x14ac:dyDescent="0.3"/>
  <cols>
    <col min="1" max="1" width="4.28515625" style="1" customWidth="1"/>
    <col min="2" max="2" width="15.5703125" style="1" customWidth="1"/>
    <col min="3" max="3" width="25.5703125" style="1" customWidth="1"/>
    <col min="4" max="4" width="17.85546875" style="22" customWidth="1"/>
    <col min="5" max="5" width="11" style="22" customWidth="1"/>
    <col min="6" max="6" width="19.140625" style="22" customWidth="1"/>
    <col min="7" max="7" width="14.7109375" style="22" bestFit="1" customWidth="1"/>
    <col min="8" max="16384" width="9.140625" style="1"/>
  </cols>
  <sheetData>
    <row r="1" spans="1:7" x14ac:dyDescent="0.3">
      <c r="A1" s="36" t="s">
        <v>0</v>
      </c>
      <c r="B1" s="37"/>
      <c r="C1" s="37"/>
      <c r="D1" s="37"/>
      <c r="E1" s="37"/>
      <c r="F1" s="37"/>
    </row>
    <row r="2" spans="1:7" ht="39.75" customHeight="1" x14ac:dyDescent="0.3">
      <c r="A2" s="40" t="s">
        <v>9</v>
      </c>
      <c r="B2" s="40"/>
      <c r="C2" s="40"/>
      <c r="D2" s="40"/>
      <c r="E2" s="40"/>
      <c r="F2" s="40"/>
      <c r="G2" s="40"/>
    </row>
    <row r="3" spans="1:7" ht="34.5" customHeight="1" x14ac:dyDescent="0.3">
      <c r="A3" s="38" t="s">
        <v>1</v>
      </c>
      <c r="B3" s="38" t="s">
        <v>2</v>
      </c>
      <c r="C3" s="39" t="s">
        <v>7</v>
      </c>
      <c r="D3" s="39" t="s">
        <v>6</v>
      </c>
      <c r="E3" s="39"/>
      <c r="F3" s="39"/>
      <c r="G3" s="39"/>
    </row>
    <row r="4" spans="1:7" ht="32.25" customHeight="1" x14ac:dyDescent="0.3">
      <c r="A4" s="38"/>
      <c r="B4" s="38"/>
      <c r="C4" s="39"/>
      <c r="D4" s="4" t="s">
        <v>3</v>
      </c>
      <c r="E4" s="3" t="s">
        <v>4</v>
      </c>
      <c r="F4" s="4" t="s">
        <v>5</v>
      </c>
      <c r="G4" s="4" t="s">
        <v>8</v>
      </c>
    </row>
    <row r="5" spans="1:7" x14ac:dyDescent="0.3">
      <c r="A5" s="2"/>
      <c r="B5" s="46" t="s">
        <v>10</v>
      </c>
      <c r="C5" s="2" t="s">
        <v>58</v>
      </c>
      <c r="D5" s="6">
        <v>226</v>
      </c>
      <c r="E5" s="6">
        <v>0</v>
      </c>
      <c r="F5" s="6">
        <v>803</v>
      </c>
      <c r="G5" s="6">
        <v>160</v>
      </c>
    </row>
    <row r="6" spans="1:7" x14ac:dyDescent="0.3">
      <c r="A6" s="2"/>
      <c r="B6" s="47"/>
      <c r="C6" s="2" t="s">
        <v>11</v>
      </c>
      <c r="D6" s="6">
        <v>169</v>
      </c>
      <c r="E6" s="6">
        <v>0</v>
      </c>
      <c r="F6" s="6">
        <v>575</v>
      </c>
      <c r="G6" s="6">
        <v>120</v>
      </c>
    </row>
    <row r="7" spans="1:7" x14ac:dyDescent="0.3">
      <c r="A7" s="41" t="s">
        <v>12</v>
      </c>
      <c r="B7" s="42"/>
      <c r="C7" s="43"/>
      <c r="D7" s="10">
        <f>SUM(D5:D6)</f>
        <v>395</v>
      </c>
      <c r="E7" s="10">
        <f t="shared" ref="E7:G7" si="0">SUM(E5:E6)</f>
        <v>0</v>
      </c>
      <c r="F7" s="10">
        <f t="shared" si="0"/>
        <v>1378</v>
      </c>
      <c r="G7" s="10">
        <f t="shared" si="0"/>
        <v>280</v>
      </c>
    </row>
    <row r="8" spans="1:7" x14ac:dyDescent="0.3">
      <c r="B8" s="44" t="s">
        <v>13</v>
      </c>
      <c r="C8" s="2" t="s">
        <v>14</v>
      </c>
      <c r="D8" s="6">
        <v>2880</v>
      </c>
      <c r="E8" s="6">
        <v>1728</v>
      </c>
      <c r="F8" s="6">
        <v>6669</v>
      </c>
      <c r="G8" s="6">
        <v>0</v>
      </c>
    </row>
    <row r="9" spans="1:7" x14ac:dyDescent="0.3">
      <c r="B9" s="45"/>
      <c r="C9" s="2" t="s">
        <v>15</v>
      </c>
      <c r="D9" s="6">
        <v>1207</v>
      </c>
      <c r="E9" s="6">
        <v>8</v>
      </c>
      <c r="F9" s="6">
        <v>1478</v>
      </c>
      <c r="G9" s="6">
        <v>27</v>
      </c>
    </row>
    <row r="10" spans="1:7" x14ac:dyDescent="0.3">
      <c r="A10" s="30" t="s">
        <v>12</v>
      </c>
      <c r="B10" s="30"/>
      <c r="C10" s="30"/>
      <c r="D10" s="10">
        <f>D9+D8</f>
        <v>4087</v>
      </c>
      <c r="E10" s="10">
        <f>E9+E8</f>
        <v>1736</v>
      </c>
      <c r="F10" s="10">
        <f>F9+F8</f>
        <v>8147</v>
      </c>
      <c r="G10" s="10">
        <f>G9+G8</f>
        <v>27</v>
      </c>
    </row>
    <row r="11" spans="1:7" x14ac:dyDescent="0.3">
      <c r="B11" s="48" t="s">
        <v>21</v>
      </c>
      <c r="C11" s="2" t="s">
        <v>16</v>
      </c>
      <c r="D11" s="6">
        <v>3354</v>
      </c>
      <c r="E11" s="6">
        <v>176</v>
      </c>
      <c r="F11" s="6">
        <v>11488</v>
      </c>
      <c r="G11" s="6">
        <v>183</v>
      </c>
    </row>
    <row r="12" spans="1:7" x14ac:dyDescent="0.3">
      <c r="B12" s="49"/>
      <c r="C12" s="2" t="s">
        <v>17</v>
      </c>
      <c r="D12" s="6">
        <v>1776</v>
      </c>
      <c r="E12" s="6">
        <v>867</v>
      </c>
      <c r="F12" s="6">
        <v>9507</v>
      </c>
      <c r="G12" s="6">
        <v>565</v>
      </c>
    </row>
    <row r="13" spans="1:7" x14ac:dyDescent="0.3">
      <c r="B13" s="49"/>
      <c r="C13" s="2" t="s">
        <v>18</v>
      </c>
      <c r="D13" s="6">
        <v>103</v>
      </c>
      <c r="E13" s="6"/>
      <c r="F13" s="6">
        <v>45</v>
      </c>
      <c r="G13" s="6">
        <v>38</v>
      </c>
    </row>
    <row r="14" spans="1:7" x14ac:dyDescent="0.3">
      <c r="B14" s="49"/>
      <c r="C14" s="2" t="s">
        <v>19</v>
      </c>
      <c r="D14" s="6">
        <v>226</v>
      </c>
      <c r="E14" s="6">
        <v>181</v>
      </c>
      <c r="F14" s="6">
        <v>209</v>
      </c>
      <c r="G14" s="6">
        <v>140</v>
      </c>
    </row>
    <row r="15" spans="1:7" x14ac:dyDescent="0.3">
      <c r="B15" s="50"/>
      <c r="C15" s="2" t="s">
        <v>20</v>
      </c>
      <c r="D15" s="6">
        <v>1505</v>
      </c>
      <c r="E15" s="6">
        <v>864</v>
      </c>
      <c r="F15" s="6">
        <v>13850</v>
      </c>
      <c r="G15" s="6">
        <v>295</v>
      </c>
    </row>
    <row r="16" spans="1:7" x14ac:dyDescent="0.3">
      <c r="A16" s="30" t="s">
        <v>12</v>
      </c>
      <c r="B16" s="30"/>
      <c r="C16" s="30"/>
      <c r="D16" s="10">
        <f>SUM(D11:D15)</f>
        <v>6964</v>
      </c>
      <c r="E16" s="10">
        <f t="shared" ref="E16:G16" si="1">SUM(E11:E15)</f>
        <v>2088</v>
      </c>
      <c r="F16" s="10">
        <f t="shared" si="1"/>
        <v>35099</v>
      </c>
      <c r="G16" s="10">
        <f t="shared" si="1"/>
        <v>1221</v>
      </c>
    </row>
    <row r="17" spans="1:7" x14ac:dyDescent="0.3">
      <c r="B17" s="31" t="s">
        <v>24</v>
      </c>
      <c r="C17" s="2" t="s">
        <v>22</v>
      </c>
      <c r="D17" s="6">
        <v>825</v>
      </c>
      <c r="E17" s="28">
        <v>0</v>
      </c>
      <c r="F17" s="6">
        <v>942</v>
      </c>
      <c r="G17" s="6">
        <v>441</v>
      </c>
    </row>
    <row r="18" spans="1:7" x14ac:dyDescent="0.3">
      <c r="B18" s="31"/>
      <c r="C18" s="2" t="s">
        <v>23</v>
      </c>
      <c r="D18" s="6">
        <v>371</v>
      </c>
      <c r="E18" s="28">
        <v>0</v>
      </c>
      <c r="F18" s="6">
        <v>318</v>
      </c>
      <c r="G18" s="6">
        <v>95</v>
      </c>
    </row>
    <row r="19" spans="1:7" x14ac:dyDescent="0.3">
      <c r="A19" s="30" t="s">
        <v>12</v>
      </c>
      <c r="B19" s="30"/>
      <c r="C19" s="30"/>
      <c r="D19" s="10">
        <f>SUM(D17:D18)</f>
        <v>1196</v>
      </c>
      <c r="E19" s="23">
        <f t="shared" ref="E19:G19" si="2">SUM(E17:E18)</f>
        <v>0</v>
      </c>
      <c r="F19" s="10">
        <f t="shared" si="2"/>
        <v>1260</v>
      </c>
      <c r="G19" s="23">
        <f t="shared" si="2"/>
        <v>536</v>
      </c>
    </row>
    <row r="20" spans="1:7" ht="33" x14ac:dyDescent="0.3">
      <c r="A20" s="7">
        <v>1</v>
      </c>
      <c r="B20" s="32" t="s">
        <v>25</v>
      </c>
      <c r="C20" s="11" t="s">
        <v>26</v>
      </c>
      <c r="D20" s="5">
        <f>SUM(D21:D29)</f>
        <v>3385</v>
      </c>
      <c r="E20" s="5">
        <f t="shared" ref="E20:G20" si="3">SUM(E21:E29)</f>
        <v>2404</v>
      </c>
      <c r="F20" s="6">
        <f t="shared" si="3"/>
        <v>3299</v>
      </c>
      <c r="G20" s="6">
        <f t="shared" si="3"/>
        <v>217</v>
      </c>
    </row>
    <row r="21" spans="1:7" x14ac:dyDescent="0.3">
      <c r="A21" s="8"/>
      <c r="B21" s="33"/>
      <c r="C21" s="12" t="s">
        <v>27</v>
      </c>
      <c r="D21" s="5">
        <v>812</v>
      </c>
      <c r="E21" s="5">
        <v>732</v>
      </c>
      <c r="F21" s="5" t="s">
        <v>28</v>
      </c>
      <c r="G21" s="6"/>
    </row>
    <row r="22" spans="1:7" x14ac:dyDescent="0.3">
      <c r="A22" s="8"/>
      <c r="B22" s="33"/>
      <c r="C22" s="13" t="s">
        <v>29</v>
      </c>
      <c r="D22" s="5">
        <v>927</v>
      </c>
      <c r="E22" s="5">
        <v>663</v>
      </c>
      <c r="F22" s="5">
        <v>1152</v>
      </c>
      <c r="G22" s="6">
        <v>116</v>
      </c>
    </row>
    <row r="23" spans="1:7" x14ac:dyDescent="0.3">
      <c r="A23" s="8"/>
      <c r="B23" s="33"/>
      <c r="C23" s="13" t="s">
        <v>30</v>
      </c>
      <c r="D23" s="5" t="s">
        <v>31</v>
      </c>
      <c r="E23" s="5" t="s">
        <v>31</v>
      </c>
      <c r="F23" s="5" t="s">
        <v>31</v>
      </c>
      <c r="G23" s="6"/>
    </row>
    <row r="24" spans="1:7" x14ac:dyDescent="0.3">
      <c r="A24" s="8"/>
      <c r="B24" s="33"/>
      <c r="C24" s="14" t="s">
        <v>32</v>
      </c>
      <c r="D24" s="5">
        <v>138</v>
      </c>
      <c r="E24" s="5" t="s">
        <v>33</v>
      </c>
      <c r="F24" s="5">
        <v>192</v>
      </c>
      <c r="G24" s="6">
        <v>50</v>
      </c>
    </row>
    <row r="25" spans="1:7" ht="33" x14ac:dyDescent="0.3">
      <c r="A25" s="8"/>
      <c r="B25" s="33"/>
      <c r="C25" s="15" t="s">
        <v>34</v>
      </c>
      <c r="D25" s="5">
        <v>188</v>
      </c>
      <c r="E25" s="5">
        <v>110</v>
      </c>
      <c r="F25" s="5">
        <v>189</v>
      </c>
      <c r="G25" s="6"/>
    </row>
    <row r="26" spans="1:7" x14ac:dyDescent="0.3">
      <c r="A26" s="8"/>
      <c r="B26" s="33"/>
      <c r="C26" s="13" t="s">
        <v>35</v>
      </c>
      <c r="D26" s="5">
        <v>107</v>
      </c>
      <c r="E26" s="5">
        <v>0</v>
      </c>
      <c r="F26" s="5">
        <v>160</v>
      </c>
      <c r="G26" s="6">
        <v>51</v>
      </c>
    </row>
    <row r="27" spans="1:7" x14ac:dyDescent="0.3">
      <c r="A27" s="8"/>
      <c r="B27" s="33"/>
      <c r="C27" s="13" t="s">
        <v>36</v>
      </c>
      <c r="D27" s="5">
        <v>335</v>
      </c>
      <c r="E27" s="5">
        <v>250</v>
      </c>
      <c r="F27" s="5">
        <v>358</v>
      </c>
      <c r="G27" s="6"/>
    </row>
    <row r="28" spans="1:7" x14ac:dyDescent="0.3">
      <c r="A28" s="8"/>
      <c r="B28" s="33"/>
      <c r="C28" s="13" t="s">
        <v>37</v>
      </c>
      <c r="D28" s="5">
        <v>652</v>
      </c>
      <c r="E28" s="5">
        <v>496</v>
      </c>
      <c r="F28" s="5">
        <v>864</v>
      </c>
      <c r="G28" s="6"/>
    </row>
    <row r="29" spans="1:7" x14ac:dyDescent="0.3">
      <c r="A29" s="8"/>
      <c r="B29" s="33"/>
      <c r="C29" s="16" t="s">
        <v>38</v>
      </c>
      <c r="D29" s="5">
        <v>226</v>
      </c>
      <c r="E29" s="5">
        <v>153</v>
      </c>
      <c r="F29" s="5">
        <v>384</v>
      </c>
      <c r="G29" s="6"/>
    </row>
    <row r="30" spans="1:7" ht="49.5" x14ac:dyDescent="0.3">
      <c r="A30" s="8"/>
      <c r="B30" s="33"/>
      <c r="C30" s="17" t="s">
        <v>39</v>
      </c>
      <c r="D30" s="5">
        <f>SUM(D31:D39)</f>
        <v>6145</v>
      </c>
      <c r="E30" s="5">
        <f t="shared" ref="E30:G30" si="4">SUM(E31:E39)</f>
        <v>4404</v>
      </c>
      <c r="F30" s="6">
        <f t="shared" si="4"/>
        <v>6160</v>
      </c>
      <c r="G30" s="6">
        <f t="shared" si="4"/>
        <v>684</v>
      </c>
    </row>
    <row r="31" spans="1:7" x14ac:dyDescent="0.3">
      <c r="A31" s="8"/>
      <c r="B31" s="33"/>
      <c r="C31" s="18" t="s">
        <v>40</v>
      </c>
      <c r="D31" s="6">
        <v>1867</v>
      </c>
      <c r="E31" s="5">
        <v>1578</v>
      </c>
      <c r="F31" s="19">
        <v>1457</v>
      </c>
      <c r="G31" s="6"/>
    </row>
    <row r="32" spans="1:7" x14ac:dyDescent="0.3">
      <c r="A32" s="8"/>
      <c r="B32" s="33"/>
      <c r="C32" s="18" t="s">
        <v>41</v>
      </c>
      <c r="D32" s="6">
        <v>234</v>
      </c>
      <c r="E32" s="5">
        <v>112</v>
      </c>
      <c r="F32" s="19">
        <v>288</v>
      </c>
      <c r="G32" s="6">
        <v>114</v>
      </c>
    </row>
    <row r="33" spans="1:7" x14ac:dyDescent="0.3">
      <c r="A33" s="8"/>
      <c r="B33" s="33"/>
      <c r="C33" s="18" t="s">
        <v>42</v>
      </c>
      <c r="D33" s="6">
        <v>181</v>
      </c>
      <c r="E33" s="5">
        <v>0</v>
      </c>
      <c r="F33" s="19">
        <v>179</v>
      </c>
      <c r="G33" s="6"/>
    </row>
    <row r="34" spans="1:7" x14ac:dyDescent="0.3">
      <c r="A34" s="8"/>
      <c r="B34" s="33"/>
      <c r="C34" s="18" t="s">
        <v>43</v>
      </c>
      <c r="D34" s="6">
        <v>906</v>
      </c>
      <c r="E34" s="5">
        <v>751</v>
      </c>
      <c r="F34" s="19">
        <v>1104</v>
      </c>
      <c r="G34" s="6">
        <v>104</v>
      </c>
    </row>
    <row r="35" spans="1:7" x14ac:dyDescent="0.3">
      <c r="A35" s="8"/>
      <c r="B35" s="33"/>
      <c r="C35" s="18" t="s">
        <v>44</v>
      </c>
      <c r="D35" s="6">
        <v>166</v>
      </c>
      <c r="E35" s="5">
        <v>133</v>
      </c>
      <c r="F35" s="19">
        <v>193</v>
      </c>
      <c r="G35" s="6"/>
    </row>
    <row r="36" spans="1:7" x14ac:dyDescent="0.3">
      <c r="A36" s="8"/>
      <c r="B36" s="33"/>
      <c r="C36" s="18" t="s">
        <v>45</v>
      </c>
      <c r="D36" s="6">
        <v>584</v>
      </c>
      <c r="E36" s="5">
        <v>215</v>
      </c>
      <c r="F36" s="19">
        <v>869</v>
      </c>
      <c r="G36" s="6">
        <v>291</v>
      </c>
    </row>
    <row r="37" spans="1:7" x14ac:dyDescent="0.3">
      <c r="A37" s="8"/>
      <c r="B37" s="33"/>
      <c r="C37" s="18" t="s">
        <v>46</v>
      </c>
      <c r="D37" s="6">
        <v>293</v>
      </c>
      <c r="E37" s="5">
        <v>202</v>
      </c>
      <c r="F37" s="19" t="s">
        <v>47</v>
      </c>
      <c r="G37" s="6">
        <v>4</v>
      </c>
    </row>
    <row r="38" spans="1:7" x14ac:dyDescent="0.3">
      <c r="A38" s="8"/>
      <c r="B38" s="33"/>
      <c r="C38" s="18" t="s">
        <v>48</v>
      </c>
      <c r="D38" s="6">
        <v>377</v>
      </c>
      <c r="E38" s="5">
        <v>199</v>
      </c>
      <c r="F38" s="19">
        <v>426</v>
      </c>
      <c r="G38" s="6">
        <v>171</v>
      </c>
    </row>
    <row r="39" spans="1:7" x14ac:dyDescent="0.3">
      <c r="A39" s="8"/>
      <c r="B39" s="33"/>
      <c r="C39" s="13" t="s">
        <v>49</v>
      </c>
      <c r="D39" s="6">
        <v>1537</v>
      </c>
      <c r="E39" s="5">
        <v>1214</v>
      </c>
      <c r="F39" s="20">
        <v>1644</v>
      </c>
      <c r="G39" s="6"/>
    </row>
    <row r="40" spans="1:7" ht="33" x14ac:dyDescent="0.3">
      <c r="A40" s="8"/>
      <c r="B40" s="33"/>
      <c r="C40" s="17" t="s">
        <v>50</v>
      </c>
      <c r="D40" s="5">
        <f>SUM(D41:D49)</f>
        <v>4692</v>
      </c>
      <c r="E40" s="5">
        <f>SUM(E41:E49)</f>
        <v>3103</v>
      </c>
      <c r="F40" s="6">
        <f>SUM(F41:F49)</f>
        <v>5693</v>
      </c>
      <c r="G40" s="6">
        <f>SUM(G41:G49)</f>
        <v>1193</v>
      </c>
    </row>
    <row r="41" spans="1:7" x14ac:dyDescent="0.3">
      <c r="A41" s="8"/>
      <c r="B41" s="33"/>
      <c r="C41" s="18" t="s">
        <v>51</v>
      </c>
      <c r="D41" s="5">
        <v>820</v>
      </c>
      <c r="E41" s="5">
        <v>521</v>
      </c>
      <c r="F41" s="19">
        <v>933</v>
      </c>
      <c r="G41" s="6">
        <v>412</v>
      </c>
    </row>
    <row r="42" spans="1:7" x14ac:dyDescent="0.3">
      <c r="A42" s="8"/>
      <c r="B42" s="33"/>
      <c r="C42" s="18" t="s">
        <v>52</v>
      </c>
      <c r="D42" s="5">
        <v>206</v>
      </c>
      <c r="E42" s="5">
        <v>147</v>
      </c>
      <c r="F42" s="19">
        <v>151</v>
      </c>
      <c r="G42" s="6"/>
    </row>
    <row r="43" spans="1:7" x14ac:dyDescent="0.3">
      <c r="A43" s="8"/>
      <c r="B43" s="33"/>
      <c r="C43" s="18" t="s">
        <v>53</v>
      </c>
      <c r="D43" s="5">
        <v>901</v>
      </c>
      <c r="E43" s="5">
        <v>593</v>
      </c>
      <c r="F43" s="19">
        <v>1079</v>
      </c>
      <c r="G43" s="6">
        <v>184</v>
      </c>
    </row>
    <row r="44" spans="1:7" x14ac:dyDescent="0.3">
      <c r="A44" s="8"/>
      <c r="B44" s="33"/>
      <c r="C44" s="18" t="s">
        <v>54</v>
      </c>
      <c r="D44" s="5">
        <v>713</v>
      </c>
      <c r="E44" s="5">
        <v>491</v>
      </c>
      <c r="F44" s="19">
        <v>856</v>
      </c>
      <c r="G44" s="6">
        <v>45</v>
      </c>
    </row>
    <row r="45" spans="1:7" ht="27" customHeight="1" x14ac:dyDescent="0.3">
      <c r="A45" s="8"/>
      <c r="B45" s="33"/>
      <c r="C45" s="18" t="s">
        <v>59</v>
      </c>
      <c r="D45" s="5">
        <v>331</v>
      </c>
      <c r="E45" s="5">
        <v>212</v>
      </c>
      <c r="F45" s="19">
        <v>492</v>
      </c>
      <c r="G45" s="6">
        <v>72</v>
      </c>
    </row>
    <row r="46" spans="1:7" x14ac:dyDescent="0.3">
      <c r="A46" s="8"/>
      <c r="B46" s="33"/>
      <c r="C46" s="18" t="s">
        <v>55</v>
      </c>
      <c r="D46" s="5">
        <v>368</v>
      </c>
      <c r="E46" s="5">
        <v>242</v>
      </c>
      <c r="F46" s="19">
        <v>485</v>
      </c>
      <c r="G46" s="6">
        <v>165</v>
      </c>
    </row>
    <row r="47" spans="1:7" x14ac:dyDescent="0.3">
      <c r="A47" s="8"/>
      <c r="B47" s="33"/>
      <c r="C47" s="18" t="s">
        <v>56</v>
      </c>
      <c r="D47" s="5">
        <v>320</v>
      </c>
      <c r="E47" s="5">
        <v>222</v>
      </c>
      <c r="F47" s="19">
        <v>372</v>
      </c>
      <c r="G47" s="6">
        <v>55</v>
      </c>
    </row>
    <row r="48" spans="1:7" x14ac:dyDescent="0.3">
      <c r="A48" s="8"/>
      <c r="B48" s="33"/>
      <c r="C48" s="18" t="s">
        <v>57</v>
      </c>
      <c r="D48" s="5">
        <v>485</v>
      </c>
      <c r="E48" s="5">
        <v>352</v>
      </c>
      <c r="F48" s="19">
        <v>732</v>
      </c>
      <c r="G48" s="6">
        <v>201</v>
      </c>
    </row>
    <row r="49" spans="1:7" ht="27" customHeight="1" x14ac:dyDescent="0.3">
      <c r="A49" s="8"/>
      <c r="B49" s="33"/>
      <c r="C49" s="21" t="s">
        <v>60</v>
      </c>
      <c r="D49" s="5">
        <v>548</v>
      </c>
      <c r="E49" s="5">
        <v>323</v>
      </c>
      <c r="F49" s="19">
        <v>593</v>
      </c>
      <c r="G49" s="6">
        <v>59</v>
      </c>
    </row>
    <row r="50" spans="1:7" x14ac:dyDescent="0.3">
      <c r="A50" s="30" t="s">
        <v>12</v>
      </c>
      <c r="B50" s="30"/>
      <c r="C50" s="30"/>
      <c r="D50" s="9">
        <f>D20+D30+D40</f>
        <v>14222</v>
      </c>
      <c r="E50" s="9">
        <f>E20+E30+E40</f>
        <v>9911</v>
      </c>
      <c r="F50" s="10">
        <f>F20+F30+F40</f>
        <v>15152</v>
      </c>
      <c r="G50" s="10">
        <f>G20+G30+G40</f>
        <v>2094</v>
      </c>
    </row>
    <row r="51" spans="1:7" x14ac:dyDescent="0.3">
      <c r="A51" s="29" t="s">
        <v>61</v>
      </c>
      <c r="B51" s="29"/>
      <c r="C51" s="29"/>
      <c r="D51" s="24">
        <f>D50+D19+D16+D10+D7</f>
        <v>26864</v>
      </c>
      <c r="E51" s="24">
        <f t="shared" ref="E51:G51" si="5">E50+E19+E16+E10+E7</f>
        <v>13735</v>
      </c>
      <c r="F51" s="24">
        <f t="shared" si="5"/>
        <v>61036</v>
      </c>
      <c r="G51" s="24">
        <f t="shared" si="5"/>
        <v>4158</v>
      </c>
    </row>
    <row r="54" spans="1:7" x14ac:dyDescent="0.3">
      <c r="A54" s="25"/>
      <c r="B54" s="26" t="s">
        <v>62</v>
      </c>
      <c r="C54" s="34" t="s">
        <v>63</v>
      </c>
      <c r="D54" s="34"/>
      <c r="E54" s="34"/>
      <c r="F54" s="34"/>
      <c r="G54" s="34"/>
    </row>
    <row r="55" spans="1:7" x14ac:dyDescent="0.3">
      <c r="A55" s="25"/>
      <c r="B55" s="25"/>
      <c r="C55" s="34" t="s">
        <v>64</v>
      </c>
      <c r="D55" s="34"/>
      <c r="E55" s="34"/>
      <c r="F55" s="34"/>
      <c r="G55" s="34"/>
    </row>
    <row r="56" spans="1:7" x14ac:dyDescent="0.3">
      <c r="A56" s="25"/>
      <c r="B56" s="25"/>
      <c r="C56" s="34" t="s">
        <v>65</v>
      </c>
      <c r="D56" s="34"/>
      <c r="E56" s="34"/>
      <c r="F56" s="34"/>
      <c r="G56" s="34"/>
    </row>
    <row r="57" spans="1:7" x14ac:dyDescent="0.3">
      <c r="A57" s="25"/>
      <c r="B57" s="25"/>
      <c r="C57" s="35" t="s">
        <v>66</v>
      </c>
      <c r="D57" s="35"/>
      <c r="E57" s="35"/>
      <c r="F57" s="35"/>
      <c r="G57" s="35"/>
    </row>
    <row r="58" spans="1:7" x14ac:dyDescent="0.3">
      <c r="D58" s="27"/>
      <c r="E58" s="27"/>
      <c r="F58" s="1"/>
      <c r="G58" s="1"/>
    </row>
  </sheetData>
  <mergeCells count="21">
    <mergeCell ref="C54:G54"/>
    <mergeCell ref="C55:G55"/>
    <mergeCell ref="C56:G56"/>
    <mergeCell ref="C57:G57"/>
    <mergeCell ref="A1:F1"/>
    <mergeCell ref="B3:B4"/>
    <mergeCell ref="A3:A4"/>
    <mergeCell ref="C3:C4"/>
    <mergeCell ref="D3:G3"/>
    <mergeCell ref="A2:G2"/>
    <mergeCell ref="A7:C7"/>
    <mergeCell ref="B8:B9"/>
    <mergeCell ref="B5:B6"/>
    <mergeCell ref="A10:C10"/>
    <mergeCell ref="B11:B15"/>
    <mergeCell ref="A50:C50"/>
    <mergeCell ref="A51:C51"/>
    <mergeCell ref="A16:C16"/>
    <mergeCell ref="B17:B18"/>
    <mergeCell ref="A19:C19"/>
    <mergeCell ref="B20:B49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https://mul2-ararat.gov.am/tasks/301775/oneclick/shaharu.xlsx?token=b56771a46fb18484ca29b34b63bd28f5</cp:keywords>
  <cp:lastModifiedBy/>
  <dcterms:created xsi:type="dcterms:W3CDTF">2015-06-05T18:19:34Z</dcterms:created>
  <dcterms:modified xsi:type="dcterms:W3CDTF">2024-02-13T10:05:46Z</dcterms:modified>
</cp:coreProperties>
</file>