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2023\2023-ekamutner\Caxser\"/>
    </mc:Choice>
  </mc:AlternateContent>
  <bookViews>
    <workbookView xWindow="0" yWindow="0" windowWidth="20490" windowHeight="7155" tabRatio="526" firstSheet="1" activeTab="1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52511"/>
</workbook>
</file>

<file path=xl/calcChain.xml><?xml version="1.0" encoding="utf-8"?>
<calcChain xmlns="http://schemas.openxmlformats.org/spreadsheetml/2006/main">
  <c r="H16" i="9" l="1"/>
  <c r="AQ18" i="9" l="1"/>
  <c r="AR18" i="9"/>
  <c r="AS18" i="9"/>
  <c r="AT18" i="9"/>
  <c r="AU18" i="9"/>
  <c r="AV18" i="9"/>
  <c r="G11" i="10" l="1"/>
  <c r="G10" i="10"/>
  <c r="I10" i="10"/>
  <c r="G16" i="9" l="1"/>
  <c r="AH11" i="10" l="1"/>
  <c r="AI11" i="10"/>
  <c r="AJ11" i="10"/>
  <c r="AK11" i="10"/>
  <c r="AH12" i="10"/>
  <c r="AI12" i="10"/>
  <c r="AJ12" i="10"/>
  <c r="AK12" i="10"/>
  <c r="AH13" i="10"/>
  <c r="AI13" i="10"/>
  <c r="AJ13" i="10"/>
  <c r="AK13" i="10"/>
  <c r="AH14" i="10"/>
  <c r="AI14" i="10"/>
  <c r="AJ14" i="10"/>
  <c r="AK14" i="10"/>
  <c r="AH15" i="10"/>
  <c r="AI15" i="10"/>
  <c r="AJ15" i="10"/>
  <c r="AK15" i="10"/>
  <c r="AH16" i="10"/>
  <c r="AI16" i="10"/>
  <c r="AJ16" i="10"/>
  <c r="AK16" i="10"/>
  <c r="AJ10" i="10"/>
  <c r="AK10" i="10"/>
  <c r="AI10" i="10"/>
  <c r="AH10" i="10"/>
  <c r="H11" i="10" l="1"/>
  <c r="H12" i="10"/>
  <c r="H13" i="10"/>
  <c r="H14" i="10"/>
  <c r="H15" i="10"/>
  <c r="H16" i="10"/>
  <c r="I11" i="10"/>
  <c r="I12" i="10"/>
  <c r="I13" i="10"/>
  <c r="I14" i="10"/>
  <c r="I15" i="10"/>
  <c r="I16" i="10"/>
  <c r="E10" i="10"/>
  <c r="H10" i="10"/>
  <c r="G12" i="10"/>
  <c r="G13" i="10"/>
  <c r="G14" i="10"/>
  <c r="G15" i="10"/>
  <c r="G16" i="10"/>
  <c r="F11" i="10"/>
  <c r="F12" i="10"/>
  <c r="F13" i="10"/>
  <c r="F14" i="10"/>
  <c r="F15" i="10"/>
  <c r="F16" i="10"/>
  <c r="F10" i="10"/>
  <c r="J17" i="10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AI17" i="10"/>
  <c r="AJ17" i="10"/>
  <c r="AK17" i="10"/>
  <c r="AL17" i="10"/>
  <c r="AM17" i="10"/>
  <c r="AN17" i="10"/>
  <c r="AO17" i="10"/>
  <c r="AP17" i="10"/>
  <c r="AQ17" i="10"/>
  <c r="AR17" i="10"/>
  <c r="AS17" i="10"/>
  <c r="AT17" i="10"/>
  <c r="AU17" i="10"/>
  <c r="AV17" i="10"/>
  <c r="AW17" i="10"/>
  <c r="AX17" i="10"/>
  <c r="AY17" i="10"/>
  <c r="AZ17" i="10"/>
  <c r="BA17" i="10"/>
  <c r="BB17" i="10"/>
  <c r="BC17" i="10"/>
  <c r="BD17" i="10"/>
  <c r="BE17" i="10"/>
  <c r="BF17" i="10"/>
  <c r="BG17" i="10"/>
  <c r="BH17" i="10"/>
  <c r="BI17" i="10"/>
  <c r="BJ17" i="10"/>
  <c r="BK17" i="10"/>
  <c r="BL17" i="10"/>
  <c r="BM17" i="10"/>
  <c r="BN17" i="10"/>
  <c r="BO17" i="10"/>
  <c r="BP17" i="10"/>
  <c r="BQ17" i="10"/>
  <c r="BR17" i="10"/>
  <c r="BS17" i="10"/>
  <c r="BT17" i="10"/>
  <c r="BU17" i="10"/>
  <c r="BV17" i="10"/>
  <c r="BW17" i="10"/>
  <c r="BX17" i="10"/>
  <c r="BY17" i="10"/>
  <c r="BZ17" i="10"/>
  <c r="CA17" i="10"/>
  <c r="CB17" i="10"/>
  <c r="CC17" i="10"/>
  <c r="CD17" i="10"/>
  <c r="CE17" i="10"/>
  <c r="CF17" i="10"/>
  <c r="CG17" i="10"/>
  <c r="CH17" i="10"/>
  <c r="CI17" i="10"/>
  <c r="CJ17" i="10"/>
  <c r="CK17" i="10"/>
  <c r="CL17" i="10"/>
  <c r="CM17" i="10"/>
  <c r="CN17" i="10"/>
  <c r="CO17" i="10"/>
  <c r="CP17" i="10"/>
  <c r="CQ17" i="10"/>
  <c r="CR17" i="10"/>
  <c r="CS17" i="10"/>
  <c r="CT17" i="10"/>
  <c r="CU17" i="10"/>
  <c r="CV17" i="10"/>
  <c r="CW17" i="10"/>
  <c r="CX17" i="10"/>
  <c r="CY17" i="10"/>
  <c r="CZ17" i="10"/>
  <c r="DA17" i="10"/>
  <c r="DB17" i="10"/>
  <c r="DC17" i="10"/>
  <c r="DD17" i="10"/>
  <c r="DE17" i="10"/>
  <c r="DF17" i="10"/>
  <c r="DG17" i="10"/>
  <c r="DH17" i="10"/>
  <c r="DI17" i="10"/>
  <c r="DJ17" i="10"/>
  <c r="DK17" i="10"/>
  <c r="DL17" i="10"/>
  <c r="DM17" i="10"/>
  <c r="DN17" i="10"/>
  <c r="DO17" i="10"/>
  <c r="DP17" i="10"/>
  <c r="DQ17" i="10"/>
  <c r="DR17" i="10"/>
  <c r="DS17" i="10"/>
  <c r="DT17" i="10"/>
  <c r="DU17" i="10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W18" i="9"/>
  <c r="AX18" i="9"/>
  <c r="AY18" i="9"/>
  <c r="AZ18" i="9"/>
  <c r="BA18" i="9"/>
  <c r="BB18" i="9"/>
  <c r="BC18" i="9"/>
  <c r="BD18" i="9"/>
  <c r="BE18" i="9"/>
  <c r="BF18" i="9"/>
  <c r="BG18" i="9"/>
  <c r="BH18" i="9"/>
  <c r="BI18" i="9"/>
  <c r="BJ18" i="9"/>
  <c r="BK18" i="9"/>
  <c r="BL18" i="9"/>
  <c r="BM18" i="9"/>
  <c r="BN18" i="9"/>
  <c r="I18" i="9"/>
  <c r="D10" i="10" l="1"/>
  <c r="E12" i="10"/>
  <c r="D13" i="10"/>
  <c r="D11" i="10"/>
  <c r="E14" i="10"/>
  <c r="D14" i="10"/>
  <c r="D12" i="10"/>
  <c r="E16" i="10"/>
  <c r="D16" i="10"/>
  <c r="D15" i="10"/>
  <c r="E15" i="10"/>
  <c r="E13" i="10"/>
  <c r="E11" i="10"/>
  <c r="H17" i="10"/>
  <c r="F17" i="10"/>
  <c r="I17" i="10"/>
  <c r="G17" i="10"/>
  <c r="H17" i="9" l="1"/>
  <c r="G17" i="9"/>
  <c r="F17" i="9"/>
  <c r="E17" i="9"/>
  <c r="F16" i="9"/>
  <c r="E16" i="9"/>
  <c r="C16" i="9" s="1"/>
  <c r="H15" i="9"/>
  <c r="G15" i="9"/>
  <c r="F15" i="9"/>
  <c r="E15" i="9"/>
  <c r="C15" i="9" s="1"/>
  <c r="H14" i="9"/>
  <c r="G14" i="9"/>
  <c r="F14" i="9"/>
  <c r="E14" i="9"/>
  <c r="H13" i="9"/>
  <c r="G13" i="9"/>
  <c r="F13" i="9"/>
  <c r="E13" i="9"/>
  <c r="H12" i="9"/>
  <c r="G12" i="9"/>
  <c r="F12" i="9"/>
  <c r="E12" i="9"/>
  <c r="H11" i="9"/>
  <c r="G11" i="9"/>
  <c r="F11" i="9"/>
  <c r="E11" i="9"/>
  <c r="C11" i="9" l="1"/>
  <c r="D15" i="9"/>
  <c r="C14" i="9"/>
  <c r="D14" i="9"/>
  <c r="C12" i="9"/>
  <c r="C13" i="9"/>
  <c r="D16" i="9"/>
  <c r="D12" i="9"/>
  <c r="D11" i="9"/>
  <c r="D13" i="9"/>
  <c r="C17" i="9"/>
  <c r="D17" i="9"/>
  <c r="E18" i="9"/>
  <c r="G18" i="9"/>
  <c r="H18" i="9"/>
  <c r="F18" i="9"/>
  <c r="E17" i="10"/>
  <c r="D17" i="10"/>
  <c r="D9" i="10"/>
  <c r="E9" i="10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R9" i="10" s="1"/>
  <c r="DS9" i="10" s="1"/>
  <c r="DT9" i="10" s="1"/>
  <c r="DU9" i="10" s="1"/>
  <c r="DG12" i="8"/>
  <c r="DG11" i="8"/>
  <c r="DG13" i="8"/>
  <c r="DG14" i="8"/>
  <c r="DG15" i="8"/>
  <c r="DG16" i="8"/>
  <c r="DG17" i="8"/>
  <c r="DG18" i="8"/>
  <c r="DG19" i="8"/>
  <c r="DG20" i="8"/>
  <c r="DG10" i="8"/>
  <c r="DG21" i="8" s="1"/>
  <c r="DF11" i="8"/>
  <c r="DF21" i="8" s="1"/>
  <c r="DF12" i="8"/>
  <c r="DF13" i="8"/>
  <c r="DF14" i="8"/>
  <c r="DF15" i="8"/>
  <c r="DF16" i="8"/>
  <c r="DF17" i="8"/>
  <c r="DF18" i="8"/>
  <c r="DF19" i="8"/>
  <c r="DF20" i="8"/>
  <c r="DF10" i="8"/>
  <c r="G11" i="8"/>
  <c r="E11" i="8"/>
  <c r="G12" i="8"/>
  <c r="E12" i="8"/>
  <c r="G13" i="8"/>
  <c r="G14" i="8"/>
  <c r="E14" i="8" s="1"/>
  <c r="G15" i="8"/>
  <c r="G16" i="8"/>
  <c r="G17" i="8"/>
  <c r="G18" i="8"/>
  <c r="G19" i="8"/>
  <c r="G20" i="8"/>
  <c r="G10" i="8"/>
  <c r="E10" i="8" s="1"/>
  <c r="F11" i="8"/>
  <c r="F12" i="8"/>
  <c r="F13" i="8"/>
  <c r="D13" i="8"/>
  <c r="F14" i="8"/>
  <c r="F15" i="8"/>
  <c r="F16" i="8"/>
  <c r="F17" i="8"/>
  <c r="D17" i="8" s="1"/>
  <c r="F18" i="8"/>
  <c r="F19" i="8"/>
  <c r="F20" i="8"/>
  <c r="D20" i="8" s="1"/>
  <c r="F10" i="8"/>
  <c r="D10" i="8" s="1"/>
  <c r="H10" i="8"/>
  <c r="I10" i="8"/>
  <c r="H11" i="8"/>
  <c r="I11" i="8"/>
  <c r="H12" i="8"/>
  <c r="D12" i="8" s="1"/>
  <c r="I12" i="8"/>
  <c r="H13" i="8"/>
  <c r="I13" i="8"/>
  <c r="E13" i="8" s="1"/>
  <c r="H14" i="8"/>
  <c r="D14" i="8" s="1"/>
  <c r="I14" i="8"/>
  <c r="H15" i="8"/>
  <c r="D15" i="8"/>
  <c r="I15" i="8"/>
  <c r="H16" i="8"/>
  <c r="D16" i="8"/>
  <c r="I16" i="8"/>
  <c r="E16" i="8" s="1"/>
  <c r="H17" i="8"/>
  <c r="I17" i="8"/>
  <c r="E17" i="8"/>
  <c r="H18" i="8"/>
  <c r="D18" i="8" s="1"/>
  <c r="I18" i="8"/>
  <c r="E18" i="8"/>
  <c r="H19" i="8"/>
  <c r="I19" i="8"/>
  <c r="H20" i="8"/>
  <c r="I20" i="8"/>
  <c r="E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F21" i="8"/>
  <c r="I21" i="8"/>
  <c r="C18" i="9" l="1"/>
  <c r="D18" i="9"/>
  <c r="D11" i="8"/>
  <c r="D21" i="8" s="1"/>
  <c r="H21" i="8"/>
  <c r="G21" i="8"/>
  <c r="E15" i="8"/>
  <c r="E21" i="8" s="1"/>
  <c r="D19" i="8"/>
  <c r="E19" i="8"/>
</calcChain>
</file>

<file path=xl/sharedStrings.xml><?xml version="1.0" encoding="utf-8"?>
<sst xmlns="http://schemas.openxmlformats.org/spreadsheetml/2006/main" count="565" uniqueCount="142">
  <si>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</si>
  <si>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</si>
  <si>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</si>
  <si>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</si>
  <si>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</si>
  <si>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</si>
  <si>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</si>
  <si>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</si>
  <si>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</si>
  <si>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</si>
  <si>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</si>
  <si>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</si>
  <si>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</si>
  <si>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</si>
  <si>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</si>
  <si>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</si>
  <si>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</si>
  <si>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</si>
  <si>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</si>
  <si>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</si>
  <si>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</si>
  <si>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</si>
  <si>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</si>
  <si>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</si>
  <si>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</si>
  <si>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</si>
  <si>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</si>
  <si>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</si>
  <si>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</si>
  <si>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</si>
  <si>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</si>
  <si>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</si>
  <si>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</si>
  <si>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</si>
  <si>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</si>
  <si>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</si>
  <si>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</si>
  <si>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</si>
  <si>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</si>
  <si>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</si>
  <si>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</si>
  <si>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</si>
  <si>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</si>
  <si>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</si>
  <si>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</si>
  <si>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</si>
  <si>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</si>
  <si>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</si>
  <si>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</si>
  <si>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</si>
  <si>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</si>
  <si>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</si>
  <si>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</si>
  <si>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</si>
  <si>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</si>
  <si>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</si>
  <si>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</si>
  <si>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</si>
  <si>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</si>
  <si>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</si>
  <si>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</si>
  <si>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</si>
  <si>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</si>
  <si>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</si>
  <si>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</si>
  <si>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</si>
  <si>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</si>
  <si>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</si>
  <si>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</si>
  <si>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</si>
  <si>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</si>
  <si>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</si>
  <si>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</si>
  <si>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</si>
  <si>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</si>
  <si>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</si>
  <si>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</si>
  <si>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</si>
  <si>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</si>
  <si>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</si>
  <si>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</si>
  <si>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</si>
  <si>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</si>
  <si>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</si>
  <si>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</si>
  <si>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</si>
  <si>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</si>
  <si>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</si>
  <si>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</si>
  <si>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</si>
  <si>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</si>
  <si>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</si>
  <si>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</si>
  <si>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</si>
  <si>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</si>
  <si>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</si>
  <si>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</si>
  <si>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</si>
  <si>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</si>
  <si>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</si>
  <si>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</si>
  <si>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</si>
  <si>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</si>
  <si>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</si>
  <si>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</si>
  <si>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</si>
  <si>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</si>
  <si>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</si>
  <si>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</si>
  <si>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</si>
  <si>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</si>
  <si>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</si>
  <si>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</si>
  <si>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</si>
  <si>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</si>
  <si>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</si>
  <si>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</si>
  <si>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</si>
  <si>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</si>
  <si>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</si>
  <si>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</si>
  <si>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</si>
  <si>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</si>
  <si>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</si>
  <si>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</si>
  <si>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</si>
  <si>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</si>
  <si>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</si>
  <si>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</si>
  <si>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</si>
  <si>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</si>
  <si>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</si>
  <si>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</si>
  <si>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209001 Î³å³Ý ù.</t>
  </si>
  <si>
    <t>209007 ø³ç³ñ³Ý ù.</t>
  </si>
  <si>
    <t>209003 ¶áñÇë ù.</t>
  </si>
  <si>
    <t>209097 î³Ã¨</t>
  </si>
  <si>
    <t>209101 î»Õ</t>
  </si>
  <si>
    <t>209006 êÇëÇ³Ý ù.</t>
  </si>
  <si>
    <t>209005 Ø»ÕñÇ ù.</t>
  </si>
  <si>
    <t>ՀՀ Սյունիքի մարզի համայնքների  բյուջեների ծախսերի վերաբերյալ
(ըստ ծախսերի տնտեսագիտական դասակարգման)  2023թվականի տարի</t>
  </si>
  <si>
    <t>ՀՀ Սյունիքի մարզի համայնքների  բյուջեների ծախսերի վերաբերյալ
(ըստ ծախսերի գործառնական  դասակարգման) 2023 թվականի /տարի/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</si>
</sst>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48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37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protection locked="0"/>
    </xf>
    <xf numFmtId="0" fontId="25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6" fillId="0" borderId="0" xfId="0" applyFont="1" applyBorder="1" applyProtection="1"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Protection="1"/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wrapText="1"/>
    </xf>
    <xf numFmtId="4" fontId="24" fillId="21" borderId="10" xfId="0" applyNumberFormat="1" applyFont="1" applyFill="1" applyBorder="1" applyAlignment="1" applyProtection="1">
      <alignment horizontal="center" vertical="center" wrapText="1"/>
    </xf>
    <xf numFmtId="0" fontId="24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protection locked="0"/>
    </xf>
    <xf numFmtId="0" fontId="3" fillId="26" borderId="10" xfId="0" applyFont="1" applyFill="1" applyBorder="1" applyAlignment="1" applyProtection="1">
      <alignment horizontal="left" vertical="center"/>
      <protection locked="0"/>
    </xf>
    <xf numFmtId="3" fontId="19" fillId="26" borderId="10" xfId="0" applyNumberFormat="1" applyFont="1" applyFill="1" applyBorder="1" applyAlignment="1" applyProtection="1">
      <alignment horizontal="center" vertical="center" wrapText="1"/>
      <protection locked="0"/>
    </xf>
    <xf numFmtId="165" fontId="4" fillId="26" borderId="10" xfId="0" applyNumberFormat="1" applyFont="1" applyFill="1" applyBorder="1" applyAlignment="1" applyProtection="1">
      <alignment horizontal="left" vertical="center"/>
      <protection locked="0"/>
    </xf>
    <xf numFmtId="165" fontId="4" fillId="0" borderId="10" xfId="0" applyNumberFormat="1" applyFont="1" applyBorder="1" applyProtection="1">
      <protection locked="0"/>
    </xf>
    <xf numFmtId="166" fontId="19" fillId="0" borderId="10" xfId="54" applyNumberFormat="1" applyFont="1" applyFill="1" applyBorder="1" applyAlignment="1" applyProtection="1">
      <alignment horizontal="right" vertical="center"/>
    </xf>
    <xf numFmtId="165" fontId="29" fillId="0" borderId="0" xfId="0" applyNumberFormat="1" applyFont="1" applyProtection="1">
      <protection locked="0"/>
    </xf>
    <xf numFmtId="0" fontId="5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4" fontId="24" fillId="22" borderId="14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4" fillId="20" borderId="16" xfId="0" applyNumberFormat="1" applyFont="1" applyFill="1" applyBorder="1" applyAlignment="1" applyProtection="1">
      <alignment horizontal="center" vertical="center" wrapText="1"/>
    </xf>
    <xf numFmtId="4" fontId="24" fillId="20" borderId="14" xfId="0" applyNumberFormat="1" applyFont="1" applyFill="1" applyBorder="1" applyAlignment="1" applyProtection="1">
      <alignment horizontal="center" vertical="center" wrapText="1"/>
    </xf>
    <xf numFmtId="4" fontId="24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5" fillId="2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22" borderId="15" xfId="0" applyFont="1" applyFill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4" fillId="0" borderId="16" xfId="0" applyFont="1" applyFill="1" applyBorder="1" applyAlignment="1" applyProtection="1">
      <alignment horizontal="center" vertical="center" wrapText="1"/>
    </xf>
    <xf numFmtId="0" fontId="24" fillId="0" borderId="15" xfId="0" applyFont="1" applyFill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5" xfId="0" applyFont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" xfId="0" builtinId="0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10" t="s">
        <v>2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10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11" t="s">
        <v>19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12" t="s">
        <v>6</v>
      </c>
      <c r="AK3" s="112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18" t="s">
        <v>4</v>
      </c>
      <c r="C4" s="113" t="s">
        <v>0</v>
      </c>
      <c r="D4" s="119" t="s">
        <v>20</v>
      </c>
      <c r="E4" s="120"/>
      <c r="F4" s="120"/>
      <c r="G4" s="120"/>
      <c r="H4" s="120"/>
      <c r="I4" s="121"/>
      <c r="J4" s="128" t="s">
        <v>34</v>
      </c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29"/>
      <c r="DJ4" s="129"/>
      <c r="DK4" s="129"/>
      <c r="DL4" s="129"/>
      <c r="DM4" s="130"/>
    </row>
    <row r="5" spans="2:117" ht="16.5" customHeight="1" x14ac:dyDescent="0.2">
      <c r="B5" s="118"/>
      <c r="C5" s="113"/>
      <c r="D5" s="122"/>
      <c r="E5" s="123"/>
      <c r="F5" s="123"/>
      <c r="G5" s="123"/>
      <c r="H5" s="123"/>
      <c r="I5" s="124"/>
      <c r="J5" s="85" t="s">
        <v>35</v>
      </c>
      <c r="K5" s="86"/>
      <c r="L5" s="86"/>
      <c r="M5" s="87"/>
      <c r="N5" s="114" t="s">
        <v>24</v>
      </c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6"/>
      <c r="AD5" s="85" t="s">
        <v>37</v>
      </c>
      <c r="AE5" s="86"/>
      <c r="AF5" s="86"/>
      <c r="AG5" s="87"/>
      <c r="AH5" s="85" t="s">
        <v>38</v>
      </c>
      <c r="AI5" s="86"/>
      <c r="AJ5" s="86"/>
      <c r="AK5" s="87"/>
      <c r="AL5" s="85" t="s">
        <v>39</v>
      </c>
      <c r="AM5" s="86"/>
      <c r="AN5" s="86"/>
      <c r="AO5" s="87"/>
      <c r="AP5" s="134" t="s">
        <v>33</v>
      </c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5"/>
      <c r="BH5" s="135"/>
      <c r="BI5" s="135"/>
      <c r="BJ5" s="135"/>
      <c r="BK5" s="135"/>
      <c r="BL5" s="135"/>
      <c r="BM5" s="135"/>
      <c r="BN5" s="135"/>
      <c r="BO5" s="135"/>
      <c r="BP5" s="135"/>
      <c r="BQ5" s="136"/>
      <c r="BR5" s="85" t="s">
        <v>42</v>
      </c>
      <c r="BS5" s="86"/>
      <c r="BT5" s="86"/>
      <c r="BU5" s="87"/>
      <c r="BV5" s="85" t="s">
        <v>43</v>
      </c>
      <c r="BW5" s="86"/>
      <c r="BX5" s="86"/>
      <c r="BY5" s="87"/>
      <c r="BZ5" s="97" t="s">
        <v>30</v>
      </c>
      <c r="CA5" s="97"/>
      <c r="CB5" s="97"/>
      <c r="CC5" s="97"/>
      <c r="CD5" s="97"/>
      <c r="CE5" s="97"/>
      <c r="CF5" s="97"/>
      <c r="CG5" s="97"/>
      <c r="CH5" s="97"/>
      <c r="CI5" s="97"/>
      <c r="CJ5" s="97"/>
      <c r="CK5" s="97"/>
      <c r="CL5" s="97"/>
      <c r="CM5" s="97"/>
      <c r="CN5" s="97"/>
      <c r="CO5" s="97"/>
      <c r="CP5" s="91" t="s">
        <v>47</v>
      </c>
      <c r="CQ5" s="91"/>
      <c r="CR5" s="91"/>
      <c r="CS5" s="91"/>
      <c r="CT5" s="98" t="s">
        <v>9</v>
      </c>
      <c r="CU5" s="99"/>
      <c r="CV5" s="99"/>
      <c r="CW5" s="100"/>
      <c r="CX5" s="102" t="s">
        <v>18</v>
      </c>
      <c r="CY5" s="103"/>
      <c r="CZ5" s="103"/>
      <c r="DA5" s="104"/>
      <c r="DB5" s="102" t="s">
        <v>7</v>
      </c>
      <c r="DC5" s="103"/>
      <c r="DD5" s="103"/>
      <c r="DE5" s="104"/>
      <c r="DF5" s="102" t="s">
        <v>8</v>
      </c>
      <c r="DG5" s="103"/>
      <c r="DH5" s="103"/>
      <c r="DI5" s="103"/>
      <c r="DJ5" s="103"/>
      <c r="DK5" s="104"/>
      <c r="DL5" s="96" t="s">
        <v>32</v>
      </c>
      <c r="DM5" s="96"/>
    </row>
    <row r="6" spans="2:117" ht="105.75" customHeight="1" x14ac:dyDescent="0.2">
      <c r="B6" s="118"/>
      <c r="C6" s="113"/>
      <c r="D6" s="125"/>
      <c r="E6" s="126"/>
      <c r="F6" s="126"/>
      <c r="G6" s="126"/>
      <c r="H6" s="126"/>
      <c r="I6" s="127"/>
      <c r="J6" s="88"/>
      <c r="K6" s="89"/>
      <c r="L6" s="89"/>
      <c r="M6" s="90"/>
      <c r="N6" s="101" t="s">
        <v>23</v>
      </c>
      <c r="O6" s="93"/>
      <c r="P6" s="93"/>
      <c r="Q6" s="94"/>
      <c r="R6" s="91" t="s">
        <v>22</v>
      </c>
      <c r="S6" s="91"/>
      <c r="T6" s="91"/>
      <c r="U6" s="91"/>
      <c r="V6" s="91" t="s">
        <v>36</v>
      </c>
      <c r="W6" s="91"/>
      <c r="X6" s="91"/>
      <c r="Y6" s="91"/>
      <c r="Z6" s="91" t="s">
        <v>21</v>
      </c>
      <c r="AA6" s="91"/>
      <c r="AB6" s="91"/>
      <c r="AC6" s="91"/>
      <c r="AD6" s="88"/>
      <c r="AE6" s="89"/>
      <c r="AF6" s="89"/>
      <c r="AG6" s="90"/>
      <c r="AH6" s="88"/>
      <c r="AI6" s="89"/>
      <c r="AJ6" s="89"/>
      <c r="AK6" s="90"/>
      <c r="AL6" s="88"/>
      <c r="AM6" s="89"/>
      <c r="AN6" s="89"/>
      <c r="AO6" s="90"/>
      <c r="AP6" s="131" t="s">
        <v>25</v>
      </c>
      <c r="AQ6" s="132"/>
      <c r="AR6" s="132"/>
      <c r="AS6" s="133"/>
      <c r="AT6" s="131" t="s">
        <v>26</v>
      </c>
      <c r="AU6" s="132"/>
      <c r="AV6" s="132"/>
      <c r="AW6" s="133"/>
      <c r="AX6" s="140" t="s">
        <v>27</v>
      </c>
      <c r="AY6" s="141"/>
      <c r="AZ6" s="141"/>
      <c r="BA6" s="142"/>
      <c r="BB6" s="140" t="s">
        <v>28</v>
      </c>
      <c r="BC6" s="141"/>
      <c r="BD6" s="141"/>
      <c r="BE6" s="142"/>
      <c r="BF6" s="95" t="s">
        <v>29</v>
      </c>
      <c r="BG6" s="95"/>
      <c r="BH6" s="95"/>
      <c r="BI6" s="95"/>
      <c r="BJ6" s="95" t="s">
        <v>40</v>
      </c>
      <c r="BK6" s="95"/>
      <c r="BL6" s="95"/>
      <c r="BM6" s="95"/>
      <c r="BN6" s="95" t="s">
        <v>41</v>
      </c>
      <c r="BO6" s="95"/>
      <c r="BP6" s="95"/>
      <c r="BQ6" s="95"/>
      <c r="BR6" s="88"/>
      <c r="BS6" s="89"/>
      <c r="BT6" s="89"/>
      <c r="BU6" s="90"/>
      <c r="BV6" s="88"/>
      <c r="BW6" s="89"/>
      <c r="BX6" s="89"/>
      <c r="BY6" s="90"/>
      <c r="BZ6" s="137" t="s">
        <v>44</v>
      </c>
      <c r="CA6" s="138"/>
      <c r="CB6" s="138"/>
      <c r="CC6" s="139"/>
      <c r="CD6" s="92" t="s">
        <v>45</v>
      </c>
      <c r="CE6" s="93"/>
      <c r="CF6" s="93"/>
      <c r="CG6" s="94"/>
      <c r="CH6" s="101" t="s">
        <v>46</v>
      </c>
      <c r="CI6" s="93"/>
      <c r="CJ6" s="93"/>
      <c r="CK6" s="94"/>
      <c r="CL6" s="101" t="s">
        <v>48</v>
      </c>
      <c r="CM6" s="93"/>
      <c r="CN6" s="93"/>
      <c r="CO6" s="94"/>
      <c r="CP6" s="91"/>
      <c r="CQ6" s="91"/>
      <c r="CR6" s="91"/>
      <c r="CS6" s="91"/>
      <c r="CT6" s="101"/>
      <c r="CU6" s="93"/>
      <c r="CV6" s="93"/>
      <c r="CW6" s="94"/>
      <c r="CX6" s="105"/>
      <c r="CY6" s="106"/>
      <c r="CZ6" s="106"/>
      <c r="DA6" s="107"/>
      <c r="DB6" s="105"/>
      <c r="DC6" s="106"/>
      <c r="DD6" s="106"/>
      <c r="DE6" s="107"/>
      <c r="DF6" s="105"/>
      <c r="DG6" s="106"/>
      <c r="DH6" s="106"/>
      <c r="DI6" s="106"/>
      <c r="DJ6" s="106"/>
      <c r="DK6" s="107"/>
      <c r="DL6" s="96"/>
      <c r="DM6" s="96"/>
    </row>
    <row r="7" spans="2:117" ht="25.5" customHeight="1" x14ac:dyDescent="0.2">
      <c r="B7" s="118"/>
      <c r="C7" s="113"/>
      <c r="D7" s="84" t="s">
        <v>15</v>
      </c>
      <c r="E7" s="84"/>
      <c r="F7" s="84" t="s">
        <v>14</v>
      </c>
      <c r="G7" s="84"/>
      <c r="H7" s="84" t="s">
        <v>5</v>
      </c>
      <c r="I7" s="84"/>
      <c r="J7" s="84" t="s">
        <v>12</v>
      </c>
      <c r="K7" s="84"/>
      <c r="L7" s="84" t="s">
        <v>13</v>
      </c>
      <c r="M7" s="84"/>
      <c r="N7" s="84" t="s">
        <v>12</v>
      </c>
      <c r="O7" s="84"/>
      <c r="P7" s="84" t="s">
        <v>13</v>
      </c>
      <c r="Q7" s="84"/>
      <c r="R7" s="84" t="s">
        <v>12</v>
      </c>
      <c r="S7" s="84"/>
      <c r="T7" s="84" t="s">
        <v>13</v>
      </c>
      <c r="U7" s="84"/>
      <c r="V7" s="84" t="s">
        <v>12</v>
      </c>
      <c r="W7" s="84"/>
      <c r="X7" s="84" t="s">
        <v>13</v>
      </c>
      <c r="Y7" s="84"/>
      <c r="Z7" s="84" t="s">
        <v>12</v>
      </c>
      <c r="AA7" s="84"/>
      <c r="AB7" s="84" t="s">
        <v>13</v>
      </c>
      <c r="AC7" s="84"/>
      <c r="AD7" s="84" t="s">
        <v>12</v>
      </c>
      <c r="AE7" s="84"/>
      <c r="AF7" s="84" t="s">
        <v>13</v>
      </c>
      <c r="AG7" s="84"/>
      <c r="AH7" s="84" t="s">
        <v>12</v>
      </c>
      <c r="AI7" s="84"/>
      <c r="AJ7" s="84" t="s">
        <v>13</v>
      </c>
      <c r="AK7" s="84"/>
      <c r="AL7" s="84" t="s">
        <v>12</v>
      </c>
      <c r="AM7" s="84"/>
      <c r="AN7" s="84" t="s">
        <v>13</v>
      </c>
      <c r="AO7" s="84"/>
      <c r="AP7" s="84" t="s">
        <v>12</v>
      </c>
      <c r="AQ7" s="84"/>
      <c r="AR7" s="84" t="s">
        <v>13</v>
      </c>
      <c r="AS7" s="84"/>
      <c r="AT7" s="84" t="s">
        <v>12</v>
      </c>
      <c r="AU7" s="84"/>
      <c r="AV7" s="84" t="s">
        <v>13</v>
      </c>
      <c r="AW7" s="84"/>
      <c r="AX7" s="84" t="s">
        <v>12</v>
      </c>
      <c r="AY7" s="84"/>
      <c r="AZ7" s="84" t="s">
        <v>13</v>
      </c>
      <c r="BA7" s="84"/>
      <c r="BB7" s="84" t="s">
        <v>12</v>
      </c>
      <c r="BC7" s="84"/>
      <c r="BD7" s="84" t="s">
        <v>13</v>
      </c>
      <c r="BE7" s="84"/>
      <c r="BF7" s="84" t="s">
        <v>12</v>
      </c>
      <c r="BG7" s="84"/>
      <c r="BH7" s="84" t="s">
        <v>13</v>
      </c>
      <c r="BI7" s="84"/>
      <c r="BJ7" s="84" t="s">
        <v>12</v>
      </c>
      <c r="BK7" s="84"/>
      <c r="BL7" s="84" t="s">
        <v>13</v>
      </c>
      <c r="BM7" s="84"/>
      <c r="BN7" s="84" t="s">
        <v>12</v>
      </c>
      <c r="BO7" s="84"/>
      <c r="BP7" s="84" t="s">
        <v>13</v>
      </c>
      <c r="BQ7" s="84"/>
      <c r="BR7" s="84" t="s">
        <v>12</v>
      </c>
      <c r="BS7" s="84"/>
      <c r="BT7" s="84" t="s">
        <v>13</v>
      </c>
      <c r="BU7" s="84"/>
      <c r="BV7" s="84" t="s">
        <v>12</v>
      </c>
      <c r="BW7" s="84"/>
      <c r="BX7" s="84" t="s">
        <v>13</v>
      </c>
      <c r="BY7" s="84"/>
      <c r="BZ7" s="84" t="s">
        <v>12</v>
      </c>
      <c r="CA7" s="84"/>
      <c r="CB7" s="84" t="s">
        <v>13</v>
      </c>
      <c r="CC7" s="84"/>
      <c r="CD7" s="84" t="s">
        <v>12</v>
      </c>
      <c r="CE7" s="84"/>
      <c r="CF7" s="84" t="s">
        <v>13</v>
      </c>
      <c r="CG7" s="84"/>
      <c r="CH7" s="84" t="s">
        <v>12</v>
      </c>
      <c r="CI7" s="84"/>
      <c r="CJ7" s="84" t="s">
        <v>13</v>
      </c>
      <c r="CK7" s="84"/>
      <c r="CL7" s="84" t="s">
        <v>12</v>
      </c>
      <c r="CM7" s="84"/>
      <c r="CN7" s="84" t="s">
        <v>13</v>
      </c>
      <c r="CO7" s="84"/>
      <c r="CP7" s="84" t="s">
        <v>12</v>
      </c>
      <c r="CQ7" s="84"/>
      <c r="CR7" s="84" t="s">
        <v>13</v>
      </c>
      <c r="CS7" s="84"/>
      <c r="CT7" s="84" t="s">
        <v>12</v>
      </c>
      <c r="CU7" s="84"/>
      <c r="CV7" s="84" t="s">
        <v>13</v>
      </c>
      <c r="CW7" s="84"/>
      <c r="CX7" s="84" t="s">
        <v>12</v>
      </c>
      <c r="CY7" s="84"/>
      <c r="CZ7" s="84" t="s">
        <v>13</v>
      </c>
      <c r="DA7" s="84"/>
      <c r="DB7" s="84" t="s">
        <v>12</v>
      </c>
      <c r="DC7" s="84"/>
      <c r="DD7" s="84" t="s">
        <v>13</v>
      </c>
      <c r="DE7" s="84"/>
      <c r="DF7" s="108" t="s">
        <v>31</v>
      </c>
      <c r="DG7" s="109"/>
      <c r="DH7" s="84" t="s">
        <v>12</v>
      </c>
      <c r="DI7" s="84"/>
      <c r="DJ7" s="84" t="s">
        <v>13</v>
      </c>
      <c r="DK7" s="84"/>
      <c r="DL7" s="84" t="s">
        <v>13</v>
      </c>
      <c r="DM7" s="84"/>
    </row>
    <row r="8" spans="2:117" ht="48" customHeight="1" x14ac:dyDescent="0.2">
      <c r="B8" s="118"/>
      <c r="C8" s="113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17" t="s">
        <v>1</v>
      </c>
      <c r="C21" s="117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Z7:AA7"/>
    <mergeCell ref="X7:Y7"/>
    <mergeCell ref="AL5:AO6"/>
    <mergeCell ref="AN7:AO7"/>
    <mergeCell ref="AB7:AC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8"/>
  <sheetViews>
    <sheetView tabSelected="1" topLeftCell="A4" workbookViewId="0">
      <selection activeCell="I23" sqref="I23"/>
    </sheetView>
  </sheetViews>
  <sheetFormatPr defaultRowHeight="17.25" x14ac:dyDescent="0.3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11.37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x14ac:dyDescent="0.3">
      <c r="A1" s="193" t="s">
        <v>132</v>
      </c>
      <c r="B1" s="193"/>
      <c r="C1" s="193"/>
      <c r="D1" s="193"/>
      <c r="E1" s="193"/>
      <c r="F1" s="193"/>
      <c r="G1" s="193"/>
      <c r="H1" s="193"/>
    </row>
    <row r="2" spans="1:66" ht="13.5" customHeight="1" x14ac:dyDescent="0.3">
      <c r="A2" s="196" t="s">
        <v>140</v>
      </c>
      <c r="B2" s="196"/>
      <c r="C2" s="196"/>
      <c r="D2" s="196"/>
      <c r="E2" s="196"/>
      <c r="F2" s="196"/>
      <c r="G2" s="196"/>
      <c r="H2" s="19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6" ht="36.75" customHeight="1" x14ac:dyDescent="0.3">
      <c r="A3" s="197"/>
      <c r="B3" s="197"/>
      <c r="C3" s="197"/>
      <c r="D3" s="197"/>
      <c r="E3" s="197"/>
      <c r="F3" s="197"/>
      <c r="G3" s="197"/>
      <c r="H3" s="197"/>
      <c r="I3" s="202" t="s">
        <v>128</v>
      </c>
      <c r="J3" s="202"/>
      <c r="K3" s="41"/>
      <c r="L3" s="41"/>
      <c r="M3" s="41"/>
      <c r="N3" s="41"/>
      <c r="O3" s="50"/>
      <c r="P3" s="49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</row>
    <row r="4" spans="1:66" s="47" customFormat="1" ht="15" customHeight="1" x14ac:dyDescent="0.25">
      <c r="A4" s="171">
        <v>33</v>
      </c>
      <c r="B4" s="172" t="s">
        <v>59</v>
      </c>
      <c r="C4" s="173" t="s">
        <v>67</v>
      </c>
      <c r="D4" s="174"/>
      <c r="E4" s="174"/>
      <c r="F4" s="174"/>
      <c r="G4" s="174"/>
      <c r="H4" s="175"/>
      <c r="I4" s="180" t="s">
        <v>66</v>
      </c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  <c r="AW4" s="181"/>
      <c r="AX4" s="181"/>
      <c r="AY4" s="181"/>
      <c r="AZ4" s="181"/>
      <c r="BA4" s="181"/>
      <c r="BB4" s="182"/>
      <c r="BC4" s="143"/>
      <c r="BD4" s="143"/>
      <c r="BE4" s="143"/>
      <c r="BF4" s="143"/>
      <c r="BG4" s="143"/>
      <c r="BH4" s="143"/>
      <c r="BI4" s="143"/>
      <c r="BJ4" s="143"/>
      <c r="BK4" s="143"/>
      <c r="BL4" s="143"/>
      <c r="BM4" s="143"/>
      <c r="BN4" s="143"/>
    </row>
    <row r="5" spans="1:66" s="47" customFormat="1" ht="25.5" customHeight="1" x14ac:dyDescent="0.25">
      <c r="A5" s="171"/>
      <c r="B5" s="172"/>
      <c r="C5" s="176"/>
      <c r="D5" s="177"/>
      <c r="E5" s="177"/>
      <c r="F5" s="177"/>
      <c r="G5" s="177"/>
      <c r="H5" s="178"/>
      <c r="I5" s="199" t="s">
        <v>70</v>
      </c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200"/>
      <c r="AQ5" s="200"/>
      <c r="AR5" s="200"/>
      <c r="AS5" s="200"/>
      <c r="AT5" s="200"/>
      <c r="AU5" s="200"/>
      <c r="AV5" s="200"/>
      <c r="AW5" s="200"/>
      <c r="AX5" s="200"/>
      <c r="AY5" s="200"/>
      <c r="AZ5" s="200"/>
      <c r="BA5" s="200"/>
      <c r="BB5" s="201"/>
      <c r="BC5" s="153" t="s">
        <v>71</v>
      </c>
      <c r="BD5" s="154"/>
      <c r="BE5" s="154"/>
      <c r="BF5" s="154"/>
      <c r="BG5" s="154"/>
      <c r="BH5" s="154"/>
      <c r="BI5" s="144" t="s">
        <v>72</v>
      </c>
      <c r="BJ5" s="144"/>
      <c r="BK5" s="144"/>
      <c r="BL5" s="144"/>
      <c r="BM5" s="144"/>
      <c r="BN5" s="144"/>
    </row>
    <row r="6" spans="1:66" s="47" customFormat="1" ht="0.75" hidden="1" customHeight="1" x14ac:dyDescent="0.25">
      <c r="A6" s="171"/>
      <c r="B6" s="172"/>
      <c r="C6" s="176"/>
      <c r="D6" s="177"/>
      <c r="E6" s="177"/>
      <c r="F6" s="177"/>
      <c r="G6" s="177"/>
      <c r="H6" s="178"/>
      <c r="I6" s="163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P6" s="164"/>
      <c r="AQ6" s="164"/>
      <c r="AR6" s="164"/>
      <c r="AS6" s="164"/>
      <c r="AT6" s="164"/>
      <c r="AU6" s="164"/>
      <c r="AV6" s="164"/>
      <c r="AW6" s="164"/>
      <c r="AX6" s="164"/>
      <c r="AY6" s="164"/>
      <c r="AZ6" s="164"/>
      <c r="BA6" s="164"/>
      <c r="BB6" s="195"/>
      <c r="BC6" s="163"/>
      <c r="BD6" s="164"/>
      <c r="BE6" s="164"/>
      <c r="BF6" s="164"/>
      <c r="BG6" s="144" t="s">
        <v>83</v>
      </c>
      <c r="BH6" s="144"/>
      <c r="BI6" s="144" t="s">
        <v>87</v>
      </c>
      <c r="BJ6" s="144"/>
      <c r="BK6" s="144" t="s">
        <v>84</v>
      </c>
      <c r="BL6" s="144"/>
      <c r="BM6" s="144"/>
      <c r="BN6" s="144"/>
    </row>
    <row r="7" spans="1:66" s="47" customFormat="1" ht="43.5" customHeight="1" x14ac:dyDescent="0.25">
      <c r="A7" s="171"/>
      <c r="B7" s="172"/>
      <c r="C7" s="176"/>
      <c r="D7" s="177"/>
      <c r="E7" s="177"/>
      <c r="F7" s="177"/>
      <c r="G7" s="177"/>
      <c r="H7" s="178"/>
      <c r="I7" s="144" t="s">
        <v>58</v>
      </c>
      <c r="J7" s="144"/>
      <c r="K7" s="144"/>
      <c r="L7" s="144"/>
      <c r="M7" s="183" t="s">
        <v>73</v>
      </c>
      <c r="N7" s="184"/>
      <c r="O7" s="147" t="s">
        <v>49</v>
      </c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9"/>
      <c r="AE7" s="189" t="s">
        <v>68</v>
      </c>
      <c r="AF7" s="190"/>
      <c r="AG7" s="189" t="s">
        <v>89</v>
      </c>
      <c r="AH7" s="190"/>
      <c r="AI7" s="145" t="s">
        <v>55</v>
      </c>
      <c r="AJ7" s="146"/>
      <c r="AK7" s="203" t="s">
        <v>77</v>
      </c>
      <c r="AL7" s="172"/>
      <c r="AM7" s="145" t="s">
        <v>55</v>
      </c>
      <c r="AN7" s="146"/>
      <c r="AO7" s="159" t="s">
        <v>78</v>
      </c>
      <c r="AP7" s="159"/>
      <c r="AQ7" s="160" t="s">
        <v>80</v>
      </c>
      <c r="AR7" s="161"/>
      <c r="AS7" s="161"/>
      <c r="AT7" s="161"/>
      <c r="AU7" s="161"/>
      <c r="AV7" s="162"/>
      <c r="AW7" s="145" t="s">
        <v>79</v>
      </c>
      <c r="AX7" s="179"/>
      <c r="AY7" s="179"/>
      <c r="AZ7" s="179"/>
      <c r="BA7" s="179"/>
      <c r="BB7" s="146"/>
      <c r="BC7" s="165" t="s">
        <v>81</v>
      </c>
      <c r="BD7" s="166"/>
      <c r="BE7" s="165" t="s">
        <v>82</v>
      </c>
      <c r="BF7" s="166"/>
      <c r="BG7" s="144"/>
      <c r="BH7" s="144"/>
      <c r="BI7" s="144"/>
      <c r="BJ7" s="144"/>
      <c r="BK7" s="144"/>
      <c r="BL7" s="144"/>
      <c r="BM7" s="144"/>
      <c r="BN7" s="144"/>
    </row>
    <row r="8" spans="1:66" s="47" customFormat="1" ht="112.5" customHeight="1" x14ac:dyDescent="0.25">
      <c r="A8" s="171"/>
      <c r="B8" s="172"/>
      <c r="C8" s="152" t="s">
        <v>65</v>
      </c>
      <c r="D8" s="152"/>
      <c r="E8" s="198" t="s">
        <v>63</v>
      </c>
      <c r="F8" s="198"/>
      <c r="G8" s="194" t="s">
        <v>64</v>
      </c>
      <c r="H8" s="194"/>
      <c r="I8" s="172" t="s">
        <v>69</v>
      </c>
      <c r="J8" s="172"/>
      <c r="K8" s="172" t="s">
        <v>74</v>
      </c>
      <c r="L8" s="172"/>
      <c r="M8" s="185"/>
      <c r="N8" s="186"/>
      <c r="O8" s="145" t="s">
        <v>50</v>
      </c>
      <c r="P8" s="146"/>
      <c r="Q8" s="150" t="s">
        <v>88</v>
      </c>
      <c r="R8" s="151"/>
      <c r="S8" s="145" t="s">
        <v>51</v>
      </c>
      <c r="T8" s="146"/>
      <c r="U8" s="145" t="s">
        <v>52</v>
      </c>
      <c r="V8" s="146"/>
      <c r="W8" s="145" t="s">
        <v>53</v>
      </c>
      <c r="X8" s="146"/>
      <c r="Y8" s="187" t="s">
        <v>54</v>
      </c>
      <c r="Z8" s="188"/>
      <c r="AA8" s="145" t="s">
        <v>56</v>
      </c>
      <c r="AB8" s="146"/>
      <c r="AC8" s="145" t="s">
        <v>57</v>
      </c>
      <c r="AD8" s="146"/>
      <c r="AE8" s="191"/>
      <c r="AF8" s="192"/>
      <c r="AG8" s="191"/>
      <c r="AH8" s="192"/>
      <c r="AI8" s="150" t="s">
        <v>75</v>
      </c>
      <c r="AJ8" s="151"/>
      <c r="AK8" s="172"/>
      <c r="AL8" s="172"/>
      <c r="AM8" s="150" t="s">
        <v>76</v>
      </c>
      <c r="AN8" s="151"/>
      <c r="AO8" s="159"/>
      <c r="AP8" s="159"/>
      <c r="AQ8" s="152" t="s">
        <v>65</v>
      </c>
      <c r="AR8" s="152"/>
      <c r="AS8" s="152" t="s">
        <v>63</v>
      </c>
      <c r="AT8" s="152"/>
      <c r="AU8" s="152" t="s">
        <v>64</v>
      </c>
      <c r="AV8" s="152"/>
      <c r="AW8" s="152" t="s">
        <v>90</v>
      </c>
      <c r="AX8" s="152"/>
      <c r="AY8" s="155" t="s">
        <v>91</v>
      </c>
      <c r="AZ8" s="156"/>
      <c r="BA8" s="157" t="s">
        <v>92</v>
      </c>
      <c r="BB8" s="158"/>
      <c r="BC8" s="167"/>
      <c r="BD8" s="168"/>
      <c r="BE8" s="167"/>
      <c r="BF8" s="168"/>
      <c r="BG8" s="144"/>
      <c r="BH8" s="144"/>
      <c r="BI8" s="144"/>
      <c r="BJ8" s="144"/>
      <c r="BK8" s="144" t="s">
        <v>85</v>
      </c>
      <c r="BL8" s="144"/>
      <c r="BM8" s="144" t="s">
        <v>86</v>
      </c>
      <c r="BN8" s="144"/>
    </row>
    <row r="9" spans="1:66" s="47" customFormat="1" ht="30" customHeight="1" x14ac:dyDescent="0.25">
      <c r="A9" s="171"/>
      <c r="B9" s="172"/>
      <c r="C9" s="48" t="s">
        <v>61</v>
      </c>
      <c r="D9" s="35" t="s">
        <v>62</v>
      </c>
      <c r="E9" s="48" t="s">
        <v>61</v>
      </c>
      <c r="F9" s="35" t="s">
        <v>62</v>
      </c>
      <c r="G9" s="48" t="s">
        <v>61</v>
      </c>
      <c r="H9" s="35" t="s">
        <v>62</v>
      </c>
      <c r="I9" s="48" t="s">
        <v>61</v>
      </c>
      <c r="J9" s="35" t="s">
        <v>62</v>
      </c>
      <c r="K9" s="48" t="s">
        <v>61</v>
      </c>
      <c r="L9" s="35" t="s">
        <v>62</v>
      </c>
      <c r="M9" s="48" t="s">
        <v>61</v>
      </c>
      <c r="N9" s="35" t="s">
        <v>62</v>
      </c>
      <c r="O9" s="48" t="s">
        <v>61</v>
      </c>
      <c r="P9" s="35" t="s">
        <v>62</v>
      </c>
      <c r="Q9" s="48" t="s">
        <v>61</v>
      </c>
      <c r="R9" s="35" t="s">
        <v>62</v>
      </c>
      <c r="S9" s="48" t="s">
        <v>61</v>
      </c>
      <c r="T9" s="35" t="s">
        <v>62</v>
      </c>
      <c r="U9" s="48" t="s">
        <v>61</v>
      </c>
      <c r="V9" s="35" t="s">
        <v>62</v>
      </c>
      <c r="W9" s="48" t="s">
        <v>61</v>
      </c>
      <c r="X9" s="35" t="s">
        <v>62</v>
      </c>
      <c r="Y9" s="48" t="s">
        <v>61</v>
      </c>
      <c r="Z9" s="35" t="s">
        <v>62</v>
      </c>
      <c r="AA9" s="48" t="s">
        <v>61</v>
      </c>
      <c r="AB9" s="35" t="s">
        <v>62</v>
      </c>
      <c r="AC9" s="48" t="s">
        <v>61</v>
      </c>
      <c r="AD9" s="35" t="s">
        <v>62</v>
      </c>
      <c r="AE9" s="48" t="s">
        <v>61</v>
      </c>
      <c r="AF9" s="35" t="s">
        <v>62</v>
      </c>
      <c r="AG9" s="48" t="s">
        <v>61</v>
      </c>
      <c r="AH9" s="35" t="s">
        <v>62</v>
      </c>
      <c r="AI9" s="48" t="s">
        <v>61</v>
      </c>
      <c r="AJ9" s="35" t="s">
        <v>62</v>
      </c>
      <c r="AK9" s="48" t="s">
        <v>61</v>
      </c>
      <c r="AL9" s="35" t="s">
        <v>62</v>
      </c>
      <c r="AM9" s="48" t="s">
        <v>61</v>
      </c>
      <c r="AN9" s="35" t="s">
        <v>62</v>
      </c>
      <c r="AO9" s="48" t="s">
        <v>61</v>
      </c>
      <c r="AP9" s="35" t="s">
        <v>62</v>
      </c>
      <c r="AQ9" s="48" t="s">
        <v>61</v>
      </c>
      <c r="AR9" s="35" t="s">
        <v>62</v>
      </c>
      <c r="AS9" s="48" t="s">
        <v>61</v>
      </c>
      <c r="AT9" s="35" t="s">
        <v>62</v>
      </c>
      <c r="AU9" s="48" t="s">
        <v>61</v>
      </c>
      <c r="AV9" s="35" t="s">
        <v>62</v>
      </c>
      <c r="AW9" s="48" t="s">
        <v>61</v>
      </c>
      <c r="AX9" s="35" t="s">
        <v>62</v>
      </c>
      <c r="AY9" s="48" t="s">
        <v>61</v>
      </c>
      <c r="AZ9" s="35" t="s">
        <v>62</v>
      </c>
      <c r="BA9" s="48" t="s">
        <v>61</v>
      </c>
      <c r="BB9" s="35" t="s">
        <v>62</v>
      </c>
      <c r="BC9" s="48" t="s">
        <v>61</v>
      </c>
      <c r="BD9" s="35" t="s">
        <v>62</v>
      </c>
      <c r="BE9" s="48" t="s">
        <v>61</v>
      </c>
      <c r="BF9" s="35" t="s">
        <v>62</v>
      </c>
      <c r="BG9" s="48" t="s">
        <v>61</v>
      </c>
      <c r="BH9" s="35" t="s">
        <v>62</v>
      </c>
      <c r="BI9" s="48" t="s">
        <v>61</v>
      </c>
      <c r="BJ9" s="35" t="s">
        <v>62</v>
      </c>
      <c r="BK9" s="48" t="s">
        <v>61</v>
      </c>
      <c r="BL9" s="35" t="s">
        <v>62</v>
      </c>
      <c r="BM9" s="48" t="s">
        <v>61</v>
      </c>
      <c r="BN9" s="35" t="s">
        <v>62</v>
      </c>
    </row>
    <row r="10" spans="1:66" s="47" customFormat="1" ht="10.5" customHeight="1" x14ac:dyDescent="0.25">
      <c r="A10" s="46" t="s">
        <v>129</v>
      </c>
      <c r="B10" s="46">
        <v>1</v>
      </c>
      <c r="C10" s="46">
        <v>2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  <c r="L10" s="46">
        <v>11</v>
      </c>
      <c r="M10" s="46">
        <v>12</v>
      </c>
      <c r="N10" s="46">
        <v>13</v>
      </c>
      <c r="O10" s="46">
        <v>14</v>
      </c>
      <c r="P10" s="46">
        <v>15</v>
      </c>
      <c r="Q10" s="46">
        <v>16</v>
      </c>
      <c r="R10" s="46">
        <v>17</v>
      </c>
      <c r="S10" s="46">
        <v>18</v>
      </c>
      <c r="T10" s="46">
        <v>19</v>
      </c>
      <c r="U10" s="46">
        <v>20</v>
      </c>
      <c r="V10" s="46">
        <v>21</v>
      </c>
      <c r="W10" s="46">
        <v>22</v>
      </c>
      <c r="X10" s="46">
        <v>23</v>
      </c>
      <c r="Y10" s="46">
        <v>24</v>
      </c>
      <c r="Z10" s="46">
        <v>25</v>
      </c>
      <c r="AA10" s="46">
        <v>26</v>
      </c>
      <c r="AB10" s="46">
        <v>27</v>
      </c>
      <c r="AC10" s="46">
        <v>28</v>
      </c>
      <c r="AD10" s="46">
        <v>29</v>
      </c>
      <c r="AE10" s="46">
        <v>30</v>
      </c>
      <c r="AF10" s="46">
        <v>31</v>
      </c>
      <c r="AG10" s="46">
        <v>32</v>
      </c>
      <c r="AH10" s="46">
        <v>33</v>
      </c>
      <c r="AI10" s="46">
        <v>34</v>
      </c>
      <c r="AJ10" s="46">
        <v>35</v>
      </c>
      <c r="AK10" s="46">
        <v>36</v>
      </c>
      <c r="AL10" s="46">
        <v>37</v>
      </c>
      <c r="AM10" s="46">
        <v>38</v>
      </c>
      <c r="AN10" s="46">
        <v>39</v>
      </c>
      <c r="AO10" s="46">
        <v>40</v>
      </c>
      <c r="AP10" s="46">
        <v>41</v>
      </c>
      <c r="AQ10" s="46">
        <v>42</v>
      </c>
      <c r="AR10" s="46">
        <v>43</v>
      </c>
      <c r="AS10" s="46">
        <v>44</v>
      </c>
      <c r="AT10" s="46">
        <v>45</v>
      </c>
      <c r="AU10" s="46">
        <v>46</v>
      </c>
      <c r="AV10" s="46">
        <v>47</v>
      </c>
      <c r="AW10" s="46">
        <v>48</v>
      </c>
      <c r="AX10" s="46">
        <v>49</v>
      </c>
      <c r="AY10" s="46">
        <v>50</v>
      </c>
      <c r="AZ10" s="46">
        <v>51</v>
      </c>
      <c r="BA10" s="46">
        <v>52</v>
      </c>
      <c r="BB10" s="46">
        <v>53</v>
      </c>
      <c r="BC10" s="46">
        <v>54</v>
      </c>
      <c r="BD10" s="46">
        <v>55</v>
      </c>
      <c r="BE10" s="46">
        <v>56</v>
      </c>
      <c r="BF10" s="46">
        <v>57</v>
      </c>
      <c r="BG10" s="46">
        <v>58</v>
      </c>
      <c r="BH10" s="46">
        <v>59</v>
      </c>
      <c r="BI10" s="46">
        <v>60</v>
      </c>
      <c r="BJ10" s="46">
        <v>61</v>
      </c>
      <c r="BK10" s="46">
        <v>62</v>
      </c>
      <c r="BL10" s="46">
        <v>63</v>
      </c>
      <c r="BM10" s="46">
        <v>64</v>
      </c>
      <c r="BN10" s="46">
        <v>65</v>
      </c>
    </row>
    <row r="11" spans="1:66" s="44" customFormat="1" ht="18" customHeight="1" x14ac:dyDescent="0.25">
      <c r="A11" s="79">
        <v>1</v>
      </c>
      <c r="B11" s="80" t="s">
        <v>133</v>
      </c>
      <c r="C11" s="51">
        <f>E11+G11-BA11</f>
        <v>10507410.716</v>
      </c>
      <c r="D11" s="51">
        <f t="shared" ref="C11:D17" si="0">F11+H11-BB11</f>
        <v>6391779.1469000001</v>
      </c>
      <c r="E11" s="51">
        <f t="shared" ref="E11:F17" si="1">I11+K11+M11+AE11+AG11+AK11+AO11+AS11</f>
        <v>3271499.0160000003</v>
      </c>
      <c r="F11" s="51">
        <f t="shared" si="1"/>
        <v>2786283.7092999998</v>
      </c>
      <c r="G11" s="51">
        <f t="shared" ref="G11:H17" si="2">AY11+BC11+BE11+BG11+BI11+BK11+BM11</f>
        <v>7648111.7000000002</v>
      </c>
      <c r="H11" s="51">
        <f t="shared" si="2"/>
        <v>4023695.4375999998</v>
      </c>
      <c r="I11" s="51">
        <v>438198.6</v>
      </c>
      <c r="J11" s="51">
        <v>395631.66399999999</v>
      </c>
      <c r="K11" s="51">
        <v>0</v>
      </c>
      <c r="L11" s="51">
        <v>0</v>
      </c>
      <c r="M11" s="51">
        <v>211712.3</v>
      </c>
      <c r="N11" s="51">
        <v>167916.28640000001</v>
      </c>
      <c r="O11" s="51">
        <v>43114.2</v>
      </c>
      <c r="P11" s="51">
        <v>37973.080399999999</v>
      </c>
      <c r="Q11" s="51">
        <v>1440</v>
      </c>
      <c r="R11" s="51">
        <v>429.98500000000001</v>
      </c>
      <c r="S11" s="51">
        <v>3506.06</v>
      </c>
      <c r="T11" s="51">
        <v>3337.884</v>
      </c>
      <c r="U11" s="51">
        <v>3000</v>
      </c>
      <c r="V11" s="51">
        <v>2415.2080000000001</v>
      </c>
      <c r="W11" s="51">
        <v>75455.539999999994</v>
      </c>
      <c r="X11" s="51">
        <v>65943.335999999996</v>
      </c>
      <c r="Y11" s="51">
        <v>41445.599999999999</v>
      </c>
      <c r="Z11" s="51">
        <v>37878.82</v>
      </c>
      <c r="AA11" s="51">
        <v>32107</v>
      </c>
      <c r="AB11" s="51">
        <v>21795.666000000001</v>
      </c>
      <c r="AC11" s="51">
        <v>37200</v>
      </c>
      <c r="AD11" s="51">
        <v>28664.456999999999</v>
      </c>
      <c r="AE11" s="51">
        <v>0</v>
      </c>
      <c r="AF11" s="51">
        <v>0</v>
      </c>
      <c r="AG11" s="51">
        <v>1906204.5</v>
      </c>
      <c r="AH11" s="51">
        <v>1633097.0059</v>
      </c>
      <c r="AI11" s="51">
        <v>1906204.5</v>
      </c>
      <c r="AJ11" s="51">
        <v>1633097.0059</v>
      </c>
      <c r="AK11" s="51">
        <v>49508.377999999997</v>
      </c>
      <c r="AL11" s="51">
        <v>29047.084999999999</v>
      </c>
      <c r="AM11" s="51">
        <v>22432.578000000001</v>
      </c>
      <c r="AN11" s="51">
        <v>13527.924999999999</v>
      </c>
      <c r="AO11" s="51">
        <v>141734.038</v>
      </c>
      <c r="AP11" s="51">
        <v>139869.85999999999</v>
      </c>
      <c r="AQ11" s="51">
        <v>105941.2</v>
      </c>
      <c r="AR11" s="51">
        <v>2521.808</v>
      </c>
      <c r="AS11" s="51">
        <v>524141.2</v>
      </c>
      <c r="AT11" s="51">
        <v>420721.80800000002</v>
      </c>
      <c r="AU11" s="51">
        <v>0</v>
      </c>
      <c r="AV11" s="51">
        <v>0</v>
      </c>
      <c r="AW11" s="51">
        <v>519141.2</v>
      </c>
      <c r="AX11" s="51">
        <v>418200</v>
      </c>
      <c r="AY11" s="51">
        <v>0</v>
      </c>
      <c r="AZ11" s="51">
        <v>0</v>
      </c>
      <c r="BA11" s="51">
        <v>412200</v>
      </c>
      <c r="BB11" s="51">
        <v>418200</v>
      </c>
      <c r="BC11" s="51">
        <v>7565019.7000000002</v>
      </c>
      <c r="BD11" s="51">
        <v>4015346.8176000002</v>
      </c>
      <c r="BE11" s="51">
        <v>138092</v>
      </c>
      <c r="BF11" s="51">
        <v>82929.573000000004</v>
      </c>
      <c r="BG11" s="51">
        <v>0</v>
      </c>
      <c r="BH11" s="51">
        <v>0</v>
      </c>
      <c r="BI11" s="51">
        <v>-10000</v>
      </c>
      <c r="BJ11" s="51">
        <v>-4442.0029999999997</v>
      </c>
      <c r="BK11" s="51">
        <v>-45000</v>
      </c>
      <c r="BL11" s="51">
        <v>-70138.95</v>
      </c>
      <c r="BM11" s="51">
        <v>0</v>
      </c>
      <c r="BN11" s="51">
        <v>0</v>
      </c>
    </row>
    <row r="12" spans="1:66" s="44" customFormat="1" ht="18" customHeight="1" x14ac:dyDescent="0.25">
      <c r="A12" s="79">
        <v>2</v>
      </c>
      <c r="B12" s="80" t="s">
        <v>134</v>
      </c>
      <c r="C12" s="51">
        <f t="shared" si="0"/>
        <v>3413753.2817000002</v>
      </c>
      <c r="D12" s="51">
        <f t="shared" si="0"/>
        <v>2682329.0452000001</v>
      </c>
      <c r="E12" s="51">
        <f t="shared" si="1"/>
        <v>807522.1344000001</v>
      </c>
      <c r="F12" s="51">
        <f t="shared" si="1"/>
        <v>785020.07629999996</v>
      </c>
      <c r="G12" s="51">
        <f t="shared" si="2"/>
        <v>2631733.1473000003</v>
      </c>
      <c r="H12" s="51">
        <f t="shared" si="2"/>
        <v>1909308.9689</v>
      </c>
      <c r="I12" s="51">
        <v>238582.2</v>
      </c>
      <c r="J12" s="51">
        <v>238580.33799999999</v>
      </c>
      <c r="K12" s="51">
        <v>0</v>
      </c>
      <c r="L12" s="51">
        <v>0</v>
      </c>
      <c r="M12" s="51">
        <v>278689.14439999999</v>
      </c>
      <c r="N12" s="51">
        <v>274624.23629999999</v>
      </c>
      <c r="O12" s="51">
        <v>21181.347399999999</v>
      </c>
      <c r="P12" s="51">
        <v>19221.647499999999</v>
      </c>
      <c r="Q12" s="51">
        <v>134990</v>
      </c>
      <c r="R12" s="51">
        <v>134988.84460000001</v>
      </c>
      <c r="S12" s="51">
        <v>2560.4870000000001</v>
      </c>
      <c r="T12" s="51">
        <v>2272.6950999999999</v>
      </c>
      <c r="U12" s="51">
        <v>3620</v>
      </c>
      <c r="V12" s="51">
        <v>3619.06</v>
      </c>
      <c r="W12" s="51">
        <v>57152</v>
      </c>
      <c r="X12" s="51">
        <v>56191.6351</v>
      </c>
      <c r="Y12" s="51">
        <v>50409</v>
      </c>
      <c r="Z12" s="51">
        <v>50406.390399999997</v>
      </c>
      <c r="AA12" s="51">
        <v>1151</v>
      </c>
      <c r="AB12" s="51">
        <v>1150.8</v>
      </c>
      <c r="AC12" s="51">
        <v>49045.31</v>
      </c>
      <c r="AD12" s="51">
        <v>48320.673999999999</v>
      </c>
      <c r="AE12" s="51">
        <v>0</v>
      </c>
      <c r="AF12" s="51">
        <v>0</v>
      </c>
      <c r="AG12" s="51">
        <v>245974</v>
      </c>
      <c r="AH12" s="51">
        <v>245973.5</v>
      </c>
      <c r="AI12" s="51">
        <v>245974</v>
      </c>
      <c r="AJ12" s="51">
        <v>245973.5</v>
      </c>
      <c r="AK12" s="51">
        <v>0</v>
      </c>
      <c r="AL12" s="51">
        <v>0</v>
      </c>
      <c r="AM12" s="51">
        <v>0</v>
      </c>
      <c r="AN12" s="51">
        <v>0</v>
      </c>
      <c r="AO12" s="51">
        <v>5923</v>
      </c>
      <c r="AP12" s="51">
        <v>5923</v>
      </c>
      <c r="AQ12" s="51">
        <v>12851.79</v>
      </c>
      <c r="AR12" s="51">
        <v>7919.0020000000004</v>
      </c>
      <c r="AS12" s="51">
        <v>38353.79</v>
      </c>
      <c r="AT12" s="51">
        <v>19919.002</v>
      </c>
      <c r="AU12" s="51">
        <v>0</v>
      </c>
      <c r="AV12" s="51">
        <v>0</v>
      </c>
      <c r="AW12" s="51">
        <v>37943.79</v>
      </c>
      <c r="AX12" s="51">
        <v>19510.502</v>
      </c>
      <c r="AY12" s="51">
        <v>0</v>
      </c>
      <c r="AZ12" s="51">
        <v>0</v>
      </c>
      <c r="BA12" s="51">
        <v>25502</v>
      </c>
      <c r="BB12" s="51">
        <v>12000</v>
      </c>
      <c r="BC12" s="51">
        <v>2450206.4473000001</v>
      </c>
      <c r="BD12" s="51">
        <v>1734556.0469</v>
      </c>
      <c r="BE12" s="51">
        <v>185526.7</v>
      </c>
      <c r="BF12" s="51">
        <v>179827.622</v>
      </c>
      <c r="BG12" s="51">
        <v>0</v>
      </c>
      <c r="BH12" s="51">
        <v>0</v>
      </c>
      <c r="BI12" s="51">
        <v>-1500</v>
      </c>
      <c r="BJ12" s="51">
        <v>0</v>
      </c>
      <c r="BK12" s="51">
        <v>-2500</v>
      </c>
      <c r="BL12" s="51">
        <v>-5074.7</v>
      </c>
      <c r="BM12" s="51">
        <v>0</v>
      </c>
      <c r="BN12" s="51">
        <v>0</v>
      </c>
    </row>
    <row r="13" spans="1:66" s="44" customFormat="1" ht="18" customHeight="1" x14ac:dyDescent="0.25">
      <c r="A13" s="79">
        <v>3</v>
      </c>
      <c r="B13" s="80" t="s">
        <v>135</v>
      </c>
      <c r="C13" s="51">
        <f t="shared" si="0"/>
        <v>3362576.7111999998</v>
      </c>
      <c r="D13" s="51">
        <f t="shared" si="0"/>
        <v>2051651.4676999999</v>
      </c>
      <c r="E13" s="51">
        <f t="shared" si="1"/>
        <v>1357576.6710000001</v>
      </c>
      <c r="F13" s="51">
        <f t="shared" si="1"/>
        <v>1292333.7057</v>
      </c>
      <c r="G13" s="51">
        <f t="shared" si="2"/>
        <v>2005000.0401999999</v>
      </c>
      <c r="H13" s="51">
        <f t="shared" si="2"/>
        <v>759317.76199999999</v>
      </c>
      <c r="I13" s="51">
        <v>185794</v>
      </c>
      <c r="J13" s="51">
        <v>162484.29199999999</v>
      </c>
      <c r="K13" s="51">
        <v>0</v>
      </c>
      <c r="L13" s="51">
        <v>0</v>
      </c>
      <c r="M13" s="51">
        <v>109628.1</v>
      </c>
      <c r="N13" s="51">
        <v>95248.965700000001</v>
      </c>
      <c r="O13" s="51">
        <v>32746.2</v>
      </c>
      <c r="P13" s="51">
        <v>30898.291399999998</v>
      </c>
      <c r="Q13" s="51">
        <v>2127.3000000000002</v>
      </c>
      <c r="R13" s="51">
        <v>2091.7323000000001</v>
      </c>
      <c r="S13" s="51">
        <v>3956.6</v>
      </c>
      <c r="T13" s="51">
        <v>3229.3625999999999</v>
      </c>
      <c r="U13" s="51">
        <v>8000</v>
      </c>
      <c r="V13" s="51">
        <v>7696.7190000000001</v>
      </c>
      <c r="W13" s="51">
        <v>25960</v>
      </c>
      <c r="X13" s="51">
        <v>21809.725999999999</v>
      </c>
      <c r="Y13" s="51">
        <v>14410</v>
      </c>
      <c r="Z13" s="51">
        <v>12041.476000000001</v>
      </c>
      <c r="AA13" s="51">
        <v>1300</v>
      </c>
      <c r="AB13" s="51">
        <v>1045</v>
      </c>
      <c r="AC13" s="51">
        <v>32038</v>
      </c>
      <c r="AD13" s="51">
        <v>25384.134399999999</v>
      </c>
      <c r="AE13" s="51">
        <v>0</v>
      </c>
      <c r="AF13" s="51">
        <v>0</v>
      </c>
      <c r="AG13" s="51">
        <v>832100</v>
      </c>
      <c r="AH13" s="51">
        <v>831043.36</v>
      </c>
      <c r="AI13" s="51">
        <v>832100</v>
      </c>
      <c r="AJ13" s="51">
        <v>831043.36</v>
      </c>
      <c r="AK13" s="51">
        <v>0</v>
      </c>
      <c r="AL13" s="51">
        <v>0</v>
      </c>
      <c r="AM13" s="51">
        <v>0</v>
      </c>
      <c r="AN13" s="51">
        <v>0</v>
      </c>
      <c r="AO13" s="51">
        <v>169046.571</v>
      </c>
      <c r="AP13" s="51">
        <v>165406.571</v>
      </c>
      <c r="AQ13" s="51">
        <v>61008</v>
      </c>
      <c r="AR13" s="51">
        <v>38150.517</v>
      </c>
      <c r="AS13" s="51">
        <v>61008</v>
      </c>
      <c r="AT13" s="51">
        <v>38150.517</v>
      </c>
      <c r="AU13" s="51">
        <v>0</v>
      </c>
      <c r="AV13" s="51">
        <v>0</v>
      </c>
      <c r="AW13" s="51">
        <v>57828</v>
      </c>
      <c r="AX13" s="51">
        <v>35750</v>
      </c>
      <c r="AY13" s="51">
        <v>0</v>
      </c>
      <c r="AZ13" s="51">
        <v>0</v>
      </c>
      <c r="BA13" s="51">
        <v>0</v>
      </c>
      <c r="BB13" s="51">
        <v>0</v>
      </c>
      <c r="BC13" s="51">
        <v>1903700.0401999999</v>
      </c>
      <c r="BD13" s="51">
        <v>795845.24399999995</v>
      </c>
      <c r="BE13" s="51">
        <v>101300</v>
      </c>
      <c r="BF13" s="51">
        <v>20330</v>
      </c>
      <c r="BG13" s="51">
        <v>0</v>
      </c>
      <c r="BH13" s="51">
        <v>0</v>
      </c>
      <c r="BI13" s="51">
        <v>0</v>
      </c>
      <c r="BJ13" s="51">
        <v>-200</v>
      </c>
      <c r="BK13" s="51">
        <v>0</v>
      </c>
      <c r="BL13" s="51">
        <v>-56657.482000000004</v>
      </c>
      <c r="BM13" s="51">
        <v>0</v>
      </c>
      <c r="BN13" s="51">
        <v>0</v>
      </c>
    </row>
    <row r="14" spans="1:66" s="44" customFormat="1" ht="19.5" customHeight="1" x14ac:dyDescent="0.25">
      <c r="A14" s="79">
        <v>4</v>
      </c>
      <c r="B14" s="81" t="s">
        <v>136</v>
      </c>
      <c r="C14" s="51">
        <f t="shared" si="0"/>
        <v>771579.25309999997</v>
      </c>
      <c r="D14" s="51">
        <f t="shared" si="0"/>
        <v>736803.05819999997</v>
      </c>
      <c r="E14" s="51">
        <f t="shared" si="1"/>
        <v>410655.52799999999</v>
      </c>
      <c r="F14" s="51">
        <f t="shared" si="1"/>
        <v>389537.16369999998</v>
      </c>
      <c r="G14" s="51">
        <f t="shared" si="2"/>
        <v>360923.72509999998</v>
      </c>
      <c r="H14" s="51">
        <f t="shared" si="2"/>
        <v>347265.89449999999</v>
      </c>
      <c r="I14" s="51">
        <v>97841.120999999999</v>
      </c>
      <c r="J14" s="51">
        <v>97782.074999999997</v>
      </c>
      <c r="K14" s="51">
        <v>0</v>
      </c>
      <c r="L14" s="51">
        <v>0</v>
      </c>
      <c r="M14" s="51">
        <v>29703.599999999999</v>
      </c>
      <c r="N14" s="51">
        <v>25878.3995</v>
      </c>
      <c r="O14" s="51">
        <v>8070.03</v>
      </c>
      <c r="P14" s="51">
        <v>7810.8900999999996</v>
      </c>
      <c r="Q14" s="51">
        <v>1542.14</v>
      </c>
      <c r="R14" s="51">
        <v>1480.1324</v>
      </c>
      <c r="S14" s="51">
        <v>1179.83</v>
      </c>
      <c r="T14" s="51">
        <v>1072.1237000000001</v>
      </c>
      <c r="U14" s="51">
        <v>1000</v>
      </c>
      <c r="V14" s="51">
        <v>690.3</v>
      </c>
      <c r="W14" s="51">
        <v>6141.6</v>
      </c>
      <c r="X14" s="51">
        <v>4847.54</v>
      </c>
      <c r="Y14" s="51">
        <v>2100</v>
      </c>
      <c r="Z14" s="51">
        <v>1094</v>
      </c>
      <c r="AA14" s="51">
        <v>1833</v>
      </c>
      <c r="AB14" s="51">
        <v>1503.0609999999999</v>
      </c>
      <c r="AC14" s="51">
        <v>8678</v>
      </c>
      <c r="AD14" s="51">
        <v>7233.3522999999996</v>
      </c>
      <c r="AE14" s="51">
        <v>0</v>
      </c>
      <c r="AF14" s="51">
        <v>0</v>
      </c>
      <c r="AG14" s="51">
        <v>135559.6</v>
      </c>
      <c r="AH14" s="51">
        <v>130291.148</v>
      </c>
      <c r="AI14" s="51">
        <v>135559.6</v>
      </c>
      <c r="AJ14" s="51">
        <v>130291.148</v>
      </c>
      <c r="AK14" s="51">
        <v>0</v>
      </c>
      <c r="AL14" s="51">
        <v>0</v>
      </c>
      <c r="AM14" s="51">
        <v>0</v>
      </c>
      <c r="AN14" s="51">
        <v>0</v>
      </c>
      <c r="AO14" s="51">
        <v>128742.20699999999</v>
      </c>
      <c r="AP14" s="51">
        <v>128431.768</v>
      </c>
      <c r="AQ14" s="51">
        <v>18809</v>
      </c>
      <c r="AR14" s="51">
        <v>7153.7731999999996</v>
      </c>
      <c r="AS14" s="51">
        <v>18809</v>
      </c>
      <c r="AT14" s="51">
        <v>7153.7731999999996</v>
      </c>
      <c r="AU14" s="51">
        <v>0</v>
      </c>
      <c r="AV14" s="51">
        <v>0</v>
      </c>
      <c r="AW14" s="51">
        <v>17709</v>
      </c>
      <c r="AX14" s="51">
        <v>6056.2182000000003</v>
      </c>
      <c r="AY14" s="51">
        <v>0</v>
      </c>
      <c r="AZ14" s="51">
        <v>0</v>
      </c>
      <c r="BA14" s="51">
        <v>0</v>
      </c>
      <c r="BB14" s="51">
        <v>0</v>
      </c>
      <c r="BC14" s="51">
        <v>364973.72509999998</v>
      </c>
      <c r="BD14" s="51">
        <v>348141.1139</v>
      </c>
      <c r="BE14" s="51">
        <v>4000</v>
      </c>
      <c r="BF14" s="51">
        <v>0</v>
      </c>
      <c r="BG14" s="51">
        <v>0</v>
      </c>
      <c r="BH14" s="51">
        <v>0</v>
      </c>
      <c r="BI14" s="51">
        <v>0</v>
      </c>
      <c r="BJ14" s="51">
        <v>0</v>
      </c>
      <c r="BK14" s="51">
        <v>-8050</v>
      </c>
      <c r="BL14" s="51">
        <v>-875.21939999999995</v>
      </c>
      <c r="BM14" s="51">
        <v>0</v>
      </c>
      <c r="BN14" s="51">
        <v>0</v>
      </c>
    </row>
    <row r="15" spans="1:66" s="44" customFormat="1" ht="19.5" customHeight="1" x14ac:dyDescent="0.25">
      <c r="A15" s="79">
        <v>5</v>
      </c>
      <c r="B15" s="81" t="s">
        <v>137</v>
      </c>
      <c r="C15" s="51">
        <f t="shared" si="0"/>
        <v>525006.99569999997</v>
      </c>
      <c r="D15" s="51">
        <f t="shared" si="0"/>
        <v>490249.43080000009</v>
      </c>
      <c r="E15" s="51">
        <f t="shared" si="1"/>
        <v>457518.71220000001</v>
      </c>
      <c r="F15" s="51">
        <f t="shared" si="1"/>
        <v>429092.72930000006</v>
      </c>
      <c r="G15" s="51">
        <f t="shared" si="2"/>
        <v>67488.28349999999</v>
      </c>
      <c r="H15" s="51">
        <f t="shared" si="2"/>
        <v>61156.701500000003</v>
      </c>
      <c r="I15" s="51">
        <v>88282.304999999993</v>
      </c>
      <c r="J15" s="51">
        <v>87073.854000000007</v>
      </c>
      <c r="K15" s="51">
        <v>0</v>
      </c>
      <c r="L15" s="51">
        <v>0</v>
      </c>
      <c r="M15" s="51">
        <v>51256.932200000003</v>
      </c>
      <c r="N15" s="51">
        <v>37807.992100000003</v>
      </c>
      <c r="O15" s="51">
        <v>7900</v>
      </c>
      <c r="P15" s="51">
        <v>6266.8499000000002</v>
      </c>
      <c r="Q15" s="51">
        <v>1465.2</v>
      </c>
      <c r="R15" s="51">
        <v>1004.8484</v>
      </c>
      <c r="S15" s="51">
        <v>1200</v>
      </c>
      <c r="T15" s="51">
        <v>1157.9141</v>
      </c>
      <c r="U15" s="51">
        <v>600</v>
      </c>
      <c r="V15" s="51">
        <v>218</v>
      </c>
      <c r="W15" s="51">
        <v>8908.0902000000006</v>
      </c>
      <c r="X15" s="51">
        <v>6198.5302000000001</v>
      </c>
      <c r="Y15" s="51">
        <v>5832.5</v>
      </c>
      <c r="Z15" s="51">
        <v>4020</v>
      </c>
      <c r="AA15" s="51">
        <v>1300</v>
      </c>
      <c r="AB15" s="51">
        <v>395.72</v>
      </c>
      <c r="AC15" s="51">
        <v>25882.472000000002</v>
      </c>
      <c r="AD15" s="51">
        <v>20839.784500000002</v>
      </c>
      <c r="AE15" s="51">
        <v>0</v>
      </c>
      <c r="AF15" s="51">
        <v>0</v>
      </c>
      <c r="AG15" s="51">
        <v>101500</v>
      </c>
      <c r="AH15" s="51">
        <v>99843.707999999999</v>
      </c>
      <c r="AI15" s="51">
        <v>101500</v>
      </c>
      <c r="AJ15" s="51">
        <v>99843.707999999999</v>
      </c>
      <c r="AK15" s="51">
        <v>6050</v>
      </c>
      <c r="AL15" s="51">
        <v>5837.0002000000004</v>
      </c>
      <c r="AM15" s="51">
        <v>1564.2</v>
      </c>
      <c r="AN15" s="51">
        <v>1564.2</v>
      </c>
      <c r="AO15" s="51">
        <v>199063.47500000001</v>
      </c>
      <c r="AP15" s="51">
        <v>197918.47500000001</v>
      </c>
      <c r="AQ15" s="51">
        <v>11366</v>
      </c>
      <c r="AR15" s="51">
        <v>611.70000000000005</v>
      </c>
      <c r="AS15" s="51">
        <v>11366</v>
      </c>
      <c r="AT15" s="51">
        <v>611.70000000000005</v>
      </c>
      <c r="AU15" s="51">
        <v>0</v>
      </c>
      <c r="AV15" s="51">
        <v>0</v>
      </c>
      <c r="AW15" s="51">
        <v>10500</v>
      </c>
      <c r="AX15" s="51">
        <v>0</v>
      </c>
      <c r="AY15" s="51">
        <v>0</v>
      </c>
      <c r="AZ15" s="51">
        <v>0</v>
      </c>
      <c r="BA15" s="51">
        <v>0</v>
      </c>
      <c r="BB15" s="51">
        <v>0</v>
      </c>
      <c r="BC15" s="51">
        <v>49785.283499999998</v>
      </c>
      <c r="BD15" s="51">
        <v>43453.701500000003</v>
      </c>
      <c r="BE15" s="51">
        <v>18963</v>
      </c>
      <c r="BF15" s="51">
        <v>18963</v>
      </c>
      <c r="BG15" s="51">
        <v>0</v>
      </c>
      <c r="BH15" s="51">
        <v>0</v>
      </c>
      <c r="BI15" s="51">
        <v>-1260</v>
      </c>
      <c r="BJ15" s="51">
        <v>-1260</v>
      </c>
      <c r="BK15" s="51">
        <v>0</v>
      </c>
      <c r="BL15" s="51">
        <v>0</v>
      </c>
      <c r="BM15" s="51">
        <v>0</v>
      </c>
      <c r="BN15" s="51">
        <v>0</v>
      </c>
    </row>
    <row r="16" spans="1:66" s="44" customFormat="1" ht="19.5" customHeight="1" x14ac:dyDescent="0.25">
      <c r="A16" s="79">
        <v>6</v>
      </c>
      <c r="B16" s="80" t="s">
        <v>138</v>
      </c>
      <c r="C16" s="51">
        <f t="shared" si="0"/>
        <v>3311747.068</v>
      </c>
      <c r="D16" s="51">
        <f t="shared" si="0"/>
        <v>2358351.8160999999</v>
      </c>
      <c r="E16" s="51">
        <f t="shared" si="1"/>
        <v>2125021.5890000002</v>
      </c>
      <c r="F16" s="51">
        <f t="shared" si="1"/>
        <v>1549339.4711</v>
      </c>
      <c r="G16" s="51">
        <f>AY16+BC16+BE16+BG16+BI16+BK16+BM16</f>
        <v>1186725.4790000001</v>
      </c>
      <c r="H16" s="51">
        <f t="shared" si="2"/>
        <v>809012.34499999997</v>
      </c>
      <c r="I16" s="51">
        <v>547916</v>
      </c>
      <c r="J16" s="51">
        <v>348101.853</v>
      </c>
      <c r="K16" s="51">
        <v>0</v>
      </c>
      <c r="L16" s="51">
        <v>0</v>
      </c>
      <c r="M16" s="51">
        <v>112017.071</v>
      </c>
      <c r="N16" s="51">
        <v>84350.869099999996</v>
      </c>
      <c r="O16" s="51">
        <v>51900</v>
      </c>
      <c r="P16" s="51">
        <v>42751.0553</v>
      </c>
      <c r="Q16" s="51">
        <v>800</v>
      </c>
      <c r="R16" s="51">
        <v>537.60270000000003</v>
      </c>
      <c r="S16" s="51">
        <v>4845</v>
      </c>
      <c r="T16" s="51">
        <v>3962.6532999999999</v>
      </c>
      <c r="U16" s="51">
        <v>1825</v>
      </c>
      <c r="V16" s="51">
        <v>882</v>
      </c>
      <c r="W16" s="51">
        <v>13215</v>
      </c>
      <c r="X16" s="51">
        <v>8462.0277000000006</v>
      </c>
      <c r="Y16" s="51">
        <v>940</v>
      </c>
      <c r="Z16" s="51">
        <v>925</v>
      </c>
      <c r="AA16" s="51">
        <v>10100</v>
      </c>
      <c r="AB16" s="51">
        <v>8060.4304000000002</v>
      </c>
      <c r="AC16" s="51">
        <v>13547.271000000001</v>
      </c>
      <c r="AD16" s="51">
        <v>6687.5140000000001</v>
      </c>
      <c r="AE16" s="51">
        <v>0</v>
      </c>
      <c r="AF16" s="51">
        <v>0</v>
      </c>
      <c r="AG16" s="51">
        <v>812685.96799999999</v>
      </c>
      <c r="AH16" s="51">
        <v>758244.43779999996</v>
      </c>
      <c r="AI16" s="51">
        <v>812685.96799999999</v>
      </c>
      <c r="AJ16" s="51">
        <v>758244.43779999996</v>
      </c>
      <c r="AK16" s="51">
        <v>3000</v>
      </c>
      <c r="AL16" s="51">
        <v>3000</v>
      </c>
      <c r="AM16" s="51">
        <v>3000</v>
      </c>
      <c r="AN16" s="51">
        <v>3000</v>
      </c>
      <c r="AO16" s="51">
        <v>366142.35</v>
      </c>
      <c r="AP16" s="51">
        <v>354252.3492</v>
      </c>
      <c r="AQ16" s="51">
        <v>283260.2</v>
      </c>
      <c r="AR16" s="51">
        <v>1389.962</v>
      </c>
      <c r="AS16" s="51">
        <v>283260.2</v>
      </c>
      <c r="AT16" s="51">
        <v>1389.962</v>
      </c>
      <c r="AU16" s="51">
        <v>0</v>
      </c>
      <c r="AV16" s="51">
        <v>0</v>
      </c>
      <c r="AW16" s="51">
        <v>278916</v>
      </c>
      <c r="AX16" s="51">
        <v>0</v>
      </c>
      <c r="AY16" s="51">
        <v>0</v>
      </c>
      <c r="AZ16" s="51">
        <v>0</v>
      </c>
      <c r="BA16" s="51">
        <v>0</v>
      </c>
      <c r="BB16" s="51">
        <v>0</v>
      </c>
      <c r="BC16" s="51">
        <v>1184175.1000000001</v>
      </c>
      <c r="BD16" s="51">
        <v>808794.7</v>
      </c>
      <c r="BE16" s="51">
        <v>3550.4</v>
      </c>
      <c r="BF16" s="51">
        <v>3135</v>
      </c>
      <c r="BG16" s="51">
        <v>0</v>
      </c>
      <c r="BH16" s="51">
        <v>0</v>
      </c>
      <c r="BI16" s="51">
        <v>-555.77700000000004</v>
      </c>
      <c r="BJ16" s="51">
        <v>-555.77700000000004</v>
      </c>
      <c r="BK16" s="51">
        <v>-444.24400000000003</v>
      </c>
      <c r="BL16" s="51">
        <v>-2361.578</v>
      </c>
      <c r="BM16" s="51">
        <v>0</v>
      </c>
      <c r="BN16" s="51">
        <v>0</v>
      </c>
    </row>
    <row r="17" spans="1:66" s="44" customFormat="1" ht="19.5" customHeight="1" x14ac:dyDescent="0.25">
      <c r="A17" s="79">
        <v>7</v>
      </c>
      <c r="B17" s="80" t="s">
        <v>139</v>
      </c>
      <c r="C17" s="51">
        <f t="shared" si="0"/>
        <v>1121156.0899999999</v>
      </c>
      <c r="D17" s="51">
        <f t="shared" si="0"/>
        <v>822241.21349999995</v>
      </c>
      <c r="E17" s="51">
        <f t="shared" si="1"/>
        <v>793634.09</v>
      </c>
      <c r="F17" s="51">
        <f t="shared" si="1"/>
        <v>742605.24229999993</v>
      </c>
      <c r="G17" s="51">
        <f t="shared" si="2"/>
        <v>327522</v>
      </c>
      <c r="H17" s="51">
        <f t="shared" si="2"/>
        <v>79635.9712</v>
      </c>
      <c r="I17" s="51">
        <v>133070.89000000001</v>
      </c>
      <c r="J17" s="51">
        <v>128859.678</v>
      </c>
      <c r="K17" s="51">
        <v>0</v>
      </c>
      <c r="L17" s="51">
        <v>0</v>
      </c>
      <c r="M17" s="51">
        <v>50361.832999999999</v>
      </c>
      <c r="N17" s="51">
        <v>42223.842299999997</v>
      </c>
      <c r="O17" s="51">
        <v>12903.307000000001</v>
      </c>
      <c r="P17" s="51">
        <v>11388.069600000001</v>
      </c>
      <c r="Q17" s="51">
        <v>635.5</v>
      </c>
      <c r="R17" s="51">
        <v>368.29759999999999</v>
      </c>
      <c r="S17" s="51">
        <v>2770</v>
      </c>
      <c r="T17" s="51">
        <v>2205.8062</v>
      </c>
      <c r="U17" s="51">
        <v>1500</v>
      </c>
      <c r="V17" s="51">
        <v>1184</v>
      </c>
      <c r="W17" s="51">
        <v>3850.02</v>
      </c>
      <c r="X17" s="51">
        <v>3445.8966999999998</v>
      </c>
      <c r="Y17" s="51">
        <v>782.02</v>
      </c>
      <c r="Z17" s="51">
        <v>706.52</v>
      </c>
      <c r="AA17" s="51">
        <v>5116</v>
      </c>
      <c r="AB17" s="51">
        <v>3311.32</v>
      </c>
      <c r="AC17" s="51">
        <v>12927</v>
      </c>
      <c r="AD17" s="51">
        <v>11709.7502</v>
      </c>
      <c r="AE17" s="51">
        <v>0</v>
      </c>
      <c r="AF17" s="51">
        <v>0</v>
      </c>
      <c r="AG17" s="51">
        <v>565973.69999999995</v>
      </c>
      <c r="AH17" s="51">
        <v>553062.09499999997</v>
      </c>
      <c r="AI17" s="51">
        <v>565973.69999999995</v>
      </c>
      <c r="AJ17" s="51">
        <v>553062.09499999997</v>
      </c>
      <c r="AK17" s="51">
        <v>13819.937</v>
      </c>
      <c r="AL17" s="51">
        <v>13534.937</v>
      </c>
      <c r="AM17" s="51">
        <v>13489.937</v>
      </c>
      <c r="AN17" s="51">
        <v>13204.937</v>
      </c>
      <c r="AO17" s="51">
        <v>4747.7929999999997</v>
      </c>
      <c r="AP17" s="51">
        <v>4483.7</v>
      </c>
      <c r="AQ17" s="51">
        <v>25659.937000000002</v>
      </c>
      <c r="AR17" s="51">
        <v>440.99</v>
      </c>
      <c r="AS17" s="51">
        <v>25659.937000000002</v>
      </c>
      <c r="AT17" s="51">
        <v>440.99</v>
      </c>
      <c r="AU17" s="51">
        <v>0</v>
      </c>
      <c r="AV17" s="51">
        <v>0</v>
      </c>
      <c r="AW17" s="51">
        <v>25129.937000000002</v>
      </c>
      <c r="AX17" s="51">
        <v>0</v>
      </c>
      <c r="AY17" s="51">
        <v>0</v>
      </c>
      <c r="AZ17" s="51">
        <v>0</v>
      </c>
      <c r="BA17" s="51">
        <v>0</v>
      </c>
      <c r="BB17" s="51">
        <v>0</v>
      </c>
      <c r="BC17" s="51">
        <v>422667.6</v>
      </c>
      <c r="BD17" s="51">
        <v>208630.3192</v>
      </c>
      <c r="BE17" s="51">
        <v>27854.400000000001</v>
      </c>
      <c r="BF17" s="51">
        <v>19542.82</v>
      </c>
      <c r="BG17" s="51">
        <v>0</v>
      </c>
      <c r="BH17" s="51">
        <v>0</v>
      </c>
      <c r="BI17" s="51">
        <v>-3000</v>
      </c>
      <c r="BJ17" s="51">
        <v>-2347.6089999999999</v>
      </c>
      <c r="BK17" s="51">
        <v>-120000</v>
      </c>
      <c r="BL17" s="51">
        <v>-146189.55900000001</v>
      </c>
      <c r="BM17" s="51">
        <v>0</v>
      </c>
      <c r="BN17" s="51">
        <v>0</v>
      </c>
    </row>
    <row r="18" spans="1:66" ht="16.5" customHeight="1" x14ac:dyDescent="0.3">
      <c r="A18" s="169" t="s">
        <v>130</v>
      </c>
      <c r="B18" s="170"/>
      <c r="C18" s="51">
        <f t="shared" ref="C18:AH18" si="3">SUM(C11:C17)</f>
        <v>23013230.115700003</v>
      </c>
      <c r="D18" s="51">
        <f t="shared" si="3"/>
        <v>15533405.178400001</v>
      </c>
      <c r="E18" s="51">
        <f t="shared" si="3"/>
        <v>9223427.7406000011</v>
      </c>
      <c r="F18" s="51">
        <f t="shared" si="3"/>
        <v>7974212.0976999998</v>
      </c>
      <c r="G18" s="51">
        <f t="shared" si="3"/>
        <v>14227504.375100002</v>
      </c>
      <c r="H18" s="51">
        <f t="shared" si="3"/>
        <v>7989393.0806999998</v>
      </c>
      <c r="I18" s="51">
        <f t="shared" si="3"/>
        <v>1729685.1159999999</v>
      </c>
      <c r="J18" s="51">
        <f t="shared" si="3"/>
        <v>1458513.754</v>
      </c>
      <c r="K18" s="51">
        <f t="shared" si="3"/>
        <v>0</v>
      </c>
      <c r="L18" s="51">
        <f t="shared" si="3"/>
        <v>0</v>
      </c>
      <c r="M18" s="51">
        <f t="shared" si="3"/>
        <v>843368.98060000001</v>
      </c>
      <c r="N18" s="51">
        <f t="shared" si="3"/>
        <v>728050.59140000003</v>
      </c>
      <c r="O18" s="51">
        <f t="shared" si="3"/>
        <v>177815.08439999999</v>
      </c>
      <c r="P18" s="51">
        <f t="shared" si="3"/>
        <v>156309.8842</v>
      </c>
      <c r="Q18" s="51">
        <f t="shared" si="3"/>
        <v>143000.14000000001</v>
      </c>
      <c r="R18" s="51">
        <f t="shared" si="3"/>
        <v>140901.44299999997</v>
      </c>
      <c r="S18" s="51">
        <f t="shared" si="3"/>
        <v>20017.976999999999</v>
      </c>
      <c r="T18" s="51">
        <f t="shared" si="3"/>
        <v>17238.438999999998</v>
      </c>
      <c r="U18" s="51">
        <f t="shared" si="3"/>
        <v>19545</v>
      </c>
      <c r="V18" s="51">
        <f t="shared" si="3"/>
        <v>16705.287</v>
      </c>
      <c r="W18" s="51">
        <f t="shared" si="3"/>
        <v>190682.25019999998</v>
      </c>
      <c r="X18" s="51">
        <f t="shared" si="3"/>
        <v>166898.69170000002</v>
      </c>
      <c r="Y18" s="51">
        <f t="shared" si="3"/>
        <v>115919.12000000001</v>
      </c>
      <c r="Z18" s="51">
        <f t="shared" si="3"/>
        <v>107072.2064</v>
      </c>
      <c r="AA18" s="51">
        <f t="shared" si="3"/>
        <v>52907</v>
      </c>
      <c r="AB18" s="51">
        <f t="shared" si="3"/>
        <v>37261.9974</v>
      </c>
      <c r="AC18" s="51">
        <f t="shared" si="3"/>
        <v>179318.05300000001</v>
      </c>
      <c r="AD18" s="51">
        <f t="shared" si="3"/>
        <v>148839.66639999999</v>
      </c>
      <c r="AE18" s="51">
        <f t="shared" si="3"/>
        <v>0</v>
      </c>
      <c r="AF18" s="51">
        <f t="shared" si="3"/>
        <v>0</v>
      </c>
      <c r="AG18" s="51">
        <f t="shared" si="3"/>
        <v>4599997.7680000002</v>
      </c>
      <c r="AH18" s="51">
        <f t="shared" si="3"/>
        <v>4251555.2547000004</v>
      </c>
      <c r="AI18" s="51">
        <f t="shared" ref="AI18:BN18" si="4">SUM(AI11:AI17)</f>
        <v>4599997.7680000002</v>
      </c>
      <c r="AJ18" s="51">
        <f t="shared" si="4"/>
        <v>4251555.2547000004</v>
      </c>
      <c r="AK18" s="51">
        <f t="shared" si="4"/>
        <v>72378.315000000002</v>
      </c>
      <c r="AL18" s="51">
        <f t="shared" si="4"/>
        <v>51419.022199999999</v>
      </c>
      <c r="AM18" s="51">
        <f t="shared" si="4"/>
        <v>40486.715000000004</v>
      </c>
      <c r="AN18" s="51">
        <f t="shared" si="4"/>
        <v>31297.061999999998</v>
      </c>
      <c r="AO18" s="51">
        <f t="shared" si="4"/>
        <v>1015399.4339999999</v>
      </c>
      <c r="AP18" s="51">
        <f t="shared" si="4"/>
        <v>996285.72319999989</v>
      </c>
      <c r="AQ18" s="51">
        <f t="shared" si="4"/>
        <v>518896.12699999998</v>
      </c>
      <c r="AR18" s="51">
        <f t="shared" si="4"/>
        <v>58187.752199999995</v>
      </c>
      <c r="AS18" s="51">
        <f t="shared" si="4"/>
        <v>962598.12699999998</v>
      </c>
      <c r="AT18" s="51">
        <f t="shared" si="4"/>
        <v>488387.75219999999</v>
      </c>
      <c r="AU18" s="51">
        <f t="shared" si="4"/>
        <v>0</v>
      </c>
      <c r="AV18" s="51">
        <f t="shared" si="4"/>
        <v>0</v>
      </c>
      <c r="AW18" s="51">
        <f t="shared" si="4"/>
        <v>947167.92700000003</v>
      </c>
      <c r="AX18" s="51">
        <f t="shared" si="4"/>
        <v>479516.72019999998</v>
      </c>
      <c r="AY18" s="51">
        <f t="shared" si="4"/>
        <v>0</v>
      </c>
      <c r="AZ18" s="51">
        <f t="shared" si="4"/>
        <v>0</v>
      </c>
      <c r="BA18" s="51">
        <f t="shared" si="4"/>
        <v>437702</v>
      </c>
      <c r="BB18" s="51">
        <f t="shared" si="4"/>
        <v>430200</v>
      </c>
      <c r="BC18" s="51">
        <f t="shared" si="4"/>
        <v>13940527.896100001</v>
      </c>
      <c r="BD18" s="51">
        <f t="shared" si="4"/>
        <v>7954767.9431000007</v>
      </c>
      <c r="BE18" s="51">
        <f t="shared" si="4"/>
        <v>479286.50000000006</v>
      </c>
      <c r="BF18" s="51">
        <f t="shared" si="4"/>
        <v>324728.01500000001</v>
      </c>
      <c r="BG18" s="51">
        <f t="shared" si="4"/>
        <v>0</v>
      </c>
      <c r="BH18" s="51">
        <f t="shared" si="4"/>
        <v>0</v>
      </c>
      <c r="BI18" s="51">
        <f t="shared" si="4"/>
        <v>-16315.777</v>
      </c>
      <c r="BJ18" s="51">
        <f t="shared" si="4"/>
        <v>-8805.3889999999992</v>
      </c>
      <c r="BK18" s="51">
        <f t="shared" si="4"/>
        <v>-175994.24400000001</v>
      </c>
      <c r="BL18" s="51">
        <f t="shared" si="4"/>
        <v>-281297.48840000003</v>
      </c>
      <c r="BM18" s="51">
        <f t="shared" si="4"/>
        <v>0</v>
      </c>
      <c r="BN18" s="51">
        <f t="shared" si="4"/>
        <v>0</v>
      </c>
    </row>
  </sheetData>
  <protectedRanges>
    <protectedRange sqref="AS11:BN17" name="Range3"/>
    <protectedRange sqref="A18" name="Range1"/>
    <protectedRange sqref="I11:AP17 C18:BN18" name="Range2"/>
    <protectedRange sqref="B11:B17" name="Range1_1_3"/>
  </protectedRanges>
  <mergeCells count="53"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  <mergeCell ref="AI8:AJ8"/>
    <mergeCell ref="BC7:BD8"/>
    <mergeCell ref="BE7:BF8"/>
    <mergeCell ref="A18:B18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AW8:AX8"/>
    <mergeCell ref="BK6:BN7"/>
    <mergeCell ref="AQ7:AV7"/>
    <mergeCell ref="BI6:BJ8"/>
    <mergeCell ref="BC6:BF6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99"/>
  <sheetViews>
    <sheetView topLeftCell="B1" workbookViewId="0">
      <selection activeCell="D17" sqref="D17:I17"/>
    </sheetView>
  </sheetViews>
  <sheetFormatPr defaultRowHeight="17.25" x14ac:dyDescent="0.3"/>
  <cols>
    <col min="1" max="1" width="0.875" style="40" hidden="1" customWidth="1"/>
    <col min="2" max="2" width="4" style="40" customWidth="1"/>
    <col min="3" max="3" width="19.875" style="40" customWidth="1"/>
    <col min="4" max="4" width="17.375" style="40" customWidth="1"/>
    <col min="5" max="5" width="16.875" style="40" customWidth="1"/>
    <col min="6" max="6" width="13.375" style="40" customWidth="1"/>
    <col min="7" max="7" width="13.75" style="40" customWidth="1"/>
    <col min="8" max="8" width="12.625" style="40" customWidth="1"/>
    <col min="9" max="9" width="11.625" style="40" customWidth="1"/>
    <col min="10" max="10" width="11.375" style="40" customWidth="1"/>
    <col min="11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9.875" style="40" customWidth="1"/>
    <col min="25" max="25" width="9.12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3.5" style="40" customWidth="1"/>
    <col min="31" max="31" width="10.625" style="40" customWidth="1"/>
    <col min="32" max="32" width="11" style="40" customWidth="1"/>
    <col min="33" max="33" width="11.5" style="40" customWidth="1"/>
    <col min="34" max="34" width="10.625" style="40" customWidth="1"/>
    <col min="35" max="36" width="8.125" style="40" customWidth="1"/>
    <col min="37" max="37" width="9.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9.62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1" width="7.625" style="40" customWidth="1"/>
    <col min="62" max="62" width="8.875" style="40" customWidth="1"/>
    <col min="63" max="63" width="8.625" style="40" customWidth="1"/>
    <col min="64" max="64" width="8.875" style="40" customWidth="1"/>
    <col min="65" max="65" width="7.625" style="40" customWidth="1"/>
    <col min="66" max="66" width="9.375" style="40" customWidth="1"/>
    <col min="67" max="67" width="9" style="40"/>
    <col min="68" max="68" width="10.5" style="40" customWidth="1"/>
    <col min="69" max="69" width="9" style="40" customWidth="1"/>
    <col min="70" max="70" width="9.25" style="40" customWidth="1"/>
    <col min="71" max="71" width="8.25" style="40" customWidth="1"/>
    <col min="72" max="72" width="10.1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9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9.37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10" style="40" customWidth="1"/>
    <col min="108" max="108" width="9.8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9.75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7.875" style="40" customWidth="1"/>
    <col min="117" max="117" width="6.875" style="40" customWidth="1"/>
    <col min="118" max="118" width="12.125" style="40" customWidth="1"/>
    <col min="119" max="119" width="9.5" style="40" customWidth="1"/>
    <col min="120" max="120" width="11.875" style="40" customWidth="1"/>
    <col min="121" max="121" width="9.5" style="40" customWidth="1"/>
    <col min="122" max="122" width="8.75" style="40" customWidth="1"/>
    <col min="123" max="123" width="7.625" style="40" customWidth="1"/>
    <col min="124" max="124" width="11" style="40" customWidth="1"/>
    <col min="125" max="125" width="10.875" style="40" customWidth="1"/>
    <col min="126" max="126" width="20.875" style="40" customWidth="1"/>
    <col min="127" max="16384" width="9" style="40"/>
  </cols>
  <sheetData>
    <row r="1" spans="1:126" ht="17.25" customHeight="1" x14ac:dyDescent="0.3">
      <c r="A1" s="40" t="s">
        <v>127</v>
      </c>
      <c r="B1" s="232" t="s">
        <v>132</v>
      </c>
      <c r="C1" s="232"/>
      <c r="D1" s="232"/>
      <c r="E1" s="232"/>
      <c r="F1" s="232"/>
      <c r="G1" s="232"/>
      <c r="H1" s="232"/>
      <c r="I1" s="232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6" ht="25.5" customHeight="1" x14ac:dyDescent="0.3">
      <c r="B2" s="54"/>
      <c r="C2" s="204" t="s">
        <v>141</v>
      </c>
      <c r="D2" s="204"/>
      <c r="E2" s="204"/>
      <c r="F2" s="204"/>
      <c r="G2" s="204"/>
      <c r="H2" s="204"/>
      <c r="I2" s="204"/>
      <c r="L2" s="54"/>
      <c r="M2" s="54"/>
      <c r="N2" s="54"/>
      <c r="O2" s="54"/>
      <c r="P2" s="54"/>
      <c r="Q2" s="54"/>
      <c r="R2" s="53"/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5"/>
      <c r="DK2" s="55"/>
      <c r="DL2" s="55"/>
      <c r="DM2" s="55"/>
      <c r="DN2" s="55"/>
      <c r="DO2" s="55"/>
      <c r="DP2" s="55"/>
      <c r="DQ2" s="55"/>
      <c r="DR2" s="55"/>
      <c r="DS2" s="55"/>
    </row>
    <row r="3" spans="1:126" ht="13.5" customHeight="1" x14ac:dyDescent="0.3">
      <c r="B3" s="53"/>
      <c r="D3" s="56"/>
      <c r="E3" s="56"/>
      <c r="F3" s="56"/>
      <c r="G3" s="57"/>
      <c r="H3" s="57"/>
      <c r="I3" s="57"/>
      <c r="J3" s="196" t="s">
        <v>128</v>
      </c>
      <c r="K3" s="196"/>
      <c r="L3" s="53"/>
      <c r="M3" s="53"/>
      <c r="N3" s="53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54"/>
      <c r="AA3" s="54"/>
      <c r="AB3" s="54"/>
      <c r="AC3" s="54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5"/>
      <c r="DK3" s="55"/>
      <c r="DL3" s="55"/>
      <c r="DM3" s="55"/>
      <c r="DN3" s="55"/>
      <c r="DO3" s="55"/>
      <c r="DP3" s="55"/>
      <c r="DQ3" s="55"/>
      <c r="DR3" s="55"/>
      <c r="DS3" s="55"/>
    </row>
    <row r="4" spans="1:126" s="58" customFormat="1" ht="12.75" customHeight="1" x14ac:dyDescent="0.3">
      <c r="B4" s="208" t="s">
        <v>60</v>
      </c>
      <c r="C4" s="209" t="s">
        <v>59</v>
      </c>
      <c r="D4" s="210" t="s">
        <v>93</v>
      </c>
      <c r="E4" s="211"/>
      <c r="F4" s="211"/>
      <c r="G4" s="211"/>
      <c r="H4" s="211"/>
      <c r="I4" s="212"/>
      <c r="J4" s="219" t="s">
        <v>94</v>
      </c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  <c r="AT4" s="220"/>
      <c r="AU4" s="220"/>
      <c r="AV4" s="220"/>
      <c r="AW4" s="220"/>
      <c r="AX4" s="220"/>
      <c r="AY4" s="220"/>
      <c r="AZ4" s="220"/>
      <c r="BA4" s="220"/>
      <c r="BB4" s="220"/>
      <c r="BC4" s="220"/>
      <c r="BD4" s="220"/>
      <c r="BE4" s="220"/>
      <c r="BF4" s="220"/>
      <c r="BG4" s="220"/>
      <c r="BH4" s="220"/>
      <c r="BI4" s="220"/>
      <c r="BJ4" s="220"/>
      <c r="BK4" s="220"/>
      <c r="BL4" s="220"/>
      <c r="BM4" s="220"/>
      <c r="BN4" s="220"/>
      <c r="BO4" s="220"/>
      <c r="BP4" s="220"/>
      <c r="BQ4" s="220"/>
      <c r="BR4" s="220"/>
      <c r="BS4" s="220"/>
      <c r="BT4" s="220"/>
      <c r="BU4" s="220"/>
      <c r="BV4" s="220"/>
      <c r="BW4" s="220"/>
      <c r="BX4" s="220"/>
      <c r="BY4" s="220"/>
      <c r="BZ4" s="220"/>
      <c r="CA4" s="220"/>
      <c r="CB4" s="220"/>
      <c r="CC4" s="220"/>
      <c r="CD4" s="220"/>
      <c r="CE4" s="220"/>
      <c r="CF4" s="220"/>
      <c r="CG4" s="220"/>
      <c r="CH4" s="220"/>
      <c r="CI4" s="220"/>
      <c r="CJ4" s="220"/>
      <c r="CK4" s="220"/>
      <c r="CL4" s="220"/>
      <c r="CM4" s="220"/>
      <c r="CN4" s="220"/>
      <c r="CO4" s="220"/>
      <c r="CP4" s="220"/>
      <c r="CQ4" s="220"/>
      <c r="CR4" s="220"/>
      <c r="CS4" s="220"/>
      <c r="CT4" s="220"/>
      <c r="CU4" s="220"/>
      <c r="CV4" s="220"/>
      <c r="CW4" s="220"/>
      <c r="CX4" s="220"/>
      <c r="CY4" s="220"/>
      <c r="CZ4" s="220"/>
      <c r="DA4" s="220"/>
      <c r="DB4" s="220"/>
      <c r="DC4" s="220"/>
      <c r="DD4" s="220"/>
      <c r="DE4" s="220"/>
      <c r="DF4" s="220"/>
      <c r="DG4" s="220"/>
      <c r="DH4" s="220"/>
      <c r="DI4" s="220"/>
      <c r="DJ4" s="220"/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1"/>
    </row>
    <row r="5" spans="1:126" s="58" customFormat="1" ht="15.75" customHeight="1" x14ac:dyDescent="0.3">
      <c r="B5" s="208"/>
      <c r="C5" s="209"/>
      <c r="D5" s="213"/>
      <c r="E5" s="214"/>
      <c r="F5" s="214"/>
      <c r="G5" s="214"/>
      <c r="H5" s="214"/>
      <c r="I5" s="215"/>
      <c r="J5" s="210" t="s">
        <v>95</v>
      </c>
      <c r="K5" s="211"/>
      <c r="L5" s="211"/>
      <c r="M5" s="211"/>
      <c r="N5" s="222" t="s">
        <v>96</v>
      </c>
      <c r="O5" s="223"/>
      <c r="P5" s="223"/>
      <c r="Q5" s="223"/>
      <c r="R5" s="223"/>
      <c r="S5" s="223"/>
      <c r="T5" s="223"/>
      <c r="U5" s="224"/>
      <c r="V5" s="210" t="s">
        <v>97</v>
      </c>
      <c r="W5" s="211"/>
      <c r="X5" s="211"/>
      <c r="Y5" s="212"/>
      <c r="Z5" s="210" t="s">
        <v>98</v>
      </c>
      <c r="AA5" s="211"/>
      <c r="AB5" s="211"/>
      <c r="AC5" s="212"/>
      <c r="AD5" s="210" t="s">
        <v>99</v>
      </c>
      <c r="AE5" s="211"/>
      <c r="AF5" s="211"/>
      <c r="AG5" s="212"/>
      <c r="AH5" s="228" t="s">
        <v>94</v>
      </c>
      <c r="AI5" s="225"/>
      <c r="AJ5" s="228"/>
      <c r="AK5" s="225"/>
      <c r="AL5" s="228"/>
      <c r="AM5" s="225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1"/>
      <c r="BB5" s="210" t="s">
        <v>100</v>
      </c>
      <c r="BC5" s="211"/>
      <c r="BD5" s="211"/>
      <c r="BE5" s="212"/>
      <c r="BF5" s="62" t="s">
        <v>55</v>
      </c>
      <c r="BG5" s="62"/>
      <c r="BH5" s="62"/>
      <c r="BI5" s="62"/>
      <c r="BJ5" s="62"/>
      <c r="BK5" s="62"/>
      <c r="BL5" s="62"/>
      <c r="BM5" s="62"/>
      <c r="BN5" s="210" t="s">
        <v>101</v>
      </c>
      <c r="BO5" s="211"/>
      <c r="BP5" s="211"/>
      <c r="BQ5" s="212"/>
      <c r="BR5" s="63" t="s">
        <v>102</v>
      </c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225"/>
      <c r="CG5" s="225"/>
      <c r="CH5" s="225"/>
      <c r="CI5" s="225"/>
      <c r="CJ5" s="225"/>
      <c r="CK5" s="226"/>
      <c r="CL5" s="210" t="s">
        <v>103</v>
      </c>
      <c r="CM5" s="211"/>
      <c r="CN5" s="211"/>
      <c r="CO5" s="212"/>
      <c r="CP5" s="210" t="s">
        <v>104</v>
      </c>
      <c r="CQ5" s="211"/>
      <c r="CR5" s="211"/>
      <c r="CS5" s="212"/>
      <c r="CT5" s="59" t="s">
        <v>102</v>
      </c>
      <c r="CU5" s="59"/>
      <c r="CV5" s="59"/>
      <c r="CW5" s="59"/>
      <c r="CX5" s="59"/>
      <c r="CY5" s="59"/>
      <c r="CZ5" s="59"/>
      <c r="DA5" s="59"/>
      <c r="DB5" s="210" t="s">
        <v>105</v>
      </c>
      <c r="DC5" s="211"/>
      <c r="DD5" s="211"/>
      <c r="DE5" s="212"/>
      <c r="DF5" s="64" t="s">
        <v>102</v>
      </c>
      <c r="DG5" s="64"/>
      <c r="DH5" s="64"/>
      <c r="DI5" s="64"/>
      <c r="DJ5" s="210" t="s">
        <v>106</v>
      </c>
      <c r="DK5" s="211"/>
      <c r="DL5" s="211"/>
      <c r="DM5" s="212"/>
      <c r="DN5" s="210" t="s">
        <v>107</v>
      </c>
      <c r="DO5" s="211"/>
      <c r="DP5" s="211"/>
      <c r="DQ5" s="211"/>
      <c r="DR5" s="211"/>
      <c r="DS5" s="212"/>
      <c r="DT5" s="172" t="s">
        <v>108</v>
      </c>
      <c r="DU5" s="172"/>
    </row>
    <row r="6" spans="1:126" s="58" customFormat="1" ht="80.25" customHeight="1" x14ac:dyDescent="0.3">
      <c r="B6" s="208"/>
      <c r="C6" s="209"/>
      <c r="D6" s="216"/>
      <c r="E6" s="217"/>
      <c r="F6" s="217"/>
      <c r="G6" s="217"/>
      <c r="H6" s="217"/>
      <c r="I6" s="218"/>
      <c r="J6" s="213"/>
      <c r="K6" s="214"/>
      <c r="L6" s="214"/>
      <c r="M6" s="214"/>
      <c r="N6" s="210" t="s">
        <v>109</v>
      </c>
      <c r="O6" s="211"/>
      <c r="P6" s="211"/>
      <c r="Q6" s="211"/>
      <c r="R6" s="210" t="s">
        <v>110</v>
      </c>
      <c r="S6" s="211"/>
      <c r="T6" s="211"/>
      <c r="U6" s="211"/>
      <c r="V6" s="216"/>
      <c r="W6" s="217"/>
      <c r="X6" s="217"/>
      <c r="Y6" s="218"/>
      <c r="Z6" s="216"/>
      <c r="AA6" s="217"/>
      <c r="AB6" s="217"/>
      <c r="AC6" s="218"/>
      <c r="AD6" s="216"/>
      <c r="AE6" s="217"/>
      <c r="AF6" s="217"/>
      <c r="AG6" s="218"/>
      <c r="AH6" s="205" t="s">
        <v>131</v>
      </c>
      <c r="AI6" s="206"/>
      <c r="AJ6" s="206"/>
      <c r="AK6" s="207"/>
      <c r="AL6" s="210" t="s">
        <v>111</v>
      </c>
      <c r="AM6" s="211"/>
      <c r="AN6" s="211"/>
      <c r="AO6" s="211"/>
      <c r="AP6" s="210" t="s">
        <v>112</v>
      </c>
      <c r="AQ6" s="211"/>
      <c r="AR6" s="211"/>
      <c r="AS6" s="211"/>
      <c r="AT6" s="210" t="s">
        <v>113</v>
      </c>
      <c r="AU6" s="211"/>
      <c r="AV6" s="211"/>
      <c r="AW6" s="211"/>
      <c r="AX6" s="210" t="s">
        <v>114</v>
      </c>
      <c r="AY6" s="211"/>
      <c r="AZ6" s="211"/>
      <c r="BA6" s="211"/>
      <c r="BB6" s="216"/>
      <c r="BC6" s="217"/>
      <c r="BD6" s="217"/>
      <c r="BE6" s="218"/>
      <c r="BF6" s="227" t="s">
        <v>115</v>
      </c>
      <c r="BG6" s="227"/>
      <c r="BH6" s="227"/>
      <c r="BI6" s="227"/>
      <c r="BJ6" s="205" t="s">
        <v>116</v>
      </c>
      <c r="BK6" s="206"/>
      <c r="BL6" s="206"/>
      <c r="BM6" s="207"/>
      <c r="BN6" s="216"/>
      <c r="BO6" s="217"/>
      <c r="BP6" s="217"/>
      <c r="BQ6" s="218"/>
      <c r="BR6" s="210" t="s">
        <v>117</v>
      </c>
      <c r="BS6" s="211"/>
      <c r="BT6" s="211"/>
      <c r="BU6" s="211"/>
      <c r="BV6" s="210" t="s">
        <v>118</v>
      </c>
      <c r="BW6" s="211"/>
      <c r="BX6" s="211"/>
      <c r="BY6" s="211"/>
      <c r="BZ6" s="227" t="s">
        <v>119</v>
      </c>
      <c r="CA6" s="227"/>
      <c r="CB6" s="227"/>
      <c r="CC6" s="227"/>
      <c r="CD6" s="210" t="s">
        <v>120</v>
      </c>
      <c r="CE6" s="211"/>
      <c r="CF6" s="211"/>
      <c r="CG6" s="211"/>
      <c r="CH6" s="210" t="s">
        <v>121</v>
      </c>
      <c r="CI6" s="211"/>
      <c r="CJ6" s="211"/>
      <c r="CK6" s="211"/>
      <c r="CL6" s="216"/>
      <c r="CM6" s="217"/>
      <c r="CN6" s="217"/>
      <c r="CO6" s="218"/>
      <c r="CP6" s="216"/>
      <c r="CQ6" s="217"/>
      <c r="CR6" s="217"/>
      <c r="CS6" s="218"/>
      <c r="CT6" s="227" t="s">
        <v>122</v>
      </c>
      <c r="CU6" s="227"/>
      <c r="CV6" s="227"/>
      <c r="CW6" s="227"/>
      <c r="CX6" s="227" t="s">
        <v>123</v>
      </c>
      <c r="CY6" s="227"/>
      <c r="CZ6" s="227"/>
      <c r="DA6" s="227"/>
      <c r="DB6" s="216"/>
      <c r="DC6" s="217"/>
      <c r="DD6" s="217"/>
      <c r="DE6" s="218"/>
      <c r="DF6" s="210" t="s">
        <v>124</v>
      </c>
      <c r="DG6" s="211"/>
      <c r="DH6" s="211"/>
      <c r="DI6" s="212"/>
      <c r="DJ6" s="216"/>
      <c r="DK6" s="217"/>
      <c r="DL6" s="217"/>
      <c r="DM6" s="218"/>
      <c r="DN6" s="216"/>
      <c r="DO6" s="217"/>
      <c r="DP6" s="217"/>
      <c r="DQ6" s="217"/>
      <c r="DR6" s="217"/>
      <c r="DS6" s="218"/>
      <c r="DT6" s="172"/>
      <c r="DU6" s="172"/>
      <c r="DV6" s="65"/>
    </row>
    <row r="7" spans="1:126" s="58" customFormat="1" ht="72.75" customHeight="1" x14ac:dyDescent="0.3">
      <c r="B7" s="208"/>
      <c r="C7" s="209"/>
      <c r="D7" s="230" t="s">
        <v>125</v>
      </c>
      <c r="E7" s="231"/>
      <c r="F7" s="229" t="s">
        <v>63</v>
      </c>
      <c r="G7" s="229"/>
      <c r="H7" s="229" t="s">
        <v>64</v>
      </c>
      <c r="I7" s="229"/>
      <c r="J7" s="229" t="s">
        <v>63</v>
      </c>
      <c r="K7" s="229"/>
      <c r="L7" s="229" t="s">
        <v>64</v>
      </c>
      <c r="M7" s="229"/>
      <c r="N7" s="229" t="s">
        <v>63</v>
      </c>
      <c r="O7" s="229"/>
      <c r="P7" s="229" t="s">
        <v>64</v>
      </c>
      <c r="Q7" s="229"/>
      <c r="R7" s="229" t="s">
        <v>63</v>
      </c>
      <c r="S7" s="229"/>
      <c r="T7" s="229" t="s">
        <v>64</v>
      </c>
      <c r="U7" s="229"/>
      <c r="V7" s="229" t="s">
        <v>63</v>
      </c>
      <c r="W7" s="229"/>
      <c r="X7" s="229" t="s">
        <v>64</v>
      </c>
      <c r="Y7" s="229"/>
      <c r="Z7" s="229" t="s">
        <v>63</v>
      </c>
      <c r="AA7" s="229"/>
      <c r="AB7" s="229" t="s">
        <v>64</v>
      </c>
      <c r="AC7" s="229"/>
      <c r="AD7" s="229" t="s">
        <v>63</v>
      </c>
      <c r="AE7" s="229"/>
      <c r="AF7" s="229" t="s">
        <v>64</v>
      </c>
      <c r="AG7" s="229"/>
      <c r="AH7" s="233" t="s">
        <v>63</v>
      </c>
      <c r="AI7" s="234"/>
      <c r="AJ7" s="233" t="s">
        <v>64</v>
      </c>
      <c r="AK7" s="234"/>
      <c r="AL7" s="229" t="s">
        <v>63</v>
      </c>
      <c r="AM7" s="229"/>
      <c r="AN7" s="229" t="s">
        <v>64</v>
      </c>
      <c r="AO7" s="229"/>
      <c r="AP7" s="229" t="s">
        <v>63</v>
      </c>
      <c r="AQ7" s="229"/>
      <c r="AR7" s="229" t="s">
        <v>64</v>
      </c>
      <c r="AS7" s="229"/>
      <c r="AT7" s="229" t="s">
        <v>63</v>
      </c>
      <c r="AU7" s="229"/>
      <c r="AV7" s="229" t="s">
        <v>64</v>
      </c>
      <c r="AW7" s="229"/>
      <c r="AX7" s="229" t="s">
        <v>63</v>
      </c>
      <c r="AY7" s="229"/>
      <c r="AZ7" s="229" t="s">
        <v>64</v>
      </c>
      <c r="BA7" s="229"/>
      <c r="BB7" s="229" t="s">
        <v>63</v>
      </c>
      <c r="BC7" s="229"/>
      <c r="BD7" s="229" t="s">
        <v>64</v>
      </c>
      <c r="BE7" s="229"/>
      <c r="BF7" s="229" t="s">
        <v>63</v>
      </c>
      <c r="BG7" s="229"/>
      <c r="BH7" s="229" t="s">
        <v>64</v>
      </c>
      <c r="BI7" s="229"/>
      <c r="BJ7" s="229" t="s">
        <v>63</v>
      </c>
      <c r="BK7" s="229"/>
      <c r="BL7" s="229" t="s">
        <v>64</v>
      </c>
      <c r="BM7" s="229"/>
      <c r="BN7" s="229" t="s">
        <v>63</v>
      </c>
      <c r="BO7" s="229"/>
      <c r="BP7" s="229" t="s">
        <v>64</v>
      </c>
      <c r="BQ7" s="229"/>
      <c r="BR7" s="229" t="s">
        <v>63</v>
      </c>
      <c r="BS7" s="229"/>
      <c r="BT7" s="229" t="s">
        <v>64</v>
      </c>
      <c r="BU7" s="229"/>
      <c r="BV7" s="229" t="s">
        <v>63</v>
      </c>
      <c r="BW7" s="229"/>
      <c r="BX7" s="229" t="s">
        <v>64</v>
      </c>
      <c r="BY7" s="229"/>
      <c r="BZ7" s="229" t="s">
        <v>63</v>
      </c>
      <c r="CA7" s="229"/>
      <c r="CB7" s="229" t="s">
        <v>64</v>
      </c>
      <c r="CC7" s="229"/>
      <c r="CD7" s="229" t="s">
        <v>63</v>
      </c>
      <c r="CE7" s="229"/>
      <c r="CF7" s="229" t="s">
        <v>64</v>
      </c>
      <c r="CG7" s="229"/>
      <c r="CH7" s="229" t="s">
        <v>63</v>
      </c>
      <c r="CI7" s="229"/>
      <c r="CJ7" s="229" t="s">
        <v>64</v>
      </c>
      <c r="CK7" s="229"/>
      <c r="CL7" s="229" t="s">
        <v>63</v>
      </c>
      <c r="CM7" s="229"/>
      <c r="CN7" s="229" t="s">
        <v>64</v>
      </c>
      <c r="CO7" s="229"/>
      <c r="CP7" s="229" t="s">
        <v>63</v>
      </c>
      <c r="CQ7" s="229"/>
      <c r="CR7" s="229" t="s">
        <v>64</v>
      </c>
      <c r="CS7" s="229"/>
      <c r="CT7" s="229" t="s">
        <v>63</v>
      </c>
      <c r="CU7" s="229"/>
      <c r="CV7" s="229" t="s">
        <v>64</v>
      </c>
      <c r="CW7" s="229"/>
      <c r="CX7" s="229" t="s">
        <v>63</v>
      </c>
      <c r="CY7" s="229"/>
      <c r="CZ7" s="229" t="s">
        <v>64</v>
      </c>
      <c r="DA7" s="229"/>
      <c r="DB7" s="229" t="s">
        <v>63</v>
      </c>
      <c r="DC7" s="229"/>
      <c r="DD7" s="229" t="s">
        <v>64</v>
      </c>
      <c r="DE7" s="229"/>
      <c r="DF7" s="229" t="s">
        <v>63</v>
      </c>
      <c r="DG7" s="229"/>
      <c r="DH7" s="229" t="s">
        <v>64</v>
      </c>
      <c r="DI7" s="229"/>
      <c r="DJ7" s="229" t="s">
        <v>63</v>
      </c>
      <c r="DK7" s="229"/>
      <c r="DL7" s="229" t="s">
        <v>64</v>
      </c>
      <c r="DM7" s="229"/>
      <c r="DN7" s="235" t="s">
        <v>126</v>
      </c>
      <c r="DO7" s="236"/>
      <c r="DP7" s="229" t="s">
        <v>63</v>
      </c>
      <c r="DQ7" s="229"/>
      <c r="DR7" s="229" t="s">
        <v>64</v>
      </c>
      <c r="DS7" s="229"/>
      <c r="DT7" s="229" t="s">
        <v>64</v>
      </c>
      <c r="DU7" s="229"/>
    </row>
    <row r="8" spans="1:126" s="58" customFormat="1" ht="32.25" customHeight="1" x14ac:dyDescent="0.3">
      <c r="B8" s="208"/>
      <c r="C8" s="209"/>
      <c r="D8" s="66" t="s">
        <v>61</v>
      </c>
      <c r="E8" s="67" t="s">
        <v>62</v>
      </c>
      <c r="F8" s="66" t="s">
        <v>61</v>
      </c>
      <c r="G8" s="67" t="s">
        <v>62</v>
      </c>
      <c r="H8" s="66" t="s">
        <v>61</v>
      </c>
      <c r="I8" s="67" t="s">
        <v>62</v>
      </c>
      <c r="J8" s="66" t="s">
        <v>61</v>
      </c>
      <c r="K8" s="67" t="s">
        <v>62</v>
      </c>
      <c r="L8" s="66" t="s">
        <v>61</v>
      </c>
      <c r="M8" s="67" t="s">
        <v>62</v>
      </c>
      <c r="N8" s="66" t="s">
        <v>61</v>
      </c>
      <c r="O8" s="67" t="s">
        <v>62</v>
      </c>
      <c r="P8" s="66" t="s">
        <v>61</v>
      </c>
      <c r="Q8" s="67" t="s">
        <v>62</v>
      </c>
      <c r="R8" s="66" t="s">
        <v>61</v>
      </c>
      <c r="S8" s="67" t="s">
        <v>62</v>
      </c>
      <c r="T8" s="66" t="s">
        <v>61</v>
      </c>
      <c r="U8" s="67" t="s">
        <v>62</v>
      </c>
      <c r="V8" s="66" t="s">
        <v>61</v>
      </c>
      <c r="W8" s="67" t="s">
        <v>62</v>
      </c>
      <c r="X8" s="66" t="s">
        <v>61</v>
      </c>
      <c r="Y8" s="67" t="s">
        <v>62</v>
      </c>
      <c r="Z8" s="66" t="s">
        <v>61</v>
      </c>
      <c r="AA8" s="67" t="s">
        <v>62</v>
      </c>
      <c r="AB8" s="66" t="s">
        <v>61</v>
      </c>
      <c r="AC8" s="67" t="s">
        <v>62</v>
      </c>
      <c r="AD8" s="66" t="s">
        <v>61</v>
      </c>
      <c r="AE8" s="67" t="s">
        <v>62</v>
      </c>
      <c r="AF8" s="66" t="s">
        <v>61</v>
      </c>
      <c r="AG8" s="67" t="s">
        <v>62</v>
      </c>
      <c r="AH8" s="66" t="s">
        <v>61</v>
      </c>
      <c r="AI8" s="67" t="s">
        <v>62</v>
      </c>
      <c r="AJ8" s="66" t="s">
        <v>61</v>
      </c>
      <c r="AK8" s="67" t="s">
        <v>62</v>
      </c>
      <c r="AL8" s="66" t="s">
        <v>61</v>
      </c>
      <c r="AM8" s="67" t="s">
        <v>62</v>
      </c>
      <c r="AN8" s="66" t="s">
        <v>61</v>
      </c>
      <c r="AO8" s="67" t="s">
        <v>62</v>
      </c>
      <c r="AP8" s="66" t="s">
        <v>61</v>
      </c>
      <c r="AQ8" s="67" t="s">
        <v>62</v>
      </c>
      <c r="AR8" s="66" t="s">
        <v>61</v>
      </c>
      <c r="AS8" s="67" t="s">
        <v>62</v>
      </c>
      <c r="AT8" s="66" t="s">
        <v>61</v>
      </c>
      <c r="AU8" s="67" t="s">
        <v>62</v>
      </c>
      <c r="AV8" s="66" t="s">
        <v>61</v>
      </c>
      <c r="AW8" s="67" t="s">
        <v>62</v>
      </c>
      <c r="AX8" s="66" t="s">
        <v>61</v>
      </c>
      <c r="AY8" s="67" t="s">
        <v>62</v>
      </c>
      <c r="AZ8" s="66" t="s">
        <v>61</v>
      </c>
      <c r="BA8" s="67" t="s">
        <v>62</v>
      </c>
      <c r="BB8" s="66" t="s">
        <v>61</v>
      </c>
      <c r="BC8" s="67" t="s">
        <v>62</v>
      </c>
      <c r="BD8" s="66" t="s">
        <v>61</v>
      </c>
      <c r="BE8" s="67" t="s">
        <v>62</v>
      </c>
      <c r="BF8" s="66" t="s">
        <v>61</v>
      </c>
      <c r="BG8" s="67" t="s">
        <v>62</v>
      </c>
      <c r="BH8" s="66" t="s">
        <v>61</v>
      </c>
      <c r="BI8" s="67" t="s">
        <v>62</v>
      </c>
      <c r="BJ8" s="66" t="s">
        <v>61</v>
      </c>
      <c r="BK8" s="67" t="s">
        <v>62</v>
      </c>
      <c r="BL8" s="66" t="s">
        <v>61</v>
      </c>
      <c r="BM8" s="67" t="s">
        <v>62</v>
      </c>
      <c r="BN8" s="66" t="s">
        <v>61</v>
      </c>
      <c r="BO8" s="67" t="s">
        <v>62</v>
      </c>
      <c r="BP8" s="66" t="s">
        <v>61</v>
      </c>
      <c r="BQ8" s="67" t="s">
        <v>62</v>
      </c>
      <c r="BR8" s="66" t="s">
        <v>61</v>
      </c>
      <c r="BS8" s="67" t="s">
        <v>62</v>
      </c>
      <c r="BT8" s="66" t="s">
        <v>61</v>
      </c>
      <c r="BU8" s="67" t="s">
        <v>62</v>
      </c>
      <c r="BV8" s="66" t="s">
        <v>61</v>
      </c>
      <c r="BW8" s="67" t="s">
        <v>62</v>
      </c>
      <c r="BX8" s="66" t="s">
        <v>61</v>
      </c>
      <c r="BY8" s="67" t="s">
        <v>62</v>
      </c>
      <c r="BZ8" s="66" t="s">
        <v>61</v>
      </c>
      <c r="CA8" s="67" t="s">
        <v>62</v>
      </c>
      <c r="CB8" s="66" t="s">
        <v>61</v>
      </c>
      <c r="CC8" s="67" t="s">
        <v>62</v>
      </c>
      <c r="CD8" s="66" t="s">
        <v>61</v>
      </c>
      <c r="CE8" s="67" t="s">
        <v>62</v>
      </c>
      <c r="CF8" s="66" t="s">
        <v>61</v>
      </c>
      <c r="CG8" s="67" t="s">
        <v>62</v>
      </c>
      <c r="CH8" s="66" t="s">
        <v>61</v>
      </c>
      <c r="CI8" s="67" t="s">
        <v>62</v>
      </c>
      <c r="CJ8" s="66" t="s">
        <v>61</v>
      </c>
      <c r="CK8" s="67" t="s">
        <v>62</v>
      </c>
      <c r="CL8" s="66" t="s">
        <v>61</v>
      </c>
      <c r="CM8" s="67" t="s">
        <v>62</v>
      </c>
      <c r="CN8" s="66" t="s">
        <v>61</v>
      </c>
      <c r="CO8" s="67" t="s">
        <v>62</v>
      </c>
      <c r="CP8" s="66" t="s">
        <v>61</v>
      </c>
      <c r="CQ8" s="67" t="s">
        <v>62</v>
      </c>
      <c r="CR8" s="66" t="s">
        <v>61</v>
      </c>
      <c r="CS8" s="67" t="s">
        <v>62</v>
      </c>
      <c r="CT8" s="66" t="s">
        <v>61</v>
      </c>
      <c r="CU8" s="67" t="s">
        <v>62</v>
      </c>
      <c r="CV8" s="66" t="s">
        <v>61</v>
      </c>
      <c r="CW8" s="67" t="s">
        <v>62</v>
      </c>
      <c r="CX8" s="66" t="s">
        <v>61</v>
      </c>
      <c r="CY8" s="67" t="s">
        <v>62</v>
      </c>
      <c r="CZ8" s="66" t="s">
        <v>61</v>
      </c>
      <c r="DA8" s="67" t="s">
        <v>62</v>
      </c>
      <c r="DB8" s="66" t="s">
        <v>61</v>
      </c>
      <c r="DC8" s="67" t="s">
        <v>62</v>
      </c>
      <c r="DD8" s="66" t="s">
        <v>61</v>
      </c>
      <c r="DE8" s="67" t="s">
        <v>62</v>
      </c>
      <c r="DF8" s="66" t="s">
        <v>61</v>
      </c>
      <c r="DG8" s="67" t="s">
        <v>62</v>
      </c>
      <c r="DH8" s="66" t="s">
        <v>61</v>
      </c>
      <c r="DI8" s="67" t="s">
        <v>62</v>
      </c>
      <c r="DJ8" s="66" t="s">
        <v>61</v>
      </c>
      <c r="DK8" s="67" t="s">
        <v>62</v>
      </c>
      <c r="DL8" s="66" t="s">
        <v>61</v>
      </c>
      <c r="DM8" s="67" t="s">
        <v>62</v>
      </c>
      <c r="DN8" s="66" t="s">
        <v>61</v>
      </c>
      <c r="DO8" s="67" t="s">
        <v>62</v>
      </c>
      <c r="DP8" s="66" t="s">
        <v>61</v>
      </c>
      <c r="DQ8" s="67" t="s">
        <v>62</v>
      </c>
      <c r="DR8" s="66" t="s">
        <v>61</v>
      </c>
      <c r="DS8" s="67" t="s">
        <v>62</v>
      </c>
      <c r="DT8" s="66" t="s">
        <v>61</v>
      </c>
      <c r="DU8" s="67" t="s">
        <v>62</v>
      </c>
    </row>
    <row r="9" spans="1:126" s="58" customFormat="1" ht="15" customHeight="1" x14ac:dyDescent="0.3">
      <c r="B9" s="68" t="s">
        <v>129</v>
      </c>
      <c r="C9" s="52">
        <v>1</v>
      </c>
      <c r="D9" s="52">
        <f>C9+1</f>
        <v>2</v>
      </c>
      <c r="E9" s="52">
        <f t="shared" ref="E9:AE9" si="0">D9+1</f>
        <v>3</v>
      </c>
      <c r="F9" s="52">
        <f>E9+1</f>
        <v>4</v>
      </c>
      <c r="G9" s="52">
        <f t="shared" si="0"/>
        <v>5</v>
      </c>
      <c r="H9" s="52">
        <f t="shared" si="0"/>
        <v>6</v>
      </c>
      <c r="I9" s="52">
        <f t="shared" si="0"/>
        <v>7</v>
      </c>
      <c r="J9" s="52">
        <f t="shared" si="0"/>
        <v>8</v>
      </c>
      <c r="K9" s="52">
        <f t="shared" si="0"/>
        <v>9</v>
      </c>
      <c r="L9" s="52">
        <f t="shared" si="0"/>
        <v>10</v>
      </c>
      <c r="M9" s="52">
        <f t="shared" si="0"/>
        <v>11</v>
      </c>
      <c r="N9" s="52">
        <f t="shared" si="0"/>
        <v>12</v>
      </c>
      <c r="O9" s="52">
        <f t="shared" si="0"/>
        <v>13</v>
      </c>
      <c r="P9" s="52">
        <f t="shared" si="0"/>
        <v>14</v>
      </c>
      <c r="Q9" s="52">
        <f t="shared" si="0"/>
        <v>15</v>
      </c>
      <c r="R9" s="52">
        <f t="shared" si="0"/>
        <v>16</v>
      </c>
      <c r="S9" s="52">
        <f t="shared" si="0"/>
        <v>17</v>
      </c>
      <c r="T9" s="52">
        <f t="shared" si="0"/>
        <v>18</v>
      </c>
      <c r="U9" s="52">
        <f t="shared" si="0"/>
        <v>19</v>
      </c>
      <c r="V9" s="52">
        <f t="shared" si="0"/>
        <v>20</v>
      </c>
      <c r="W9" s="52">
        <f t="shared" si="0"/>
        <v>21</v>
      </c>
      <c r="X9" s="52">
        <f t="shared" si="0"/>
        <v>22</v>
      </c>
      <c r="Y9" s="52">
        <f t="shared" si="0"/>
        <v>23</v>
      </c>
      <c r="Z9" s="52">
        <f t="shared" si="0"/>
        <v>24</v>
      </c>
      <c r="AA9" s="52">
        <f t="shared" si="0"/>
        <v>25</v>
      </c>
      <c r="AB9" s="52">
        <f t="shared" si="0"/>
        <v>26</v>
      </c>
      <c r="AC9" s="52">
        <f t="shared" si="0"/>
        <v>27</v>
      </c>
      <c r="AD9" s="52">
        <f t="shared" si="0"/>
        <v>28</v>
      </c>
      <c r="AE9" s="52">
        <f t="shared" si="0"/>
        <v>29</v>
      </c>
      <c r="AF9" s="76">
        <f t="shared" ref="AF9" si="1">AE9+1</f>
        <v>30</v>
      </c>
      <c r="AG9" s="76">
        <f t="shared" ref="AG9" si="2">AF9+1</f>
        <v>31</v>
      </c>
      <c r="AH9" s="76">
        <f t="shared" ref="AH9" si="3">AG9+1</f>
        <v>32</v>
      </c>
      <c r="AI9" s="76">
        <f t="shared" ref="AI9" si="4">AH9+1</f>
        <v>33</v>
      </c>
      <c r="AJ9" s="76">
        <f t="shared" ref="AJ9" si="5">AI9+1</f>
        <v>34</v>
      </c>
      <c r="AK9" s="76">
        <f t="shared" ref="AK9" si="6">AJ9+1</f>
        <v>35</v>
      </c>
      <c r="AL9" s="76">
        <f t="shared" ref="AL9" si="7">AK9+1</f>
        <v>36</v>
      </c>
      <c r="AM9" s="76">
        <f t="shared" ref="AM9" si="8">AL9+1</f>
        <v>37</v>
      </c>
      <c r="AN9" s="76">
        <f t="shared" ref="AN9" si="9">AM9+1</f>
        <v>38</v>
      </c>
      <c r="AO9" s="76">
        <f t="shared" ref="AO9" si="10">AN9+1</f>
        <v>39</v>
      </c>
      <c r="AP9" s="76">
        <f t="shared" ref="AP9" si="11">AO9+1</f>
        <v>40</v>
      </c>
      <c r="AQ9" s="76">
        <f t="shared" ref="AQ9" si="12">AP9+1</f>
        <v>41</v>
      </c>
      <c r="AR9" s="76">
        <f t="shared" ref="AR9" si="13">AQ9+1</f>
        <v>42</v>
      </c>
      <c r="AS9" s="76">
        <f t="shared" ref="AS9" si="14">AR9+1</f>
        <v>43</v>
      </c>
      <c r="AT9" s="76">
        <f t="shared" ref="AT9" si="15">AS9+1</f>
        <v>44</v>
      </c>
      <c r="AU9" s="76">
        <f t="shared" ref="AU9" si="16">AT9+1</f>
        <v>45</v>
      </c>
      <c r="AV9" s="76">
        <f t="shared" ref="AV9" si="17">AU9+1</f>
        <v>46</v>
      </c>
      <c r="AW9" s="76">
        <f t="shared" ref="AW9" si="18">AV9+1</f>
        <v>47</v>
      </c>
      <c r="AX9" s="76">
        <f t="shared" ref="AX9" si="19">AW9+1</f>
        <v>48</v>
      </c>
      <c r="AY9" s="76">
        <f t="shared" ref="AY9" si="20">AX9+1</f>
        <v>49</v>
      </c>
      <c r="AZ9" s="76">
        <f t="shared" ref="AZ9" si="21">AY9+1</f>
        <v>50</v>
      </c>
      <c r="BA9" s="76">
        <f t="shared" ref="BA9" si="22">AZ9+1</f>
        <v>51</v>
      </c>
      <c r="BB9" s="76">
        <f t="shared" ref="BB9" si="23">BA9+1</f>
        <v>52</v>
      </c>
      <c r="BC9" s="76">
        <f t="shared" ref="BC9" si="24">BB9+1</f>
        <v>53</v>
      </c>
      <c r="BD9" s="76">
        <f t="shared" ref="BD9" si="25">BC9+1</f>
        <v>54</v>
      </c>
      <c r="BE9" s="76">
        <f t="shared" ref="BE9" si="26">BD9+1</f>
        <v>55</v>
      </c>
      <c r="BF9" s="76">
        <f t="shared" ref="BF9" si="27">BE9+1</f>
        <v>56</v>
      </c>
      <c r="BG9" s="76">
        <f t="shared" ref="BG9" si="28">BF9+1</f>
        <v>57</v>
      </c>
      <c r="BH9" s="76">
        <f t="shared" ref="BH9" si="29">BG9+1</f>
        <v>58</v>
      </c>
      <c r="BI9" s="76">
        <f t="shared" ref="BI9" si="30">BH9+1</f>
        <v>59</v>
      </c>
      <c r="BJ9" s="76">
        <f t="shared" ref="BJ9" si="31">BI9+1</f>
        <v>60</v>
      </c>
      <c r="BK9" s="76">
        <f t="shared" ref="BK9" si="32">BJ9+1</f>
        <v>61</v>
      </c>
      <c r="BL9" s="76">
        <f t="shared" ref="BL9" si="33">BK9+1</f>
        <v>62</v>
      </c>
      <c r="BM9" s="76">
        <f t="shared" ref="BM9" si="34">BL9+1</f>
        <v>63</v>
      </c>
      <c r="BN9" s="76">
        <f t="shared" ref="BN9" si="35">BM9+1</f>
        <v>64</v>
      </c>
      <c r="BO9" s="76">
        <f t="shared" ref="BO9" si="36">BN9+1</f>
        <v>65</v>
      </c>
      <c r="BP9" s="76">
        <f t="shared" ref="BP9" si="37">BO9+1</f>
        <v>66</v>
      </c>
      <c r="BQ9" s="76">
        <f t="shared" ref="BQ9" si="38">BP9+1</f>
        <v>67</v>
      </c>
      <c r="BR9" s="76">
        <f t="shared" ref="BR9" si="39">BQ9+1</f>
        <v>68</v>
      </c>
      <c r="BS9" s="76">
        <f t="shared" ref="BS9" si="40">BR9+1</f>
        <v>69</v>
      </c>
      <c r="BT9" s="76">
        <f t="shared" ref="BT9" si="41">BS9+1</f>
        <v>70</v>
      </c>
      <c r="BU9" s="76">
        <f t="shared" ref="BU9" si="42">BT9+1</f>
        <v>71</v>
      </c>
      <c r="BV9" s="76">
        <f t="shared" ref="BV9" si="43">BU9+1</f>
        <v>72</v>
      </c>
      <c r="BW9" s="76">
        <f t="shared" ref="BW9" si="44">BV9+1</f>
        <v>73</v>
      </c>
      <c r="BX9" s="76">
        <f t="shared" ref="BX9" si="45">BW9+1</f>
        <v>74</v>
      </c>
      <c r="BY9" s="76">
        <f t="shared" ref="BY9" si="46">BX9+1</f>
        <v>75</v>
      </c>
      <c r="BZ9" s="76">
        <f t="shared" ref="BZ9" si="47">BY9+1</f>
        <v>76</v>
      </c>
      <c r="CA9" s="76">
        <f t="shared" ref="CA9" si="48">BZ9+1</f>
        <v>77</v>
      </c>
      <c r="CB9" s="76">
        <f t="shared" ref="CB9" si="49">CA9+1</f>
        <v>78</v>
      </c>
      <c r="CC9" s="76">
        <f t="shared" ref="CC9" si="50">CB9+1</f>
        <v>79</v>
      </c>
      <c r="CD9" s="76">
        <f t="shared" ref="CD9" si="51">CC9+1</f>
        <v>80</v>
      </c>
      <c r="CE9" s="76">
        <f t="shared" ref="CE9" si="52">CD9+1</f>
        <v>81</v>
      </c>
      <c r="CF9" s="76">
        <f t="shared" ref="CF9" si="53">CE9+1</f>
        <v>82</v>
      </c>
      <c r="CG9" s="76">
        <f t="shared" ref="CG9" si="54">CF9+1</f>
        <v>83</v>
      </c>
      <c r="CH9" s="76">
        <f t="shared" ref="CH9" si="55">CG9+1</f>
        <v>84</v>
      </c>
      <c r="CI9" s="76">
        <f t="shared" ref="CI9" si="56">CH9+1</f>
        <v>85</v>
      </c>
      <c r="CJ9" s="76">
        <f t="shared" ref="CJ9" si="57">CI9+1</f>
        <v>86</v>
      </c>
      <c r="CK9" s="76">
        <f t="shared" ref="CK9" si="58">CJ9+1</f>
        <v>87</v>
      </c>
      <c r="CL9" s="76">
        <f t="shared" ref="CL9" si="59">CK9+1</f>
        <v>88</v>
      </c>
      <c r="CM9" s="76">
        <f t="shared" ref="CM9" si="60">CL9+1</f>
        <v>89</v>
      </c>
      <c r="CN9" s="76">
        <f t="shared" ref="CN9" si="61">CM9+1</f>
        <v>90</v>
      </c>
      <c r="CO9" s="76">
        <f t="shared" ref="CO9" si="62">CN9+1</f>
        <v>91</v>
      </c>
      <c r="CP9" s="76">
        <f t="shared" ref="CP9" si="63">CO9+1</f>
        <v>92</v>
      </c>
      <c r="CQ9" s="76">
        <f t="shared" ref="CQ9" si="64">CP9+1</f>
        <v>93</v>
      </c>
      <c r="CR9" s="76">
        <f t="shared" ref="CR9" si="65">CQ9+1</f>
        <v>94</v>
      </c>
      <c r="CS9" s="76">
        <f t="shared" ref="CS9" si="66">CR9+1</f>
        <v>95</v>
      </c>
      <c r="CT9" s="76">
        <f t="shared" ref="CT9" si="67">CS9+1</f>
        <v>96</v>
      </c>
      <c r="CU9" s="76">
        <f t="shared" ref="CU9" si="68">CT9+1</f>
        <v>97</v>
      </c>
      <c r="CV9" s="76">
        <f t="shared" ref="CV9" si="69">CU9+1</f>
        <v>98</v>
      </c>
      <c r="CW9" s="76">
        <f t="shared" ref="CW9" si="70">CV9+1</f>
        <v>99</v>
      </c>
      <c r="CX9" s="76">
        <f t="shared" ref="CX9" si="71">CW9+1</f>
        <v>100</v>
      </c>
      <c r="CY9" s="76">
        <f t="shared" ref="CY9" si="72">CX9+1</f>
        <v>101</v>
      </c>
      <c r="CZ9" s="76">
        <f t="shared" ref="CZ9" si="73">CY9+1</f>
        <v>102</v>
      </c>
      <c r="DA9" s="76">
        <f t="shared" ref="DA9" si="74">CZ9+1</f>
        <v>103</v>
      </c>
      <c r="DB9" s="76">
        <f t="shared" ref="DB9" si="75">DA9+1</f>
        <v>104</v>
      </c>
      <c r="DC9" s="76">
        <f t="shared" ref="DC9" si="76">DB9+1</f>
        <v>105</v>
      </c>
      <c r="DD9" s="76">
        <f t="shared" ref="DD9" si="77">DC9+1</f>
        <v>106</v>
      </c>
      <c r="DE9" s="76">
        <f t="shared" ref="DE9" si="78">DD9+1</f>
        <v>107</v>
      </c>
      <c r="DF9" s="76">
        <f t="shared" ref="DF9" si="79">DE9+1</f>
        <v>108</v>
      </c>
      <c r="DG9" s="76">
        <f t="shared" ref="DG9" si="80">DF9+1</f>
        <v>109</v>
      </c>
      <c r="DH9" s="76">
        <f t="shared" ref="DH9" si="81">DG9+1</f>
        <v>110</v>
      </c>
      <c r="DI9" s="76">
        <f t="shared" ref="DI9" si="82">DH9+1</f>
        <v>111</v>
      </c>
      <c r="DJ9" s="76">
        <f t="shared" ref="DJ9" si="83">DI9+1</f>
        <v>112</v>
      </c>
      <c r="DK9" s="76">
        <f t="shared" ref="DK9" si="84">DJ9+1</f>
        <v>113</v>
      </c>
      <c r="DL9" s="76">
        <f t="shared" ref="DL9" si="85">DK9+1</f>
        <v>114</v>
      </c>
      <c r="DM9" s="76">
        <f t="shared" ref="DM9" si="86">DL9+1</f>
        <v>115</v>
      </c>
      <c r="DN9" s="76">
        <f t="shared" ref="DN9" si="87">DM9+1</f>
        <v>116</v>
      </c>
      <c r="DO9" s="76">
        <f t="shared" ref="DO9" si="88">DN9+1</f>
        <v>117</v>
      </c>
      <c r="DP9" s="76">
        <f t="shared" ref="DP9" si="89">DO9+1</f>
        <v>118</v>
      </c>
      <c r="DQ9" s="76">
        <f t="shared" ref="DQ9" si="90">DP9+1</f>
        <v>119</v>
      </c>
      <c r="DR9" s="76">
        <f t="shared" ref="DR9" si="91">DQ9+1</f>
        <v>120</v>
      </c>
      <c r="DS9" s="76">
        <f t="shared" ref="DS9" si="92">DR9+1</f>
        <v>121</v>
      </c>
      <c r="DT9" s="76">
        <f t="shared" ref="DT9" si="93">DS9+1</f>
        <v>122</v>
      </c>
      <c r="DU9" s="76">
        <f t="shared" ref="DU9" si="94">DT9+1</f>
        <v>123</v>
      </c>
    </row>
    <row r="10" spans="1:126" s="69" customFormat="1" ht="21" customHeight="1" x14ac:dyDescent="0.25">
      <c r="B10" s="74">
        <v>1</v>
      </c>
      <c r="C10" s="78" t="s">
        <v>133</v>
      </c>
      <c r="D10" s="71">
        <f>F10+H10-DT10</f>
        <v>10507410.715999998</v>
      </c>
      <c r="E10" s="71">
        <f t="shared" ref="E10:E16" si="95">G10+I10-DU10</f>
        <v>6391779.1469000001</v>
      </c>
      <c r="F10" s="71">
        <f>J10+V10+Z10+AD10+BB10+BN10+CL10+CP10+DB10+DJ10+DP10</f>
        <v>3271499.0159999998</v>
      </c>
      <c r="G10" s="82">
        <f>K10+W10+AA10+AE10+BC10+BO10+CM10+CQ10+DC10+DK10+DO10+DU10</f>
        <v>2786283.7093000002</v>
      </c>
      <c r="H10" s="82">
        <f>L10+X10+AB10+AF10+BD10+BP10+CN10+CR10+DD10+DL10+DR10</f>
        <v>7654111.6999999993</v>
      </c>
      <c r="I10" s="82">
        <f>M10+Y10+AC10+AG10+BE10+BQ10+CO10+CS10+DE10+DM10+DS10</f>
        <v>4023695.4375999998</v>
      </c>
      <c r="J10" s="71">
        <v>577338.69999999995</v>
      </c>
      <c r="K10" s="71">
        <v>503019.42540000001</v>
      </c>
      <c r="L10" s="71">
        <v>1239820</v>
      </c>
      <c r="M10" s="71">
        <v>206409.34299999999</v>
      </c>
      <c r="N10" s="71">
        <v>494701.1</v>
      </c>
      <c r="O10" s="71">
        <v>440895.03039999999</v>
      </c>
      <c r="P10" s="71">
        <v>1031212.2</v>
      </c>
      <c r="Q10" s="71">
        <v>25208.718000000001</v>
      </c>
      <c r="R10" s="71">
        <v>9000</v>
      </c>
      <c r="S10" s="71">
        <v>2952.808</v>
      </c>
      <c r="T10" s="71">
        <v>0</v>
      </c>
      <c r="U10" s="71">
        <v>0</v>
      </c>
      <c r="V10" s="71">
        <v>0</v>
      </c>
      <c r="W10" s="71">
        <v>0</v>
      </c>
      <c r="X10" s="71">
        <v>1375519.2</v>
      </c>
      <c r="Y10" s="71">
        <v>951483.19299999997</v>
      </c>
      <c r="Z10" s="71">
        <v>0</v>
      </c>
      <c r="AA10" s="71">
        <v>0</v>
      </c>
      <c r="AB10" s="71">
        <v>0</v>
      </c>
      <c r="AC10" s="71">
        <v>0</v>
      </c>
      <c r="AD10" s="71">
        <v>109876.038</v>
      </c>
      <c r="AE10" s="71">
        <v>106254.31</v>
      </c>
      <c r="AF10" s="71">
        <v>1526597.2</v>
      </c>
      <c r="AG10" s="71">
        <v>1263196.2648</v>
      </c>
      <c r="AH10" s="71">
        <f>AD10-AL10-AP10-AT10-AX10</f>
        <v>0</v>
      </c>
      <c r="AI10" s="71">
        <f>AE10-AM10-AQ10-AU10-AY10</f>
        <v>-5.9117155615240335E-12</v>
      </c>
      <c r="AJ10" s="71">
        <f>AF10-AN10-AR10-AV10-AZ10</f>
        <v>0</v>
      </c>
      <c r="AK10" s="71">
        <f>AG10-AO10-AS10-AW10-BA10</f>
        <v>0</v>
      </c>
      <c r="AL10" s="71">
        <v>105534.038</v>
      </c>
      <c r="AM10" s="71">
        <v>103846.66</v>
      </c>
      <c r="AN10" s="71">
        <v>0</v>
      </c>
      <c r="AO10" s="71">
        <v>0</v>
      </c>
      <c r="AP10" s="71">
        <v>0</v>
      </c>
      <c r="AQ10" s="71">
        <v>0</v>
      </c>
      <c r="AR10" s="71">
        <v>0</v>
      </c>
      <c r="AS10" s="71">
        <v>0</v>
      </c>
      <c r="AT10" s="71">
        <v>4342</v>
      </c>
      <c r="AU10" s="71">
        <v>2407.65</v>
      </c>
      <c r="AV10" s="71">
        <v>1581597.2</v>
      </c>
      <c r="AW10" s="71">
        <v>1337777.2178</v>
      </c>
      <c r="AX10" s="71">
        <v>0</v>
      </c>
      <c r="AY10" s="71">
        <v>0</v>
      </c>
      <c r="AZ10" s="71">
        <v>-55000</v>
      </c>
      <c r="BA10" s="71">
        <v>-74580.952999999994</v>
      </c>
      <c r="BB10" s="71">
        <v>617672</v>
      </c>
      <c r="BC10" s="71">
        <v>500594.39490000001</v>
      </c>
      <c r="BD10" s="71">
        <v>422440.3</v>
      </c>
      <c r="BE10" s="71">
        <v>210481.98199999999</v>
      </c>
      <c r="BF10" s="71">
        <v>565560</v>
      </c>
      <c r="BG10" s="71">
        <v>470716.97889999999</v>
      </c>
      <c r="BH10" s="71">
        <v>79652.899999999994</v>
      </c>
      <c r="BI10" s="71">
        <v>64512.159</v>
      </c>
      <c r="BJ10" s="71">
        <v>52112</v>
      </c>
      <c r="BK10" s="71">
        <v>29877.416000000001</v>
      </c>
      <c r="BL10" s="71">
        <v>11253.3</v>
      </c>
      <c r="BM10" s="71">
        <v>5342.0259999999998</v>
      </c>
      <c r="BN10" s="71">
        <v>39000</v>
      </c>
      <c r="BO10" s="71">
        <v>34070.817999999999</v>
      </c>
      <c r="BP10" s="71">
        <v>768803.5</v>
      </c>
      <c r="BQ10" s="71">
        <v>367661.0528</v>
      </c>
      <c r="BR10" s="71">
        <v>2000</v>
      </c>
      <c r="BS10" s="71">
        <v>856.65599999999995</v>
      </c>
      <c r="BT10" s="71">
        <v>133896.9</v>
      </c>
      <c r="BU10" s="71">
        <v>85894.827000000005</v>
      </c>
      <c r="BV10" s="71">
        <v>0</v>
      </c>
      <c r="BW10" s="71">
        <v>0</v>
      </c>
      <c r="BX10" s="71">
        <v>0</v>
      </c>
      <c r="BY10" s="71">
        <v>0</v>
      </c>
      <c r="BZ10" s="71">
        <v>2000</v>
      </c>
      <c r="CA10" s="71">
        <v>1139.5</v>
      </c>
      <c r="CB10" s="71">
        <v>476270.4</v>
      </c>
      <c r="CC10" s="71">
        <v>250691.89980000001</v>
      </c>
      <c r="CD10" s="71">
        <v>35000</v>
      </c>
      <c r="CE10" s="71">
        <v>32074.662</v>
      </c>
      <c r="CF10" s="71">
        <v>154136.20000000001</v>
      </c>
      <c r="CG10" s="71">
        <v>26833.826000000001</v>
      </c>
      <c r="CH10" s="71">
        <v>0</v>
      </c>
      <c r="CI10" s="71">
        <v>0</v>
      </c>
      <c r="CJ10" s="71">
        <v>4500</v>
      </c>
      <c r="CK10" s="71">
        <v>4240.5</v>
      </c>
      <c r="CL10" s="71">
        <v>400</v>
      </c>
      <c r="CM10" s="71">
        <v>400</v>
      </c>
      <c r="CN10" s="71">
        <v>0</v>
      </c>
      <c r="CO10" s="71">
        <v>0</v>
      </c>
      <c r="CP10" s="71">
        <v>351230.2</v>
      </c>
      <c r="CQ10" s="71">
        <v>292426.24200000003</v>
      </c>
      <c r="CR10" s="71">
        <v>656287.1</v>
      </c>
      <c r="CS10" s="71">
        <v>418181.91700000002</v>
      </c>
      <c r="CT10" s="71">
        <v>337930.2</v>
      </c>
      <c r="CU10" s="71">
        <v>282419.44199999998</v>
      </c>
      <c r="CV10" s="71">
        <v>345144.8</v>
      </c>
      <c r="CW10" s="71">
        <v>154711.59299999999</v>
      </c>
      <c r="CX10" s="71">
        <v>146023</v>
      </c>
      <c r="CY10" s="71">
        <v>127620.4</v>
      </c>
      <c r="CZ10" s="71">
        <v>2079</v>
      </c>
      <c r="DA10" s="71">
        <v>949</v>
      </c>
      <c r="DB10" s="71">
        <v>1021825.878</v>
      </c>
      <c r="DC10" s="71">
        <v>903398.52899999998</v>
      </c>
      <c r="DD10" s="71">
        <v>1664644.4</v>
      </c>
      <c r="DE10" s="71">
        <v>606281.68500000006</v>
      </c>
      <c r="DF10" s="71">
        <v>624102.27800000005</v>
      </c>
      <c r="DG10" s="71">
        <v>548944.005</v>
      </c>
      <c r="DH10" s="71">
        <v>1599837.4</v>
      </c>
      <c r="DI10" s="71">
        <v>572616.67200000002</v>
      </c>
      <c r="DJ10" s="71">
        <v>35015</v>
      </c>
      <c r="DK10" s="71">
        <v>27919.99</v>
      </c>
      <c r="DL10" s="71">
        <v>0</v>
      </c>
      <c r="DM10" s="71">
        <v>0</v>
      </c>
      <c r="DN10" s="71">
        <v>100941.2</v>
      </c>
      <c r="DO10" s="71">
        <v>0</v>
      </c>
      <c r="DP10" s="71">
        <v>519141.2</v>
      </c>
      <c r="DQ10" s="71">
        <v>418200</v>
      </c>
      <c r="DR10" s="71">
        <v>0</v>
      </c>
      <c r="DS10" s="71">
        <v>0</v>
      </c>
      <c r="DT10" s="71">
        <v>418200</v>
      </c>
      <c r="DU10" s="71">
        <v>418200</v>
      </c>
      <c r="DV10" s="83"/>
    </row>
    <row r="11" spans="1:126" s="69" customFormat="1" ht="21" customHeight="1" x14ac:dyDescent="0.25">
      <c r="B11" s="74">
        <v>2</v>
      </c>
      <c r="C11" s="78" t="s">
        <v>134</v>
      </c>
      <c r="D11" s="71">
        <f t="shared" ref="D11:D16" si="96">F11+H11-DT11</f>
        <v>3413753.2817000002</v>
      </c>
      <c r="E11" s="71">
        <f t="shared" si="95"/>
        <v>2682329.0452000001</v>
      </c>
      <c r="F11" s="71">
        <f t="shared" ref="F11:F16" si="97">J11+V11+Z11+AD11+BB11+BN11+CL11+CP11+DB11+DJ11+DP11</f>
        <v>807522.13439999998</v>
      </c>
      <c r="G11" s="82">
        <f>K11+W11+AA11+AE11+BC11+BO11+CM11+CQ11+DC11+DK11+DO11+DU11</f>
        <v>785020.07629999996</v>
      </c>
      <c r="H11" s="82">
        <f t="shared" ref="H11:H16" si="98">L11+X11+AB11+AF11+BD11+BP11+CN11+CR11+DD11+DL11+DR11</f>
        <v>2631733.1473000003</v>
      </c>
      <c r="I11" s="82">
        <f t="shared" ref="I11:I16" si="99">M11+Y11+AC11+AG11+BE11+BQ11+CO11+CS11+DE11+DM11+DS11</f>
        <v>1909308.9689</v>
      </c>
      <c r="J11" s="71">
        <v>287247.26199999999</v>
      </c>
      <c r="K11" s="71">
        <v>285950.35680000001</v>
      </c>
      <c r="L11" s="71">
        <v>31078</v>
      </c>
      <c r="M11" s="71">
        <v>30992.201000000001</v>
      </c>
      <c r="N11" s="71">
        <v>272373.06199999998</v>
      </c>
      <c r="O11" s="71">
        <v>271095.4278</v>
      </c>
      <c r="P11" s="71">
        <v>30098</v>
      </c>
      <c r="Q11" s="71">
        <v>30012.201000000001</v>
      </c>
      <c r="R11" s="71">
        <v>0</v>
      </c>
      <c r="S11" s="71">
        <v>0</v>
      </c>
      <c r="T11" s="71">
        <v>0</v>
      </c>
      <c r="U11" s="71">
        <v>0</v>
      </c>
      <c r="V11" s="71">
        <v>0</v>
      </c>
      <c r="W11" s="71">
        <v>0</v>
      </c>
      <c r="X11" s="71">
        <v>0</v>
      </c>
      <c r="Y11" s="71">
        <v>0</v>
      </c>
      <c r="Z11" s="71">
        <v>0</v>
      </c>
      <c r="AA11" s="71">
        <v>0</v>
      </c>
      <c r="AB11" s="71">
        <v>0</v>
      </c>
      <c r="AC11" s="71">
        <v>0</v>
      </c>
      <c r="AD11" s="71">
        <v>2879</v>
      </c>
      <c r="AE11" s="71">
        <v>2878.9119999999998</v>
      </c>
      <c r="AF11" s="71">
        <v>1354150.2</v>
      </c>
      <c r="AG11" s="71">
        <v>778286.26179999998</v>
      </c>
      <c r="AH11" s="71">
        <f t="shared" ref="AH11:AH16" si="100">AD11-AL11-AP11-AT11-AX11</f>
        <v>0</v>
      </c>
      <c r="AI11" s="71">
        <f t="shared" ref="AI11:AI16" si="101">AE11-AM11-AQ11-AU11-AY11</f>
        <v>0</v>
      </c>
      <c r="AJ11" s="71">
        <f t="shared" ref="AJ11:AJ16" si="102">AF11-AN11-AR11-AV11-AZ11</f>
        <v>0</v>
      </c>
      <c r="AK11" s="71">
        <f t="shared" ref="AK11:AK16" si="103">AG11-AO11-AS11-AW11-BA11</f>
        <v>-7.0031092036515474E-11</v>
      </c>
      <c r="AL11" s="71">
        <v>0</v>
      </c>
      <c r="AM11" s="71">
        <v>0</v>
      </c>
      <c r="AN11" s="71">
        <v>0</v>
      </c>
      <c r="AO11" s="71">
        <v>0</v>
      </c>
      <c r="AP11" s="71">
        <v>0</v>
      </c>
      <c r="AQ11" s="71">
        <v>0</v>
      </c>
      <c r="AR11" s="71">
        <v>0</v>
      </c>
      <c r="AS11" s="71">
        <v>0</v>
      </c>
      <c r="AT11" s="71">
        <v>2879</v>
      </c>
      <c r="AU11" s="71">
        <v>2878.9119999999998</v>
      </c>
      <c r="AV11" s="71">
        <v>1358150.2</v>
      </c>
      <c r="AW11" s="71">
        <v>783360.96180000005</v>
      </c>
      <c r="AX11" s="71">
        <v>0</v>
      </c>
      <c r="AY11" s="71">
        <v>0</v>
      </c>
      <c r="AZ11" s="71">
        <v>-4000</v>
      </c>
      <c r="BA11" s="71">
        <v>-5074.7</v>
      </c>
      <c r="BB11" s="71">
        <v>134753</v>
      </c>
      <c r="BC11" s="71">
        <v>134752.79259999999</v>
      </c>
      <c r="BD11" s="71">
        <v>0</v>
      </c>
      <c r="BE11" s="71">
        <v>0</v>
      </c>
      <c r="BF11" s="71">
        <v>134753</v>
      </c>
      <c r="BG11" s="71">
        <v>134752.79259999999</v>
      </c>
      <c r="BH11" s="71">
        <v>0</v>
      </c>
      <c r="BI11" s="71">
        <v>0</v>
      </c>
      <c r="BJ11" s="71">
        <v>0</v>
      </c>
      <c r="BK11" s="71">
        <v>0</v>
      </c>
      <c r="BL11" s="71">
        <v>0</v>
      </c>
      <c r="BM11" s="71">
        <v>0</v>
      </c>
      <c r="BN11" s="71">
        <v>61618.702400000002</v>
      </c>
      <c r="BO11" s="71">
        <v>60375.461199999998</v>
      </c>
      <c r="BP11" s="71">
        <v>1217484.4473000001</v>
      </c>
      <c r="BQ11" s="71">
        <v>1071791.2801000001</v>
      </c>
      <c r="BR11" s="71">
        <v>0</v>
      </c>
      <c r="BS11" s="71">
        <v>0</v>
      </c>
      <c r="BT11" s="71">
        <v>0</v>
      </c>
      <c r="BU11" s="71">
        <v>0</v>
      </c>
      <c r="BV11" s="71">
        <v>0</v>
      </c>
      <c r="BW11" s="71">
        <v>0</v>
      </c>
      <c r="BX11" s="71">
        <v>0</v>
      </c>
      <c r="BY11" s="71">
        <v>0</v>
      </c>
      <c r="BZ11" s="71">
        <v>0</v>
      </c>
      <c r="CA11" s="71">
        <v>0</v>
      </c>
      <c r="CB11" s="71">
        <v>0</v>
      </c>
      <c r="CC11" s="71">
        <v>0</v>
      </c>
      <c r="CD11" s="71">
        <v>41003.702400000002</v>
      </c>
      <c r="CE11" s="71">
        <v>39762.080199999997</v>
      </c>
      <c r="CF11" s="71">
        <v>33434</v>
      </c>
      <c r="CG11" s="71">
        <v>33105.195200000002</v>
      </c>
      <c r="CH11" s="71">
        <v>20615</v>
      </c>
      <c r="CI11" s="71">
        <v>20613.381000000001</v>
      </c>
      <c r="CJ11" s="71">
        <v>1184050.4473000001</v>
      </c>
      <c r="CK11" s="71">
        <v>1038686.0849</v>
      </c>
      <c r="CL11" s="71">
        <v>0</v>
      </c>
      <c r="CM11" s="71">
        <v>0</v>
      </c>
      <c r="CN11" s="71">
        <v>0</v>
      </c>
      <c r="CO11" s="71">
        <v>0</v>
      </c>
      <c r="CP11" s="71">
        <v>61627</v>
      </c>
      <c r="CQ11" s="71">
        <v>60119.791700000002</v>
      </c>
      <c r="CR11" s="71">
        <v>18484</v>
      </c>
      <c r="CS11" s="71">
        <v>17703.626</v>
      </c>
      <c r="CT11" s="71">
        <v>59478</v>
      </c>
      <c r="CU11" s="71">
        <v>57971.3917</v>
      </c>
      <c r="CV11" s="71">
        <v>18484</v>
      </c>
      <c r="CW11" s="71">
        <v>17703.626</v>
      </c>
      <c r="CX11" s="71">
        <v>0</v>
      </c>
      <c r="CY11" s="71">
        <v>0</v>
      </c>
      <c r="CZ11" s="71">
        <v>0</v>
      </c>
      <c r="DA11" s="71">
        <v>0</v>
      </c>
      <c r="DB11" s="71">
        <v>214632</v>
      </c>
      <c r="DC11" s="71">
        <v>214630.75</v>
      </c>
      <c r="DD11" s="71">
        <v>10536.5</v>
      </c>
      <c r="DE11" s="71">
        <v>10535.6</v>
      </c>
      <c r="DF11" s="71">
        <v>111131</v>
      </c>
      <c r="DG11" s="71">
        <v>111129.75</v>
      </c>
      <c r="DH11" s="71">
        <v>10536.5</v>
      </c>
      <c r="DI11" s="71">
        <v>10535.6</v>
      </c>
      <c r="DJ11" s="71">
        <v>6821.38</v>
      </c>
      <c r="DK11" s="71">
        <v>6801.51</v>
      </c>
      <c r="DL11" s="71">
        <v>0</v>
      </c>
      <c r="DM11" s="71">
        <v>0</v>
      </c>
      <c r="DN11" s="71">
        <v>12441.79</v>
      </c>
      <c r="DO11" s="71">
        <v>7510.5020000000004</v>
      </c>
      <c r="DP11" s="71">
        <v>37943.79</v>
      </c>
      <c r="DQ11" s="71">
        <v>19510.502</v>
      </c>
      <c r="DR11" s="71">
        <v>0</v>
      </c>
      <c r="DS11" s="71">
        <v>0</v>
      </c>
      <c r="DT11" s="71">
        <v>25502</v>
      </c>
      <c r="DU11" s="71">
        <v>12000</v>
      </c>
    </row>
    <row r="12" spans="1:126" s="69" customFormat="1" ht="21.75" customHeight="1" x14ac:dyDescent="0.25">
      <c r="B12" s="74">
        <v>3</v>
      </c>
      <c r="C12" s="78" t="s">
        <v>135</v>
      </c>
      <c r="D12" s="71">
        <f t="shared" si="96"/>
        <v>3362576.7111999998</v>
      </c>
      <c r="E12" s="71">
        <f t="shared" si="95"/>
        <v>2051651.4676999999</v>
      </c>
      <c r="F12" s="71">
        <f t="shared" si="97"/>
        <v>1357576.6710000001</v>
      </c>
      <c r="G12" s="82">
        <f t="shared" ref="G12:G16" si="104">K12+W12+AA12+AE12+BC12+BO12+CM12+CQ12+DC12+DK12+DO12</f>
        <v>1292333.7057</v>
      </c>
      <c r="H12" s="82">
        <f t="shared" si="98"/>
        <v>2005000.0401999999</v>
      </c>
      <c r="I12" s="82">
        <f t="shared" si="99"/>
        <v>759317.76199999999</v>
      </c>
      <c r="J12" s="71">
        <v>253939.7</v>
      </c>
      <c r="K12" s="71">
        <v>223559.408</v>
      </c>
      <c r="L12" s="71">
        <v>2000</v>
      </c>
      <c r="M12" s="71">
        <v>0</v>
      </c>
      <c r="N12" s="71">
        <v>228972.7</v>
      </c>
      <c r="O12" s="71">
        <v>200880.30549999999</v>
      </c>
      <c r="P12" s="71">
        <v>2000</v>
      </c>
      <c r="Q12" s="71">
        <v>0</v>
      </c>
      <c r="R12" s="71">
        <v>22968</v>
      </c>
      <c r="S12" s="71">
        <v>20684.442500000001</v>
      </c>
      <c r="T12" s="71">
        <v>0</v>
      </c>
      <c r="U12" s="71">
        <v>0</v>
      </c>
      <c r="V12" s="71">
        <v>0</v>
      </c>
      <c r="W12" s="71">
        <v>0</v>
      </c>
      <c r="X12" s="71">
        <v>0</v>
      </c>
      <c r="Y12" s="71">
        <v>0</v>
      </c>
      <c r="Z12" s="71">
        <v>0</v>
      </c>
      <c r="AA12" s="71">
        <v>0</v>
      </c>
      <c r="AB12" s="71">
        <v>0</v>
      </c>
      <c r="AC12" s="71">
        <v>0</v>
      </c>
      <c r="AD12" s="71">
        <v>2850</v>
      </c>
      <c r="AE12" s="71">
        <v>730.4</v>
      </c>
      <c r="AF12" s="71">
        <v>1112574.9482</v>
      </c>
      <c r="AG12" s="71">
        <v>216838.63399999999</v>
      </c>
      <c r="AH12" s="71">
        <f t="shared" si="100"/>
        <v>0</v>
      </c>
      <c r="AI12" s="71">
        <f t="shared" si="101"/>
        <v>0</v>
      </c>
      <c r="AJ12" s="71">
        <f t="shared" si="102"/>
        <v>0</v>
      </c>
      <c r="AK12" s="71">
        <f t="shared" si="103"/>
        <v>0</v>
      </c>
      <c r="AL12" s="71">
        <v>850</v>
      </c>
      <c r="AM12" s="71">
        <v>80</v>
      </c>
      <c r="AN12" s="71">
        <v>0</v>
      </c>
      <c r="AO12" s="71">
        <v>0</v>
      </c>
      <c r="AP12" s="71">
        <v>0</v>
      </c>
      <c r="AQ12" s="71">
        <v>0</v>
      </c>
      <c r="AR12" s="71">
        <v>0</v>
      </c>
      <c r="AS12" s="71">
        <v>0</v>
      </c>
      <c r="AT12" s="71">
        <v>2000</v>
      </c>
      <c r="AU12" s="71">
        <v>650.4</v>
      </c>
      <c r="AV12" s="71">
        <v>1112574.9482</v>
      </c>
      <c r="AW12" s="71">
        <v>273696.11599999998</v>
      </c>
      <c r="AX12" s="71">
        <v>0</v>
      </c>
      <c r="AY12" s="71">
        <v>0</v>
      </c>
      <c r="AZ12" s="71">
        <v>0</v>
      </c>
      <c r="BA12" s="71">
        <v>-56857.482000000004</v>
      </c>
      <c r="BB12" s="71">
        <v>200600</v>
      </c>
      <c r="BC12" s="71">
        <v>200598.1</v>
      </c>
      <c r="BD12" s="71">
        <v>549228.89599999995</v>
      </c>
      <c r="BE12" s="71">
        <v>532049.12800000003</v>
      </c>
      <c r="BF12" s="71">
        <v>86600</v>
      </c>
      <c r="BG12" s="71">
        <v>86598.1</v>
      </c>
      <c r="BH12" s="71">
        <v>0</v>
      </c>
      <c r="BI12" s="71">
        <v>0</v>
      </c>
      <c r="BJ12" s="71">
        <v>114000</v>
      </c>
      <c r="BK12" s="71">
        <v>114000</v>
      </c>
      <c r="BL12" s="71">
        <v>549228.89599999995</v>
      </c>
      <c r="BM12" s="71">
        <v>532049.12800000003</v>
      </c>
      <c r="BN12" s="71">
        <v>108767.4</v>
      </c>
      <c r="BO12" s="71">
        <v>108344.42539999999</v>
      </c>
      <c r="BP12" s="71">
        <v>180000</v>
      </c>
      <c r="BQ12" s="71">
        <v>2010</v>
      </c>
      <c r="BR12" s="71">
        <v>25000</v>
      </c>
      <c r="BS12" s="71">
        <v>24985.5</v>
      </c>
      <c r="BT12" s="71">
        <v>30000</v>
      </c>
      <c r="BU12" s="71">
        <v>2010</v>
      </c>
      <c r="BV12" s="71">
        <v>0</v>
      </c>
      <c r="BW12" s="71">
        <v>0</v>
      </c>
      <c r="BX12" s="71">
        <v>0</v>
      </c>
      <c r="BY12" s="71">
        <v>0</v>
      </c>
      <c r="BZ12" s="71">
        <v>20100</v>
      </c>
      <c r="CA12" s="71">
        <v>20022.952000000001</v>
      </c>
      <c r="CB12" s="71">
        <v>150000</v>
      </c>
      <c r="CC12" s="71">
        <v>0</v>
      </c>
      <c r="CD12" s="71">
        <v>63667.4</v>
      </c>
      <c r="CE12" s="71">
        <v>63335.973400000003</v>
      </c>
      <c r="CF12" s="71">
        <v>0</v>
      </c>
      <c r="CG12" s="71">
        <v>0</v>
      </c>
      <c r="CH12" s="71">
        <v>0</v>
      </c>
      <c r="CI12" s="71">
        <v>0</v>
      </c>
      <c r="CJ12" s="71">
        <v>0</v>
      </c>
      <c r="CK12" s="71">
        <v>0</v>
      </c>
      <c r="CL12" s="71">
        <v>0</v>
      </c>
      <c r="CM12" s="71">
        <v>0</v>
      </c>
      <c r="CN12" s="71">
        <v>0</v>
      </c>
      <c r="CO12" s="71">
        <v>0</v>
      </c>
      <c r="CP12" s="71">
        <v>93245</v>
      </c>
      <c r="CQ12" s="71">
        <v>88456.316500000001</v>
      </c>
      <c r="CR12" s="71">
        <v>0</v>
      </c>
      <c r="CS12" s="71">
        <v>0</v>
      </c>
      <c r="CT12" s="71">
        <v>93245</v>
      </c>
      <c r="CU12" s="71">
        <v>88456.316500000001</v>
      </c>
      <c r="CV12" s="71">
        <v>0</v>
      </c>
      <c r="CW12" s="71">
        <v>0</v>
      </c>
      <c r="CX12" s="71">
        <v>77000</v>
      </c>
      <c r="CY12" s="71">
        <v>76548.7</v>
      </c>
      <c r="CZ12" s="71">
        <v>0</v>
      </c>
      <c r="DA12" s="71">
        <v>0</v>
      </c>
      <c r="DB12" s="71">
        <v>468500</v>
      </c>
      <c r="DC12" s="71">
        <v>467935.95</v>
      </c>
      <c r="DD12" s="71">
        <v>161196.196</v>
      </c>
      <c r="DE12" s="71">
        <v>8420</v>
      </c>
      <c r="DF12" s="71">
        <v>325000</v>
      </c>
      <c r="DG12" s="71">
        <v>324852.34999999998</v>
      </c>
      <c r="DH12" s="71">
        <v>161196.196</v>
      </c>
      <c r="DI12" s="71">
        <v>8420</v>
      </c>
      <c r="DJ12" s="71">
        <v>171846.571</v>
      </c>
      <c r="DK12" s="71">
        <v>166959.10579999999</v>
      </c>
      <c r="DL12" s="71">
        <v>0</v>
      </c>
      <c r="DM12" s="71">
        <v>0</v>
      </c>
      <c r="DN12" s="71">
        <v>57828</v>
      </c>
      <c r="DO12" s="71">
        <v>35750</v>
      </c>
      <c r="DP12" s="71">
        <v>57828</v>
      </c>
      <c r="DQ12" s="71">
        <v>35750</v>
      </c>
      <c r="DR12" s="71">
        <v>0</v>
      </c>
      <c r="DS12" s="71">
        <v>0</v>
      </c>
      <c r="DT12" s="71">
        <v>0</v>
      </c>
      <c r="DU12" s="71">
        <v>0</v>
      </c>
    </row>
    <row r="13" spans="1:126" s="69" customFormat="1" ht="20.25" customHeight="1" x14ac:dyDescent="0.25">
      <c r="B13" s="74">
        <v>4</v>
      </c>
      <c r="C13" s="78" t="s">
        <v>136</v>
      </c>
      <c r="D13" s="71">
        <f t="shared" si="96"/>
        <v>771579.25310000009</v>
      </c>
      <c r="E13" s="71">
        <f t="shared" si="95"/>
        <v>736803.05820000009</v>
      </c>
      <c r="F13" s="71">
        <f t="shared" si="97"/>
        <v>410655.52800000005</v>
      </c>
      <c r="G13" s="82">
        <f t="shared" si="104"/>
        <v>389537.16370000003</v>
      </c>
      <c r="H13" s="82">
        <f t="shared" si="98"/>
        <v>360923.72510000004</v>
      </c>
      <c r="I13" s="82">
        <f t="shared" si="99"/>
        <v>347265.89449999999</v>
      </c>
      <c r="J13" s="71">
        <v>126044.72100000001</v>
      </c>
      <c r="K13" s="71">
        <v>122614.43949999999</v>
      </c>
      <c r="L13" s="71">
        <v>4000</v>
      </c>
      <c r="M13" s="71">
        <v>0</v>
      </c>
      <c r="N13" s="71">
        <v>117302.72100000001</v>
      </c>
      <c r="O13" s="71">
        <v>115502.2635</v>
      </c>
      <c r="P13" s="71">
        <v>4000</v>
      </c>
      <c r="Q13" s="71">
        <v>0</v>
      </c>
      <c r="R13" s="71">
        <v>8742</v>
      </c>
      <c r="S13" s="71">
        <v>7112.1760000000004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1">
        <v>0</v>
      </c>
      <c r="AA13" s="71">
        <v>0</v>
      </c>
      <c r="AB13" s="71">
        <v>0</v>
      </c>
      <c r="AC13" s="71">
        <v>0</v>
      </c>
      <c r="AD13" s="71">
        <v>191637.20699999999</v>
      </c>
      <c r="AE13" s="71">
        <v>187398.44899999999</v>
      </c>
      <c r="AF13" s="71">
        <v>24717.5203</v>
      </c>
      <c r="AG13" s="71">
        <v>28883.496299999999</v>
      </c>
      <c r="AH13" s="71">
        <f t="shared" si="100"/>
        <v>0</v>
      </c>
      <c r="AI13" s="71">
        <f t="shared" si="101"/>
        <v>0</v>
      </c>
      <c r="AJ13" s="71">
        <f t="shared" si="102"/>
        <v>0</v>
      </c>
      <c r="AK13" s="71">
        <f t="shared" si="103"/>
        <v>-1.8189894035458565E-12</v>
      </c>
      <c r="AL13" s="71">
        <v>191637.20699999999</v>
      </c>
      <c r="AM13" s="71">
        <v>187398.44899999999</v>
      </c>
      <c r="AN13" s="71">
        <v>32767.5203</v>
      </c>
      <c r="AO13" s="71">
        <v>29758.715700000001</v>
      </c>
      <c r="AP13" s="71">
        <v>0</v>
      </c>
      <c r="AQ13" s="71">
        <v>0</v>
      </c>
      <c r="AR13" s="71">
        <v>0</v>
      </c>
      <c r="AS13" s="71">
        <v>0</v>
      </c>
      <c r="AT13" s="71">
        <v>0</v>
      </c>
      <c r="AU13" s="71">
        <v>0</v>
      </c>
      <c r="AV13" s="71">
        <v>0</v>
      </c>
      <c r="AW13" s="71">
        <v>0</v>
      </c>
      <c r="AX13" s="71">
        <v>0</v>
      </c>
      <c r="AY13" s="71">
        <v>0</v>
      </c>
      <c r="AZ13" s="71">
        <v>-8050</v>
      </c>
      <c r="BA13" s="71">
        <v>-875.21939999999995</v>
      </c>
      <c r="BB13" s="71">
        <v>0</v>
      </c>
      <c r="BC13" s="71">
        <v>0</v>
      </c>
      <c r="BD13" s="71">
        <v>0</v>
      </c>
      <c r="BE13" s="71">
        <v>0</v>
      </c>
      <c r="BF13" s="71">
        <v>0</v>
      </c>
      <c r="BG13" s="71">
        <v>0</v>
      </c>
      <c r="BH13" s="71">
        <v>0</v>
      </c>
      <c r="BI13" s="71">
        <v>0</v>
      </c>
      <c r="BJ13" s="71">
        <v>0</v>
      </c>
      <c r="BK13" s="71">
        <v>0</v>
      </c>
      <c r="BL13" s="71">
        <v>0</v>
      </c>
      <c r="BM13" s="71">
        <v>0</v>
      </c>
      <c r="BN13" s="71">
        <v>0</v>
      </c>
      <c r="BO13" s="71">
        <v>0</v>
      </c>
      <c r="BP13" s="71">
        <v>195099.215</v>
      </c>
      <c r="BQ13" s="71">
        <v>189004.989</v>
      </c>
      <c r="BR13" s="71">
        <v>0</v>
      </c>
      <c r="BS13" s="71">
        <v>0</v>
      </c>
      <c r="BT13" s="71">
        <v>0</v>
      </c>
      <c r="BU13" s="71">
        <v>0</v>
      </c>
      <c r="BV13" s="71">
        <v>0</v>
      </c>
      <c r="BW13" s="71">
        <v>0</v>
      </c>
      <c r="BX13" s="71">
        <v>0</v>
      </c>
      <c r="BY13" s="71">
        <v>0</v>
      </c>
      <c r="BZ13" s="71">
        <v>0</v>
      </c>
      <c r="CA13" s="71">
        <v>0</v>
      </c>
      <c r="CB13" s="71">
        <v>4950</v>
      </c>
      <c r="CC13" s="71">
        <v>4892.75</v>
      </c>
      <c r="CD13" s="71">
        <v>0</v>
      </c>
      <c r="CE13" s="71">
        <v>0</v>
      </c>
      <c r="CF13" s="71">
        <v>190149.215</v>
      </c>
      <c r="CG13" s="71">
        <v>184112.239</v>
      </c>
      <c r="CH13" s="71">
        <v>0</v>
      </c>
      <c r="CI13" s="71">
        <v>0</v>
      </c>
      <c r="CJ13" s="71">
        <v>0</v>
      </c>
      <c r="CK13" s="71">
        <v>0</v>
      </c>
      <c r="CL13" s="71">
        <v>0</v>
      </c>
      <c r="CM13" s="71">
        <v>0</v>
      </c>
      <c r="CN13" s="71">
        <v>0</v>
      </c>
      <c r="CO13" s="71">
        <v>0</v>
      </c>
      <c r="CP13" s="71">
        <v>2600</v>
      </c>
      <c r="CQ13" s="71">
        <v>2143.59</v>
      </c>
      <c r="CR13" s="71">
        <v>0</v>
      </c>
      <c r="CS13" s="71">
        <v>0</v>
      </c>
      <c r="CT13" s="71">
        <v>2600</v>
      </c>
      <c r="CU13" s="71">
        <v>2143.59</v>
      </c>
      <c r="CV13" s="71">
        <v>0</v>
      </c>
      <c r="CW13" s="71">
        <v>0</v>
      </c>
      <c r="CX13" s="71">
        <v>0</v>
      </c>
      <c r="CY13" s="71">
        <v>0</v>
      </c>
      <c r="CZ13" s="71">
        <v>0</v>
      </c>
      <c r="DA13" s="71">
        <v>0</v>
      </c>
      <c r="DB13" s="71">
        <v>68559.600000000006</v>
      </c>
      <c r="DC13" s="71">
        <v>67524.467000000004</v>
      </c>
      <c r="DD13" s="71">
        <v>137106.98980000001</v>
      </c>
      <c r="DE13" s="71">
        <v>129377.40919999999</v>
      </c>
      <c r="DF13" s="71">
        <v>47116</v>
      </c>
      <c r="DG13" s="71">
        <v>46800.614999999998</v>
      </c>
      <c r="DH13" s="71">
        <v>93286.837400000004</v>
      </c>
      <c r="DI13" s="71">
        <v>86835.2356</v>
      </c>
      <c r="DJ13" s="71">
        <v>4105</v>
      </c>
      <c r="DK13" s="71">
        <v>3800</v>
      </c>
      <c r="DL13" s="71">
        <v>0</v>
      </c>
      <c r="DM13" s="71">
        <v>0</v>
      </c>
      <c r="DN13" s="71">
        <v>17709</v>
      </c>
      <c r="DO13" s="71">
        <v>6056.2182000000003</v>
      </c>
      <c r="DP13" s="71">
        <v>17709</v>
      </c>
      <c r="DQ13" s="71">
        <v>6056.2182000000003</v>
      </c>
      <c r="DR13" s="71">
        <v>0</v>
      </c>
      <c r="DS13" s="71">
        <v>0</v>
      </c>
      <c r="DT13" s="71">
        <v>0</v>
      </c>
      <c r="DU13" s="71">
        <v>0</v>
      </c>
    </row>
    <row r="14" spans="1:126" s="69" customFormat="1" ht="21" customHeight="1" x14ac:dyDescent="0.3">
      <c r="A14" s="72"/>
      <c r="B14" s="74">
        <v>5</v>
      </c>
      <c r="C14" s="78" t="s">
        <v>137</v>
      </c>
      <c r="D14" s="71">
        <f t="shared" si="96"/>
        <v>525006.99569999997</v>
      </c>
      <c r="E14" s="71">
        <f t="shared" si="95"/>
        <v>490249.43079999997</v>
      </c>
      <c r="F14" s="71">
        <f t="shared" si="97"/>
        <v>457518.71220000001</v>
      </c>
      <c r="G14" s="82">
        <f t="shared" si="104"/>
        <v>429092.72929999995</v>
      </c>
      <c r="H14" s="82">
        <f t="shared" si="98"/>
        <v>67488.28349999999</v>
      </c>
      <c r="I14" s="82">
        <f t="shared" si="99"/>
        <v>61156.701500000003</v>
      </c>
      <c r="J14" s="71">
        <v>111777.00719999999</v>
      </c>
      <c r="K14" s="71">
        <v>104566.8848</v>
      </c>
      <c r="L14" s="71">
        <v>43931.726999999999</v>
      </c>
      <c r="M14" s="71">
        <v>43849.653400000003</v>
      </c>
      <c r="N14" s="71">
        <v>104640.205</v>
      </c>
      <c r="O14" s="71">
        <v>99824.340800000005</v>
      </c>
      <c r="P14" s="71">
        <v>11883</v>
      </c>
      <c r="Q14" s="71">
        <v>11800.9264</v>
      </c>
      <c r="R14" s="71">
        <v>5936.8022000000001</v>
      </c>
      <c r="S14" s="71">
        <v>3740.5439999999999</v>
      </c>
      <c r="T14" s="71">
        <v>32048.726999999999</v>
      </c>
      <c r="U14" s="71">
        <v>32048.726999999999</v>
      </c>
      <c r="V14" s="71">
        <v>5486.83</v>
      </c>
      <c r="W14" s="71">
        <v>3818.33</v>
      </c>
      <c r="X14" s="71">
        <v>0</v>
      </c>
      <c r="Y14" s="71">
        <v>0</v>
      </c>
      <c r="Z14" s="71">
        <v>0</v>
      </c>
      <c r="AA14" s="71">
        <v>0</v>
      </c>
      <c r="AB14" s="71">
        <v>0</v>
      </c>
      <c r="AC14" s="71">
        <v>0</v>
      </c>
      <c r="AD14" s="71">
        <v>225852.929</v>
      </c>
      <c r="AE14" s="71">
        <v>225129.8352</v>
      </c>
      <c r="AF14" s="71">
        <v>-1260</v>
      </c>
      <c r="AG14" s="71">
        <v>-1260</v>
      </c>
      <c r="AH14" s="71">
        <f t="shared" si="100"/>
        <v>0</v>
      </c>
      <c r="AI14" s="71">
        <f t="shared" si="101"/>
        <v>-3.637978807091713E-12</v>
      </c>
      <c r="AJ14" s="71">
        <f t="shared" si="102"/>
        <v>0</v>
      </c>
      <c r="AK14" s="71">
        <f t="shared" si="103"/>
        <v>0</v>
      </c>
      <c r="AL14" s="71">
        <v>201852.929</v>
      </c>
      <c r="AM14" s="71">
        <v>201523.7752</v>
      </c>
      <c r="AN14" s="71">
        <v>0</v>
      </c>
      <c r="AO14" s="71">
        <v>0</v>
      </c>
      <c r="AP14" s="71">
        <v>0</v>
      </c>
      <c r="AQ14" s="71">
        <v>0</v>
      </c>
      <c r="AR14" s="71">
        <v>0</v>
      </c>
      <c r="AS14" s="71">
        <v>0</v>
      </c>
      <c r="AT14" s="71">
        <v>24000</v>
      </c>
      <c r="AU14" s="71">
        <v>23606.06</v>
      </c>
      <c r="AV14" s="71">
        <v>0</v>
      </c>
      <c r="AW14" s="71">
        <v>0</v>
      </c>
      <c r="AX14" s="71">
        <v>0</v>
      </c>
      <c r="AY14" s="71">
        <v>0</v>
      </c>
      <c r="AZ14" s="71">
        <v>-1260</v>
      </c>
      <c r="BA14" s="71">
        <v>-1260</v>
      </c>
      <c r="BB14" s="71">
        <v>20853.146000000001</v>
      </c>
      <c r="BC14" s="71">
        <v>20178.936000000002</v>
      </c>
      <c r="BD14" s="71">
        <v>0</v>
      </c>
      <c r="BE14" s="71">
        <v>0</v>
      </c>
      <c r="BF14" s="71">
        <v>16747.646000000001</v>
      </c>
      <c r="BG14" s="71">
        <v>16543.026000000002</v>
      </c>
      <c r="BH14" s="71">
        <v>0</v>
      </c>
      <c r="BI14" s="71">
        <v>0</v>
      </c>
      <c r="BJ14" s="71">
        <v>4105.5</v>
      </c>
      <c r="BK14" s="71">
        <v>3635.91</v>
      </c>
      <c r="BL14" s="71">
        <v>0</v>
      </c>
      <c r="BM14" s="71">
        <v>0</v>
      </c>
      <c r="BN14" s="71">
        <v>16800.099999999999</v>
      </c>
      <c r="BO14" s="71">
        <v>14208.991099999999</v>
      </c>
      <c r="BP14" s="71">
        <v>17549.5</v>
      </c>
      <c r="BQ14" s="71">
        <v>15073.938099999999</v>
      </c>
      <c r="BR14" s="71">
        <v>0</v>
      </c>
      <c r="BS14" s="71">
        <v>0</v>
      </c>
      <c r="BT14" s="71">
        <v>0</v>
      </c>
      <c r="BU14" s="71">
        <v>0</v>
      </c>
      <c r="BV14" s="71">
        <v>0</v>
      </c>
      <c r="BW14" s="71">
        <v>0</v>
      </c>
      <c r="BX14" s="71">
        <v>0</v>
      </c>
      <c r="BY14" s="71">
        <v>0</v>
      </c>
      <c r="BZ14" s="71">
        <v>8278.4</v>
      </c>
      <c r="CA14" s="71">
        <v>5889.4</v>
      </c>
      <c r="CB14" s="71">
        <v>14342</v>
      </c>
      <c r="CC14" s="71">
        <v>11866.438099999999</v>
      </c>
      <c r="CD14" s="71">
        <v>8521.7000000000007</v>
      </c>
      <c r="CE14" s="71">
        <v>8319.5910999999996</v>
      </c>
      <c r="CF14" s="71">
        <v>1450</v>
      </c>
      <c r="CG14" s="71">
        <v>1450</v>
      </c>
      <c r="CH14" s="71">
        <v>0</v>
      </c>
      <c r="CI14" s="71">
        <v>0</v>
      </c>
      <c r="CJ14" s="71">
        <v>1757.5</v>
      </c>
      <c r="CK14" s="71">
        <v>1757.5</v>
      </c>
      <c r="CL14" s="71">
        <v>0</v>
      </c>
      <c r="CM14" s="71">
        <v>0</v>
      </c>
      <c r="CN14" s="71">
        <v>0</v>
      </c>
      <c r="CO14" s="71">
        <v>0</v>
      </c>
      <c r="CP14" s="71">
        <v>8284.5</v>
      </c>
      <c r="CQ14" s="71">
        <v>6448.3001999999997</v>
      </c>
      <c r="CR14" s="71">
        <v>4933.53</v>
      </c>
      <c r="CS14" s="71">
        <v>1323.3</v>
      </c>
      <c r="CT14" s="71">
        <v>8084.5</v>
      </c>
      <c r="CU14" s="71">
        <v>6448.3001999999997</v>
      </c>
      <c r="CV14" s="71">
        <v>4933.53</v>
      </c>
      <c r="CW14" s="71">
        <v>1323.3</v>
      </c>
      <c r="CX14" s="71">
        <v>0</v>
      </c>
      <c r="CY14" s="71">
        <v>0</v>
      </c>
      <c r="CZ14" s="71">
        <v>0</v>
      </c>
      <c r="DA14" s="71">
        <v>0</v>
      </c>
      <c r="DB14" s="71">
        <v>53764.2</v>
      </c>
      <c r="DC14" s="71">
        <v>52335.502</v>
      </c>
      <c r="DD14" s="71">
        <v>2333.5264999999999</v>
      </c>
      <c r="DE14" s="71">
        <v>2169.81</v>
      </c>
      <c r="DF14" s="71">
        <v>53764.2</v>
      </c>
      <c r="DG14" s="71">
        <v>52335.502</v>
      </c>
      <c r="DH14" s="71">
        <v>2333.5264999999999</v>
      </c>
      <c r="DI14" s="71">
        <v>2169.81</v>
      </c>
      <c r="DJ14" s="71">
        <v>4200</v>
      </c>
      <c r="DK14" s="71">
        <v>2405.9499999999998</v>
      </c>
      <c r="DL14" s="71">
        <v>0</v>
      </c>
      <c r="DM14" s="71">
        <v>0</v>
      </c>
      <c r="DN14" s="71">
        <v>10500</v>
      </c>
      <c r="DO14" s="71">
        <v>0</v>
      </c>
      <c r="DP14" s="71">
        <v>10500</v>
      </c>
      <c r="DQ14" s="71">
        <v>0</v>
      </c>
      <c r="DR14" s="71">
        <v>0</v>
      </c>
      <c r="DS14" s="71">
        <v>0</v>
      </c>
      <c r="DT14" s="71">
        <v>0</v>
      </c>
      <c r="DU14" s="71">
        <v>0</v>
      </c>
      <c r="DV14" s="40"/>
    </row>
    <row r="15" spans="1:126" s="69" customFormat="1" ht="20.25" customHeight="1" x14ac:dyDescent="0.25">
      <c r="B15" s="74">
        <v>6</v>
      </c>
      <c r="C15" s="78" t="s">
        <v>138</v>
      </c>
      <c r="D15" s="71">
        <f t="shared" si="96"/>
        <v>3311747.0876000002</v>
      </c>
      <c r="E15" s="71">
        <f t="shared" si="95"/>
        <v>2358351.7871999997</v>
      </c>
      <c r="F15" s="71">
        <f t="shared" si="97"/>
        <v>2125021.5890000002</v>
      </c>
      <c r="G15" s="82">
        <f t="shared" si="104"/>
        <v>1549339.4711</v>
      </c>
      <c r="H15" s="82">
        <f t="shared" si="98"/>
        <v>1186725.4985999998</v>
      </c>
      <c r="I15" s="82">
        <f t="shared" si="99"/>
        <v>809012.31609999982</v>
      </c>
      <c r="J15" s="71">
        <v>599918.27099999995</v>
      </c>
      <c r="K15" s="71">
        <v>380336.55680000002</v>
      </c>
      <c r="L15" s="71">
        <v>30474.6</v>
      </c>
      <c r="M15" s="71">
        <v>27593.0815</v>
      </c>
      <c r="N15" s="71">
        <v>583098.27099999995</v>
      </c>
      <c r="O15" s="71">
        <v>371787.13689999998</v>
      </c>
      <c r="P15" s="71">
        <v>30474.6</v>
      </c>
      <c r="Q15" s="71">
        <v>27593.0815</v>
      </c>
      <c r="R15" s="71">
        <v>11590</v>
      </c>
      <c r="S15" s="71">
        <v>5092.7619999999997</v>
      </c>
      <c r="T15" s="71">
        <v>0</v>
      </c>
      <c r="U15" s="71">
        <v>0</v>
      </c>
      <c r="V15" s="71">
        <v>940</v>
      </c>
      <c r="W15" s="71">
        <v>925</v>
      </c>
      <c r="X15" s="71">
        <v>0</v>
      </c>
      <c r="Y15" s="71">
        <v>0</v>
      </c>
      <c r="Z15" s="71">
        <v>0</v>
      </c>
      <c r="AA15" s="71">
        <v>0</v>
      </c>
      <c r="AB15" s="71">
        <v>0</v>
      </c>
      <c r="AC15" s="71">
        <v>0</v>
      </c>
      <c r="AD15" s="71">
        <v>386959.85</v>
      </c>
      <c r="AE15" s="71">
        <v>375560.33120000002</v>
      </c>
      <c r="AF15" s="71">
        <v>717479.54099999997</v>
      </c>
      <c r="AG15" s="71">
        <v>469141.09299999999</v>
      </c>
      <c r="AH15" s="71">
        <f t="shared" si="100"/>
        <v>0</v>
      </c>
      <c r="AI15" s="71">
        <f t="shared" si="101"/>
        <v>1.8189894035458565E-11</v>
      </c>
      <c r="AJ15" s="71">
        <f t="shared" si="102"/>
        <v>-6.6165739553980529E-11</v>
      </c>
      <c r="AK15" s="71">
        <f t="shared" si="103"/>
        <v>1.8644641386345029E-11</v>
      </c>
      <c r="AL15" s="71">
        <v>370393.85</v>
      </c>
      <c r="AM15" s="71">
        <v>360393.8492</v>
      </c>
      <c r="AN15" s="71">
        <v>2100</v>
      </c>
      <c r="AO15" s="71">
        <v>2100</v>
      </c>
      <c r="AP15" s="71">
        <v>0</v>
      </c>
      <c r="AQ15" s="71">
        <v>0</v>
      </c>
      <c r="AR15" s="71">
        <v>0</v>
      </c>
      <c r="AS15" s="71">
        <v>0</v>
      </c>
      <c r="AT15" s="71">
        <v>16566</v>
      </c>
      <c r="AU15" s="71">
        <v>15166.482</v>
      </c>
      <c r="AV15" s="71">
        <v>716379.56200000003</v>
      </c>
      <c r="AW15" s="71">
        <v>469958.44799999997</v>
      </c>
      <c r="AX15" s="71">
        <v>0</v>
      </c>
      <c r="AY15" s="71">
        <v>0</v>
      </c>
      <c r="AZ15" s="71">
        <v>-1000.021</v>
      </c>
      <c r="BA15" s="71">
        <v>-2917.355</v>
      </c>
      <c r="BB15" s="71">
        <v>145450.4</v>
      </c>
      <c r="BC15" s="71">
        <v>141758.041</v>
      </c>
      <c r="BD15" s="71">
        <v>0</v>
      </c>
      <c r="BE15" s="71">
        <v>0</v>
      </c>
      <c r="BF15" s="71">
        <v>141372</v>
      </c>
      <c r="BG15" s="71">
        <v>137679.674</v>
      </c>
      <c r="BH15" s="71">
        <v>0</v>
      </c>
      <c r="BI15" s="71">
        <v>0</v>
      </c>
      <c r="BJ15" s="71">
        <v>0</v>
      </c>
      <c r="BK15" s="71">
        <v>0</v>
      </c>
      <c r="BL15" s="71">
        <v>0</v>
      </c>
      <c r="BM15" s="71">
        <v>0</v>
      </c>
      <c r="BN15" s="71">
        <v>69499.100000000006</v>
      </c>
      <c r="BO15" s="71">
        <v>60624.909899999999</v>
      </c>
      <c r="BP15" s="71">
        <v>335683.35800000001</v>
      </c>
      <c r="BQ15" s="71">
        <v>273479.73700000002</v>
      </c>
      <c r="BR15" s="71">
        <v>0</v>
      </c>
      <c r="BS15" s="71">
        <v>0</v>
      </c>
      <c r="BT15" s="71">
        <v>14966.5</v>
      </c>
      <c r="BU15" s="71">
        <v>14254.805</v>
      </c>
      <c r="BV15" s="71">
        <v>0</v>
      </c>
      <c r="BW15" s="71">
        <v>0</v>
      </c>
      <c r="BX15" s="71">
        <v>0</v>
      </c>
      <c r="BY15" s="71">
        <v>0</v>
      </c>
      <c r="BZ15" s="71">
        <v>4000</v>
      </c>
      <c r="CA15" s="71">
        <v>4000</v>
      </c>
      <c r="CB15" s="71">
        <v>290136.82199999999</v>
      </c>
      <c r="CC15" s="71">
        <v>236890.65100000001</v>
      </c>
      <c r="CD15" s="71">
        <v>55589.1</v>
      </c>
      <c r="CE15" s="71">
        <v>51345.268900000003</v>
      </c>
      <c r="CF15" s="71">
        <v>17785.036</v>
      </c>
      <c r="CG15" s="71">
        <v>14834.281000000001</v>
      </c>
      <c r="CH15" s="71">
        <v>9910</v>
      </c>
      <c r="CI15" s="71">
        <v>5279.6409999999996</v>
      </c>
      <c r="CJ15" s="71">
        <v>12795</v>
      </c>
      <c r="CK15" s="71">
        <v>7500</v>
      </c>
      <c r="CL15" s="71">
        <v>0</v>
      </c>
      <c r="CM15" s="71">
        <v>0</v>
      </c>
      <c r="CN15" s="71">
        <v>0</v>
      </c>
      <c r="CO15" s="71">
        <v>0</v>
      </c>
      <c r="CP15" s="71">
        <v>80842.600000000006</v>
      </c>
      <c r="CQ15" s="71">
        <v>75077.911399999997</v>
      </c>
      <c r="CR15" s="71">
        <v>87747.932000000001</v>
      </c>
      <c r="CS15" s="71">
        <v>35387.361599999997</v>
      </c>
      <c r="CT15" s="71">
        <v>65372.6</v>
      </c>
      <c r="CU15" s="71">
        <v>65372.434999999998</v>
      </c>
      <c r="CV15" s="71">
        <v>66144.23</v>
      </c>
      <c r="CW15" s="71">
        <v>15876.290999999999</v>
      </c>
      <c r="CX15" s="71">
        <v>65372.6</v>
      </c>
      <c r="CY15" s="71">
        <v>65372.434999999998</v>
      </c>
      <c r="CZ15" s="71">
        <v>0</v>
      </c>
      <c r="DA15" s="71">
        <v>0</v>
      </c>
      <c r="DB15" s="71">
        <v>558595.36800000002</v>
      </c>
      <c r="DC15" s="71">
        <v>512476.72080000001</v>
      </c>
      <c r="DD15" s="71">
        <v>15340.0676</v>
      </c>
      <c r="DE15" s="71">
        <v>3411.0430000000001</v>
      </c>
      <c r="DF15" s="71">
        <v>374519</v>
      </c>
      <c r="DG15" s="71">
        <v>344536.092</v>
      </c>
      <c r="DH15" s="71">
        <v>0</v>
      </c>
      <c r="DI15" s="71">
        <v>0</v>
      </c>
      <c r="DJ15" s="71">
        <v>3900</v>
      </c>
      <c r="DK15" s="71">
        <v>2580</v>
      </c>
      <c r="DL15" s="71">
        <v>0</v>
      </c>
      <c r="DM15" s="71">
        <v>0</v>
      </c>
      <c r="DN15" s="71">
        <v>278916</v>
      </c>
      <c r="DO15" s="71">
        <v>0</v>
      </c>
      <c r="DP15" s="71">
        <v>278916</v>
      </c>
      <c r="DQ15" s="71">
        <v>0</v>
      </c>
      <c r="DR15" s="71">
        <v>0</v>
      </c>
      <c r="DS15" s="71">
        <v>0</v>
      </c>
      <c r="DT15" s="71">
        <v>0</v>
      </c>
      <c r="DU15" s="71">
        <v>0</v>
      </c>
    </row>
    <row r="16" spans="1:126" s="69" customFormat="1" ht="18" customHeight="1" x14ac:dyDescent="0.3">
      <c r="A16" s="72"/>
      <c r="B16" s="74">
        <v>7</v>
      </c>
      <c r="C16" s="78" t="s">
        <v>139</v>
      </c>
      <c r="D16" s="71">
        <f t="shared" si="96"/>
        <v>1121156.0900000001</v>
      </c>
      <c r="E16" s="71">
        <f t="shared" si="95"/>
        <v>822241.21349999995</v>
      </c>
      <c r="F16" s="71">
        <f t="shared" si="97"/>
        <v>793634.09000000008</v>
      </c>
      <c r="G16" s="82">
        <f t="shared" si="104"/>
        <v>742605.24229999993</v>
      </c>
      <c r="H16" s="82">
        <f t="shared" si="98"/>
        <v>327522</v>
      </c>
      <c r="I16" s="82">
        <f t="shared" si="99"/>
        <v>79635.9712</v>
      </c>
      <c r="J16" s="71">
        <v>170211.89</v>
      </c>
      <c r="K16" s="71">
        <v>160338.39290000001</v>
      </c>
      <c r="L16" s="71">
        <v>15502</v>
      </c>
      <c r="M16" s="71">
        <v>10704.42</v>
      </c>
      <c r="N16" s="71">
        <v>155321.89000000001</v>
      </c>
      <c r="O16" s="71">
        <v>146478.2758</v>
      </c>
      <c r="P16" s="71">
        <v>7000</v>
      </c>
      <c r="Q16" s="71">
        <v>2202.5</v>
      </c>
      <c r="R16" s="71">
        <v>10841</v>
      </c>
      <c r="S16" s="71">
        <v>9853.0170999999991</v>
      </c>
      <c r="T16" s="71">
        <v>8502</v>
      </c>
      <c r="U16" s="71">
        <v>8501.92</v>
      </c>
      <c r="V16" s="71">
        <v>100</v>
      </c>
      <c r="W16" s="71">
        <v>0</v>
      </c>
      <c r="X16" s="71">
        <v>0</v>
      </c>
      <c r="Y16" s="71">
        <v>0</v>
      </c>
      <c r="Z16" s="71">
        <v>400</v>
      </c>
      <c r="AA16" s="71">
        <v>61</v>
      </c>
      <c r="AB16" s="71">
        <v>0</v>
      </c>
      <c r="AC16" s="71">
        <v>0</v>
      </c>
      <c r="AD16" s="71">
        <v>42695.955999999998</v>
      </c>
      <c r="AE16" s="71">
        <v>42449.508500000004</v>
      </c>
      <c r="AF16" s="71">
        <v>68860.104999999996</v>
      </c>
      <c r="AG16" s="71">
        <v>-78308.536999999997</v>
      </c>
      <c r="AH16" s="71">
        <f t="shared" si="100"/>
        <v>0</v>
      </c>
      <c r="AI16" s="71">
        <f t="shared" si="101"/>
        <v>7.2759576141834259E-12</v>
      </c>
      <c r="AJ16" s="71">
        <f t="shared" si="102"/>
        <v>0</v>
      </c>
      <c r="AK16" s="71">
        <f t="shared" si="103"/>
        <v>0</v>
      </c>
      <c r="AL16" s="71">
        <v>235.5</v>
      </c>
      <c r="AM16" s="71">
        <v>109.47499999999999</v>
      </c>
      <c r="AN16" s="71">
        <v>0</v>
      </c>
      <c r="AO16" s="71">
        <v>0</v>
      </c>
      <c r="AP16" s="71">
        <v>0</v>
      </c>
      <c r="AQ16" s="71">
        <v>0</v>
      </c>
      <c r="AR16" s="71">
        <v>0</v>
      </c>
      <c r="AS16" s="71">
        <v>0</v>
      </c>
      <c r="AT16" s="71">
        <v>42460.455999999998</v>
      </c>
      <c r="AU16" s="71">
        <v>42340.033499999998</v>
      </c>
      <c r="AV16" s="71">
        <v>191860.10500000001</v>
      </c>
      <c r="AW16" s="71">
        <v>70228.630999999994</v>
      </c>
      <c r="AX16" s="71">
        <v>0</v>
      </c>
      <c r="AY16" s="71">
        <v>0</v>
      </c>
      <c r="AZ16" s="71">
        <v>-123000</v>
      </c>
      <c r="BA16" s="71">
        <v>-148537.16800000001</v>
      </c>
      <c r="BB16" s="71">
        <v>133904.42000000001</v>
      </c>
      <c r="BC16" s="71">
        <v>133892.33900000001</v>
      </c>
      <c r="BD16" s="71">
        <v>4560</v>
      </c>
      <c r="BE16" s="71">
        <v>4560</v>
      </c>
      <c r="BF16" s="71">
        <v>128731.11900000001</v>
      </c>
      <c r="BG16" s="71">
        <v>128719.038</v>
      </c>
      <c r="BH16" s="71">
        <v>4560</v>
      </c>
      <c r="BI16" s="71">
        <v>4560</v>
      </c>
      <c r="BJ16" s="71">
        <v>5173.3010000000004</v>
      </c>
      <c r="BK16" s="71">
        <v>5173.3010000000004</v>
      </c>
      <c r="BL16" s="71">
        <v>0</v>
      </c>
      <c r="BM16" s="71">
        <v>0</v>
      </c>
      <c r="BN16" s="71">
        <v>93712.63</v>
      </c>
      <c r="BO16" s="71">
        <v>91874.016799999998</v>
      </c>
      <c r="BP16" s="71">
        <v>53142.400000000001</v>
      </c>
      <c r="BQ16" s="71">
        <v>33652.657800000001</v>
      </c>
      <c r="BR16" s="71">
        <v>0</v>
      </c>
      <c r="BS16" s="71">
        <v>0</v>
      </c>
      <c r="BT16" s="71">
        <v>44070</v>
      </c>
      <c r="BU16" s="71">
        <v>31094.257799999999</v>
      </c>
      <c r="BV16" s="71">
        <v>0</v>
      </c>
      <c r="BW16" s="71">
        <v>0</v>
      </c>
      <c r="BX16" s="71">
        <v>0</v>
      </c>
      <c r="BY16" s="71">
        <v>0</v>
      </c>
      <c r="BZ16" s="71">
        <v>2000.0060000000001</v>
      </c>
      <c r="CA16" s="71">
        <v>2000.002</v>
      </c>
      <c r="CB16" s="71">
        <v>3000</v>
      </c>
      <c r="CC16" s="71">
        <v>0</v>
      </c>
      <c r="CD16" s="71">
        <v>23548.839</v>
      </c>
      <c r="CE16" s="71">
        <v>21710.229800000001</v>
      </c>
      <c r="CF16" s="71">
        <v>0</v>
      </c>
      <c r="CG16" s="71">
        <v>0</v>
      </c>
      <c r="CH16" s="71">
        <v>68163.785000000003</v>
      </c>
      <c r="CI16" s="71">
        <v>68163.785000000003</v>
      </c>
      <c r="CJ16" s="71">
        <v>6072.4</v>
      </c>
      <c r="CK16" s="71">
        <v>2558.4</v>
      </c>
      <c r="CL16" s="71">
        <v>0</v>
      </c>
      <c r="CM16" s="71">
        <v>0</v>
      </c>
      <c r="CN16" s="71">
        <v>0</v>
      </c>
      <c r="CO16" s="71">
        <v>0</v>
      </c>
      <c r="CP16" s="71">
        <v>39012.120000000003</v>
      </c>
      <c r="CQ16" s="71">
        <v>38590.92</v>
      </c>
      <c r="CR16" s="71">
        <v>12233</v>
      </c>
      <c r="CS16" s="71">
        <v>2983.654</v>
      </c>
      <c r="CT16" s="71">
        <v>37400</v>
      </c>
      <c r="CU16" s="71">
        <v>37119</v>
      </c>
      <c r="CV16" s="71">
        <v>570</v>
      </c>
      <c r="CW16" s="71">
        <v>570</v>
      </c>
      <c r="CX16" s="71">
        <v>37000</v>
      </c>
      <c r="CY16" s="71">
        <v>36719</v>
      </c>
      <c r="CZ16" s="71">
        <v>570</v>
      </c>
      <c r="DA16" s="71">
        <v>570</v>
      </c>
      <c r="DB16" s="71">
        <v>283714.63699999999</v>
      </c>
      <c r="DC16" s="71">
        <v>270650.73100000003</v>
      </c>
      <c r="DD16" s="71">
        <v>173224.495</v>
      </c>
      <c r="DE16" s="71">
        <v>106043.7764</v>
      </c>
      <c r="DF16" s="71">
        <v>214076.63699999999</v>
      </c>
      <c r="DG16" s="71">
        <v>201904.63099999999</v>
      </c>
      <c r="DH16" s="71">
        <v>173224.495</v>
      </c>
      <c r="DI16" s="71">
        <v>106043.7764</v>
      </c>
      <c r="DJ16" s="71">
        <v>4752.5</v>
      </c>
      <c r="DK16" s="71">
        <v>4748.3341</v>
      </c>
      <c r="DL16" s="71">
        <v>0</v>
      </c>
      <c r="DM16" s="71">
        <v>0</v>
      </c>
      <c r="DN16" s="71">
        <v>25129.937000000002</v>
      </c>
      <c r="DO16" s="71">
        <v>0</v>
      </c>
      <c r="DP16" s="71">
        <v>25129.937000000002</v>
      </c>
      <c r="DQ16" s="71">
        <v>0</v>
      </c>
      <c r="DR16" s="71">
        <v>0</v>
      </c>
      <c r="DS16" s="71">
        <v>0</v>
      </c>
      <c r="DT16" s="71">
        <v>0</v>
      </c>
      <c r="DU16" s="71">
        <v>0</v>
      </c>
      <c r="DV16" s="40"/>
    </row>
    <row r="17" spans="2:125" s="45" customFormat="1" ht="22.5" customHeight="1" x14ac:dyDescent="0.3">
      <c r="B17" s="70"/>
      <c r="C17" s="75" t="s">
        <v>130</v>
      </c>
      <c r="D17" s="71">
        <f t="shared" ref="D17:AI17" si="105">SUM(D10:D16)</f>
        <v>23013230.135299999</v>
      </c>
      <c r="E17" s="71">
        <f t="shared" si="105"/>
        <v>15533405.149500001</v>
      </c>
      <c r="F17" s="71">
        <f t="shared" si="105"/>
        <v>9223427.7405999992</v>
      </c>
      <c r="G17" s="71">
        <f t="shared" si="105"/>
        <v>7974212.0976999998</v>
      </c>
      <c r="H17" s="71">
        <f t="shared" si="105"/>
        <v>14233504.394700002</v>
      </c>
      <c r="I17" s="71">
        <f t="shared" si="105"/>
        <v>7989393.0517999995</v>
      </c>
      <c r="J17" s="71">
        <f t="shared" si="105"/>
        <v>2126477.5511999996</v>
      </c>
      <c r="K17" s="71">
        <f t="shared" si="105"/>
        <v>1780385.4642</v>
      </c>
      <c r="L17" s="71">
        <f t="shared" si="105"/>
        <v>1366806.327</v>
      </c>
      <c r="M17" s="71">
        <f t="shared" si="105"/>
        <v>319548.69890000002</v>
      </c>
      <c r="N17" s="71">
        <f t="shared" si="105"/>
        <v>1956409.949</v>
      </c>
      <c r="O17" s="71">
        <f t="shared" si="105"/>
        <v>1646462.7807</v>
      </c>
      <c r="P17" s="71">
        <f t="shared" si="105"/>
        <v>1116667.8</v>
      </c>
      <c r="Q17" s="71">
        <f t="shared" si="105"/>
        <v>96817.426900000006</v>
      </c>
      <c r="R17" s="71">
        <f t="shared" si="105"/>
        <v>69077.802200000006</v>
      </c>
      <c r="S17" s="71">
        <f t="shared" si="105"/>
        <v>49435.749600000003</v>
      </c>
      <c r="T17" s="71">
        <f t="shared" si="105"/>
        <v>40550.726999999999</v>
      </c>
      <c r="U17" s="71">
        <f t="shared" si="105"/>
        <v>40550.646999999997</v>
      </c>
      <c r="V17" s="71">
        <f t="shared" si="105"/>
        <v>6526.83</v>
      </c>
      <c r="W17" s="71">
        <f t="shared" si="105"/>
        <v>4743.33</v>
      </c>
      <c r="X17" s="71">
        <f t="shared" si="105"/>
        <v>1375519.2</v>
      </c>
      <c r="Y17" s="71">
        <f t="shared" si="105"/>
        <v>951483.19299999997</v>
      </c>
      <c r="Z17" s="71">
        <f t="shared" si="105"/>
        <v>400</v>
      </c>
      <c r="AA17" s="71">
        <f t="shared" si="105"/>
        <v>61</v>
      </c>
      <c r="AB17" s="71">
        <f t="shared" si="105"/>
        <v>0</v>
      </c>
      <c r="AC17" s="71">
        <f t="shared" si="105"/>
        <v>0</v>
      </c>
      <c r="AD17" s="71">
        <f t="shared" si="105"/>
        <v>962750.98</v>
      </c>
      <c r="AE17" s="71">
        <f t="shared" si="105"/>
        <v>940401.74589999998</v>
      </c>
      <c r="AF17" s="71">
        <f t="shared" si="105"/>
        <v>4803119.5145000005</v>
      </c>
      <c r="AG17" s="71">
        <f t="shared" si="105"/>
        <v>2676777.2128999997</v>
      </c>
      <c r="AH17" s="71">
        <f t="shared" si="105"/>
        <v>0</v>
      </c>
      <c r="AI17" s="71">
        <f t="shared" si="105"/>
        <v>1.5916157281026244E-11</v>
      </c>
      <c r="AJ17" s="71">
        <f t="shared" ref="AJ17:BO17" si="106">SUM(AJ10:AJ16)</f>
        <v>-6.6165739553980529E-11</v>
      </c>
      <c r="AK17" s="71">
        <f t="shared" si="106"/>
        <v>-5.3205440053716302E-11</v>
      </c>
      <c r="AL17" s="71">
        <f t="shared" si="106"/>
        <v>870503.52399999998</v>
      </c>
      <c r="AM17" s="71">
        <f t="shared" si="106"/>
        <v>853352.2084</v>
      </c>
      <c r="AN17" s="71">
        <f t="shared" si="106"/>
        <v>34867.520300000004</v>
      </c>
      <c r="AO17" s="71">
        <f t="shared" si="106"/>
        <v>31858.715700000001</v>
      </c>
      <c r="AP17" s="71">
        <f t="shared" si="106"/>
        <v>0</v>
      </c>
      <c r="AQ17" s="71">
        <f t="shared" si="106"/>
        <v>0</v>
      </c>
      <c r="AR17" s="71">
        <f t="shared" si="106"/>
        <v>0</v>
      </c>
      <c r="AS17" s="71">
        <f t="shared" si="106"/>
        <v>0</v>
      </c>
      <c r="AT17" s="71">
        <f t="shared" si="106"/>
        <v>92247.456000000006</v>
      </c>
      <c r="AU17" s="71">
        <f t="shared" si="106"/>
        <v>87049.537500000006</v>
      </c>
      <c r="AV17" s="71">
        <f t="shared" si="106"/>
        <v>4960562.0152000003</v>
      </c>
      <c r="AW17" s="71">
        <f t="shared" si="106"/>
        <v>2935021.3745999997</v>
      </c>
      <c r="AX17" s="71">
        <f t="shared" si="106"/>
        <v>0</v>
      </c>
      <c r="AY17" s="71">
        <f t="shared" si="106"/>
        <v>0</v>
      </c>
      <c r="AZ17" s="71">
        <f t="shared" si="106"/>
        <v>-192310.02100000001</v>
      </c>
      <c r="BA17" s="71">
        <f t="shared" si="106"/>
        <v>-290102.8774</v>
      </c>
      <c r="BB17" s="71">
        <f t="shared" si="106"/>
        <v>1253232.9659999998</v>
      </c>
      <c r="BC17" s="71">
        <f t="shared" si="106"/>
        <v>1131774.6035</v>
      </c>
      <c r="BD17" s="71">
        <f t="shared" si="106"/>
        <v>976229.196</v>
      </c>
      <c r="BE17" s="71">
        <f t="shared" si="106"/>
        <v>747091.11</v>
      </c>
      <c r="BF17" s="71">
        <f t="shared" si="106"/>
        <v>1073763.7649999999</v>
      </c>
      <c r="BG17" s="71">
        <f t="shared" si="106"/>
        <v>975009.60950000002</v>
      </c>
      <c r="BH17" s="71">
        <f t="shared" si="106"/>
        <v>84212.9</v>
      </c>
      <c r="BI17" s="71">
        <f t="shared" si="106"/>
        <v>69072.159</v>
      </c>
      <c r="BJ17" s="71">
        <f t="shared" si="106"/>
        <v>175390.80100000001</v>
      </c>
      <c r="BK17" s="71">
        <f t="shared" si="106"/>
        <v>152686.62700000001</v>
      </c>
      <c r="BL17" s="71">
        <f t="shared" si="106"/>
        <v>560482.196</v>
      </c>
      <c r="BM17" s="71">
        <f t="shared" si="106"/>
        <v>537391.15399999998</v>
      </c>
      <c r="BN17" s="71">
        <f t="shared" si="106"/>
        <v>389397.93240000005</v>
      </c>
      <c r="BO17" s="71">
        <f t="shared" si="106"/>
        <v>369498.62239999999</v>
      </c>
      <c r="BP17" s="71">
        <f t="shared" ref="BP17:CU17" si="107">SUM(BP10:BP16)</f>
        <v>2767762.4202999999</v>
      </c>
      <c r="BQ17" s="71">
        <f t="shared" si="107"/>
        <v>1952673.6547999999</v>
      </c>
      <c r="BR17" s="71">
        <f t="shared" si="107"/>
        <v>27000</v>
      </c>
      <c r="BS17" s="71">
        <f t="shared" si="107"/>
        <v>25842.155999999999</v>
      </c>
      <c r="BT17" s="71">
        <f t="shared" si="107"/>
        <v>222933.4</v>
      </c>
      <c r="BU17" s="71">
        <f t="shared" si="107"/>
        <v>133253.8898</v>
      </c>
      <c r="BV17" s="71">
        <f t="shared" si="107"/>
        <v>0</v>
      </c>
      <c r="BW17" s="71">
        <f t="shared" si="107"/>
        <v>0</v>
      </c>
      <c r="BX17" s="71">
        <f t="shared" si="107"/>
        <v>0</v>
      </c>
      <c r="BY17" s="71">
        <f t="shared" si="107"/>
        <v>0</v>
      </c>
      <c r="BZ17" s="71">
        <f t="shared" si="107"/>
        <v>36378.406000000003</v>
      </c>
      <c r="CA17" s="71">
        <f t="shared" si="107"/>
        <v>33051.853999999999</v>
      </c>
      <c r="CB17" s="71">
        <f t="shared" si="107"/>
        <v>938699.22200000007</v>
      </c>
      <c r="CC17" s="71">
        <f t="shared" si="107"/>
        <v>504341.73890000005</v>
      </c>
      <c r="CD17" s="71">
        <f t="shared" si="107"/>
        <v>227330.74140000003</v>
      </c>
      <c r="CE17" s="71">
        <f t="shared" si="107"/>
        <v>216547.80539999998</v>
      </c>
      <c r="CF17" s="71">
        <f t="shared" si="107"/>
        <v>396954.45100000006</v>
      </c>
      <c r="CG17" s="71">
        <f t="shared" si="107"/>
        <v>260335.54120000001</v>
      </c>
      <c r="CH17" s="71">
        <f t="shared" si="107"/>
        <v>98688.785000000003</v>
      </c>
      <c r="CI17" s="71">
        <f t="shared" si="107"/>
        <v>94056.807000000001</v>
      </c>
      <c r="CJ17" s="71">
        <f t="shared" si="107"/>
        <v>1209175.3473</v>
      </c>
      <c r="CK17" s="71">
        <f t="shared" si="107"/>
        <v>1054742.4849</v>
      </c>
      <c r="CL17" s="71">
        <f t="shared" si="107"/>
        <v>400</v>
      </c>
      <c r="CM17" s="71">
        <f t="shared" si="107"/>
        <v>400</v>
      </c>
      <c r="CN17" s="71">
        <f t="shared" si="107"/>
        <v>0</v>
      </c>
      <c r="CO17" s="71">
        <f t="shared" si="107"/>
        <v>0</v>
      </c>
      <c r="CP17" s="71">
        <f t="shared" si="107"/>
        <v>636841.42000000004</v>
      </c>
      <c r="CQ17" s="71">
        <f t="shared" si="107"/>
        <v>563263.07180000015</v>
      </c>
      <c r="CR17" s="71">
        <f t="shared" si="107"/>
        <v>779685.56200000003</v>
      </c>
      <c r="CS17" s="71">
        <f t="shared" si="107"/>
        <v>475579.85859999998</v>
      </c>
      <c r="CT17" s="71">
        <f t="shared" si="107"/>
        <v>604110.30000000005</v>
      </c>
      <c r="CU17" s="71">
        <f t="shared" si="107"/>
        <v>539930.4754</v>
      </c>
      <c r="CV17" s="71">
        <f t="shared" ref="CV17:DU17" si="108">SUM(CV10:CV16)</f>
        <v>435276.56</v>
      </c>
      <c r="CW17" s="71">
        <f t="shared" si="108"/>
        <v>190184.80999999997</v>
      </c>
      <c r="CX17" s="71">
        <f t="shared" si="108"/>
        <v>325395.59999999998</v>
      </c>
      <c r="CY17" s="71">
        <f t="shared" si="108"/>
        <v>306260.53499999997</v>
      </c>
      <c r="CZ17" s="71">
        <f t="shared" si="108"/>
        <v>2649</v>
      </c>
      <c r="DA17" s="71">
        <f t="shared" si="108"/>
        <v>1519</v>
      </c>
      <c r="DB17" s="71">
        <f t="shared" si="108"/>
        <v>2669591.6830000002</v>
      </c>
      <c r="DC17" s="71">
        <f t="shared" si="108"/>
        <v>2488952.6498000002</v>
      </c>
      <c r="DD17" s="71">
        <f t="shared" si="108"/>
        <v>2164382.1749</v>
      </c>
      <c r="DE17" s="71">
        <f t="shared" si="108"/>
        <v>866239.3236</v>
      </c>
      <c r="DF17" s="71">
        <f t="shared" si="108"/>
        <v>1749709.1149999998</v>
      </c>
      <c r="DG17" s="71">
        <f t="shared" si="108"/>
        <v>1630502.9450000001</v>
      </c>
      <c r="DH17" s="71">
        <f t="shared" si="108"/>
        <v>2040414.9548999998</v>
      </c>
      <c r="DI17" s="71">
        <f t="shared" si="108"/>
        <v>786621.09400000004</v>
      </c>
      <c r="DJ17" s="71">
        <f t="shared" si="108"/>
        <v>230640.451</v>
      </c>
      <c r="DK17" s="71">
        <f t="shared" si="108"/>
        <v>215214.88990000001</v>
      </c>
      <c r="DL17" s="71">
        <f t="shared" si="108"/>
        <v>0</v>
      </c>
      <c r="DM17" s="71">
        <f t="shared" si="108"/>
        <v>0</v>
      </c>
      <c r="DN17" s="71">
        <f t="shared" si="108"/>
        <v>503465.92699999997</v>
      </c>
      <c r="DO17" s="71">
        <f t="shared" si="108"/>
        <v>49316.720200000003</v>
      </c>
      <c r="DP17" s="71">
        <f t="shared" si="108"/>
        <v>947167.92700000003</v>
      </c>
      <c r="DQ17" s="71">
        <f t="shared" si="108"/>
        <v>479516.72019999998</v>
      </c>
      <c r="DR17" s="71">
        <f t="shared" si="108"/>
        <v>0</v>
      </c>
      <c r="DS17" s="71">
        <f t="shared" si="108"/>
        <v>0</v>
      </c>
      <c r="DT17" s="71">
        <f t="shared" si="108"/>
        <v>443702</v>
      </c>
      <c r="DU17" s="71">
        <f t="shared" si="108"/>
        <v>430200</v>
      </c>
    </row>
    <row r="18" spans="2:125" x14ac:dyDescent="0.3"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73"/>
      <c r="DK18" s="73"/>
      <c r="DL18" s="73"/>
      <c r="DM18" s="73"/>
      <c r="DN18" s="73"/>
      <c r="DO18" s="73"/>
      <c r="DP18" s="73"/>
      <c r="DQ18" s="73"/>
      <c r="DR18" s="73"/>
      <c r="DS18" s="73"/>
      <c r="DT18" s="73"/>
      <c r="DU18" s="73"/>
    </row>
    <row r="19" spans="2:125" x14ac:dyDescent="0.3"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73"/>
      <c r="DR19" s="73"/>
      <c r="DS19" s="73"/>
      <c r="DT19" s="73"/>
      <c r="DU19" s="73"/>
    </row>
    <row r="20" spans="2:125" x14ac:dyDescent="0.3"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73"/>
      <c r="DC20" s="73"/>
      <c r="DD20" s="73"/>
      <c r="DE20" s="73"/>
      <c r="DF20" s="73"/>
      <c r="DG20" s="73"/>
      <c r="DH20" s="73"/>
      <c r="DI20" s="73"/>
      <c r="DJ20" s="73"/>
      <c r="DK20" s="73"/>
      <c r="DL20" s="73"/>
      <c r="DM20" s="73"/>
      <c r="DN20" s="73"/>
      <c r="DO20" s="73"/>
      <c r="DP20" s="73"/>
      <c r="DQ20" s="73"/>
      <c r="DR20" s="73"/>
      <c r="DS20" s="73"/>
      <c r="DT20" s="73"/>
      <c r="DU20" s="73"/>
    </row>
    <row r="21" spans="2:125" x14ac:dyDescent="0.3"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  <c r="DR21" s="73"/>
      <c r="DS21" s="73"/>
      <c r="DT21" s="73"/>
      <c r="DU21" s="73"/>
    </row>
    <row r="22" spans="2:125" x14ac:dyDescent="0.3"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3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/>
      <c r="DE22" s="73"/>
      <c r="DF22" s="73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  <c r="DR22" s="73"/>
      <c r="DS22" s="73"/>
      <c r="DT22" s="73"/>
      <c r="DU22" s="73"/>
    </row>
    <row r="23" spans="2:125" x14ac:dyDescent="0.3"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3"/>
      <c r="CB23" s="73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3"/>
      <c r="CR23" s="73"/>
      <c r="CS23" s="73"/>
      <c r="CT23" s="73"/>
      <c r="CU23" s="73"/>
      <c r="CV23" s="73"/>
      <c r="CW23" s="73"/>
      <c r="CX23" s="73"/>
      <c r="CY23" s="73"/>
      <c r="CZ23" s="73"/>
      <c r="DA23" s="73"/>
      <c r="DB23" s="73"/>
      <c r="DC23" s="73"/>
      <c r="DD23" s="73"/>
      <c r="DE23" s="73"/>
      <c r="DF23" s="73"/>
      <c r="DG23" s="73"/>
      <c r="DH23" s="73"/>
      <c r="DI23" s="73"/>
      <c r="DJ23" s="73"/>
      <c r="DK23" s="73"/>
      <c r="DL23" s="73"/>
      <c r="DM23" s="73"/>
      <c r="DN23" s="73"/>
      <c r="DO23" s="73"/>
      <c r="DP23" s="73"/>
      <c r="DQ23" s="73"/>
      <c r="DR23" s="73"/>
      <c r="DS23" s="73"/>
      <c r="DT23" s="73"/>
      <c r="DU23" s="73"/>
    </row>
    <row r="24" spans="2:125" x14ac:dyDescent="0.3"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73"/>
      <c r="DN24" s="73"/>
      <c r="DO24" s="73"/>
      <c r="DP24" s="73"/>
      <c r="DQ24" s="73"/>
      <c r="DR24" s="73"/>
      <c r="DS24" s="73"/>
      <c r="DT24" s="73"/>
      <c r="DU24" s="73"/>
    </row>
    <row r="25" spans="2:125" x14ac:dyDescent="0.3"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3"/>
      <c r="DG25" s="73"/>
      <c r="DH25" s="73"/>
      <c r="DI25" s="73"/>
      <c r="DJ25" s="73"/>
      <c r="DK25" s="73"/>
      <c r="DL25" s="73"/>
      <c r="DM25" s="73"/>
      <c r="DN25" s="73"/>
      <c r="DO25" s="73"/>
      <c r="DP25" s="73"/>
      <c r="DQ25" s="73"/>
      <c r="DR25" s="73"/>
      <c r="DS25" s="73"/>
      <c r="DT25" s="73"/>
      <c r="DU25" s="73"/>
    </row>
    <row r="26" spans="2:125" x14ac:dyDescent="0.3"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  <c r="DR26" s="73"/>
      <c r="DS26" s="73"/>
      <c r="DT26" s="73"/>
      <c r="DU26" s="73"/>
    </row>
    <row r="27" spans="2:125" x14ac:dyDescent="0.3"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3"/>
      <c r="DG27" s="73"/>
      <c r="DH27" s="73"/>
      <c r="DI27" s="73"/>
      <c r="DJ27" s="73"/>
      <c r="DK27" s="73"/>
      <c r="DL27" s="73"/>
      <c r="DM27" s="73"/>
      <c r="DN27" s="73"/>
      <c r="DO27" s="73"/>
      <c r="DP27" s="73"/>
      <c r="DQ27" s="73"/>
      <c r="DR27" s="73"/>
      <c r="DS27" s="73"/>
      <c r="DT27" s="73"/>
      <c r="DU27" s="73"/>
    </row>
    <row r="28" spans="2:125" x14ac:dyDescent="0.3"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</row>
    <row r="29" spans="2:125" x14ac:dyDescent="0.3"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3"/>
      <c r="DG29" s="73"/>
      <c r="DH29" s="73"/>
      <c r="DI29" s="73"/>
      <c r="DJ29" s="73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3"/>
    </row>
    <row r="30" spans="2:125" x14ac:dyDescent="0.3"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3"/>
      <c r="DG30" s="73"/>
      <c r="DH30" s="73"/>
      <c r="DI30" s="73"/>
      <c r="DJ30" s="73"/>
      <c r="DK30" s="73"/>
      <c r="DL30" s="73"/>
      <c r="DM30" s="73"/>
      <c r="DN30" s="73"/>
      <c r="DO30" s="73"/>
      <c r="DP30" s="73"/>
      <c r="DQ30" s="73"/>
      <c r="DR30" s="73"/>
      <c r="DS30" s="73"/>
      <c r="DT30" s="73"/>
      <c r="DU30" s="73"/>
    </row>
    <row r="31" spans="2:125" x14ac:dyDescent="0.3"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  <c r="DM31" s="73"/>
      <c r="DN31" s="73"/>
      <c r="DO31" s="73"/>
      <c r="DP31" s="73"/>
      <c r="DQ31" s="73"/>
      <c r="DR31" s="73"/>
      <c r="DS31" s="73"/>
      <c r="DT31" s="73"/>
      <c r="DU31" s="73"/>
    </row>
    <row r="32" spans="2:125" x14ac:dyDescent="0.3"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3"/>
      <c r="CB32" s="73"/>
      <c r="CC32" s="73"/>
      <c r="CD32" s="73"/>
      <c r="CE32" s="73"/>
      <c r="CF32" s="73"/>
      <c r="CG32" s="73"/>
      <c r="CH32" s="73"/>
      <c r="CI32" s="73"/>
      <c r="CJ32" s="73"/>
      <c r="CK32" s="73"/>
      <c r="CL32" s="73"/>
      <c r="CM32" s="73"/>
      <c r="CN32" s="73"/>
      <c r="CO32" s="73"/>
      <c r="CP32" s="73"/>
      <c r="CQ32" s="73"/>
      <c r="CR32" s="73"/>
      <c r="CS32" s="73"/>
      <c r="CT32" s="73"/>
      <c r="CU32" s="73"/>
      <c r="CV32" s="73"/>
      <c r="CW32" s="73"/>
      <c r="CX32" s="73"/>
      <c r="CY32" s="73"/>
      <c r="CZ32" s="73"/>
      <c r="DA32" s="73"/>
      <c r="DB32" s="73"/>
      <c r="DC32" s="73"/>
      <c r="DD32" s="73"/>
      <c r="DE32" s="73"/>
      <c r="DF32" s="73"/>
      <c r="DG32" s="73"/>
      <c r="DH32" s="73"/>
      <c r="DI32" s="73"/>
      <c r="DJ32" s="73"/>
      <c r="DK32" s="73"/>
      <c r="DL32" s="73"/>
      <c r="DM32" s="73"/>
      <c r="DN32" s="73"/>
      <c r="DO32" s="73"/>
      <c r="DP32" s="73"/>
      <c r="DQ32" s="73"/>
      <c r="DR32" s="73"/>
      <c r="DS32" s="73"/>
      <c r="DT32" s="73"/>
      <c r="DU32" s="73"/>
    </row>
    <row r="33" spans="4:125" x14ac:dyDescent="0.3"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  <c r="CH33" s="73"/>
      <c r="CI33" s="73"/>
      <c r="CJ33" s="73"/>
      <c r="CK33" s="73"/>
      <c r="CL33" s="73"/>
      <c r="CM33" s="73"/>
      <c r="CN33" s="73"/>
      <c r="CO33" s="73"/>
      <c r="CP33" s="73"/>
      <c r="CQ33" s="73"/>
      <c r="CR33" s="73"/>
      <c r="CS33" s="73"/>
      <c r="CT33" s="73"/>
      <c r="CU33" s="73"/>
      <c r="CV33" s="73"/>
      <c r="CW33" s="73"/>
      <c r="CX33" s="73"/>
      <c r="CY33" s="73"/>
      <c r="CZ33" s="73"/>
      <c r="DA33" s="73"/>
      <c r="DB33" s="73"/>
      <c r="DC33" s="73"/>
      <c r="DD33" s="73"/>
      <c r="DE33" s="73"/>
      <c r="DF33" s="73"/>
      <c r="DG33" s="73"/>
      <c r="DH33" s="73"/>
      <c r="DI33" s="73"/>
      <c r="DJ33" s="73"/>
      <c r="DK33" s="73"/>
      <c r="DL33" s="73"/>
      <c r="DM33" s="73"/>
      <c r="DN33" s="73"/>
      <c r="DO33" s="73"/>
      <c r="DP33" s="73"/>
      <c r="DQ33" s="73"/>
      <c r="DR33" s="73"/>
      <c r="DS33" s="73"/>
      <c r="DT33" s="73"/>
      <c r="DU33" s="73"/>
    </row>
    <row r="34" spans="4:125" x14ac:dyDescent="0.3"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  <c r="BQ34" s="73"/>
      <c r="BR34" s="73"/>
      <c r="BS34" s="73"/>
      <c r="BT34" s="73"/>
      <c r="BU34" s="73"/>
      <c r="BV34" s="73"/>
      <c r="BW34" s="73"/>
      <c r="BX34" s="73"/>
      <c r="BY34" s="73"/>
      <c r="BZ34" s="73"/>
      <c r="CA34" s="73"/>
      <c r="CB34" s="73"/>
      <c r="CC34" s="73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3"/>
      <c r="CR34" s="73"/>
      <c r="CS34" s="73"/>
      <c r="CT34" s="73"/>
      <c r="CU34" s="73"/>
      <c r="CV34" s="73"/>
      <c r="CW34" s="73"/>
      <c r="CX34" s="73"/>
      <c r="CY34" s="73"/>
      <c r="CZ34" s="73"/>
      <c r="DA34" s="73"/>
      <c r="DB34" s="73"/>
      <c r="DC34" s="73"/>
      <c r="DD34" s="73"/>
      <c r="DE34" s="73"/>
      <c r="DF34" s="73"/>
      <c r="DG34" s="73"/>
      <c r="DH34" s="73"/>
      <c r="DI34" s="73"/>
      <c r="DJ34" s="73"/>
      <c r="DK34" s="73"/>
      <c r="DL34" s="73"/>
      <c r="DM34" s="73"/>
      <c r="DN34" s="73"/>
      <c r="DO34" s="73"/>
      <c r="DP34" s="73"/>
      <c r="DQ34" s="73"/>
      <c r="DR34" s="73"/>
      <c r="DS34" s="73"/>
      <c r="DT34" s="73"/>
      <c r="DU34" s="73"/>
    </row>
    <row r="35" spans="4:125" x14ac:dyDescent="0.3"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  <c r="BQ35" s="73"/>
      <c r="BR35" s="73"/>
      <c r="BS35" s="73"/>
      <c r="BT35" s="73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3"/>
      <c r="CQ35" s="73"/>
      <c r="CR35" s="73"/>
      <c r="CS35" s="73"/>
      <c r="CT35" s="73"/>
      <c r="CU35" s="73"/>
      <c r="CV35" s="73"/>
      <c r="CW35" s="73"/>
      <c r="CX35" s="73"/>
      <c r="CY35" s="73"/>
      <c r="CZ35" s="73"/>
      <c r="DA35" s="73"/>
      <c r="DB35" s="73"/>
      <c r="DC35" s="73"/>
      <c r="DD35" s="73"/>
      <c r="DE35" s="73"/>
      <c r="DF35" s="73"/>
      <c r="DG35" s="73"/>
      <c r="DH35" s="73"/>
      <c r="DI35" s="73"/>
      <c r="DJ35" s="73"/>
      <c r="DK35" s="73"/>
      <c r="DL35" s="73"/>
      <c r="DM35" s="73"/>
      <c r="DN35" s="73"/>
      <c r="DO35" s="73"/>
      <c r="DP35" s="73"/>
      <c r="DQ35" s="73"/>
      <c r="DR35" s="73"/>
      <c r="DS35" s="73"/>
      <c r="DT35" s="73"/>
      <c r="DU35" s="73"/>
    </row>
    <row r="36" spans="4:125" x14ac:dyDescent="0.3"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3"/>
      <c r="BR36" s="73"/>
      <c r="BS36" s="73"/>
      <c r="BT36" s="73"/>
      <c r="BU36" s="73"/>
      <c r="BV36" s="73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  <c r="CP36" s="73"/>
      <c r="CQ36" s="73"/>
      <c r="CR36" s="73"/>
      <c r="CS36" s="73"/>
      <c r="CT36" s="73"/>
      <c r="CU36" s="73"/>
      <c r="CV36" s="73"/>
      <c r="CW36" s="73"/>
      <c r="CX36" s="73"/>
      <c r="CY36" s="73"/>
      <c r="CZ36" s="73"/>
      <c r="DA36" s="73"/>
      <c r="DB36" s="73"/>
      <c r="DC36" s="73"/>
      <c r="DD36" s="73"/>
      <c r="DE36" s="73"/>
      <c r="DF36" s="73"/>
      <c r="DG36" s="73"/>
      <c r="DH36" s="73"/>
      <c r="DI36" s="73"/>
      <c r="DJ36" s="73"/>
      <c r="DK36" s="73"/>
      <c r="DL36" s="73"/>
      <c r="DM36" s="73"/>
      <c r="DN36" s="73"/>
      <c r="DO36" s="73"/>
      <c r="DP36" s="73"/>
      <c r="DQ36" s="73"/>
      <c r="DR36" s="73"/>
      <c r="DS36" s="73"/>
      <c r="DT36" s="73"/>
      <c r="DU36" s="73"/>
    </row>
    <row r="37" spans="4:125" x14ac:dyDescent="0.3"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  <c r="DR37" s="73"/>
      <c r="DS37" s="73"/>
      <c r="DT37" s="73"/>
      <c r="DU37" s="73"/>
    </row>
    <row r="38" spans="4:125" x14ac:dyDescent="0.3"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3"/>
      <c r="CN38" s="73"/>
      <c r="CO38" s="73"/>
      <c r="CP38" s="73"/>
      <c r="CQ38" s="73"/>
      <c r="CR38" s="73"/>
      <c r="CS38" s="73"/>
      <c r="CT38" s="73"/>
      <c r="CU38" s="73"/>
      <c r="CV38" s="73"/>
      <c r="CW38" s="73"/>
      <c r="CX38" s="73"/>
      <c r="CY38" s="73"/>
      <c r="CZ38" s="73"/>
      <c r="DA38" s="73"/>
      <c r="DB38" s="73"/>
      <c r="DC38" s="73"/>
      <c r="DD38" s="73"/>
      <c r="DE38" s="73"/>
      <c r="DF38" s="73"/>
      <c r="DG38" s="73"/>
      <c r="DH38" s="73"/>
      <c r="DI38" s="73"/>
      <c r="DJ38" s="73"/>
      <c r="DK38" s="73"/>
      <c r="DL38" s="73"/>
      <c r="DM38" s="73"/>
      <c r="DN38" s="73"/>
      <c r="DO38" s="73"/>
      <c r="DP38" s="73"/>
      <c r="DQ38" s="73"/>
      <c r="DR38" s="73"/>
      <c r="DS38" s="73"/>
      <c r="DT38" s="73"/>
      <c r="DU38" s="73"/>
    </row>
    <row r="39" spans="4:125" x14ac:dyDescent="0.3"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  <c r="CQ39" s="73"/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  <c r="DR39" s="73"/>
      <c r="DS39" s="73"/>
      <c r="DT39" s="73"/>
      <c r="DU39" s="73"/>
    </row>
    <row r="40" spans="4:125" x14ac:dyDescent="0.3"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3"/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  <c r="DR40" s="73"/>
      <c r="DS40" s="73"/>
      <c r="DT40" s="73"/>
      <c r="DU40" s="73"/>
    </row>
    <row r="41" spans="4:125" x14ac:dyDescent="0.3"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  <c r="CP41" s="73"/>
      <c r="CQ41" s="73"/>
      <c r="CR41" s="73"/>
      <c r="CS41" s="73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3"/>
      <c r="DG41" s="73"/>
      <c r="DH41" s="73"/>
      <c r="DI41" s="73"/>
      <c r="DJ41" s="73"/>
      <c r="DK41" s="73"/>
      <c r="DL41" s="73"/>
      <c r="DM41" s="73"/>
      <c r="DN41" s="73"/>
      <c r="DO41" s="73"/>
      <c r="DP41" s="73"/>
      <c r="DQ41" s="73"/>
      <c r="DR41" s="73"/>
      <c r="DS41" s="73"/>
      <c r="DT41" s="73"/>
      <c r="DU41" s="73"/>
    </row>
    <row r="42" spans="4:125" x14ac:dyDescent="0.3"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  <c r="DR42" s="73"/>
      <c r="DS42" s="73"/>
      <c r="DT42" s="73"/>
      <c r="DU42" s="73"/>
    </row>
    <row r="43" spans="4:125" x14ac:dyDescent="0.3"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  <c r="CP43" s="73"/>
      <c r="CQ43" s="73"/>
      <c r="CR43" s="73"/>
      <c r="CS43" s="73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73"/>
      <c r="DK43" s="73"/>
      <c r="DL43" s="73"/>
      <c r="DM43" s="73"/>
      <c r="DN43" s="73"/>
      <c r="DO43" s="73"/>
      <c r="DP43" s="73"/>
      <c r="DQ43" s="73"/>
      <c r="DR43" s="73"/>
      <c r="DS43" s="73"/>
      <c r="DT43" s="73"/>
      <c r="DU43" s="73"/>
    </row>
    <row r="44" spans="4:125" x14ac:dyDescent="0.3"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  <c r="CP44" s="73"/>
      <c r="CQ44" s="73"/>
      <c r="CR44" s="73"/>
      <c r="CS44" s="73"/>
      <c r="CT44" s="73"/>
      <c r="CU44" s="73"/>
      <c r="CV44" s="73"/>
      <c r="CW44" s="73"/>
      <c r="CX44" s="73"/>
      <c r="CY44" s="73"/>
      <c r="CZ44" s="73"/>
      <c r="DA44" s="73"/>
      <c r="DB44" s="73"/>
      <c r="DC44" s="73"/>
      <c r="DD44" s="73"/>
      <c r="DE44" s="73"/>
      <c r="DF44" s="73"/>
      <c r="DG44" s="73"/>
      <c r="DH44" s="73"/>
      <c r="DI44" s="73"/>
      <c r="DJ44" s="73"/>
      <c r="DK44" s="73"/>
      <c r="DL44" s="73"/>
      <c r="DM44" s="73"/>
      <c r="DN44" s="73"/>
      <c r="DO44" s="73"/>
      <c r="DP44" s="73"/>
      <c r="DQ44" s="73"/>
      <c r="DR44" s="73"/>
      <c r="DS44" s="73"/>
      <c r="DT44" s="73"/>
      <c r="DU44" s="73"/>
    </row>
    <row r="45" spans="4:125" x14ac:dyDescent="0.3"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3"/>
      <c r="CV45" s="73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  <c r="DR45" s="73"/>
      <c r="DS45" s="73"/>
      <c r="DT45" s="73"/>
      <c r="DU45" s="73"/>
    </row>
    <row r="46" spans="4:125" x14ac:dyDescent="0.3"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3"/>
      <c r="CB46" s="73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3"/>
      <c r="CR46" s="73"/>
      <c r="CS46" s="73"/>
      <c r="CT46" s="73"/>
      <c r="CU46" s="73"/>
      <c r="CV46" s="73"/>
      <c r="CW46" s="73"/>
      <c r="CX46" s="73"/>
      <c r="CY46" s="73"/>
      <c r="CZ46" s="73"/>
      <c r="DA46" s="73"/>
      <c r="DB46" s="73"/>
      <c r="DC46" s="73"/>
      <c r="DD46" s="73"/>
      <c r="DE46" s="73"/>
      <c r="DF46" s="73"/>
      <c r="DG46" s="73"/>
      <c r="DH46" s="73"/>
      <c r="DI46" s="73"/>
      <c r="DJ46" s="73"/>
      <c r="DK46" s="73"/>
      <c r="DL46" s="73"/>
      <c r="DM46" s="73"/>
      <c r="DN46" s="73"/>
      <c r="DO46" s="73"/>
      <c r="DP46" s="73"/>
      <c r="DQ46" s="73"/>
      <c r="DR46" s="73"/>
      <c r="DS46" s="73"/>
      <c r="DT46" s="73"/>
      <c r="DU46" s="73"/>
    </row>
    <row r="47" spans="4:125" x14ac:dyDescent="0.3"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3"/>
      <c r="CB47" s="73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3"/>
      <c r="CR47" s="73"/>
      <c r="CS47" s="73"/>
      <c r="CT47" s="73"/>
      <c r="CU47" s="73"/>
      <c r="CV47" s="73"/>
      <c r="CW47" s="73"/>
      <c r="CX47" s="73"/>
      <c r="CY47" s="73"/>
      <c r="CZ47" s="73"/>
      <c r="DA47" s="73"/>
      <c r="DB47" s="73"/>
      <c r="DC47" s="73"/>
      <c r="DD47" s="73"/>
      <c r="DE47" s="73"/>
      <c r="DF47" s="73"/>
      <c r="DG47" s="73"/>
      <c r="DH47" s="73"/>
      <c r="DI47" s="73"/>
      <c r="DJ47" s="73"/>
      <c r="DK47" s="73"/>
      <c r="DL47" s="73"/>
      <c r="DM47" s="73"/>
      <c r="DN47" s="73"/>
      <c r="DO47" s="73"/>
      <c r="DP47" s="73"/>
      <c r="DQ47" s="73"/>
      <c r="DR47" s="73"/>
      <c r="DS47" s="73"/>
      <c r="DT47" s="73"/>
      <c r="DU47" s="73"/>
    </row>
    <row r="48" spans="4:125" x14ac:dyDescent="0.3"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3"/>
      <c r="CB48" s="73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3"/>
      <c r="DB48" s="73"/>
      <c r="DC48" s="73"/>
      <c r="DD48" s="73"/>
      <c r="DE48" s="73"/>
      <c r="DF48" s="73"/>
      <c r="DG48" s="73"/>
      <c r="DH48" s="73"/>
      <c r="DI48" s="73"/>
      <c r="DJ48" s="73"/>
      <c r="DK48" s="73"/>
      <c r="DL48" s="73"/>
      <c r="DM48" s="73"/>
      <c r="DN48" s="73"/>
      <c r="DO48" s="73"/>
      <c r="DP48" s="73"/>
      <c r="DQ48" s="73"/>
      <c r="DR48" s="73"/>
      <c r="DS48" s="73"/>
      <c r="DT48" s="73"/>
      <c r="DU48" s="73"/>
    </row>
    <row r="49" spans="4:125" x14ac:dyDescent="0.3"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  <c r="BZ49" s="73"/>
      <c r="CA49" s="73"/>
      <c r="CB49" s="73"/>
      <c r="CC49" s="73"/>
      <c r="CD49" s="73"/>
      <c r="CE49" s="73"/>
      <c r="CF49" s="73"/>
      <c r="CG49" s="73"/>
      <c r="CH49" s="73"/>
      <c r="CI49" s="73"/>
      <c r="CJ49" s="73"/>
      <c r="CK49" s="73"/>
      <c r="CL49" s="73"/>
      <c r="CM49" s="73"/>
      <c r="CN49" s="73"/>
      <c r="CO49" s="73"/>
      <c r="CP49" s="73"/>
      <c r="CQ49" s="73"/>
      <c r="CR49" s="73"/>
      <c r="CS49" s="73"/>
      <c r="CT49" s="73"/>
      <c r="CU49" s="73"/>
      <c r="CV49" s="73"/>
      <c r="CW49" s="73"/>
      <c r="CX49" s="73"/>
      <c r="CY49" s="73"/>
      <c r="CZ49" s="73"/>
      <c r="DA49" s="73"/>
      <c r="DB49" s="73"/>
      <c r="DC49" s="73"/>
      <c r="DD49" s="73"/>
      <c r="DE49" s="73"/>
      <c r="DF49" s="73"/>
      <c r="DG49" s="73"/>
      <c r="DH49" s="73"/>
      <c r="DI49" s="73"/>
      <c r="DJ49" s="73"/>
      <c r="DK49" s="73"/>
      <c r="DL49" s="73"/>
      <c r="DM49" s="73"/>
      <c r="DN49" s="73"/>
      <c r="DO49" s="73"/>
      <c r="DP49" s="73"/>
      <c r="DQ49" s="73"/>
      <c r="DR49" s="73"/>
      <c r="DS49" s="73"/>
      <c r="DT49" s="73"/>
      <c r="DU49" s="73"/>
    </row>
    <row r="50" spans="4:125" x14ac:dyDescent="0.3"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3"/>
      <c r="BR50" s="73"/>
      <c r="BS50" s="73"/>
      <c r="BT50" s="73"/>
      <c r="BU50" s="73"/>
      <c r="BV50" s="73"/>
      <c r="BW50" s="73"/>
      <c r="BX50" s="73"/>
      <c r="BY50" s="73"/>
      <c r="BZ50" s="73"/>
      <c r="CA50" s="73"/>
      <c r="CB50" s="73"/>
      <c r="CC50" s="73"/>
      <c r="CD50" s="73"/>
      <c r="CE50" s="73"/>
      <c r="CF50" s="73"/>
      <c r="CG50" s="73"/>
      <c r="CH50" s="73"/>
      <c r="CI50" s="73"/>
      <c r="CJ50" s="73"/>
      <c r="CK50" s="73"/>
      <c r="CL50" s="73"/>
      <c r="CM50" s="73"/>
      <c r="CN50" s="73"/>
      <c r="CO50" s="73"/>
      <c r="CP50" s="73"/>
      <c r="CQ50" s="73"/>
      <c r="CR50" s="73"/>
      <c r="CS50" s="73"/>
      <c r="CT50" s="73"/>
      <c r="CU50" s="73"/>
      <c r="CV50" s="73"/>
      <c r="CW50" s="73"/>
      <c r="CX50" s="73"/>
      <c r="CY50" s="73"/>
      <c r="CZ50" s="73"/>
      <c r="DA50" s="73"/>
      <c r="DB50" s="73"/>
      <c r="DC50" s="73"/>
      <c r="DD50" s="73"/>
      <c r="DE50" s="73"/>
      <c r="DF50" s="73"/>
      <c r="DG50" s="73"/>
      <c r="DH50" s="73"/>
      <c r="DI50" s="73"/>
      <c r="DJ50" s="73"/>
      <c r="DK50" s="73"/>
      <c r="DL50" s="73"/>
      <c r="DM50" s="73"/>
      <c r="DN50" s="73"/>
      <c r="DO50" s="73"/>
      <c r="DP50" s="73"/>
      <c r="DQ50" s="73"/>
      <c r="DR50" s="73"/>
      <c r="DS50" s="73"/>
      <c r="DT50" s="73"/>
      <c r="DU50" s="73"/>
    </row>
    <row r="51" spans="4:125" x14ac:dyDescent="0.3"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  <c r="BM51" s="73"/>
      <c r="BN51" s="73"/>
      <c r="BO51" s="73"/>
      <c r="BP51" s="73"/>
      <c r="BQ51" s="73"/>
      <c r="BR51" s="73"/>
      <c r="BS51" s="73"/>
      <c r="BT51" s="73"/>
      <c r="BU51" s="73"/>
      <c r="BV51" s="73"/>
      <c r="BW51" s="73"/>
      <c r="BX51" s="73"/>
      <c r="BY51" s="73"/>
      <c r="BZ51" s="73"/>
      <c r="CA51" s="73"/>
      <c r="CB51" s="73"/>
      <c r="CC51" s="73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3"/>
      <c r="CR51" s="73"/>
      <c r="CS51" s="73"/>
      <c r="CT51" s="73"/>
      <c r="CU51" s="73"/>
      <c r="CV51" s="73"/>
      <c r="CW51" s="73"/>
      <c r="CX51" s="73"/>
      <c r="CY51" s="73"/>
      <c r="CZ51" s="73"/>
      <c r="DA51" s="73"/>
      <c r="DB51" s="73"/>
      <c r="DC51" s="73"/>
      <c r="DD51" s="73"/>
      <c r="DE51" s="73"/>
      <c r="DF51" s="73"/>
      <c r="DG51" s="73"/>
      <c r="DH51" s="73"/>
      <c r="DI51" s="73"/>
      <c r="DJ51" s="73"/>
      <c r="DK51" s="73"/>
      <c r="DL51" s="73"/>
      <c r="DM51" s="73"/>
      <c r="DN51" s="73"/>
      <c r="DO51" s="73"/>
      <c r="DP51" s="73"/>
      <c r="DQ51" s="73"/>
      <c r="DR51" s="73"/>
      <c r="DS51" s="73"/>
      <c r="DT51" s="73"/>
      <c r="DU51" s="73"/>
    </row>
    <row r="52" spans="4:125" x14ac:dyDescent="0.3"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  <c r="BM52" s="73"/>
      <c r="BN52" s="73"/>
      <c r="BO52" s="73"/>
      <c r="BP52" s="73"/>
      <c r="BQ52" s="73"/>
      <c r="BR52" s="73"/>
      <c r="BS52" s="73"/>
      <c r="BT52" s="73"/>
      <c r="BU52" s="73"/>
      <c r="BV52" s="73"/>
      <c r="BW52" s="73"/>
      <c r="BX52" s="73"/>
      <c r="BY52" s="73"/>
      <c r="BZ52" s="73"/>
      <c r="CA52" s="73"/>
      <c r="CB52" s="73"/>
      <c r="CC52" s="73"/>
      <c r="CD52" s="73"/>
      <c r="CE52" s="73"/>
      <c r="CF52" s="73"/>
      <c r="CG52" s="73"/>
      <c r="CH52" s="73"/>
      <c r="CI52" s="73"/>
      <c r="CJ52" s="73"/>
      <c r="CK52" s="73"/>
      <c r="CL52" s="73"/>
      <c r="CM52" s="73"/>
      <c r="CN52" s="73"/>
      <c r="CO52" s="73"/>
      <c r="CP52" s="73"/>
      <c r="CQ52" s="73"/>
      <c r="CR52" s="73"/>
      <c r="CS52" s="73"/>
      <c r="CT52" s="73"/>
      <c r="CU52" s="73"/>
      <c r="CV52" s="73"/>
      <c r="CW52" s="73"/>
      <c r="CX52" s="73"/>
      <c r="CY52" s="73"/>
      <c r="CZ52" s="73"/>
      <c r="DA52" s="73"/>
      <c r="DB52" s="73"/>
      <c r="DC52" s="73"/>
      <c r="DD52" s="73"/>
      <c r="DE52" s="73"/>
      <c r="DF52" s="73"/>
      <c r="DG52" s="73"/>
      <c r="DH52" s="73"/>
      <c r="DI52" s="73"/>
      <c r="DJ52" s="73"/>
      <c r="DK52" s="73"/>
      <c r="DL52" s="73"/>
      <c r="DM52" s="73"/>
      <c r="DN52" s="73"/>
      <c r="DO52" s="73"/>
      <c r="DP52" s="73"/>
      <c r="DQ52" s="73"/>
      <c r="DR52" s="73"/>
      <c r="DS52" s="73"/>
      <c r="DT52" s="73"/>
      <c r="DU52" s="73"/>
    </row>
    <row r="53" spans="4:125" x14ac:dyDescent="0.3"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3"/>
      <c r="BR53" s="73"/>
      <c r="BS53" s="73"/>
      <c r="BT53" s="73"/>
      <c r="BU53" s="73"/>
      <c r="BV53" s="73"/>
      <c r="BW53" s="73"/>
      <c r="BX53" s="73"/>
      <c r="BY53" s="73"/>
      <c r="BZ53" s="73"/>
      <c r="CA53" s="73"/>
      <c r="CB53" s="73"/>
      <c r="CC53" s="73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  <c r="CP53" s="73"/>
      <c r="CQ53" s="73"/>
      <c r="CR53" s="73"/>
      <c r="CS53" s="73"/>
      <c r="CT53" s="73"/>
      <c r="CU53" s="73"/>
      <c r="CV53" s="73"/>
      <c r="CW53" s="73"/>
      <c r="CX53" s="73"/>
      <c r="CY53" s="73"/>
      <c r="CZ53" s="73"/>
      <c r="DA53" s="73"/>
      <c r="DB53" s="73"/>
      <c r="DC53" s="73"/>
      <c r="DD53" s="73"/>
      <c r="DE53" s="73"/>
      <c r="DF53" s="73"/>
      <c r="DG53" s="73"/>
      <c r="DH53" s="73"/>
      <c r="DI53" s="73"/>
      <c r="DJ53" s="73"/>
      <c r="DK53" s="73"/>
      <c r="DL53" s="73"/>
      <c r="DM53" s="73"/>
      <c r="DN53" s="73"/>
      <c r="DO53" s="73"/>
      <c r="DP53" s="73"/>
      <c r="DQ53" s="73"/>
      <c r="DR53" s="73"/>
      <c r="DS53" s="73"/>
      <c r="DT53" s="73"/>
      <c r="DU53" s="73"/>
    </row>
    <row r="54" spans="4:125" x14ac:dyDescent="0.3"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3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  <c r="DR54" s="73"/>
      <c r="DS54" s="73"/>
      <c r="DT54" s="73"/>
      <c r="DU54" s="73"/>
    </row>
    <row r="55" spans="4:125" x14ac:dyDescent="0.3"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73"/>
      <c r="BP55" s="73"/>
      <c r="BQ55" s="73"/>
      <c r="BR55" s="73"/>
      <c r="BS55" s="73"/>
      <c r="BT55" s="73"/>
      <c r="BU55" s="73"/>
      <c r="BV55" s="73"/>
      <c r="BW55" s="73"/>
      <c r="BX55" s="73"/>
      <c r="BY55" s="73"/>
      <c r="BZ55" s="73"/>
      <c r="CA55" s="73"/>
      <c r="CB55" s="73"/>
      <c r="CC55" s="73"/>
      <c r="CD55" s="73"/>
      <c r="CE55" s="73"/>
      <c r="CF55" s="73"/>
      <c r="CG55" s="73"/>
      <c r="CH55" s="73"/>
      <c r="CI55" s="73"/>
      <c r="CJ55" s="73"/>
      <c r="CK55" s="73"/>
      <c r="CL55" s="73"/>
      <c r="CM55" s="73"/>
      <c r="CN55" s="73"/>
      <c r="CO55" s="73"/>
      <c r="CP55" s="73"/>
      <c r="CQ55" s="73"/>
      <c r="CR55" s="73"/>
      <c r="CS55" s="73"/>
      <c r="CT55" s="73"/>
      <c r="CU55" s="73"/>
      <c r="CV55" s="73"/>
      <c r="CW55" s="73"/>
      <c r="CX55" s="73"/>
      <c r="CY55" s="73"/>
      <c r="CZ55" s="73"/>
      <c r="DA55" s="73"/>
      <c r="DB55" s="73"/>
      <c r="DC55" s="73"/>
      <c r="DD55" s="73"/>
      <c r="DE55" s="73"/>
      <c r="DF55" s="73"/>
      <c r="DG55" s="73"/>
      <c r="DH55" s="73"/>
      <c r="DI55" s="73"/>
      <c r="DJ55" s="73"/>
      <c r="DK55" s="73"/>
      <c r="DL55" s="73"/>
      <c r="DM55" s="73"/>
      <c r="DN55" s="73"/>
      <c r="DO55" s="73"/>
      <c r="DP55" s="73"/>
      <c r="DQ55" s="73"/>
      <c r="DR55" s="73"/>
      <c r="DS55" s="73"/>
      <c r="DT55" s="73"/>
      <c r="DU55" s="73"/>
    </row>
    <row r="56" spans="4:125" x14ac:dyDescent="0.3"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  <c r="BJ56" s="73"/>
      <c r="BK56" s="73"/>
      <c r="BL56" s="73"/>
      <c r="BM56" s="73"/>
      <c r="BN56" s="73"/>
      <c r="BO56" s="73"/>
      <c r="BP56" s="73"/>
      <c r="BQ56" s="73"/>
      <c r="BR56" s="73"/>
      <c r="BS56" s="73"/>
      <c r="BT56" s="73"/>
      <c r="BU56" s="73"/>
      <c r="BV56" s="73"/>
      <c r="BW56" s="73"/>
      <c r="BX56" s="73"/>
      <c r="BY56" s="73"/>
      <c r="BZ56" s="73"/>
      <c r="CA56" s="73"/>
      <c r="CB56" s="73"/>
      <c r="CC56" s="73"/>
      <c r="CD56" s="73"/>
      <c r="CE56" s="73"/>
      <c r="CF56" s="73"/>
      <c r="CG56" s="73"/>
      <c r="CH56" s="73"/>
      <c r="CI56" s="73"/>
      <c r="CJ56" s="73"/>
      <c r="CK56" s="73"/>
      <c r="CL56" s="73"/>
      <c r="CM56" s="73"/>
      <c r="CN56" s="73"/>
      <c r="CO56" s="73"/>
      <c r="CP56" s="73"/>
      <c r="CQ56" s="73"/>
      <c r="CR56" s="73"/>
      <c r="CS56" s="73"/>
      <c r="CT56" s="73"/>
      <c r="CU56" s="73"/>
      <c r="CV56" s="73"/>
      <c r="CW56" s="73"/>
      <c r="CX56" s="73"/>
      <c r="CY56" s="73"/>
      <c r="CZ56" s="73"/>
      <c r="DA56" s="73"/>
      <c r="DB56" s="73"/>
      <c r="DC56" s="73"/>
      <c r="DD56" s="73"/>
      <c r="DE56" s="73"/>
      <c r="DF56" s="73"/>
      <c r="DG56" s="73"/>
      <c r="DH56" s="73"/>
      <c r="DI56" s="73"/>
      <c r="DJ56" s="73"/>
      <c r="DK56" s="73"/>
      <c r="DL56" s="73"/>
      <c r="DM56" s="73"/>
      <c r="DN56" s="73"/>
      <c r="DO56" s="73"/>
      <c r="DP56" s="73"/>
      <c r="DQ56" s="73"/>
      <c r="DR56" s="73"/>
      <c r="DS56" s="73"/>
      <c r="DT56" s="73"/>
      <c r="DU56" s="73"/>
    </row>
    <row r="57" spans="4:125" x14ac:dyDescent="0.3"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  <c r="BR57" s="73"/>
      <c r="BS57" s="73"/>
      <c r="BT57" s="73"/>
      <c r="BU57" s="73"/>
      <c r="BV57" s="73"/>
      <c r="BW57" s="73"/>
      <c r="BX57" s="73"/>
      <c r="BY57" s="73"/>
      <c r="BZ57" s="73"/>
      <c r="CA57" s="73"/>
      <c r="CB57" s="73"/>
      <c r="CC57" s="73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73"/>
      <c r="CQ57" s="73"/>
      <c r="CR57" s="73"/>
      <c r="CS57" s="73"/>
      <c r="CT57" s="73"/>
      <c r="CU57" s="73"/>
      <c r="CV57" s="73"/>
      <c r="CW57" s="73"/>
      <c r="CX57" s="73"/>
      <c r="CY57" s="73"/>
      <c r="CZ57" s="73"/>
      <c r="DA57" s="73"/>
      <c r="DB57" s="73"/>
      <c r="DC57" s="73"/>
      <c r="DD57" s="73"/>
      <c r="DE57" s="73"/>
      <c r="DF57" s="73"/>
      <c r="DG57" s="73"/>
      <c r="DH57" s="73"/>
      <c r="DI57" s="73"/>
      <c r="DJ57" s="73"/>
      <c r="DK57" s="73"/>
      <c r="DL57" s="73"/>
      <c r="DM57" s="73"/>
      <c r="DN57" s="73"/>
      <c r="DO57" s="73"/>
      <c r="DP57" s="73"/>
      <c r="DQ57" s="73"/>
      <c r="DR57" s="73"/>
      <c r="DS57" s="73"/>
      <c r="DT57" s="73"/>
      <c r="DU57" s="73"/>
    </row>
    <row r="58" spans="4:125" x14ac:dyDescent="0.3"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  <c r="BI58" s="73"/>
      <c r="BJ58" s="73"/>
      <c r="BK58" s="73"/>
      <c r="BL58" s="73"/>
      <c r="BM58" s="73"/>
      <c r="BN58" s="73"/>
      <c r="BO58" s="73"/>
      <c r="BP58" s="73"/>
      <c r="BQ58" s="73"/>
      <c r="BR58" s="73"/>
      <c r="BS58" s="73"/>
      <c r="BT58" s="73"/>
      <c r="BU58" s="73"/>
      <c r="BV58" s="73"/>
      <c r="BW58" s="73"/>
      <c r="BX58" s="73"/>
      <c r="BY58" s="73"/>
      <c r="BZ58" s="73"/>
      <c r="CA58" s="73"/>
      <c r="CB58" s="73"/>
      <c r="CC58" s="73"/>
      <c r="CD58" s="73"/>
      <c r="CE58" s="73"/>
      <c r="CF58" s="73"/>
      <c r="CG58" s="73"/>
      <c r="CH58" s="73"/>
      <c r="CI58" s="73"/>
      <c r="CJ58" s="73"/>
      <c r="CK58" s="73"/>
      <c r="CL58" s="73"/>
      <c r="CM58" s="73"/>
      <c r="CN58" s="73"/>
      <c r="CO58" s="73"/>
      <c r="CP58" s="73"/>
      <c r="CQ58" s="73"/>
      <c r="CR58" s="73"/>
      <c r="CS58" s="73"/>
      <c r="CT58" s="73"/>
      <c r="CU58" s="73"/>
      <c r="CV58" s="73"/>
      <c r="CW58" s="73"/>
      <c r="CX58" s="73"/>
      <c r="CY58" s="73"/>
      <c r="CZ58" s="73"/>
      <c r="DA58" s="73"/>
      <c r="DB58" s="73"/>
      <c r="DC58" s="73"/>
      <c r="DD58" s="73"/>
      <c r="DE58" s="73"/>
      <c r="DF58" s="73"/>
      <c r="DG58" s="73"/>
      <c r="DH58" s="73"/>
      <c r="DI58" s="73"/>
      <c r="DJ58" s="73"/>
      <c r="DK58" s="73"/>
      <c r="DL58" s="73"/>
      <c r="DM58" s="73"/>
      <c r="DN58" s="73"/>
      <c r="DO58" s="73"/>
      <c r="DP58" s="73"/>
      <c r="DQ58" s="73"/>
      <c r="DR58" s="73"/>
      <c r="DS58" s="73"/>
      <c r="DT58" s="73"/>
      <c r="DU58" s="73"/>
    </row>
    <row r="59" spans="4:125" x14ac:dyDescent="0.3"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  <c r="BK59" s="73"/>
      <c r="BL59" s="73"/>
      <c r="BM59" s="73"/>
      <c r="BN59" s="73"/>
      <c r="BO59" s="73"/>
      <c r="BP59" s="73"/>
      <c r="BQ59" s="73"/>
      <c r="BR59" s="73"/>
      <c r="BS59" s="73"/>
      <c r="BT59" s="73"/>
      <c r="BU59" s="73"/>
      <c r="BV59" s="73"/>
      <c r="BW59" s="73"/>
      <c r="BX59" s="73"/>
      <c r="BY59" s="73"/>
      <c r="BZ59" s="73"/>
      <c r="CA59" s="73"/>
      <c r="CB59" s="73"/>
      <c r="CC59" s="73"/>
      <c r="CD59" s="73"/>
      <c r="CE59" s="73"/>
      <c r="CF59" s="73"/>
      <c r="CG59" s="73"/>
      <c r="CH59" s="73"/>
      <c r="CI59" s="73"/>
      <c r="CJ59" s="73"/>
      <c r="CK59" s="73"/>
      <c r="CL59" s="73"/>
      <c r="CM59" s="73"/>
      <c r="CN59" s="73"/>
      <c r="CO59" s="73"/>
      <c r="CP59" s="73"/>
      <c r="CQ59" s="73"/>
      <c r="CR59" s="73"/>
      <c r="CS59" s="73"/>
      <c r="CT59" s="73"/>
      <c r="CU59" s="73"/>
      <c r="CV59" s="73"/>
      <c r="CW59" s="73"/>
      <c r="CX59" s="73"/>
      <c r="CY59" s="73"/>
      <c r="CZ59" s="73"/>
      <c r="DA59" s="73"/>
      <c r="DB59" s="73"/>
      <c r="DC59" s="73"/>
      <c r="DD59" s="73"/>
      <c r="DE59" s="73"/>
      <c r="DF59" s="73"/>
      <c r="DG59" s="73"/>
      <c r="DH59" s="73"/>
      <c r="DI59" s="73"/>
      <c r="DJ59" s="73"/>
      <c r="DK59" s="73"/>
      <c r="DL59" s="73"/>
      <c r="DM59" s="73"/>
      <c r="DN59" s="73"/>
      <c r="DO59" s="73"/>
      <c r="DP59" s="73"/>
      <c r="DQ59" s="73"/>
      <c r="DR59" s="73"/>
      <c r="DS59" s="73"/>
      <c r="DT59" s="73"/>
      <c r="DU59" s="73"/>
    </row>
    <row r="60" spans="4:125" x14ac:dyDescent="0.3"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3"/>
      <c r="BK60" s="73"/>
      <c r="BL60" s="73"/>
      <c r="BM60" s="73"/>
      <c r="BN60" s="73"/>
      <c r="BO60" s="73"/>
      <c r="BP60" s="73"/>
      <c r="BQ60" s="73"/>
      <c r="BR60" s="73"/>
      <c r="BS60" s="73"/>
      <c r="BT60" s="73"/>
      <c r="BU60" s="73"/>
      <c r="BV60" s="73"/>
      <c r="BW60" s="73"/>
      <c r="BX60" s="73"/>
      <c r="BY60" s="73"/>
      <c r="BZ60" s="73"/>
      <c r="CA60" s="73"/>
      <c r="CB60" s="73"/>
      <c r="CC60" s="73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3"/>
      <c r="CR60" s="73"/>
      <c r="CS60" s="73"/>
      <c r="CT60" s="73"/>
      <c r="CU60" s="73"/>
      <c r="CV60" s="73"/>
      <c r="CW60" s="73"/>
      <c r="CX60" s="73"/>
      <c r="CY60" s="73"/>
      <c r="CZ60" s="73"/>
      <c r="DA60" s="73"/>
      <c r="DB60" s="73"/>
      <c r="DC60" s="73"/>
      <c r="DD60" s="73"/>
      <c r="DE60" s="73"/>
      <c r="DF60" s="73"/>
      <c r="DG60" s="73"/>
      <c r="DH60" s="73"/>
      <c r="DI60" s="73"/>
      <c r="DJ60" s="73"/>
      <c r="DK60" s="73"/>
      <c r="DL60" s="73"/>
      <c r="DM60" s="73"/>
      <c r="DN60" s="73"/>
      <c r="DO60" s="73"/>
      <c r="DP60" s="73"/>
      <c r="DQ60" s="73"/>
      <c r="DR60" s="73"/>
      <c r="DS60" s="73"/>
      <c r="DT60" s="73"/>
      <c r="DU60" s="73"/>
    </row>
    <row r="61" spans="4:125" x14ac:dyDescent="0.3"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  <c r="BM61" s="73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3"/>
      <c r="DG61" s="73"/>
      <c r="DH61" s="73"/>
      <c r="DI61" s="73"/>
      <c r="DJ61" s="73"/>
      <c r="DK61" s="73"/>
      <c r="DL61" s="73"/>
      <c r="DM61" s="73"/>
      <c r="DN61" s="73"/>
      <c r="DO61" s="73"/>
      <c r="DP61" s="73"/>
      <c r="DQ61" s="73"/>
      <c r="DR61" s="73"/>
      <c r="DS61" s="73"/>
      <c r="DT61" s="73"/>
      <c r="DU61" s="73"/>
    </row>
    <row r="62" spans="4:125" x14ac:dyDescent="0.3"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  <c r="BM62" s="73"/>
      <c r="BN62" s="73"/>
      <c r="BO62" s="73"/>
      <c r="BP62" s="73"/>
      <c r="BQ62" s="73"/>
      <c r="BR62" s="73"/>
      <c r="BS62" s="73"/>
      <c r="BT62" s="73"/>
      <c r="BU62" s="73"/>
      <c r="BV62" s="73"/>
      <c r="BW62" s="73"/>
      <c r="BX62" s="73"/>
      <c r="BY62" s="73"/>
      <c r="BZ62" s="73"/>
      <c r="CA62" s="73"/>
      <c r="CB62" s="73"/>
      <c r="CC62" s="73"/>
      <c r="CD62" s="73"/>
      <c r="CE62" s="73"/>
      <c r="CF62" s="73"/>
      <c r="CG62" s="73"/>
      <c r="CH62" s="73"/>
      <c r="CI62" s="73"/>
      <c r="CJ62" s="73"/>
      <c r="CK62" s="73"/>
      <c r="CL62" s="73"/>
      <c r="CM62" s="73"/>
      <c r="CN62" s="73"/>
      <c r="CO62" s="73"/>
      <c r="CP62" s="73"/>
      <c r="CQ62" s="73"/>
      <c r="CR62" s="73"/>
      <c r="CS62" s="73"/>
      <c r="CT62" s="73"/>
      <c r="CU62" s="73"/>
      <c r="CV62" s="73"/>
      <c r="CW62" s="73"/>
      <c r="CX62" s="73"/>
      <c r="CY62" s="73"/>
      <c r="CZ62" s="73"/>
      <c r="DA62" s="73"/>
      <c r="DB62" s="73"/>
      <c r="DC62" s="73"/>
      <c r="DD62" s="73"/>
      <c r="DE62" s="73"/>
      <c r="DF62" s="73"/>
      <c r="DG62" s="73"/>
      <c r="DH62" s="73"/>
      <c r="DI62" s="73"/>
      <c r="DJ62" s="73"/>
      <c r="DK62" s="73"/>
      <c r="DL62" s="73"/>
      <c r="DM62" s="73"/>
      <c r="DN62" s="73"/>
      <c r="DO62" s="73"/>
      <c r="DP62" s="73"/>
      <c r="DQ62" s="73"/>
      <c r="DR62" s="73"/>
      <c r="DS62" s="73"/>
      <c r="DT62" s="73"/>
      <c r="DU62" s="73"/>
    </row>
    <row r="63" spans="4:125" x14ac:dyDescent="0.3"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  <c r="BI63" s="73"/>
      <c r="BJ63" s="73"/>
      <c r="BK63" s="73"/>
      <c r="BL63" s="73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3"/>
      <c r="CA63" s="73"/>
      <c r="CB63" s="73"/>
      <c r="CC63" s="73"/>
      <c r="CD63" s="73"/>
      <c r="CE63" s="73"/>
      <c r="CF63" s="73"/>
      <c r="CG63" s="73"/>
      <c r="CH63" s="73"/>
      <c r="CI63" s="73"/>
      <c r="CJ63" s="73"/>
      <c r="CK63" s="73"/>
      <c r="CL63" s="73"/>
      <c r="CM63" s="73"/>
      <c r="CN63" s="73"/>
      <c r="CO63" s="73"/>
      <c r="CP63" s="73"/>
      <c r="CQ63" s="73"/>
      <c r="CR63" s="73"/>
      <c r="CS63" s="73"/>
      <c r="CT63" s="73"/>
      <c r="CU63" s="73"/>
      <c r="CV63" s="73"/>
      <c r="CW63" s="73"/>
      <c r="CX63" s="73"/>
      <c r="CY63" s="73"/>
      <c r="CZ63" s="73"/>
      <c r="DA63" s="73"/>
      <c r="DB63" s="73"/>
      <c r="DC63" s="73"/>
      <c r="DD63" s="73"/>
      <c r="DE63" s="73"/>
      <c r="DF63" s="73"/>
      <c r="DG63" s="73"/>
      <c r="DH63" s="73"/>
      <c r="DI63" s="73"/>
      <c r="DJ63" s="73"/>
      <c r="DK63" s="73"/>
      <c r="DL63" s="73"/>
      <c r="DM63" s="73"/>
      <c r="DN63" s="73"/>
      <c r="DO63" s="73"/>
      <c r="DP63" s="73"/>
      <c r="DQ63" s="73"/>
      <c r="DR63" s="73"/>
      <c r="DS63" s="73"/>
      <c r="DT63" s="73"/>
      <c r="DU63" s="73"/>
    </row>
    <row r="64" spans="4:125" x14ac:dyDescent="0.3"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3"/>
      <c r="CA64" s="73"/>
      <c r="CB64" s="73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  <c r="CQ64" s="73"/>
      <c r="CR64" s="73"/>
      <c r="CS64" s="73"/>
      <c r="CT64" s="73"/>
      <c r="CU64" s="73"/>
      <c r="CV64" s="73"/>
      <c r="CW64" s="73"/>
      <c r="CX64" s="73"/>
      <c r="CY64" s="73"/>
      <c r="CZ64" s="73"/>
      <c r="DA64" s="73"/>
      <c r="DB64" s="73"/>
      <c r="DC64" s="73"/>
      <c r="DD64" s="73"/>
      <c r="DE64" s="73"/>
      <c r="DF64" s="73"/>
      <c r="DG64" s="73"/>
      <c r="DH64" s="73"/>
      <c r="DI64" s="73"/>
      <c r="DJ64" s="73"/>
      <c r="DK64" s="73"/>
      <c r="DL64" s="73"/>
      <c r="DM64" s="73"/>
      <c r="DN64" s="73"/>
      <c r="DO64" s="73"/>
      <c r="DP64" s="73"/>
      <c r="DQ64" s="73"/>
      <c r="DR64" s="73"/>
      <c r="DS64" s="73"/>
      <c r="DT64" s="73"/>
      <c r="DU64" s="73"/>
    </row>
    <row r="65" spans="4:125" x14ac:dyDescent="0.3"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73"/>
      <c r="BS65" s="73"/>
      <c r="BT65" s="73"/>
      <c r="BU65" s="73"/>
      <c r="BV65" s="73"/>
      <c r="BW65" s="73"/>
      <c r="BX65" s="73"/>
      <c r="BY65" s="73"/>
      <c r="BZ65" s="73"/>
      <c r="CA65" s="73"/>
      <c r="CB65" s="73"/>
      <c r="CC65" s="73"/>
      <c r="CD65" s="73"/>
      <c r="CE65" s="73"/>
      <c r="CF65" s="73"/>
      <c r="CG65" s="73"/>
      <c r="CH65" s="73"/>
      <c r="CI65" s="73"/>
      <c r="CJ65" s="73"/>
      <c r="CK65" s="73"/>
      <c r="CL65" s="73"/>
      <c r="CM65" s="73"/>
      <c r="CN65" s="73"/>
      <c r="CO65" s="73"/>
      <c r="CP65" s="73"/>
      <c r="CQ65" s="73"/>
      <c r="CR65" s="73"/>
      <c r="CS65" s="73"/>
      <c r="CT65" s="73"/>
      <c r="CU65" s="73"/>
      <c r="CV65" s="73"/>
      <c r="CW65" s="73"/>
      <c r="CX65" s="73"/>
      <c r="CY65" s="73"/>
      <c r="CZ65" s="73"/>
      <c r="DA65" s="73"/>
      <c r="DB65" s="73"/>
      <c r="DC65" s="73"/>
      <c r="DD65" s="73"/>
      <c r="DE65" s="73"/>
      <c r="DF65" s="73"/>
      <c r="DG65" s="73"/>
      <c r="DH65" s="73"/>
      <c r="DI65" s="73"/>
      <c r="DJ65" s="73"/>
      <c r="DK65" s="73"/>
      <c r="DL65" s="73"/>
      <c r="DM65" s="73"/>
      <c r="DN65" s="73"/>
      <c r="DO65" s="73"/>
      <c r="DP65" s="73"/>
      <c r="DQ65" s="73"/>
      <c r="DR65" s="73"/>
      <c r="DS65" s="73"/>
      <c r="DT65" s="73"/>
      <c r="DU65" s="73"/>
    </row>
    <row r="66" spans="4:125" x14ac:dyDescent="0.3"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73"/>
      <c r="BS66" s="73"/>
      <c r="BT66" s="73"/>
      <c r="BU66" s="73"/>
      <c r="BV66" s="73"/>
      <c r="BW66" s="73"/>
      <c r="BX66" s="73"/>
      <c r="BY66" s="73"/>
      <c r="BZ66" s="73"/>
      <c r="CA66" s="73"/>
      <c r="CB66" s="73"/>
      <c r="CC66" s="73"/>
      <c r="CD66" s="73"/>
      <c r="CE66" s="73"/>
      <c r="CF66" s="73"/>
      <c r="CG66" s="73"/>
      <c r="CH66" s="73"/>
      <c r="CI66" s="73"/>
      <c r="CJ66" s="73"/>
      <c r="CK66" s="73"/>
      <c r="CL66" s="73"/>
      <c r="CM66" s="73"/>
      <c r="CN66" s="73"/>
      <c r="CO66" s="73"/>
      <c r="CP66" s="73"/>
      <c r="CQ66" s="73"/>
      <c r="CR66" s="73"/>
      <c r="CS66" s="73"/>
      <c r="CT66" s="73"/>
      <c r="CU66" s="73"/>
      <c r="CV66" s="73"/>
      <c r="CW66" s="73"/>
      <c r="CX66" s="73"/>
      <c r="CY66" s="73"/>
      <c r="CZ66" s="73"/>
      <c r="DA66" s="73"/>
      <c r="DB66" s="73"/>
      <c r="DC66" s="73"/>
      <c r="DD66" s="73"/>
      <c r="DE66" s="73"/>
      <c r="DF66" s="73"/>
      <c r="DG66" s="73"/>
      <c r="DH66" s="73"/>
      <c r="DI66" s="73"/>
      <c r="DJ66" s="73"/>
      <c r="DK66" s="73"/>
      <c r="DL66" s="73"/>
      <c r="DM66" s="73"/>
      <c r="DN66" s="73"/>
      <c r="DO66" s="73"/>
      <c r="DP66" s="73"/>
      <c r="DQ66" s="73"/>
      <c r="DR66" s="73"/>
      <c r="DS66" s="73"/>
      <c r="DT66" s="73"/>
      <c r="DU66" s="73"/>
    </row>
    <row r="67" spans="4:125" x14ac:dyDescent="0.3"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  <c r="BI67" s="73"/>
      <c r="BJ67" s="73"/>
      <c r="BK67" s="73"/>
      <c r="BL67" s="73"/>
      <c r="BM67" s="73"/>
      <c r="BN67" s="73"/>
      <c r="BO67" s="73"/>
      <c r="BP67" s="73"/>
      <c r="BQ67" s="73"/>
      <c r="BR67" s="73"/>
      <c r="BS67" s="73"/>
      <c r="BT67" s="73"/>
      <c r="BU67" s="73"/>
      <c r="BV67" s="73"/>
      <c r="BW67" s="73"/>
      <c r="BX67" s="73"/>
      <c r="BY67" s="73"/>
      <c r="BZ67" s="73"/>
      <c r="CA67" s="73"/>
      <c r="CB67" s="73"/>
      <c r="CC67" s="73"/>
      <c r="CD67" s="73"/>
      <c r="CE67" s="73"/>
      <c r="CF67" s="73"/>
      <c r="CG67" s="73"/>
      <c r="CH67" s="73"/>
      <c r="CI67" s="73"/>
      <c r="CJ67" s="73"/>
      <c r="CK67" s="73"/>
      <c r="CL67" s="73"/>
      <c r="CM67" s="73"/>
      <c r="CN67" s="73"/>
      <c r="CO67" s="73"/>
      <c r="CP67" s="73"/>
      <c r="CQ67" s="73"/>
      <c r="CR67" s="73"/>
      <c r="CS67" s="73"/>
      <c r="CT67" s="73"/>
      <c r="CU67" s="73"/>
      <c r="CV67" s="73"/>
      <c r="CW67" s="73"/>
      <c r="CX67" s="73"/>
      <c r="CY67" s="73"/>
      <c r="CZ67" s="73"/>
      <c r="DA67" s="73"/>
      <c r="DB67" s="73"/>
      <c r="DC67" s="73"/>
      <c r="DD67" s="73"/>
      <c r="DE67" s="73"/>
      <c r="DF67" s="73"/>
      <c r="DG67" s="73"/>
      <c r="DH67" s="73"/>
      <c r="DI67" s="73"/>
      <c r="DJ67" s="73"/>
      <c r="DK67" s="73"/>
      <c r="DL67" s="73"/>
      <c r="DM67" s="73"/>
      <c r="DN67" s="73"/>
      <c r="DO67" s="73"/>
      <c r="DP67" s="73"/>
      <c r="DQ67" s="73"/>
      <c r="DR67" s="73"/>
      <c r="DS67" s="73"/>
      <c r="DT67" s="73"/>
      <c r="DU67" s="73"/>
    </row>
    <row r="68" spans="4:125" x14ac:dyDescent="0.3"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</row>
    <row r="69" spans="4:125" x14ac:dyDescent="0.3"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3"/>
      <c r="BR69" s="73"/>
      <c r="BS69" s="73"/>
      <c r="BT69" s="73"/>
      <c r="BU69" s="73"/>
      <c r="BV69" s="73"/>
      <c r="BW69" s="73"/>
      <c r="BX69" s="73"/>
      <c r="BY69" s="73"/>
      <c r="BZ69" s="73"/>
      <c r="CA69" s="73"/>
      <c r="CB69" s="73"/>
      <c r="CC69" s="73"/>
      <c r="CD69" s="73"/>
      <c r="CE69" s="73"/>
      <c r="CF69" s="73"/>
      <c r="CG69" s="73"/>
      <c r="CH69" s="73"/>
      <c r="CI69" s="73"/>
      <c r="CJ69" s="73"/>
      <c r="CK69" s="73"/>
      <c r="CL69" s="73"/>
      <c r="CM69" s="73"/>
      <c r="CN69" s="73"/>
      <c r="CO69" s="73"/>
      <c r="CP69" s="73"/>
      <c r="CQ69" s="73"/>
      <c r="CR69" s="73"/>
      <c r="CS69" s="73"/>
      <c r="CT69" s="73"/>
      <c r="CU69" s="73"/>
      <c r="CV69" s="73"/>
      <c r="CW69" s="73"/>
      <c r="CX69" s="73"/>
      <c r="CY69" s="73"/>
      <c r="CZ69" s="73"/>
      <c r="DA69" s="73"/>
      <c r="DB69" s="73"/>
      <c r="DC69" s="73"/>
      <c r="DD69" s="73"/>
      <c r="DE69" s="73"/>
      <c r="DF69" s="73"/>
      <c r="DG69" s="73"/>
      <c r="DH69" s="73"/>
      <c r="DI69" s="73"/>
      <c r="DJ69" s="73"/>
      <c r="DK69" s="73"/>
      <c r="DL69" s="73"/>
      <c r="DM69" s="73"/>
      <c r="DN69" s="73"/>
      <c r="DO69" s="73"/>
      <c r="DP69" s="73"/>
      <c r="DQ69" s="73"/>
      <c r="DR69" s="73"/>
      <c r="DS69" s="73"/>
      <c r="DT69" s="73"/>
      <c r="DU69" s="73"/>
    </row>
    <row r="70" spans="4:125" x14ac:dyDescent="0.3"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73"/>
      <c r="BR70" s="73"/>
      <c r="BS70" s="73"/>
      <c r="BT70" s="73"/>
      <c r="BU70" s="73"/>
      <c r="BV70" s="73"/>
      <c r="BW70" s="73"/>
      <c r="BX70" s="73"/>
      <c r="BY70" s="73"/>
      <c r="BZ70" s="73"/>
      <c r="CA70" s="73"/>
      <c r="CB70" s="73"/>
      <c r="CC70" s="73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  <c r="CQ70" s="73"/>
      <c r="CR70" s="73"/>
      <c r="CS70" s="73"/>
      <c r="CT70" s="73"/>
      <c r="CU70" s="73"/>
      <c r="CV70" s="73"/>
      <c r="CW70" s="73"/>
      <c r="CX70" s="73"/>
      <c r="CY70" s="73"/>
      <c r="CZ70" s="73"/>
      <c r="DA70" s="73"/>
      <c r="DB70" s="73"/>
      <c r="DC70" s="73"/>
      <c r="DD70" s="73"/>
      <c r="DE70" s="73"/>
      <c r="DF70" s="73"/>
      <c r="DG70" s="73"/>
      <c r="DH70" s="73"/>
      <c r="DI70" s="73"/>
      <c r="DJ70" s="73"/>
      <c r="DK70" s="73"/>
      <c r="DL70" s="73"/>
      <c r="DM70" s="73"/>
      <c r="DN70" s="73"/>
      <c r="DO70" s="73"/>
      <c r="DP70" s="73"/>
      <c r="DQ70" s="73"/>
      <c r="DR70" s="73"/>
      <c r="DS70" s="73"/>
      <c r="DT70" s="73"/>
      <c r="DU70" s="73"/>
    </row>
    <row r="71" spans="4:125" x14ac:dyDescent="0.3"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/>
      <c r="BF71" s="73"/>
      <c r="BG71" s="73"/>
      <c r="BH71" s="73"/>
      <c r="BI71" s="73"/>
      <c r="BJ71" s="73"/>
      <c r="BK71" s="73"/>
      <c r="BL71" s="73"/>
      <c r="BM71" s="73"/>
      <c r="BN71" s="73"/>
      <c r="BO71" s="73"/>
      <c r="BP71" s="73"/>
      <c r="BQ71" s="73"/>
      <c r="BR71" s="73"/>
      <c r="BS71" s="73"/>
      <c r="BT71" s="73"/>
      <c r="BU71" s="73"/>
      <c r="BV71" s="73"/>
      <c r="BW71" s="73"/>
      <c r="BX71" s="73"/>
      <c r="BY71" s="73"/>
      <c r="BZ71" s="73"/>
      <c r="CA71" s="73"/>
      <c r="CB71" s="73"/>
      <c r="CC71" s="73"/>
      <c r="CD71" s="73"/>
      <c r="CE71" s="73"/>
      <c r="CF71" s="73"/>
      <c r="CG71" s="73"/>
      <c r="CH71" s="73"/>
      <c r="CI71" s="73"/>
      <c r="CJ71" s="73"/>
      <c r="CK71" s="73"/>
      <c r="CL71" s="73"/>
      <c r="CM71" s="73"/>
      <c r="CN71" s="73"/>
      <c r="CO71" s="73"/>
      <c r="CP71" s="73"/>
      <c r="CQ71" s="73"/>
      <c r="CR71" s="73"/>
      <c r="CS71" s="73"/>
      <c r="CT71" s="73"/>
      <c r="CU71" s="73"/>
      <c r="CV71" s="73"/>
      <c r="CW71" s="73"/>
      <c r="CX71" s="73"/>
      <c r="CY71" s="73"/>
      <c r="CZ71" s="73"/>
      <c r="DA71" s="73"/>
      <c r="DB71" s="73"/>
      <c r="DC71" s="73"/>
      <c r="DD71" s="73"/>
      <c r="DE71" s="73"/>
      <c r="DF71" s="73"/>
      <c r="DG71" s="73"/>
      <c r="DH71" s="73"/>
      <c r="DI71" s="73"/>
      <c r="DJ71" s="73"/>
      <c r="DK71" s="73"/>
      <c r="DL71" s="73"/>
      <c r="DM71" s="73"/>
      <c r="DN71" s="73"/>
      <c r="DO71" s="73"/>
      <c r="DP71" s="73"/>
      <c r="DQ71" s="73"/>
      <c r="DR71" s="73"/>
      <c r="DS71" s="73"/>
      <c r="DT71" s="73"/>
      <c r="DU71" s="73"/>
    </row>
    <row r="72" spans="4:125" x14ac:dyDescent="0.3"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73"/>
      <c r="BG72" s="73"/>
      <c r="BH72" s="73"/>
      <c r="BI72" s="73"/>
      <c r="BJ72" s="73"/>
      <c r="BK72" s="73"/>
      <c r="BL72" s="73"/>
      <c r="BM72" s="73"/>
      <c r="BN72" s="73"/>
      <c r="BO72" s="73"/>
      <c r="BP72" s="73"/>
      <c r="BQ72" s="73"/>
      <c r="BR72" s="73"/>
      <c r="BS72" s="73"/>
      <c r="BT72" s="73"/>
      <c r="BU72" s="73"/>
      <c r="BV72" s="73"/>
      <c r="BW72" s="73"/>
      <c r="BX72" s="73"/>
      <c r="BY72" s="73"/>
      <c r="BZ72" s="73"/>
      <c r="CA72" s="73"/>
      <c r="CB72" s="73"/>
      <c r="CC72" s="73"/>
      <c r="CD72" s="73"/>
      <c r="CE72" s="73"/>
      <c r="CF72" s="73"/>
      <c r="CG72" s="73"/>
      <c r="CH72" s="73"/>
      <c r="CI72" s="73"/>
      <c r="CJ72" s="73"/>
      <c r="CK72" s="73"/>
      <c r="CL72" s="73"/>
      <c r="CM72" s="73"/>
      <c r="CN72" s="73"/>
      <c r="CO72" s="73"/>
      <c r="CP72" s="73"/>
      <c r="CQ72" s="73"/>
      <c r="CR72" s="73"/>
      <c r="CS72" s="73"/>
      <c r="CT72" s="73"/>
      <c r="CU72" s="73"/>
      <c r="CV72" s="73"/>
      <c r="CW72" s="73"/>
      <c r="CX72" s="73"/>
      <c r="CY72" s="73"/>
      <c r="CZ72" s="73"/>
      <c r="DA72" s="73"/>
      <c r="DB72" s="73"/>
      <c r="DC72" s="73"/>
      <c r="DD72" s="73"/>
      <c r="DE72" s="73"/>
      <c r="DF72" s="73"/>
      <c r="DG72" s="73"/>
      <c r="DH72" s="73"/>
      <c r="DI72" s="73"/>
      <c r="DJ72" s="73"/>
      <c r="DK72" s="73"/>
      <c r="DL72" s="73"/>
      <c r="DM72" s="73"/>
      <c r="DN72" s="73"/>
      <c r="DO72" s="73"/>
      <c r="DP72" s="73"/>
      <c r="DQ72" s="73"/>
      <c r="DR72" s="73"/>
      <c r="DS72" s="73"/>
      <c r="DT72" s="73"/>
      <c r="DU72" s="73"/>
    </row>
    <row r="73" spans="4:125" x14ac:dyDescent="0.3"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  <c r="BH73" s="73"/>
      <c r="BI73" s="73"/>
      <c r="BJ73" s="73"/>
      <c r="BK73" s="73"/>
      <c r="BL73" s="73"/>
      <c r="BM73" s="73"/>
      <c r="BN73" s="73"/>
      <c r="BO73" s="73"/>
      <c r="BP73" s="73"/>
      <c r="BQ73" s="73"/>
      <c r="BR73" s="73"/>
      <c r="BS73" s="73"/>
      <c r="BT73" s="73"/>
      <c r="BU73" s="73"/>
      <c r="BV73" s="73"/>
      <c r="BW73" s="73"/>
      <c r="BX73" s="73"/>
      <c r="BY73" s="73"/>
      <c r="BZ73" s="73"/>
      <c r="CA73" s="73"/>
      <c r="CB73" s="73"/>
      <c r="CC73" s="73"/>
      <c r="CD73" s="73"/>
      <c r="CE73" s="73"/>
      <c r="CF73" s="73"/>
      <c r="CG73" s="73"/>
      <c r="CH73" s="73"/>
      <c r="CI73" s="73"/>
      <c r="CJ73" s="73"/>
      <c r="CK73" s="73"/>
      <c r="CL73" s="73"/>
      <c r="CM73" s="73"/>
      <c r="CN73" s="73"/>
      <c r="CO73" s="73"/>
      <c r="CP73" s="73"/>
      <c r="CQ73" s="73"/>
      <c r="CR73" s="73"/>
      <c r="CS73" s="73"/>
      <c r="CT73" s="73"/>
      <c r="CU73" s="73"/>
      <c r="CV73" s="73"/>
      <c r="CW73" s="73"/>
      <c r="CX73" s="73"/>
      <c r="CY73" s="73"/>
      <c r="CZ73" s="73"/>
      <c r="DA73" s="73"/>
      <c r="DB73" s="73"/>
      <c r="DC73" s="73"/>
      <c r="DD73" s="73"/>
      <c r="DE73" s="73"/>
      <c r="DF73" s="73"/>
      <c r="DG73" s="73"/>
      <c r="DH73" s="73"/>
      <c r="DI73" s="73"/>
      <c r="DJ73" s="73"/>
      <c r="DK73" s="73"/>
      <c r="DL73" s="73"/>
      <c r="DM73" s="73"/>
      <c r="DN73" s="73"/>
      <c r="DO73" s="73"/>
      <c r="DP73" s="73"/>
      <c r="DQ73" s="73"/>
      <c r="DR73" s="73"/>
      <c r="DS73" s="73"/>
      <c r="DT73" s="73"/>
      <c r="DU73" s="73"/>
    </row>
    <row r="74" spans="4:125" x14ac:dyDescent="0.3"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3"/>
      <c r="BL74" s="73"/>
      <c r="BM74" s="73"/>
      <c r="BN74" s="73"/>
      <c r="BO74" s="73"/>
      <c r="BP74" s="73"/>
      <c r="BQ74" s="73"/>
      <c r="BR74" s="73"/>
      <c r="BS74" s="73"/>
      <c r="BT74" s="73"/>
      <c r="BU74" s="73"/>
      <c r="BV74" s="73"/>
      <c r="BW74" s="73"/>
      <c r="BX74" s="73"/>
      <c r="BY74" s="73"/>
      <c r="BZ74" s="73"/>
      <c r="CA74" s="73"/>
      <c r="CB74" s="73"/>
      <c r="CC74" s="73"/>
      <c r="CD74" s="73"/>
      <c r="CE74" s="73"/>
      <c r="CF74" s="73"/>
      <c r="CG74" s="73"/>
      <c r="CH74" s="73"/>
      <c r="CI74" s="73"/>
      <c r="CJ74" s="73"/>
      <c r="CK74" s="73"/>
      <c r="CL74" s="73"/>
      <c r="CM74" s="73"/>
      <c r="CN74" s="73"/>
      <c r="CO74" s="73"/>
      <c r="CP74" s="73"/>
      <c r="CQ74" s="73"/>
      <c r="CR74" s="73"/>
      <c r="CS74" s="73"/>
      <c r="CT74" s="73"/>
      <c r="CU74" s="73"/>
      <c r="CV74" s="73"/>
      <c r="CW74" s="73"/>
      <c r="CX74" s="73"/>
      <c r="CY74" s="73"/>
      <c r="CZ74" s="73"/>
      <c r="DA74" s="73"/>
      <c r="DB74" s="73"/>
      <c r="DC74" s="73"/>
      <c r="DD74" s="73"/>
      <c r="DE74" s="73"/>
      <c r="DF74" s="73"/>
      <c r="DG74" s="73"/>
      <c r="DH74" s="73"/>
      <c r="DI74" s="73"/>
      <c r="DJ74" s="73"/>
      <c r="DK74" s="73"/>
      <c r="DL74" s="73"/>
      <c r="DM74" s="73"/>
      <c r="DN74" s="73"/>
      <c r="DO74" s="73"/>
      <c r="DP74" s="73"/>
      <c r="DQ74" s="73"/>
      <c r="DR74" s="73"/>
      <c r="DS74" s="73"/>
      <c r="DT74" s="73"/>
      <c r="DU74" s="73"/>
    </row>
    <row r="75" spans="4:125" x14ac:dyDescent="0.3"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  <c r="BH75" s="73"/>
      <c r="BI75" s="73"/>
      <c r="BJ75" s="73"/>
      <c r="BK75" s="73"/>
      <c r="BL75" s="73"/>
      <c r="BM75" s="73"/>
      <c r="BN75" s="73"/>
      <c r="BO75" s="73"/>
      <c r="BP75" s="73"/>
      <c r="BQ75" s="73"/>
      <c r="BR75" s="73"/>
      <c r="BS75" s="73"/>
      <c r="BT75" s="73"/>
      <c r="BU75" s="73"/>
      <c r="BV75" s="73"/>
      <c r="BW75" s="73"/>
      <c r="BX75" s="73"/>
      <c r="BY75" s="73"/>
      <c r="BZ75" s="73"/>
      <c r="CA75" s="73"/>
      <c r="CB75" s="73"/>
      <c r="CC75" s="73"/>
      <c r="CD75" s="73"/>
      <c r="CE75" s="73"/>
      <c r="CF75" s="73"/>
      <c r="CG75" s="73"/>
      <c r="CH75" s="73"/>
      <c r="CI75" s="73"/>
      <c r="CJ75" s="73"/>
      <c r="CK75" s="73"/>
      <c r="CL75" s="73"/>
      <c r="CM75" s="73"/>
      <c r="CN75" s="73"/>
      <c r="CO75" s="73"/>
      <c r="CP75" s="73"/>
      <c r="CQ75" s="73"/>
      <c r="CR75" s="73"/>
      <c r="CS75" s="73"/>
      <c r="CT75" s="73"/>
      <c r="CU75" s="73"/>
      <c r="CV75" s="73"/>
      <c r="CW75" s="73"/>
      <c r="CX75" s="73"/>
      <c r="CY75" s="73"/>
      <c r="CZ75" s="73"/>
      <c r="DA75" s="73"/>
      <c r="DB75" s="73"/>
      <c r="DC75" s="73"/>
      <c r="DD75" s="73"/>
      <c r="DE75" s="73"/>
      <c r="DF75" s="73"/>
      <c r="DG75" s="73"/>
      <c r="DH75" s="73"/>
      <c r="DI75" s="73"/>
      <c r="DJ75" s="73"/>
      <c r="DK75" s="73"/>
      <c r="DL75" s="73"/>
      <c r="DM75" s="73"/>
      <c r="DN75" s="73"/>
      <c r="DO75" s="73"/>
      <c r="DP75" s="73"/>
      <c r="DQ75" s="73"/>
      <c r="DR75" s="73"/>
      <c r="DS75" s="73"/>
      <c r="DT75" s="73"/>
      <c r="DU75" s="73"/>
    </row>
    <row r="76" spans="4:125" x14ac:dyDescent="0.3"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3"/>
      <c r="BB76" s="73"/>
      <c r="BC76" s="73"/>
      <c r="BD76" s="73"/>
      <c r="BE76" s="73"/>
      <c r="BF76" s="73"/>
      <c r="BG76" s="73"/>
      <c r="BH76" s="73"/>
      <c r="BI76" s="73"/>
      <c r="BJ76" s="73"/>
      <c r="BK76" s="73"/>
      <c r="BL76" s="73"/>
      <c r="BM76" s="73"/>
      <c r="BN76" s="73"/>
      <c r="BO76" s="73"/>
      <c r="BP76" s="73"/>
      <c r="BQ76" s="73"/>
      <c r="BR76" s="73"/>
      <c r="BS76" s="73"/>
      <c r="BT76" s="73"/>
      <c r="BU76" s="73"/>
      <c r="BV76" s="73"/>
      <c r="BW76" s="73"/>
      <c r="BX76" s="73"/>
      <c r="BY76" s="73"/>
      <c r="BZ76" s="73"/>
      <c r="CA76" s="73"/>
      <c r="CB76" s="73"/>
      <c r="CC76" s="73"/>
      <c r="CD76" s="73"/>
      <c r="CE76" s="73"/>
      <c r="CF76" s="73"/>
      <c r="CG76" s="73"/>
      <c r="CH76" s="73"/>
      <c r="CI76" s="73"/>
      <c r="CJ76" s="73"/>
      <c r="CK76" s="73"/>
      <c r="CL76" s="73"/>
      <c r="CM76" s="73"/>
      <c r="CN76" s="73"/>
      <c r="CO76" s="73"/>
      <c r="CP76" s="73"/>
      <c r="CQ76" s="73"/>
      <c r="CR76" s="73"/>
      <c r="CS76" s="73"/>
      <c r="CT76" s="73"/>
      <c r="CU76" s="73"/>
      <c r="CV76" s="73"/>
      <c r="CW76" s="73"/>
      <c r="CX76" s="73"/>
      <c r="CY76" s="73"/>
      <c r="CZ76" s="73"/>
      <c r="DA76" s="73"/>
      <c r="DB76" s="73"/>
      <c r="DC76" s="73"/>
      <c r="DD76" s="73"/>
      <c r="DE76" s="73"/>
      <c r="DF76" s="73"/>
      <c r="DG76" s="73"/>
      <c r="DH76" s="73"/>
      <c r="DI76" s="73"/>
      <c r="DJ76" s="73"/>
      <c r="DK76" s="73"/>
      <c r="DL76" s="73"/>
      <c r="DM76" s="73"/>
      <c r="DN76" s="73"/>
      <c r="DO76" s="73"/>
      <c r="DP76" s="73"/>
      <c r="DQ76" s="73"/>
      <c r="DR76" s="73"/>
      <c r="DS76" s="73"/>
      <c r="DT76" s="73"/>
      <c r="DU76" s="73"/>
    </row>
    <row r="77" spans="4:125" x14ac:dyDescent="0.3"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/>
      <c r="BF77" s="73"/>
      <c r="BG77" s="73"/>
      <c r="BH77" s="73"/>
      <c r="BI77" s="73"/>
      <c r="BJ77" s="73"/>
      <c r="BK77" s="73"/>
      <c r="BL77" s="73"/>
      <c r="BM77" s="73"/>
      <c r="BN77" s="73"/>
      <c r="BO77" s="73"/>
      <c r="BP77" s="73"/>
      <c r="BQ77" s="73"/>
      <c r="BR77" s="73"/>
      <c r="BS77" s="73"/>
      <c r="BT77" s="73"/>
      <c r="BU77" s="73"/>
      <c r="BV77" s="73"/>
      <c r="BW77" s="73"/>
      <c r="BX77" s="73"/>
      <c r="BY77" s="73"/>
      <c r="BZ77" s="73"/>
      <c r="CA77" s="73"/>
      <c r="CB77" s="73"/>
      <c r="CC77" s="73"/>
      <c r="CD77" s="73"/>
      <c r="CE77" s="73"/>
      <c r="CF77" s="73"/>
      <c r="CG77" s="73"/>
      <c r="CH77" s="73"/>
      <c r="CI77" s="73"/>
      <c r="CJ77" s="73"/>
      <c r="CK77" s="73"/>
      <c r="CL77" s="73"/>
      <c r="CM77" s="73"/>
      <c r="CN77" s="73"/>
      <c r="CO77" s="73"/>
      <c r="CP77" s="73"/>
      <c r="CQ77" s="73"/>
      <c r="CR77" s="73"/>
      <c r="CS77" s="73"/>
      <c r="CT77" s="73"/>
      <c r="CU77" s="73"/>
      <c r="CV77" s="73"/>
      <c r="CW77" s="73"/>
      <c r="CX77" s="73"/>
      <c r="CY77" s="73"/>
      <c r="CZ77" s="73"/>
      <c r="DA77" s="73"/>
      <c r="DB77" s="73"/>
      <c r="DC77" s="73"/>
      <c r="DD77" s="73"/>
      <c r="DE77" s="73"/>
      <c r="DF77" s="73"/>
      <c r="DG77" s="73"/>
      <c r="DH77" s="73"/>
      <c r="DI77" s="73"/>
      <c r="DJ77" s="73"/>
      <c r="DK77" s="73"/>
      <c r="DL77" s="73"/>
      <c r="DM77" s="73"/>
      <c r="DN77" s="73"/>
      <c r="DO77" s="73"/>
      <c r="DP77" s="73"/>
      <c r="DQ77" s="73"/>
      <c r="DR77" s="73"/>
      <c r="DS77" s="73"/>
      <c r="DT77" s="73"/>
      <c r="DU77" s="73"/>
    </row>
    <row r="78" spans="4:125" x14ac:dyDescent="0.3"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73"/>
      <c r="BN78" s="73"/>
      <c r="BO78" s="73"/>
      <c r="BP78" s="73"/>
      <c r="BQ78" s="73"/>
      <c r="BR78" s="73"/>
      <c r="BS78" s="73"/>
      <c r="BT78" s="73"/>
      <c r="BU78" s="73"/>
      <c r="BV78" s="73"/>
      <c r="BW78" s="73"/>
      <c r="BX78" s="73"/>
      <c r="BY78" s="73"/>
      <c r="BZ78" s="73"/>
      <c r="CA78" s="73"/>
      <c r="CB78" s="73"/>
      <c r="CC78" s="73"/>
      <c r="CD78" s="73"/>
      <c r="CE78" s="73"/>
      <c r="CF78" s="73"/>
      <c r="CG78" s="73"/>
      <c r="CH78" s="73"/>
      <c r="CI78" s="73"/>
      <c r="CJ78" s="73"/>
      <c r="CK78" s="73"/>
      <c r="CL78" s="73"/>
      <c r="CM78" s="73"/>
      <c r="CN78" s="73"/>
      <c r="CO78" s="73"/>
      <c r="CP78" s="73"/>
      <c r="CQ78" s="73"/>
      <c r="CR78" s="73"/>
      <c r="CS78" s="73"/>
      <c r="CT78" s="73"/>
      <c r="CU78" s="73"/>
      <c r="CV78" s="73"/>
      <c r="CW78" s="73"/>
      <c r="CX78" s="73"/>
      <c r="CY78" s="73"/>
      <c r="CZ78" s="73"/>
      <c r="DA78" s="73"/>
      <c r="DB78" s="73"/>
      <c r="DC78" s="73"/>
      <c r="DD78" s="73"/>
      <c r="DE78" s="73"/>
      <c r="DF78" s="73"/>
      <c r="DG78" s="73"/>
      <c r="DH78" s="73"/>
      <c r="DI78" s="73"/>
      <c r="DJ78" s="73"/>
      <c r="DK78" s="73"/>
      <c r="DL78" s="73"/>
      <c r="DM78" s="73"/>
      <c r="DN78" s="73"/>
      <c r="DO78" s="73"/>
      <c r="DP78" s="73"/>
      <c r="DQ78" s="73"/>
      <c r="DR78" s="73"/>
      <c r="DS78" s="73"/>
      <c r="DT78" s="73"/>
      <c r="DU78" s="73"/>
    </row>
    <row r="79" spans="4:125" x14ac:dyDescent="0.3"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  <c r="BH79" s="73"/>
      <c r="BI79" s="73"/>
      <c r="BJ79" s="73"/>
      <c r="BK79" s="73"/>
      <c r="BL79" s="73"/>
      <c r="BM79" s="73"/>
      <c r="BN79" s="73"/>
      <c r="BO79" s="73"/>
      <c r="BP79" s="73"/>
      <c r="BQ79" s="73"/>
      <c r="BR79" s="73"/>
      <c r="BS79" s="73"/>
      <c r="BT79" s="73"/>
      <c r="BU79" s="73"/>
      <c r="BV79" s="73"/>
      <c r="BW79" s="73"/>
      <c r="BX79" s="73"/>
      <c r="BY79" s="73"/>
      <c r="BZ79" s="73"/>
      <c r="CA79" s="73"/>
      <c r="CB79" s="73"/>
      <c r="CC79" s="73"/>
      <c r="CD79" s="73"/>
      <c r="CE79" s="73"/>
      <c r="CF79" s="73"/>
      <c r="CG79" s="73"/>
      <c r="CH79" s="73"/>
      <c r="CI79" s="73"/>
      <c r="CJ79" s="73"/>
      <c r="CK79" s="73"/>
      <c r="CL79" s="73"/>
      <c r="CM79" s="73"/>
      <c r="CN79" s="73"/>
      <c r="CO79" s="73"/>
      <c r="CP79" s="73"/>
      <c r="CQ79" s="73"/>
      <c r="CR79" s="73"/>
      <c r="CS79" s="73"/>
      <c r="CT79" s="73"/>
      <c r="CU79" s="73"/>
      <c r="CV79" s="73"/>
      <c r="CW79" s="73"/>
      <c r="CX79" s="73"/>
      <c r="CY79" s="73"/>
      <c r="CZ79" s="73"/>
      <c r="DA79" s="73"/>
      <c r="DB79" s="73"/>
      <c r="DC79" s="73"/>
      <c r="DD79" s="73"/>
      <c r="DE79" s="73"/>
      <c r="DF79" s="73"/>
      <c r="DG79" s="73"/>
      <c r="DH79" s="73"/>
      <c r="DI79" s="73"/>
      <c r="DJ79" s="73"/>
      <c r="DK79" s="73"/>
      <c r="DL79" s="73"/>
      <c r="DM79" s="73"/>
      <c r="DN79" s="73"/>
      <c r="DO79" s="73"/>
      <c r="DP79" s="73"/>
      <c r="DQ79" s="73"/>
      <c r="DR79" s="73"/>
      <c r="DS79" s="73"/>
      <c r="DT79" s="73"/>
      <c r="DU79" s="73"/>
    </row>
    <row r="80" spans="4:125" x14ac:dyDescent="0.3"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  <c r="BH80" s="73"/>
      <c r="BI80" s="73"/>
      <c r="BJ80" s="73"/>
      <c r="BK80" s="73"/>
      <c r="BL80" s="73"/>
      <c r="BM80" s="73"/>
      <c r="BN80" s="73"/>
      <c r="BO80" s="73"/>
      <c r="BP80" s="73"/>
      <c r="BQ80" s="73"/>
      <c r="BR80" s="73"/>
      <c r="BS80" s="73"/>
      <c r="BT80" s="73"/>
      <c r="BU80" s="73"/>
      <c r="BV80" s="73"/>
      <c r="BW80" s="73"/>
      <c r="BX80" s="73"/>
      <c r="BY80" s="73"/>
      <c r="BZ80" s="73"/>
      <c r="CA80" s="73"/>
      <c r="CB80" s="73"/>
      <c r="CC80" s="73"/>
      <c r="CD80" s="73"/>
      <c r="CE80" s="73"/>
      <c r="CF80" s="73"/>
      <c r="CG80" s="73"/>
      <c r="CH80" s="73"/>
      <c r="CI80" s="73"/>
      <c r="CJ80" s="73"/>
      <c r="CK80" s="73"/>
      <c r="CL80" s="73"/>
      <c r="CM80" s="73"/>
      <c r="CN80" s="73"/>
      <c r="CO80" s="73"/>
      <c r="CP80" s="73"/>
      <c r="CQ80" s="73"/>
      <c r="CR80" s="73"/>
      <c r="CS80" s="73"/>
      <c r="CT80" s="73"/>
      <c r="CU80" s="73"/>
      <c r="CV80" s="73"/>
      <c r="CW80" s="73"/>
      <c r="CX80" s="73"/>
      <c r="CY80" s="73"/>
      <c r="CZ80" s="73"/>
      <c r="DA80" s="73"/>
      <c r="DB80" s="73"/>
      <c r="DC80" s="73"/>
      <c r="DD80" s="73"/>
      <c r="DE80" s="73"/>
      <c r="DF80" s="73"/>
      <c r="DG80" s="73"/>
      <c r="DH80" s="73"/>
      <c r="DI80" s="73"/>
      <c r="DJ80" s="73"/>
      <c r="DK80" s="73"/>
      <c r="DL80" s="73"/>
      <c r="DM80" s="73"/>
      <c r="DN80" s="73"/>
      <c r="DO80" s="73"/>
      <c r="DP80" s="73"/>
      <c r="DQ80" s="73"/>
      <c r="DR80" s="73"/>
      <c r="DS80" s="73"/>
      <c r="DT80" s="73"/>
      <c r="DU80" s="73"/>
    </row>
    <row r="81" spans="4:125" x14ac:dyDescent="0.3"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  <c r="BH81" s="73"/>
      <c r="BI81" s="73"/>
      <c r="BJ81" s="73"/>
      <c r="BK81" s="73"/>
      <c r="BL81" s="73"/>
      <c r="BM81" s="73"/>
      <c r="BN81" s="73"/>
      <c r="BO81" s="73"/>
      <c r="BP81" s="73"/>
      <c r="BQ81" s="73"/>
      <c r="BR81" s="73"/>
      <c r="BS81" s="73"/>
      <c r="BT81" s="73"/>
      <c r="BU81" s="73"/>
      <c r="BV81" s="73"/>
      <c r="BW81" s="73"/>
      <c r="BX81" s="73"/>
      <c r="BY81" s="73"/>
      <c r="BZ81" s="73"/>
      <c r="CA81" s="73"/>
      <c r="CB81" s="73"/>
      <c r="CC81" s="73"/>
      <c r="CD81" s="73"/>
      <c r="CE81" s="73"/>
      <c r="CF81" s="73"/>
      <c r="CG81" s="73"/>
      <c r="CH81" s="73"/>
      <c r="CI81" s="73"/>
      <c r="CJ81" s="73"/>
      <c r="CK81" s="73"/>
      <c r="CL81" s="73"/>
      <c r="CM81" s="73"/>
      <c r="CN81" s="73"/>
      <c r="CO81" s="73"/>
      <c r="CP81" s="73"/>
      <c r="CQ81" s="73"/>
      <c r="CR81" s="73"/>
      <c r="CS81" s="73"/>
      <c r="CT81" s="73"/>
      <c r="CU81" s="73"/>
      <c r="CV81" s="73"/>
      <c r="CW81" s="73"/>
      <c r="CX81" s="73"/>
      <c r="CY81" s="73"/>
      <c r="CZ81" s="73"/>
      <c r="DA81" s="73"/>
      <c r="DB81" s="73"/>
      <c r="DC81" s="73"/>
      <c r="DD81" s="73"/>
      <c r="DE81" s="73"/>
      <c r="DF81" s="73"/>
      <c r="DG81" s="73"/>
      <c r="DH81" s="73"/>
      <c r="DI81" s="73"/>
      <c r="DJ81" s="73"/>
      <c r="DK81" s="73"/>
      <c r="DL81" s="73"/>
      <c r="DM81" s="73"/>
      <c r="DN81" s="73"/>
      <c r="DO81" s="73"/>
      <c r="DP81" s="73"/>
      <c r="DQ81" s="73"/>
      <c r="DR81" s="73"/>
      <c r="DS81" s="73"/>
      <c r="DT81" s="73"/>
      <c r="DU81" s="73"/>
    </row>
    <row r="82" spans="4:125" x14ac:dyDescent="0.3"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3"/>
      <c r="BG82" s="73"/>
      <c r="BH82" s="73"/>
      <c r="BI82" s="73"/>
      <c r="BJ82" s="73"/>
      <c r="BK82" s="73"/>
      <c r="BL82" s="73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3"/>
      <c r="CA82" s="73"/>
      <c r="CB82" s="73"/>
      <c r="CC82" s="73"/>
      <c r="CD82" s="73"/>
      <c r="CE82" s="73"/>
      <c r="CF82" s="73"/>
      <c r="CG82" s="73"/>
      <c r="CH82" s="73"/>
      <c r="CI82" s="73"/>
      <c r="CJ82" s="73"/>
      <c r="CK82" s="73"/>
      <c r="CL82" s="73"/>
      <c r="CM82" s="73"/>
      <c r="CN82" s="73"/>
      <c r="CO82" s="73"/>
      <c r="CP82" s="73"/>
      <c r="CQ82" s="73"/>
      <c r="CR82" s="73"/>
      <c r="CS82" s="73"/>
      <c r="CT82" s="73"/>
      <c r="CU82" s="73"/>
      <c r="CV82" s="73"/>
      <c r="CW82" s="73"/>
      <c r="CX82" s="73"/>
      <c r="CY82" s="73"/>
      <c r="CZ82" s="73"/>
      <c r="DA82" s="73"/>
      <c r="DB82" s="73"/>
      <c r="DC82" s="73"/>
      <c r="DD82" s="73"/>
      <c r="DE82" s="73"/>
      <c r="DF82" s="73"/>
      <c r="DG82" s="73"/>
      <c r="DH82" s="73"/>
      <c r="DI82" s="73"/>
      <c r="DJ82" s="73"/>
      <c r="DK82" s="73"/>
      <c r="DL82" s="73"/>
      <c r="DM82" s="73"/>
      <c r="DN82" s="73"/>
      <c r="DO82" s="73"/>
      <c r="DP82" s="73"/>
      <c r="DQ82" s="73"/>
      <c r="DR82" s="73"/>
      <c r="DS82" s="73"/>
      <c r="DT82" s="73"/>
      <c r="DU82" s="73"/>
    </row>
    <row r="83" spans="4:125" x14ac:dyDescent="0.3"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73"/>
      <c r="AS83" s="73"/>
      <c r="AT83" s="73"/>
      <c r="AU83" s="73"/>
      <c r="AV83" s="73"/>
      <c r="AW83" s="73"/>
      <c r="AX83" s="73"/>
      <c r="AY83" s="73"/>
      <c r="AZ83" s="73"/>
      <c r="BA83" s="73"/>
      <c r="BB83" s="73"/>
      <c r="BC83" s="73"/>
      <c r="BD83" s="73"/>
      <c r="BE83" s="73"/>
      <c r="BF83" s="73"/>
      <c r="BG83" s="73"/>
      <c r="BH83" s="73"/>
      <c r="BI83" s="73"/>
      <c r="BJ83" s="73"/>
      <c r="BK83" s="73"/>
      <c r="BL83" s="73"/>
      <c r="BM83" s="73"/>
      <c r="BN83" s="73"/>
      <c r="BO83" s="73"/>
      <c r="BP83" s="73"/>
      <c r="BQ83" s="73"/>
      <c r="BR83" s="73"/>
      <c r="BS83" s="73"/>
      <c r="BT83" s="73"/>
      <c r="BU83" s="73"/>
      <c r="BV83" s="73"/>
      <c r="BW83" s="73"/>
      <c r="BX83" s="73"/>
      <c r="BY83" s="73"/>
      <c r="BZ83" s="73"/>
      <c r="CA83" s="73"/>
      <c r="CB83" s="73"/>
      <c r="CC83" s="73"/>
      <c r="CD83" s="73"/>
      <c r="CE83" s="73"/>
      <c r="CF83" s="73"/>
      <c r="CG83" s="73"/>
      <c r="CH83" s="73"/>
      <c r="CI83" s="73"/>
      <c r="CJ83" s="73"/>
      <c r="CK83" s="73"/>
      <c r="CL83" s="73"/>
      <c r="CM83" s="73"/>
      <c r="CN83" s="73"/>
      <c r="CO83" s="73"/>
      <c r="CP83" s="73"/>
      <c r="CQ83" s="73"/>
      <c r="CR83" s="73"/>
      <c r="CS83" s="73"/>
      <c r="CT83" s="73"/>
      <c r="CU83" s="73"/>
      <c r="CV83" s="73"/>
      <c r="CW83" s="73"/>
      <c r="CX83" s="73"/>
      <c r="CY83" s="73"/>
      <c r="CZ83" s="73"/>
      <c r="DA83" s="73"/>
      <c r="DB83" s="73"/>
      <c r="DC83" s="73"/>
      <c r="DD83" s="73"/>
      <c r="DE83" s="73"/>
      <c r="DF83" s="73"/>
      <c r="DG83" s="73"/>
      <c r="DH83" s="73"/>
      <c r="DI83" s="73"/>
      <c r="DJ83" s="73"/>
      <c r="DK83" s="73"/>
      <c r="DL83" s="73"/>
      <c r="DM83" s="73"/>
      <c r="DN83" s="73"/>
      <c r="DO83" s="73"/>
      <c r="DP83" s="73"/>
      <c r="DQ83" s="73"/>
      <c r="DR83" s="73"/>
      <c r="DS83" s="73"/>
      <c r="DT83" s="73"/>
      <c r="DU83" s="73"/>
    </row>
    <row r="84" spans="4:125" x14ac:dyDescent="0.3"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3"/>
      <c r="AS84" s="73"/>
      <c r="AT84" s="73"/>
      <c r="AU84" s="73"/>
      <c r="AV84" s="73"/>
      <c r="AW84" s="73"/>
      <c r="AX84" s="73"/>
      <c r="AY84" s="73"/>
      <c r="AZ84" s="73"/>
      <c r="BA84" s="73"/>
      <c r="BB84" s="73"/>
      <c r="BC84" s="73"/>
      <c r="BD84" s="73"/>
      <c r="BE84" s="73"/>
      <c r="BF84" s="73"/>
      <c r="BG84" s="73"/>
      <c r="BH84" s="73"/>
      <c r="BI84" s="73"/>
      <c r="BJ84" s="73"/>
      <c r="BK84" s="73"/>
      <c r="BL84" s="73"/>
      <c r="BM84" s="73"/>
      <c r="BN84" s="73"/>
      <c r="BO84" s="73"/>
      <c r="BP84" s="73"/>
      <c r="BQ84" s="73"/>
      <c r="BR84" s="73"/>
      <c r="BS84" s="73"/>
      <c r="BT84" s="73"/>
      <c r="BU84" s="73"/>
      <c r="BV84" s="73"/>
      <c r="BW84" s="73"/>
      <c r="BX84" s="73"/>
      <c r="BY84" s="73"/>
      <c r="BZ84" s="73"/>
      <c r="CA84" s="73"/>
      <c r="CB84" s="73"/>
      <c r="CC84" s="73"/>
      <c r="CD84" s="73"/>
      <c r="CE84" s="73"/>
      <c r="CF84" s="73"/>
      <c r="CG84" s="73"/>
      <c r="CH84" s="73"/>
      <c r="CI84" s="73"/>
      <c r="CJ84" s="73"/>
      <c r="CK84" s="73"/>
      <c r="CL84" s="73"/>
      <c r="CM84" s="73"/>
      <c r="CN84" s="73"/>
      <c r="CO84" s="73"/>
      <c r="CP84" s="73"/>
      <c r="CQ84" s="73"/>
      <c r="CR84" s="73"/>
      <c r="CS84" s="73"/>
      <c r="CT84" s="73"/>
      <c r="CU84" s="73"/>
      <c r="CV84" s="73"/>
      <c r="CW84" s="73"/>
      <c r="CX84" s="73"/>
      <c r="CY84" s="73"/>
      <c r="CZ84" s="73"/>
      <c r="DA84" s="73"/>
      <c r="DB84" s="73"/>
      <c r="DC84" s="73"/>
      <c r="DD84" s="73"/>
      <c r="DE84" s="73"/>
      <c r="DF84" s="73"/>
      <c r="DG84" s="73"/>
      <c r="DH84" s="73"/>
      <c r="DI84" s="73"/>
      <c r="DJ84" s="73"/>
      <c r="DK84" s="73"/>
      <c r="DL84" s="73"/>
      <c r="DM84" s="73"/>
      <c r="DN84" s="73"/>
      <c r="DO84" s="73"/>
      <c r="DP84" s="73"/>
      <c r="DQ84" s="73"/>
      <c r="DR84" s="73"/>
      <c r="DS84" s="73"/>
      <c r="DT84" s="73"/>
      <c r="DU84" s="73"/>
    </row>
    <row r="85" spans="4:125" x14ac:dyDescent="0.3"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  <c r="BH85" s="73"/>
      <c r="BI85" s="73"/>
      <c r="BJ85" s="73"/>
      <c r="BK85" s="73"/>
      <c r="BL85" s="73"/>
      <c r="BM85" s="73"/>
      <c r="BN85" s="73"/>
      <c r="BO85" s="73"/>
      <c r="BP85" s="73"/>
      <c r="BQ85" s="73"/>
      <c r="BR85" s="73"/>
      <c r="BS85" s="73"/>
      <c r="BT85" s="73"/>
      <c r="BU85" s="73"/>
      <c r="BV85" s="73"/>
      <c r="BW85" s="73"/>
      <c r="BX85" s="73"/>
      <c r="BY85" s="73"/>
      <c r="BZ85" s="73"/>
      <c r="CA85" s="73"/>
      <c r="CB85" s="73"/>
      <c r="CC85" s="73"/>
      <c r="CD85" s="73"/>
      <c r="CE85" s="73"/>
      <c r="CF85" s="73"/>
      <c r="CG85" s="73"/>
      <c r="CH85" s="73"/>
      <c r="CI85" s="73"/>
      <c r="CJ85" s="73"/>
      <c r="CK85" s="73"/>
      <c r="CL85" s="73"/>
      <c r="CM85" s="73"/>
      <c r="CN85" s="73"/>
      <c r="CO85" s="73"/>
      <c r="CP85" s="73"/>
      <c r="CQ85" s="73"/>
      <c r="CR85" s="73"/>
      <c r="CS85" s="73"/>
      <c r="CT85" s="73"/>
      <c r="CU85" s="73"/>
      <c r="CV85" s="73"/>
      <c r="CW85" s="73"/>
      <c r="CX85" s="73"/>
      <c r="CY85" s="73"/>
      <c r="CZ85" s="73"/>
      <c r="DA85" s="73"/>
      <c r="DB85" s="73"/>
      <c r="DC85" s="73"/>
      <c r="DD85" s="73"/>
      <c r="DE85" s="73"/>
      <c r="DF85" s="73"/>
      <c r="DG85" s="73"/>
      <c r="DH85" s="73"/>
      <c r="DI85" s="73"/>
      <c r="DJ85" s="73"/>
      <c r="DK85" s="73"/>
      <c r="DL85" s="73"/>
      <c r="DM85" s="73"/>
      <c r="DN85" s="73"/>
      <c r="DO85" s="73"/>
      <c r="DP85" s="73"/>
      <c r="DQ85" s="73"/>
      <c r="DR85" s="73"/>
      <c r="DS85" s="73"/>
      <c r="DT85" s="73"/>
      <c r="DU85" s="73"/>
    </row>
    <row r="86" spans="4:125" x14ac:dyDescent="0.3"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N86" s="73"/>
      <c r="AO86" s="73"/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  <c r="BH86" s="73"/>
      <c r="BI86" s="73"/>
      <c r="BJ86" s="73"/>
      <c r="BK86" s="73"/>
      <c r="BL86" s="73"/>
      <c r="BM86" s="73"/>
      <c r="BN86" s="73"/>
      <c r="BO86" s="73"/>
      <c r="BP86" s="73"/>
      <c r="BQ86" s="73"/>
      <c r="BR86" s="73"/>
      <c r="BS86" s="73"/>
      <c r="BT86" s="73"/>
      <c r="BU86" s="73"/>
      <c r="BV86" s="73"/>
      <c r="BW86" s="73"/>
      <c r="BX86" s="73"/>
      <c r="BY86" s="73"/>
      <c r="BZ86" s="73"/>
      <c r="CA86" s="73"/>
      <c r="CB86" s="73"/>
      <c r="CC86" s="73"/>
      <c r="CD86" s="73"/>
      <c r="CE86" s="73"/>
      <c r="CF86" s="73"/>
      <c r="CG86" s="73"/>
      <c r="CH86" s="73"/>
      <c r="CI86" s="73"/>
      <c r="CJ86" s="73"/>
      <c r="CK86" s="73"/>
      <c r="CL86" s="73"/>
      <c r="CM86" s="73"/>
      <c r="CN86" s="73"/>
      <c r="CO86" s="73"/>
      <c r="CP86" s="73"/>
      <c r="CQ86" s="73"/>
      <c r="CR86" s="73"/>
      <c r="CS86" s="73"/>
      <c r="CT86" s="73"/>
      <c r="CU86" s="73"/>
      <c r="CV86" s="73"/>
      <c r="CW86" s="73"/>
      <c r="CX86" s="73"/>
      <c r="CY86" s="73"/>
      <c r="CZ86" s="73"/>
      <c r="DA86" s="73"/>
      <c r="DB86" s="73"/>
      <c r="DC86" s="73"/>
      <c r="DD86" s="73"/>
      <c r="DE86" s="73"/>
      <c r="DF86" s="73"/>
      <c r="DG86" s="73"/>
      <c r="DH86" s="73"/>
      <c r="DI86" s="73"/>
      <c r="DJ86" s="73"/>
      <c r="DK86" s="73"/>
      <c r="DL86" s="73"/>
      <c r="DM86" s="73"/>
      <c r="DN86" s="73"/>
      <c r="DO86" s="73"/>
      <c r="DP86" s="73"/>
      <c r="DQ86" s="73"/>
      <c r="DR86" s="73"/>
      <c r="DS86" s="73"/>
      <c r="DT86" s="73"/>
      <c r="DU86" s="73"/>
    </row>
    <row r="87" spans="4:125" x14ac:dyDescent="0.3"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  <c r="AM87" s="73"/>
      <c r="AN87" s="73"/>
      <c r="AO87" s="73"/>
      <c r="AP87" s="73"/>
      <c r="AQ87" s="73"/>
      <c r="AR87" s="73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73"/>
      <c r="BF87" s="73"/>
      <c r="BG87" s="73"/>
      <c r="BH87" s="73"/>
      <c r="BI87" s="73"/>
      <c r="BJ87" s="73"/>
      <c r="BK87" s="73"/>
      <c r="BL87" s="73"/>
      <c r="BM87" s="73"/>
      <c r="BN87" s="73"/>
      <c r="BO87" s="73"/>
      <c r="BP87" s="73"/>
      <c r="BQ87" s="73"/>
      <c r="BR87" s="73"/>
      <c r="BS87" s="73"/>
      <c r="BT87" s="73"/>
      <c r="BU87" s="73"/>
      <c r="BV87" s="73"/>
      <c r="BW87" s="73"/>
      <c r="BX87" s="73"/>
      <c r="BY87" s="73"/>
      <c r="BZ87" s="73"/>
      <c r="CA87" s="73"/>
      <c r="CB87" s="73"/>
      <c r="CC87" s="73"/>
      <c r="CD87" s="73"/>
      <c r="CE87" s="73"/>
      <c r="CF87" s="73"/>
      <c r="CG87" s="73"/>
      <c r="CH87" s="73"/>
      <c r="CI87" s="73"/>
      <c r="CJ87" s="73"/>
      <c r="CK87" s="73"/>
      <c r="CL87" s="73"/>
      <c r="CM87" s="73"/>
      <c r="CN87" s="73"/>
      <c r="CO87" s="73"/>
      <c r="CP87" s="73"/>
      <c r="CQ87" s="73"/>
      <c r="CR87" s="73"/>
      <c r="CS87" s="73"/>
      <c r="CT87" s="73"/>
      <c r="CU87" s="73"/>
      <c r="CV87" s="73"/>
      <c r="CW87" s="73"/>
      <c r="CX87" s="73"/>
      <c r="CY87" s="73"/>
      <c r="CZ87" s="73"/>
      <c r="DA87" s="73"/>
      <c r="DB87" s="73"/>
      <c r="DC87" s="73"/>
      <c r="DD87" s="73"/>
      <c r="DE87" s="73"/>
      <c r="DF87" s="73"/>
      <c r="DG87" s="73"/>
      <c r="DH87" s="73"/>
      <c r="DI87" s="73"/>
      <c r="DJ87" s="73"/>
      <c r="DK87" s="73"/>
      <c r="DL87" s="73"/>
      <c r="DM87" s="73"/>
      <c r="DN87" s="73"/>
      <c r="DO87" s="73"/>
      <c r="DP87" s="73"/>
      <c r="DQ87" s="73"/>
      <c r="DR87" s="73"/>
      <c r="DS87" s="73"/>
      <c r="DT87" s="73"/>
      <c r="DU87" s="73"/>
    </row>
    <row r="88" spans="4:125" x14ac:dyDescent="0.3"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73"/>
      <c r="AR88" s="73"/>
      <c r="AS88" s="7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73"/>
      <c r="BF88" s="73"/>
      <c r="BG88" s="73"/>
      <c r="BH88" s="73"/>
      <c r="BI88" s="73"/>
      <c r="BJ88" s="73"/>
      <c r="BK88" s="73"/>
      <c r="BL88" s="73"/>
      <c r="BM88" s="73"/>
      <c r="BN88" s="73"/>
      <c r="BO88" s="73"/>
      <c r="BP88" s="73"/>
      <c r="BQ88" s="73"/>
      <c r="BR88" s="73"/>
      <c r="BS88" s="73"/>
      <c r="BT88" s="73"/>
      <c r="BU88" s="73"/>
      <c r="BV88" s="73"/>
      <c r="BW88" s="73"/>
      <c r="BX88" s="73"/>
      <c r="BY88" s="73"/>
      <c r="BZ88" s="73"/>
      <c r="CA88" s="73"/>
      <c r="CB88" s="73"/>
      <c r="CC88" s="73"/>
      <c r="CD88" s="73"/>
      <c r="CE88" s="73"/>
      <c r="CF88" s="73"/>
      <c r="CG88" s="73"/>
      <c r="CH88" s="73"/>
      <c r="CI88" s="73"/>
      <c r="CJ88" s="73"/>
      <c r="CK88" s="73"/>
      <c r="CL88" s="73"/>
      <c r="CM88" s="73"/>
      <c r="CN88" s="73"/>
      <c r="CO88" s="73"/>
      <c r="CP88" s="73"/>
      <c r="CQ88" s="73"/>
      <c r="CR88" s="73"/>
      <c r="CS88" s="73"/>
      <c r="CT88" s="73"/>
      <c r="CU88" s="73"/>
      <c r="CV88" s="73"/>
      <c r="CW88" s="73"/>
      <c r="CX88" s="73"/>
      <c r="CY88" s="73"/>
      <c r="CZ88" s="73"/>
      <c r="DA88" s="73"/>
      <c r="DB88" s="73"/>
      <c r="DC88" s="73"/>
      <c r="DD88" s="73"/>
      <c r="DE88" s="73"/>
      <c r="DF88" s="73"/>
      <c r="DG88" s="73"/>
      <c r="DH88" s="73"/>
      <c r="DI88" s="73"/>
      <c r="DJ88" s="73"/>
      <c r="DK88" s="73"/>
      <c r="DL88" s="73"/>
      <c r="DM88" s="73"/>
      <c r="DN88" s="73"/>
      <c r="DO88" s="73"/>
      <c r="DP88" s="73"/>
      <c r="DQ88" s="73"/>
      <c r="DR88" s="73"/>
      <c r="DS88" s="73"/>
      <c r="DT88" s="73"/>
      <c r="DU88" s="73"/>
    </row>
    <row r="89" spans="4:125" x14ac:dyDescent="0.3"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  <c r="AM89" s="73"/>
      <c r="AN89" s="73"/>
      <c r="AO89" s="73"/>
      <c r="AP89" s="73"/>
      <c r="AQ89" s="73"/>
      <c r="AR89" s="73"/>
      <c r="AS89" s="73"/>
      <c r="AT89" s="73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3"/>
      <c r="BG89" s="73"/>
      <c r="BH89" s="73"/>
      <c r="BI89" s="73"/>
      <c r="BJ89" s="73"/>
      <c r="BK89" s="73"/>
      <c r="BL89" s="73"/>
      <c r="BM89" s="73"/>
      <c r="BN89" s="73"/>
      <c r="BO89" s="73"/>
      <c r="BP89" s="73"/>
      <c r="BQ89" s="73"/>
      <c r="BR89" s="73"/>
      <c r="BS89" s="73"/>
      <c r="BT89" s="73"/>
      <c r="BU89" s="73"/>
      <c r="BV89" s="73"/>
      <c r="BW89" s="73"/>
      <c r="BX89" s="73"/>
      <c r="BY89" s="73"/>
      <c r="BZ89" s="73"/>
      <c r="CA89" s="73"/>
      <c r="CB89" s="73"/>
      <c r="CC89" s="73"/>
      <c r="CD89" s="73"/>
      <c r="CE89" s="73"/>
      <c r="CF89" s="73"/>
      <c r="CG89" s="73"/>
      <c r="CH89" s="73"/>
      <c r="CI89" s="73"/>
      <c r="CJ89" s="73"/>
      <c r="CK89" s="73"/>
      <c r="CL89" s="73"/>
      <c r="CM89" s="73"/>
      <c r="CN89" s="73"/>
      <c r="CO89" s="73"/>
      <c r="CP89" s="73"/>
      <c r="CQ89" s="73"/>
      <c r="CR89" s="73"/>
      <c r="CS89" s="73"/>
      <c r="CT89" s="73"/>
      <c r="CU89" s="73"/>
      <c r="CV89" s="73"/>
      <c r="CW89" s="73"/>
      <c r="CX89" s="73"/>
      <c r="CY89" s="73"/>
      <c r="CZ89" s="73"/>
      <c r="DA89" s="73"/>
      <c r="DB89" s="73"/>
      <c r="DC89" s="73"/>
      <c r="DD89" s="73"/>
      <c r="DE89" s="73"/>
      <c r="DF89" s="73"/>
      <c r="DG89" s="73"/>
      <c r="DH89" s="73"/>
      <c r="DI89" s="73"/>
      <c r="DJ89" s="73"/>
      <c r="DK89" s="73"/>
      <c r="DL89" s="73"/>
      <c r="DM89" s="73"/>
      <c r="DN89" s="73"/>
      <c r="DO89" s="73"/>
      <c r="DP89" s="73"/>
      <c r="DQ89" s="73"/>
      <c r="DR89" s="73"/>
      <c r="DS89" s="73"/>
      <c r="DT89" s="73"/>
      <c r="DU89" s="73"/>
    </row>
    <row r="90" spans="4:125" x14ac:dyDescent="0.3"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  <c r="AM90" s="73"/>
      <c r="AN90" s="73"/>
      <c r="AO90" s="73"/>
      <c r="AP90" s="73"/>
      <c r="AQ90" s="73"/>
      <c r="AR90" s="73"/>
      <c r="AS90" s="73"/>
      <c r="AT90" s="73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3"/>
      <c r="BG90" s="73"/>
      <c r="BH90" s="73"/>
      <c r="BI90" s="73"/>
      <c r="BJ90" s="73"/>
      <c r="BK90" s="73"/>
      <c r="BL90" s="73"/>
      <c r="BM90" s="73"/>
      <c r="BN90" s="73"/>
      <c r="BO90" s="73"/>
      <c r="BP90" s="73"/>
      <c r="BQ90" s="73"/>
      <c r="BR90" s="73"/>
      <c r="BS90" s="73"/>
      <c r="BT90" s="73"/>
      <c r="BU90" s="73"/>
      <c r="BV90" s="73"/>
      <c r="BW90" s="73"/>
      <c r="BX90" s="73"/>
      <c r="BY90" s="73"/>
      <c r="BZ90" s="73"/>
      <c r="CA90" s="73"/>
      <c r="CB90" s="73"/>
      <c r="CC90" s="73"/>
      <c r="CD90" s="73"/>
      <c r="CE90" s="73"/>
      <c r="CF90" s="73"/>
      <c r="CG90" s="73"/>
      <c r="CH90" s="73"/>
      <c r="CI90" s="73"/>
      <c r="CJ90" s="73"/>
      <c r="CK90" s="73"/>
      <c r="CL90" s="73"/>
      <c r="CM90" s="73"/>
      <c r="CN90" s="73"/>
      <c r="CO90" s="73"/>
      <c r="CP90" s="73"/>
      <c r="CQ90" s="73"/>
      <c r="CR90" s="73"/>
      <c r="CS90" s="73"/>
      <c r="CT90" s="73"/>
      <c r="CU90" s="73"/>
      <c r="CV90" s="73"/>
      <c r="CW90" s="73"/>
      <c r="CX90" s="73"/>
      <c r="CY90" s="73"/>
      <c r="CZ90" s="73"/>
      <c r="DA90" s="73"/>
      <c r="DB90" s="73"/>
      <c r="DC90" s="73"/>
      <c r="DD90" s="73"/>
      <c r="DE90" s="73"/>
      <c r="DF90" s="73"/>
      <c r="DG90" s="73"/>
      <c r="DH90" s="73"/>
      <c r="DI90" s="73"/>
      <c r="DJ90" s="73"/>
      <c r="DK90" s="73"/>
      <c r="DL90" s="73"/>
      <c r="DM90" s="73"/>
      <c r="DN90" s="73"/>
      <c r="DO90" s="73"/>
      <c r="DP90" s="73"/>
      <c r="DQ90" s="73"/>
      <c r="DR90" s="73"/>
      <c r="DS90" s="73"/>
      <c r="DT90" s="73"/>
      <c r="DU90" s="73"/>
    </row>
    <row r="91" spans="4:125" x14ac:dyDescent="0.3"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  <c r="AM91" s="73"/>
      <c r="AN91" s="73"/>
      <c r="AO91" s="73"/>
      <c r="AP91" s="73"/>
      <c r="AQ91" s="73"/>
      <c r="AR91" s="73"/>
      <c r="AS91" s="73"/>
      <c r="AT91" s="73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3"/>
      <c r="BG91" s="73"/>
      <c r="BH91" s="73"/>
      <c r="BI91" s="73"/>
      <c r="BJ91" s="73"/>
      <c r="BK91" s="73"/>
      <c r="BL91" s="73"/>
      <c r="BM91" s="73"/>
      <c r="BN91" s="73"/>
      <c r="BO91" s="73"/>
      <c r="BP91" s="73"/>
      <c r="BQ91" s="73"/>
      <c r="BR91" s="73"/>
      <c r="BS91" s="73"/>
      <c r="BT91" s="73"/>
      <c r="BU91" s="73"/>
      <c r="BV91" s="73"/>
      <c r="BW91" s="73"/>
      <c r="BX91" s="73"/>
      <c r="BY91" s="73"/>
      <c r="BZ91" s="73"/>
      <c r="CA91" s="73"/>
      <c r="CB91" s="73"/>
      <c r="CC91" s="73"/>
      <c r="CD91" s="73"/>
      <c r="CE91" s="73"/>
      <c r="CF91" s="73"/>
      <c r="CG91" s="73"/>
      <c r="CH91" s="73"/>
      <c r="CI91" s="73"/>
      <c r="CJ91" s="73"/>
      <c r="CK91" s="73"/>
      <c r="CL91" s="73"/>
      <c r="CM91" s="73"/>
      <c r="CN91" s="73"/>
      <c r="CO91" s="73"/>
      <c r="CP91" s="73"/>
      <c r="CQ91" s="73"/>
      <c r="CR91" s="73"/>
      <c r="CS91" s="73"/>
      <c r="CT91" s="73"/>
      <c r="CU91" s="73"/>
      <c r="CV91" s="73"/>
      <c r="CW91" s="73"/>
      <c r="CX91" s="73"/>
      <c r="CY91" s="73"/>
      <c r="CZ91" s="73"/>
      <c r="DA91" s="73"/>
      <c r="DB91" s="73"/>
      <c r="DC91" s="73"/>
      <c r="DD91" s="73"/>
      <c r="DE91" s="73"/>
      <c r="DF91" s="73"/>
      <c r="DG91" s="73"/>
      <c r="DH91" s="73"/>
      <c r="DI91" s="73"/>
      <c r="DJ91" s="73"/>
      <c r="DK91" s="73"/>
      <c r="DL91" s="73"/>
      <c r="DM91" s="73"/>
      <c r="DN91" s="73"/>
      <c r="DO91" s="73"/>
      <c r="DP91" s="73"/>
      <c r="DQ91" s="73"/>
      <c r="DR91" s="73"/>
      <c r="DS91" s="73"/>
      <c r="DT91" s="73"/>
      <c r="DU91" s="73"/>
    </row>
    <row r="92" spans="4:125" x14ac:dyDescent="0.3"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  <c r="AM92" s="73"/>
      <c r="AN92" s="73"/>
      <c r="AO92" s="73"/>
      <c r="AP92" s="73"/>
      <c r="AQ92" s="73"/>
      <c r="AR92" s="73"/>
      <c r="AS92" s="73"/>
      <c r="AT92" s="73"/>
      <c r="AU92" s="73"/>
      <c r="AV92" s="73"/>
      <c r="AW92" s="73"/>
      <c r="AX92" s="73"/>
      <c r="AY92" s="73"/>
      <c r="AZ92" s="73"/>
      <c r="BA92" s="73"/>
      <c r="BB92" s="73"/>
      <c r="BC92" s="73"/>
      <c r="BD92" s="73"/>
      <c r="BE92" s="73"/>
      <c r="BF92" s="73"/>
      <c r="BG92" s="73"/>
      <c r="BH92" s="73"/>
      <c r="BI92" s="73"/>
      <c r="BJ92" s="73"/>
      <c r="BK92" s="73"/>
      <c r="BL92" s="73"/>
      <c r="BM92" s="73"/>
      <c r="BN92" s="73"/>
      <c r="BO92" s="73"/>
      <c r="BP92" s="73"/>
      <c r="BQ92" s="73"/>
      <c r="BR92" s="73"/>
      <c r="BS92" s="73"/>
      <c r="BT92" s="73"/>
      <c r="BU92" s="73"/>
      <c r="BV92" s="73"/>
      <c r="BW92" s="73"/>
      <c r="BX92" s="73"/>
      <c r="BY92" s="73"/>
      <c r="BZ92" s="73"/>
      <c r="CA92" s="73"/>
      <c r="CB92" s="73"/>
      <c r="CC92" s="73"/>
      <c r="CD92" s="73"/>
      <c r="CE92" s="73"/>
      <c r="CF92" s="73"/>
      <c r="CG92" s="73"/>
      <c r="CH92" s="73"/>
      <c r="CI92" s="73"/>
      <c r="CJ92" s="73"/>
      <c r="CK92" s="73"/>
      <c r="CL92" s="73"/>
      <c r="CM92" s="73"/>
      <c r="CN92" s="73"/>
      <c r="CO92" s="73"/>
      <c r="CP92" s="73"/>
      <c r="CQ92" s="73"/>
      <c r="CR92" s="73"/>
      <c r="CS92" s="73"/>
      <c r="CT92" s="73"/>
      <c r="CU92" s="73"/>
      <c r="CV92" s="73"/>
      <c r="CW92" s="73"/>
      <c r="CX92" s="73"/>
      <c r="CY92" s="73"/>
      <c r="CZ92" s="73"/>
      <c r="DA92" s="73"/>
      <c r="DB92" s="73"/>
      <c r="DC92" s="73"/>
      <c r="DD92" s="73"/>
      <c r="DE92" s="73"/>
      <c r="DF92" s="73"/>
      <c r="DG92" s="73"/>
      <c r="DH92" s="73"/>
      <c r="DI92" s="73"/>
      <c r="DJ92" s="73"/>
      <c r="DK92" s="73"/>
      <c r="DL92" s="73"/>
      <c r="DM92" s="73"/>
      <c r="DN92" s="73"/>
      <c r="DO92" s="73"/>
      <c r="DP92" s="73"/>
      <c r="DQ92" s="73"/>
      <c r="DR92" s="73"/>
      <c r="DS92" s="73"/>
      <c r="DT92" s="73"/>
      <c r="DU92" s="73"/>
    </row>
    <row r="93" spans="4:125" x14ac:dyDescent="0.3"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3"/>
      <c r="AQ93" s="73"/>
      <c r="AR93" s="73"/>
      <c r="AS93" s="73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3"/>
      <c r="BE93" s="73"/>
      <c r="BF93" s="73"/>
      <c r="BG93" s="73"/>
      <c r="BH93" s="73"/>
      <c r="BI93" s="73"/>
      <c r="BJ93" s="73"/>
      <c r="BK93" s="73"/>
      <c r="BL93" s="73"/>
      <c r="BM93" s="73"/>
      <c r="BN93" s="73"/>
      <c r="BO93" s="73"/>
      <c r="BP93" s="73"/>
      <c r="BQ93" s="73"/>
      <c r="BR93" s="73"/>
      <c r="BS93" s="73"/>
      <c r="BT93" s="73"/>
      <c r="BU93" s="73"/>
      <c r="BV93" s="73"/>
      <c r="BW93" s="73"/>
      <c r="BX93" s="73"/>
      <c r="BY93" s="73"/>
      <c r="BZ93" s="73"/>
      <c r="CA93" s="73"/>
      <c r="CB93" s="73"/>
      <c r="CC93" s="73"/>
      <c r="CD93" s="73"/>
      <c r="CE93" s="73"/>
      <c r="CF93" s="73"/>
      <c r="CG93" s="73"/>
      <c r="CH93" s="73"/>
      <c r="CI93" s="73"/>
      <c r="CJ93" s="73"/>
      <c r="CK93" s="73"/>
      <c r="CL93" s="73"/>
      <c r="CM93" s="73"/>
      <c r="CN93" s="73"/>
      <c r="CO93" s="73"/>
      <c r="CP93" s="73"/>
      <c r="CQ93" s="73"/>
      <c r="CR93" s="73"/>
      <c r="CS93" s="73"/>
      <c r="CT93" s="73"/>
      <c r="CU93" s="73"/>
      <c r="CV93" s="73"/>
      <c r="CW93" s="73"/>
      <c r="CX93" s="73"/>
      <c r="CY93" s="73"/>
      <c r="CZ93" s="73"/>
      <c r="DA93" s="73"/>
      <c r="DB93" s="73"/>
      <c r="DC93" s="73"/>
      <c r="DD93" s="73"/>
      <c r="DE93" s="73"/>
      <c r="DF93" s="73"/>
      <c r="DG93" s="73"/>
      <c r="DH93" s="73"/>
      <c r="DI93" s="73"/>
      <c r="DJ93" s="73"/>
      <c r="DK93" s="73"/>
      <c r="DL93" s="73"/>
      <c r="DM93" s="73"/>
      <c r="DN93" s="73"/>
      <c r="DO93" s="73"/>
      <c r="DP93" s="73"/>
      <c r="DQ93" s="73"/>
      <c r="DR93" s="73"/>
      <c r="DS93" s="73"/>
      <c r="DT93" s="73"/>
      <c r="DU93" s="73"/>
    </row>
    <row r="94" spans="4:125" x14ac:dyDescent="0.3"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73"/>
      <c r="AH94" s="73"/>
      <c r="AI94" s="73"/>
      <c r="AJ94" s="73"/>
      <c r="AK94" s="73"/>
      <c r="AL94" s="73"/>
      <c r="AM94" s="73"/>
      <c r="AN94" s="73"/>
      <c r="AO94" s="73"/>
      <c r="AP94" s="73"/>
      <c r="AQ94" s="73"/>
      <c r="AR94" s="73"/>
      <c r="AS94" s="73"/>
      <c r="AT94" s="73"/>
      <c r="AU94" s="73"/>
      <c r="AV94" s="73"/>
      <c r="AW94" s="73"/>
      <c r="AX94" s="73"/>
      <c r="AY94" s="73"/>
      <c r="AZ94" s="73"/>
      <c r="BA94" s="73"/>
      <c r="BB94" s="73"/>
      <c r="BC94" s="73"/>
      <c r="BD94" s="73"/>
      <c r="BE94" s="73"/>
      <c r="BF94" s="73"/>
      <c r="BG94" s="73"/>
      <c r="BH94" s="73"/>
      <c r="BI94" s="73"/>
      <c r="BJ94" s="73"/>
      <c r="BK94" s="73"/>
      <c r="BL94" s="73"/>
      <c r="BM94" s="73"/>
      <c r="BN94" s="73"/>
      <c r="BO94" s="73"/>
      <c r="BP94" s="73"/>
      <c r="BQ94" s="73"/>
      <c r="BR94" s="73"/>
      <c r="BS94" s="73"/>
      <c r="BT94" s="73"/>
      <c r="BU94" s="73"/>
      <c r="BV94" s="73"/>
      <c r="BW94" s="73"/>
      <c r="BX94" s="73"/>
      <c r="BY94" s="73"/>
      <c r="BZ94" s="73"/>
      <c r="CA94" s="73"/>
      <c r="CB94" s="73"/>
      <c r="CC94" s="73"/>
      <c r="CD94" s="73"/>
      <c r="CE94" s="73"/>
      <c r="CF94" s="73"/>
      <c r="CG94" s="73"/>
      <c r="CH94" s="73"/>
      <c r="CI94" s="73"/>
      <c r="CJ94" s="73"/>
      <c r="CK94" s="73"/>
      <c r="CL94" s="73"/>
      <c r="CM94" s="73"/>
      <c r="CN94" s="73"/>
      <c r="CO94" s="73"/>
      <c r="CP94" s="73"/>
      <c r="CQ94" s="73"/>
      <c r="CR94" s="73"/>
      <c r="CS94" s="73"/>
      <c r="CT94" s="73"/>
      <c r="CU94" s="73"/>
      <c r="CV94" s="73"/>
      <c r="CW94" s="73"/>
      <c r="CX94" s="73"/>
      <c r="CY94" s="73"/>
      <c r="CZ94" s="73"/>
      <c r="DA94" s="73"/>
      <c r="DB94" s="73"/>
      <c r="DC94" s="73"/>
      <c r="DD94" s="73"/>
      <c r="DE94" s="73"/>
      <c r="DF94" s="73"/>
      <c r="DG94" s="73"/>
      <c r="DH94" s="73"/>
      <c r="DI94" s="73"/>
      <c r="DJ94" s="73"/>
      <c r="DK94" s="73"/>
      <c r="DL94" s="73"/>
      <c r="DM94" s="73"/>
      <c r="DN94" s="73"/>
      <c r="DO94" s="73"/>
      <c r="DP94" s="73"/>
      <c r="DQ94" s="73"/>
      <c r="DR94" s="73"/>
      <c r="DS94" s="73"/>
      <c r="DT94" s="73"/>
      <c r="DU94" s="73"/>
    </row>
    <row r="95" spans="4:125" x14ac:dyDescent="0.3"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73"/>
      <c r="AD95" s="73"/>
      <c r="AE95" s="73"/>
      <c r="AF95" s="73"/>
      <c r="AG95" s="73"/>
      <c r="AH95" s="73"/>
      <c r="AI95" s="73"/>
      <c r="AJ95" s="73"/>
      <c r="AK95" s="73"/>
      <c r="AL95" s="73"/>
      <c r="AM95" s="73"/>
      <c r="AN95" s="73"/>
      <c r="AO95" s="73"/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  <c r="BH95" s="73"/>
      <c r="BI95" s="73"/>
      <c r="BJ95" s="73"/>
      <c r="BK95" s="73"/>
      <c r="BL95" s="73"/>
      <c r="BM95" s="73"/>
      <c r="BN95" s="73"/>
      <c r="BO95" s="73"/>
      <c r="BP95" s="73"/>
      <c r="BQ95" s="73"/>
      <c r="BR95" s="73"/>
      <c r="BS95" s="73"/>
      <c r="BT95" s="73"/>
      <c r="BU95" s="73"/>
      <c r="BV95" s="73"/>
      <c r="BW95" s="73"/>
      <c r="BX95" s="73"/>
      <c r="BY95" s="73"/>
      <c r="BZ95" s="73"/>
      <c r="CA95" s="73"/>
      <c r="CB95" s="73"/>
      <c r="CC95" s="73"/>
      <c r="CD95" s="73"/>
      <c r="CE95" s="73"/>
      <c r="CF95" s="73"/>
      <c r="CG95" s="73"/>
      <c r="CH95" s="73"/>
      <c r="CI95" s="73"/>
      <c r="CJ95" s="73"/>
      <c r="CK95" s="73"/>
      <c r="CL95" s="73"/>
      <c r="CM95" s="73"/>
      <c r="CN95" s="73"/>
      <c r="CO95" s="73"/>
      <c r="CP95" s="73"/>
      <c r="CQ95" s="73"/>
      <c r="CR95" s="73"/>
      <c r="CS95" s="73"/>
      <c r="CT95" s="73"/>
      <c r="CU95" s="73"/>
      <c r="CV95" s="73"/>
      <c r="CW95" s="73"/>
      <c r="CX95" s="73"/>
      <c r="CY95" s="73"/>
      <c r="CZ95" s="73"/>
      <c r="DA95" s="73"/>
      <c r="DB95" s="73"/>
      <c r="DC95" s="73"/>
      <c r="DD95" s="73"/>
      <c r="DE95" s="73"/>
      <c r="DF95" s="73"/>
      <c r="DG95" s="73"/>
      <c r="DH95" s="73"/>
      <c r="DI95" s="73"/>
      <c r="DJ95" s="73"/>
      <c r="DK95" s="73"/>
      <c r="DL95" s="73"/>
      <c r="DM95" s="73"/>
      <c r="DN95" s="73"/>
      <c r="DO95" s="73"/>
      <c r="DP95" s="73"/>
      <c r="DQ95" s="73"/>
      <c r="DR95" s="73"/>
      <c r="DS95" s="73"/>
      <c r="DT95" s="73"/>
      <c r="DU95" s="73"/>
    </row>
    <row r="96" spans="4:125" x14ac:dyDescent="0.3"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  <c r="AF96" s="73"/>
      <c r="AG96" s="73"/>
      <c r="AH96" s="73"/>
      <c r="AI96" s="73"/>
      <c r="AJ96" s="73"/>
      <c r="AK96" s="73"/>
      <c r="AL96" s="73"/>
      <c r="AM96" s="73"/>
      <c r="AN96" s="73"/>
      <c r="AO96" s="73"/>
      <c r="AP96" s="73"/>
      <c r="AQ96" s="73"/>
      <c r="AR96" s="73"/>
      <c r="AS96" s="73"/>
      <c r="AT96" s="73"/>
      <c r="AU96" s="73"/>
      <c r="AV96" s="73"/>
      <c r="AW96" s="73"/>
      <c r="AX96" s="73"/>
      <c r="AY96" s="73"/>
      <c r="AZ96" s="73"/>
      <c r="BA96" s="73"/>
      <c r="BB96" s="73"/>
      <c r="BC96" s="73"/>
      <c r="BD96" s="73"/>
      <c r="BE96" s="73"/>
      <c r="BF96" s="73"/>
      <c r="BG96" s="73"/>
      <c r="BH96" s="73"/>
      <c r="BI96" s="73"/>
      <c r="BJ96" s="73"/>
      <c r="BK96" s="73"/>
      <c r="BL96" s="73"/>
      <c r="BM96" s="73"/>
      <c r="BN96" s="73"/>
      <c r="BO96" s="73"/>
      <c r="BP96" s="73"/>
      <c r="BQ96" s="73"/>
      <c r="BR96" s="73"/>
      <c r="BS96" s="73"/>
      <c r="BT96" s="73"/>
      <c r="BU96" s="73"/>
      <c r="BV96" s="73"/>
      <c r="BW96" s="73"/>
      <c r="BX96" s="73"/>
      <c r="BY96" s="73"/>
      <c r="BZ96" s="73"/>
      <c r="CA96" s="73"/>
      <c r="CB96" s="73"/>
      <c r="CC96" s="73"/>
      <c r="CD96" s="73"/>
      <c r="CE96" s="73"/>
      <c r="CF96" s="73"/>
      <c r="CG96" s="73"/>
      <c r="CH96" s="73"/>
      <c r="CI96" s="73"/>
      <c r="CJ96" s="73"/>
      <c r="CK96" s="73"/>
      <c r="CL96" s="73"/>
      <c r="CM96" s="73"/>
      <c r="CN96" s="73"/>
      <c r="CO96" s="73"/>
      <c r="CP96" s="73"/>
      <c r="CQ96" s="73"/>
      <c r="CR96" s="73"/>
      <c r="CS96" s="73"/>
      <c r="CT96" s="73"/>
      <c r="CU96" s="73"/>
      <c r="CV96" s="73"/>
      <c r="CW96" s="73"/>
      <c r="CX96" s="73"/>
      <c r="CY96" s="73"/>
      <c r="CZ96" s="73"/>
      <c r="DA96" s="73"/>
      <c r="DB96" s="73"/>
      <c r="DC96" s="73"/>
      <c r="DD96" s="73"/>
      <c r="DE96" s="73"/>
      <c r="DF96" s="73"/>
      <c r="DG96" s="73"/>
      <c r="DH96" s="73"/>
      <c r="DI96" s="73"/>
      <c r="DJ96" s="73"/>
      <c r="DK96" s="73"/>
      <c r="DL96" s="73"/>
      <c r="DM96" s="73"/>
      <c r="DN96" s="73"/>
      <c r="DO96" s="73"/>
      <c r="DP96" s="73"/>
      <c r="DQ96" s="73"/>
      <c r="DR96" s="73"/>
      <c r="DS96" s="73"/>
      <c r="DT96" s="73"/>
      <c r="DU96" s="73"/>
    </row>
    <row r="97" spans="4:125" x14ac:dyDescent="0.3"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  <c r="AT97" s="73"/>
      <c r="AU97" s="73"/>
      <c r="AV97" s="73"/>
      <c r="AW97" s="73"/>
      <c r="AX97" s="73"/>
      <c r="AY97" s="73"/>
      <c r="AZ97" s="73"/>
      <c r="BA97" s="73"/>
      <c r="BB97" s="73"/>
      <c r="BC97" s="73"/>
      <c r="BD97" s="73"/>
      <c r="BE97" s="73"/>
      <c r="BF97" s="73"/>
      <c r="BG97" s="73"/>
      <c r="BH97" s="73"/>
      <c r="BI97" s="73"/>
      <c r="BJ97" s="73"/>
      <c r="BK97" s="73"/>
      <c r="BL97" s="73"/>
      <c r="BM97" s="73"/>
      <c r="BN97" s="73"/>
      <c r="BO97" s="73"/>
      <c r="BP97" s="73"/>
      <c r="BQ97" s="73"/>
      <c r="BR97" s="73"/>
      <c r="BS97" s="73"/>
      <c r="BT97" s="73"/>
      <c r="BU97" s="73"/>
      <c r="BV97" s="73"/>
      <c r="BW97" s="73"/>
      <c r="BX97" s="73"/>
      <c r="BY97" s="73"/>
      <c r="BZ97" s="73"/>
      <c r="CA97" s="73"/>
      <c r="CB97" s="73"/>
      <c r="CC97" s="73"/>
      <c r="CD97" s="73"/>
      <c r="CE97" s="73"/>
      <c r="CF97" s="73"/>
      <c r="CG97" s="73"/>
      <c r="CH97" s="73"/>
      <c r="CI97" s="73"/>
      <c r="CJ97" s="73"/>
      <c r="CK97" s="73"/>
      <c r="CL97" s="73"/>
      <c r="CM97" s="73"/>
      <c r="CN97" s="73"/>
      <c r="CO97" s="73"/>
      <c r="CP97" s="73"/>
      <c r="CQ97" s="73"/>
      <c r="CR97" s="73"/>
      <c r="CS97" s="73"/>
      <c r="CT97" s="73"/>
      <c r="CU97" s="73"/>
      <c r="CV97" s="73"/>
      <c r="CW97" s="73"/>
      <c r="CX97" s="73"/>
      <c r="CY97" s="73"/>
      <c r="CZ97" s="73"/>
      <c r="DA97" s="73"/>
      <c r="DB97" s="73"/>
      <c r="DC97" s="73"/>
      <c r="DD97" s="73"/>
      <c r="DE97" s="73"/>
      <c r="DF97" s="73"/>
      <c r="DG97" s="73"/>
      <c r="DH97" s="73"/>
      <c r="DI97" s="73"/>
      <c r="DJ97" s="73"/>
      <c r="DK97" s="73"/>
      <c r="DL97" s="73"/>
      <c r="DM97" s="73"/>
      <c r="DN97" s="73"/>
      <c r="DO97" s="73"/>
      <c r="DP97" s="73"/>
      <c r="DQ97" s="73"/>
      <c r="DR97" s="73"/>
      <c r="DS97" s="73"/>
      <c r="DT97" s="73"/>
      <c r="DU97" s="73"/>
    </row>
    <row r="98" spans="4:125" x14ac:dyDescent="0.3"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  <c r="AT98" s="73"/>
      <c r="AU98" s="73"/>
      <c r="AV98" s="73"/>
      <c r="AW98" s="73"/>
      <c r="AX98" s="73"/>
      <c r="AY98" s="73"/>
      <c r="AZ98" s="73"/>
      <c r="BA98" s="73"/>
      <c r="BB98" s="73"/>
      <c r="BC98" s="73"/>
      <c r="BD98" s="73"/>
      <c r="BE98" s="73"/>
      <c r="BF98" s="73"/>
      <c r="BG98" s="73"/>
      <c r="BH98" s="73"/>
      <c r="BI98" s="73"/>
      <c r="BJ98" s="73"/>
      <c r="BK98" s="73"/>
      <c r="BL98" s="73"/>
      <c r="BM98" s="73"/>
      <c r="BN98" s="73"/>
      <c r="BO98" s="73"/>
      <c r="BP98" s="73"/>
      <c r="BQ98" s="73"/>
      <c r="BR98" s="73"/>
      <c r="BS98" s="73"/>
      <c r="BT98" s="73"/>
      <c r="BU98" s="73"/>
      <c r="BV98" s="73"/>
      <c r="BW98" s="73"/>
      <c r="BX98" s="73"/>
      <c r="BY98" s="73"/>
      <c r="BZ98" s="73"/>
      <c r="CA98" s="73"/>
      <c r="CB98" s="73"/>
      <c r="CC98" s="73"/>
      <c r="CD98" s="73"/>
      <c r="CE98" s="73"/>
      <c r="CF98" s="73"/>
      <c r="CG98" s="73"/>
      <c r="CH98" s="73"/>
      <c r="CI98" s="73"/>
      <c r="CJ98" s="73"/>
      <c r="CK98" s="73"/>
      <c r="CL98" s="73"/>
      <c r="CM98" s="73"/>
      <c r="CN98" s="73"/>
      <c r="CO98" s="73"/>
      <c r="CP98" s="73"/>
      <c r="CQ98" s="73"/>
      <c r="CR98" s="73"/>
      <c r="CS98" s="73"/>
      <c r="CT98" s="73"/>
      <c r="CU98" s="73"/>
      <c r="CV98" s="73"/>
      <c r="CW98" s="73"/>
      <c r="CX98" s="73"/>
      <c r="CY98" s="73"/>
      <c r="CZ98" s="73"/>
      <c r="DA98" s="73"/>
      <c r="DB98" s="73"/>
      <c r="DC98" s="73"/>
      <c r="DD98" s="73"/>
      <c r="DE98" s="73"/>
      <c r="DF98" s="73"/>
      <c r="DG98" s="73"/>
      <c r="DH98" s="73"/>
      <c r="DI98" s="73"/>
      <c r="DJ98" s="73"/>
      <c r="DK98" s="73"/>
      <c r="DL98" s="73"/>
      <c r="DM98" s="73"/>
      <c r="DN98" s="73"/>
      <c r="DO98" s="73"/>
      <c r="DP98" s="73"/>
      <c r="DQ98" s="73"/>
      <c r="DR98" s="73"/>
      <c r="DS98" s="73"/>
      <c r="DT98" s="73"/>
      <c r="DU98" s="73"/>
    </row>
    <row r="99" spans="4:125" x14ac:dyDescent="0.3"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  <c r="AT99" s="73"/>
      <c r="AU99" s="73"/>
      <c r="AV99" s="73"/>
      <c r="AW99" s="73"/>
      <c r="AX99" s="73"/>
      <c r="AY99" s="73"/>
      <c r="AZ99" s="73"/>
      <c r="BA99" s="73"/>
      <c r="BB99" s="73"/>
      <c r="BC99" s="73"/>
      <c r="BD99" s="73"/>
      <c r="BE99" s="73"/>
      <c r="BF99" s="73"/>
      <c r="BG99" s="73"/>
      <c r="BH99" s="73"/>
      <c r="BI99" s="73"/>
      <c r="BJ99" s="73"/>
      <c r="BK99" s="73"/>
      <c r="BL99" s="73"/>
      <c r="BM99" s="73"/>
      <c r="BN99" s="73"/>
      <c r="BO99" s="73"/>
      <c r="BP99" s="73"/>
      <c r="BQ99" s="73"/>
      <c r="BR99" s="73"/>
      <c r="BS99" s="73"/>
      <c r="BT99" s="73"/>
      <c r="BU99" s="73"/>
      <c r="BV99" s="73"/>
      <c r="BW99" s="73"/>
      <c r="BX99" s="73"/>
      <c r="BY99" s="73"/>
      <c r="BZ99" s="73"/>
      <c r="CA99" s="73"/>
      <c r="CB99" s="73"/>
      <c r="CC99" s="73"/>
      <c r="CD99" s="73"/>
      <c r="CE99" s="73"/>
      <c r="CF99" s="73"/>
      <c r="CG99" s="73"/>
      <c r="CH99" s="73"/>
      <c r="CI99" s="73"/>
      <c r="CJ99" s="73"/>
      <c r="CK99" s="73"/>
      <c r="CL99" s="73"/>
      <c r="CM99" s="73"/>
      <c r="CN99" s="73"/>
      <c r="CO99" s="73"/>
      <c r="CP99" s="73"/>
      <c r="CQ99" s="73"/>
      <c r="CR99" s="73"/>
      <c r="CS99" s="73"/>
      <c r="CT99" s="73"/>
      <c r="CU99" s="73"/>
      <c r="CV99" s="73"/>
      <c r="CW99" s="73"/>
      <c r="CX99" s="73"/>
      <c r="CY99" s="73"/>
      <c r="CZ99" s="73"/>
      <c r="DA99" s="73"/>
      <c r="DB99" s="73"/>
      <c r="DC99" s="73"/>
      <c r="DD99" s="73"/>
      <c r="DE99" s="73"/>
      <c r="DF99" s="73"/>
      <c r="DG99" s="73"/>
      <c r="DH99" s="73"/>
      <c r="DI99" s="73"/>
      <c r="DJ99" s="73"/>
      <c r="DK99" s="73"/>
      <c r="DL99" s="73"/>
      <c r="DM99" s="73"/>
      <c r="DN99" s="73"/>
      <c r="DO99" s="73"/>
      <c r="DP99" s="73"/>
      <c r="DQ99" s="73"/>
      <c r="DR99" s="73"/>
      <c r="DS99" s="73"/>
      <c r="DT99" s="73"/>
      <c r="DU99" s="73"/>
    </row>
  </sheetData>
  <protectedRanges>
    <protectedRange sqref="C17" name="Range3"/>
    <protectedRange sqref="J10:DM16" name="Range1"/>
    <protectedRange sqref="DP10:DU16" name="Range2"/>
    <protectedRange sqref="C10:C16" name="Range3_1"/>
  </protectedRanges>
  <mergeCells count="102">
    <mergeCell ref="B1:I1"/>
    <mergeCell ref="AH6:AK6"/>
    <mergeCell ref="AH7:AI7"/>
    <mergeCell ref="AJ7:AK7"/>
    <mergeCell ref="DL7:DM7"/>
    <mergeCell ref="DN7:DO7"/>
    <mergeCell ref="DP7:DQ7"/>
    <mergeCell ref="DR7:DS7"/>
    <mergeCell ref="DT7:DU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L7:CM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CH7:CI7"/>
    <mergeCell ref="CJ7:CK7"/>
    <mergeCell ref="AF7:AG7"/>
    <mergeCell ref="AL7:AM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V7:W7"/>
    <mergeCell ref="X7:Y7"/>
    <mergeCell ref="Z7:AA7"/>
    <mergeCell ref="AB7:AC7"/>
    <mergeCell ref="AD7:AE7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J5:AK5"/>
    <mergeCell ref="AL5:AM5"/>
    <mergeCell ref="AH5:AI5"/>
    <mergeCell ref="BB5:BE6"/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CF5:CK5"/>
    <mergeCell ref="BZ6:CC6"/>
    <mergeCell ref="BR6:BU6"/>
    <mergeCell ref="BV6:BY6"/>
    <mergeCell ref="CD6:CG6"/>
    <mergeCell ref="CH6:CK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https://mul2-mta.gov.am/tasks/993310/oneclick/8a7ec472a42911dcb3d88dbf1d7d84eff5076972103f6e07fc525ea0f5681a3a.xlsx?token=a16975c94f47f43b2b231ae6571e1c6f</cp:keywords>
  <cp:lastModifiedBy>Marine Abgaryan</cp:lastModifiedBy>
  <cp:lastPrinted>2012-03-20T07:18:17Z</cp:lastPrinted>
  <dcterms:created xsi:type="dcterms:W3CDTF">2002-03-15T09:46:46Z</dcterms:created>
  <dcterms:modified xsi:type="dcterms:W3CDTF">2024-01-09T08:57:29Z</dcterms:modified>
</cp:coreProperties>
</file>