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 tabRatio="460"/>
  </bookViews>
  <sheets>
    <sheet name="12" sheetId="55" r:id="rId1"/>
    <sheet name="Գործ" sheetId="59" r:id="rId2"/>
    <sheet name="Տնտ" sheetId="58" r:id="rId3"/>
  </sheets>
  <calcPr calcId="144525"/>
</workbook>
</file>

<file path=xl/calcChain.xml><?xml version="1.0" encoding="utf-8"?>
<calcChain xmlns="http://schemas.openxmlformats.org/spreadsheetml/2006/main">
  <c r="BN16" i="58" l="1"/>
  <c r="BM16" i="58"/>
  <c r="BL16" i="58"/>
  <c r="BK16" i="58"/>
  <c r="BJ16" i="58"/>
  <c r="BI16" i="58"/>
  <c r="BH16" i="58"/>
  <c r="BG16" i="58"/>
  <c r="BF16" i="58"/>
  <c r="BE16" i="58"/>
  <c r="BD16" i="58"/>
  <c r="BC16" i="58"/>
  <c r="BB16" i="58"/>
  <c r="BA16" i="58"/>
  <c r="AZ16" i="58"/>
  <c r="AY16" i="58"/>
  <c r="AX16" i="58"/>
  <c r="AW16" i="58"/>
  <c r="AV16" i="58"/>
  <c r="AU16" i="58"/>
  <c r="AT16" i="58"/>
  <c r="AS16" i="58"/>
  <c r="AP16" i="58"/>
  <c r="AO16" i="58"/>
  <c r="AN16" i="58"/>
  <c r="AM16" i="58"/>
  <c r="AL16" i="58"/>
  <c r="AK16" i="58"/>
  <c r="AJ16" i="58"/>
  <c r="AI16" i="58"/>
  <c r="AH16" i="58"/>
  <c r="AG16" i="58"/>
  <c r="AF16" i="58"/>
  <c r="AE16" i="58"/>
  <c r="AD16" i="58"/>
  <c r="AC16" i="58"/>
  <c r="AB16" i="58"/>
  <c r="AA16" i="58"/>
  <c r="Z16" i="58"/>
  <c r="Y16" i="58"/>
  <c r="X16" i="58"/>
  <c r="W16" i="58"/>
  <c r="V16" i="58"/>
  <c r="U16" i="58"/>
  <c r="T16" i="58"/>
  <c r="S16" i="58"/>
  <c r="R16" i="58"/>
  <c r="Q16" i="58"/>
  <c r="P16" i="58"/>
  <c r="O16" i="58"/>
  <c r="N16" i="58"/>
  <c r="M16" i="58"/>
  <c r="J16" i="58"/>
  <c r="I16" i="58"/>
  <c r="AR15" i="58"/>
  <c r="AQ15" i="58"/>
  <c r="H15" i="58"/>
  <c r="G15" i="58"/>
  <c r="F15" i="58"/>
  <c r="E15" i="58"/>
  <c r="D15" i="58"/>
  <c r="C15" i="58"/>
  <c r="AR14" i="58"/>
  <c r="AQ14" i="58"/>
  <c r="H14" i="58"/>
  <c r="G14" i="58"/>
  <c r="F14" i="58"/>
  <c r="E14" i="58"/>
  <c r="C14" i="58" s="1"/>
  <c r="AR13" i="58"/>
  <c r="AQ13" i="58"/>
  <c r="H13" i="58"/>
  <c r="G13" i="58"/>
  <c r="F13" i="58"/>
  <c r="E13" i="58"/>
  <c r="D13" i="58"/>
  <c r="C13" i="58"/>
  <c r="AR12" i="58"/>
  <c r="AQ12" i="58"/>
  <c r="H12" i="58"/>
  <c r="G12" i="58"/>
  <c r="G16" i="58" s="1"/>
  <c r="F12" i="58"/>
  <c r="E12" i="58"/>
  <c r="D12" i="58"/>
  <c r="C12" i="58"/>
  <c r="DT15" i="59"/>
  <c r="DS15" i="59"/>
  <c r="DR15" i="59"/>
  <c r="DQ15" i="59"/>
  <c r="DP15" i="59"/>
  <c r="DO15" i="59"/>
  <c r="DL15" i="59"/>
  <c r="DK15" i="59"/>
  <c r="DJ15" i="59"/>
  <c r="DI15" i="59"/>
  <c r="DH15" i="59"/>
  <c r="DG15" i="59"/>
  <c r="DF15" i="59"/>
  <c r="DE15" i="59"/>
  <c r="DD15" i="59"/>
  <c r="DC15" i="59"/>
  <c r="DB15" i="59"/>
  <c r="DA15" i="59"/>
  <c r="CZ15" i="59"/>
  <c r="CY15" i="59"/>
  <c r="CX15" i="59"/>
  <c r="CW15" i="59"/>
  <c r="CV15" i="59"/>
  <c r="CU15" i="59"/>
  <c r="CT15" i="59"/>
  <c r="CS15" i="59"/>
  <c r="CR15" i="59"/>
  <c r="CQ15" i="59"/>
  <c r="CP15" i="59"/>
  <c r="CO15" i="59"/>
  <c r="CN15" i="59"/>
  <c r="CM15" i="59"/>
  <c r="CL15" i="59"/>
  <c r="CK15" i="59"/>
  <c r="CJ15" i="59"/>
  <c r="CI15" i="59"/>
  <c r="CH15" i="59"/>
  <c r="CG15" i="59"/>
  <c r="CF15" i="59"/>
  <c r="CE15" i="59"/>
  <c r="CD15" i="59"/>
  <c r="CC15" i="59"/>
  <c r="CB15" i="59"/>
  <c r="CA15" i="59"/>
  <c r="BZ15" i="59"/>
  <c r="BY15" i="59"/>
  <c r="BX15" i="59"/>
  <c r="BW15" i="59"/>
  <c r="BV15" i="59"/>
  <c r="BU15" i="59"/>
  <c r="BT15" i="59"/>
  <c r="BS15" i="59"/>
  <c r="BR15" i="59"/>
  <c r="BQ15" i="59"/>
  <c r="BP15" i="59"/>
  <c r="BO15" i="59"/>
  <c r="BN15" i="59"/>
  <c r="BM15" i="59"/>
  <c r="BL15" i="59"/>
  <c r="BK15" i="59"/>
  <c r="BJ15" i="59"/>
  <c r="BI15" i="59"/>
  <c r="BH15" i="59"/>
  <c r="BG15" i="59"/>
  <c r="BF15" i="59"/>
  <c r="BE15" i="59"/>
  <c r="BD15" i="59"/>
  <c r="BC15" i="59"/>
  <c r="BB15" i="59"/>
  <c r="BA15" i="59"/>
  <c r="AZ15" i="59"/>
  <c r="AY15" i="59"/>
  <c r="AX15" i="59"/>
  <c r="AW15" i="59"/>
  <c r="AV15" i="59"/>
  <c r="AU15" i="59"/>
  <c r="AT15" i="59"/>
  <c r="AS15" i="59"/>
  <c r="AR15" i="59"/>
  <c r="AQ15" i="59"/>
  <c r="AP15" i="59"/>
  <c r="AO15" i="59"/>
  <c r="AN15" i="59"/>
  <c r="AM15" i="59"/>
  <c r="AL15" i="59"/>
  <c r="AK15" i="59"/>
  <c r="AJ15" i="59"/>
  <c r="AI15" i="59"/>
  <c r="AH15" i="59"/>
  <c r="AG15" i="59"/>
  <c r="AF15" i="59"/>
  <c r="AE15" i="59"/>
  <c r="AD15" i="59"/>
  <c r="AC15" i="59"/>
  <c r="AB15" i="59"/>
  <c r="AA15" i="59"/>
  <c r="Z15" i="59"/>
  <c r="Y15" i="59"/>
  <c r="X15" i="59"/>
  <c r="W15" i="59"/>
  <c r="V15" i="59"/>
  <c r="U15" i="59"/>
  <c r="T15" i="59"/>
  <c r="S15" i="59"/>
  <c r="R15" i="59"/>
  <c r="Q15" i="59"/>
  <c r="P15" i="59"/>
  <c r="O15" i="59"/>
  <c r="N15" i="59"/>
  <c r="M15" i="59"/>
  <c r="L15" i="59"/>
  <c r="K15" i="59"/>
  <c r="J15" i="59"/>
  <c r="I15" i="59"/>
  <c r="DN14" i="59"/>
  <c r="DM14" i="59"/>
  <c r="H14" i="59"/>
  <c r="G14" i="59"/>
  <c r="F14" i="59"/>
  <c r="E14" i="59"/>
  <c r="D14" i="59"/>
  <c r="C14" i="59"/>
  <c r="DN13" i="59"/>
  <c r="DM13" i="59"/>
  <c r="H13" i="59"/>
  <c r="G13" i="59"/>
  <c r="C13" i="59" s="1"/>
  <c r="F13" i="59"/>
  <c r="D13" i="59" s="1"/>
  <c r="E13" i="59"/>
  <c r="DN12" i="59"/>
  <c r="DM12" i="59"/>
  <c r="H12" i="59"/>
  <c r="G12" i="59"/>
  <c r="F12" i="59"/>
  <c r="E12" i="59"/>
  <c r="D12" i="59"/>
  <c r="C12" i="59"/>
  <c r="DN11" i="59"/>
  <c r="DN15" i="59" s="1"/>
  <c r="DM11" i="59"/>
  <c r="DM15" i="59" s="1"/>
  <c r="H11" i="59"/>
  <c r="H15" i="59" s="1"/>
  <c r="G11" i="59"/>
  <c r="F11" i="59"/>
  <c r="F15" i="59" s="1"/>
  <c r="E11" i="59"/>
  <c r="E15" i="59" s="1"/>
  <c r="D11" i="59"/>
  <c r="C11" i="59"/>
  <c r="C10" i="59"/>
  <c r="D10" i="59" s="1"/>
  <c r="E10" i="59" s="1"/>
  <c r="F10" i="59" s="1"/>
  <c r="G10" i="59" s="1"/>
  <c r="H10" i="59" s="1"/>
  <c r="I10" i="59" s="1"/>
  <c r="J10" i="59" s="1"/>
  <c r="K10" i="59" s="1"/>
  <c r="L10" i="59" s="1"/>
  <c r="M10" i="59" s="1"/>
  <c r="N10" i="59" s="1"/>
  <c r="O10" i="59" s="1"/>
  <c r="P10" i="59" s="1"/>
  <c r="Q10" i="59" s="1"/>
  <c r="R10" i="59" s="1"/>
  <c r="S10" i="59" s="1"/>
  <c r="T10" i="59" s="1"/>
  <c r="U10" i="59" s="1"/>
  <c r="V10" i="59" s="1"/>
  <c r="W10" i="59" s="1"/>
  <c r="X10" i="59" s="1"/>
  <c r="Y10" i="59" s="1"/>
  <c r="Z10" i="59" s="1"/>
  <c r="AA10" i="59" s="1"/>
  <c r="AB10" i="59" s="1"/>
  <c r="AC10" i="59" s="1"/>
  <c r="AD10" i="59" s="1"/>
  <c r="AE10" i="59" s="1"/>
  <c r="AF10" i="59" s="1"/>
  <c r="AG10" i="59" s="1"/>
  <c r="AH10" i="59" s="1"/>
  <c r="AI10" i="59" s="1"/>
  <c r="AJ10" i="59" s="1"/>
  <c r="AK10" i="59" s="1"/>
  <c r="AL10" i="59" s="1"/>
  <c r="AM10" i="59" s="1"/>
  <c r="AN10" i="59" s="1"/>
  <c r="AO10" i="59" s="1"/>
  <c r="AP10" i="59" s="1"/>
  <c r="AQ10" i="59" s="1"/>
  <c r="AR10" i="59" s="1"/>
  <c r="AS10" i="59" s="1"/>
  <c r="AT10" i="59" s="1"/>
  <c r="AU10" i="59" s="1"/>
  <c r="AV10" i="59" s="1"/>
  <c r="AW10" i="59" s="1"/>
  <c r="AX10" i="59" s="1"/>
  <c r="AY10" i="59" s="1"/>
  <c r="AZ10" i="59" s="1"/>
  <c r="BA10" i="59" s="1"/>
  <c r="BB10" i="59" s="1"/>
  <c r="BC10" i="59" s="1"/>
  <c r="BD10" i="59" s="1"/>
  <c r="BE10" i="59" s="1"/>
  <c r="BF10" i="59" s="1"/>
  <c r="BG10" i="59" s="1"/>
  <c r="BH10" i="59" s="1"/>
  <c r="BI10" i="59" s="1"/>
  <c r="BJ10" i="59" s="1"/>
  <c r="BK10" i="59" s="1"/>
  <c r="BL10" i="59" s="1"/>
  <c r="BM10" i="59" s="1"/>
  <c r="BN10" i="59" s="1"/>
  <c r="BO10" i="59" s="1"/>
  <c r="BP10" i="59" s="1"/>
  <c r="BQ10" i="59" s="1"/>
  <c r="BR10" i="59" s="1"/>
  <c r="BS10" i="59" s="1"/>
  <c r="BT10" i="59" s="1"/>
  <c r="BU10" i="59" s="1"/>
  <c r="BV10" i="59" s="1"/>
  <c r="BW10" i="59" s="1"/>
  <c r="BX10" i="59" s="1"/>
  <c r="BY10" i="59" s="1"/>
  <c r="BZ10" i="59" s="1"/>
  <c r="CA10" i="59" s="1"/>
  <c r="CB10" i="59" s="1"/>
  <c r="CC10" i="59" s="1"/>
  <c r="CD10" i="59" s="1"/>
  <c r="CE10" i="59" s="1"/>
  <c r="CF10" i="59" s="1"/>
  <c r="CG10" i="59" s="1"/>
  <c r="CH10" i="59" s="1"/>
  <c r="CI10" i="59" s="1"/>
  <c r="CJ10" i="59" s="1"/>
  <c r="CK10" i="59" s="1"/>
  <c r="CL10" i="59" s="1"/>
  <c r="CM10" i="59" s="1"/>
  <c r="CN10" i="59" s="1"/>
  <c r="CO10" i="59" s="1"/>
  <c r="CP10" i="59" s="1"/>
  <c r="CQ10" i="59" s="1"/>
  <c r="CR10" i="59" s="1"/>
  <c r="CS10" i="59" s="1"/>
  <c r="CT10" i="59" s="1"/>
  <c r="CU10" i="59" s="1"/>
  <c r="CV10" i="59" s="1"/>
  <c r="CW10" i="59" s="1"/>
  <c r="CX10" i="59" s="1"/>
  <c r="CY10" i="59" s="1"/>
  <c r="CZ10" i="59" s="1"/>
  <c r="DA10" i="59" s="1"/>
  <c r="DB10" i="59" s="1"/>
  <c r="DC10" i="59" s="1"/>
  <c r="DD10" i="59" s="1"/>
  <c r="DE10" i="59" s="1"/>
  <c r="DF10" i="59" s="1"/>
  <c r="DG10" i="59" s="1"/>
  <c r="DH10" i="59" s="1"/>
  <c r="DI10" i="59" s="1"/>
  <c r="DJ10" i="59" s="1"/>
  <c r="DK10" i="59" s="1"/>
  <c r="DL10" i="59" s="1"/>
  <c r="DM10" i="59" s="1"/>
  <c r="DN10" i="59" s="1"/>
  <c r="DO10" i="59" s="1"/>
  <c r="DP10" i="59" s="1"/>
  <c r="DQ10" i="59" s="1"/>
  <c r="DR10" i="59" s="1"/>
  <c r="DS10" i="59" s="1"/>
  <c r="DT10" i="59" s="1"/>
  <c r="C15" i="59" l="1"/>
  <c r="G15" i="59"/>
  <c r="D15" i="59"/>
  <c r="D14" i="58"/>
  <c r="D16" i="58" s="1"/>
  <c r="H16" i="58"/>
  <c r="AQ16" i="58"/>
  <c r="F16" i="58"/>
  <c r="AR16" i="58"/>
  <c r="C16" i="58"/>
  <c r="E16" i="58"/>
  <c r="CN14" i="55"/>
  <c r="CM14" i="55"/>
  <c r="CL14" i="55"/>
  <c r="CK14" i="55"/>
  <c r="CJ14" i="55"/>
  <c r="CI14" i="55"/>
  <c r="CH14" i="55"/>
  <c r="CG14" i="55"/>
  <c r="CF14" i="55"/>
  <c r="CE14" i="55"/>
  <c r="CD14" i="55"/>
  <c r="CC14" i="55"/>
  <c r="BZ14" i="55"/>
  <c r="BY14" i="55"/>
  <c r="BX14" i="55"/>
  <c r="BW14" i="55"/>
  <c r="BV14" i="55"/>
  <c r="BU14" i="55"/>
  <c r="BT14" i="55"/>
  <c r="BS14" i="55"/>
  <c r="BR14" i="55"/>
  <c r="BQ14" i="55"/>
  <c r="BO14" i="55"/>
  <c r="BN14" i="55"/>
  <c r="BM14" i="55"/>
  <c r="BL14" i="55"/>
  <c r="BK14" i="55"/>
  <c r="BJ14" i="55"/>
  <c r="BI14" i="55"/>
  <c r="BH14" i="55"/>
  <c r="BG14" i="55"/>
  <c r="BF14" i="55"/>
  <c r="BE14" i="55"/>
  <c r="BD14" i="55"/>
  <c r="BC14" i="55"/>
  <c r="BB14" i="55"/>
  <c r="BA14" i="55"/>
  <c r="AZ14" i="55"/>
  <c r="AV14" i="55"/>
  <c r="AU14" i="55"/>
  <c r="AT14" i="55"/>
  <c r="AS14" i="55"/>
  <c r="AR14" i="55"/>
  <c r="AQ14" i="55"/>
  <c r="AP14" i="55"/>
  <c r="AO14" i="55"/>
  <c r="AN14" i="55"/>
  <c r="AM14" i="55"/>
  <c r="AL14" i="55"/>
  <c r="AK14" i="55"/>
  <c r="AJ14" i="55"/>
  <c r="AI14" i="55"/>
  <c r="AH14" i="55"/>
  <c r="AG14" i="55"/>
  <c r="AF14" i="55"/>
  <c r="AD14" i="55"/>
  <c r="AE14" i="55" s="1"/>
  <c r="AC14" i="55"/>
  <c r="AA14" i="55"/>
  <c r="AB14" i="55" s="1"/>
  <c r="Z14" i="55"/>
  <c r="X14" i="55"/>
  <c r="Y14" i="55" s="1"/>
  <c r="W14" i="55"/>
  <c r="U14" i="55"/>
  <c r="V14" i="55" s="1"/>
  <c r="T14" i="55"/>
  <c r="R14" i="55"/>
  <c r="S14" i="55" s="1"/>
  <c r="Q14" i="55"/>
  <c r="O14" i="55"/>
  <c r="P14" i="55" s="1"/>
  <c r="N14" i="55"/>
  <c r="D14" i="55"/>
  <c r="C14" i="55"/>
  <c r="CZ13" i="55"/>
  <c r="CY13" i="55"/>
  <c r="CX13" i="55"/>
  <c r="CW13" i="55"/>
  <c r="CP13" i="55"/>
  <c r="CO13" i="55"/>
  <c r="CB13" i="55"/>
  <c r="F13" i="55" s="1"/>
  <c r="CA13" i="55"/>
  <c r="BP13" i="55"/>
  <c r="AX13" i="55"/>
  <c r="AW13" i="55"/>
  <c r="AE13" i="55"/>
  <c r="AB13" i="55"/>
  <c r="Y13" i="55"/>
  <c r="V13" i="55"/>
  <c r="L13" i="55"/>
  <c r="K13" i="55"/>
  <c r="M13" i="55" s="1"/>
  <c r="I13" i="55"/>
  <c r="H13" i="55"/>
  <c r="E13" i="55"/>
  <c r="CZ12" i="55"/>
  <c r="CY12" i="55"/>
  <c r="CX12" i="55"/>
  <c r="CW12" i="55"/>
  <c r="CP12" i="55"/>
  <c r="CO12" i="55"/>
  <c r="CB12" i="55"/>
  <c r="F12" i="55" s="1"/>
  <c r="CA12" i="55"/>
  <c r="BP12" i="55"/>
  <c r="AX12" i="55"/>
  <c r="AW12" i="55"/>
  <c r="AE12" i="55"/>
  <c r="AB12" i="55"/>
  <c r="Y12" i="55"/>
  <c r="V12" i="55"/>
  <c r="S12" i="55"/>
  <c r="P12" i="55"/>
  <c r="K12" i="55"/>
  <c r="M12" i="55" s="1"/>
  <c r="I12" i="55"/>
  <c r="H12" i="55"/>
  <c r="E12" i="55"/>
  <c r="CZ11" i="55"/>
  <c r="CY11" i="55"/>
  <c r="CX11" i="55"/>
  <c r="CW11" i="55"/>
  <c r="CP11" i="55"/>
  <c r="CO11" i="55"/>
  <c r="CB11" i="55"/>
  <c r="F11" i="55" s="1"/>
  <c r="CA11" i="55"/>
  <c r="BP11" i="55"/>
  <c r="AX11" i="55"/>
  <c r="AW11" i="55"/>
  <c r="AE11" i="55"/>
  <c r="AB11" i="55"/>
  <c r="Y11" i="55"/>
  <c r="V11" i="55"/>
  <c r="S11" i="55"/>
  <c r="P11" i="55"/>
  <c r="L11" i="55"/>
  <c r="M11" i="55" s="1"/>
  <c r="K11" i="55"/>
  <c r="I11" i="55"/>
  <c r="H11" i="55"/>
  <c r="E11" i="55"/>
  <c r="CZ10" i="55"/>
  <c r="CZ14" i="55" s="1"/>
  <c r="CY10" i="55"/>
  <c r="CY14" i="55" s="1"/>
  <c r="CX10" i="55"/>
  <c r="CX14" i="55" s="1"/>
  <c r="CW10" i="55"/>
  <c r="CW14" i="55" s="1"/>
  <c r="CP10" i="55"/>
  <c r="CP14" i="55" s="1"/>
  <c r="CO10" i="55"/>
  <c r="CO14" i="55" s="1"/>
  <c r="CB10" i="55"/>
  <c r="CA10" i="55"/>
  <c r="CA14" i="55" s="1"/>
  <c r="BP10" i="55"/>
  <c r="AX10" i="55"/>
  <c r="AX14" i="55" s="1"/>
  <c r="AY14" i="55" s="1"/>
  <c r="AW10" i="55"/>
  <c r="AW14" i="55" s="1"/>
  <c r="AE10" i="55"/>
  <c r="AB10" i="55"/>
  <c r="Y10" i="55"/>
  <c r="V10" i="55"/>
  <c r="S10" i="55"/>
  <c r="P10" i="55"/>
  <c r="L10" i="55"/>
  <c r="L14" i="55" s="1"/>
  <c r="M14" i="55" s="1"/>
  <c r="K10" i="55"/>
  <c r="K14" i="55" s="1"/>
  <c r="I10" i="55"/>
  <c r="J10" i="55" s="1"/>
  <c r="H10" i="55"/>
  <c r="H14" i="55" s="1"/>
  <c r="E10" i="55"/>
  <c r="E14" i="55" s="1"/>
  <c r="CZ8" i="55"/>
  <c r="CX8" i="55"/>
  <c r="CP8" i="55"/>
  <c r="CN8" i="55"/>
  <c r="CJ8" i="55"/>
  <c r="CF8" i="55"/>
  <c r="CB8" i="55"/>
  <c r="BZ8" i="55"/>
  <c r="BX8" i="55"/>
  <c r="BV8" i="55"/>
  <c r="BT8" i="55"/>
  <c r="BR8" i="55"/>
  <c r="BO8" i="55"/>
  <c r="BK8" i="55"/>
  <c r="BG8" i="55"/>
  <c r="BE8" i="55"/>
  <c r="BC8" i="55"/>
  <c r="BA8" i="55"/>
  <c r="AX8" i="55"/>
  <c r="AR8" i="55"/>
  <c r="AM8" i="55"/>
  <c r="AD8" i="55"/>
  <c r="AA8" i="55"/>
  <c r="X8" i="55"/>
  <c r="U8" i="55"/>
  <c r="R8" i="55"/>
  <c r="O8" i="55"/>
  <c r="L8" i="55"/>
  <c r="I8" i="55"/>
  <c r="AY11" i="55" l="1"/>
  <c r="AY12" i="55"/>
  <c r="AY13" i="55"/>
  <c r="G13" i="55"/>
  <c r="J11" i="55"/>
  <c r="J12" i="55"/>
  <c r="J13" i="55"/>
  <c r="F10" i="55"/>
  <c r="F14" i="55" s="1"/>
  <c r="G14" i="55" s="1"/>
  <c r="G12" i="55"/>
  <c r="BP14" i="55"/>
  <c r="CB14" i="55"/>
  <c r="G11" i="55"/>
  <c r="M10" i="55"/>
  <c r="I14" i="55"/>
  <c r="J14" i="55" s="1"/>
  <c r="AY10" i="55"/>
  <c r="G10" i="55" l="1"/>
</calcChain>
</file>

<file path=xl/sharedStrings.xml><?xml version="1.0" encoding="utf-8"?>
<sst xmlns="http://schemas.openxmlformats.org/spreadsheetml/2006/main" count="471" uniqueCount="145">
  <si>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</si>
  <si>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</si>
  <si>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</si>
  <si>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</si>
  <si>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</si>
  <si>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</si>
  <si>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</si>
  <si>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</si>
  <si>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</si>
  <si>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</si>
  <si>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</si>
  <si>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</si>
  <si>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</si>
  <si>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</si>
  <si>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</si>
  <si>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</si>
  <si>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</si>
  <si>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</si>
  <si>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</si>
  <si>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</si>
  <si>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</si>
  <si>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</si>
  <si>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</si>
  <si>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</si>
  <si>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</si>
  <si>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</si>
  <si>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</si>
  <si>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</si>
  <si>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</si>
  <si>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</si>
  <si>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</si>
  <si>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</si>
  <si>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</si>
  <si>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</si>
  <si>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</si>
  <si>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</si>
  <si>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</si>
  <si>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</si>
  <si>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</si>
  <si>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</si>
  <si>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</si>
  <si>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</si>
  <si>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</si>
  <si>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</si>
  <si>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</si>
  <si>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</si>
  <si>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</si>
  <si>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</si>
  <si>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</si>
  <si>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</si>
  <si>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</si>
  <si>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1130. Տեղական տուրքեր
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</si>
  <si>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</si>
  <si>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</si>
  <si>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1140. Համայնքի բյուջե վճարվող պետական տուրքեր
(տող 1141 + տող 1142)</t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</si>
  <si>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</si>
  <si>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փաստացի 11 ամիս</t>
  </si>
  <si>
    <t>կատ. %-ը տար նկատմ</t>
  </si>
  <si>
    <t xml:space="preserve">տող 1111. Գույքահարկ համայնքների վարչական տարածքներում գտնվող շենքերի և շինությունների համար                                                                     </t>
  </si>
  <si>
    <t>տող 1112. Հողի հարկ համայնքների վարչական տարածքներում գտնվող հողի համար</t>
  </si>
  <si>
    <t>տող 1113. Անշարժ գույքի միասնական հարկ</t>
  </si>
  <si>
    <r>
      <t>տող 1120    1.2Գույքային հարկեր     այլ գույքից այդ թվում`       Գույքահարկ փոխադրամիջոցների համար</t>
    </r>
    <r>
      <rPr>
        <sz val="10"/>
        <rFont val="Arial Armenian"/>
        <family val="2"/>
      </rPr>
      <t/>
    </r>
  </si>
  <si>
    <t>Ընդամենը անշարժ գույքի հարկեր (տող1111+տող1112+տող1113)</t>
  </si>
  <si>
    <r>
      <t xml:space="preserve"> ՀՀ ՏԱՎՈւՇԻ ՄԱՐԶԻ ՀԱՄԱՅՆՔՆԵՐԻ ԲՅՈՒՋԵՏԱՅԻՆ ԵԿԱՄՈՒՏՆԵՐԻ ՎԵՐԱԲԵՐՅԱԼ (աճողական) 2023թ. դեկտեմբերի 30-ի դրությամբ</t>
    </r>
    <r>
      <rPr>
        <b/>
        <sz val="10"/>
        <rFont val="GHEA Grapalat"/>
        <family val="3"/>
      </rPr>
      <t xml:space="preserve">       </t>
    </r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</si>
  <si>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</si>
  <si>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</si>
  <si>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</si>
  <si>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</si>
  <si>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</si>
  <si>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</si>
  <si>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</si>
  <si>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</si>
  <si>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</si>
  <si>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</si>
  <si>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</si>
  <si>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</si>
  <si>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</si>
  <si>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</si>
  <si>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</si>
  <si>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</si>
  <si>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</si>
  <si>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</si>
  <si>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տող 2110 
Օրենսդիր և գործադիր մարմիններ, պետական կառավարում, ‎ֆինանսական և հարկաբյուջետային հարաբերություններ, արտաքին հարաբերություններ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</si>
  <si>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</si>
  <si>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</si>
  <si>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</si>
  <si>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</si>
  <si>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</si>
  <si>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</si>
  <si>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</si>
  <si>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</si>
  <si>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</si>
  <si>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</si>
  <si>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</si>
  <si>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</si>
  <si>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</si>
  <si>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</si>
  <si>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</si>
  <si>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</si>
  <si>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</si>
  <si>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</si>
  <si>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</si>
  <si>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</si>
  <si>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</si>
  <si>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</si>
  <si>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2022Թ 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</si>
  <si>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</si>
  <si>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</si>
  <si>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</si>
  <si>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</si>
  <si>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</si>
  <si>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
</t>
    </r>
    <r>
      <rPr>
        <b/>
        <sz val="8"/>
        <rFont val="GHEA Grapalat"/>
        <family val="3"/>
      </rPr>
      <t>(բյուջ. տող 5500)
Համաֆինանսավորմամբ իրականացվող ծրագրեր և /կամ/ կապիտալ ակտիվների ձեռք բերում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</si>
  <si>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</si>
  <si>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</si>
  <si>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</si>
  <si>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</si>
  <si>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</si>
  <si>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</si>
  <si>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</si>
  <si>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</si>
  <si>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</si>
  <si>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</si>
  <si>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</si>
  <si>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</si>
  <si>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</si>
  <si>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</si>
  <si>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</si>
  <si>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</si>
  <si>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</si>
  <si>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</si>
  <si>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</si>
  <si>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</si>
  <si>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</si>
  <si>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</si>
  <si>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</si>
  <si>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</si>
  <si>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</si>
  <si>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</si>
  <si>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</si>
  <si>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</si>
  <si>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</si>
  <si>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</si>
  <si>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</si>
  <si>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01.01.2024թ. դրությամբ</t>
  </si>
  <si>
    <r>
      <t>Հատված 1 (տող 1392)
(Համայնքի բյուջ. եկամուտներ)
բյուջետ.</t>
    </r>
    <r>
      <rPr>
        <b/>
        <sz val="9"/>
        <rFont val="GHEA Grapalat"/>
        <family val="3"/>
      </rPr>
      <t xml:space="preserve"> տող. 1392 </t>
    </r>
    <r>
      <rPr>
        <sz val="9"/>
        <rFont val="GHEA Grapalat"/>
        <family val="3"/>
      </rPr>
      <t>Վարչական բյուջեի պահուստային ֆոնդից ֆոնդային բյուջե կատարվող հատկացումներից մուտքեր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</si>
</sst>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  <font>
      <sz val="8"/>
      <color theme="1"/>
      <name val="GHEA Grapalat"/>
      <family val="3"/>
    </font>
    <font>
      <sz val="8"/>
      <color rgb="FFFF0000"/>
      <name val="GHEA Grapalat"/>
      <family val="3"/>
    </font>
    <font>
      <sz val="7"/>
      <color theme="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sz val="9"/>
      <color rgb="FFFF0000"/>
      <name val="GHEA Grapalat"/>
      <family val="3"/>
    </font>
    <font>
      <i/>
      <sz val="12"/>
      <name val="GHEA Grapalat"/>
      <family val="3"/>
    </font>
    <font>
      <b/>
      <sz val="9"/>
      <color rgb="FFFF0000"/>
      <name val="GHEA Grapalat"/>
      <family val="3"/>
    </font>
    <font>
      <sz val="11"/>
      <color theme="1"/>
      <name val="Calibri"/>
      <family val="2"/>
      <charset val="1"/>
      <scheme val="minor"/>
    </font>
    <font>
      <sz val="18"/>
      <color theme="3"/>
      <name val="Cambria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name val="Arial LatArm"/>
      <family val="2"/>
    </font>
    <font>
      <sz val="8"/>
      <name val="Arial LatArm"/>
      <family val="2"/>
    </font>
    <font>
      <b/>
      <sz val="11"/>
      <name val="Arial LatArm"/>
      <family val="2"/>
    </font>
    <font>
      <sz val="10"/>
      <name val="Arial LatArm"/>
      <family val="2"/>
    </font>
    <font>
      <sz val="9"/>
      <name val="Arial LatArm"/>
      <family val="2"/>
    </font>
  </fonts>
  <fills count="4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2">
    <xf numFmtId="0" fontId="0" fillId="0" borderId="0"/>
    <xf numFmtId="0" fontId="6" fillId="0" borderId="0"/>
    <xf numFmtId="0" fontId="1" fillId="0" borderId="0"/>
    <xf numFmtId="0" fontId="13" fillId="0" borderId="0"/>
    <xf numFmtId="0" fontId="30" fillId="0" borderId="0"/>
    <xf numFmtId="0" fontId="31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4" fillId="0" borderId="0" applyNumberFormat="0" applyFill="0" applyBorder="0" applyAlignment="0" applyProtection="0"/>
    <xf numFmtId="0" fontId="35" fillId="15" borderId="0" applyNumberFormat="0" applyBorder="0" applyAlignment="0" applyProtection="0"/>
    <xf numFmtId="0" fontId="36" fillId="16" borderId="0" applyNumberFormat="0" applyBorder="0" applyAlignment="0" applyProtection="0"/>
    <xf numFmtId="0" fontId="37" fillId="17" borderId="0" applyNumberFormat="0" applyBorder="0" applyAlignment="0" applyProtection="0"/>
    <xf numFmtId="0" fontId="38" fillId="18" borderId="19" applyNumberFormat="0" applyAlignment="0" applyProtection="0"/>
    <xf numFmtId="0" fontId="39" fillId="19" borderId="20" applyNumberFormat="0" applyAlignment="0" applyProtection="0"/>
    <xf numFmtId="0" fontId="40" fillId="19" borderId="19" applyNumberFormat="0" applyAlignment="0" applyProtection="0"/>
    <xf numFmtId="0" fontId="41" fillId="0" borderId="21" applyNumberFormat="0" applyFill="0" applyAlignment="0" applyProtection="0"/>
    <xf numFmtId="0" fontId="42" fillId="20" borderId="22" applyNumberFormat="0" applyAlignment="0" applyProtection="0"/>
    <xf numFmtId="0" fontId="43" fillId="0" borderId="0" applyNumberFormat="0" applyFill="0" applyBorder="0" applyAlignment="0" applyProtection="0"/>
    <xf numFmtId="0" fontId="30" fillId="21" borderId="23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46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46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46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46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46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46" fillId="42" borderId="0" applyNumberFormat="0" applyBorder="0" applyAlignment="0" applyProtection="0"/>
    <xf numFmtId="0" fontId="30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5" borderId="0" applyNumberFormat="0" applyBorder="0" applyAlignment="0" applyProtection="0"/>
    <xf numFmtId="0" fontId="30" fillId="0" borderId="25" applyNumberFormat="0" applyFont="0" applyFill="0" applyAlignment="0" applyProtection="0"/>
    <xf numFmtId="0" fontId="47" fillId="0" borderId="25" applyNumberFormat="0" applyFill="0" applyProtection="0">
      <alignment horizontal="center"/>
    </xf>
    <xf numFmtId="4" fontId="49" fillId="0" borderId="26" applyFill="0" applyProtection="0">
      <alignment horizontal="center" vertical="center"/>
    </xf>
    <xf numFmtId="0" fontId="50" fillId="0" borderId="26" applyNumberFormat="0" applyFill="0" applyProtection="0">
      <alignment horizontal="left" vertical="center" wrapText="1"/>
    </xf>
    <xf numFmtId="4" fontId="48" fillId="0" borderId="27" applyFill="0" applyProtection="0">
      <alignment horizontal="right" vertical="center"/>
    </xf>
    <xf numFmtId="4" fontId="51" fillId="0" borderId="26" applyFill="0" applyProtection="0">
      <alignment horizontal="left" vertical="center"/>
    </xf>
  </cellStyleXfs>
  <cellXfs count="331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10" fillId="0" borderId="0" xfId="0" applyFont="1" applyProtection="1">
      <protection locked="0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164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</xf>
    <xf numFmtId="0" fontId="14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Protection="1">
      <protection locked="0"/>
    </xf>
    <xf numFmtId="0" fontId="14" fillId="0" borderId="0" xfId="0" applyFont="1" applyProtection="1">
      <protection locked="0"/>
    </xf>
    <xf numFmtId="165" fontId="8" fillId="5" borderId="10" xfId="0" applyNumberFormat="1" applyFont="1" applyFill="1" applyBorder="1" applyAlignment="1">
      <alignment horizontal="center" vertical="center"/>
    </xf>
    <xf numFmtId="164" fontId="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vertical="center" wrapText="1"/>
    </xf>
    <xf numFmtId="164" fontId="17" fillId="0" borderId="10" xfId="0" applyNumberFormat="1" applyFont="1" applyFill="1" applyBorder="1" applyAlignment="1" applyProtection="1">
      <alignment horizontal="center" vertical="center" wrapText="1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>
      <alignment horizontal="left" vertical="center"/>
    </xf>
    <xf numFmtId="165" fontId="18" fillId="0" borderId="10" xfId="0" applyNumberFormat="1" applyFont="1" applyFill="1" applyBorder="1" applyAlignment="1">
      <alignment horizontal="center" vertical="center"/>
    </xf>
    <xf numFmtId="165" fontId="16" fillId="0" borderId="10" xfId="0" applyNumberFormat="1" applyFont="1" applyFill="1" applyBorder="1" applyAlignment="1" applyProtection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/>
    </xf>
    <xf numFmtId="164" fontId="16" fillId="0" borderId="10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/>
    </xf>
    <xf numFmtId="0" fontId="19" fillId="0" borderId="0" xfId="0" applyFont="1" applyProtection="1">
      <protection locked="0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165" fontId="19" fillId="0" borderId="0" xfId="0" applyNumberFormat="1" applyFont="1" applyProtection="1">
      <protection locked="0"/>
    </xf>
    <xf numFmtId="0" fontId="19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0" fontId="19" fillId="0" borderId="0" xfId="0" applyFont="1" applyBorder="1" applyAlignment="1" applyProtection="1">
      <alignment vertical="center"/>
      <protection locked="0"/>
    </xf>
    <xf numFmtId="0" fontId="10" fillId="0" borderId="0" xfId="0" applyFont="1" applyProtection="1"/>
    <xf numFmtId="0" fontId="10" fillId="10" borderId="4" xfId="0" applyFont="1" applyFill="1" applyBorder="1" applyAlignment="1" applyProtection="1">
      <alignment horizontal="center" vertical="center" wrapText="1"/>
    </xf>
    <xf numFmtId="0" fontId="10" fillId="9" borderId="11" xfId="0" applyFont="1" applyFill="1" applyBorder="1" applyAlignment="1" applyProtection="1">
      <alignment vertical="center" wrapText="1"/>
    </xf>
    <xf numFmtId="0" fontId="10" fillId="9" borderId="6" xfId="0" applyFont="1" applyFill="1" applyBorder="1" applyAlignment="1" applyProtection="1">
      <alignment vertical="center" wrapText="1"/>
    </xf>
    <xf numFmtId="0" fontId="10" fillId="7" borderId="4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4" fontId="4" fillId="11" borderId="10" xfId="0" applyNumberFormat="1" applyFont="1" applyFill="1" applyBorder="1" applyAlignment="1" applyProtection="1">
      <alignment horizontal="center" vertical="center" wrapText="1"/>
    </xf>
    <xf numFmtId="0" fontId="4" fillId="12" borderId="10" xfId="0" applyFont="1" applyFill="1" applyBorder="1" applyAlignment="1" applyProtection="1">
      <alignment horizontal="center" vertical="center" wrapText="1"/>
    </xf>
    <xf numFmtId="4" fontId="8" fillId="11" borderId="10" xfId="0" applyNumberFormat="1" applyFont="1" applyFill="1" applyBorder="1" applyAlignment="1" applyProtection="1">
      <alignment horizontal="center" vertical="center" wrapText="1"/>
    </xf>
    <xf numFmtId="0" fontId="8" fillId="12" borderId="10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164" fontId="5" fillId="0" borderId="10" xfId="0" applyNumberFormat="1" applyFont="1" applyBorder="1" applyAlignment="1" applyProtection="1">
      <alignment horizontal="center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8" fillId="0" borderId="0" xfId="0" applyNumberFormat="1" applyFont="1" applyAlignment="1" applyProtection="1">
      <alignment horizontal="right" vertical="center"/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4" fontId="19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25" fillId="0" borderId="0" xfId="0" applyFont="1"/>
    <xf numFmtId="0" fontId="9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2" fillId="0" borderId="0" xfId="0" applyFont="1" applyBorder="1" applyAlignment="1">
      <alignment vertical="center" wrapText="1"/>
    </xf>
    <xf numFmtId="0" fontId="25" fillId="0" borderId="0" xfId="0" applyFont="1" applyFill="1"/>
    <xf numFmtId="165" fontId="25" fillId="0" borderId="0" xfId="0" applyNumberFormat="1" applyFont="1" applyFill="1"/>
    <xf numFmtId="0" fontId="25" fillId="0" borderId="1" xfId="0" applyFont="1" applyBorder="1" applyAlignment="1">
      <alignment vertical="center"/>
    </xf>
    <xf numFmtId="0" fontId="10" fillId="0" borderId="0" xfId="0" applyFont="1"/>
    <xf numFmtId="0" fontId="25" fillId="0" borderId="0" xfId="0" applyFont="1" applyBorder="1" applyAlignment="1">
      <alignment horizontal="center" vertical="center"/>
    </xf>
    <xf numFmtId="0" fontId="4" fillId="0" borderId="0" xfId="0" applyFont="1"/>
    <xf numFmtId="0" fontId="25" fillId="0" borderId="0" xfId="0" applyFont="1" applyAlignment="1">
      <alignment horizontal="center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8" fillId="0" borderId="0" xfId="0" applyFont="1" applyProtection="1"/>
    <xf numFmtId="0" fontId="4" fillId="13" borderId="10" xfId="0" applyFont="1" applyFill="1" applyBorder="1" applyAlignment="1" applyProtection="1">
      <alignment horizontal="center" vertical="center" wrapText="1"/>
    </xf>
    <xf numFmtId="164" fontId="5" fillId="0" borderId="10" xfId="0" applyNumberFormat="1" applyFont="1" applyBorder="1" applyAlignment="1" applyProtection="1">
      <alignment vertical="center" wrapText="1"/>
    </xf>
    <xf numFmtId="164" fontId="5" fillId="0" borderId="10" xfId="0" applyNumberFormat="1" applyFont="1" applyFill="1" applyBorder="1" applyAlignment="1" applyProtection="1">
      <alignment vertical="center" wrapText="1"/>
    </xf>
    <xf numFmtId="164" fontId="27" fillId="0" borderId="10" xfId="0" applyNumberFormat="1" applyFont="1" applyBorder="1" applyAlignment="1" applyProtection="1">
      <alignment vertical="center" wrapText="1"/>
    </xf>
    <xf numFmtId="3" fontId="5" fillId="0" borderId="10" xfId="0" applyNumberFormat="1" applyFont="1" applyBorder="1" applyAlignment="1" applyProtection="1">
      <alignment vertical="center" wrapText="1"/>
    </xf>
    <xf numFmtId="3" fontId="8" fillId="0" borderId="10" xfId="0" applyNumberFormat="1" applyFont="1" applyBorder="1" applyAlignment="1" applyProtection="1">
      <alignment vertical="center" wrapText="1"/>
    </xf>
    <xf numFmtId="164" fontId="5" fillId="0" borderId="10" xfId="0" applyNumberFormat="1" applyFont="1" applyBorder="1" applyAlignment="1" applyProtection="1">
      <alignment horizontal="center" vertical="center" wrapText="1"/>
    </xf>
    <xf numFmtId="3" fontId="4" fillId="0" borderId="10" xfId="0" applyNumberFormat="1" applyFont="1" applyBorder="1" applyAlignment="1" applyProtection="1">
      <alignment vertical="center" wrapText="1"/>
    </xf>
    <xf numFmtId="164" fontId="27" fillId="0" borderId="0" xfId="0" applyNumberFormat="1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164" fontId="27" fillId="0" borderId="10" xfId="0" applyNumberFormat="1" applyFont="1" applyFill="1" applyBorder="1" applyAlignment="1" applyProtection="1">
      <alignment vertical="center" wrapText="1"/>
    </xf>
    <xf numFmtId="3" fontId="27" fillId="0" borderId="10" xfId="0" applyNumberFormat="1" applyFont="1" applyFill="1" applyBorder="1" applyAlignment="1" applyProtection="1">
      <alignment vertical="center" wrapText="1"/>
    </xf>
    <xf numFmtId="3" fontId="15" fillId="0" borderId="10" xfId="0" applyNumberFormat="1" applyFont="1" applyFill="1" applyBorder="1" applyAlignment="1" applyProtection="1">
      <alignment vertical="center" wrapText="1"/>
    </xf>
    <xf numFmtId="0" fontId="27" fillId="0" borderId="0" xfId="0" applyFont="1" applyFill="1" applyAlignment="1" applyProtection="1">
      <alignment horizontal="right"/>
      <protection locked="0"/>
    </xf>
    <xf numFmtId="3" fontId="15" fillId="0" borderId="10" xfId="0" applyNumberFormat="1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right" vertical="center"/>
      <protection locked="0"/>
    </xf>
    <xf numFmtId="0" fontId="28" fillId="0" borderId="0" xfId="0" applyFont="1" applyProtection="1">
      <protection locked="0"/>
    </xf>
    <xf numFmtId="3" fontId="27" fillId="0" borderId="10" xfId="0" applyNumberFormat="1" applyFont="1" applyBorder="1" applyAlignment="1" applyProtection="1">
      <alignment vertical="center" wrapText="1"/>
    </xf>
    <xf numFmtId="3" fontId="17" fillId="0" borderId="10" xfId="0" applyNumberFormat="1" applyFont="1" applyBorder="1" applyAlignment="1" applyProtection="1">
      <alignment vertical="center" wrapText="1"/>
    </xf>
    <xf numFmtId="3" fontId="17" fillId="0" borderId="10" xfId="0" applyNumberFormat="1" applyFont="1" applyFill="1" applyBorder="1" applyAlignment="1" applyProtection="1">
      <alignment vertical="center" wrapText="1"/>
    </xf>
    <xf numFmtId="164" fontId="27" fillId="0" borderId="10" xfId="1" applyNumberFormat="1" applyFont="1" applyFill="1" applyBorder="1" applyAlignment="1" applyProtection="1">
      <alignment horizontal="center" vertical="center"/>
    </xf>
    <xf numFmtId="3" fontId="27" fillId="0" borderId="10" xfId="1" applyNumberFormat="1" applyFont="1" applyFill="1" applyBorder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  <protection locked="0"/>
    </xf>
    <xf numFmtId="164" fontId="27" fillId="0" borderId="10" xfId="0" applyNumberFormat="1" applyFont="1" applyFill="1" applyBorder="1" applyAlignment="1" applyProtection="1">
      <alignment horizontal="center" vertical="center"/>
      <protection locked="0"/>
    </xf>
    <xf numFmtId="3" fontId="27" fillId="0" borderId="10" xfId="0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Alignment="1" applyProtection="1">
      <alignment horizontal="center" vertical="center"/>
      <protection locked="0"/>
    </xf>
    <xf numFmtId="165" fontId="29" fillId="0" borderId="0" xfId="0" applyNumberFormat="1" applyFont="1" applyAlignment="1" applyProtection="1">
      <alignment horizontal="center" vertical="center"/>
      <protection locked="0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>
      <alignment horizontal="left" vertical="center"/>
    </xf>
    <xf numFmtId="0" fontId="5" fillId="7" borderId="10" xfId="0" applyFont="1" applyFill="1" applyBorder="1" applyAlignment="1" applyProtection="1">
      <alignment horizontal="left" vertical="center" wrapText="1"/>
      <protection locked="0"/>
    </xf>
    <xf numFmtId="164" fontId="5" fillId="0" borderId="10" xfId="1" applyNumberFormat="1" applyFont="1" applyFill="1" applyBorder="1" applyAlignment="1" applyProtection="1">
      <alignment horizontal="center" vertical="center"/>
    </xf>
    <xf numFmtId="164" fontId="5" fillId="0" borderId="11" xfId="1" applyNumberFormat="1" applyFont="1" applyFill="1" applyBorder="1" applyAlignment="1" applyProtection="1">
      <alignment horizontal="center" vertical="center"/>
    </xf>
    <xf numFmtId="164" fontId="5" fillId="0" borderId="12" xfId="1" applyNumberFormat="1" applyFont="1" applyFill="1" applyBorder="1" applyAlignment="1" applyProtection="1">
      <alignment horizontal="center" vertical="center"/>
    </xf>
    <xf numFmtId="3" fontId="5" fillId="0" borderId="10" xfId="1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Alignment="1" applyProtection="1">
      <alignment horizontal="right"/>
      <protection locked="0"/>
    </xf>
    <xf numFmtId="1" fontId="5" fillId="7" borderId="10" xfId="0" applyNumberFormat="1" applyFont="1" applyFill="1" applyBorder="1" applyAlignment="1" applyProtection="1">
      <alignment horizontal="left" vertical="center" wrapText="1"/>
      <protection locked="0"/>
    </xf>
    <xf numFmtId="165" fontId="5" fillId="0" borderId="10" xfId="0" applyNumberFormat="1" applyFont="1" applyFill="1" applyBorder="1" applyAlignment="1">
      <alignment horizontal="left" vertical="center"/>
    </xf>
    <xf numFmtId="164" fontId="5" fillId="0" borderId="10" xfId="0" applyNumberFormat="1" applyFont="1" applyFill="1" applyBorder="1" applyAlignment="1" applyProtection="1">
      <alignment horizontal="center" vertical="center"/>
      <protection locked="0"/>
    </xf>
    <xf numFmtId="164" fontId="5" fillId="0" borderId="11" xfId="0" applyNumberFormat="1" applyFont="1" applyFill="1" applyBorder="1" applyAlignment="1" applyProtection="1">
      <alignment horizontal="center" vertical="center"/>
      <protection locked="0"/>
    </xf>
    <xf numFmtId="164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164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10" fillId="7" borderId="4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8" fillId="13" borderId="10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textRotation="90" wrapText="1"/>
    </xf>
    <xf numFmtId="0" fontId="8" fillId="0" borderId="7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4" fontId="10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6" borderId="10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7" borderId="3" xfId="0" applyNumberFormat="1" applyFont="1" applyFill="1" applyBorder="1" applyAlignment="1" applyProtection="1">
      <alignment horizontal="center" vertical="center" wrapText="1"/>
    </xf>
    <xf numFmtId="0" fontId="10" fillId="7" borderId="4" xfId="0" applyNumberFormat="1" applyFont="1" applyFill="1" applyBorder="1" applyAlignment="1" applyProtection="1">
      <alignment horizontal="center" vertical="center" wrapText="1"/>
    </xf>
    <xf numFmtId="0" fontId="10" fillId="7" borderId="5" xfId="0" applyNumberFormat="1" applyFont="1" applyFill="1" applyBorder="1" applyAlignment="1" applyProtection="1">
      <alignment horizontal="center" vertical="center" wrapText="1"/>
    </xf>
    <xf numFmtId="0" fontId="10" fillId="7" borderId="8" xfId="0" applyNumberFormat="1" applyFont="1" applyFill="1" applyBorder="1" applyAlignment="1" applyProtection="1">
      <alignment horizontal="center" vertical="center" wrapText="1"/>
    </xf>
    <xf numFmtId="0" fontId="10" fillId="7" borderId="0" xfId="0" applyNumberFormat="1" applyFont="1" applyFill="1" applyBorder="1" applyAlignment="1" applyProtection="1">
      <alignment horizontal="center" vertical="center" wrapText="1"/>
    </xf>
    <xf numFmtId="0" fontId="10" fillId="7" borderId="9" xfId="0" applyNumberFormat="1" applyFont="1" applyFill="1" applyBorder="1" applyAlignment="1" applyProtection="1">
      <alignment horizontal="center" vertical="center" wrapText="1"/>
    </xf>
    <xf numFmtId="0" fontId="10" fillId="7" borderId="13" xfId="0" applyNumberFormat="1" applyFont="1" applyFill="1" applyBorder="1" applyAlignment="1" applyProtection="1">
      <alignment horizontal="center" vertical="center" wrapText="1"/>
    </xf>
    <xf numFmtId="0" fontId="10" fillId="7" borderId="1" xfId="0" applyNumberFormat="1" applyFont="1" applyFill="1" applyBorder="1" applyAlignment="1" applyProtection="1">
      <alignment horizontal="center" vertical="center" wrapText="1"/>
    </xf>
    <xf numFmtId="0" fontId="10" fillId="7" borderId="14" xfId="0" applyNumberFormat="1" applyFont="1" applyFill="1" applyBorder="1" applyAlignment="1" applyProtection="1">
      <alignment horizontal="center" vertical="center" wrapText="1"/>
    </xf>
    <xf numFmtId="0" fontId="10" fillId="8" borderId="3" xfId="0" applyFont="1" applyFill="1" applyBorder="1" applyAlignment="1" applyProtection="1">
      <alignment horizontal="left" vertical="center" wrapText="1"/>
    </xf>
    <xf numFmtId="0" fontId="10" fillId="8" borderId="4" xfId="0" applyFont="1" applyFill="1" applyBorder="1" applyAlignment="1" applyProtection="1">
      <alignment horizontal="left" vertical="center" wrapText="1"/>
    </xf>
    <xf numFmtId="0" fontId="10" fillId="8" borderId="5" xfId="0" applyFont="1" applyFill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7" borderId="4" xfId="0" applyNumberFormat="1" applyFont="1" applyFill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10" fillId="9" borderId="11" xfId="0" applyFont="1" applyFill="1" applyBorder="1" applyAlignment="1" applyProtection="1">
      <alignment horizontal="left" vertical="center" wrapText="1"/>
    </xf>
    <xf numFmtId="0" fontId="10" fillId="9" borderId="6" xfId="0" applyFont="1" applyFill="1" applyBorder="1" applyAlignment="1" applyProtection="1">
      <alignment horizontal="left" vertical="center" wrapText="1"/>
    </xf>
    <xf numFmtId="0" fontId="10" fillId="9" borderId="12" xfId="0" applyFont="1" applyFill="1" applyBorder="1" applyAlignment="1" applyProtection="1">
      <alignment horizontal="left" vertical="center" wrapText="1"/>
    </xf>
    <xf numFmtId="0" fontId="10" fillId="9" borderId="6" xfId="0" applyFont="1" applyFill="1" applyBorder="1" applyAlignment="1" applyProtection="1">
      <alignment horizontal="center" vertical="center" wrapText="1"/>
    </xf>
    <xf numFmtId="0" fontId="10" fillId="9" borderId="12" xfId="0" applyFont="1" applyFill="1" applyBorder="1" applyAlignment="1" applyProtection="1">
      <alignment horizontal="center" vertical="center" wrapText="1"/>
    </xf>
    <xf numFmtId="0" fontId="5" fillId="7" borderId="10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6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8" fillId="13" borderId="10" xfId="0" applyFont="1" applyFill="1" applyBorder="1" applyAlignment="1" applyProtection="1">
      <alignment horizontal="center" vertical="center" wrapText="1"/>
    </xf>
    <xf numFmtId="0" fontId="5" fillId="9" borderId="3" xfId="0" applyNumberFormat="1" applyFont="1" applyFill="1" applyBorder="1" applyAlignment="1" applyProtection="1">
      <alignment horizontal="center" vertical="center" wrapText="1"/>
    </xf>
    <xf numFmtId="0" fontId="5" fillId="9" borderId="4" xfId="0" applyNumberFormat="1" applyFont="1" applyFill="1" applyBorder="1" applyAlignment="1" applyProtection="1">
      <alignment horizontal="center" vertical="center" wrapText="1"/>
    </xf>
    <xf numFmtId="0" fontId="5" fillId="9" borderId="5" xfId="0" applyNumberFormat="1" applyFont="1" applyFill="1" applyBorder="1" applyAlignment="1" applyProtection="1">
      <alignment horizontal="center" vertical="center" wrapText="1"/>
    </xf>
    <xf numFmtId="0" fontId="5" fillId="9" borderId="8" xfId="0" applyNumberFormat="1" applyFont="1" applyFill="1" applyBorder="1" applyAlignment="1" applyProtection="1">
      <alignment horizontal="center" vertical="center" wrapText="1"/>
    </xf>
    <xf numFmtId="0" fontId="5" fillId="9" borderId="0" xfId="0" applyNumberFormat="1" applyFont="1" applyFill="1" applyBorder="1" applyAlignment="1" applyProtection="1">
      <alignment horizontal="center" vertical="center" wrapText="1"/>
    </xf>
    <xf numFmtId="0" fontId="5" fillId="9" borderId="9" xfId="0" applyNumberFormat="1" applyFont="1" applyFill="1" applyBorder="1" applyAlignment="1" applyProtection="1">
      <alignment horizontal="center" vertical="center" wrapText="1"/>
    </xf>
    <xf numFmtId="4" fontId="5" fillId="6" borderId="11" xfId="0" applyNumberFormat="1" applyFont="1" applyFill="1" applyBorder="1" applyAlignment="1" applyProtection="1">
      <alignment horizontal="center" vertical="center" wrapText="1"/>
    </xf>
    <xf numFmtId="4" fontId="5" fillId="6" borderId="6" xfId="0" applyNumberFormat="1" applyFont="1" applyFill="1" applyBorder="1" applyAlignment="1" applyProtection="1">
      <alignment horizontal="center" vertical="center" wrapText="1"/>
    </xf>
    <xf numFmtId="4" fontId="5" fillId="6" borderId="12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4" fontId="5" fillId="9" borderId="6" xfId="0" applyNumberFormat="1" applyFont="1" applyFill="1" applyBorder="1" applyAlignment="1" applyProtection="1">
      <alignment horizontal="center" vertical="center" wrapText="1"/>
    </xf>
    <xf numFmtId="4" fontId="5" fillId="14" borderId="11" xfId="0" applyNumberFormat="1" applyFont="1" applyFill="1" applyBorder="1" applyAlignment="1" applyProtection="1">
      <alignment horizontal="center" vertical="center" wrapText="1"/>
    </xf>
    <xf numFmtId="4" fontId="5" fillId="14" borderId="6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8" fillId="0" borderId="11" xfId="0" applyNumberFormat="1" applyFont="1" applyBorder="1" applyAlignment="1" applyProtection="1">
      <alignment horizontal="center" vertical="center" wrapText="1"/>
    </xf>
    <xf numFmtId="4" fontId="8" fillId="0" borderId="6" xfId="0" applyNumberFormat="1" applyFont="1" applyBorder="1" applyAlignment="1" applyProtection="1">
      <alignment horizontal="center" vertical="center" wrapText="1"/>
    </xf>
    <xf numFmtId="4" fontId="8" fillId="0" borderId="10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top" wrapText="1"/>
    </xf>
    <xf numFmtId="4" fontId="5" fillId="0" borderId="6" xfId="0" applyNumberFormat="1" applyFont="1" applyBorder="1" applyAlignment="1" applyProtection="1">
      <alignment horizontal="center" vertical="top" wrapText="1"/>
    </xf>
    <xf numFmtId="0" fontId="5" fillId="0" borderId="6" xfId="0" applyFont="1" applyBorder="1" applyAlignment="1" applyProtection="1">
      <alignment horizontal="center" vertical="center" wrapText="1"/>
    </xf>
    <xf numFmtId="4" fontId="8" fillId="0" borderId="3" xfId="0" applyNumberFormat="1" applyFont="1" applyBorder="1" applyAlignment="1" applyProtection="1">
      <alignment horizontal="center" vertical="center" wrapText="1"/>
    </xf>
    <xf numFmtId="4" fontId="8" fillId="0" borderId="5" xfId="0" applyNumberFormat="1" applyFont="1" applyBorder="1" applyAlignment="1" applyProtection="1">
      <alignment horizontal="center" vertical="center" wrapText="1"/>
    </xf>
    <xf numFmtId="4" fontId="8" fillId="0" borderId="13" xfId="0" applyNumberFormat="1" applyFont="1" applyBorder="1" applyAlignment="1" applyProtection="1">
      <alignment horizontal="center" vertical="center" wrapText="1"/>
    </xf>
    <xf numFmtId="4" fontId="8" fillId="0" borderId="14" xfId="0" applyNumberFormat="1" applyFont="1" applyBorder="1" applyAlignment="1" applyProtection="1">
      <alignment horizontal="center" vertical="center" wrapText="1"/>
    </xf>
    <xf numFmtId="0" fontId="8" fillId="9" borderId="10" xfId="0" applyNumberFormat="1" applyFont="1" applyFill="1" applyBorder="1" applyAlignment="1" applyProtection="1">
      <alignment horizontal="center" vertical="center" wrapText="1"/>
    </xf>
    <xf numFmtId="0" fontId="8" fillId="8" borderId="10" xfId="0" applyNumberFormat="1" applyFont="1" applyFill="1" applyBorder="1" applyAlignment="1" applyProtection="1">
      <alignment horizontal="center" vertical="center" wrapText="1"/>
    </xf>
    <xf numFmtId="0" fontId="8" fillId="6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8" fillId="6" borderId="11" xfId="0" applyFont="1" applyFill="1" applyBorder="1" applyAlignment="1" applyProtection="1">
      <alignment horizontal="center" vertical="center" wrapText="1"/>
    </xf>
    <xf numFmtId="0" fontId="8" fillId="6" borderId="12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4" fillId="9" borderId="11" xfId="0" applyNumberFormat="1" applyFont="1" applyFill="1" applyBorder="1" applyAlignment="1" applyProtection="1">
      <alignment horizontal="center" vertical="center" wrapText="1"/>
    </xf>
    <xf numFmtId="0" fontId="4" fillId="9" borderId="12" xfId="0" applyNumberFormat="1" applyFont="1" applyFill="1" applyBorder="1" applyAlignment="1" applyProtection="1">
      <alignment horizontal="center" vertical="center" wrapText="1"/>
    </xf>
    <xf numFmtId="0" fontId="4" fillId="9" borderId="10" xfId="0" applyFont="1" applyFill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</cellXfs>
  <cellStyles count="52">
    <cellStyle name="20% - Акцент1 2" xfId="23"/>
    <cellStyle name="20% - Акцент2 2" xfId="27"/>
    <cellStyle name="20% - Акцент3 2" xfId="31"/>
    <cellStyle name="20% - Акцент4 2" xfId="35"/>
    <cellStyle name="20% - Акцент5 2" xfId="39"/>
    <cellStyle name="20% - Акцент6 2" xfId="43"/>
    <cellStyle name="40% - Акцент1 2" xfId="24"/>
    <cellStyle name="40% - Акцент2 2" xfId="28"/>
    <cellStyle name="40% - Акцент3 2" xfId="32"/>
    <cellStyle name="40% - Акцент4 2" xfId="36"/>
    <cellStyle name="40% - Акцент5 2" xfId="40"/>
    <cellStyle name="40% - Акцент6 2" xfId="44"/>
    <cellStyle name="60% - Акцент1 2" xfId="25"/>
    <cellStyle name="60% - Акцент2 2" xfId="29"/>
    <cellStyle name="60% - Акцент3 2" xfId="33"/>
    <cellStyle name="60% - Акцент4 2" xfId="37"/>
    <cellStyle name="60% - Акцент5 2" xfId="41"/>
    <cellStyle name="60% - Акцент6 2" xfId="45"/>
    <cellStyle name="bckgrnd_900" xfId="46"/>
    <cellStyle name="cntr_arm10_BldBord_900" xfId="48"/>
    <cellStyle name="cntrBtm_arm10bld_900" xfId="47"/>
    <cellStyle name="left_arm10_BordWW_900" xfId="49"/>
    <cellStyle name="Lft_arm10_Brd_900" xfId="51"/>
    <cellStyle name="Normal 12 5" xfId="3"/>
    <cellStyle name="Normal_Sheet2" xfId="1"/>
    <cellStyle name="rgt_arm10_BordGrey_900" xfId="50"/>
    <cellStyle name="Акцент1 2" xfId="22"/>
    <cellStyle name="Акцент2 2" xfId="26"/>
    <cellStyle name="Акцент3 2" xfId="30"/>
    <cellStyle name="Акцент4 2" xfId="34"/>
    <cellStyle name="Акцент5 2" xfId="38"/>
    <cellStyle name="Акцент6 2" xfId="42"/>
    <cellStyle name="Ввод  2" xfId="13"/>
    <cellStyle name="Вывод 2" xfId="14"/>
    <cellStyle name="Вычисление 2" xfId="15"/>
    <cellStyle name="Заголовок 1 2" xfId="6"/>
    <cellStyle name="Заголовок 2 2" xfId="7"/>
    <cellStyle name="Заголовок 3 2" xfId="8"/>
    <cellStyle name="Заголовок 4 2" xfId="9"/>
    <cellStyle name="Итог 2" xfId="21"/>
    <cellStyle name="Контрольная ячейка 2" xfId="17"/>
    <cellStyle name="Название 2" xfId="5"/>
    <cellStyle name="Нейтральный 2" xfId="12"/>
    <cellStyle name="Обычный" xfId="0" builtinId="0"/>
    <cellStyle name="Обычный 2" xfId="2"/>
    <cellStyle name="Обычный 3" xfId="4"/>
    <cellStyle name="Плохой 2" xfId="11"/>
    <cellStyle name="Пояснение 2" xfId="20"/>
    <cellStyle name="Примечание 2" xfId="19"/>
    <cellStyle name="Связанная ячейка 2" xfId="16"/>
    <cellStyle name="Текст предупреждения 2" xfId="18"/>
    <cellStyle name="Хороший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462"/>
  <sheetViews>
    <sheetView tabSelected="1" workbookViewId="0">
      <selection activeCell="H5" sqref="H5:J7"/>
    </sheetView>
  </sheetViews>
  <sheetFormatPr defaultColWidth="9" defaultRowHeight="13.5" x14ac:dyDescent="0.25"/>
  <cols>
    <col min="1" max="1" width="3.85546875" style="24" customWidth="1"/>
    <col min="2" max="2" width="10" style="24" customWidth="1"/>
    <col min="3" max="3" width="6.140625" style="25" customWidth="1"/>
    <col min="4" max="4" width="7.28515625" style="25" customWidth="1"/>
    <col min="5" max="5" width="10" style="24" customWidth="1"/>
    <col min="6" max="6" width="9.85546875" style="24" customWidth="1"/>
    <col min="7" max="7" width="5.42578125" style="24" customWidth="1"/>
    <col min="8" max="8" width="9.7109375" style="24" customWidth="1"/>
    <col min="9" max="9" width="9.85546875" style="24" customWidth="1"/>
    <col min="10" max="10" width="5.5703125" style="24" customWidth="1"/>
    <col min="11" max="11" width="9" style="24" customWidth="1"/>
    <col min="12" max="12" width="8.28515625" style="24" customWidth="1"/>
    <col min="13" max="13" width="5.42578125" style="24" customWidth="1"/>
    <col min="14" max="14" width="8.140625" style="24" customWidth="1"/>
    <col min="15" max="15" width="8.28515625" style="24" customWidth="1"/>
    <col min="16" max="16" width="5.5703125" style="24" customWidth="1"/>
    <col min="17" max="17" width="7.85546875" style="24" customWidth="1"/>
    <col min="18" max="18" width="7.7109375" style="24" customWidth="1"/>
    <col min="19" max="19" width="5.42578125" style="24" customWidth="1"/>
    <col min="20" max="20" width="10.5703125" style="24" customWidth="1"/>
    <col min="21" max="21" width="10.140625" style="24" customWidth="1"/>
    <col min="22" max="22" width="5.7109375" style="24" customWidth="1"/>
    <col min="23" max="23" width="8.85546875" style="24" customWidth="1"/>
    <col min="24" max="24" width="9.140625" style="24" customWidth="1"/>
    <col min="25" max="25" width="5.7109375" style="24" customWidth="1"/>
    <col min="26" max="26" width="8.7109375" style="24" customWidth="1"/>
    <col min="27" max="27" width="7.85546875" style="24" customWidth="1"/>
    <col min="28" max="28" width="5.42578125" style="24" customWidth="1"/>
    <col min="29" max="30" width="8.42578125" style="24" customWidth="1"/>
    <col min="31" max="31" width="5.5703125" style="24" customWidth="1"/>
    <col min="32" max="32" width="8.28515625" style="24" hidden="1" customWidth="1"/>
    <col min="33" max="33" width="14.42578125" style="24" hidden="1" customWidth="1"/>
    <col min="34" max="34" width="11" style="24" hidden="1" customWidth="1"/>
    <col min="35" max="35" width="7.42578125" style="24" hidden="1" customWidth="1"/>
    <col min="36" max="36" width="16" style="24" hidden="1" customWidth="1"/>
    <col min="37" max="37" width="0.42578125" style="24" hidden="1" customWidth="1"/>
    <col min="38" max="38" width="10.140625" style="24" customWidth="1"/>
    <col min="39" max="39" width="9.85546875" style="24" customWidth="1"/>
    <col min="40" max="41" width="14.28515625" style="24" hidden="1" customWidth="1"/>
    <col min="42" max="42" width="0.42578125" style="24" hidden="1" customWidth="1"/>
    <col min="43" max="43" width="11.7109375" style="24" customWidth="1"/>
    <col min="44" max="44" width="8.5703125" style="24" customWidth="1"/>
    <col min="45" max="48" width="11.85546875" style="24" hidden="1" customWidth="1"/>
    <col min="49" max="49" width="9.140625" style="24" customWidth="1"/>
    <col min="50" max="50" width="8.5703125" style="24" customWidth="1"/>
    <col min="51" max="51" width="5.7109375" style="24" customWidth="1"/>
    <col min="52" max="52" width="7.85546875" style="24" customWidth="1"/>
    <col min="53" max="53" width="7.5703125" style="24" customWidth="1"/>
    <col min="54" max="54" width="8" style="24" customWidth="1"/>
    <col min="55" max="55" width="6.85546875" style="24" customWidth="1"/>
    <col min="56" max="56" width="8" style="24" customWidth="1"/>
    <col min="57" max="57" width="7.7109375" style="24" customWidth="1"/>
    <col min="58" max="58" width="9.28515625" style="24" customWidth="1"/>
    <col min="59" max="59" width="8.85546875" style="24" customWidth="1"/>
    <col min="60" max="60" width="9" style="24" hidden="1" customWidth="1"/>
    <col min="61" max="61" width="9.42578125" style="24" hidden="1" customWidth="1"/>
    <col min="62" max="62" width="9" style="26" customWidth="1"/>
    <col min="63" max="63" width="7.7109375" style="26" customWidth="1"/>
    <col min="64" max="65" width="11.5703125" style="26" hidden="1" customWidth="1"/>
    <col min="66" max="66" width="9" style="24" customWidth="1"/>
    <col min="67" max="67" width="8.42578125" style="24" customWidth="1"/>
    <col min="68" max="68" width="5.42578125" style="24" customWidth="1"/>
    <col min="69" max="69" width="8.28515625" style="26" customWidth="1"/>
    <col min="70" max="70" width="7.85546875" style="26" customWidth="1"/>
    <col min="71" max="71" width="11.85546875" style="26" customWidth="1"/>
    <col min="72" max="72" width="9.85546875" style="26" customWidth="1"/>
    <col min="73" max="73" width="9.140625" style="26" customWidth="1"/>
    <col min="74" max="75" width="8.42578125" style="26" customWidth="1"/>
    <col min="76" max="76" width="7.5703125" style="26" customWidth="1"/>
    <col min="77" max="77" width="9.42578125" style="26" customWidth="1"/>
    <col min="78" max="78" width="13.140625" style="26" customWidth="1"/>
    <col min="79" max="79" width="14.28515625" style="24" customWidth="1"/>
    <col min="80" max="80" width="14.7109375" style="24" customWidth="1"/>
    <col min="81" max="81" width="16.140625" style="26" hidden="1" customWidth="1"/>
    <col min="82" max="82" width="0.42578125" style="26" hidden="1" customWidth="1"/>
    <col min="83" max="83" width="11.85546875" style="26" customWidth="1"/>
    <col min="84" max="84" width="12" style="26" customWidth="1"/>
    <col min="85" max="85" width="5.85546875" style="26" hidden="1" customWidth="1"/>
    <col min="86" max="86" width="0.5703125" style="26" hidden="1" customWidth="1"/>
    <col min="87" max="87" width="13.85546875" style="26" customWidth="1"/>
    <col min="88" max="88" width="10.7109375" style="26" customWidth="1"/>
    <col min="89" max="90" width="4.7109375" style="26" hidden="1" customWidth="1"/>
    <col min="91" max="91" width="9.140625" style="26" customWidth="1"/>
    <col min="92" max="92" width="9.28515625" style="26" customWidth="1"/>
    <col min="93" max="93" width="11.42578125" style="26" customWidth="1"/>
    <col min="94" max="94" width="13.140625" style="26" customWidth="1"/>
    <col min="95" max="98" width="13.28515625" style="26" customWidth="1"/>
    <col min="99" max="99" width="14.85546875" style="26" customWidth="1"/>
    <col min="100" max="100" width="13.28515625" style="26" customWidth="1"/>
    <col min="101" max="102" width="10.28515625" style="27" customWidth="1"/>
    <col min="103" max="103" width="11.28515625" style="27" customWidth="1"/>
    <col min="104" max="104" width="10.7109375" style="27" customWidth="1"/>
    <col min="105" max="16384" width="9" style="24"/>
  </cols>
  <sheetData>
    <row r="1" spans="1:104" ht="9" customHeight="1" x14ac:dyDescent="0.25"/>
    <row r="2" spans="1:104" s="6" customFormat="1" ht="15.75" customHeight="1" x14ac:dyDescent="0.25">
      <c r="C2" s="153" t="s">
        <v>0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45"/>
      <c r="S2" s="45"/>
      <c r="T2" s="45"/>
      <c r="U2" s="45"/>
      <c r="V2" s="45"/>
      <c r="W2" s="45"/>
      <c r="X2" s="45"/>
      <c r="Y2" s="45"/>
      <c r="Z2" s="7"/>
      <c r="AA2" s="7"/>
      <c r="AB2" s="7"/>
      <c r="AC2" s="7"/>
      <c r="AD2" s="7"/>
      <c r="AE2" s="7"/>
      <c r="AF2" s="7"/>
      <c r="AG2" s="7"/>
      <c r="AH2" s="7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9"/>
      <c r="BK2" s="9"/>
      <c r="BL2" s="9"/>
      <c r="BM2" s="9"/>
      <c r="BN2" s="8"/>
      <c r="BO2" s="8"/>
      <c r="BP2" s="8"/>
      <c r="BQ2" s="9"/>
      <c r="BR2" s="9"/>
      <c r="BS2" s="9"/>
      <c r="BT2" s="9"/>
      <c r="BU2" s="9"/>
      <c r="BV2" s="9"/>
      <c r="BW2" s="9"/>
      <c r="BX2" s="9"/>
      <c r="BY2" s="9"/>
      <c r="BZ2" s="9"/>
      <c r="CA2" s="8"/>
      <c r="CB2" s="8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3"/>
      <c r="CP2" s="3"/>
      <c r="CQ2" s="3"/>
      <c r="CR2" s="3"/>
      <c r="CS2" s="3"/>
      <c r="CT2" s="3"/>
      <c r="CU2" s="3"/>
      <c r="CV2" s="3"/>
      <c r="CW2" s="5"/>
      <c r="CX2" s="5"/>
      <c r="CY2" s="5"/>
      <c r="CZ2" s="5"/>
    </row>
    <row r="3" spans="1:104" s="10" customFormat="1" ht="27" customHeight="1" x14ac:dyDescent="0.25">
      <c r="B3" s="152" t="s">
        <v>63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BJ3" s="11"/>
      <c r="BK3" s="11"/>
      <c r="BL3" s="11"/>
      <c r="BM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5"/>
      <c r="CX3" s="5"/>
      <c r="CY3" s="5"/>
      <c r="CZ3" s="5"/>
    </row>
    <row r="4" spans="1:104" s="6" customFormat="1" ht="13.5" customHeight="1" x14ac:dyDescent="0.25">
      <c r="C4" s="1"/>
      <c r="D4" s="2"/>
      <c r="E4" s="44"/>
      <c r="F4" s="44"/>
      <c r="G4" s="44"/>
      <c r="H4" s="44"/>
      <c r="I4" s="44"/>
      <c r="J4" s="12"/>
      <c r="K4" s="12"/>
      <c r="P4" s="21"/>
      <c r="Q4" s="154" t="s">
        <v>1</v>
      </c>
      <c r="R4" s="154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BJ4" s="3"/>
      <c r="BK4" s="3"/>
      <c r="BL4" s="3"/>
      <c r="BM4" s="3"/>
      <c r="BQ4" s="3"/>
      <c r="BR4" s="3"/>
      <c r="BS4" s="3"/>
      <c r="BT4" s="3"/>
      <c r="BU4" s="3"/>
      <c r="BV4" s="3"/>
      <c r="BW4" s="3"/>
      <c r="BX4" s="3"/>
      <c r="BY4" s="3"/>
      <c r="BZ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11"/>
      <c r="CR4" s="11"/>
      <c r="CS4" s="11"/>
      <c r="CT4" s="11"/>
      <c r="CU4" s="3"/>
      <c r="CV4" s="3"/>
      <c r="CW4" s="5"/>
      <c r="CX4" s="5"/>
      <c r="CY4" s="5"/>
      <c r="CZ4" s="5"/>
    </row>
    <row r="5" spans="1:104" s="13" customFormat="1" ht="23.25" customHeight="1" x14ac:dyDescent="0.25">
      <c r="A5" s="176" t="s">
        <v>2</v>
      </c>
      <c r="B5" s="176" t="s">
        <v>3</v>
      </c>
      <c r="C5" s="178" t="s">
        <v>4</v>
      </c>
      <c r="D5" s="178" t="s">
        <v>5</v>
      </c>
      <c r="E5" s="180" t="s">
        <v>6</v>
      </c>
      <c r="F5" s="181"/>
      <c r="G5" s="182"/>
      <c r="H5" s="189" t="s">
        <v>44</v>
      </c>
      <c r="I5" s="190"/>
      <c r="J5" s="191"/>
      <c r="K5" s="198" t="s">
        <v>7</v>
      </c>
      <c r="L5" s="199"/>
      <c r="M5" s="199"/>
      <c r="N5" s="199"/>
      <c r="O5" s="199"/>
      <c r="P5" s="199"/>
      <c r="Q5" s="199"/>
      <c r="R5" s="199"/>
      <c r="S5" s="199"/>
      <c r="T5" s="198" t="s">
        <v>7</v>
      </c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20"/>
      <c r="AT5" s="20"/>
      <c r="AU5" s="20"/>
      <c r="AV5" s="20"/>
      <c r="AW5" s="198" t="s">
        <v>7</v>
      </c>
      <c r="AX5" s="199"/>
      <c r="AY5" s="199"/>
      <c r="AZ5" s="199"/>
      <c r="BA5" s="199"/>
      <c r="BB5" s="199"/>
      <c r="BC5" s="199"/>
      <c r="BD5" s="199"/>
      <c r="BE5" s="199"/>
      <c r="BF5" s="199"/>
      <c r="BG5" s="199"/>
      <c r="BH5" s="199"/>
      <c r="BI5" s="199"/>
      <c r="BJ5" s="199"/>
      <c r="BK5" s="199"/>
      <c r="BL5" s="199"/>
      <c r="BM5" s="199"/>
      <c r="BN5" s="199"/>
      <c r="BO5" s="199"/>
      <c r="BP5" s="47"/>
      <c r="BQ5" s="199" t="s">
        <v>7</v>
      </c>
      <c r="BR5" s="199"/>
      <c r="BS5" s="199"/>
      <c r="BT5" s="199"/>
      <c r="BU5" s="199"/>
      <c r="BV5" s="199"/>
      <c r="BW5" s="199"/>
      <c r="BX5" s="199"/>
      <c r="BY5" s="199"/>
      <c r="BZ5" s="241"/>
      <c r="CA5" s="230" t="s">
        <v>8</v>
      </c>
      <c r="CB5" s="230"/>
      <c r="CC5" s="231" t="s">
        <v>9</v>
      </c>
      <c r="CD5" s="232"/>
      <c r="CE5" s="232"/>
      <c r="CF5" s="232"/>
      <c r="CG5" s="232"/>
      <c r="CH5" s="232"/>
      <c r="CI5" s="232"/>
      <c r="CJ5" s="232"/>
      <c r="CK5" s="232"/>
      <c r="CL5" s="232"/>
      <c r="CM5" s="232"/>
      <c r="CN5" s="232"/>
      <c r="CO5" s="243" t="s">
        <v>10</v>
      </c>
      <c r="CP5" s="243"/>
      <c r="CQ5" s="11"/>
      <c r="CR5" s="11"/>
      <c r="CS5" s="11"/>
      <c r="CT5" s="11"/>
      <c r="CU5" s="37"/>
      <c r="CV5" s="37"/>
      <c r="CW5" s="211" t="s">
        <v>11</v>
      </c>
      <c r="CX5" s="212"/>
      <c r="CY5" s="211" t="s">
        <v>12</v>
      </c>
      <c r="CZ5" s="212"/>
    </row>
    <row r="6" spans="1:104" s="13" customFormat="1" ht="79.5" customHeight="1" x14ac:dyDescent="0.25">
      <c r="A6" s="177"/>
      <c r="B6" s="177"/>
      <c r="C6" s="179"/>
      <c r="D6" s="179"/>
      <c r="E6" s="183"/>
      <c r="F6" s="184"/>
      <c r="G6" s="185"/>
      <c r="H6" s="192"/>
      <c r="I6" s="193"/>
      <c r="J6" s="194"/>
      <c r="K6" s="217" t="s">
        <v>13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8" t="s">
        <v>14</v>
      </c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20" t="s">
        <v>15</v>
      </c>
      <c r="AV6" s="221"/>
      <c r="AW6" s="224" t="s">
        <v>16</v>
      </c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5" t="s">
        <v>17</v>
      </c>
      <c r="BI6" s="225"/>
      <c r="BJ6" s="225"/>
      <c r="BK6" s="225"/>
      <c r="BL6" s="225"/>
      <c r="BM6" s="225"/>
      <c r="BN6" s="218" t="s">
        <v>18</v>
      </c>
      <c r="BO6" s="219"/>
      <c r="BP6" s="219"/>
      <c r="BQ6" s="219"/>
      <c r="BR6" s="219"/>
      <c r="BS6" s="219"/>
      <c r="BT6" s="219"/>
      <c r="BU6" s="226" t="s">
        <v>19</v>
      </c>
      <c r="BV6" s="227"/>
      <c r="BW6" s="200" t="s">
        <v>20</v>
      </c>
      <c r="BX6" s="201"/>
      <c r="BY6" s="200" t="s">
        <v>21</v>
      </c>
      <c r="BZ6" s="201"/>
      <c r="CA6" s="230"/>
      <c r="CB6" s="230"/>
      <c r="CC6" s="155" t="s">
        <v>45</v>
      </c>
      <c r="CD6" s="156"/>
      <c r="CE6" s="156"/>
      <c r="CF6" s="157"/>
      <c r="CG6" s="155" t="s">
        <v>22</v>
      </c>
      <c r="CH6" s="156"/>
      <c r="CI6" s="155" t="s">
        <v>46</v>
      </c>
      <c r="CJ6" s="156"/>
      <c r="CK6" s="41"/>
      <c r="CL6" s="41"/>
      <c r="CM6" s="175" t="s">
        <v>53</v>
      </c>
      <c r="CN6" s="175"/>
      <c r="CO6" s="243"/>
      <c r="CP6" s="243"/>
      <c r="CQ6" s="11"/>
      <c r="CR6" s="11"/>
      <c r="CS6" s="11"/>
      <c r="CT6" s="11"/>
      <c r="CU6" s="37"/>
      <c r="CV6" s="37"/>
      <c r="CW6" s="213"/>
      <c r="CX6" s="214"/>
      <c r="CY6" s="213"/>
      <c r="CZ6" s="214"/>
    </row>
    <row r="7" spans="1:104" s="13" customFormat="1" ht="111" customHeight="1" x14ac:dyDescent="0.25">
      <c r="A7" s="177"/>
      <c r="B7" s="177"/>
      <c r="C7" s="179"/>
      <c r="D7" s="179"/>
      <c r="E7" s="186"/>
      <c r="F7" s="187"/>
      <c r="G7" s="188"/>
      <c r="H7" s="195"/>
      <c r="I7" s="196"/>
      <c r="J7" s="197"/>
      <c r="K7" s="161" t="s">
        <v>62</v>
      </c>
      <c r="L7" s="162"/>
      <c r="M7" s="163"/>
      <c r="N7" s="161" t="s">
        <v>58</v>
      </c>
      <c r="O7" s="162"/>
      <c r="P7" s="163"/>
      <c r="Q7" s="161" t="s">
        <v>59</v>
      </c>
      <c r="R7" s="162"/>
      <c r="S7" s="163"/>
      <c r="T7" s="161" t="s">
        <v>60</v>
      </c>
      <c r="U7" s="162"/>
      <c r="V7" s="163"/>
      <c r="W7" s="161" t="s">
        <v>61</v>
      </c>
      <c r="X7" s="162"/>
      <c r="Y7" s="163"/>
      <c r="Z7" s="164" t="s">
        <v>51</v>
      </c>
      <c r="AA7" s="165"/>
      <c r="AB7" s="166"/>
      <c r="AC7" s="164" t="s">
        <v>54</v>
      </c>
      <c r="AD7" s="165"/>
      <c r="AE7" s="166"/>
      <c r="AF7" s="161" t="s">
        <v>23</v>
      </c>
      <c r="AG7" s="162"/>
      <c r="AH7" s="163"/>
      <c r="AI7" s="167" t="s">
        <v>24</v>
      </c>
      <c r="AJ7" s="168"/>
      <c r="AK7" s="169"/>
      <c r="AL7" s="170" t="s">
        <v>25</v>
      </c>
      <c r="AM7" s="171"/>
      <c r="AN7" s="172" t="s">
        <v>26</v>
      </c>
      <c r="AO7" s="173"/>
      <c r="AP7" s="174"/>
      <c r="AQ7" s="172" t="s">
        <v>27</v>
      </c>
      <c r="AR7" s="173"/>
      <c r="AS7" s="204" t="s">
        <v>28</v>
      </c>
      <c r="AT7" s="205"/>
      <c r="AU7" s="222"/>
      <c r="AV7" s="223"/>
      <c r="AW7" s="206" t="s">
        <v>29</v>
      </c>
      <c r="AX7" s="207"/>
      <c r="AY7" s="208"/>
      <c r="AZ7" s="209" t="s">
        <v>30</v>
      </c>
      <c r="BA7" s="210"/>
      <c r="BB7" s="209" t="s">
        <v>31</v>
      </c>
      <c r="BC7" s="210"/>
      <c r="BD7" s="237" t="s">
        <v>32</v>
      </c>
      <c r="BE7" s="238"/>
      <c r="BF7" s="209" t="s">
        <v>33</v>
      </c>
      <c r="BG7" s="210"/>
      <c r="BH7" s="209" t="s">
        <v>50</v>
      </c>
      <c r="BI7" s="210"/>
      <c r="BJ7" s="237" t="s">
        <v>55</v>
      </c>
      <c r="BK7" s="238"/>
      <c r="BL7" s="237" t="s">
        <v>34</v>
      </c>
      <c r="BM7" s="238"/>
      <c r="BN7" s="239" t="s">
        <v>35</v>
      </c>
      <c r="BO7" s="240"/>
      <c r="BP7" s="242"/>
      <c r="BQ7" s="209" t="s">
        <v>36</v>
      </c>
      <c r="BR7" s="210"/>
      <c r="BS7" s="209" t="s">
        <v>52</v>
      </c>
      <c r="BT7" s="210"/>
      <c r="BU7" s="228"/>
      <c r="BV7" s="229"/>
      <c r="BW7" s="202"/>
      <c r="BX7" s="203"/>
      <c r="BY7" s="202"/>
      <c r="BZ7" s="203"/>
      <c r="CA7" s="230"/>
      <c r="CB7" s="230"/>
      <c r="CC7" s="158"/>
      <c r="CD7" s="159"/>
      <c r="CE7" s="159"/>
      <c r="CF7" s="160"/>
      <c r="CG7" s="158"/>
      <c r="CH7" s="159"/>
      <c r="CI7" s="158"/>
      <c r="CJ7" s="159"/>
      <c r="CK7" s="237" t="s">
        <v>47</v>
      </c>
      <c r="CL7" s="238"/>
      <c r="CM7" s="175"/>
      <c r="CN7" s="175"/>
      <c r="CO7" s="243"/>
      <c r="CP7" s="243"/>
      <c r="CQ7" s="11"/>
      <c r="CR7" s="11"/>
      <c r="CS7" s="11"/>
      <c r="CT7" s="11"/>
      <c r="CU7" s="37"/>
      <c r="CV7" s="37"/>
      <c r="CW7" s="215"/>
      <c r="CX7" s="216"/>
      <c r="CY7" s="215"/>
      <c r="CZ7" s="216"/>
    </row>
    <row r="8" spans="1:104" s="14" customFormat="1" ht="51" customHeight="1" x14ac:dyDescent="0.2">
      <c r="A8" s="177"/>
      <c r="B8" s="177"/>
      <c r="C8" s="179"/>
      <c r="D8" s="179"/>
      <c r="E8" s="33" t="s">
        <v>37</v>
      </c>
      <c r="F8" s="46" t="s">
        <v>56</v>
      </c>
      <c r="G8" s="40" t="s">
        <v>57</v>
      </c>
      <c r="H8" s="33" t="s">
        <v>37</v>
      </c>
      <c r="I8" s="46" t="str">
        <f>F8</f>
        <v>փաստացի 11 ամիս</v>
      </c>
      <c r="J8" s="40" t="s">
        <v>57</v>
      </c>
      <c r="K8" s="33" t="s">
        <v>49</v>
      </c>
      <c r="L8" s="46" t="str">
        <f>F8</f>
        <v>փաստացի 11 ամիս</v>
      </c>
      <c r="M8" s="40" t="s">
        <v>57</v>
      </c>
      <c r="N8" s="33" t="s">
        <v>37</v>
      </c>
      <c r="O8" s="46" t="str">
        <f>F8</f>
        <v>փաստացի 11 ամիս</v>
      </c>
      <c r="P8" s="40" t="s">
        <v>57</v>
      </c>
      <c r="Q8" s="33" t="s">
        <v>37</v>
      </c>
      <c r="R8" s="46" t="str">
        <f>F8</f>
        <v>փաստացի 11 ամիս</v>
      </c>
      <c r="S8" s="40" t="s">
        <v>57</v>
      </c>
      <c r="T8" s="33" t="s">
        <v>37</v>
      </c>
      <c r="U8" s="46" t="str">
        <f>F8</f>
        <v>փաստացի 11 ամիս</v>
      </c>
      <c r="V8" s="40" t="s">
        <v>57</v>
      </c>
      <c r="W8" s="33" t="s">
        <v>37</v>
      </c>
      <c r="X8" s="46" t="str">
        <f>F8</f>
        <v>փաստացի 11 ամիս</v>
      </c>
      <c r="Y8" s="40" t="s">
        <v>57</v>
      </c>
      <c r="Z8" s="33" t="s">
        <v>37</v>
      </c>
      <c r="AA8" s="46" t="str">
        <f>F8</f>
        <v>փաստացի 11 ամիս</v>
      </c>
      <c r="AB8" s="40" t="s">
        <v>57</v>
      </c>
      <c r="AC8" s="33" t="s">
        <v>49</v>
      </c>
      <c r="AD8" s="46" t="str">
        <f>F8</f>
        <v>փաստացի 11 ամիս</v>
      </c>
      <c r="AE8" s="40" t="s">
        <v>57</v>
      </c>
      <c r="AF8" s="33" t="s">
        <v>38</v>
      </c>
      <c r="AG8" s="233" t="s">
        <v>48</v>
      </c>
      <c r="AH8" s="234"/>
      <c r="AI8" s="33" t="s">
        <v>38</v>
      </c>
      <c r="AJ8" s="233" t="s">
        <v>48</v>
      </c>
      <c r="AK8" s="234"/>
      <c r="AL8" s="33" t="s">
        <v>37</v>
      </c>
      <c r="AM8" s="33" t="str">
        <f>F8</f>
        <v>փաստացի 11 ամիս</v>
      </c>
      <c r="AN8" s="33" t="s">
        <v>38</v>
      </c>
      <c r="AO8" s="233" t="s">
        <v>48</v>
      </c>
      <c r="AP8" s="234"/>
      <c r="AQ8" s="33" t="s">
        <v>37</v>
      </c>
      <c r="AR8" s="33" t="str">
        <f>F8</f>
        <v>փաստացի 11 ամիս</v>
      </c>
      <c r="AS8" s="33" t="s">
        <v>38</v>
      </c>
      <c r="AT8" s="33" t="s">
        <v>48</v>
      </c>
      <c r="AU8" s="33" t="s">
        <v>38</v>
      </c>
      <c r="AV8" s="33" t="s">
        <v>48</v>
      </c>
      <c r="AW8" s="33" t="s">
        <v>37</v>
      </c>
      <c r="AX8" s="46" t="str">
        <f>F8</f>
        <v>փաստացի 11 ամիս</v>
      </c>
      <c r="AY8" s="40" t="s">
        <v>57</v>
      </c>
      <c r="AZ8" s="33" t="s">
        <v>37</v>
      </c>
      <c r="BA8" s="33" t="str">
        <f>F8</f>
        <v>փաստացի 11 ամիս</v>
      </c>
      <c r="BB8" s="33" t="s">
        <v>37</v>
      </c>
      <c r="BC8" s="33" t="str">
        <f>F8</f>
        <v>փաստացի 11 ամիս</v>
      </c>
      <c r="BD8" s="33" t="s">
        <v>37</v>
      </c>
      <c r="BE8" s="33" t="str">
        <f>F8</f>
        <v>փաստացի 11 ամիս</v>
      </c>
      <c r="BF8" s="33" t="s">
        <v>37</v>
      </c>
      <c r="BG8" s="33" t="str">
        <f>F8</f>
        <v>փաստացի 11 ամիս</v>
      </c>
      <c r="BH8" s="33" t="s">
        <v>38</v>
      </c>
      <c r="BI8" s="33" t="s">
        <v>48</v>
      </c>
      <c r="BJ8" s="33" t="s">
        <v>37</v>
      </c>
      <c r="BK8" s="33" t="str">
        <f>F8</f>
        <v>փաստացի 11 ամիս</v>
      </c>
      <c r="BL8" s="33" t="s">
        <v>37</v>
      </c>
      <c r="BM8" s="33" t="s">
        <v>48</v>
      </c>
      <c r="BN8" s="33" t="s">
        <v>37</v>
      </c>
      <c r="BO8" s="33" t="str">
        <f>F8</f>
        <v>փաստացի 11 ամիս</v>
      </c>
      <c r="BP8" s="40" t="s">
        <v>57</v>
      </c>
      <c r="BQ8" s="33" t="s">
        <v>37</v>
      </c>
      <c r="BR8" s="33" t="str">
        <f>F8</f>
        <v>փաստացի 11 ամիս</v>
      </c>
      <c r="BS8" s="33" t="s">
        <v>37</v>
      </c>
      <c r="BT8" s="33" t="str">
        <f>F8</f>
        <v>փաստացի 11 ամիս</v>
      </c>
      <c r="BU8" s="33" t="s">
        <v>37</v>
      </c>
      <c r="BV8" s="33" t="str">
        <f>F8</f>
        <v>փաստացի 11 ամիս</v>
      </c>
      <c r="BW8" s="33" t="s">
        <v>37</v>
      </c>
      <c r="BX8" s="33" t="str">
        <f>F8</f>
        <v>փաստացի 11 ամիս</v>
      </c>
      <c r="BY8" s="33" t="s">
        <v>37</v>
      </c>
      <c r="BZ8" s="33" t="str">
        <f>F8</f>
        <v>փաստացի 11 ամիս</v>
      </c>
      <c r="CA8" s="33" t="s">
        <v>37</v>
      </c>
      <c r="CB8" s="33" t="str">
        <f>F8</f>
        <v>փաստացի 11 ամիս</v>
      </c>
      <c r="CC8" s="35" t="s">
        <v>38</v>
      </c>
      <c r="CD8" s="33" t="s">
        <v>48</v>
      </c>
      <c r="CE8" s="33" t="s">
        <v>37</v>
      </c>
      <c r="CF8" s="33" t="str">
        <f>F8</f>
        <v>փաստացի 11 ամիս</v>
      </c>
      <c r="CG8" s="35" t="s">
        <v>38</v>
      </c>
      <c r="CH8" s="33" t="s">
        <v>48</v>
      </c>
      <c r="CI8" s="33" t="s">
        <v>37</v>
      </c>
      <c r="CJ8" s="33" t="str">
        <f>F8</f>
        <v>փաստացի 11 ամիս</v>
      </c>
      <c r="CK8" s="35" t="s">
        <v>38</v>
      </c>
      <c r="CL8" s="33" t="s">
        <v>48</v>
      </c>
      <c r="CM8" s="33" t="s">
        <v>37</v>
      </c>
      <c r="CN8" s="33" t="str">
        <f>F8</f>
        <v>փաստացի 11 ամիս</v>
      </c>
      <c r="CO8" s="33" t="s">
        <v>37</v>
      </c>
      <c r="CP8" s="33" t="str">
        <f>F8</f>
        <v>փաստացի 11 ամիս</v>
      </c>
      <c r="CQ8" s="11"/>
      <c r="CR8" s="11"/>
      <c r="CS8" s="11"/>
      <c r="CT8" s="11"/>
      <c r="CU8" s="48"/>
      <c r="CV8" s="48"/>
      <c r="CW8" s="34" t="s">
        <v>38</v>
      </c>
      <c r="CX8" s="33" t="str">
        <f>F8</f>
        <v>փաստացի 11 ամիս</v>
      </c>
      <c r="CY8" s="34" t="s">
        <v>38</v>
      </c>
      <c r="CZ8" s="33" t="str">
        <f>F8</f>
        <v>փաստացի 11 ամիս</v>
      </c>
    </row>
    <row r="9" spans="1:104" s="4" customFormat="1" ht="16.5" customHeight="1" x14ac:dyDescent="0.25">
      <c r="A9" s="23"/>
      <c r="B9" s="23"/>
      <c r="C9" s="15">
        <v>1</v>
      </c>
      <c r="D9" s="16">
        <v>2</v>
      </c>
      <c r="E9" s="15">
        <v>3</v>
      </c>
      <c r="F9" s="16">
        <v>4</v>
      </c>
      <c r="G9" s="15">
        <v>5</v>
      </c>
      <c r="H9" s="16">
        <v>6</v>
      </c>
      <c r="I9" s="15">
        <v>7</v>
      </c>
      <c r="J9" s="16">
        <v>8</v>
      </c>
      <c r="K9" s="15">
        <v>9</v>
      </c>
      <c r="L9" s="16">
        <v>10</v>
      </c>
      <c r="M9" s="15">
        <v>11</v>
      </c>
      <c r="N9" s="16">
        <v>12</v>
      </c>
      <c r="O9" s="15">
        <v>13</v>
      </c>
      <c r="P9" s="16">
        <v>14</v>
      </c>
      <c r="Q9" s="15">
        <v>15</v>
      </c>
      <c r="R9" s="16">
        <v>16</v>
      </c>
      <c r="S9" s="15">
        <v>17</v>
      </c>
      <c r="T9" s="16">
        <v>18</v>
      </c>
      <c r="U9" s="15">
        <v>19</v>
      </c>
      <c r="V9" s="16">
        <v>20</v>
      </c>
      <c r="W9" s="15">
        <v>21</v>
      </c>
      <c r="X9" s="16">
        <v>22</v>
      </c>
      <c r="Y9" s="15">
        <v>23</v>
      </c>
      <c r="Z9" s="16">
        <v>24</v>
      </c>
      <c r="AA9" s="15">
        <v>25</v>
      </c>
      <c r="AB9" s="16">
        <v>26</v>
      </c>
      <c r="AC9" s="15">
        <v>27</v>
      </c>
      <c r="AD9" s="16">
        <v>28</v>
      </c>
      <c r="AE9" s="15">
        <v>29</v>
      </c>
      <c r="AF9" s="16">
        <v>30</v>
      </c>
      <c r="AG9" s="15">
        <v>31</v>
      </c>
      <c r="AH9" s="16">
        <v>32</v>
      </c>
      <c r="AI9" s="15">
        <v>33</v>
      </c>
      <c r="AJ9" s="16">
        <v>34</v>
      </c>
      <c r="AK9" s="15">
        <v>35</v>
      </c>
      <c r="AL9" s="16">
        <v>30</v>
      </c>
      <c r="AM9" s="15">
        <v>31</v>
      </c>
      <c r="AN9" s="16">
        <v>38</v>
      </c>
      <c r="AO9" s="15">
        <v>39</v>
      </c>
      <c r="AP9" s="16">
        <v>40</v>
      </c>
      <c r="AQ9" s="15">
        <v>32</v>
      </c>
      <c r="AR9" s="16">
        <v>33</v>
      </c>
      <c r="AS9" s="15">
        <v>43</v>
      </c>
      <c r="AT9" s="16">
        <v>44</v>
      </c>
      <c r="AU9" s="15">
        <v>45</v>
      </c>
      <c r="AV9" s="16">
        <v>46</v>
      </c>
      <c r="AW9" s="15">
        <v>34</v>
      </c>
      <c r="AX9" s="16">
        <v>35</v>
      </c>
      <c r="AY9" s="15">
        <v>36</v>
      </c>
      <c r="AZ9" s="16">
        <v>37</v>
      </c>
      <c r="BA9" s="15">
        <v>38</v>
      </c>
      <c r="BB9" s="16">
        <v>39</v>
      </c>
      <c r="BC9" s="15">
        <v>40</v>
      </c>
      <c r="BD9" s="16">
        <v>41</v>
      </c>
      <c r="BE9" s="15">
        <v>42</v>
      </c>
      <c r="BF9" s="16">
        <v>43</v>
      </c>
      <c r="BG9" s="15">
        <v>44</v>
      </c>
      <c r="BH9" s="16">
        <v>58</v>
      </c>
      <c r="BI9" s="15">
        <v>59</v>
      </c>
      <c r="BJ9" s="16">
        <v>45</v>
      </c>
      <c r="BK9" s="15">
        <v>46</v>
      </c>
      <c r="BL9" s="16">
        <v>62</v>
      </c>
      <c r="BM9" s="15">
        <v>63</v>
      </c>
      <c r="BN9" s="16">
        <v>47</v>
      </c>
      <c r="BO9" s="15">
        <v>48</v>
      </c>
      <c r="BP9" s="15"/>
      <c r="BQ9" s="16">
        <v>49</v>
      </c>
      <c r="BR9" s="15">
        <v>50</v>
      </c>
      <c r="BS9" s="16">
        <v>51</v>
      </c>
      <c r="BT9" s="15">
        <v>52</v>
      </c>
      <c r="BU9" s="16">
        <v>53</v>
      </c>
      <c r="BV9" s="15">
        <v>54</v>
      </c>
      <c r="BW9" s="16">
        <v>55</v>
      </c>
      <c r="BX9" s="15">
        <v>56</v>
      </c>
      <c r="BY9" s="16">
        <v>57</v>
      </c>
      <c r="BZ9" s="15">
        <v>58</v>
      </c>
      <c r="CA9" s="16">
        <v>59</v>
      </c>
      <c r="CB9" s="15">
        <v>60</v>
      </c>
      <c r="CC9" s="16">
        <v>78</v>
      </c>
      <c r="CD9" s="15">
        <v>79</v>
      </c>
      <c r="CE9" s="16">
        <v>61</v>
      </c>
      <c r="CF9" s="15">
        <v>62</v>
      </c>
      <c r="CG9" s="16">
        <v>82</v>
      </c>
      <c r="CH9" s="15">
        <v>83</v>
      </c>
      <c r="CI9" s="16">
        <v>63</v>
      </c>
      <c r="CJ9" s="15">
        <v>64</v>
      </c>
      <c r="CK9" s="16">
        <v>86</v>
      </c>
      <c r="CL9" s="15">
        <v>87</v>
      </c>
      <c r="CM9" s="16">
        <v>65</v>
      </c>
      <c r="CN9" s="15">
        <v>66</v>
      </c>
      <c r="CO9" s="16">
        <v>67</v>
      </c>
      <c r="CP9" s="15">
        <v>68</v>
      </c>
      <c r="CQ9" s="39"/>
      <c r="CR9" s="39"/>
      <c r="CS9" s="39"/>
      <c r="CT9" s="39"/>
      <c r="CU9" s="39"/>
      <c r="CV9" s="39"/>
      <c r="CW9" s="22"/>
      <c r="CX9" s="22"/>
      <c r="CY9" s="22"/>
      <c r="CZ9" s="22"/>
    </row>
    <row r="10" spans="1:104" s="19" customFormat="1" ht="18.75" customHeight="1" x14ac:dyDescent="0.25">
      <c r="A10" s="31">
        <v>1</v>
      </c>
      <c r="B10" s="49" t="s">
        <v>39</v>
      </c>
      <c r="C10" s="50">
        <v>3422.2</v>
      </c>
      <c r="D10" s="50">
        <v>94638.9</v>
      </c>
      <c r="E10" s="32">
        <f t="shared" ref="E10:F13" si="0">CA10+CO10-CM10</f>
        <v>3091207</v>
      </c>
      <c r="F10" s="32">
        <f t="shared" si="0"/>
        <v>2807693.4999999995</v>
      </c>
      <c r="G10" s="32">
        <f>F10/E10*100</f>
        <v>90.828388393271609</v>
      </c>
      <c r="H10" s="32">
        <f t="shared" ref="H10:I13" si="1">N10+Q10+T10+W10+Z10+AC10+AF10+AU10+AZ10+BB10+BD10+BF10+BH10+BL10+BN10+BS10+BU10+BY10</f>
        <v>577939.29999999993</v>
      </c>
      <c r="I10" s="32">
        <f t="shared" si="1"/>
        <v>612187.40000000014</v>
      </c>
      <c r="J10" s="32">
        <f>I10/H10*100</f>
        <v>105.92589913854277</v>
      </c>
      <c r="K10" s="32">
        <f>N10+Q10+T10</f>
        <v>78413.7</v>
      </c>
      <c r="L10" s="32">
        <f>O10+R10+U10</f>
        <v>61359.200000000004</v>
      </c>
      <c r="M10" s="32">
        <f>L10/K10*100</f>
        <v>78.250611819108144</v>
      </c>
      <c r="N10" s="32">
        <v>3932.3</v>
      </c>
      <c r="O10" s="32">
        <v>9428.1</v>
      </c>
      <c r="P10" s="32">
        <f>O10/N10*100</f>
        <v>239.76044554077765</v>
      </c>
      <c r="Q10" s="32">
        <v>2300</v>
      </c>
      <c r="R10" s="32">
        <v>6192.3</v>
      </c>
      <c r="S10" s="32">
        <f>R10/Q10*100</f>
        <v>269.23043478260871</v>
      </c>
      <c r="T10" s="32">
        <v>72181.399999999994</v>
      </c>
      <c r="U10" s="32">
        <v>45738.8</v>
      </c>
      <c r="V10" s="32">
        <f>U10/T10*100</f>
        <v>63.366462828374083</v>
      </c>
      <c r="W10" s="51">
        <v>251463.5</v>
      </c>
      <c r="X10" s="32">
        <v>270635.5</v>
      </c>
      <c r="Y10" s="32">
        <f>X10/W10*100</f>
        <v>107.62416811982654</v>
      </c>
      <c r="Z10" s="32">
        <v>20048.3</v>
      </c>
      <c r="AA10" s="32">
        <v>20935.7</v>
      </c>
      <c r="AB10" s="32">
        <f>AA10/Z10*100</f>
        <v>104.42631046023854</v>
      </c>
      <c r="AC10" s="32">
        <v>12500</v>
      </c>
      <c r="AD10" s="32">
        <v>17496.8</v>
      </c>
      <c r="AE10" s="32">
        <f>AD10/AC10*100</f>
        <v>139.97439999999997</v>
      </c>
      <c r="AF10" s="42">
        <v>0</v>
      </c>
      <c r="AG10" s="42">
        <v>0</v>
      </c>
      <c r="AH10" s="42">
        <v>0</v>
      </c>
      <c r="AI10" s="42">
        <v>0</v>
      </c>
      <c r="AJ10" s="42">
        <v>0</v>
      </c>
      <c r="AK10" s="42">
        <v>0</v>
      </c>
      <c r="AL10" s="32">
        <v>1352686.1</v>
      </c>
      <c r="AM10" s="32">
        <v>1347972.6</v>
      </c>
      <c r="AN10" s="42"/>
      <c r="AO10" s="42"/>
      <c r="AP10" s="42"/>
      <c r="AQ10" s="32">
        <v>10498.8</v>
      </c>
      <c r="AR10" s="32">
        <v>7625.9</v>
      </c>
      <c r="AS10" s="42">
        <v>0</v>
      </c>
      <c r="AT10" s="42">
        <v>0</v>
      </c>
      <c r="AU10" s="42">
        <v>0</v>
      </c>
      <c r="AV10" s="42">
        <v>0</v>
      </c>
      <c r="AW10" s="32">
        <f t="shared" ref="AW10:AX13" si="2">AZ10+BB10+BD10+BF10</f>
        <v>23605.599999999999</v>
      </c>
      <c r="AX10" s="32">
        <f t="shared" si="2"/>
        <v>14934</v>
      </c>
      <c r="AY10" s="32">
        <f>AX10/AW10*100</f>
        <v>63.264649066323251</v>
      </c>
      <c r="AZ10" s="32">
        <v>19355.599999999999</v>
      </c>
      <c r="BA10" s="32">
        <v>12478.9</v>
      </c>
      <c r="BB10" s="32">
        <v>1300</v>
      </c>
      <c r="BC10" s="32">
        <v>1448.7</v>
      </c>
      <c r="BD10" s="42"/>
      <c r="BE10" s="42"/>
      <c r="BF10" s="32">
        <v>2950</v>
      </c>
      <c r="BG10" s="32">
        <v>1006.4</v>
      </c>
      <c r="BH10" s="42"/>
      <c r="BI10" s="42"/>
      <c r="BJ10" s="42"/>
      <c r="BK10" s="42"/>
      <c r="BL10" s="42"/>
      <c r="BM10" s="42"/>
      <c r="BN10" s="32">
        <v>124830</v>
      </c>
      <c r="BO10" s="32">
        <v>125972.3</v>
      </c>
      <c r="BP10" s="32">
        <f>BO10*100/BN10</f>
        <v>100.91508451494032</v>
      </c>
      <c r="BQ10" s="32">
        <v>45440</v>
      </c>
      <c r="BR10" s="32">
        <v>39667.9</v>
      </c>
      <c r="BS10" s="51"/>
      <c r="BT10" s="51"/>
      <c r="BU10" s="51">
        <v>500</v>
      </c>
      <c r="BV10" s="51">
        <v>9219.9</v>
      </c>
      <c r="BW10" s="42"/>
      <c r="BX10" s="42"/>
      <c r="BY10" s="32">
        <v>66578.2</v>
      </c>
      <c r="BZ10" s="32">
        <v>91634</v>
      </c>
      <c r="CA10" s="32">
        <f t="shared" ref="CA10:CB13" si="3">N10+Q10+T10+W10+Z10+AC10+AF10+AI10+AL10+AN10+AQ10+AS10+AU10+AZ10+BB10+BD10+BF10+BH10+BJ10+BL10+BN10+BS10+BU10+BW10+BY10</f>
        <v>1941124.2000000002</v>
      </c>
      <c r="CB10" s="32">
        <f t="shared" si="3"/>
        <v>1967785.8999999997</v>
      </c>
      <c r="CC10" s="42"/>
      <c r="CD10" s="42"/>
      <c r="CE10" s="32">
        <v>959322.1</v>
      </c>
      <c r="CF10" s="32">
        <v>645372</v>
      </c>
      <c r="CG10" s="42"/>
      <c r="CH10" s="42"/>
      <c r="CI10" s="32">
        <v>190760.7</v>
      </c>
      <c r="CJ10" s="32">
        <v>194535.6</v>
      </c>
      <c r="CK10" s="42"/>
      <c r="CL10" s="42"/>
      <c r="CM10" s="32">
        <v>70000</v>
      </c>
      <c r="CN10" s="32">
        <v>70000</v>
      </c>
      <c r="CO10" s="32">
        <f>CC10+CE10+CG10+CI10+CK10+CM10</f>
        <v>1220082.8</v>
      </c>
      <c r="CP10" s="32">
        <f>CD10+CF10+CH10+CJ10+CL10+CN10</f>
        <v>909907.6</v>
      </c>
      <c r="CQ10" s="36"/>
      <c r="CR10" s="36"/>
      <c r="CS10" s="36"/>
      <c r="CT10" s="36"/>
      <c r="CU10" s="36"/>
      <c r="CV10" s="36"/>
      <c r="CW10" s="22">
        <f t="shared" ref="CW10:CX13" si="4">BH10+BS10+BU10+BY10</f>
        <v>67078.2</v>
      </c>
      <c r="CX10" s="22">
        <f t="shared" si="4"/>
        <v>100853.9</v>
      </c>
      <c r="CY10" s="22">
        <f t="shared" ref="CY10:CZ13" si="5">AL10+AQ10+BJ10+BW10+CC10+CE10+CI10</f>
        <v>2513267.7000000002</v>
      </c>
      <c r="CZ10" s="22">
        <f t="shared" si="5"/>
        <v>2195506.1</v>
      </c>
    </row>
    <row r="11" spans="1:104" s="19" customFormat="1" ht="18.75" customHeight="1" x14ac:dyDescent="0.25">
      <c r="A11" s="31">
        <v>2</v>
      </c>
      <c r="B11" s="49" t="s">
        <v>41</v>
      </c>
      <c r="C11" s="50">
        <v>14328.9</v>
      </c>
      <c r="D11" s="50">
        <v>774800.5</v>
      </c>
      <c r="E11" s="32">
        <f t="shared" si="0"/>
        <v>2229132.5</v>
      </c>
      <c r="F11" s="32">
        <f t="shared" si="0"/>
        <v>2098416.9000000004</v>
      </c>
      <c r="G11" s="32">
        <f t="shared" ref="G11:G14" si="6">F11/E11*100</f>
        <v>94.136032739193396</v>
      </c>
      <c r="H11" s="32">
        <f t="shared" si="1"/>
        <v>586505.30000000005</v>
      </c>
      <c r="I11" s="32">
        <f t="shared" si="1"/>
        <v>556873</v>
      </c>
      <c r="J11" s="32">
        <f t="shared" ref="J11:J14" si="7">I11/H11*100</f>
        <v>94.947650089436522</v>
      </c>
      <c r="K11" s="32">
        <f>N11+Q11+T11</f>
        <v>142140.6</v>
      </c>
      <c r="L11" s="32">
        <f t="shared" ref="L11:L13" si="8">O11+R11+U11</f>
        <v>126045.29999999999</v>
      </c>
      <c r="M11" s="32">
        <f t="shared" ref="M11:M14" si="9">L11/K11*100</f>
        <v>88.67649355638008</v>
      </c>
      <c r="N11" s="32">
        <v>2991</v>
      </c>
      <c r="O11" s="32">
        <v>3236.6</v>
      </c>
      <c r="P11" s="32">
        <f t="shared" ref="P11:P14" si="10">O11/N11*100</f>
        <v>108.21130056837178</v>
      </c>
      <c r="Q11" s="32">
        <v>16836.5</v>
      </c>
      <c r="R11" s="32">
        <v>11206.8</v>
      </c>
      <c r="S11" s="32">
        <f t="shared" ref="S11:S14" si="11">R11/Q11*100</f>
        <v>66.562527841297182</v>
      </c>
      <c r="T11" s="51">
        <v>122313.1</v>
      </c>
      <c r="U11" s="51">
        <v>111601.9</v>
      </c>
      <c r="V11" s="32">
        <f t="shared" ref="V11:V14" si="12">U11/T11*100</f>
        <v>91.24280228364745</v>
      </c>
      <c r="W11" s="51">
        <v>130131.3</v>
      </c>
      <c r="X11" s="32">
        <v>132293</v>
      </c>
      <c r="Y11" s="32">
        <f t="shared" ref="Y11:Y14" si="13">X11/W11*100</f>
        <v>101.66116837378863</v>
      </c>
      <c r="Z11" s="32">
        <v>35410</v>
      </c>
      <c r="AA11" s="32">
        <v>40871.300000000003</v>
      </c>
      <c r="AB11" s="32">
        <f t="shared" ref="AB11:AB14" si="14">AA11/Z11*100</f>
        <v>115.4230443377577</v>
      </c>
      <c r="AC11" s="32">
        <v>6000</v>
      </c>
      <c r="AD11" s="32">
        <v>7258.8</v>
      </c>
      <c r="AE11" s="32">
        <f t="shared" ref="AE11:AE14" si="15">AD11/AC11*100</f>
        <v>120.98</v>
      </c>
      <c r="AF11" s="42">
        <v>0</v>
      </c>
      <c r="AG11" s="42">
        <v>0</v>
      </c>
      <c r="AH11" s="42">
        <v>0</v>
      </c>
      <c r="AI11" s="42">
        <v>0</v>
      </c>
      <c r="AJ11" s="42">
        <v>0</v>
      </c>
      <c r="AK11" s="42">
        <v>0</v>
      </c>
      <c r="AL11" s="32">
        <v>604363.4</v>
      </c>
      <c r="AM11" s="32">
        <v>604363.4</v>
      </c>
      <c r="AN11" s="42"/>
      <c r="AO11" s="42"/>
      <c r="AP11" s="42"/>
      <c r="AQ11" s="32">
        <v>2832.5</v>
      </c>
      <c r="AR11" s="32">
        <v>2832.5</v>
      </c>
      <c r="AS11" s="42">
        <v>0</v>
      </c>
      <c r="AT11" s="42">
        <v>0</v>
      </c>
      <c r="AU11" s="42">
        <v>0</v>
      </c>
      <c r="AV11" s="42">
        <v>0</v>
      </c>
      <c r="AW11" s="32">
        <f t="shared" si="2"/>
        <v>61069.2</v>
      </c>
      <c r="AX11" s="32">
        <f t="shared" si="2"/>
        <v>65521.7</v>
      </c>
      <c r="AY11" s="32">
        <f t="shared" ref="AY11:AY14" si="16">AX11/AW11*100</f>
        <v>107.29090932908898</v>
      </c>
      <c r="AZ11" s="32">
        <v>20000</v>
      </c>
      <c r="BA11" s="32">
        <v>19790.5</v>
      </c>
      <c r="BB11" s="42"/>
      <c r="BC11" s="42"/>
      <c r="BD11" s="32">
        <v>22029.7</v>
      </c>
      <c r="BE11" s="32">
        <v>29032.9</v>
      </c>
      <c r="BF11" s="32">
        <v>19039.5</v>
      </c>
      <c r="BG11" s="32">
        <v>16698.3</v>
      </c>
      <c r="BH11" s="42"/>
      <c r="BI11" s="42"/>
      <c r="BJ11" s="32">
        <v>1999</v>
      </c>
      <c r="BK11" s="32">
        <v>1999</v>
      </c>
      <c r="BL11" s="42"/>
      <c r="BM11" s="42"/>
      <c r="BN11" s="32">
        <v>136024</v>
      </c>
      <c r="BO11" s="32">
        <v>125025.60000000001</v>
      </c>
      <c r="BP11" s="32">
        <f t="shared" ref="BP11:BP13" si="17">BO11*100/BN11</f>
        <v>91.914368052696588</v>
      </c>
      <c r="BQ11" s="32">
        <v>40000</v>
      </c>
      <c r="BR11" s="32">
        <v>26756.799999999999</v>
      </c>
      <c r="BS11" s="51">
        <v>60000</v>
      </c>
      <c r="BT11" s="51">
        <v>44096.800000000003</v>
      </c>
      <c r="BU11" s="51">
        <v>10000</v>
      </c>
      <c r="BV11" s="51">
        <v>8748.7000000000007</v>
      </c>
      <c r="BW11" s="42"/>
      <c r="BX11" s="42"/>
      <c r="BY11" s="32">
        <v>5730.2</v>
      </c>
      <c r="BZ11" s="32">
        <v>7011.8</v>
      </c>
      <c r="CA11" s="32">
        <f t="shared" si="3"/>
        <v>1195700.2</v>
      </c>
      <c r="CB11" s="32">
        <f t="shared" si="3"/>
        <v>1166067.9000000001</v>
      </c>
      <c r="CC11" s="42"/>
      <c r="CD11" s="42"/>
      <c r="CE11" s="32">
        <v>927499.6</v>
      </c>
      <c r="CF11" s="32">
        <v>826416.3</v>
      </c>
      <c r="CG11" s="42"/>
      <c r="CH11" s="42"/>
      <c r="CI11" s="32">
        <v>105932.7</v>
      </c>
      <c r="CJ11" s="32">
        <v>105932.7</v>
      </c>
      <c r="CK11" s="42"/>
      <c r="CL11" s="42"/>
      <c r="CM11" s="32">
        <v>12255.4</v>
      </c>
      <c r="CN11" s="32">
        <v>12255.4</v>
      </c>
      <c r="CO11" s="32">
        <f t="shared" ref="CO11:CP13" si="18">CC11+CE11+CG11+CI11+CK11+CM11</f>
        <v>1045687.7</v>
      </c>
      <c r="CP11" s="32">
        <f t="shared" si="18"/>
        <v>944604.4</v>
      </c>
      <c r="CQ11" s="24"/>
      <c r="CR11" s="24"/>
      <c r="CS11" s="24"/>
      <c r="CT11" s="24"/>
      <c r="CU11" s="36"/>
      <c r="CV11" s="36"/>
      <c r="CW11" s="22">
        <f t="shared" si="4"/>
        <v>75730.2</v>
      </c>
      <c r="CX11" s="22">
        <f t="shared" si="4"/>
        <v>59857.3</v>
      </c>
      <c r="CY11" s="22">
        <f t="shared" si="5"/>
        <v>1642627.2</v>
      </c>
      <c r="CZ11" s="22">
        <f t="shared" si="5"/>
        <v>1541543.9000000001</v>
      </c>
    </row>
    <row r="12" spans="1:104" s="19" customFormat="1" ht="18.75" customHeight="1" x14ac:dyDescent="0.25">
      <c r="A12" s="31">
        <v>3</v>
      </c>
      <c r="B12" s="54" t="s">
        <v>42</v>
      </c>
      <c r="C12" s="50">
        <v>0</v>
      </c>
      <c r="D12" s="50">
        <v>130588.1</v>
      </c>
      <c r="E12" s="32">
        <f t="shared" si="0"/>
        <v>1856000.4000000001</v>
      </c>
      <c r="F12" s="32">
        <f t="shared" si="0"/>
        <v>1888681.3000000003</v>
      </c>
      <c r="G12" s="32">
        <f t="shared" si="6"/>
        <v>101.76082397396036</v>
      </c>
      <c r="H12" s="32">
        <f t="shared" si="1"/>
        <v>409785.9</v>
      </c>
      <c r="I12" s="32">
        <f t="shared" si="1"/>
        <v>439491.3</v>
      </c>
      <c r="J12" s="32">
        <f t="shared" si="7"/>
        <v>107.24900490719665</v>
      </c>
      <c r="K12" s="32">
        <f>N12+Q12+T12</f>
        <v>61000</v>
      </c>
      <c r="L12" s="32">
        <v>55606.9</v>
      </c>
      <c r="M12" s="32">
        <f t="shared" si="9"/>
        <v>91.158852459016387</v>
      </c>
      <c r="N12" s="32">
        <v>7000</v>
      </c>
      <c r="O12" s="52">
        <v>3360.5</v>
      </c>
      <c r="P12" s="32">
        <f t="shared" si="10"/>
        <v>48.00714285714286</v>
      </c>
      <c r="Q12" s="32">
        <v>8000</v>
      </c>
      <c r="R12" s="32">
        <v>4177.1000000000004</v>
      </c>
      <c r="S12" s="32">
        <f t="shared" si="11"/>
        <v>52.213750000000005</v>
      </c>
      <c r="T12" s="51">
        <v>46000</v>
      </c>
      <c r="U12" s="51">
        <v>48069.4</v>
      </c>
      <c r="V12" s="32">
        <f t="shared" si="12"/>
        <v>104.49869565217391</v>
      </c>
      <c r="W12" s="51">
        <v>120000</v>
      </c>
      <c r="X12" s="52">
        <v>141729.79999999999</v>
      </c>
      <c r="Y12" s="32">
        <f t="shared" si="13"/>
        <v>118.10816666666666</v>
      </c>
      <c r="Z12" s="53">
        <v>6200</v>
      </c>
      <c r="AA12" s="53">
        <v>6688.8</v>
      </c>
      <c r="AB12" s="32">
        <f t="shared" si="14"/>
        <v>107.88387096774194</v>
      </c>
      <c r="AC12" s="53">
        <v>5000</v>
      </c>
      <c r="AD12" s="53">
        <v>4858.8999999999996</v>
      </c>
      <c r="AE12" s="32">
        <f t="shared" si="15"/>
        <v>97.177999999999997</v>
      </c>
      <c r="AF12" s="42"/>
      <c r="AG12" s="42"/>
      <c r="AH12" s="42"/>
      <c r="AI12" s="42"/>
      <c r="AJ12" s="42"/>
      <c r="AK12" s="42"/>
      <c r="AL12" s="32">
        <v>931256.9</v>
      </c>
      <c r="AM12" s="32">
        <v>919097.6</v>
      </c>
      <c r="AN12" s="42"/>
      <c r="AO12" s="42"/>
      <c r="AP12" s="42"/>
      <c r="AQ12" s="32">
        <v>3268.3</v>
      </c>
      <c r="AR12" s="32">
        <v>3268.3</v>
      </c>
      <c r="AS12" s="42"/>
      <c r="AT12" s="42"/>
      <c r="AU12" s="42"/>
      <c r="AV12" s="42"/>
      <c r="AW12" s="32">
        <f t="shared" si="2"/>
        <v>16502.8</v>
      </c>
      <c r="AX12" s="32">
        <f t="shared" si="2"/>
        <v>16413.900000000001</v>
      </c>
      <c r="AY12" s="32">
        <f t="shared" si="16"/>
        <v>99.461303536369599</v>
      </c>
      <c r="AZ12" s="32">
        <v>9000</v>
      </c>
      <c r="BA12" s="32">
        <v>8814.1</v>
      </c>
      <c r="BB12" s="42"/>
      <c r="BC12" s="42"/>
      <c r="BD12" s="42"/>
      <c r="BE12" s="42"/>
      <c r="BF12" s="32">
        <v>7502.8</v>
      </c>
      <c r="BG12" s="32">
        <v>7599.8</v>
      </c>
      <c r="BH12" s="42"/>
      <c r="BI12" s="42"/>
      <c r="BJ12" s="32">
        <v>1999</v>
      </c>
      <c r="BK12" s="32">
        <v>1999</v>
      </c>
      <c r="BL12" s="42"/>
      <c r="BM12" s="42"/>
      <c r="BN12" s="32">
        <v>66900</v>
      </c>
      <c r="BO12" s="32">
        <v>66169.600000000006</v>
      </c>
      <c r="BP12" s="32">
        <f t="shared" si="17"/>
        <v>98.908221225710022</v>
      </c>
      <c r="BQ12" s="32">
        <v>19000</v>
      </c>
      <c r="BR12" s="32">
        <v>18771.2</v>
      </c>
      <c r="BS12" s="51">
        <v>5000</v>
      </c>
      <c r="BT12" s="51">
        <v>9515.6</v>
      </c>
      <c r="BU12" s="51">
        <v>2000</v>
      </c>
      <c r="BV12" s="51">
        <v>2250</v>
      </c>
      <c r="BW12" s="51">
        <v>6000.1</v>
      </c>
      <c r="BX12" s="51">
        <v>6000.1</v>
      </c>
      <c r="BY12" s="32">
        <v>127183.1</v>
      </c>
      <c r="BZ12" s="32">
        <v>136257.70000000001</v>
      </c>
      <c r="CA12" s="32">
        <f t="shared" si="3"/>
        <v>1352310.2000000002</v>
      </c>
      <c r="CB12" s="32">
        <f t="shared" si="3"/>
        <v>1369856.3000000003</v>
      </c>
      <c r="CC12" s="42"/>
      <c r="CD12" s="42"/>
      <c r="CE12" s="32">
        <v>492025.2</v>
      </c>
      <c r="CF12" s="32">
        <v>506438.7</v>
      </c>
      <c r="CG12" s="42"/>
      <c r="CH12" s="42"/>
      <c r="CI12" s="32">
        <v>11665</v>
      </c>
      <c r="CJ12" s="32">
        <v>12386.3</v>
      </c>
      <c r="CK12" s="42"/>
      <c r="CL12" s="42"/>
      <c r="CM12" s="42"/>
      <c r="CN12" s="42"/>
      <c r="CO12" s="32">
        <f t="shared" si="18"/>
        <v>503690.2</v>
      </c>
      <c r="CP12" s="32">
        <f t="shared" si="18"/>
        <v>518825</v>
      </c>
      <c r="CQ12" s="24"/>
      <c r="CR12" s="24"/>
      <c r="CS12" s="24"/>
      <c r="CT12" s="24"/>
      <c r="CU12" s="36"/>
      <c r="CV12" s="36"/>
      <c r="CW12" s="22">
        <f t="shared" si="4"/>
        <v>134183.1</v>
      </c>
      <c r="CX12" s="22">
        <f t="shared" si="4"/>
        <v>148023.30000000002</v>
      </c>
      <c r="CY12" s="22">
        <f t="shared" si="5"/>
        <v>1446214.5</v>
      </c>
      <c r="CZ12" s="22">
        <f t="shared" si="5"/>
        <v>1449190</v>
      </c>
    </row>
    <row r="13" spans="1:104" s="19" customFormat="1" ht="18.75" customHeight="1" x14ac:dyDescent="0.25">
      <c r="A13" s="31">
        <v>4</v>
      </c>
      <c r="B13" s="49" t="s">
        <v>43</v>
      </c>
      <c r="C13" s="50">
        <v>0</v>
      </c>
      <c r="D13" s="50">
        <v>179283.7</v>
      </c>
      <c r="E13" s="32">
        <f t="shared" si="0"/>
        <v>2247954.4</v>
      </c>
      <c r="F13" s="32">
        <f t="shared" si="0"/>
        <v>1990937.6000000001</v>
      </c>
      <c r="G13" s="32">
        <f t="shared" si="6"/>
        <v>88.566636405080118</v>
      </c>
      <c r="H13" s="32">
        <f t="shared" si="1"/>
        <v>508293.4</v>
      </c>
      <c r="I13" s="32">
        <f t="shared" si="1"/>
        <v>489728.1</v>
      </c>
      <c r="J13" s="32">
        <f t="shared" si="7"/>
        <v>96.347522907045416</v>
      </c>
      <c r="K13" s="32">
        <f>N13+Q13+T13</f>
        <v>54400</v>
      </c>
      <c r="L13" s="32">
        <f t="shared" si="8"/>
        <v>60071.4</v>
      </c>
      <c r="M13" s="32">
        <f t="shared" si="9"/>
        <v>110.42536764705883</v>
      </c>
      <c r="N13" s="42"/>
      <c r="O13" s="32">
        <v>975.5</v>
      </c>
      <c r="P13" s="42"/>
      <c r="Q13" s="42"/>
      <c r="R13" s="32">
        <v>7686.5</v>
      </c>
      <c r="S13" s="42"/>
      <c r="T13" s="32">
        <v>54400</v>
      </c>
      <c r="U13" s="32">
        <v>51409.4</v>
      </c>
      <c r="V13" s="32">
        <f t="shared" si="12"/>
        <v>94.502573529411777</v>
      </c>
      <c r="W13" s="51">
        <v>223300</v>
      </c>
      <c r="X13" s="32">
        <v>225202.6</v>
      </c>
      <c r="Y13" s="32">
        <f t="shared" si="13"/>
        <v>100.85203761755486</v>
      </c>
      <c r="Z13" s="32">
        <v>8120.7</v>
      </c>
      <c r="AA13" s="32">
        <v>10678.3</v>
      </c>
      <c r="AB13" s="32">
        <f t="shared" si="14"/>
        <v>131.4948218749615</v>
      </c>
      <c r="AC13" s="32">
        <v>6251.1</v>
      </c>
      <c r="AD13" s="32">
        <v>8243.4</v>
      </c>
      <c r="AE13" s="32">
        <f t="shared" si="15"/>
        <v>131.87119067044199</v>
      </c>
      <c r="AF13" s="42">
        <v>0</v>
      </c>
      <c r="AG13" s="42">
        <v>0</v>
      </c>
      <c r="AH13" s="42">
        <v>0</v>
      </c>
      <c r="AI13" s="42">
        <v>0</v>
      </c>
      <c r="AJ13" s="42">
        <v>0</v>
      </c>
      <c r="AK13" s="42">
        <v>0</v>
      </c>
      <c r="AL13" s="32">
        <v>848575.9</v>
      </c>
      <c r="AM13" s="32">
        <v>835859.5</v>
      </c>
      <c r="AN13" s="42"/>
      <c r="AO13" s="42"/>
      <c r="AP13" s="42"/>
      <c r="AQ13" s="32">
        <v>9369</v>
      </c>
      <c r="AR13" s="32">
        <v>9369</v>
      </c>
      <c r="AS13" s="42">
        <v>0</v>
      </c>
      <c r="AT13" s="42">
        <v>0</v>
      </c>
      <c r="AU13" s="42">
        <v>0</v>
      </c>
      <c r="AV13" s="42">
        <v>0</v>
      </c>
      <c r="AW13" s="32">
        <f t="shared" si="2"/>
        <v>28800</v>
      </c>
      <c r="AX13" s="32">
        <f t="shared" si="2"/>
        <v>27298.799999999999</v>
      </c>
      <c r="AY13" s="32">
        <f t="shared" si="16"/>
        <v>94.787500000000009</v>
      </c>
      <c r="AZ13" s="32">
        <v>3823.1</v>
      </c>
      <c r="BA13" s="32">
        <v>2388.1</v>
      </c>
      <c r="BB13" s="32">
        <v>13976.9</v>
      </c>
      <c r="BC13" s="32">
        <v>15292.4</v>
      </c>
      <c r="BD13" s="42"/>
      <c r="BE13" s="42"/>
      <c r="BF13" s="32">
        <v>11000</v>
      </c>
      <c r="BG13" s="32">
        <v>9618.2999999999993</v>
      </c>
      <c r="BH13" s="42"/>
      <c r="BI13" s="42"/>
      <c r="BJ13" s="32">
        <v>1990</v>
      </c>
      <c r="BK13" s="32">
        <v>1992</v>
      </c>
      <c r="BL13" s="42"/>
      <c r="BM13" s="42"/>
      <c r="BN13" s="32">
        <v>92315</v>
      </c>
      <c r="BO13" s="32">
        <v>55518.2</v>
      </c>
      <c r="BP13" s="32">
        <f t="shared" si="17"/>
        <v>60.139955586849375</v>
      </c>
      <c r="BQ13" s="32">
        <v>17000</v>
      </c>
      <c r="BR13" s="32">
        <v>11334.1</v>
      </c>
      <c r="BS13" s="51">
        <v>3500</v>
      </c>
      <c r="BT13" s="51">
        <v>1731.8</v>
      </c>
      <c r="BU13" s="51">
        <v>1500</v>
      </c>
      <c r="BV13" s="51">
        <v>0</v>
      </c>
      <c r="BW13" s="43"/>
      <c r="BX13" s="43"/>
      <c r="BY13" s="32">
        <v>90106.6</v>
      </c>
      <c r="BZ13" s="32">
        <v>100983.6</v>
      </c>
      <c r="CA13" s="32">
        <f t="shared" si="3"/>
        <v>1368228.3</v>
      </c>
      <c r="CB13" s="32">
        <f t="shared" si="3"/>
        <v>1336948.6000000001</v>
      </c>
      <c r="CC13" s="42"/>
      <c r="CD13" s="42"/>
      <c r="CE13" s="32">
        <v>637363.69999999995</v>
      </c>
      <c r="CF13" s="32">
        <v>412922</v>
      </c>
      <c r="CG13" s="42"/>
      <c r="CH13" s="42"/>
      <c r="CI13" s="32">
        <v>242362.4</v>
      </c>
      <c r="CJ13" s="32">
        <v>241067</v>
      </c>
      <c r="CK13" s="42"/>
      <c r="CL13" s="42"/>
      <c r="CM13" s="42"/>
      <c r="CN13" s="42"/>
      <c r="CO13" s="32">
        <f t="shared" si="18"/>
        <v>879726.1</v>
      </c>
      <c r="CP13" s="32">
        <f t="shared" si="18"/>
        <v>653989</v>
      </c>
      <c r="CQ13" s="24"/>
      <c r="CR13" s="24"/>
      <c r="CS13" s="24"/>
      <c r="CT13" s="24"/>
      <c r="CU13" s="36"/>
      <c r="CV13" s="36"/>
      <c r="CW13" s="22">
        <f t="shared" si="4"/>
        <v>95106.6</v>
      </c>
      <c r="CX13" s="22">
        <f t="shared" si="4"/>
        <v>102715.40000000001</v>
      </c>
      <c r="CY13" s="22">
        <f t="shared" si="5"/>
        <v>1739661</v>
      </c>
      <c r="CZ13" s="22">
        <f t="shared" si="5"/>
        <v>1501209.5</v>
      </c>
    </row>
    <row r="14" spans="1:104" s="18" customFormat="1" ht="22.5" customHeight="1" x14ac:dyDescent="0.25">
      <c r="A14" s="235" t="s">
        <v>40</v>
      </c>
      <c r="B14" s="236"/>
      <c r="C14" s="29">
        <f>SUM(C10:C13)</f>
        <v>17751.099999999999</v>
      </c>
      <c r="D14" s="29">
        <f>SUM(D10:D13)</f>
        <v>1179311.2</v>
      </c>
      <c r="E14" s="30">
        <f>SUM(E10:E13)</f>
        <v>9424294.3000000007</v>
      </c>
      <c r="F14" s="30">
        <f>SUM(F10:F13)</f>
        <v>8785729.3000000007</v>
      </c>
      <c r="G14" s="17">
        <f t="shared" si="6"/>
        <v>93.224267200569074</v>
      </c>
      <c r="H14" s="30">
        <f>SUM(H10:H13)</f>
        <v>2082523.9</v>
      </c>
      <c r="I14" s="30">
        <f>SUM(I10:I13)</f>
        <v>2098279.8000000003</v>
      </c>
      <c r="J14" s="17">
        <f t="shared" si="7"/>
        <v>100.75657715140748</v>
      </c>
      <c r="K14" s="30">
        <f>SUM(K10:K13)</f>
        <v>335954.3</v>
      </c>
      <c r="L14" s="30">
        <f>SUM(L10:L13)</f>
        <v>303082.8</v>
      </c>
      <c r="M14" s="17">
        <f t="shared" si="9"/>
        <v>90.215484665622682</v>
      </c>
      <c r="N14" s="30">
        <f>SUM(N10:N13)</f>
        <v>13923.3</v>
      </c>
      <c r="O14" s="30">
        <f>SUM(O10:O13)</f>
        <v>17000.7</v>
      </c>
      <c r="P14" s="17">
        <f t="shared" si="10"/>
        <v>122.10251879942255</v>
      </c>
      <c r="Q14" s="30">
        <f>SUM(Q10:Q13)</f>
        <v>27136.5</v>
      </c>
      <c r="R14" s="30">
        <f>SUM(R10:R13)</f>
        <v>29262.699999999997</v>
      </c>
      <c r="S14" s="17">
        <f t="shared" si="11"/>
        <v>107.83520350819006</v>
      </c>
      <c r="T14" s="30">
        <f>SUM(T10:T13)</f>
        <v>294894.5</v>
      </c>
      <c r="U14" s="30">
        <f>SUM(U10:U13)</f>
        <v>256819.5</v>
      </c>
      <c r="V14" s="17">
        <f t="shared" si="12"/>
        <v>87.08860287323094</v>
      </c>
      <c r="W14" s="30">
        <f>SUM(W10:W13)</f>
        <v>724894.8</v>
      </c>
      <c r="X14" s="30">
        <f>SUM(X10:X13)</f>
        <v>769860.9</v>
      </c>
      <c r="Y14" s="17">
        <f t="shared" si="13"/>
        <v>106.20312078387097</v>
      </c>
      <c r="Z14" s="30">
        <f>SUM(Z10:Z13)</f>
        <v>69779</v>
      </c>
      <c r="AA14" s="30">
        <f>SUM(AA10:AA13)</f>
        <v>79174.100000000006</v>
      </c>
      <c r="AB14" s="17">
        <f t="shared" si="14"/>
        <v>113.46407945083766</v>
      </c>
      <c r="AC14" s="30">
        <f>SUM(AC10:AC13)</f>
        <v>29751.1</v>
      </c>
      <c r="AD14" s="30">
        <f>SUM(AD10:AD13)</f>
        <v>37857.9</v>
      </c>
      <c r="AE14" s="17">
        <f t="shared" si="15"/>
        <v>127.24874038270855</v>
      </c>
      <c r="AF14" s="17">
        <f t="shared" ref="AF14:AK14" si="19">SUM(AF11:AF13)</f>
        <v>0</v>
      </c>
      <c r="AG14" s="17">
        <f t="shared" si="19"/>
        <v>0</v>
      </c>
      <c r="AH14" s="17">
        <f t="shared" si="19"/>
        <v>0</v>
      </c>
      <c r="AI14" s="17">
        <f t="shared" si="19"/>
        <v>0</v>
      </c>
      <c r="AJ14" s="17">
        <f t="shared" si="19"/>
        <v>0</v>
      </c>
      <c r="AK14" s="17">
        <f t="shared" si="19"/>
        <v>0</v>
      </c>
      <c r="AL14" s="30">
        <f t="shared" ref="AL14:AR14" si="20">SUM(AL10:AL13)</f>
        <v>3736882.3</v>
      </c>
      <c r="AM14" s="30">
        <f t="shared" si="20"/>
        <v>3707293.1</v>
      </c>
      <c r="AN14" s="30">
        <f t="shared" si="20"/>
        <v>0</v>
      </c>
      <c r="AO14" s="30">
        <f t="shared" si="20"/>
        <v>0</v>
      </c>
      <c r="AP14" s="30">
        <f t="shared" si="20"/>
        <v>0</v>
      </c>
      <c r="AQ14" s="30">
        <f t="shared" si="20"/>
        <v>25968.6</v>
      </c>
      <c r="AR14" s="30">
        <f t="shared" si="20"/>
        <v>23095.7</v>
      </c>
      <c r="AS14" s="17">
        <f t="shared" ref="AS14:AV14" si="21">SUM(AS11:AS13)</f>
        <v>0</v>
      </c>
      <c r="AT14" s="17">
        <f t="shared" si="21"/>
        <v>0</v>
      </c>
      <c r="AU14" s="17">
        <f t="shared" si="21"/>
        <v>0</v>
      </c>
      <c r="AV14" s="17">
        <f t="shared" si="21"/>
        <v>0</v>
      </c>
      <c r="AW14" s="30">
        <f>SUM(AW10:AW13)</f>
        <v>129977.59999999999</v>
      </c>
      <c r="AX14" s="30">
        <f>SUM(AX10:AX13)</f>
        <v>124168.40000000001</v>
      </c>
      <c r="AY14" s="17">
        <f t="shared" si="16"/>
        <v>95.530614505884103</v>
      </c>
      <c r="AZ14" s="30">
        <f t="shared" ref="AZ14:CP14" si="22">SUM(AZ10:AZ13)</f>
        <v>52178.7</v>
      </c>
      <c r="BA14" s="30">
        <f t="shared" si="22"/>
        <v>43471.6</v>
      </c>
      <c r="BB14" s="30">
        <f t="shared" si="22"/>
        <v>15276.9</v>
      </c>
      <c r="BC14" s="30">
        <f t="shared" si="22"/>
        <v>16741.099999999999</v>
      </c>
      <c r="BD14" s="30">
        <f t="shared" si="22"/>
        <v>22029.7</v>
      </c>
      <c r="BE14" s="30">
        <f t="shared" si="22"/>
        <v>29032.9</v>
      </c>
      <c r="BF14" s="30">
        <f t="shared" si="22"/>
        <v>40492.300000000003</v>
      </c>
      <c r="BG14" s="30">
        <f t="shared" si="22"/>
        <v>34922.800000000003</v>
      </c>
      <c r="BH14" s="30">
        <f t="shared" si="22"/>
        <v>0</v>
      </c>
      <c r="BI14" s="30">
        <f t="shared" si="22"/>
        <v>0</v>
      </c>
      <c r="BJ14" s="30">
        <f t="shared" si="22"/>
        <v>5988</v>
      </c>
      <c r="BK14" s="30">
        <f t="shared" si="22"/>
        <v>5990</v>
      </c>
      <c r="BL14" s="30">
        <f t="shared" si="22"/>
        <v>0</v>
      </c>
      <c r="BM14" s="30">
        <f t="shared" si="22"/>
        <v>0</v>
      </c>
      <c r="BN14" s="30">
        <f t="shared" si="22"/>
        <v>420069</v>
      </c>
      <c r="BO14" s="30">
        <f t="shared" si="22"/>
        <v>372685.7</v>
      </c>
      <c r="BP14" s="17">
        <f t="shared" ref="BP14" si="23">BO14/BN14*100</f>
        <v>88.72011502872148</v>
      </c>
      <c r="BQ14" s="30">
        <f t="shared" si="22"/>
        <v>121440</v>
      </c>
      <c r="BR14" s="30">
        <f t="shared" si="22"/>
        <v>96530</v>
      </c>
      <c r="BS14" s="28">
        <f t="shared" si="22"/>
        <v>68500</v>
      </c>
      <c r="BT14" s="28">
        <f t="shared" si="22"/>
        <v>55344.200000000004</v>
      </c>
      <c r="BU14" s="28">
        <f t="shared" si="22"/>
        <v>14000</v>
      </c>
      <c r="BV14" s="28">
        <f t="shared" si="22"/>
        <v>20218.599999999999</v>
      </c>
      <c r="BW14" s="28">
        <f t="shared" si="22"/>
        <v>6000.1</v>
      </c>
      <c r="BX14" s="28">
        <f t="shared" si="22"/>
        <v>6000.1</v>
      </c>
      <c r="BY14" s="30">
        <f t="shared" si="22"/>
        <v>289598.09999999998</v>
      </c>
      <c r="BZ14" s="30">
        <f t="shared" si="22"/>
        <v>335887.1</v>
      </c>
      <c r="CA14" s="30">
        <f t="shared" si="22"/>
        <v>5857362.9000000004</v>
      </c>
      <c r="CB14" s="30">
        <f t="shared" si="22"/>
        <v>5840658.6999999993</v>
      </c>
      <c r="CC14" s="30">
        <f t="shared" si="22"/>
        <v>0</v>
      </c>
      <c r="CD14" s="30">
        <f t="shared" si="22"/>
        <v>0</v>
      </c>
      <c r="CE14" s="30">
        <f t="shared" si="22"/>
        <v>3016210.5999999996</v>
      </c>
      <c r="CF14" s="30">
        <f t="shared" si="22"/>
        <v>2391149</v>
      </c>
      <c r="CG14" s="30">
        <f t="shared" si="22"/>
        <v>0</v>
      </c>
      <c r="CH14" s="30">
        <f t="shared" si="22"/>
        <v>0</v>
      </c>
      <c r="CI14" s="30">
        <f t="shared" si="22"/>
        <v>550720.80000000005</v>
      </c>
      <c r="CJ14" s="30">
        <f t="shared" si="22"/>
        <v>553921.6</v>
      </c>
      <c r="CK14" s="30">
        <f t="shared" si="22"/>
        <v>0</v>
      </c>
      <c r="CL14" s="30">
        <f t="shared" si="22"/>
        <v>0</v>
      </c>
      <c r="CM14" s="30">
        <f t="shared" si="22"/>
        <v>82255.399999999994</v>
      </c>
      <c r="CN14" s="30">
        <f t="shared" si="22"/>
        <v>82255.399999999994</v>
      </c>
      <c r="CO14" s="30">
        <f t="shared" si="22"/>
        <v>3649186.8000000003</v>
      </c>
      <c r="CP14" s="30">
        <f t="shared" si="22"/>
        <v>3027326</v>
      </c>
      <c r="CQ14" s="24"/>
      <c r="CR14" s="24"/>
      <c r="CS14" s="24"/>
      <c r="CT14" s="24"/>
      <c r="CU14" s="38"/>
      <c r="CV14" s="38"/>
      <c r="CW14" s="28">
        <f>SUM(CW10:CW13)</f>
        <v>372098.1</v>
      </c>
      <c r="CX14" s="28">
        <f t="shared" ref="CX14:CZ14" si="24">SUM(CX10:CX13)</f>
        <v>411449.9</v>
      </c>
      <c r="CY14" s="28">
        <f t="shared" si="24"/>
        <v>7341770.4000000004</v>
      </c>
      <c r="CZ14" s="28">
        <f t="shared" si="24"/>
        <v>6687449.5</v>
      </c>
    </row>
    <row r="15" spans="1:104" x14ac:dyDescent="0.25">
      <c r="C15" s="26"/>
      <c r="D15" s="26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</row>
    <row r="16" spans="1:104" x14ac:dyDescent="0.25">
      <c r="C16" s="26"/>
      <c r="D16" s="26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</row>
    <row r="17" spans="3:104" ht="11.25" customHeight="1" x14ac:dyDescent="0.25">
      <c r="C17" s="26"/>
      <c r="D17" s="26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</row>
    <row r="18" spans="3:104" x14ac:dyDescent="0.25">
      <c r="C18" s="26"/>
      <c r="D18" s="26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</row>
    <row r="19" spans="3:104" x14ac:dyDescent="0.25">
      <c r="C19" s="26"/>
      <c r="D19" s="26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</row>
    <row r="20" spans="3:104" x14ac:dyDescent="0.25">
      <c r="C20" s="26"/>
      <c r="D20" s="26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</row>
    <row r="21" spans="3:104" x14ac:dyDescent="0.25">
      <c r="C21" s="26"/>
      <c r="D21" s="26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</row>
    <row r="22" spans="3:104" x14ac:dyDescent="0.25">
      <c r="C22" s="26"/>
      <c r="D22" s="26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</row>
    <row r="23" spans="3:104" x14ac:dyDescent="0.25">
      <c r="C23" s="26"/>
      <c r="D23" s="26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</row>
    <row r="24" spans="3:104" x14ac:dyDescent="0.25">
      <c r="C24" s="26"/>
      <c r="D24" s="26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</row>
    <row r="25" spans="3:104" x14ac:dyDescent="0.25">
      <c r="C25" s="26"/>
      <c r="D25" s="26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</row>
    <row r="26" spans="3:104" x14ac:dyDescent="0.25">
      <c r="C26" s="26"/>
      <c r="D26" s="26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</row>
    <row r="27" spans="3:104" x14ac:dyDescent="0.25">
      <c r="C27" s="26"/>
      <c r="D27" s="26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</row>
    <row r="28" spans="3:104" x14ac:dyDescent="0.25">
      <c r="C28" s="26"/>
      <c r="D28" s="26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</row>
    <row r="29" spans="3:104" x14ac:dyDescent="0.25">
      <c r="C29" s="26"/>
      <c r="D29" s="26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</row>
    <row r="30" spans="3:104" x14ac:dyDescent="0.25">
      <c r="C30" s="26"/>
      <c r="D30" s="26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</row>
    <row r="31" spans="3:104" x14ac:dyDescent="0.25">
      <c r="C31" s="26"/>
      <c r="D31" s="26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</row>
    <row r="32" spans="3:104" x14ac:dyDescent="0.25">
      <c r="C32" s="26"/>
      <c r="D32" s="26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</row>
    <row r="33" spans="3:104" x14ac:dyDescent="0.25">
      <c r="C33" s="26"/>
      <c r="D33" s="26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</row>
    <row r="34" spans="3:104" x14ac:dyDescent="0.25">
      <c r="C34" s="26"/>
      <c r="D34" s="26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</row>
    <row r="35" spans="3:104" x14ac:dyDescent="0.25">
      <c r="C35" s="26"/>
      <c r="D35" s="26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</row>
    <row r="36" spans="3:104" x14ac:dyDescent="0.25">
      <c r="C36" s="26"/>
      <c r="D36" s="26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</row>
    <row r="37" spans="3:104" x14ac:dyDescent="0.25">
      <c r="C37" s="26"/>
      <c r="D37" s="26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</row>
    <row r="38" spans="3:104" x14ac:dyDescent="0.25">
      <c r="C38" s="26"/>
      <c r="D38" s="26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</row>
    <row r="39" spans="3:104" x14ac:dyDescent="0.25">
      <c r="C39" s="26"/>
      <c r="D39" s="26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</row>
    <row r="40" spans="3:104" x14ac:dyDescent="0.25">
      <c r="C40" s="26"/>
      <c r="D40" s="26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</row>
    <row r="41" spans="3:104" x14ac:dyDescent="0.25">
      <c r="C41" s="26"/>
      <c r="D41" s="26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</row>
    <row r="42" spans="3:104" x14ac:dyDescent="0.25">
      <c r="C42" s="26"/>
      <c r="D42" s="26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</row>
    <row r="43" spans="3:104" x14ac:dyDescent="0.25">
      <c r="C43" s="26"/>
      <c r="D43" s="26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</row>
    <row r="44" spans="3:104" x14ac:dyDescent="0.25">
      <c r="C44" s="26"/>
      <c r="D44" s="26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</row>
    <row r="45" spans="3:104" x14ac:dyDescent="0.25">
      <c r="C45" s="26"/>
      <c r="D45" s="26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</row>
    <row r="46" spans="3:104" x14ac:dyDescent="0.25">
      <c r="C46" s="26"/>
      <c r="D46" s="26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</row>
    <row r="47" spans="3:104" x14ac:dyDescent="0.25">
      <c r="C47" s="26"/>
      <c r="D47" s="26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</row>
    <row r="48" spans="3:104" x14ac:dyDescent="0.25">
      <c r="C48" s="26"/>
      <c r="D48" s="26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</row>
    <row r="49" spans="3:104" x14ac:dyDescent="0.25">
      <c r="C49" s="26"/>
      <c r="D49" s="26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</row>
    <row r="50" spans="3:104" x14ac:dyDescent="0.25">
      <c r="C50" s="26"/>
      <c r="D50" s="26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</row>
    <row r="51" spans="3:104" x14ac:dyDescent="0.25">
      <c r="C51" s="26"/>
      <c r="D51" s="26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</row>
    <row r="52" spans="3:104" x14ac:dyDescent="0.25">
      <c r="C52" s="26"/>
      <c r="D52" s="26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</row>
    <row r="53" spans="3:104" x14ac:dyDescent="0.25">
      <c r="C53" s="26"/>
      <c r="D53" s="26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</row>
    <row r="54" spans="3:104" x14ac:dyDescent="0.25">
      <c r="C54" s="26"/>
      <c r="D54" s="26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</row>
    <row r="55" spans="3:104" x14ac:dyDescent="0.25">
      <c r="C55" s="26"/>
      <c r="D55" s="26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</row>
    <row r="56" spans="3:104" x14ac:dyDescent="0.25">
      <c r="C56" s="26"/>
      <c r="D56" s="26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</row>
    <row r="57" spans="3:104" x14ac:dyDescent="0.25">
      <c r="C57" s="26"/>
      <c r="D57" s="26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</row>
    <row r="58" spans="3:104" x14ac:dyDescent="0.25">
      <c r="C58" s="26"/>
      <c r="D58" s="26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</row>
    <row r="59" spans="3:104" x14ac:dyDescent="0.25">
      <c r="C59" s="26"/>
      <c r="D59" s="26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</row>
    <row r="60" spans="3:104" x14ac:dyDescent="0.25">
      <c r="C60" s="26"/>
      <c r="D60" s="26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</row>
    <row r="61" spans="3:104" x14ac:dyDescent="0.25">
      <c r="C61" s="26"/>
      <c r="D61" s="26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</row>
    <row r="62" spans="3:104" x14ac:dyDescent="0.25">
      <c r="C62" s="26"/>
      <c r="D62" s="26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</row>
    <row r="63" spans="3:104" x14ac:dyDescent="0.25">
      <c r="C63" s="26"/>
      <c r="D63" s="26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</row>
    <row r="64" spans="3:104" x14ac:dyDescent="0.25">
      <c r="C64" s="26"/>
      <c r="D64" s="26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</row>
    <row r="65" spans="3:104" x14ac:dyDescent="0.25">
      <c r="C65" s="26"/>
      <c r="D65" s="26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</row>
    <row r="66" spans="3:104" x14ac:dyDescent="0.25">
      <c r="C66" s="26"/>
      <c r="D66" s="26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</row>
    <row r="67" spans="3:104" x14ac:dyDescent="0.25">
      <c r="C67" s="26"/>
      <c r="D67" s="26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</row>
    <row r="68" spans="3:104" x14ac:dyDescent="0.25">
      <c r="C68" s="26"/>
      <c r="D68" s="26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</row>
    <row r="69" spans="3:104" x14ac:dyDescent="0.25">
      <c r="C69" s="26"/>
      <c r="D69" s="26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</row>
    <row r="70" spans="3:104" x14ac:dyDescent="0.25">
      <c r="C70" s="26"/>
      <c r="D70" s="26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</row>
    <row r="71" spans="3:104" x14ac:dyDescent="0.25">
      <c r="C71" s="26"/>
      <c r="D71" s="26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</row>
    <row r="72" spans="3:104" x14ac:dyDescent="0.25">
      <c r="C72" s="26"/>
      <c r="D72" s="26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</row>
    <row r="73" spans="3:104" x14ac:dyDescent="0.25">
      <c r="C73" s="26"/>
      <c r="D73" s="26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</row>
    <row r="74" spans="3:104" x14ac:dyDescent="0.25">
      <c r="C74" s="26"/>
      <c r="D74" s="26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</row>
    <row r="75" spans="3:104" x14ac:dyDescent="0.25">
      <c r="C75" s="26"/>
      <c r="D75" s="26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</row>
    <row r="76" spans="3:104" x14ac:dyDescent="0.25">
      <c r="C76" s="26"/>
      <c r="D76" s="26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</row>
    <row r="77" spans="3:104" x14ac:dyDescent="0.25">
      <c r="C77" s="26"/>
      <c r="D77" s="26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</row>
    <row r="78" spans="3:104" x14ac:dyDescent="0.25">
      <c r="C78" s="26"/>
      <c r="D78" s="26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</row>
    <row r="79" spans="3:104" x14ac:dyDescent="0.25">
      <c r="C79" s="26"/>
      <c r="D79" s="26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</row>
    <row r="80" spans="3:104" x14ac:dyDescent="0.25">
      <c r="C80" s="26"/>
      <c r="D80" s="26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</row>
    <row r="81" spans="3:104" x14ac:dyDescent="0.25">
      <c r="C81" s="26"/>
      <c r="D81" s="26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</row>
    <row r="82" spans="3:104" x14ac:dyDescent="0.25">
      <c r="C82" s="26"/>
      <c r="D82" s="26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</row>
    <row r="83" spans="3:104" x14ac:dyDescent="0.25">
      <c r="C83" s="26"/>
      <c r="D83" s="26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</row>
    <row r="84" spans="3:104" x14ac:dyDescent="0.25">
      <c r="C84" s="26"/>
      <c r="D84" s="26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</row>
    <row r="85" spans="3:104" x14ac:dyDescent="0.25">
      <c r="C85" s="26"/>
      <c r="D85" s="26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</row>
    <row r="86" spans="3:104" x14ac:dyDescent="0.25">
      <c r="C86" s="26"/>
      <c r="D86" s="26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</row>
    <row r="87" spans="3:104" x14ac:dyDescent="0.25">
      <c r="C87" s="26"/>
      <c r="D87" s="26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</row>
    <row r="88" spans="3:104" x14ac:dyDescent="0.25">
      <c r="C88" s="26"/>
      <c r="D88" s="26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</row>
    <row r="89" spans="3:104" x14ac:dyDescent="0.25">
      <c r="C89" s="26"/>
      <c r="D89" s="26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</row>
    <row r="90" spans="3:104" x14ac:dyDescent="0.25">
      <c r="C90" s="26"/>
      <c r="D90" s="26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</row>
    <row r="91" spans="3:104" x14ac:dyDescent="0.25">
      <c r="C91" s="26"/>
      <c r="D91" s="26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</row>
    <row r="92" spans="3:104" x14ac:dyDescent="0.25">
      <c r="C92" s="26"/>
      <c r="D92" s="26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</row>
    <row r="93" spans="3:104" x14ac:dyDescent="0.25">
      <c r="C93" s="26"/>
      <c r="D93" s="26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</row>
    <row r="94" spans="3:104" x14ac:dyDescent="0.25">
      <c r="C94" s="26"/>
      <c r="D94" s="26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</row>
    <row r="95" spans="3:104" x14ac:dyDescent="0.25">
      <c r="C95" s="26"/>
      <c r="D95" s="26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</row>
    <row r="96" spans="3:104" x14ac:dyDescent="0.25">
      <c r="C96" s="26"/>
      <c r="D96" s="26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</row>
    <row r="97" spans="3:104" x14ac:dyDescent="0.25">
      <c r="C97" s="26"/>
      <c r="D97" s="26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</row>
    <row r="98" spans="3:104" x14ac:dyDescent="0.25">
      <c r="C98" s="26"/>
      <c r="D98" s="26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</row>
    <row r="99" spans="3:104" x14ac:dyDescent="0.25">
      <c r="C99" s="26"/>
      <c r="D99" s="26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</row>
    <row r="100" spans="3:104" x14ac:dyDescent="0.25">
      <c r="C100" s="26"/>
      <c r="D100" s="26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</row>
    <row r="101" spans="3:104" x14ac:dyDescent="0.25">
      <c r="C101" s="26"/>
      <c r="D101" s="26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</row>
    <row r="102" spans="3:104" x14ac:dyDescent="0.25">
      <c r="C102" s="26"/>
      <c r="D102" s="26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</row>
    <row r="103" spans="3:104" x14ac:dyDescent="0.25">
      <c r="C103" s="26"/>
      <c r="D103" s="26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</row>
    <row r="104" spans="3:104" x14ac:dyDescent="0.25">
      <c r="C104" s="26"/>
      <c r="D104" s="26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</row>
    <row r="105" spans="3:104" x14ac:dyDescent="0.25">
      <c r="C105" s="26"/>
      <c r="D105" s="26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</row>
    <row r="106" spans="3:104" x14ac:dyDescent="0.25">
      <c r="C106" s="26"/>
      <c r="D106" s="26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</row>
    <row r="107" spans="3:104" x14ac:dyDescent="0.25">
      <c r="C107" s="26"/>
      <c r="D107" s="26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</row>
    <row r="108" spans="3:104" x14ac:dyDescent="0.25">
      <c r="C108" s="26"/>
      <c r="D108" s="26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</row>
    <row r="109" spans="3:104" x14ac:dyDescent="0.25">
      <c r="C109" s="26"/>
      <c r="D109" s="26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</row>
    <row r="110" spans="3:104" x14ac:dyDescent="0.25">
      <c r="C110" s="26"/>
      <c r="D110" s="26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</row>
    <row r="111" spans="3:104" x14ac:dyDescent="0.25">
      <c r="C111" s="26"/>
      <c r="D111" s="26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</row>
    <row r="112" spans="3:104" x14ac:dyDescent="0.25">
      <c r="C112" s="26"/>
      <c r="D112" s="26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</row>
    <row r="113" spans="3:104" x14ac:dyDescent="0.25">
      <c r="C113" s="26"/>
      <c r="D113" s="26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</row>
    <row r="114" spans="3:104" x14ac:dyDescent="0.25">
      <c r="C114" s="26"/>
      <c r="D114" s="26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</row>
    <row r="115" spans="3:104" x14ac:dyDescent="0.25">
      <c r="C115" s="26"/>
      <c r="D115" s="26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</row>
    <row r="116" spans="3:104" x14ac:dyDescent="0.25">
      <c r="C116" s="26"/>
      <c r="D116" s="26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</row>
    <row r="117" spans="3:104" x14ac:dyDescent="0.25">
      <c r="C117" s="26"/>
      <c r="D117" s="26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</row>
    <row r="118" spans="3:104" x14ac:dyDescent="0.25">
      <c r="C118" s="26"/>
      <c r="D118" s="26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</row>
    <row r="119" spans="3:104" x14ac:dyDescent="0.25">
      <c r="C119" s="26"/>
      <c r="D119" s="26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</row>
    <row r="120" spans="3:104" x14ac:dyDescent="0.25">
      <c r="C120" s="26"/>
      <c r="D120" s="26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</row>
    <row r="121" spans="3:104" x14ac:dyDescent="0.25">
      <c r="C121" s="26"/>
      <c r="D121" s="26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</row>
    <row r="122" spans="3:104" x14ac:dyDescent="0.25">
      <c r="C122" s="26"/>
      <c r="D122" s="26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</row>
    <row r="123" spans="3:104" x14ac:dyDescent="0.25">
      <c r="C123" s="26"/>
      <c r="D123" s="26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</row>
    <row r="124" spans="3:104" x14ac:dyDescent="0.25">
      <c r="C124" s="26"/>
      <c r="D124" s="26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</row>
    <row r="125" spans="3:104" x14ac:dyDescent="0.25">
      <c r="C125" s="26"/>
      <c r="D125" s="26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</row>
    <row r="126" spans="3:104" x14ac:dyDescent="0.25">
      <c r="C126" s="26"/>
      <c r="D126" s="26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</row>
    <row r="127" spans="3:104" x14ac:dyDescent="0.25">
      <c r="C127" s="26"/>
      <c r="D127" s="26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</row>
    <row r="128" spans="3:104" x14ac:dyDescent="0.25">
      <c r="C128" s="26"/>
      <c r="D128" s="26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</row>
    <row r="129" spans="3:104" x14ac:dyDescent="0.25">
      <c r="C129" s="26"/>
      <c r="D129" s="26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</row>
    <row r="130" spans="3:104" x14ac:dyDescent="0.25">
      <c r="C130" s="26"/>
      <c r="D130" s="26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</row>
    <row r="131" spans="3:104" x14ac:dyDescent="0.25">
      <c r="C131" s="26"/>
      <c r="D131" s="26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</row>
    <row r="132" spans="3:104" x14ac:dyDescent="0.25">
      <c r="C132" s="26"/>
      <c r="D132" s="26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</row>
    <row r="133" spans="3:104" x14ac:dyDescent="0.25">
      <c r="C133" s="26"/>
      <c r="D133" s="26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</row>
    <row r="134" spans="3:104" x14ac:dyDescent="0.25">
      <c r="C134" s="26"/>
      <c r="D134" s="26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</row>
    <row r="135" spans="3:104" x14ac:dyDescent="0.25">
      <c r="C135" s="26"/>
      <c r="D135" s="26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</row>
    <row r="136" spans="3:104" x14ac:dyDescent="0.25">
      <c r="C136" s="26"/>
      <c r="D136" s="26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</row>
    <row r="137" spans="3:104" x14ac:dyDescent="0.25">
      <c r="C137" s="26"/>
      <c r="D137" s="26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</row>
    <row r="138" spans="3:104" x14ac:dyDescent="0.25">
      <c r="C138" s="26"/>
      <c r="D138" s="26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</row>
    <row r="139" spans="3:104" x14ac:dyDescent="0.25">
      <c r="C139" s="26"/>
      <c r="D139" s="26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</row>
    <row r="140" spans="3:104" x14ac:dyDescent="0.25">
      <c r="C140" s="26"/>
      <c r="D140" s="26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</row>
    <row r="141" spans="3:104" x14ac:dyDescent="0.25">
      <c r="C141" s="26"/>
      <c r="D141" s="26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</row>
    <row r="142" spans="3:104" x14ac:dyDescent="0.25">
      <c r="C142" s="26"/>
      <c r="D142" s="26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</row>
    <row r="143" spans="3:104" x14ac:dyDescent="0.25">
      <c r="C143" s="26"/>
      <c r="D143" s="26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</row>
    <row r="144" spans="3:104" x14ac:dyDescent="0.25">
      <c r="C144" s="26"/>
      <c r="D144" s="26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</row>
    <row r="145" spans="3:104" x14ac:dyDescent="0.25">
      <c r="C145" s="26"/>
      <c r="D145" s="26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</row>
    <row r="146" spans="3:104" x14ac:dyDescent="0.25">
      <c r="C146" s="26"/>
      <c r="D146" s="26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</row>
    <row r="147" spans="3:104" x14ac:dyDescent="0.25">
      <c r="C147" s="26"/>
      <c r="D147" s="26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</row>
    <row r="148" spans="3:104" x14ac:dyDescent="0.25">
      <c r="C148" s="26"/>
      <c r="D148" s="26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</row>
    <row r="149" spans="3:104" x14ac:dyDescent="0.25">
      <c r="C149" s="26"/>
      <c r="D149" s="26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</row>
    <row r="150" spans="3:104" x14ac:dyDescent="0.25">
      <c r="C150" s="26"/>
      <c r="D150" s="26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</row>
    <row r="151" spans="3:104" x14ac:dyDescent="0.25">
      <c r="C151" s="26"/>
      <c r="D151" s="26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</row>
    <row r="152" spans="3:104" x14ac:dyDescent="0.25">
      <c r="C152" s="26"/>
      <c r="D152" s="26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</row>
    <row r="153" spans="3:104" x14ac:dyDescent="0.25">
      <c r="C153" s="26"/>
      <c r="D153" s="26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</row>
    <row r="154" spans="3:104" x14ac:dyDescent="0.25">
      <c r="C154" s="26"/>
      <c r="D154" s="26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</row>
    <row r="155" spans="3:104" x14ac:dyDescent="0.25">
      <c r="C155" s="26"/>
      <c r="D155" s="26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</row>
    <row r="156" spans="3:104" x14ac:dyDescent="0.25">
      <c r="C156" s="26"/>
      <c r="D156" s="26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</row>
    <row r="157" spans="3:104" x14ac:dyDescent="0.25">
      <c r="C157" s="26"/>
      <c r="D157" s="26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</row>
    <row r="158" spans="3:104" x14ac:dyDescent="0.25">
      <c r="C158" s="26"/>
      <c r="D158" s="26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</row>
    <row r="159" spans="3:104" x14ac:dyDescent="0.25">
      <c r="C159" s="26"/>
      <c r="D159" s="26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</row>
    <row r="160" spans="3:104" x14ac:dyDescent="0.25">
      <c r="C160" s="26"/>
      <c r="D160" s="26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</row>
    <row r="161" spans="3:104" x14ac:dyDescent="0.25">
      <c r="C161" s="26"/>
      <c r="D161" s="26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</row>
    <row r="162" spans="3:104" x14ac:dyDescent="0.25">
      <c r="C162" s="26"/>
      <c r="D162" s="26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</row>
    <row r="163" spans="3:104" x14ac:dyDescent="0.25">
      <c r="C163" s="26"/>
      <c r="D163" s="26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</row>
    <row r="164" spans="3:104" x14ac:dyDescent="0.25">
      <c r="C164" s="26"/>
      <c r="D164" s="26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</row>
    <row r="165" spans="3:104" x14ac:dyDescent="0.25">
      <c r="C165" s="26"/>
      <c r="D165" s="26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</row>
    <row r="166" spans="3:104" x14ac:dyDescent="0.25">
      <c r="C166" s="26"/>
      <c r="D166" s="26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</row>
    <row r="167" spans="3:104" x14ac:dyDescent="0.25">
      <c r="C167" s="26"/>
      <c r="D167" s="26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</row>
    <row r="168" spans="3:104" x14ac:dyDescent="0.25">
      <c r="C168" s="26"/>
      <c r="D168" s="26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</row>
    <row r="169" spans="3:104" x14ac:dyDescent="0.25">
      <c r="C169" s="26"/>
      <c r="D169" s="26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</row>
    <row r="170" spans="3:104" x14ac:dyDescent="0.25">
      <c r="C170" s="26"/>
      <c r="D170" s="26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</row>
    <row r="171" spans="3:104" x14ac:dyDescent="0.25">
      <c r="C171" s="26"/>
      <c r="D171" s="26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</row>
    <row r="172" spans="3:104" x14ac:dyDescent="0.25">
      <c r="C172" s="26"/>
      <c r="D172" s="26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</row>
    <row r="173" spans="3:104" x14ac:dyDescent="0.25">
      <c r="C173" s="26"/>
      <c r="D173" s="26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</row>
    <row r="174" spans="3:104" x14ac:dyDescent="0.25">
      <c r="C174" s="26"/>
      <c r="D174" s="26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</row>
    <row r="175" spans="3:104" x14ac:dyDescent="0.25">
      <c r="C175" s="26"/>
      <c r="D175" s="26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</row>
    <row r="176" spans="3:104" x14ac:dyDescent="0.25">
      <c r="C176" s="26"/>
      <c r="D176" s="26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</row>
    <row r="177" spans="3:104" x14ac:dyDescent="0.25">
      <c r="C177" s="26"/>
      <c r="D177" s="26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</row>
    <row r="178" spans="3:104" x14ac:dyDescent="0.25">
      <c r="C178" s="26"/>
      <c r="D178" s="26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</row>
    <row r="179" spans="3:104" x14ac:dyDescent="0.25">
      <c r="C179" s="26"/>
      <c r="D179" s="26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</row>
    <row r="180" spans="3:104" x14ac:dyDescent="0.25">
      <c r="C180" s="26"/>
      <c r="D180" s="26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</row>
    <row r="181" spans="3:104" x14ac:dyDescent="0.25">
      <c r="C181" s="26"/>
      <c r="D181" s="26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</row>
    <row r="182" spans="3:104" x14ac:dyDescent="0.25">
      <c r="C182" s="26"/>
      <c r="D182" s="26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</row>
    <row r="183" spans="3:104" x14ac:dyDescent="0.25">
      <c r="C183" s="26"/>
      <c r="D183" s="26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</row>
    <row r="184" spans="3:104" x14ac:dyDescent="0.25">
      <c r="C184" s="26"/>
      <c r="D184" s="26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</row>
    <row r="185" spans="3:104" x14ac:dyDescent="0.25">
      <c r="C185" s="26"/>
      <c r="D185" s="26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</row>
    <row r="186" spans="3:104" x14ac:dyDescent="0.25">
      <c r="C186" s="26"/>
      <c r="D186" s="26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</row>
    <row r="187" spans="3:104" x14ac:dyDescent="0.25">
      <c r="C187" s="26"/>
      <c r="D187" s="26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</row>
    <row r="188" spans="3:104" x14ac:dyDescent="0.25">
      <c r="C188" s="26"/>
      <c r="D188" s="26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</row>
    <row r="189" spans="3:104" x14ac:dyDescent="0.25">
      <c r="C189" s="26"/>
      <c r="D189" s="26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</row>
    <row r="190" spans="3:104" x14ac:dyDescent="0.25">
      <c r="C190" s="26"/>
      <c r="D190" s="26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</row>
    <row r="191" spans="3:104" x14ac:dyDescent="0.25">
      <c r="C191" s="26"/>
      <c r="D191" s="26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</row>
    <row r="192" spans="3:104" x14ac:dyDescent="0.25">
      <c r="C192" s="26"/>
      <c r="D192" s="26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</row>
    <row r="193" spans="3:104" x14ac:dyDescent="0.25">
      <c r="C193" s="26"/>
      <c r="D193" s="26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</row>
    <row r="194" spans="3:104" x14ac:dyDescent="0.25">
      <c r="C194" s="26"/>
      <c r="D194" s="26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</row>
    <row r="195" spans="3:104" x14ac:dyDescent="0.25">
      <c r="C195" s="26"/>
      <c r="D195" s="26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</row>
    <row r="196" spans="3:104" x14ac:dyDescent="0.25">
      <c r="C196" s="26"/>
      <c r="D196" s="26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</row>
    <row r="197" spans="3:104" x14ac:dyDescent="0.25">
      <c r="C197" s="26"/>
      <c r="D197" s="26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</row>
    <row r="198" spans="3:104" x14ac:dyDescent="0.25">
      <c r="C198" s="26"/>
      <c r="D198" s="26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</row>
    <row r="199" spans="3:104" x14ac:dyDescent="0.25">
      <c r="C199" s="26"/>
      <c r="D199" s="26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</row>
    <row r="200" spans="3:104" x14ac:dyDescent="0.25">
      <c r="C200" s="26"/>
      <c r="D200" s="26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</row>
    <row r="201" spans="3:104" x14ac:dyDescent="0.25">
      <c r="C201" s="26"/>
      <c r="D201" s="26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</row>
    <row r="202" spans="3:104" x14ac:dyDescent="0.25">
      <c r="C202" s="26"/>
      <c r="D202" s="26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</row>
    <row r="203" spans="3:104" x14ac:dyDescent="0.25">
      <c r="C203" s="26"/>
      <c r="D203" s="26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</row>
    <row r="204" spans="3:104" x14ac:dyDescent="0.25">
      <c r="C204" s="26"/>
      <c r="D204" s="26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</row>
    <row r="205" spans="3:104" x14ac:dyDescent="0.25">
      <c r="C205" s="26"/>
      <c r="D205" s="26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</row>
    <row r="206" spans="3:104" x14ac:dyDescent="0.25">
      <c r="C206" s="26"/>
      <c r="D206" s="26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</row>
    <row r="207" spans="3:104" x14ac:dyDescent="0.25">
      <c r="C207" s="26"/>
      <c r="D207" s="26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</row>
    <row r="208" spans="3:104" x14ac:dyDescent="0.25">
      <c r="C208" s="26"/>
      <c r="D208" s="26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</row>
    <row r="209" spans="3:104" x14ac:dyDescent="0.25">
      <c r="C209" s="26"/>
      <c r="D209" s="26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</row>
    <row r="210" spans="3:104" x14ac:dyDescent="0.25">
      <c r="C210" s="26"/>
      <c r="D210" s="26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</row>
    <row r="211" spans="3:104" x14ac:dyDescent="0.25">
      <c r="C211" s="26"/>
      <c r="D211" s="26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</row>
    <row r="212" spans="3:104" x14ac:dyDescent="0.25">
      <c r="C212" s="26"/>
      <c r="D212" s="26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</row>
    <row r="213" spans="3:104" x14ac:dyDescent="0.25">
      <c r="C213" s="26"/>
      <c r="D213" s="26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</row>
    <row r="214" spans="3:104" x14ac:dyDescent="0.25">
      <c r="C214" s="26"/>
      <c r="D214" s="26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</row>
    <row r="215" spans="3:104" x14ac:dyDescent="0.25">
      <c r="C215" s="26"/>
      <c r="D215" s="26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</row>
    <row r="216" spans="3:104" x14ac:dyDescent="0.25">
      <c r="C216" s="26"/>
      <c r="D216" s="26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</row>
    <row r="217" spans="3:104" x14ac:dyDescent="0.25">
      <c r="C217" s="26"/>
      <c r="D217" s="26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</row>
    <row r="218" spans="3:104" x14ac:dyDescent="0.25">
      <c r="C218" s="26"/>
      <c r="D218" s="26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</row>
    <row r="219" spans="3:104" x14ac:dyDescent="0.25">
      <c r="C219" s="26"/>
      <c r="D219" s="26"/>
      <c r="CC219" s="24"/>
      <c r="CD219" s="24"/>
      <c r="CE219" s="24"/>
      <c r="CF219" s="24"/>
      <c r="CG219" s="24"/>
      <c r="CH219" s="24"/>
      <c r="CI219" s="24"/>
      <c r="CJ219" s="24"/>
      <c r="CK219" s="24"/>
      <c r="CL219" s="24"/>
      <c r="CM219" s="24"/>
      <c r="CN219" s="24"/>
      <c r="CO219" s="24"/>
      <c r="CP219" s="24"/>
      <c r="CQ219" s="24"/>
      <c r="CR219" s="24"/>
      <c r="CS219" s="24"/>
      <c r="CT219" s="24"/>
      <c r="CU219" s="24"/>
      <c r="CV219" s="24"/>
      <c r="CW219" s="24"/>
      <c r="CX219" s="24"/>
      <c r="CY219" s="24"/>
      <c r="CZ219" s="24"/>
    </row>
    <row r="220" spans="3:104" x14ac:dyDescent="0.25">
      <c r="C220" s="26"/>
      <c r="D220" s="26"/>
      <c r="CC220" s="24"/>
      <c r="CD220" s="24"/>
      <c r="CE220" s="24"/>
      <c r="CF220" s="24"/>
      <c r="CG220" s="24"/>
      <c r="CH220" s="24"/>
      <c r="CI220" s="24"/>
      <c r="CJ220" s="24"/>
      <c r="CK220" s="24"/>
      <c r="CL220" s="24"/>
      <c r="CM220" s="24"/>
      <c r="CN220" s="24"/>
      <c r="CO220" s="24"/>
      <c r="CP220" s="24"/>
      <c r="CQ220" s="24"/>
      <c r="CR220" s="24"/>
      <c r="CS220" s="24"/>
      <c r="CT220" s="24"/>
      <c r="CU220" s="24"/>
      <c r="CV220" s="24"/>
      <c r="CW220" s="24"/>
      <c r="CX220" s="24"/>
      <c r="CY220" s="24"/>
      <c r="CZ220" s="24"/>
    </row>
    <row r="221" spans="3:104" x14ac:dyDescent="0.25">
      <c r="C221" s="26"/>
      <c r="D221" s="26"/>
      <c r="CC221" s="24"/>
      <c r="CD221" s="24"/>
      <c r="CE221" s="24"/>
      <c r="CF221" s="24"/>
      <c r="CG221" s="24"/>
      <c r="CH221" s="24"/>
      <c r="CI221" s="24"/>
      <c r="CJ221" s="24"/>
      <c r="CK221" s="24"/>
      <c r="CL221" s="24"/>
      <c r="CM221" s="24"/>
      <c r="CN221" s="24"/>
      <c r="CO221" s="24"/>
      <c r="CP221" s="24"/>
      <c r="CQ221" s="24"/>
      <c r="CR221" s="24"/>
      <c r="CS221" s="24"/>
      <c r="CT221" s="24"/>
      <c r="CU221" s="24"/>
      <c r="CV221" s="24"/>
      <c r="CW221" s="24"/>
      <c r="CX221" s="24"/>
      <c r="CY221" s="24"/>
      <c r="CZ221" s="24"/>
    </row>
    <row r="222" spans="3:104" x14ac:dyDescent="0.25">
      <c r="C222" s="26"/>
      <c r="D222" s="26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</row>
    <row r="223" spans="3:104" x14ac:dyDescent="0.25">
      <c r="C223" s="26"/>
      <c r="D223" s="26"/>
      <c r="CC223" s="24"/>
      <c r="CD223" s="24"/>
      <c r="CE223" s="24"/>
      <c r="CF223" s="24"/>
      <c r="CG223" s="24"/>
      <c r="CH223" s="24"/>
      <c r="CI223" s="24"/>
      <c r="CJ223" s="24"/>
      <c r="CK223" s="24"/>
      <c r="CL223" s="24"/>
      <c r="CM223" s="24"/>
      <c r="CN223" s="24"/>
      <c r="CO223" s="24"/>
      <c r="CP223" s="24"/>
      <c r="CQ223" s="24"/>
      <c r="CR223" s="24"/>
      <c r="CS223" s="24"/>
      <c r="CT223" s="24"/>
      <c r="CU223" s="24"/>
      <c r="CV223" s="24"/>
      <c r="CW223" s="24"/>
      <c r="CX223" s="24"/>
      <c r="CY223" s="24"/>
      <c r="CZ223" s="24"/>
    </row>
    <row r="224" spans="3:104" x14ac:dyDescent="0.25">
      <c r="C224" s="26"/>
      <c r="D224" s="26"/>
      <c r="CC224" s="24"/>
      <c r="CD224" s="24"/>
      <c r="CE224" s="24"/>
      <c r="CF224" s="24"/>
      <c r="CG224" s="24"/>
      <c r="CH224" s="24"/>
      <c r="CI224" s="24"/>
      <c r="CJ224" s="24"/>
      <c r="CK224" s="24"/>
      <c r="CL224" s="24"/>
      <c r="CM224" s="24"/>
      <c r="CN224" s="24"/>
      <c r="CO224" s="24"/>
      <c r="CP224" s="24"/>
      <c r="CQ224" s="24"/>
      <c r="CR224" s="24"/>
      <c r="CS224" s="24"/>
      <c r="CT224" s="24"/>
      <c r="CU224" s="24"/>
      <c r="CV224" s="24"/>
      <c r="CW224" s="24"/>
      <c r="CX224" s="24"/>
      <c r="CY224" s="24"/>
      <c r="CZ224" s="24"/>
    </row>
    <row r="225" spans="3:104" x14ac:dyDescent="0.25">
      <c r="C225" s="26"/>
      <c r="D225" s="26"/>
      <c r="CC225" s="24"/>
      <c r="CD225" s="24"/>
      <c r="CE225" s="24"/>
      <c r="CF225" s="24"/>
      <c r="CG225" s="24"/>
      <c r="CH225" s="24"/>
      <c r="CI225" s="24"/>
      <c r="CJ225" s="24"/>
      <c r="CK225" s="24"/>
      <c r="CL225" s="24"/>
      <c r="CM225" s="24"/>
      <c r="CN225" s="24"/>
      <c r="CO225" s="24"/>
      <c r="CP225" s="24"/>
      <c r="CQ225" s="24"/>
      <c r="CR225" s="24"/>
      <c r="CS225" s="24"/>
      <c r="CT225" s="24"/>
      <c r="CU225" s="24"/>
      <c r="CV225" s="24"/>
      <c r="CW225" s="24"/>
      <c r="CX225" s="24"/>
      <c r="CY225" s="24"/>
      <c r="CZ225" s="24"/>
    </row>
    <row r="226" spans="3:104" x14ac:dyDescent="0.25">
      <c r="C226" s="26"/>
      <c r="D226" s="26"/>
      <c r="CC226" s="24"/>
      <c r="CD226" s="24"/>
      <c r="CE226" s="24"/>
      <c r="CF226" s="24"/>
      <c r="CG226" s="24"/>
      <c r="CH226" s="24"/>
      <c r="CI226" s="24"/>
      <c r="CJ226" s="24"/>
      <c r="CK226" s="24"/>
      <c r="CL226" s="24"/>
      <c r="CM226" s="24"/>
      <c r="CN226" s="24"/>
      <c r="CO226" s="24"/>
      <c r="CP226" s="24"/>
      <c r="CQ226" s="24"/>
      <c r="CR226" s="24"/>
      <c r="CS226" s="24"/>
      <c r="CT226" s="24"/>
      <c r="CU226" s="24"/>
      <c r="CV226" s="24"/>
      <c r="CW226" s="24"/>
      <c r="CX226" s="24"/>
      <c r="CY226" s="24"/>
      <c r="CZ226" s="24"/>
    </row>
    <row r="227" spans="3:104" x14ac:dyDescent="0.25">
      <c r="C227" s="26"/>
      <c r="D227" s="26"/>
      <c r="CC227" s="24"/>
      <c r="CD227" s="24"/>
      <c r="CE227" s="24"/>
      <c r="CF227" s="24"/>
      <c r="CG227" s="24"/>
      <c r="CH227" s="24"/>
      <c r="CI227" s="24"/>
      <c r="CJ227" s="24"/>
      <c r="CK227" s="24"/>
      <c r="CL227" s="24"/>
      <c r="CM227" s="24"/>
      <c r="CN227" s="24"/>
      <c r="CO227" s="24"/>
      <c r="CP227" s="24"/>
      <c r="CQ227" s="24"/>
      <c r="CR227" s="24"/>
      <c r="CS227" s="24"/>
      <c r="CT227" s="24"/>
      <c r="CU227" s="24"/>
      <c r="CV227" s="24"/>
      <c r="CW227" s="24"/>
      <c r="CX227" s="24"/>
      <c r="CY227" s="24"/>
      <c r="CZ227" s="24"/>
    </row>
    <row r="228" spans="3:104" x14ac:dyDescent="0.25">
      <c r="C228" s="26"/>
      <c r="D228" s="26"/>
      <c r="CC228" s="24"/>
      <c r="CD228" s="24"/>
      <c r="CE228" s="24"/>
      <c r="CF228" s="24"/>
      <c r="CG228" s="24"/>
      <c r="CH228" s="24"/>
      <c r="CI228" s="24"/>
      <c r="CJ228" s="24"/>
      <c r="CK228" s="24"/>
      <c r="CL228" s="24"/>
      <c r="CM228" s="24"/>
      <c r="CN228" s="24"/>
      <c r="CO228" s="24"/>
      <c r="CP228" s="24"/>
      <c r="CQ228" s="24"/>
      <c r="CR228" s="24"/>
      <c r="CS228" s="24"/>
      <c r="CT228" s="24"/>
      <c r="CU228" s="24"/>
      <c r="CV228" s="24"/>
      <c r="CW228" s="24"/>
      <c r="CX228" s="24"/>
      <c r="CY228" s="24"/>
      <c r="CZ228" s="24"/>
    </row>
    <row r="229" spans="3:104" x14ac:dyDescent="0.25">
      <c r="C229" s="26"/>
      <c r="D229" s="26"/>
      <c r="CC229" s="24"/>
      <c r="CD229" s="24"/>
      <c r="CE229" s="24"/>
      <c r="CF229" s="24"/>
      <c r="CG229" s="24"/>
      <c r="CH229" s="24"/>
      <c r="CI229" s="24"/>
      <c r="CJ229" s="24"/>
      <c r="CK229" s="24"/>
      <c r="CL229" s="24"/>
      <c r="CM229" s="24"/>
      <c r="CN229" s="24"/>
      <c r="CO229" s="24"/>
      <c r="CP229" s="24"/>
      <c r="CQ229" s="24"/>
      <c r="CR229" s="24"/>
      <c r="CS229" s="24"/>
      <c r="CT229" s="24"/>
      <c r="CU229" s="24"/>
      <c r="CV229" s="24"/>
      <c r="CW229" s="24"/>
      <c r="CX229" s="24"/>
      <c r="CY229" s="24"/>
      <c r="CZ229" s="24"/>
    </row>
    <row r="230" spans="3:104" x14ac:dyDescent="0.25">
      <c r="C230" s="26"/>
      <c r="D230" s="26"/>
      <c r="CC230" s="24"/>
      <c r="CD230" s="24"/>
      <c r="CE230" s="24"/>
      <c r="CF230" s="24"/>
      <c r="CG230" s="24"/>
      <c r="CH230" s="24"/>
      <c r="CI230" s="24"/>
      <c r="CJ230" s="24"/>
      <c r="CK230" s="24"/>
      <c r="CL230" s="24"/>
      <c r="CM230" s="24"/>
      <c r="CN230" s="24"/>
      <c r="CO230" s="24"/>
      <c r="CP230" s="24"/>
      <c r="CQ230" s="24"/>
      <c r="CR230" s="24"/>
      <c r="CS230" s="24"/>
      <c r="CT230" s="24"/>
      <c r="CU230" s="24"/>
      <c r="CV230" s="24"/>
      <c r="CW230" s="24"/>
      <c r="CX230" s="24"/>
      <c r="CY230" s="24"/>
      <c r="CZ230" s="24"/>
    </row>
    <row r="231" spans="3:104" x14ac:dyDescent="0.25">
      <c r="C231" s="26"/>
      <c r="D231" s="26"/>
      <c r="CC231" s="24"/>
      <c r="CD231" s="24"/>
      <c r="CE231" s="24"/>
      <c r="CF231" s="24"/>
      <c r="CG231" s="24"/>
      <c r="CH231" s="24"/>
      <c r="CI231" s="24"/>
      <c r="CJ231" s="24"/>
      <c r="CK231" s="24"/>
      <c r="CL231" s="24"/>
      <c r="CM231" s="24"/>
      <c r="CN231" s="24"/>
      <c r="CO231" s="24"/>
      <c r="CP231" s="24"/>
      <c r="CQ231" s="24"/>
      <c r="CR231" s="24"/>
      <c r="CS231" s="24"/>
      <c r="CT231" s="24"/>
      <c r="CU231" s="24"/>
      <c r="CV231" s="24"/>
      <c r="CW231" s="24"/>
      <c r="CX231" s="24"/>
      <c r="CY231" s="24"/>
      <c r="CZ231" s="24"/>
    </row>
    <row r="232" spans="3:104" x14ac:dyDescent="0.25">
      <c r="C232" s="26"/>
      <c r="D232" s="26"/>
      <c r="CC232" s="24"/>
      <c r="CD232" s="24"/>
      <c r="CE232" s="24"/>
      <c r="CF232" s="24"/>
      <c r="CG232" s="24"/>
      <c r="CH232" s="24"/>
      <c r="CI232" s="24"/>
      <c r="CJ232" s="24"/>
      <c r="CK232" s="24"/>
      <c r="CL232" s="24"/>
      <c r="CM232" s="24"/>
      <c r="CN232" s="24"/>
      <c r="CO232" s="24"/>
      <c r="CP232" s="24"/>
      <c r="CQ232" s="24"/>
      <c r="CR232" s="24"/>
      <c r="CS232" s="24"/>
      <c r="CT232" s="24"/>
      <c r="CU232" s="24"/>
      <c r="CV232" s="24"/>
      <c r="CW232" s="24"/>
      <c r="CX232" s="24"/>
      <c r="CY232" s="24"/>
      <c r="CZ232" s="24"/>
    </row>
    <row r="233" spans="3:104" x14ac:dyDescent="0.25">
      <c r="C233" s="26"/>
      <c r="D233" s="26"/>
      <c r="CC233" s="24"/>
      <c r="CD233" s="24"/>
      <c r="CE233" s="24"/>
      <c r="CF233" s="24"/>
      <c r="CG233" s="24"/>
      <c r="CH233" s="24"/>
      <c r="CI233" s="24"/>
      <c r="CJ233" s="24"/>
      <c r="CK233" s="24"/>
      <c r="CL233" s="24"/>
      <c r="CM233" s="24"/>
      <c r="CN233" s="24"/>
      <c r="CO233" s="24"/>
      <c r="CP233" s="24"/>
      <c r="CQ233" s="24"/>
      <c r="CR233" s="24"/>
      <c r="CS233" s="24"/>
      <c r="CT233" s="24"/>
      <c r="CU233" s="24"/>
      <c r="CV233" s="24"/>
      <c r="CW233" s="24"/>
      <c r="CX233" s="24"/>
      <c r="CY233" s="24"/>
      <c r="CZ233" s="24"/>
    </row>
    <row r="234" spans="3:104" x14ac:dyDescent="0.25">
      <c r="C234" s="26"/>
      <c r="D234" s="26"/>
      <c r="CC234" s="24"/>
      <c r="CD234" s="24"/>
      <c r="CE234" s="24"/>
      <c r="CF234" s="24"/>
      <c r="CG234" s="24"/>
      <c r="CH234" s="24"/>
      <c r="CI234" s="24"/>
      <c r="CJ234" s="24"/>
      <c r="CK234" s="24"/>
      <c r="CL234" s="24"/>
      <c r="CM234" s="24"/>
      <c r="CN234" s="24"/>
      <c r="CO234" s="24"/>
      <c r="CP234" s="24"/>
      <c r="CQ234" s="24"/>
      <c r="CR234" s="24"/>
      <c r="CS234" s="24"/>
      <c r="CT234" s="24"/>
      <c r="CU234" s="24"/>
      <c r="CV234" s="24"/>
      <c r="CW234" s="24"/>
      <c r="CX234" s="24"/>
      <c r="CY234" s="24"/>
      <c r="CZ234" s="24"/>
    </row>
    <row r="235" spans="3:104" x14ac:dyDescent="0.25">
      <c r="C235" s="26"/>
      <c r="D235" s="26"/>
      <c r="CC235" s="24"/>
      <c r="CD235" s="24"/>
      <c r="CE235" s="24"/>
      <c r="CF235" s="24"/>
      <c r="CG235" s="24"/>
      <c r="CH235" s="24"/>
      <c r="CI235" s="24"/>
      <c r="CJ235" s="24"/>
      <c r="CK235" s="24"/>
      <c r="CL235" s="24"/>
      <c r="CM235" s="24"/>
      <c r="CN235" s="24"/>
      <c r="CO235" s="24"/>
      <c r="CP235" s="24"/>
      <c r="CQ235" s="24"/>
      <c r="CR235" s="24"/>
      <c r="CS235" s="24"/>
      <c r="CT235" s="24"/>
      <c r="CU235" s="24"/>
      <c r="CV235" s="24"/>
      <c r="CW235" s="24"/>
      <c r="CX235" s="24"/>
      <c r="CY235" s="24"/>
      <c r="CZ235" s="24"/>
    </row>
    <row r="236" spans="3:104" x14ac:dyDescent="0.25">
      <c r="C236" s="26"/>
      <c r="D236" s="26"/>
      <c r="CC236" s="24"/>
      <c r="CD236" s="24"/>
      <c r="CE236" s="24"/>
      <c r="CF236" s="24"/>
      <c r="CG236" s="24"/>
      <c r="CH236" s="24"/>
      <c r="CI236" s="24"/>
      <c r="CJ236" s="24"/>
      <c r="CK236" s="24"/>
      <c r="CL236" s="24"/>
      <c r="CM236" s="24"/>
      <c r="CN236" s="24"/>
      <c r="CO236" s="24"/>
      <c r="CP236" s="24"/>
      <c r="CQ236" s="24"/>
      <c r="CR236" s="24"/>
      <c r="CS236" s="24"/>
      <c r="CT236" s="24"/>
      <c r="CU236" s="24"/>
      <c r="CV236" s="24"/>
      <c r="CW236" s="24"/>
      <c r="CX236" s="24"/>
      <c r="CY236" s="24"/>
      <c r="CZ236" s="24"/>
    </row>
    <row r="237" spans="3:104" x14ac:dyDescent="0.25">
      <c r="C237" s="26"/>
      <c r="D237" s="26"/>
      <c r="CC237" s="24"/>
      <c r="CD237" s="24"/>
      <c r="CE237" s="24"/>
      <c r="CF237" s="24"/>
      <c r="CG237" s="24"/>
      <c r="CH237" s="24"/>
      <c r="CI237" s="24"/>
      <c r="CJ237" s="24"/>
      <c r="CK237" s="24"/>
      <c r="CL237" s="24"/>
      <c r="CM237" s="24"/>
      <c r="CN237" s="24"/>
      <c r="CO237" s="24"/>
      <c r="CP237" s="24"/>
      <c r="CQ237" s="24"/>
      <c r="CR237" s="24"/>
      <c r="CS237" s="24"/>
      <c r="CT237" s="24"/>
      <c r="CU237" s="24"/>
      <c r="CV237" s="24"/>
      <c r="CW237" s="24"/>
      <c r="CX237" s="24"/>
      <c r="CY237" s="24"/>
      <c r="CZ237" s="24"/>
    </row>
    <row r="238" spans="3:104" x14ac:dyDescent="0.25">
      <c r="C238" s="26"/>
      <c r="D238" s="26"/>
      <c r="CC238" s="24"/>
      <c r="CD238" s="24"/>
      <c r="CE238" s="24"/>
      <c r="CF238" s="24"/>
      <c r="CG238" s="24"/>
      <c r="CH238" s="24"/>
      <c r="CI238" s="24"/>
      <c r="CJ238" s="24"/>
      <c r="CK238" s="24"/>
      <c r="CL238" s="24"/>
      <c r="CM238" s="24"/>
      <c r="CN238" s="24"/>
      <c r="CO238" s="24"/>
      <c r="CP238" s="24"/>
      <c r="CQ238" s="24"/>
      <c r="CR238" s="24"/>
      <c r="CS238" s="24"/>
      <c r="CT238" s="24"/>
      <c r="CU238" s="24"/>
      <c r="CV238" s="24"/>
      <c r="CW238" s="24"/>
      <c r="CX238" s="24"/>
      <c r="CY238" s="24"/>
      <c r="CZ238" s="24"/>
    </row>
    <row r="239" spans="3:104" x14ac:dyDescent="0.25">
      <c r="C239" s="26"/>
      <c r="D239" s="26"/>
      <c r="CC239" s="24"/>
      <c r="CD239" s="24"/>
      <c r="CE239" s="24"/>
      <c r="CF239" s="24"/>
      <c r="CG239" s="24"/>
      <c r="CH239" s="24"/>
      <c r="CI239" s="24"/>
      <c r="CJ239" s="24"/>
      <c r="CK239" s="24"/>
      <c r="CL239" s="24"/>
      <c r="CM239" s="24"/>
      <c r="CN239" s="24"/>
      <c r="CO239" s="24"/>
      <c r="CP239" s="24"/>
      <c r="CQ239" s="24"/>
      <c r="CR239" s="24"/>
      <c r="CS239" s="24"/>
      <c r="CT239" s="24"/>
      <c r="CU239" s="24"/>
      <c r="CV239" s="24"/>
      <c r="CW239" s="24"/>
      <c r="CX239" s="24"/>
      <c r="CY239" s="24"/>
      <c r="CZ239" s="24"/>
    </row>
    <row r="240" spans="3:104" x14ac:dyDescent="0.25">
      <c r="C240" s="26"/>
      <c r="D240" s="26"/>
      <c r="CC240" s="24"/>
      <c r="CD240" s="24"/>
      <c r="CE240" s="24"/>
      <c r="CF240" s="24"/>
      <c r="CG240" s="24"/>
      <c r="CH240" s="24"/>
      <c r="CI240" s="24"/>
      <c r="CJ240" s="24"/>
      <c r="CK240" s="24"/>
      <c r="CL240" s="24"/>
      <c r="CM240" s="24"/>
      <c r="CN240" s="24"/>
      <c r="CO240" s="24"/>
      <c r="CP240" s="24"/>
      <c r="CQ240" s="24"/>
      <c r="CR240" s="24"/>
      <c r="CS240" s="24"/>
      <c r="CT240" s="24"/>
      <c r="CU240" s="24"/>
      <c r="CV240" s="24"/>
      <c r="CW240" s="24"/>
      <c r="CX240" s="24"/>
      <c r="CY240" s="24"/>
      <c r="CZ240" s="24"/>
    </row>
    <row r="241" spans="3:104" x14ac:dyDescent="0.25">
      <c r="C241" s="26"/>
      <c r="D241" s="26"/>
      <c r="CC241" s="24"/>
      <c r="CD241" s="24"/>
      <c r="CE241" s="24"/>
      <c r="CF241" s="24"/>
      <c r="CG241" s="24"/>
      <c r="CH241" s="24"/>
      <c r="CI241" s="24"/>
      <c r="CJ241" s="24"/>
      <c r="CK241" s="24"/>
      <c r="CL241" s="24"/>
      <c r="CM241" s="24"/>
      <c r="CN241" s="24"/>
      <c r="CO241" s="24"/>
      <c r="CP241" s="24"/>
      <c r="CQ241" s="24"/>
      <c r="CR241" s="24"/>
      <c r="CS241" s="24"/>
      <c r="CT241" s="24"/>
      <c r="CU241" s="24"/>
      <c r="CV241" s="24"/>
      <c r="CW241" s="24"/>
      <c r="CX241" s="24"/>
      <c r="CY241" s="24"/>
      <c r="CZ241" s="24"/>
    </row>
    <row r="242" spans="3:104" x14ac:dyDescent="0.25">
      <c r="C242" s="26"/>
      <c r="D242" s="26"/>
      <c r="CC242" s="24"/>
      <c r="CD242" s="24"/>
      <c r="CE242" s="24"/>
      <c r="CF242" s="24"/>
      <c r="CG242" s="24"/>
      <c r="CH242" s="24"/>
      <c r="CI242" s="24"/>
      <c r="CJ242" s="24"/>
      <c r="CK242" s="24"/>
      <c r="CL242" s="24"/>
      <c r="CM242" s="24"/>
      <c r="CN242" s="24"/>
      <c r="CO242" s="24"/>
      <c r="CP242" s="24"/>
      <c r="CQ242" s="24"/>
      <c r="CR242" s="24"/>
      <c r="CS242" s="24"/>
      <c r="CT242" s="24"/>
      <c r="CU242" s="24"/>
      <c r="CV242" s="24"/>
      <c r="CW242" s="24"/>
      <c r="CX242" s="24"/>
      <c r="CY242" s="24"/>
      <c r="CZ242" s="24"/>
    </row>
    <row r="243" spans="3:104" x14ac:dyDescent="0.25">
      <c r="C243" s="26"/>
      <c r="D243" s="26"/>
      <c r="CC243" s="24"/>
      <c r="CD243" s="24"/>
      <c r="CE243" s="24"/>
      <c r="CF243" s="24"/>
      <c r="CG243" s="24"/>
      <c r="CH243" s="24"/>
      <c r="CI243" s="24"/>
      <c r="CJ243" s="24"/>
      <c r="CK243" s="24"/>
      <c r="CL243" s="24"/>
      <c r="CM243" s="24"/>
      <c r="CN243" s="24"/>
      <c r="CO243" s="24"/>
      <c r="CP243" s="24"/>
      <c r="CQ243" s="24"/>
      <c r="CR243" s="24"/>
      <c r="CS243" s="24"/>
      <c r="CT243" s="24"/>
      <c r="CU243" s="24"/>
      <c r="CV243" s="24"/>
      <c r="CW243" s="24"/>
      <c r="CX243" s="24"/>
      <c r="CY243" s="24"/>
      <c r="CZ243" s="24"/>
    </row>
    <row r="244" spans="3:104" x14ac:dyDescent="0.25">
      <c r="C244" s="26"/>
      <c r="D244" s="26"/>
      <c r="CC244" s="24"/>
      <c r="CD244" s="24"/>
      <c r="CE244" s="24"/>
      <c r="CF244" s="24"/>
      <c r="CG244" s="24"/>
      <c r="CH244" s="24"/>
      <c r="CI244" s="24"/>
      <c r="CJ244" s="24"/>
      <c r="CK244" s="24"/>
      <c r="CL244" s="24"/>
      <c r="CM244" s="24"/>
      <c r="CN244" s="24"/>
      <c r="CO244" s="24"/>
      <c r="CP244" s="24"/>
      <c r="CQ244" s="24"/>
      <c r="CR244" s="24"/>
      <c r="CS244" s="24"/>
      <c r="CT244" s="24"/>
      <c r="CU244" s="24"/>
      <c r="CV244" s="24"/>
      <c r="CW244" s="24"/>
      <c r="CX244" s="24"/>
      <c r="CY244" s="24"/>
      <c r="CZ244" s="24"/>
    </row>
    <row r="245" spans="3:104" x14ac:dyDescent="0.25">
      <c r="C245" s="26"/>
      <c r="D245" s="26"/>
      <c r="CC245" s="24"/>
      <c r="CD245" s="24"/>
      <c r="CE245" s="24"/>
      <c r="CF245" s="24"/>
      <c r="CG245" s="24"/>
      <c r="CH245" s="24"/>
      <c r="CI245" s="24"/>
      <c r="CJ245" s="24"/>
      <c r="CK245" s="24"/>
      <c r="CL245" s="24"/>
      <c r="CM245" s="24"/>
      <c r="CN245" s="24"/>
      <c r="CO245" s="24"/>
      <c r="CP245" s="24"/>
      <c r="CQ245" s="24"/>
      <c r="CR245" s="24"/>
      <c r="CS245" s="24"/>
      <c r="CT245" s="24"/>
      <c r="CU245" s="24"/>
      <c r="CV245" s="24"/>
      <c r="CW245" s="24"/>
      <c r="CX245" s="24"/>
      <c r="CY245" s="24"/>
      <c r="CZ245" s="24"/>
    </row>
    <row r="246" spans="3:104" x14ac:dyDescent="0.25">
      <c r="C246" s="26"/>
      <c r="D246" s="26"/>
      <c r="CC246" s="24"/>
      <c r="CD246" s="24"/>
      <c r="CE246" s="24"/>
      <c r="CF246" s="24"/>
      <c r="CG246" s="24"/>
      <c r="CH246" s="24"/>
      <c r="CI246" s="24"/>
      <c r="CJ246" s="24"/>
      <c r="CK246" s="24"/>
      <c r="CL246" s="24"/>
      <c r="CM246" s="24"/>
      <c r="CN246" s="24"/>
      <c r="CO246" s="24"/>
      <c r="CP246" s="24"/>
      <c r="CQ246" s="24"/>
      <c r="CR246" s="24"/>
      <c r="CS246" s="24"/>
      <c r="CT246" s="24"/>
      <c r="CU246" s="24"/>
      <c r="CV246" s="24"/>
      <c r="CW246" s="24"/>
      <c r="CX246" s="24"/>
      <c r="CY246" s="24"/>
      <c r="CZ246" s="24"/>
    </row>
    <row r="247" spans="3:104" x14ac:dyDescent="0.25">
      <c r="C247" s="26"/>
      <c r="D247" s="26"/>
      <c r="CC247" s="24"/>
      <c r="CD247" s="24"/>
      <c r="CE247" s="24"/>
      <c r="CF247" s="24"/>
      <c r="CG247" s="24"/>
      <c r="CH247" s="24"/>
      <c r="CI247" s="24"/>
      <c r="CJ247" s="24"/>
      <c r="CK247" s="24"/>
      <c r="CL247" s="24"/>
      <c r="CM247" s="24"/>
      <c r="CN247" s="24"/>
      <c r="CO247" s="24"/>
      <c r="CP247" s="24"/>
      <c r="CQ247" s="24"/>
      <c r="CR247" s="24"/>
      <c r="CS247" s="24"/>
      <c r="CT247" s="24"/>
      <c r="CU247" s="24"/>
      <c r="CV247" s="24"/>
      <c r="CW247" s="24"/>
      <c r="CX247" s="24"/>
      <c r="CY247" s="24"/>
      <c r="CZ247" s="24"/>
    </row>
    <row r="248" spans="3:104" x14ac:dyDescent="0.25">
      <c r="C248" s="26"/>
      <c r="D248" s="26"/>
      <c r="CC248" s="24"/>
      <c r="CD248" s="24"/>
      <c r="CE248" s="24"/>
      <c r="CF248" s="24"/>
      <c r="CG248" s="24"/>
      <c r="CH248" s="24"/>
      <c r="CI248" s="24"/>
      <c r="CJ248" s="24"/>
      <c r="CK248" s="24"/>
      <c r="CL248" s="24"/>
      <c r="CM248" s="24"/>
      <c r="CN248" s="24"/>
      <c r="CO248" s="24"/>
      <c r="CP248" s="24"/>
      <c r="CQ248" s="24"/>
      <c r="CR248" s="24"/>
      <c r="CS248" s="24"/>
      <c r="CT248" s="24"/>
      <c r="CU248" s="24"/>
      <c r="CV248" s="24"/>
      <c r="CW248" s="24"/>
      <c r="CX248" s="24"/>
      <c r="CY248" s="24"/>
      <c r="CZ248" s="24"/>
    </row>
    <row r="249" spans="3:104" x14ac:dyDescent="0.25">
      <c r="C249" s="26"/>
      <c r="D249" s="26"/>
      <c r="CC249" s="24"/>
      <c r="CD249" s="24"/>
      <c r="CE249" s="24"/>
      <c r="CF249" s="24"/>
      <c r="CG249" s="24"/>
      <c r="CH249" s="24"/>
      <c r="CI249" s="24"/>
      <c r="CJ249" s="24"/>
      <c r="CK249" s="24"/>
      <c r="CL249" s="24"/>
      <c r="CM249" s="24"/>
      <c r="CN249" s="24"/>
      <c r="CO249" s="24"/>
      <c r="CP249" s="24"/>
      <c r="CQ249" s="24"/>
      <c r="CR249" s="24"/>
      <c r="CS249" s="24"/>
      <c r="CT249" s="24"/>
      <c r="CU249" s="24"/>
      <c r="CV249" s="24"/>
      <c r="CW249" s="24"/>
      <c r="CX249" s="24"/>
      <c r="CY249" s="24"/>
      <c r="CZ249" s="24"/>
    </row>
    <row r="250" spans="3:104" x14ac:dyDescent="0.25">
      <c r="C250" s="26"/>
      <c r="D250" s="26"/>
      <c r="CC250" s="24"/>
      <c r="CD250" s="24"/>
      <c r="CE250" s="24"/>
      <c r="CF250" s="24"/>
      <c r="CG250" s="24"/>
      <c r="CH250" s="24"/>
      <c r="CI250" s="24"/>
      <c r="CJ250" s="24"/>
      <c r="CK250" s="24"/>
      <c r="CL250" s="24"/>
      <c r="CM250" s="24"/>
      <c r="CN250" s="24"/>
      <c r="CO250" s="24"/>
      <c r="CP250" s="24"/>
      <c r="CQ250" s="24"/>
      <c r="CR250" s="24"/>
      <c r="CS250" s="24"/>
      <c r="CT250" s="24"/>
      <c r="CU250" s="24"/>
      <c r="CV250" s="24"/>
      <c r="CW250" s="24"/>
      <c r="CX250" s="24"/>
      <c r="CY250" s="24"/>
      <c r="CZ250" s="24"/>
    </row>
    <row r="251" spans="3:104" x14ac:dyDescent="0.25">
      <c r="C251" s="26"/>
      <c r="D251" s="26"/>
      <c r="CC251" s="24"/>
      <c r="CD251" s="24"/>
      <c r="CE251" s="24"/>
      <c r="CF251" s="24"/>
      <c r="CG251" s="24"/>
      <c r="CH251" s="24"/>
      <c r="CI251" s="24"/>
      <c r="CJ251" s="24"/>
      <c r="CK251" s="24"/>
      <c r="CL251" s="24"/>
      <c r="CM251" s="24"/>
      <c r="CN251" s="24"/>
      <c r="CO251" s="24"/>
      <c r="CP251" s="24"/>
      <c r="CQ251" s="24"/>
      <c r="CR251" s="24"/>
      <c r="CS251" s="24"/>
      <c r="CT251" s="24"/>
      <c r="CU251" s="24"/>
      <c r="CV251" s="24"/>
      <c r="CW251" s="24"/>
      <c r="CX251" s="24"/>
      <c r="CY251" s="24"/>
      <c r="CZ251" s="24"/>
    </row>
    <row r="252" spans="3:104" x14ac:dyDescent="0.25">
      <c r="C252" s="26"/>
      <c r="D252" s="26"/>
      <c r="CC252" s="24"/>
      <c r="CD252" s="24"/>
      <c r="CE252" s="24"/>
      <c r="CF252" s="24"/>
      <c r="CG252" s="24"/>
      <c r="CH252" s="24"/>
      <c r="CI252" s="24"/>
      <c r="CJ252" s="24"/>
      <c r="CK252" s="24"/>
      <c r="CL252" s="24"/>
      <c r="CM252" s="24"/>
      <c r="CN252" s="24"/>
      <c r="CO252" s="24"/>
      <c r="CP252" s="24"/>
      <c r="CQ252" s="24"/>
      <c r="CR252" s="24"/>
      <c r="CS252" s="24"/>
      <c r="CT252" s="24"/>
      <c r="CU252" s="24"/>
      <c r="CV252" s="24"/>
      <c r="CW252" s="24"/>
      <c r="CX252" s="24"/>
      <c r="CY252" s="24"/>
      <c r="CZ252" s="24"/>
    </row>
    <row r="253" spans="3:104" x14ac:dyDescent="0.25">
      <c r="C253" s="26"/>
      <c r="D253" s="26"/>
      <c r="CC253" s="24"/>
      <c r="CD253" s="24"/>
      <c r="CE253" s="24"/>
      <c r="CF253" s="24"/>
      <c r="CG253" s="24"/>
      <c r="CH253" s="24"/>
      <c r="CI253" s="24"/>
      <c r="CJ253" s="24"/>
      <c r="CK253" s="24"/>
      <c r="CL253" s="24"/>
      <c r="CM253" s="24"/>
      <c r="CN253" s="24"/>
      <c r="CO253" s="24"/>
      <c r="CP253" s="24"/>
      <c r="CQ253" s="24"/>
      <c r="CR253" s="24"/>
      <c r="CS253" s="24"/>
      <c r="CT253" s="24"/>
      <c r="CU253" s="24"/>
      <c r="CV253" s="24"/>
      <c r="CW253" s="24"/>
      <c r="CX253" s="24"/>
      <c r="CY253" s="24"/>
      <c r="CZ253" s="24"/>
    </row>
    <row r="254" spans="3:104" x14ac:dyDescent="0.25">
      <c r="C254" s="26"/>
      <c r="D254" s="26"/>
      <c r="CC254" s="24"/>
      <c r="CD254" s="24"/>
      <c r="CE254" s="24"/>
      <c r="CF254" s="24"/>
      <c r="CG254" s="24"/>
      <c r="CH254" s="24"/>
      <c r="CI254" s="24"/>
      <c r="CJ254" s="24"/>
      <c r="CK254" s="24"/>
      <c r="CL254" s="24"/>
      <c r="CM254" s="24"/>
      <c r="CN254" s="24"/>
      <c r="CO254" s="24"/>
      <c r="CP254" s="24"/>
      <c r="CQ254" s="24"/>
      <c r="CR254" s="24"/>
      <c r="CS254" s="24"/>
      <c r="CT254" s="24"/>
      <c r="CU254" s="24"/>
      <c r="CV254" s="24"/>
      <c r="CW254" s="24"/>
      <c r="CX254" s="24"/>
      <c r="CY254" s="24"/>
      <c r="CZ254" s="24"/>
    </row>
    <row r="255" spans="3:104" x14ac:dyDescent="0.25">
      <c r="C255" s="26"/>
      <c r="D255" s="26"/>
      <c r="CC255" s="24"/>
      <c r="CD255" s="24"/>
      <c r="CE255" s="24"/>
      <c r="CF255" s="24"/>
      <c r="CG255" s="24"/>
      <c r="CH255" s="24"/>
      <c r="CI255" s="24"/>
      <c r="CJ255" s="24"/>
      <c r="CK255" s="24"/>
      <c r="CL255" s="24"/>
      <c r="CM255" s="24"/>
      <c r="CN255" s="24"/>
      <c r="CO255" s="24"/>
      <c r="CP255" s="24"/>
      <c r="CQ255" s="24"/>
      <c r="CR255" s="24"/>
      <c r="CS255" s="24"/>
      <c r="CT255" s="24"/>
      <c r="CU255" s="24"/>
      <c r="CV255" s="24"/>
      <c r="CW255" s="24"/>
      <c r="CX255" s="24"/>
      <c r="CY255" s="24"/>
      <c r="CZ255" s="24"/>
    </row>
    <row r="256" spans="3:104" x14ac:dyDescent="0.25">
      <c r="C256" s="26"/>
      <c r="D256" s="26"/>
      <c r="CC256" s="24"/>
      <c r="CD256" s="24"/>
      <c r="CE256" s="24"/>
      <c r="CF256" s="24"/>
      <c r="CG256" s="24"/>
      <c r="CH256" s="24"/>
      <c r="CI256" s="24"/>
      <c r="CJ256" s="24"/>
      <c r="CK256" s="24"/>
      <c r="CL256" s="24"/>
      <c r="CM256" s="24"/>
      <c r="CN256" s="24"/>
      <c r="CO256" s="24"/>
      <c r="CP256" s="24"/>
      <c r="CQ256" s="24"/>
      <c r="CR256" s="24"/>
      <c r="CS256" s="24"/>
      <c r="CT256" s="24"/>
      <c r="CU256" s="24"/>
      <c r="CV256" s="24"/>
      <c r="CW256" s="24"/>
      <c r="CX256" s="24"/>
      <c r="CY256" s="24"/>
      <c r="CZ256" s="24"/>
    </row>
    <row r="257" spans="3:104" x14ac:dyDescent="0.25">
      <c r="C257" s="26"/>
      <c r="D257" s="26"/>
      <c r="CC257" s="24"/>
      <c r="CD257" s="24"/>
      <c r="CE257" s="24"/>
      <c r="CF257" s="24"/>
      <c r="CG257" s="24"/>
      <c r="CH257" s="24"/>
      <c r="CI257" s="24"/>
      <c r="CJ257" s="24"/>
      <c r="CK257" s="24"/>
      <c r="CL257" s="24"/>
      <c r="CM257" s="24"/>
      <c r="CN257" s="24"/>
      <c r="CO257" s="24"/>
      <c r="CP257" s="24"/>
      <c r="CQ257" s="24"/>
      <c r="CR257" s="24"/>
      <c r="CS257" s="24"/>
      <c r="CT257" s="24"/>
      <c r="CU257" s="24"/>
      <c r="CV257" s="24"/>
      <c r="CW257" s="24"/>
      <c r="CX257" s="24"/>
      <c r="CY257" s="24"/>
      <c r="CZ257" s="24"/>
    </row>
    <row r="258" spans="3:104" x14ac:dyDescent="0.25">
      <c r="C258" s="26"/>
      <c r="D258" s="26"/>
      <c r="CC258" s="24"/>
      <c r="CD258" s="24"/>
      <c r="CE258" s="24"/>
      <c r="CF258" s="24"/>
      <c r="CG258" s="24"/>
      <c r="CH258" s="24"/>
      <c r="CI258" s="24"/>
      <c r="CJ258" s="24"/>
      <c r="CK258" s="24"/>
      <c r="CL258" s="24"/>
      <c r="CM258" s="24"/>
      <c r="CN258" s="24"/>
      <c r="CO258" s="24"/>
      <c r="CP258" s="24"/>
      <c r="CQ258" s="24"/>
      <c r="CR258" s="24"/>
      <c r="CS258" s="24"/>
      <c r="CT258" s="24"/>
      <c r="CU258" s="24"/>
      <c r="CV258" s="24"/>
      <c r="CW258" s="24"/>
      <c r="CX258" s="24"/>
      <c r="CY258" s="24"/>
      <c r="CZ258" s="24"/>
    </row>
    <row r="259" spans="3:104" x14ac:dyDescent="0.25">
      <c r="C259" s="26"/>
      <c r="D259" s="26"/>
      <c r="CC259" s="24"/>
      <c r="CD259" s="24"/>
      <c r="CE259" s="24"/>
      <c r="CF259" s="24"/>
      <c r="CG259" s="24"/>
      <c r="CH259" s="24"/>
      <c r="CI259" s="24"/>
      <c r="CJ259" s="24"/>
      <c r="CK259" s="24"/>
      <c r="CL259" s="24"/>
      <c r="CM259" s="24"/>
      <c r="CN259" s="24"/>
      <c r="CO259" s="24"/>
      <c r="CP259" s="24"/>
      <c r="CQ259" s="24"/>
      <c r="CR259" s="24"/>
      <c r="CS259" s="24"/>
      <c r="CT259" s="24"/>
      <c r="CU259" s="24"/>
      <c r="CV259" s="24"/>
      <c r="CW259" s="24"/>
      <c r="CX259" s="24"/>
      <c r="CY259" s="24"/>
      <c r="CZ259" s="24"/>
    </row>
    <row r="260" spans="3:104" x14ac:dyDescent="0.25">
      <c r="C260" s="26"/>
      <c r="D260" s="26"/>
      <c r="CC260" s="24"/>
      <c r="CD260" s="24"/>
      <c r="CE260" s="24"/>
      <c r="CF260" s="24"/>
      <c r="CG260" s="24"/>
      <c r="CH260" s="24"/>
      <c r="CI260" s="24"/>
      <c r="CJ260" s="24"/>
      <c r="CK260" s="24"/>
      <c r="CL260" s="24"/>
      <c r="CM260" s="24"/>
      <c r="CN260" s="24"/>
      <c r="CO260" s="24"/>
      <c r="CP260" s="24"/>
      <c r="CQ260" s="24"/>
      <c r="CR260" s="24"/>
      <c r="CS260" s="24"/>
      <c r="CT260" s="24"/>
      <c r="CU260" s="24"/>
      <c r="CV260" s="24"/>
      <c r="CW260" s="24"/>
      <c r="CX260" s="24"/>
      <c r="CY260" s="24"/>
      <c r="CZ260" s="24"/>
    </row>
    <row r="261" spans="3:104" x14ac:dyDescent="0.25">
      <c r="C261" s="26"/>
      <c r="D261" s="26"/>
      <c r="CC261" s="24"/>
      <c r="CD261" s="24"/>
      <c r="CE261" s="24"/>
      <c r="CF261" s="24"/>
      <c r="CG261" s="24"/>
      <c r="CH261" s="24"/>
      <c r="CI261" s="24"/>
      <c r="CJ261" s="24"/>
      <c r="CK261" s="24"/>
      <c r="CL261" s="24"/>
      <c r="CM261" s="24"/>
      <c r="CN261" s="24"/>
      <c r="CO261" s="24"/>
      <c r="CP261" s="24"/>
      <c r="CQ261" s="24"/>
      <c r="CR261" s="24"/>
      <c r="CS261" s="24"/>
      <c r="CT261" s="24"/>
      <c r="CU261" s="24"/>
      <c r="CV261" s="24"/>
      <c r="CW261" s="24"/>
      <c r="CX261" s="24"/>
      <c r="CY261" s="24"/>
      <c r="CZ261" s="24"/>
    </row>
    <row r="262" spans="3:104" x14ac:dyDescent="0.25">
      <c r="C262" s="26"/>
      <c r="D262" s="26"/>
      <c r="CC262" s="24"/>
      <c r="CD262" s="24"/>
      <c r="CE262" s="24"/>
      <c r="CF262" s="24"/>
      <c r="CG262" s="24"/>
      <c r="CH262" s="24"/>
      <c r="CI262" s="24"/>
      <c r="CJ262" s="24"/>
      <c r="CK262" s="24"/>
      <c r="CL262" s="24"/>
      <c r="CM262" s="24"/>
      <c r="CN262" s="24"/>
      <c r="CO262" s="24"/>
      <c r="CP262" s="24"/>
      <c r="CQ262" s="24"/>
      <c r="CR262" s="24"/>
      <c r="CS262" s="24"/>
      <c r="CT262" s="24"/>
      <c r="CU262" s="24"/>
      <c r="CV262" s="24"/>
      <c r="CW262" s="24"/>
      <c r="CX262" s="24"/>
      <c r="CY262" s="24"/>
      <c r="CZ262" s="24"/>
    </row>
    <row r="263" spans="3:104" x14ac:dyDescent="0.25">
      <c r="C263" s="26"/>
      <c r="D263" s="26"/>
      <c r="CC263" s="24"/>
      <c r="CD263" s="24"/>
      <c r="CE263" s="24"/>
      <c r="CF263" s="24"/>
      <c r="CG263" s="24"/>
      <c r="CH263" s="24"/>
      <c r="CI263" s="24"/>
      <c r="CJ263" s="24"/>
      <c r="CK263" s="24"/>
      <c r="CL263" s="24"/>
      <c r="CM263" s="24"/>
      <c r="CN263" s="24"/>
      <c r="CO263" s="24"/>
      <c r="CP263" s="24"/>
      <c r="CQ263" s="24"/>
      <c r="CR263" s="24"/>
      <c r="CS263" s="24"/>
      <c r="CT263" s="24"/>
      <c r="CU263" s="24"/>
      <c r="CV263" s="24"/>
      <c r="CW263" s="24"/>
      <c r="CX263" s="24"/>
      <c r="CY263" s="24"/>
      <c r="CZ263" s="24"/>
    </row>
    <row r="264" spans="3:104" x14ac:dyDescent="0.25">
      <c r="C264" s="26"/>
      <c r="D264" s="26"/>
      <c r="CC264" s="24"/>
      <c r="CD264" s="24"/>
      <c r="CE264" s="24"/>
      <c r="CF264" s="24"/>
      <c r="CG264" s="24"/>
      <c r="CH264" s="24"/>
      <c r="CI264" s="24"/>
      <c r="CJ264" s="24"/>
      <c r="CK264" s="24"/>
      <c r="CL264" s="24"/>
      <c r="CM264" s="24"/>
      <c r="CN264" s="24"/>
      <c r="CO264" s="24"/>
      <c r="CP264" s="24"/>
      <c r="CQ264" s="24"/>
      <c r="CR264" s="24"/>
      <c r="CS264" s="24"/>
      <c r="CT264" s="24"/>
      <c r="CU264" s="24"/>
      <c r="CV264" s="24"/>
      <c r="CW264" s="24"/>
      <c r="CX264" s="24"/>
      <c r="CY264" s="24"/>
      <c r="CZ264" s="24"/>
    </row>
    <row r="265" spans="3:104" x14ac:dyDescent="0.25">
      <c r="C265" s="26"/>
      <c r="D265" s="26"/>
      <c r="CC265" s="24"/>
      <c r="CD265" s="24"/>
      <c r="CE265" s="24"/>
      <c r="CF265" s="24"/>
      <c r="CG265" s="24"/>
      <c r="CH265" s="24"/>
      <c r="CI265" s="24"/>
      <c r="CJ265" s="24"/>
      <c r="CK265" s="24"/>
      <c r="CL265" s="24"/>
      <c r="CM265" s="24"/>
      <c r="CN265" s="24"/>
      <c r="CO265" s="24"/>
      <c r="CP265" s="24"/>
      <c r="CQ265" s="24"/>
      <c r="CR265" s="24"/>
      <c r="CS265" s="24"/>
      <c r="CT265" s="24"/>
      <c r="CU265" s="24"/>
      <c r="CV265" s="24"/>
      <c r="CW265" s="24"/>
      <c r="CX265" s="24"/>
      <c r="CY265" s="24"/>
      <c r="CZ265" s="24"/>
    </row>
    <row r="266" spans="3:104" x14ac:dyDescent="0.25">
      <c r="C266" s="26"/>
      <c r="D266" s="26"/>
      <c r="CC266" s="24"/>
      <c r="CD266" s="24"/>
      <c r="CE266" s="24"/>
      <c r="CF266" s="24"/>
      <c r="CG266" s="24"/>
      <c r="CH266" s="24"/>
      <c r="CI266" s="24"/>
      <c r="CJ266" s="24"/>
      <c r="CK266" s="24"/>
      <c r="CL266" s="24"/>
      <c r="CM266" s="24"/>
      <c r="CN266" s="24"/>
      <c r="CO266" s="24"/>
      <c r="CP266" s="24"/>
      <c r="CQ266" s="24"/>
      <c r="CR266" s="24"/>
      <c r="CS266" s="24"/>
      <c r="CT266" s="24"/>
      <c r="CU266" s="24"/>
      <c r="CV266" s="24"/>
      <c r="CW266" s="24"/>
      <c r="CX266" s="24"/>
      <c r="CY266" s="24"/>
      <c r="CZ266" s="24"/>
    </row>
    <row r="267" spans="3:104" x14ac:dyDescent="0.25">
      <c r="C267" s="26"/>
      <c r="D267" s="26"/>
      <c r="CC267" s="24"/>
      <c r="CD267" s="24"/>
      <c r="CE267" s="24"/>
      <c r="CF267" s="24"/>
      <c r="CG267" s="24"/>
      <c r="CH267" s="24"/>
      <c r="CI267" s="24"/>
      <c r="CJ267" s="24"/>
      <c r="CK267" s="24"/>
      <c r="CL267" s="24"/>
      <c r="CM267" s="24"/>
      <c r="CN267" s="24"/>
      <c r="CO267" s="24"/>
      <c r="CP267" s="24"/>
      <c r="CQ267" s="24"/>
      <c r="CR267" s="24"/>
      <c r="CS267" s="24"/>
      <c r="CT267" s="24"/>
      <c r="CU267" s="24"/>
      <c r="CV267" s="24"/>
      <c r="CW267" s="24"/>
      <c r="CX267" s="24"/>
      <c r="CY267" s="24"/>
      <c r="CZ267" s="24"/>
    </row>
    <row r="268" spans="3:104" x14ac:dyDescent="0.25">
      <c r="C268" s="26"/>
      <c r="D268" s="26"/>
      <c r="CC268" s="24"/>
      <c r="CD268" s="24"/>
      <c r="CE268" s="24"/>
      <c r="CF268" s="24"/>
      <c r="CG268" s="24"/>
      <c r="CH268" s="24"/>
      <c r="CI268" s="24"/>
      <c r="CJ268" s="24"/>
      <c r="CK268" s="24"/>
      <c r="CL268" s="24"/>
      <c r="CM268" s="24"/>
      <c r="CN268" s="24"/>
      <c r="CO268" s="24"/>
      <c r="CP268" s="24"/>
      <c r="CQ268" s="24"/>
      <c r="CR268" s="24"/>
      <c r="CS268" s="24"/>
      <c r="CT268" s="24"/>
      <c r="CU268" s="24"/>
      <c r="CV268" s="24"/>
      <c r="CW268" s="24"/>
      <c r="CX268" s="24"/>
      <c r="CY268" s="24"/>
      <c r="CZ268" s="24"/>
    </row>
    <row r="269" spans="3:104" x14ac:dyDescent="0.25">
      <c r="C269" s="26"/>
      <c r="D269" s="26"/>
      <c r="CC269" s="24"/>
      <c r="CD269" s="24"/>
      <c r="CE269" s="24"/>
      <c r="CF269" s="24"/>
      <c r="CG269" s="24"/>
      <c r="CH269" s="24"/>
      <c r="CI269" s="24"/>
      <c r="CJ269" s="24"/>
      <c r="CK269" s="24"/>
      <c r="CL269" s="24"/>
      <c r="CM269" s="24"/>
      <c r="CN269" s="24"/>
      <c r="CO269" s="24"/>
      <c r="CP269" s="24"/>
      <c r="CQ269" s="24"/>
      <c r="CR269" s="24"/>
      <c r="CS269" s="24"/>
      <c r="CT269" s="24"/>
      <c r="CU269" s="24"/>
      <c r="CV269" s="24"/>
      <c r="CW269" s="24"/>
      <c r="CX269" s="24"/>
      <c r="CY269" s="24"/>
      <c r="CZ269" s="24"/>
    </row>
    <row r="270" spans="3:104" x14ac:dyDescent="0.25">
      <c r="C270" s="26"/>
      <c r="D270" s="26"/>
      <c r="CC270" s="24"/>
      <c r="CD270" s="24"/>
      <c r="CE270" s="24"/>
      <c r="CF270" s="24"/>
      <c r="CG270" s="24"/>
      <c r="CH270" s="24"/>
      <c r="CI270" s="24"/>
      <c r="CJ270" s="24"/>
      <c r="CK270" s="24"/>
      <c r="CL270" s="24"/>
      <c r="CM270" s="24"/>
      <c r="CN270" s="24"/>
      <c r="CO270" s="24"/>
      <c r="CP270" s="24"/>
      <c r="CQ270" s="24"/>
      <c r="CR270" s="24"/>
      <c r="CS270" s="24"/>
      <c r="CT270" s="24"/>
      <c r="CU270" s="24"/>
      <c r="CV270" s="24"/>
      <c r="CW270" s="24"/>
      <c r="CX270" s="24"/>
      <c r="CY270" s="24"/>
      <c r="CZ270" s="24"/>
    </row>
    <row r="271" spans="3:104" x14ac:dyDescent="0.25">
      <c r="C271" s="26"/>
      <c r="D271" s="26"/>
      <c r="CC271" s="24"/>
      <c r="CD271" s="24"/>
      <c r="CE271" s="24"/>
      <c r="CF271" s="24"/>
      <c r="CG271" s="24"/>
      <c r="CH271" s="24"/>
      <c r="CI271" s="24"/>
      <c r="CJ271" s="24"/>
      <c r="CK271" s="24"/>
      <c r="CL271" s="24"/>
      <c r="CM271" s="24"/>
      <c r="CN271" s="24"/>
      <c r="CO271" s="24"/>
      <c r="CP271" s="24"/>
      <c r="CQ271" s="24"/>
      <c r="CR271" s="24"/>
      <c r="CS271" s="24"/>
      <c r="CT271" s="24"/>
      <c r="CU271" s="24"/>
      <c r="CV271" s="24"/>
      <c r="CW271" s="24"/>
      <c r="CX271" s="24"/>
      <c r="CY271" s="24"/>
      <c r="CZ271" s="24"/>
    </row>
    <row r="272" spans="3:104" x14ac:dyDescent="0.25">
      <c r="C272" s="26"/>
      <c r="D272" s="26"/>
      <c r="CC272" s="24"/>
      <c r="CD272" s="24"/>
      <c r="CE272" s="24"/>
      <c r="CF272" s="24"/>
      <c r="CG272" s="24"/>
      <c r="CH272" s="24"/>
      <c r="CI272" s="24"/>
      <c r="CJ272" s="24"/>
      <c r="CK272" s="24"/>
      <c r="CL272" s="24"/>
      <c r="CM272" s="24"/>
      <c r="CN272" s="24"/>
      <c r="CO272" s="24"/>
      <c r="CP272" s="24"/>
      <c r="CQ272" s="24"/>
      <c r="CR272" s="24"/>
      <c r="CS272" s="24"/>
      <c r="CT272" s="24"/>
      <c r="CU272" s="24"/>
      <c r="CV272" s="24"/>
      <c r="CW272" s="24"/>
      <c r="CX272" s="24"/>
      <c r="CY272" s="24"/>
      <c r="CZ272" s="24"/>
    </row>
    <row r="273" spans="3:104" x14ac:dyDescent="0.25">
      <c r="C273" s="26"/>
      <c r="D273" s="26"/>
      <c r="CC273" s="24"/>
      <c r="CD273" s="24"/>
      <c r="CE273" s="24"/>
      <c r="CF273" s="24"/>
      <c r="CG273" s="24"/>
      <c r="CH273" s="24"/>
      <c r="CI273" s="24"/>
      <c r="CJ273" s="24"/>
      <c r="CK273" s="24"/>
      <c r="CL273" s="24"/>
      <c r="CM273" s="24"/>
      <c r="CN273" s="24"/>
      <c r="CO273" s="24"/>
      <c r="CP273" s="24"/>
      <c r="CQ273" s="24"/>
      <c r="CR273" s="24"/>
      <c r="CS273" s="24"/>
      <c r="CT273" s="24"/>
      <c r="CU273" s="24"/>
      <c r="CV273" s="24"/>
      <c r="CW273" s="24"/>
      <c r="CX273" s="24"/>
      <c r="CY273" s="24"/>
      <c r="CZ273" s="24"/>
    </row>
    <row r="274" spans="3:104" x14ac:dyDescent="0.25">
      <c r="C274" s="26"/>
      <c r="D274" s="26"/>
      <c r="CC274" s="24"/>
      <c r="CD274" s="24"/>
      <c r="CE274" s="24"/>
      <c r="CF274" s="24"/>
      <c r="CG274" s="24"/>
      <c r="CH274" s="24"/>
      <c r="CI274" s="24"/>
      <c r="CJ274" s="24"/>
      <c r="CK274" s="24"/>
      <c r="CL274" s="24"/>
      <c r="CM274" s="24"/>
      <c r="CN274" s="24"/>
      <c r="CO274" s="24"/>
      <c r="CP274" s="24"/>
      <c r="CQ274" s="24"/>
      <c r="CR274" s="24"/>
      <c r="CS274" s="24"/>
      <c r="CT274" s="24"/>
      <c r="CU274" s="24"/>
      <c r="CV274" s="24"/>
      <c r="CW274" s="24"/>
      <c r="CX274" s="24"/>
      <c r="CY274" s="24"/>
      <c r="CZ274" s="24"/>
    </row>
    <row r="275" spans="3:104" x14ac:dyDescent="0.25">
      <c r="C275" s="26"/>
      <c r="D275" s="26"/>
      <c r="CC275" s="24"/>
      <c r="CD275" s="24"/>
      <c r="CE275" s="24"/>
      <c r="CF275" s="24"/>
      <c r="CG275" s="24"/>
      <c r="CH275" s="24"/>
      <c r="CI275" s="24"/>
      <c r="CJ275" s="24"/>
      <c r="CK275" s="24"/>
      <c r="CL275" s="24"/>
      <c r="CM275" s="24"/>
      <c r="CN275" s="24"/>
      <c r="CO275" s="24"/>
      <c r="CP275" s="24"/>
      <c r="CQ275" s="24"/>
      <c r="CR275" s="24"/>
      <c r="CS275" s="24"/>
      <c r="CT275" s="24"/>
      <c r="CU275" s="24"/>
      <c r="CV275" s="24"/>
      <c r="CW275" s="24"/>
      <c r="CX275" s="24"/>
      <c r="CY275" s="24"/>
      <c r="CZ275" s="24"/>
    </row>
    <row r="276" spans="3:104" x14ac:dyDescent="0.25">
      <c r="C276" s="26"/>
      <c r="D276" s="26"/>
      <c r="CC276" s="24"/>
      <c r="CD276" s="24"/>
      <c r="CE276" s="24"/>
      <c r="CF276" s="24"/>
      <c r="CG276" s="24"/>
      <c r="CH276" s="24"/>
      <c r="CI276" s="24"/>
      <c r="CJ276" s="24"/>
      <c r="CK276" s="24"/>
      <c r="CL276" s="24"/>
      <c r="CM276" s="24"/>
      <c r="CN276" s="24"/>
      <c r="CO276" s="24"/>
      <c r="CP276" s="24"/>
      <c r="CQ276" s="24"/>
      <c r="CR276" s="24"/>
      <c r="CS276" s="24"/>
      <c r="CT276" s="24"/>
      <c r="CU276" s="24"/>
      <c r="CV276" s="24"/>
      <c r="CW276" s="24"/>
      <c r="CX276" s="24"/>
      <c r="CY276" s="24"/>
      <c r="CZ276" s="24"/>
    </row>
    <row r="277" spans="3:104" x14ac:dyDescent="0.25">
      <c r="C277" s="26"/>
      <c r="D277" s="26"/>
      <c r="CC277" s="24"/>
      <c r="CD277" s="24"/>
      <c r="CE277" s="24"/>
      <c r="CF277" s="24"/>
      <c r="CG277" s="24"/>
      <c r="CH277" s="24"/>
      <c r="CI277" s="24"/>
      <c r="CJ277" s="24"/>
      <c r="CK277" s="24"/>
      <c r="CL277" s="24"/>
      <c r="CM277" s="24"/>
      <c r="CN277" s="24"/>
      <c r="CO277" s="24"/>
      <c r="CP277" s="24"/>
      <c r="CQ277" s="24"/>
      <c r="CR277" s="24"/>
      <c r="CS277" s="24"/>
      <c r="CT277" s="24"/>
      <c r="CU277" s="24"/>
      <c r="CV277" s="24"/>
      <c r="CW277" s="24"/>
      <c r="CX277" s="24"/>
      <c r="CY277" s="24"/>
      <c r="CZ277" s="24"/>
    </row>
    <row r="278" spans="3:104" x14ac:dyDescent="0.25">
      <c r="C278" s="26"/>
      <c r="D278" s="26"/>
      <c r="CC278" s="24"/>
      <c r="CD278" s="24"/>
      <c r="CE278" s="24"/>
      <c r="CF278" s="24"/>
      <c r="CG278" s="24"/>
      <c r="CH278" s="24"/>
      <c r="CI278" s="24"/>
      <c r="CJ278" s="24"/>
      <c r="CK278" s="24"/>
      <c r="CL278" s="24"/>
      <c r="CM278" s="24"/>
      <c r="CN278" s="24"/>
      <c r="CO278" s="24"/>
      <c r="CP278" s="24"/>
      <c r="CQ278" s="24"/>
      <c r="CR278" s="24"/>
      <c r="CS278" s="24"/>
      <c r="CT278" s="24"/>
      <c r="CU278" s="24"/>
      <c r="CV278" s="24"/>
      <c r="CW278" s="24"/>
      <c r="CX278" s="24"/>
      <c r="CY278" s="24"/>
      <c r="CZ278" s="24"/>
    </row>
    <row r="279" spans="3:104" x14ac:dyDescent="0.25">
      <c r="C279" s="26"/>
      <c r="D279" s="26"/>
      <c r="CC279" s="24"/>
      <c r="CD279" s="24"/>
      <c r="CE279" s="24"/>
      <c r="CF279" s="24"/>
      <c r="CG279" s="24"/>
      <c r="CH279" s="24"/>
      <c r="CI279" s="24"/>
      <c r="CJ279" s="24"/>
      <c r="CK279" s="24"/>
      <c r="CL279" s="24"/>
      <c r="CM279" s="24"/>
      <c r="CN279" s="24"/>
      <c r="CO279" s="24"/>
      <c r="CP279" s="24"/>
      <c r="CQ279" s="24"/>
      <c r="CR279" s="24"/>
      <c r="CS279" s="24"/>
      <c r="CT279" s="24"/>
      <c r="CU279" s="24"/>
      <c r="CV279" s="24"/>
      <c r="CW279" s="24"/>
      <c r="CX279" s="24"/>
      <c r="CY279" s="24"/>
      <c r="CZ279" s="24"/>
    </row>
    <row r="280" spans="3:104" x14ac:dyDescent="0.25">
      <c r="C280" s="26"/>
      <c r="D280" s="26"/>
      <c r="CC280" s="24"/>
      <c r="CD280" s="24"/>
      <c r="CE280" s="24"/>
      <c r="CF280" s="24"/>
      <c r="CG280" s="24"/>
      <c r="CH280" s="24"/>
      <c r="CI280" s="24"/>
      <c r="CJ280" s="24"/>
      <c r="CK280" s="24"/>
      <c r="CL280" s="24"/>
      <c r="CM280" s="24"/>
      <c r="CN280" s="24"/>
      <c r="CO280" s="24"/>
      <c r="CP280" s="24"/>
      <c r="CQ280" s="24"/>
      <c r="CR280" s="24"/>
      <c r="CS280" s="24"/>
      <c r="CT280" s="24"/>
      <c r="CU280" s="24"/>
      <c r="CV280" s="24"/>
      <c r="CW280" s="24"/>
      <c r="CX280" s="24"/>
      <c r="CY280" s="24"/>
      <c r="CZ280" s="24"/>
    </row>
    <row r="281" spans="3:104" x14ac:dyDescent="0.25">
      <c r="C281" s="26"/>
      <c r="D281" s="26"/>
      <c r="CC281" s="24"/>
      <c r="CD281" s="24"/>
      <c r="CE281" s="24"/>
      <c r="CF281" s="24"/>
      <c r="CG281" s="24"/>
      <c r="CH281" s="24"/>
      <c r="CI281" s="24"/>
      <c r="CJ281" s="24"/>
      <c r="CK281" s="24"/>
      <c r="CL281" s="24"/>
      <c r="CM281" s="24"/>
      <c r="CN281" s="24"/>
      <c r="CO281" s="24"/>
      <c r="CP281" s="24"/>
      <c r="CQ281" s="24"/>
      <c r="CR281" s="24"/>
      <c r="CS281" s="24"/>
      <c r="CT281" s="24"/>
      <c r="CU281" s="24"/>
      <c r="CV281" s="24"/>
      <c r="CW281" s="24"/>
      <c r="CX281" s="24"/>
      <c r="CY281" s="24"/>
      <c r="CZ281" s="24"/>
    </row>
    <row r="282" spans="3:104" x14ac:dyDescent="0.25">
      <c r="C282" s="26"/>
      <c r="D282" s="26"/>
      <c r="CC282" s="24"/>
      <c r="CD282" s="24"/>
      <c r="CE282" s="24"/>
      <c r="CF282" s="24"/>
      <c r="CG282" s="24"/>
      <c r="CH282" s="24"/>
      <c r="CI282" s="24"/>
      <c r="CJ282" s="24"/>
      <c r="CK282" s="24"/>
      <c r="CL282" s="24"/>
      <c r="CM282" s="24"/>
      <c r="CN282" s="24"/>
      <c r="CO282" s="24"/>
      <c r="CP282" s="24"/>
      <c r="CQ282" s="24"/>
      <c r="CR282" s="24"/>
      <c r="CS282" s="24"/>
      <c r="CT282" s="24"/>
      <c r="CU282" s="24"/>
      <c r="CV282" s="24"/>
      <c r="CW282" s="24"/>
      <c r="CX282" s="24"/>
      <c r="CY282" s="24"/>
      <c r="CZ282" s="24"/>
    </row>
    <row r="283" spans="3:104" x14ac:dyDescent="0.25">
      <c r="C283" s="26"/>
      <c r="D283" s="26"/>
      <c r="CC283" s="24"/>
      <c r="CD283" s="24"/>
      <c r="CE283" s="24"/>
      <c r="CF283" s="24"/>
      <c r="CG283" s="24"/>
      <c r="CH283" s="24"/>
      <c r="CI283" s="24"/>
      <c r="CJ283" s="24"/>
      <c r="CK283" s="24"/>
      <c r="CL283" s="24"/>
      <c r="CM283" s="24"/>
      <c r="CN283" s="24"/>
      <c r="CO283" s="24"/>
      <c r="CP283" s="24"/>
      <c r="CQ283" s="24"/>
      <c r="CR283" s="24"/>
      <c r="CS283" s="24"/>
      <c r="CT283" s="24"/>
      <c r="CU283" s="24"/>
      <c r="CV283" s="24"/>
      <c r="CW283" s="24"/>
      <c r="CX283" s="24"/>
      <c r="CY283" s="24"/>
      <c r="CZ283" s="24"/>
    </row>
    <row r="284" spans="3:104" x14ac:dyDescent="0.25">
      <c r="C284" s="26"/>
      <c r="D284" s="26"/>
      <c r="CC284" s="24"/>
      <c r="CD284" s="24"/>
      <c r="CE284" s="24"/>
      <c r="CF284" s="24"/>
      <c r="CG284" s="24"/>
      <c r="CH284" s="24"/>
      <c r="CI284" s="24"/>
      <c r="CJ284" s="24"/>
      <c r="CK284" s="24"/>
      <c r="CL284" s="24"/>
      <c r="CM284" s="24"/>
      <c r="CN284" s="24"/>
      <c r="CO284" s="24"/>
      <c r="CP284" s="24"/>
      <c r="CQ284" s="24"/>
      <c r="CR284" s="24"/>
      <c r="CS284" s="24"/>
      <c r="CT284" s="24"/>
      <c r="CU284" s="24"/>
      <c r="CV284" s="24"/>
      <c r="CW284" s="24"/>
      <c r="CX284" s="24"/>
      <c r="CY284" s="24"/>
      <c r="CZ284" s="24"/>
    </row>
    <row r="285" spans="3:104" x14ac:dyDescent="0.25">
      <c r="C285" s="26"/>
      <c r="D285" s="26"/>
      <c r="CC285" s="24"/>
      <c r="CD285" s="24"/>
      <c r="CE285" s="24"/>
      <c r="CF285" s="24"/>
      <c r="CG285" s="24"/>
      <c r="CH285" s="24"/>
      <c r="CI285" s="24"/>
      <c r="CJ285" s="24"/>
      <c r="CK285" s="24"/>
      <c r="CL285" s="24"/>
      <c r="CM285" s="24"/>
      <c r="CN285" s="24"/>
      <c r="CO285" s="24"/>
      <c r="CP285" s="24"/>
      <c r="CQ285" s="24"/>
      <c r="CR285" s="24"/>
      <c r="CS285" s="24"/>
      <c r="CT285" s="24"/>
      <c r="CU285" s="24"/>
      <c r="CV285" s="24"/>
      <c r="CW285" s="24"/>
      <c r="CX285" s="24"/>
      <c r="CY285" s="24"/>
      <c r="CZ285" s="24"/>
    </row>
    <row r="286" spans="3:104" x14ac:dyDescent="0.25">
      <c r="C286" s="26"/>
      <c r="D286" s="26"/>
      <c r="CC286" s="24"/>
      <c r="CD286" s="24"/>
      <c r="CE286" s="24"/>
      <c r="CF286" s="24"/>
      <c r="CG286" s="24"/>
      <c r="CH286" s="24"/>
      <c r="CI286" s="24"/>
      <c r="CJ286" s="24"/>
      <c r="CK286" s="24"/>
      <c r="CL286" s="24"/>
      <c r="CM286" s="24"/>
      <c r="CN286" s="24"/>
      <c r="CO286" s="24"/>
      <c r="CP286" s="24"/>
      <c r="CQ286" s="24"/>
      <c r="CR286" s="24"/>
      <c r="CS286" s="24"/>
      <c r="CT286" s="24"/>
      <c r="CU286" s="24"/>
      <c r="CV286" s="24"/>
      <c r="CW286" s="24"/>
      <c r="CX286" s="24"/>
      <c r="CY286" s="24"/>
      <c r="CZ286" s="24"/>
    </row>
    <row r="287" spans="3:104" x14ac:dyDescent="0.25">
      <c r="C287" s="26"/>
      <c r="D287" s="26"/>
      <c r="CC287" s="24"/>
      <c r="CD287" s="24"/>
      <c r="CE287" s="24"/>
      <c r="CF287" s="24"/>
      <c r="CG287" s="24"/>
      <c r="CH287" s="24"/>
      <c r="CI287" s="24"/>
      <c r="CJ287" s="24"/>
      <c r="CK287" s="24"/>
      <c r="CL287" s="24"/>
      <c r="CM287" s="24"/>
      <c r="CN287" s="24"/>
      <c r="CO287" s="24"/>
      <c r="CP287" s="24"/>
      <c r="CQ287" s="24"/>
      <c r="CR287" s="24"/>
      <c r="CS287" s="24"/>
      <c r="CT287" s="24"/>
      <c r="CU287" s="24"/>
      <c r="CV287" s="24"/>
      <c r="CW287" s="24"/>
      <c r="CX287" s="24"/>
      <c r="CY287" s="24"/>
      <c r="CZ287" s="24"/>
    </row>
    <row r="288" spans="3:104" x14ac:dyDescent="0.25">
      <c r="C288" s="26"/>
      <c r="D288" s="26"/>
      <c r="CC288" s="24"/>
      <c r="CD288" s="24"/>
      <c r="CE288" s="24"/>
      <c r="CF288" s="24"/>
      <c r="CG288" s="24"/>
      <c r="CH288" s="24"/>
      <c r="CI288" s="24"/>
      <c r="CJ288" s="24"/>
      <c r="CK288" s="24"/>
      <c r="CL288" s="24"/>
      <c r="CM288" s="24"/>
      <c r="CN288" s="24"/>
      <c r="CO288" s="24"/>
      <c r="CP288" s="24"/>
      <c r="CQ288" s="24"/>
      <c r="CR288" s="24"/>
      <c r="CS288" s="24"/>
      <c r="CT288" s="24"/>
      <c r="CU288" s="24"/>
      <c r="CV288" s="24"/>
      <c r="CW288" s="24"/>
      <c r="CX288" s="24"/>
      <c r="CY288" s="24"/>
      <c r="CZ288" s="24"/>
    </row>
    <row r="289" spans="3:104" x14ac:dyDescent="0.25">
      <c r="C289" s="26"/>
      <c r="D289" s="26"/>
      <c r="CC289" s="24"/>
      <c r="CD289" s="24"/>
      <c r="CE289" s="24"/>
      <c r="CF289" s="24"/>
      <c r="CG289" s="24"/>
      <c r="CH289" s="24"/>
      <c r="CI289" s="24"/>
      <c r="CJ289" s="24"/>
      <c r="CK289" s="24"/>
      <c r="CL289" s="24"/>
      <c r="CM289" s="24"/>
      <c r="CN289" s="24"/>
      <c r="CO289" s="24"/>
      <c r="CP289" s="24"/>
      <c r="CQ289" s="24"/>
      <c r="CR289" s="24"/>
      <c r="CS289" s="24"/>
      <c r="CT289" s="24"/>
      <c r="CU289" s="24"/>
      <c r="CV289" s="24"/>
      <c r="CW289" s="24"/>
      <c r="CX289" s="24"/>
      <c r="CY289" s="24"/>
      <c r="CZ289" s="24"/>
    </row>
    <row r="290" spans="3:104" x14ac:dyDescent="0.25">
      <c r="C290" s="26"/>
      <c r="D290" s="26"/>
      <c r="CC290" s="24"/>
      <c r="CD290" s="24"/>
      <c r="CE290" s="24"/>
      <c r="CF290" s="24"/>
      <c r="CG290" s="24"/>
      <c r="CH290" s="24"/>
      <c r="CI290" s="24"/>
      <c r="CJ290" s="24"/>
      <c r="CK290" s="24"/>
      <c r="CL290" s="24"/>
      <c r="CM290" s="24"/>
      <c r="CN290" s="24"/>
      <c r="CO290" s="24"/>
      <c r="CP290" s="24"/>
      <c r="CQ290" s="24"/>
      <c r="CR290" s="24"/>
      <c r="CS290" s="24"/>
      <c r="CT290" s="24"/>
      <c r="CU290" s="24"/>
      <c r="CV290" s="24"/>
      <c r="CW290" s="24"/>
      <c r="CX290" s="24"/>
      <c r="CY290" s="24"/>
      <c r="CZ290" s="24"/>
    </row>
    <row r="291" spans="3:104" x14ac:dyDescent="0.25">
      <c r="C291" s="26"/>
      <c r="D291" s="26"/>
      <c r="CC291" s="24"/>
      <c r="CD291" s="24"/>
      <c r="CE291" s="24"/>
      <c r="CF291" s="24"/>
      <c r="CG291" s="24"/>
      <c r="CH291" s="24"/>
      <c r="CI291" s="24"/>
      <c r="CJ291" s="24"/>
      <c r="CK291" s="24"/>
      <c r="CL291" s="24"/>
      <c r="CM291" s="24"/>
      <c r="CN291" s="24"/>
      <c r="CO291" s="24"/>
      <c r="CP291" s="24"/>
      <c r="CQ291" s="24"/>
      <c r="CR291" s="24"/>
      <c r="CS291" s="24"/>
      <c r="CT291" s="24"/>
      <c r="CU291" s="24"/>
      <c r="CV291" s="24"/>
      <c r="CW291" s="24"/>
      <c r="CX291" s="24"/>
      <c r="CY291" s="24"/>
      <c r="CZ291" s="24"/>
    </row>
    <row r="292" spans="3:104" x14ac:dyDescent="0.25">
      <c r="C292" s="26"/>
      <c r="D292" s="26"/>
      <c r="CC292" s="24"/>
      <c r="CD292" s="24"/>
      <c r="CE292" s="24"/>
      <c r="CF292" s="24"/>
      <c r="CG292" s="24"/>
      <c r="CH292" s="24"/>
      <c r="CI292" s="24"/>
      <c r="CJ292" s="24"/>
      <c r="CK292" s="24"/>
      <c r="CL292" s="24"/>
      <c r="CM292" s="24"/>
      <c r="CN292" s="24"/>
      <c r="CO292" s="24"/>
      <c r="CP292" s="24"/>
      <c r="CQ292" s="24"/>
      <c r="CR292" s="24"/>
      <c r="CS292" s="24"/>
      <c r="CT292" s="24"/>
      <c r="CU292" s="24"/>
      <c r="CV292" s="24"/>
      <c r="CW292" s="24"/>
      <c r="CX292" s="24"/>
      <c r="CY292" s="24"/>
      <c r="CZ292" s="24"/>
    </row>
    <row r="293" spans="3:104" x14ac:dyDescent="0.25">
      <c r="C293" s="26"/>
      <c r="D293" s="26"/>
      <c r="CC293" s="24"/>
      <c r="CD293" s="24"/>
      <c r="CE293" s="24"/>
      <c r="CF293" s="24"/>
      <c r="CG293" s="24"/>
      <c r="CH293" s="24"/>
      <c r="CI293" s="24"/>
      <c r="CJ293" s="24"/>
      <c r="CK293" s="24"/>
      <c r="CL293" s="24"/>
      <c r="CM293" s="24"/>
      <c r="CN293" s="24"/>
      <c r="CO293" s="24"/>
      <c r="CP293" s="24"/>
      <c r="CQ293" s="24"/>
      <c r="CR293" s="24"/>
      <c r="CS293" s="24"/>
      <c r="CT293" s="24"/>
      <c r="CU293" s="24"/>
      <c r="CV293" s="24"/>
      <c r="CW293" s="24"/>
      <c r="CX293" s="24"/>
      <c r="CY293" s="24"/>
      <c r="CZ293" s="24"/>
    </row>
    <row r="294" spans="3:104" x14ac:dyDescent="0.25">
      <c r="C294" s="26"/>
      <c r="D294" s="26"/>
      <c r="CC294" s="24"/>
      <c r="CD294" s="24"/>
      <c r="CE294" s="24"/>
      <c r="CF294" s="24"/>
      <c r="CG294" s="24"/>
      <c r="CH294" s="24"/>
      <c r="CI294" s="24"/>
      <c r="CJ294" s="24"/>
      <c r="CK294" s="24"/>
      <c r="CL294" s="24"/>
      <c r="CM294" s="24"/>
      <c r="CN294" s="24"/>
      <c r="CO294" s="24"/>
      <c r="CP294" s="24"/>
      <c r="CQ294" s="24"/>
      <c r="CR294" s="24"/>
      <c r="CS294" s="24"/>
      <c r="CT294" s="24"/>
      <c r="CU294" s="24"/>
      <c r="CV294" s="24"/>
      <c r="CW294" s="24"/>
      <c r="CX294" s="24"/>
      <c r="CY294" s="24"/>
      <c r="CZ294" s="24"/>
    </row>
    <row r="295" spans="3:104" x14ac:dyDescent="0.25">
      <c r="C295" s="26"/>
      <c r="D295" s="26"/>
      <c r="CC295" s="24"/>
      <c r="CD295" s="24"/>
      <c r="CE295" s="24"/>
      <c r="CF295" s="24"/>
      <c r="CG295" s="24"/>
      <c r="CH295" s="24"/>
      <c r="CI295" s="24"/>
      <c r="CJ295" s="24"/>
      <c r="CK295" s="24"/>
      <c r="CL295" s="24"/>
      <c r="CM295" s="24"/>
      <c r="CN295" s="24"/>
      <c r="CO295" s="24"/>
      <c r="CP295" s="24"/>
      <c r="CQ295" s="24"/>
      <c r="CR295" s="24"/>
      <c r="CS295" s="24"/>
      <c r="CT295" s="24"/>
      <c r="CU295" s="24"/>
      <c r="CV295" s="24"/>
      <c r="CW295" s="24"/>
      <c r="CX295" s="24"/>
      <c r="CY295" s="24"/>
      <c r="CZ295" s="24"/>
    </row>
    <row r="296" spans="3:104" x14ac:dyDescent="0.25">
      <c r="C296" s="26"/>
      <c r="D296" s="26"/>
      <c r="CC296" s="24"/>
      <c r="CD296" s="24"/>
      <c r="CE296" s="24"/>
      <c r="CF296" s="24"/>
      <c r="CG296" s="24"/>
      <c r="CH296" s="24"/>
      <c r="CI296" s="24"/>
      <c r="CJ296" s="24"/>
      <c r="CK296" s="24"/>
      <c r="CL296" s="24"/>
      <c r="CM296" s="24"/>
      <c r="CN296" s="24"/>
      <c r="CO296" s="24"/>
      <c r="CP296" s="24"/>
      <c r="CQ296" s="24"/>
      <c r="CR296" s="24"/>
      <c r="CS296" s="24"/>
      <c r="CT296" s="24"/>
      <c r="CU296" s="24"/>
      <c r="CV296" s="24"/>
      <c r="CW296" s="24"/>
      <c r="CX296" s="24"/>
      <c r="CY296" s="24"/>
      <c r="CZ296" s="24"/>
    </row>
    <row r="297" spans="3:104" x14ac:dyDescent="0.25">
      <c r="C297" s="26"/>
      <c r="D297" s="26"/>
      <c r="CC297" s="24"/>
      <c r="CD297" s="24"/>
      <c r="CE297" s="24"/>
      <c r="CF297" s="24"/>
      <c r="CG297" s="24"/>
      <c r="CH297" s="24"/>
      <c r="CI297" s="24"/>
      <c r="CJ297" s="24"/>
      <c r="CK297" s="24"/>
      <c r="CL297" s="24"/>
      <c r="CM297" s="24"/>
      <c r="CN297" s="24"/>
      <c r="CO297" s="24"/>
      <c r="CP297" s="24"/>
      <c r="CQ297" s="24"/>
      <c r="CR297" s="24"/>
      <c r="CS297" s="24"/>
      <c r="CT297" s="24"/>
      <c r="CU297" s="24"/>
      <c r="CV297" s="24"/>
      <c r="CW297" s="24"/>
      <c r="CX297" s="24"/>
      <c r="CY297" s="24"/>
      <c r="CZ297" s="24"/>
    </row>
    <row r="298" spans="3:104" x14ac:dyDescent="0.25">
      <c r="C298" s="26"/>
      <c r="D298" s="26"/>
      <c r="CC298" s="24"/>
      <c r="CD298" s="24"/>
      <c r="CE298" s="24"/>
      <c r="CF298" s="24"/>
      <c r="CG298" s="24"/>
      <c r="CH298" s="24"/>
      <c r="CI298" s="24"/>
      <c r="CJ298" s="24"/>
      <c r="CK298" s="24"/>
      <c r="CL298" s="24"/>
      <c r="CM298" s="24"/>
      <c r="CN298" s="24"/>
      <c r="CO298" s="24"/>
      <c r="CP298" s="24"/>
      <c r="CQ298" s="24"/>
      <c r="CR298" s="24"/>
      <c r="CS298" s="24"/>
      <c r="CT298" s="24"/>
      <c r="CU298" s="24"/>
      <c r="CV298" s="24"/>
      <c r="CW298" s="24"/>
      <c r="CX298" s="24"/>
      <c r="CY298" s="24"/>
      <c r="CZ298" s="24"/>
    </row>
    <row r="299" spans="3:104" x14ac:dyDescent="0.25">
      <c r="C299" s="26"/>
      <c r="D299" s="26"/>
      <c r="CC299" s="24"/>
      <c r="CD299" s="24"/>
      <c r="CE299" s="24"/>
      <c r="CF299" s="24"/>
      <c r="CG299" s="24"/>
      <c r="CH299" s="24"/>
      <c r="CI299" s="24"/>
      <c r="CJ299" s="24"/>
      <c r="CK299" s="24"/>
      <c r="CL299" s="24"/>
      <c r="CM299" s="24"/>
      <c r="CN299" s="24"/>
      <c r="CO299" s="24"/>
      <c r="CP299" s="24"/>
      <c r="CQ299" s="24"/>
      <c r="CR299" s="24"/>
      <c r="CS299" s="24"/>
      <c r="CT299" s="24"/>
      <c r="CU299" s="24"/>
      <c r="CV299" s="24"/>
      <c r="CW299" s="24"/>
      <c r="CX299" s="24"/>
      <c r="CY299" s="24"/>
      <c r="CZ299" s="24"/>
    </row>
    <row r="300" spans="3:104" x14ac:dyDescent="0.25">
      <c r="C300" s="26"/>
      <c r="D300" s="26"/>
      <c r="CC300" s="24"/>
      <c r="CD300" s="24"/>
      <c r="CE300" s="24"/>
      <c r="CF300" s="24"/>
      <c r="CG300" s="24"/>
      <c r="CH300" s="24"/>
      <c r="CI300" s="24"/>
      <c r="CJ300" s="24"/>
      <c r="CK300" s="24"/>
      <c r="CL300" s="24"/>
      <c r="CM300" s="24"/>
      <c r="CN300" s="24"/>
      <c r="CO300" s="24"/>
      <c r="CP300" s="24"/>
      <c r="CQ300" s="24"/>
      <c r="CR300" s="24"/>
      <c r="CS300" s="24"/>
      <c r="CT300" s="24"/>
      <c r="CU300" s="24"/>
      <c r="CV300" s="24"/>
      <c r="CW300" s="24"/>
      <c r="CX300" s="24"/>
      <c r="CY300" s="24"/>
      <c r="CZ300" s="24"/>
    </row>
    <row r="301" spans="3:104" x14ac:dyDescent="0.25">
      <c r="C301" s="26"/>
      <c r="D301" s="26"/>
      <c r="CC301" s="24"/>
      <c r="CD301" s="24"/>
      <c r="CE301" s="24"/>
      <c r="CF301" s="24"/>
      <c r="CG301" s="24"/>
      <c r="CH301" s="24"/>
      <c r="CI301" s="24"/>
      <c r="CJ301" s="24"/>
      <c r="CK301" s="24"/>
      <c r="CL301" s="24"/>
      <c r="CM301" s="24"/>
      <c r="CN301" s="24"/>
      <c r="CO301" s="24"/>
      <c r="CP301" s="24"/>
      <c r="CQ301" s="24"/>
      <c r="CR301" s="24"/>
      <c r="CS301" s="24"/>
      <c r="CT301" s="24"/>
      <c r="CU301" s="24"/>
      <c r="CV301" s="24"/>
      <c r="CW301" s="24"/>
      <c r="CX301" s="24"/>
      <c r="CY301" s="24"/>
      <c r="CZ301" s="24"/>
    </row>
    <row r="302" spans="3:104" x14ac:dyDescent="0.25">
      <c r="C302" s="26"/>
      <c r="D302" s="26"/>
      <c r="CC302" s="24"/>
      <c r="CD302" s="24"/>
      <c r="CE302" s="24"/>
      <c r="CF302" s="24"/>
      <c r="CG302" s="24"/>
      <c r="CH302" s="24"/>
      <c r="CI302" s="24"/>
      <c r="CJ302" s="24"/>
      <c r="CK302" s="24"/>
      <c r="CL302" s="24"/>
      <c r="CM302" s="24"/>
      <c r="CN302" s="24"/>
      <c r="CO302" s="24"/>
      <c r="CP302" s="24"/>
      <c r="CQ302" s="24"/>
      <c r="CR302" s="24"/>
      <c r="CS302" s="24"/>
      <c r="CT302" s="24"/>
      <c r="CU302" s="24"/>
      <c r="CV302" s="24"/>
      <c r="CW302" s="24"/>
      <c r="CX302" s="24"/>
      <c r="CY302" s="24"/>
      <c r="CZ302" s="24"/>
    </row>
    <row r="303" spans="3:104" x14ac:dyDescent="0.25">
      <c r="C303" s="26"/>
      <c r="D303" s="26"/>
      <c r="CC303" s="24"/>
      <c r="CD303" s="24"/>
      <c r="CE303" s="24"/>
      <c r="CF303" s="24"/>
      <c r="CG303" s="24"/>
      <c r="CH303" s="24"/>
      <c r="CI303" s="24"/>
      <c r="CJ303" s="24"/>
      <c r="CK303" s="24"/>
      <c r="CL303" s="24"/>
      <c r="CM303" s="24"/>
      <c r="CN303" s="24"/>
      <c r="CO303" s="24"/>
      <c r="CP303" s="24"/>
      <c r="CQ303" s="24"/>
      <c r="CR303" s="24"/>
      <c r="CS303" s="24"/>
      <c r="CT303" s="24"/>
      <c r="CU303" s="24"/>
      <c r="CV303" s="24"/>
      <c r="CW303" s="24"/>
      <c r="CX303" s="24"/>
      <c r="CY303" s="24"/>
      <c r="CZ303" s="24"/>
    </row>
    <row r="304" spans="3:104" x14ac:dyDescent="0.25">
      <c r="C304" s="26"/>
      <c r="D304" s="26"/>
      <c r="CC304" s="24"/>
      <c r="CD304" s="24"/>
      <c r="CE304" s="24"/>
      <c r="CF304" s="24"/>
      <c r="CG304" s="24"/>
      <c r="CH304" s="24"/>
      <c r="CI304" s="24"/>
      <c r="CJ304" s="24"/>
      <c r="CK304" s="24"/>
      <c r="CL304" s="24"/>
      <c r="CM304" s="24"/>
      <c r="CN304" s="24"/>
      <c r="CO304" s="24"/>
      <c r="CP304" s="24"/>
      <c r="CQ304" s="24"/>
      <c r="CR304" s="24"/>
      <c r="CS304" s="24"/>
      <c r="CT304" s="24"/>
      <c r="CU304" s="24"/>
      <c r="CV304" s="24"/>
      <c r="CW304" s="24"/>
      <c r="CX304" s="24"/>
      <c r="CY304" s="24"/>
      <c r="CZ304" s="24"/>
    </row>
    <row r="305" spans="3:104" x14ac:dyDescent="0.25">
      <c r="C305" s="26"/>
      <c r="D305" s="26"/>
      <c r="CC305" s="24"/>
      <c r="CD305" s="24"/>
      <c r="CE305" s="24"/>
      <c r="CF305" s="24"/>
      <c r="CG305" s="24"/>
      <c r="CH305" s="24"/>
      <c r="CI305" s="24"/>
      <c r="CJ305" s="24"/>
      <c r="CK305" s="24"/>
      <c r="CL305" s="24"/>
      <c r="CM305" s="24"/>
      <c r="CN305" s="24"/>
      <c r="CO305" s="24"/>
      <c r="CP305" s="24"/>
      <c r="CQ305" s="24"/>
      <c r="CR305" s="24"/>
      <c r="CS305" s="24"/>
      <c r="CT305" s="24"/>
      <c r="CU305" s="24"/>
      <c r="CV305" s="24"/>
      <c r="CW305" s="24"/>
      <c r="CX305" s="24"/>
      <c r="CY305" s="24"/>
      <c r="CZ305" s="24"/>
    </row>
    <row r="306" spans="3:104" x14ac:dyDescent="0.25">
      <c r="C306" s="26"/>
      <c r="D306" s="26"/>
      <c r="CC306" s="24"/>
      <c r="CD306" s="24"/>
      <c r="CE306" s="24"/>
      <c r="CF306" s="24"/>
      <c r="CG306" s="24"/>
      <c r="CH306" s="24"/>
      <c r="CI306" s="24"/>
      <c r="CJ306" s="24"/>
      <c r="CK306" s="24"/>
      <c r="CL306" s="24"/>
      <c r="CM306" s="24"/>
      <c r="CN306" s="24"/>
      <c r="CO306" s="24"/>
      <c r="CP306" s="24"/>
      <c r="CQ306" s="24"/>
      <c r="CR306" s="24"/>
      <c r="CS306" s="24"/>
      <c r="CT306" s="24"/>
      <c r="CU306" s="24"/>
      <c r="CV306" s="24"/>
      <c r="CW306" s="24"/>
      <c r="CX306" s="24"/>
      <c r="CY306" s="24"/>
      <c r="CZ306" s="24"/>
    </row>
    <row r="307" spans="3:104" x14ac:dyDescent="0.25">
      <c r="C307" s="26"/>
      <c r="D307" s="26"/>
      <c r="CC307" s="24"/>
      <c r="CD307" s="24"/>
      <c r="CE307" s="24"/>
      <c r="CF307" s="24"/>
      <c r="CG307" s="24"/>
      <c r="CH307" s="24"/>
      <c r="CI307" s="24"/>
      <c r="CJ307" s="24"/>
      <c r="CK307" s="24"/>
      <c r="CL307" s="24"/>
      <c r="CM307" s="24"/>
      <c r="CN307" s="24"/>
      <c r="CO307" s="24"/>
      <c r="CP307" s="24"/>
      <c r="CQ307" s="24"/>
      <c r="CR307" s="24"/>
      <c r="CS307" s="24"/>
      <c r="CT307" s="24"/>
      <c r="CU307" s="24"/>
      <c r="CV307" s="24"/>
      <c r="CW307" s="24"/>
      <c r="CX307" s="24"/>
      <c r="CY307" s="24"/>
      <c r="CZ307" s="24"/>
    </row>
    <row r="308" spans="3:104" x14ac:dyDescent="0.25">
      <c r="C308" s="26"/>
      <c r="D308" s="26"/>
      <c r="CC308" s="24"/>
      <c r="CD308" s="24"/>
      <c r="CE308" s="24"/>
      <c r="CF308" s="24"/>
      <c r="CG308" s="24"/>
      <c r="CH308" s="24"/>
      <c r="CI308" s="24"/>
      <c r="CJ308" s="24"/>
      <c r="CK308" s="24"/>
      <c r="CL308" s="24"/>
      <c r="CM308" s="24"/>
      <c r="CN308" s="24"/>
      <c r="CO308" s="24"/>
      <c r="CP308" s="24"/>
      <c r="CQ308" s="24"/>
      <c r="CR308" s="24"/>
      <c r="CS308" s="24"/>
      <c r="CT308" s="24"/>
      <c r="CU308" s="24"/>
      <c r="CV308" s="24"/>
      <c r="CW308" s="24"/>
      <c r="CX308" s="24"/>
      <c r="CY308" s="24"/>
      <c r="CZ308" s="24"/>
    </row>
    <row r="309" spans="3:104" x14ac:dyDescent="0.25">
      <c r="C309" s="26"/>
      <c r="D309" s="26"/>
      <c r="CC309" s="24"/>
      <c r="CD309" s="24"/>
      <c r="CE309" s="24"/>
      <c r="CF309" s="24"/>
      <c r="CG309" s="24"/>
      <c r="CH309" s="24"/>
      <c r="CI309" s="24"/>
      <c r="CJ309" s="24"/>
      <c r="CK309" s="24"/>
      <c r="CL309" s="24"/>
      <c r="CM309" s="24"/>
      <c r="CN309" s="24"/>
      <c r="CO309" s="24"/>
      <c r="CP309" s="24"/>
      <c r="CQ309" s="24"/>
      <c r="CR309" s="24"/>
      <c r="CS309" s="24"/>
      <c r="CT309" s="24"/>
      <c r="CU309" s="24"/>
      <c r="CV309" s="24"/>
      <c r="CW309" s="24"/>
      <c r="CX309" s="24"/>
      <c r="CY309" s="24"/>
      <c r="CZ309" s="24"/>
    </row>
    <row r="310" spans="3:104" x14ac:dyDescent="0.25">
      <c r="C310" s="26"/>
      <c r="D310" s="26"/>
      <c r="CC310" s="24"/>
      <c r="CD310" s="24"/>
      <c r="CE310" s="24"/>
      <c r="CF310" s="24"/>
      <c r="CG310" s="24"/>
      <c r="CH310" s="24"/>
      <c r="CI310" s="24"/>
      <c r="CJ310" s="24"/>
      <c r="CK310" s="24"/>
      <c r="CL310" s="24"/>
      <c r="CM310" s="24"/>
      <c r="CN310" s="24"/>
      <c r="CO310" s="24"/>
      <c r="CP310" s="24"/>
      <c r="CQ310" s="24"/>
      <c r="CR310" s="24"/>
      <c r="CS310" s="24"/>
      <c r="CT310" s="24"/>
      <c r="CU310" s="24"/>
      <c r="CV310" s="24"/>
      <c r="CW310" s="24"/>
      <c r="CX310" s="24"/>
      <c r="CY310" s="24"/>
      <c r="CZ310" s="24"/>
    </row>
    <row r="311" spans="3:104" x14ac:dyDescent="0.25">
      <c r="C311" s="26"/>
      <c r="D311" s="26"/>
      <c r="CC311" s="24"/>
      <c r="CD311" s="24"/>
      <c r="CE311" s="24"/>
      <c r="CF311" s="24"/>
      <c r="CG311" s="24"/>
      <c r="CH311" s="24"/>
      <c r="CI311" s="24"/>
      <c r="CJ311" s="24"/>
      <c r="CK311" s="24"/>
      <c r="CL311" s="24"/>
      <c r="CM311" s="24"/>
      <c r="CN311" s="24"/>
      <c r="CO311" s="24"/>
      <c r="CP311" s="24"/>
      <c r="CQ311" s="24"/>
      <c r="CR311" s="24"/>
      <c r="CS311" s="24"/>
      <c r="CT311" s="24"/>
      <c r="CU311" s="24"/>
      <c r="CV311" s="24"/>
      <c r="CW311" s="24"/>
      <c r="CX311" s="24"/>
      <c r="CY311" s="24"/>
      <c r="CZ311" s="24"/>
    </row>
    <row r="312" spans="3:104" x14ac:dyDescent="0.25">
      <c r="C312" s="26"/>
      <c r="D312" s="26"/>
      <c r="CC312" s="24"/>
      <c r="CD312" s="24"/>
      <c r="CE312" s="24"/>
      <c r="CF312" s="24"/>
      <c r="CG312" s="24"/>
      <c r="CH312" s="24"/>
      <c r="CI312" s="24"/>
      <c r="CJ312" s="24"/>
      <c r="CK312" s="24"/>
      <c r="CL312" s="24"/>
      <c r="CM312" s="24"/>
      <c r="CN312" s="24"/>
      <c r="CO312" s="24"/>
      <c r="CP312" s="24"/>
      <c r="CQ312" s="24"/>
      <c r="CR312" s="24"/>
      <c r="CS312" s="24"/>
      <c r="CT312" s="24"/>
      <c r="CU312" s="24"/>
      <c r="CV312" s="24"/>
      <c r="CW312" s="24"/>
      <c r="CX312" s="24"/>
      <c r="CY312" s="24"/>
      <c r="CZ312" s="24"/>
    </row>
    <row r="313" spans="3:104" x14ac:dyDescent="0.25">
      <c r="C313" s="26"/>
      <c r="D313" s="26"/>
      <c r="CC313" s="24"/>
      <c r="CD313" s="24"/>
      <c r="CE313" s="24"/>
      <c r="CF313" s="24"/>
      <c r="CG313" s="24"/>
      <c r="CH313" s="24"/>
      <c r="CI313" s="24"/>
      <c r="CJ313" s="24"/>
      <c r="CK313" s="24"/>
      <c r="CL313" s="24"/>
      <c r="CM313" s="24"/>
      <c r="CN313" s="24"/>
      <c r="CO313" s="24"/>
      <c r="CP313" s="24"/>
      <c r="CQ313" s="24"/>
      <c r="CR313" s="24"/>
      <c r="CS313" s="24"/>
      <c r="CT313" s="24"/>
      <c r="CU313" s="24"/>
      <c r="CV313" s="24"/>
      <c r="CW313" s="24"/>
      <c r="CX313" s="24"/>
      <c r="CY313" s="24"/>
      <c r="CZ313" s="24"/>
    </row>
    <row r="314" spans="3:104" x14ac:dyDescent="0.25">
      <c r="C314" s="26"/>
      <c r="D314" s="26"/>
      <c r="CC314" s="24"/>
      <c r="CD314" s="24"/>
      <c r="CE314" s="24"/>
      <c r="CF314" s="24"/>
      <c r="CG314" s="24"/>
      <c r="CH314" s="24"/>
      <c r="CI314" s="24"/>
      <c r="CJ314" s="24"/>
      <c r="CK314" s="24"/>
      <c r="CL314" s="24"/>
      <c r="CM314" s="24"/>
      <c r="CN314" s="24"/>
      <c r="CO314" s="24"/>
      <c r="CP314" s="24"/>
      <c r="CQ314" s="24"/>
      <c r="CR314" s="24"/>
      <c r="CS314" s="24"/>
      <c r="CT314" s="24"/>
      <c r="CU314" s="24"/>
      <c r="CV314" s="24"/>
      <c r="CW314" s="24"/>
      <c r="CX314" s="24"/>
      <c r="CY314" s="24"/>
      <c r="CZ314" s="24"/>
    </row>
    <row r="315" spans="3:104" x14ac:dyDescent="0.25">
      <c r="C315" s="26"/>
      <c r="D315" s="26"/>
      <c r="CC315" s="24"/>
      <c r="CD315" s="24"/>
      <c r="CE315" s="24"/>
      <c r="CF315" s="24"/>
      <c r="CG315" s="24"/>
      <c r="CH315" s="24"/>
      <c r="CI315" s="24"/>
      <c r="CJ315" s="24"/>
      <c r="CK315" s="24"/>
      <c r="CL315" s="24"/>
      <c r="CM315" s="24"/>
      <c r="CN315" s="24"/>
      <c r="CO315" s="24"/>
      <c r="CP315" s="24"/>
      <c r="CQ315" s="24"/>
      <c r="CR315" s="24"/>
      <c r="CS315" s="24"/>
      <c r="CT315" s="24"/>
      <c r="CU315" s="24"/>
      <c r="CV315" s="24"/>
      <c r="CW315" s="24"/>
      <c r="CX315" s="24"/>
      <c r="CY315" s="24"/>
      <c r="CZ315" s="24"/>
    </row>
    <row r="316" spans="3:104" x14ac:dyDescent="0.25">
      <c r="C316" s="26"/>
      <c r="D316" s="26"/>
      <c r="CC316" s="24"/>
      <c r="CD316" s="24"/>
      <c r="CE316" s="24"/>
      <c r="CF316" s="24"/>
      <c r="CG316" s="24"/>
      <c r="CH316" s="24"/>
      <c r="CI316" s="24"/>
      <c r="CJ316" s="24"/>
      <c r="CK316" s="24"/>
      <c r="CL316" s="24"/>
      <c r="CM316" s="24"/>
      <c r="CN316" s="24"/>
      <c r="CO316" s="24"/>
      <c r="CP316" s="24"/>
      <c r="CQ316" s="24"/>
      <c r="CR316" s="24"/>
      <c r="CS316" s="24"/>
      <c r="CT316" s="24"/>
      <c r="CU316" s="24"/>
      <c r="CV316" s="24"/>
      <c r="CW316" s="24"/>
      <c r="CX316" s="24"/>
      <c r="CY316" s="24"/>
      <c r="CZ316" s="24"/>
    </row>
    <row r="317" spans="3:104" x14ac:dyDescent="0.25">
      <c r="C317" s="26"/>
      <c r="D317" s="26"/>
      <c r="CC317" s="24"/>
      <c r="CD317" s="24"/>
      <c r="CE317" s="24"/>
      <c r="CF317" s="24"/>
      <c r="CG317" s="24"/>
      <c r="CH317" s="24"/>
      <c r="CI317" s="24"/>
      <c r="CJ317" s="24"/>
      <c r="CK317" s="24"/>
      <c r="CL317" s="24"/>
      <c r="CM317" s="24"/>
      <c r="CN317" s="24"/>
      <c r="CO317" s="24"/>
      <c r="CP317" s="24"/>
      <c r="CQ317" s="24"/>
      <c r="CR317" s="24"/>
      <c r="CS317" s="24"/>
      <c r="CT317" s="24"/>
      <c r="CU317" s="24"/>
      <c r="CV317" s="24"/>
      <c r="CW317" s="24"/>
      <c r="CX317" s="24"/>
      <c r="CY317" s="24"/>
      <c r="CZ317" s="24"/>
    </row>
    <row r="318" spans="3:104" x14ac:dyDescent="0.25">
      <c r="C318" s="26"/>
      <c r="D318" s="26"/>
      <c r="CC318" s="24"/>
      <c r="CD318" s="24"/>
      <c r="CE318" s="24"/>
      <c r="CF318" s="24"/>
      <c r="CG318" s="24"/>
      <c r="CH318" s="24"/>
      <c r="CI318" s="24"/>
      <c r="CJ318" s="24"/>
      <c r="CK318" s="24"/>
      <c r="CL318" s="24"/>
      <c r="CM318" s="24"/>
      <c r="CN318" s="24"/>
      <c r="CO318" s="24"/>
      <c r="CP318" s="24"/>
      <c r="CQ318" s="24"/>
      <c r="CR318" s="24"/>
      <c r="CS318" s="24"/>
      <c r="CT318" s="24"/>
      <c r="CU318" s="24"/>
      <c r="CV318" s="24"/>
      <c r="CW318" s="24"/>
      <c r="CX318" s="24"/>
      <c r="CY318" s="24"/>
      <c r="CZ318" s="24"/>
    </row>
    <row r="319" spans="3:104" x14ac:dyDescent="0.25">
      <c r="C319" s="26"/>
      <c r="D319" s="26"/>
      <c r="CC319" s="24"/>
      <c r="CD319" s="24"/>
      <c r="CE319" s="24"/>
      <c r="CF319" s="24"/>
      <c r="CG319" s="24"/>
      <c r="CH319" s="24"/>
      <c r="CI319" s="24"/>
      <c r="CJ319" s="24"/>
      <c r="CK319" s="24"/>
      <c r="CL319" s="24"/>
      <c r="CM319" s="24"/>
      <c r="CN319" s="24"/>
      <c r="CO319" s="24"/>
      <c r="CP319" s="24"/>
      <c r="CQ319" s="24"/>
      <c r="CR319" s="24"/>
      <c r="CS319" s="24"/>
      <c r="CT319" s="24"/>
      <c r="CU319" s="24"/>
      <c r="CV319" s="24"/>
      <c r="CW319" s="24"/>
      <c r="CX319" s="24"/>
      <c r="CY319" s="24"/>
      <c r="CZ319" s="24"/>
    </row>
    <row r="320" spans="3:104" x14ac:dyDescent="0.25">
      <c r="C320" s="26"/>
      <c r="D320" s="26"/>
      <c r="CC320" s="24"/>
      <c r="CD320" s="24"/>
      <c r="CE320" s="24"/>
      <c r="CF320" s="24"/>
      <c r="CG320" s="24"/>
      <c r="CH320" s="24"/>
      <c r="CI320" s="24"/>
      <c r="CJ320" s="24"/>
      <c r="CK320" s="24"/>
      <c r="CL320" s="24"/>
      <c r="CM320" s="24"/>
      <c r="CN320" s="24"/>
      <c r="CO320" s="24"/>
      <c r="CP320" s="24"/>
      <c r="CQ320" s="24"/>
      <c r="CR320" s="24"/>
      <c r="CS320" s="24"/>
      <c r="CT320" s="24"/>
      <c r="CU320" s="24"/>
      <c r="CV320" s="24"/>
      <c r="CW320" s="24"/>
      <c r="CX320" s="24"/>
      <c r="CY320" s="24"/>
      <c r="CZ320" s="24"/>
    </row>
    <row r="321" spans="3:104" x14ac:dyDescent="0.25">
      <c r="C321" s="26"/>
      <c r="D321" s="26"/>
      <c r="CC321" s="24"/>
      <c r="CD321" s="24"/>
      <c r="CE321" s="24"/>
      <c r="CF321" s="24"/>
      <c r="CG321" s="24"/>
      <c r="CH321" s="24"/>
      <c r="CI321" s="24"/>
      <c r="CJ321" s="24"/>
      <c r="CK321" s="24"/>
      <c r="CL321" s="24"/>
      <c r="CM321" s="24"/>
      <c r="CN321" s="24"/>
      <c r="CO321" s="24"/>
      <c r="CP321" s="24"/>
      <c r="CQ321" s="24"/>
      <c r="CR321" s="24"/>
      <c r="CS321" s="24"/>
      <c r="CT321" s="24"/>
      <c r="CU321" s="24"/>
      <c r="CV321" s="24"/>
      <c r="CW321" s="24"/>
      <c r="CX321" s="24"/>
      <c r="CY321" s="24"/>
      <c r="CZ321" s="24"/>
    </row>
    <row r="322" spans="3:104" x14ac:dyDescent="0.25">
      <c r="C322" s="26"/>
      <c r="D322" s="26"/>
      <c r="CC322" s="24"/>
      <c r="CD322" s="24"/>
      <c r="CE322" s="24"/>
      <c r="CF322" s="24"/>
      <c r="CG322" s="24"/>
      <c r="CH322" s="24"/>
      <c r="CI322" s="24"/>
      <c r="CJ322" s="24"/>
      <c r="CK322" s="24"/>
      <c r="CL322" s="24"/>
      <c r="CM322" s="24"/>
      <c r="CN322" s="24"/>
      <c r="CO322" s="24"/>
      <c r="CP322" s="24"/>
      <c r="CQ322" s="24"/>
      <c r="CR322" s="24"/>
      <c r="CS322" s="24"/>
      <c r="CT322" s="24"/>
      <c r="CU322" s="24"/>
      <c r="CV322" s="24"/>
      <c r="CW322" s="24"/>
      <c r="CX322" s="24"/>
      <c r="CY322" s="24"/>
      <c r="CZ322" s="24"/>
    </row>
    <row r="323" spans="3:104" x14ac:dyDescent="0.25">
      <c r="C323" s="26"/>
      <c r="D323" s="26"/>
      <c r="CC323" s="24"/>
      <c r="CD323" s="24"/>
      <c r="CE323" s="24"/>
      <c r="CF323" s="24"/>
      <c r="CG323" s="24"/>
      <c r="CH323" s="24"/>
      <c r="CI323" s="24"/>
      <c r="CJ323" s="24"/>
      <c r="CK323" s="24"/>
      <c r="CL323" s="24"/>
      <c r="CM323" s="24"/>
      <c r="CN323" s="24"/>
      <c r="CO323" s="24"/>
      <c r="CP323" s="24"/>
      <c r="CQ323" s="24"/>
      <c r="CR323" s="24"/>
      <c r="CS323" s="24"/>
      <c r="CT323" s="24"/>
      <c r="CU323" s="24"/>
      <c r="CV323" s="24"/>
      <c r="CW323" s="24"/>
      <c r="CX323" s="24"/>
      <c r="CY323" s="24"/>
      <c r="CZ323" s="24"/>
    </row>
    <row r="324" spans="3:104" x14ac:dyDescent="0.25">
      <c r="C324" s="26"/>
      <c r="D324" s="26"/>
      <c r="CC324" s="24"/>
      <c r="CD324" s="24"/>
      <c r="CE324" s="24"/>
      <c r="CF324" s="24"/>
      <c r="CG324" s="24"/>
      <c r="CH324" s="24"/>
      <c r="CI324" s="24"/>
      <c r="CJ324" s="24"/>
      <c r="CK324" s="24"/>
      <c r="CL324" s="24"/>
      <c r="CM324" s="24"/>
      <c r="CN324" s="24"/>
      <c r="CO324" s="24"/>
      <c r="CP324" s="24"/>
      <c r="CQ324" s="24"/>
      <c r="CR324" s="24"/>
      <c r="CS324" s="24"/>
      <c r="CT324" s="24"/>
      <c r="CU324" s="24"/>
      <c r="CV324" s="24"/>
      <c r="CW324" s="24"/>
      <c r="CX324" s="24"/>
      <c r="CY324" s="24"/>
      <c r="CZ324" s="24"/>
    </row>
    <row r="325" spans="3:104" x14ac:dyDescent="0.25">
      <c r="C325" s="26"/>
      <c r="D325" s="26"/>
      <c r="CC325" s="24"/>
      <c r="CD325" s="24"/>
      <c r="CE325" s="24"/>
      <c r="CF325" s="24"/>
      <c r="CG325" s="24"/>
      <c r="CH325" s="24"/>
      <c r="CI325" s="24"/>
      <c r="CJ325" s="24"/>
      <c r="CK325" s="24"/>
      <c r="CL325" s="24"/>
      <c r="CM325" s="24"/>
      <c r="CN325" s="24"/>
      <c r="CO325" s="24"/>
      <c r="CP325" s="24"/>
      <c r="CQ325" s="24"/>
      <c r="CR325" s="24"/>
      <c r="CS325" s="24"/>
      <c r="CT325" s="24"/>
      <c r="CU325" s="24"/>
      <c r="CV325" s="24"/>
      <c r="CW325" s="24"/>
      <c r="CX325" s="24"/>
      <c r="CY325" s="24"/>
      <c r="CZ325" s="24"/>
    </row>
    <row r="326" spans="3:104" x14ac:dyDescent="0.25">
      <c r="C326" s="26"/>
      <c r="D326" s="26"/>
      <c r="CC326" s="24"/>
      <c r="CD326" s="24"/>
      <c r="CE326" s="24"/>
      <c r="CF326" s="24"/>
      <c r="CG326" s="24"/>
      <c r="CH326" s="24"/>
      <c r="CI326" s="24"/>
      <c r="CJ326" s="24"/>
      <c r="CK326" s="24"/>
      <c r="CL326" s="24"/>
      <c r="CM326" s="24"/>
      <c r="CN326" s="24"/>
      <c r="CO326" s="24"/>
      <c r="CP326" s="24"/>
      <c r="CQ326" s="24"/>
      <c r="CR326" s="24"/>
      <c r="CS326" s="24"/>
      <c r="CT326" s="24"/>
      <c r="CU326" s="24"/>
      <c r="CV326" s="24"/>
      <c r="CW326" s="24"/>
      <c r="CX326" s="24"/>
      <c r="CY326" s="24"/>
      <c r="CZ326" s="24"/>
    </row>
    <row r="327" spans="3:104" x14ac:dyDescent="0.25">
      <c r="C327" s="26"/>
      <c r="D327" s="26"/>
      <c r="CC327" s="24"/>
      <c r="CD327" s="24"/>
      <c r="CE327" s="24"/>
      <c r="CF327" s="24"/>
      <c r="CG327" s="24"/>
      <c r="CH327" s="24"/>
      <c r="CI327" s="24"/>
      <c r="CJ327" s="24"/>
      <c r="CK327" s="24"/>
      <c r="CL327" s="24"/>
      <c r="CM327" s="24"/>
      <c r="CN327" s="24"/>
      <c r="CO327" s="24"/>
      <c r="CP327" s="24"/>
      <c r="CQ327" s="24"/>
      <c r="CR327" s="24"/>
      <c r="CS327" s="24"/>
      <c r="CT327" s="24"/>
      <c r="CU327" s="24"/>
      <c r="CV327" s="24"/>
      <c r="CW327" s="24"/>
      <c r="CX327" s="24"/>
      <c r="CY327" s="24"/>
      <c r="CZ327" s="24"/>
    </row>
    <row r="328" spans="3:104" x14ac:dyDescent="0.25">
      <c r="C328" s="26"/>
      <c r="D328" s="26"/>
      <c r="CC328" s="24"/>
      <c r="CD328" s="24"/>
      <c r="CE328" s="24"/>
      <c r="CF328" s="24"/>
      <c r="CG328" s="24"/>
      <c r="CH328" s="24"/>
      <c r="CI328" s="24"/>
      <c r="CJ328" s="24"/>
      <c r="CK328" s="24"/>
      <c r="CL328" s="24"/>
      <c r="CM328" s="24"/>
      <c r="CN328" s="24"/>
      <c r="CO328" s="24"/>
      <c r="CP328" s="24"/>
      <c r="CQ328" s="24"/>
      <c r="CR328" s="24"/>
      <c r="CS328" s="24"/>
      <c r="CT328" s="24"/>
      <c r="CU328" s="24"/>
      <c r="CV328" s="24"/>
      <c r="CW328" s="24"/>
      <c r="CX328" s="24"/>
      <c r="CY328" s="24"/>
      <c r="CZ328" s="24"/>
    </row>
    <row r="329" spans="3:104" x14ac:dyDescent="0.25">
      <c r="C329" s="26"/>
      <c r="D329" s="26"/>
      <c r="CC329" s="24"/>
      <c r="CD329" s="24"/>
      <c r="CE329" s="24"/>
      <c r="CF329" s="24"/>
      <c r="CG329" s="24"/>
      <c r="CH329" s="24"/>
      <c r="CI329" s="24"/>
      <c r="CJ329" s="24"/>
      <c r="CK329" s="24"/>
      <c r="CL329" s="24"/>
      <c r="CM329" s="24"/>
      <c r="CN329" s="24"/>
      <c r="CO329" s="24"/>
      <c r="CP329" s="24"/>
      <c r="CQ329" s="24"/>
      <c r="CR329" s="24"/>
      <c r="CS329" s="24"/>
      <c r="CT329" s="24"/>
      <c r="CU329" s="24"/>
      <c r="CV329" s="24"/>
      <c r="CW329" s="24"/>
      <c r="CX329" s="24"/>
      <c r="CY329" s="24"/>
      <c r="CZ329" s="24"/>
    </row>
    <row r="330" spans="3:104" x14ac:dyDescent="0.25">
      <c r="C330" s="26"/>
      <c r="D330" s="26"/>
      <c r="CC330" s="24"/>
      <c r="CD330" s="24"/>
      <c r="CE330" s="24"/>
      <c r="CF330" s="24"/>
      <c r="CG330" s="24"/>
      <c r="CH330" s="24"/>
      <c r="CI330" s="24"/>
      <c r="CJ330" s="24"/>
      <c r="CK330" s="24"/>
      <c r="CL330" s="24"/>
      <c r="CM330" s="24"/>
      <c r="CN330" s="24"/>
      <c r="CO330" s="24"/>
      <c r="CP330" s="24"/>
      <c r="CQ330" s="24"/>
      <c r="CR330" s="24"/>
      <c r="CS330" s="24"/>
      <c r="CT330" s="24"/>
      <c r="CU330" s="24"/>
      <c r="CV330" s="24"/>
      <c r="CW330" s="24"/>
      <c r="CX330" s="24"/>
      <c r="CY330" s="24"/>
      <c r="CZ330" s="24"/>
    </row>
    <row r="331" spans="3:104" x14ac:dyDescent="0.25">
      <c r="C331" s="26"/>
      <c r="D331" s="26"/>
      <c r="CC331" s="24"/>
      <c r="CD331" s="24"/>
      <c r="CE331" s="24"/>
      <c r="CF331" s="24"/>
      <c r="CG331" s="24"/>
      <c r="CH331" s="24"/>
      <c r="CI331" s="24"/>
      <c r="CJ331" s="24"/>
      <c r="CK331" s="24"/>
      <c r="CL331" s="24"/>
      <c r="CM331" s="24"/>
      <c r="CN331" s="24"/>
      <c r="CO331" s="24"/>
      <c r="CP331" s="24"/>
      <c r="CQ331" s="24"/>
      <c r="CR331" s="24"/>
      <c r="CS331" s="24"/>
      <c r="CT331" s="24"/>
      <c r="CU331" s="24"/>
      <c r="CV331" s="24"/>
      <c r="CW331" s="24"/>
      <c r="CX331" s="24"/>
      <c r="CY331" s="24"/>
      <c r="CZ331" s="24"/>
    </row>
    <row r="332" spans="3:104" x14ac:dyDescent="0.25">
      <c r="C332" s="26"/>
      <c r="D332" s="26"/>
      <c r="CC332" s="24"/>
      <c r="CD332" s="24"/>
      <c r="CE332" s="24"/>
      <c r="CF332" s="24"/>
      <c r="CG332" s="24"/>
      <c r="CH332" s="24"/>
      <c r="CI332" s="24"/>
      <c r="CJ332" s="24"/>
      <c r="CK332" s="24"/>
      <c r="CL332" s="24"/>
      <c r="CM332" s="24"/>
      <c r="CN332" s="24"/>
      <c r="CO332" s="24"/>
      <c r="CP332" s="24"/>
      <c r="CQ332" s="24"/>
      <c r="CR332" s="24"/>
      <c r="CS332" s="24"/>
      <c r="CT332" s="24"/>
      <c r="CU332" s="24"/>
      <c r="CV332" s="24"/>
      <c r="CW332" s="24"/>
      <c r="CX332" s="24"/>
      <c r="CY332" s="24"/>
      <c r="CZ332" s="24"/>
    </row>
    <row r="333" spans="3:104" x14ac:dyDescent="0.25">
      <c r="C333" s="26"/>
      <c r="D333" s="26"/>
      <c r="CC333" s="24"/>
      <c r="CD333" s="24"/>
      <c r="CE333" s="24"/>
      <c r="CF333" s="24"/>
      <c r="CG333" s="24"/>
      <c r="CH333" s="24"/>
      <c r="CI333" s="24"/>
      <c r="CJ333" s="24"/>
      <c r="CK333" s="24"/>
      <c r="CL333" s="24"/>
      <c r="CM333" s="24"/>
      <c r="CN333" s="24"/>
      <c r="CO333" s="24"/>
      <c r="CP333" s="24"/>
      <c r="CQ333" s="24"/>
      <c r="CR333" s="24"/>
      <c r="CS333" s="24"/>
      <c r="CT333" s="24"/>
      <c r="CU333" s="24"/>
      <c r="CV333" s="24"/>
      <c r="CW333" s="24"/>
      <c r="CX333" s="24"/>
      <c r="CY333" s="24"/>
      <c r="CZ333" s="24"/>
    </row>
    <row r="334" spans="3:104" x14ac:dyDescent="0.25">
      <c r="C334" s="26"/>
      <c r="D334" s="26"/>
      <c r="CC334" s="24"/>
      <c r="CD334" s="24"/>
      <c r="CE334" s="24"/>
      <c r="CF334" s="24"/>
      <c r="CG334" s="24"/>
      <c r="CH334" s="24"/>
      <c r="CI334" s="24"/>
      <c r="CJ334" s="24"/>
      <c r="CK334" s="24"/>
      <c r="CL334" s="24"/>
      <c r="CM334" s="24"/>
      <c r="CN334" s="24"/>
      <c r="CO334" s="24"/>
      <c r="CP334" s="24"/>
      <c r="CQ334" s="24"/>
      <c r="CR334" s="24"/>
      <c r="CS334" s="24"/>
      <c r="CT334" s="24"/>
      <c r="CU334" s="24"/>
      <c r="CV334" s="24"/>
      <c r="CW334" s="24"/>
      <c r="CX334" s="24"/>
      <c r="CY334" s="24"/>
      <c r="CZ334" s="24"/>
    </row>
    <row r="335" spans="3:104" x14ac:dyDescent="0.25">
      <c r="C335" s="26"/>
      <c r="D335" s="26"/>
      <c r="CC335" s="24"/>
      <c r="CD335" s="24"/>
      <c r="CE335" s="24"/>
      <c r="CF335" s="24"/>
      <c r="CG335" s="24"/>
      <c r="CH335" s="24"/>
      <c r="CI335" s="24"/>
      <c r="CJ335" s="24"/>
      <c r="CK335" s="24"/>
      <c r="CL335" s="24"/>
      <c r="CM335" s="24"/>
      <c r="CN335" s="24"/>
      <c r="CO335" s="24"/>
      <c r="CP335" s="24"/>
      <c r="CQ335" s="24"/>
      <c r="CR335" s="24"/>
      <c r="CS335" s="24"/>
      <c r="CT335" s="24"/>
      <c r="CU335" s="24"/>
      <c r="CV335" s="24"/>
      <c r="CW335" s="24"/>
      <c r="CX335" s="24"/>
      <c r="CY335" s="24"/>
      <c r="CZ335" s="24"/>
    </row>
    <row r="336" spans="3:104" x14ac:dyDescent="0.25">
      <c r="C336" s="26"/>
      <c r="D336" s="26"/>
      <c r="CC336" s="24"/>
      <c r="CD336" s="24"/>
      <c r="CE336" s="24"/>
      <c r="CF336" s="24"/>
      <c r="CG336" s="24"/>
      <c r="CH336" s="24"/>
      <c r="CI336" s="24"/>
      <c r="CJ336" s="24"/>
      <c r="CK336" s="24"/>
      <c r="CL336" s="24"/>
      <c r="CM336" s="24"/>
      <c r="CN336" s="24"/>
      <c r="CO336" s="24"/>
      <c r="CP336" s="24"/>
      <c r="CQ336" s="24"/>
      <c r="CR336" s="24"/>
      <c r="CS336" s="24"/>
      <c r="CT336" s="24"/>
      <c r="CU336" s="24"/>
      <c r="CV336" s="24"/>
      <c r="CW336" s="24"/>
      <c r="CX336" s="24"/>
      <c r="CY336" s="24"/>
      <c r="CZ336" s="24"/>
    </row>
    <row r="337" spans="3:104" x14ac:dyDescent="0.25">
      <c r="C337" s="26"/>
      <c r="D337" s="26"/>
      <c r="CC337" s="24"/>
      <c r="CD337" s="24"/>
      <c r="CE337" s="24"/>
      <c r="CF337" s="24"/>
      <c r="CG337" s="24"/>
      <c r="CH337" s="24"/>
      <c r="CI337" s="24"/>
      <c r="CJ337" s="24"/>
      <c r="CK337" s="24"/>
      <c r="CL337" s="24"/>
      <c r="CM337" s="24"/>
      <c r="CN337" s="24"/>
      <c r="CO337" s="24"/>
      <c r="CP337" s="24"/>
      <c r="CQ337" s="24"/>
      <c r="CR337" s="24"/>
      <c r="CS337" s="24"/>
      <c r="CT337" s="24"/>
      <c r="CU337" s="24"/>
      <c r="CV337" s="24"/>
      <c r="CW337" s="24"/>
      <c r="CX337" s="24"/>
      <c r="CY337" s="24"/>
      <c r="CZ337" s="24"/>
    </row>
    <row r="338" spans="3:104" x14ac:dyDescent="0.25">
      <c r="C338" s="26"/>
      <c r="D338" s="26"/>
      <c r="CC338" s="24"/>
      <c r="CD338" s="24"/>
      <c r="CE338" s="24"/>
      <c r="CF338" s="24"/>
      <c r="CG338" s="24"/>
      <c r="CH338" s="24"/>
      <c r="CI338" s="24"/>
      <c r="CJ338" s="24"/>
      <c r="CK338" s="24"/>
      <c r="CL338" s="24"/>
      <c r="CM338" s="24"/>
      <c r="CN338" s="24"/>
      <c r="CO338" s="24"/>
      <c r="CP338" s="24"/>
      <c r="CQ338" s="24"/>
      <c r="CR338" s="24"/>
      <c r="CS338" s="24"/>
      <c r="CT338" s="24"/>
      <c r="CU338" s="24"/>
      <c r="CV338" s="24"/>
      <c r="CW338" s="24"/>
      <c r="CX338" s="24"/>
      <c r="CY338" s="24"/>
      <c r="CZ338" s="24"/>
    </row>
    <row r="339" spans="3:104" x14ac:dyDescent="0.25">
      <c r="C339" s="26"/>
      <c r="D339" s="26"/>
      <c r="CC339" s="24"/>
      <c r="CD339" s="24"/>
      <c r="CE339" s="24"/>
      <c r="CF339" s="24"/>
      <c r="CG339" s="24"/>
      <c r="CH339" s="24"/>
      <c r="CI339" s="24"/>
      <c r="CJ339" s="24"/>
      <c r="CK339" s="24"/>
      <c r="CL339" s="24"/>
      <c r="CM339" s="24"/>
      <c r="CN339" s="24"/>
      <c r="CO339" s="24"/>
      <c r="CP339" s="24"/>
      <c r="CQ339" s="24"/>
      <c r="CR339" s="24"/>
      <c r="CS339" s="24"/>
      <c r="CT339" s="24"/>
      <c r="CU339" s="24"/>
      <c r="CV339" s="24"/>
      <c r="CW339" s="24"/>
      <c r="CX339" s="24"/>
      <c r="CY339" s="24"/>
      <c r="CZ339" s="24"/>
    </row>
    <row r="340" spans="3:104" x14ac:dyDescent="0.25">
      <c r="C340" s="26"/>
      <c r="D340" s="26"/>
      <c r="CC340" s="24"/>
      <c r="CD340" s="24"/>
      <c r="CE340" s="24"/>
      <c r="CF340" s="24"/>
      <c r="CG340" s="24"/>
      <c r="CH340" s="24"/>
      <c r="CI340" s="24"/>
      <c r="CJ340" s="24"/>
      <c r="CK340" s="24"/>
      <c r="CL340" s="24"/>
      <c r="CM340" s="24"/>
      <c r="CN340" s="24"/>
      <c r="CO340" s="24"/>
      <c r="CP340" s="24"/>
      <c r="CQ340" s="24"/>
      <c r="CR340" s="24"/>
      <c r="CS340" s="24"/>
      <c r="CT340" s="24"/>
      <c r="CU340" s="24"/>
      <c r="CV340" s="24"/>
      <c r="CW340" s="24"/>
      <c r="CX340" s="24"/>
      <c r="CY340" s="24"/>
      <c r="CZ340" s="24"/>
    </row>
    <row r="341" spans="3:104" x14ac:dyDescent="0.25">
      <c r="C341" s="26"/>
      <c r="D341" s="26"/>
      <c r="CC341" s="24"/>
      <c r="CD341" s="24"/>
      <c r="CE341" s="24"/>
      <c r="CF341" s="24"/>
      <c r="CG341" s="24"/>
      <c r="CH341" s="24"/>
      <c r="CI341" s="24"/>
      <c r="CJ341" s="24"/>
      <c r="CK341" s="24"/>
      <c r="CL341" s="24"/>
      <c r="CM341" s="24"/>
      <c r="CN341" s="24"/>
      <c r="CO341" s="24"/>
      <c r="CP341" s="24"/>
      <c r="CQ341" s="24"/>
      <c r="CR341" s="24"/>
      <c r="CS341" s="24"/>
      <c r="CT341" s="24"/>
      <c r="CU341" s="24"/>
      <c r="CV341" s="24"/>
      <c r="CW341" s="24"/>
      <c r="CX341" s="24"/>
      <c r="CY341" s="24"/>
      <c r="CZ341" s="24"/>
    </row>
    <row r="342" spans="3:104" x14ac:dyDescent="0.25">
      <c r="C342" s="26"/>
      <c r="D342" s="26"/>
      <c r="CC342" s="24"/>
      <c r="CD342" s="24"/>
      <c r="CE342" s="24"/>
      <c r="CF342" s="24"/>
      <c r="CG342" s="24"/>
      <c r="CH342" s="24"/>
      <c r="CI342" s="24"/>
      <c r="CJ342" s="24"/>
      <c r="CK342" s="24"/>
      <c r="CL342" s="24"/>
      <c r="CM342" s="24"/>
      <c r="CN342" s="24"/>
      <c r="CO342" s="24"/>
      <c r="CP342" s="24"/>
      <c r="CQ342" s="24"/>
      <c r="CR342" s="24"/>
      <c r="CS342" s="24"/>
      <c r="CT342" s="24"/>
      <c r="CU342" s="24"/>
      <c r="CV342" s="24"/>
      <c r="CW342" s="24"/>
      <c r="CX342" s="24"/>
      <c r="CY342" s="24"/>
      <c r="CZ342" s="24"/>
    </row>
    <row r="343" spans="3:104" x14ac:dyDescent="0.25">
      <c r="C343" s="26"/>
      <c r="D343" s="26"/>
      <c r="CC343" s="24"/>
      <c r="CD343" s="24"/>
      <c r="CE343" s="24"/>
      <c r="CF343" s="24"/>
      <c r="CG343" s="24"/>
      <c r="CH343" s="24"/>
      <c r="CI343" s="24"/>
      <c r="CJ343" s="24"/>
      <c r="CK343" s="24"/>
      <c r="CL343" s="24"/>
      <c r="CM343" s="24"/>
      <c r="CN343" s="24"/>
      <c r="CO343" s="24"/>
      <c r="CP343" s="24"/>
      <c r="CQ343" s="24"/>
      <c r="CR343" s="24"/>
      <c r="CS343" s="24"/>
      <c r="CT343" s="24"/>
      <c r="CU343" s="24"/>
      <c r="CV343" s="24"/>
      <c r="CW343" s="24"/>
      <c r="CX343" s="24"/>
      <c r="CY343" s="24"/>
      <c r="CZ343" s="24"/>
    </row>
    <row r="344" spans="3:104" x14ac:dyDescent="0.25">
      <c r="C344" s="26"/>
      <c r="D344" s="26"/>
      <c r="CC344" s="24"/>
      <c r="CD344" s="24"/>
      <c r="CE344" s="24"/>
      <c r="CF344" s="24"/>
      <c r="CG344" s="24"/>
      <c r="CH344" s="24"/>
      <c r="CI344" s="24"/>
      <c r="CJ344" s="24"/>
      <c r="CK344" s="24"/>
      <c r="CL344" s="24"/>
      <c r="CM344" s="24"/>
      <c r="CN344" s="24"/>
      <c r="CO344" s="24"/>
      <c r="CP344" s="24"/>
      <c r="CQ344" s="24"/>
      <c r="CR344" s="24"/>
      <c r="CS344" s="24"/>
      <c r="CT344" s="24"/>
      <c r="CU344" s="24"/>
      <c r="CV344" s="24"/>
      <c r="CW344" s="24"/>
      <c r="CX344" s="24"/>
      <c r="CY344" s="24"/>
      <c r="CZ344" s="24"/>
    </row>
    <row r="345" spans="3:104" x14ac:dyDescent="0.25">
      <c r="C345" s="26"/>
      <c r="D345" s="26"/>
      <c r="CC345" s="24"/>
      <c r="CD345" s="24"/>
      <c r="CE345" s="24"/>
      <c r="CF345" s="24"/>
      <c r="CG345" s="24"/>
      <c r="CH345" s="24"/>
      <c r="CI345" s="24"/>
      <c r="CJ345" s="24"/>
      <c r="CK345" s="24"/>
      <c r="CL345" s="24"/>
      <c r="CM345" s="24"/>
      <c r="CN345" s="24"/>
      <c r="CO345" s="24"/>
      <c r="CP345" s="24"/>
      <c r="CQ345" s="24"/>
      <c r="CR345" s="24"/>
      <c r="CS345" s="24"/>
      <c r="CT345" s="24"/>
      <c r="CU345" s="24"/>
      <c r="CV345" s="24"/>
      <c r="CW345" s="24"/>
      <c r="CX345" s="24"/>
      <c r="CY345" s="24"/>
      <c r="CZ345" s="24"/>
    </row>
    <row r="346" spans="3:104" x14ac:dyDescent="0.25">
      <c r="C346" s="26"/>
      <c r="D346" s="26"/>
      <c r="CC346" s="24"/>
      <c r="CD346" s="24"/>
      <c r="CE346" s="24"/>
      <c r="CF346" s="24"/>
      <c r="CG346" s="24"/>
      <c r="CH346" s="24"/>
      <c r="CI346" s="24"/>
      <c r="CJ346" s="24"/>
      <c r="CK346" s="24"/>
      <c r="CL346" s="24"/>
      <c r="CM346" s="24"/>
      <c r="CN346" s="24"/>
      <c r="CO346" s="24"/>
      <c r="CP346" s="24"/>
      <c r="CQ346" s="24"/>
      <c r="CR346" s="24"/>
      <c r="CS346" s="24"/>
      <c r="CT346" s="24"/>
      <c r="CU346" s="24"/>
      <c r="CV346" s="24"/>
      <c r="CW346" s="24"/>
      <c r="CX346" s="24"/>
      <c r="CY346" s="24"/>
      <c r="CZ346" s="24"/>
    </row>
    <row r="347" spans="3:104" x14ac:dyDescent="0.25">
      <c r="C347" s="26"/>
      <c r="D347" s="26"/>
      <c r="CC347" s="24"/>
      <c r="CD347" s="24"/>
      <c r="CE347" s="24"/>
      <c r="CF347" s="24"/>
      <c r="CG347" s="24"/>
      <c r="CH347" s="24"/>
      <c r="CI347" s="24"/>
      <c r="CJ347" s="24"/>
      <c r="CK347" s="24"/>
      <c r="CL347" s="24"/>
      <c r="CM347" s="24"/>
      <c r="CN347" s="24"/>
      <c r="CO347" s="24"/>
      <c r="CP347" s="24"/>
      <c r="CQ347" s="24"/>
      <c r="CR347" s="24"/>
      <c r="CS347" s="24"/>
      <c r="CT347" s="24"/>
      <c r="CU347" s="24"/>
      <c r="CV347" s="24"/>
      <c r="CW347" s="24"/>
      <c r="CX347" s="24"/>
      <c r="CY347" s="24"/>
      <c r="CZ347" s="24"/>
    </row>
    <row r="348" spans="3:104" x14ac:dyDescent="0.25">
      <c r="C348" s="26"/>
      <c r="D348" s="26"/>
      <c r="CC348" s="24"/>
      <c r="CD348" s="24"/>
      <c r="CE348" s="24"/>
      <c r="CF348" s="24"/>
      <c r="CG348" s="24"/>
      <c r="CH348" s="24"/>
      <c r="CI348" s="24"/>
      <c r="CJ348" s="24"/>
      <c r="CK348" s="24"/>
      <c r="CL348" s="24"/>
      <c r="CM348" s="24"/>
      <c r="CN348" s="24"/>
      <c r="CO348" s="24"/>
      <c r="CP348" s="24"/>
      <c r="CQ348" s="24"/>
      <c r="CR348" s="24"/>
      <c r="CS348" s="24"/>
      <c r="CT348" s="24"/>
      <c r="CU348" s="24"/>
      <c r="CV348" s="24"/>
      <c r="CW348" s="24"/>
      <c r="CX348" s="24"/>
      <c r="CY348" s="24"/>
      <c r="CZ348" s="24"/>
    </row>
    <row r="349" spans="3:104" x14ac:dyDescent="0.25">
      <c r="C349" s="26"/>
      <c r="D349" s="26"/>
      <c r="CC349" s="24"/>
      <c r="CD349" s="24"/>
      <c r="CE349" s="24"/>
      <c r="CF349" s="24"/>
      <c r="CG349" s="24"/>
      <c r="CH349" s="24"/>
      <c r="CI349" s="24"/>
      <c r="CJ349" s="24"/>
      <c r="CK349" s="24"/>
      <c r="CL349" s="24"/>
      <c r="CM349" s="24"/>
      <c r="CN349" s="24"/>
      <c r="CO349" s="24"/>
      <c r="CP349" s="24"/>
      <c r="CQ349" s="24"/>
      <c r="CR349" s="24"/>
      <c r="CS349" s="24"/>
      <c r="CT349" s="24"/>
      <c r="CU349" s="24"/>
      <c r="CV349" s="24"/>
      <c r="CW349" s="24"/>
      <c r="CX349" s="24"/>
      <c r="CY349" s="24"/>
      <c r="CZ349" s="24"/>
    </row>
    <row r="350" spans="3:104" x14ac:dyDescent="0.25">
      <c r="C350" s="26"/>
      <c r="D350" s="26"/>
      <c r="CC350" s="24"/>
      <c r="CD350" s="24"/>
      <c r="CE350" s="24"/>
      <c r="CF350" s="24"/>
      <c r="CG350" s="24"/>
      <c r="CH350" s="24"/>
      <c r="CI350" s="24"/>
      <c r="CJ350" s="24"/>
      <c r="CK350" s="24"/>
      <c r="CL350" s="24"/>
      <c r="CM350" s="24"/>
      <c r="CN350" s="24"/>
      <c r="CO350" s="24"/>
      <c r="CP350" s="24"/>
      <c r="CQ350" s="24"/>
      <c r="CR350" s="24"/>
      <c r="CS350" s="24"/>
      <c r="CT350" s="24"/>
      <c r="CU350" s="24"/>
      <c r="CV350" s="24"/>
      <c r="CW350" s="24"/>
      <c r="CX350" s="24"/>
      <c r="CY350" s="24"/>
      <c r="CZ350" s="24"/>
    </row>
    <row r="351" spans="3:104" x14ac:dyDescent="0.25">
      <c r="C351" s="26"/>
      <c r="D351" s="26"/>
      <c r="CC351" s="24"/>
      <c r="CD351" s="24"/>
      <c r="CE351" s="24"/>
      <c r="CF351" s="24"/>
      <c r="CG351" s="24"/>
      <c r="CH351" s="24"/>
      <c r="CI351" s="24"/>
      <c r="CJ351" s="24"/>
      <c r="CK351" s="24"/>
      <c r="CL351" s="24"/>
      <c r="CM351" s="24"/>
      <c r="CN351" s="24"/>
      <c r="CO351" s="24"/>
      <c r="CP351" s="24"/>
      <c r="CQ351" s="24"/>
      <c r="CR351" s="24"/>
      <c r="CS351" s="24"/>
      <c r="CT351" s="24"/>
      <c r="CU351" s="24"/>
      <c r="CV351" s="24"/>
      <c r="CW351" s="24"/>
      <c r="CX351" s="24"/>
      <c r="CY351" s="24"/>
      <c r="CZ351" s="24"/>
    </row>
    <row r="352" spans="3:104" x14ac:dyDescent="0.25">
      <c r="C352" s="26"/>
      <c r="D352" s="26"/>
      <c r="CC352" s="24"/>
      <c r="CD352" s="24"/>
      <c r="CE352" s="24"/>
      <c r="CF352" s="24"/>
      <c r="CG352" s="24"/>
      <c r="CH352" s="24"/>
      <c r="CI352" s="24"/>
      <c r="CJ352" s="24"/>
      <c r="CK352" s="24"/>
      <c r="CL352" s="24"/>
      <c r="CM352" s="24"/>
      <c r="CN352" s="24"/>
      <c r="CO352" s="24"/>
      <c r="CP352" s="24"/>
      <c r="CQ352" s="24"/>
      <c r="CR352" s="24"/>
      <c r="CS352" s="24"/>
      <c r="CT352" s="24"/>
      <c r="CU352" s="24"/>
      <c r="CV352" s="24"/>
      <c r="CW352" s="24"/>
      <c r="CX352" s="24"/>
      <c r="CY352" s="24"/>
      <c r="CZ352" s="24"/>
    </row>
    <row r="353" spans="3:104" x14ac:dyDescent="0.25">
      <c r="C353" s="26"/>
      <c r="D353" s="26"/>
      <c r="CC353" s="24"/>
      <c r="CD353" s="24"/>
      <c r="CE353" s="24"/>
      <c r="CF353" s="24"/>
      <c r="CG353" s="24"/>
      <c r="CH353" s="24"/>
      <c r="CI353" s="24"/>
      <c r="CJ353" s="24"/>
      <c r="CK353" s="24"/>
      <c r="CL353" s="24"/>
      <c r="CM353" s="24"/>
      <c r="CN353" s="24"/>
      <c r="CO353" s="24"/>
      <c r="CP353" s="24"/>
      <c r="CQ353" s="24"/>
      <c r="CR353" s="24"/>
      <c r="CS353" s="24"/>
      <c r="CT353" s="24"/>
      <c r="CU353" s="24"/>
      <c r="CV353" s="24"/>
      <c r="CW353" s="24"/>
      <c r="CX353" s="24"/>
      <c r="CY353" s="24"/>
      <c r="CZ353" s="24"/>
    </row>
    <row r="354" spans="3:104" x14ac:dyDescent="0.25">
      <c r="C354" s="26"/>
      <c r="D354" s="26"/>
      <c r="CC354" s="24"/>
      <c r="CD354" s="24"/>
      <c r="CE354" s="24"/>
      <c r="CF354" s="24"/>
      <c r="CG354" s="24"/>
      <c r="CH354" s="24"/>
      <c r="CI354" s="24"/>
      <c r="CJ354" s="24"/>
      <c r="CK354" s="24"/>
      <c r="CL354" s="24"/>
      <c r="CM354" s="24"/>
      <c r="CN354" s="24"/>
      <c r="CO354" s="24"/>
      <c r="CP354" s="24"/>
      <c r="CQ354" s="24"/>
      <c r="CR354" s="24"/>
      <c r="CS354" s="24"/>
      <c r="CT354" s="24"/>
      <c r="CU354" s="24"/>
      <c r="CV354" s="24"/>
      <c r="CW354" s="24"/>
      <c r="CX354" s="24"/>
      <c r="CY354" s="24"/>
      <c r="CZ354" s="24"/>
    </row>
    <row r="355" spans="3:104" x14ac:dyDescent="0.25">
      <c r="C355" s="26"/>
      <c r="D355" s="26"/>
      <c r="CC355" s="24"/>
      <c r="CD355" s="24"/>
      <c r="CE355" s="24"/>
      <c r="CF355" s="24"/>
      <c r="CG355" s="24"/>
      <c r="CH355" s="24"/>
      <c r="CI355" s="24"/>
      <c r="CJ355" s="24"/>
      <c r="CK355" s="24"/>
      <c r="CL355" s="24"/>
      <c r="CM355" s="24"/>
      <c r="CN355" s="24"/>
      <c r="CO355" s="24"/>
      <c r="CP355" s="24"/>
      <c r="CQ355" s="24"/>
      <c r="CR355" s="24"/>
      <c r="CS355" s="24"/>
      <c r="CT355" s="24"/>
      <c r="CU355" s="24"/>
      <c r="CV355" s="24"/>
      <c r="CW355" s="24"/>
      <c r="CX355" s="24"/>
      <c r="CY355" s="24"/>
      <c r="CZ355" s="24"/>
    </row>
    <row r="356" spans="3:104" x14ac:dyDescent="0.25">
      <c r="C356" s="26"/>
      <c r="D356" s="26"/>
      <c r="CC356" s="24"/>
      <c r="CD356" s="24"/>
      <c r="CE356" s="24"/>
      <c r="CF356" s="24"/>
      <c r="CG356" s="24"/>
      <c r="CH356" s="24"/>
      <c r="CI356" s="24"/>
      <c r="CJ356" s="24"/>
      <c r="CK356" s="24"/>
      <c r="CL356" s="24"/>
      <c r="CM356" s="24"/>
      <c r="CN356" s="24"/>
      <c r="CO356" s="24"/>
      <c r="CP356" s="24"/>
      <c r="CQ356" s="24"/>
      <c r="CR356" s="24"/>
      <c r="CS356" s="24"/>
      <c r="CT356" s="24"/>
      <c r="CU356" s="24"/>
      <c r="CV356" s="24"/>
      <c r="CW356" s="24"/>
      <c r="CX356" s="24"/>
      <c r="CY356" s="24"/>
      <c r="CZ356" s="24"/>
    </row>
    <row r="357" spans="3:104" x14ac:dyDescent="0.25">
      <c r="C357" s="26"/>
      <c r="D357" s="26"/>
      <c r="CC357" s="24"/>
      <c r="CD357" s="24"/>
      <c r="CE357" s="24"/>
      <c r="CF357" s="24"/>
      <c r="CG357" s="24"/>
      <c r="CH357" s="24"/>
      <c r="CI357" s="24"/>
      <c r="CJ357" s="24"/>
      <c r="CK357" s="24"/>
      <c r="CL357" s="24"/>
      <c r="CM357" s="24"/>
      <c r="CN357" s="24"/>
      <c r="CO357" s="24"/>
      <c r="CP357" s="24"/>
      <c r="CQ357" s="24"/>
      <c r="CR357" s="24"/>
      <c r="CS357" s="24"/>
      <c r="CT357" s="24"/>
      <c r="CU357" s="24"/>
      <c r="CV357" s="24"/>
      <c r="CW357" s="24"/>
      <c r="CX357" s="24"/>
      <c r="CY357" s="24"/>
      <c r="CZ357" s="24"/>
    </row>
    <row r="358" spans="3:104" x14ac:dyDescent="0.25">
      <c r="C358" s="26"/>
      <c r="D358" s="26"/>
      <c r="CC358" s="24"/>
      <c r="CD358" s="24"/>
      <c r="CE358" s="24"/>
      <c r="CF358" s="24"/>
      <c r="CG358" s="24"/>
      <c r="CH358" s="24"/>
      <c r="CI358" s="24"/>
      <c r="CJ358" s="24"/>
      <c r="CK358" s="24"/>
      <c r="CL358" s="24"/>
      <c r="CM358" s="24"/>
      <c r="CN358" s="24"/>
      <c r="CO358" s="24"/>
      <c r="CP358" s="24"/>
      <c r="CQ358" s="24"/>
      <c r="CR358" s="24"/>
      <c r="CS358" s="24"/>
      <c r="CT358" s="24"/>
      <c r="CU358" s="24"/>
      <c r="CV358" s="24"/>
      <c r="CW358" s="24"/>
      <c r="CX358" s="24"/>
      <c r="CY358" s="24"/>
      <c r="CZ358" s="24"/>
    </row>
    <row r="359" spans="3:104" x14ac:dyDescent="0.25">
      <c r="C359" s="26"/>
      <c r="D359" s="26"/>
      <c r="CC359" s="24"/>
      <c r="CD359" s="24"/>
      <c r="CE359" s="24"/>
      <c r="CF359" s="24"/>
      <c r="CG359" s="24"/>
      <c r="CH359" s="24"/>
      <c r="CI359" s="24"/>
      <c r="CJ359" s="24"/>
      <c r="CK359" s="24"/>
      <c r="CL359" s="24"/>
      <c r="CM359" s="24"/>
      <c r="CN359" s="24"/>
      <c r="CO359" s="24"/>
      <c r="CP359" s="24"/>
      <c r="CQ359" s="24"/>
      <c r="CR359" s="24"/>
      <c r="CS359" s="24"/>
      <c r="CT359" s="24"/>
      <c r="CU359" s="24"/>
      <c r="CV359" s="24"/>
      <c r="CW359" s="24"/>
      <c r="CX359" s="24"/>
      <c r="CY359" s="24"/>
      <c r="CZ359" s="24"/>
    </row>
    <row r="360" spans="3:104" x14ac:dyDescent="0.25">
      <c r="C360" s="26"/>
      <c r="D360" s="26"/>
      <c r="CC360" s="24"/>
      <c r="CD360" s="24"/>
      <c r="CE360" s="24"/>
      <c r="CF360" s="24"/>
      <c r="CG360" s="24"/>
      <c r="CH360" s="24"/>
      <c r="CI360" s="24"/>
      <c r="CJ360" s="24"/>
      <c r="CK360" s="24"/>
      <c r="CL360" s="24"/>
      <c r="CM360" s="24"/>
      <c r="CN360" s="24"/>
      <c r="CO360" s="24"/>
      <c r="CP360" s="24"/>
      <c r="CQ360" s="24"/>
      <c r="CR360" s="24"/>
      <c r="CS360" s="24"/>
      <c r="CT360" s="24"/>
      <c r="CU360" s="24"/>
      <c r="CV360" s="24"/>
      <c r="CW360" s="24"/>
      <c r="CX360" s="24"/>
      <c r="CY360" s="24"/>
      <c r="CZ360" s="24"/>
    </row>
    <row r="361" spans="3:104" x14ac:dyDescent="0.25">
      <c r="C361" s="26"/>
      <c r="D361" s="26"/>
      <c r="CC361" s="24"/>
      <c r="CD361" s="24"/>
      <c r="CE361" s="24"/>
      <c r="CF361" s="24"/>
      <c r="CG361" s="24"/>
      <c r="CH361" s="24"/>
      <c r="CI361" s="24"/>
      <c r="CJ361" s="24"/>
      <c r="CK361" s="24"/>
      <c r="CL361" s="24"/>
      <c r="CM361" s="24"/>
      <c r="CN361" s="24"/>
      <c r="CO361" s="24"/>
      <c r="CP361" s="24"/>
      <c r="CQ361" s="24"/>
      <c r="CR361" s="24"/>
      <c r="CS361" s="24"/>
      <c r="CT361" s="24"/>
      <c r="CU361" s="24"/>
      <c r="CV361" s="24"/>
      <c r="CW361" s="24"/>
      <c r="CX361" s="24"/>
      <c r="CY361" s="24"/>
      <c r="CZ361" s="24"/>
    </row>
    <row r="362" spans="3:104" x14ac:dyDescent="0.25">
      <c r="C362" s="26"/>
      <c r="D362" s="26"/>
      <c r="CC362" s="24"/>
      <c r="CD362" s="24"/>
      <c r="CE362" s="24"/>
      <c r="CF362" s="24"/>
      <c r="CG362" s="24"/>
      <c r="CH362" s="24"/>
      <c r="CI362" s="24"/>
      <c r="CJ362" s="24"/>
      <c r="CK362" s="24"/>
      <c r="CL362" s="24"/>
      <c r="CM362" s="24"/>
      <c r="CN362" s="24"/>
      <c r="CO362" s="24"/>
      <c r="CP362" s="24"/>
      <c r="CQ362" s="24"/>
      <c r="CR362" s="24"/>
      <c r="CS362" s="24"/>
      <c r="CT362" s="24"/>
      <c r="CU362" s="24"/>
      <c r="CV362" s="24"/>
      <c r="CW362" s="24"/>
      <c r="CX362" s="24"/>
      <c r="CY362" s="24"/>
      <c r="CZ362" s="24"/>
    </row>
    <row r="363" spans="3:104" x14ac:dyDescent="0.25">
      <c r="C363" s="26"/>
      <c r="D363" s="26"/>
      <c r="CC363" s="24"/>
      <c r="CD363" s="24"/>
      <c r="CE363" s="24"/>
      <c r="CF363" s="24"/>
      <c r="CG363" s="24"/>
      <c r="CH363" s="24"/>
      <c r="CI363" s="24"/>
      <c r="CJ363" s="24"/>
      <c r="CK363" s="24"/>
      <c r="CL363" s="24"/>
      <c r="CM363" s="24"/>
      <c r="CN363" s="24"/>
      <c r="CO363" s="24"/>
      <c r="CP363" s="24"/>
      <c r="CQ363" s="24"/>
      <c r="CR363" s="24"/>
      <c r="CS363" s="24"/>
      <c r="CT363" s="24"/>
      <c r="CU363" s="24"/>
      <c r="CV363" s="24"/>
      <c r="CW363" s="24"/>
      <c r="CX363" s="24"/>
      <c r="CY363" s="24"/>
      <c r="CZ363" s="24"/>
    </row>
    <row r="364" spans="3:104" x14ac:dyDescent="0.25">
      <c r="C364" s="26"/>
      <c r="D364" s="26"/>
      <c r="CC364" s="24"/>
      <c r="CD364" s="24"/>
      <c r="CE364" s="24"/>
      <c r="CF364" s="24"/>
      <c r="CG364" s="24"/>
      <c r="CH364" s="24"/>
      <c r="CI364" s="24"/>
      <c r="CJ364" s="24"/>
      <c r="CK364" s="24"/>
      <c r="CL364" s="24"/>
      <c r="CM364" s="24"/>
      <c r="CN364" s="24"/>
      <c r="CO364" s="24"/>
      <c r="CP364" s="24"/>
      <c r="CQ364" s="24"/>
      <c r="CR364" s="24"/>
      <c r="CS364" s="24"/>
      <c r="CT364" s="24"/>
      <c r="CU364" s="24"/>
      <c r="CV364" s="24"/>
      <c r="CW364" s="24"/>
      <c r="CX364" s="24"/>
      <c r="CY364" s="24"/>
      <c r="CZ364" s="24"/>
    </row>
    <row r="365" spans="3:104" x14ac:dyDescent="0.25">
      <c r="C365" s="26"/>
      <c r="D365" s="26"/>
      <c r="CC365" s="24"/>
      <c r="CD365" s="24"/>
      <c r="CE365" s="24"/>
      <c r="CF365" s="24"/>
      <c r="CG365" s="24"/>
      <c r="CH365" s="24"/>
      <c r="CI365" s="24"/>
      <c r="CJ365" s="24"/>
      <c r="CK365" s="24"/>
      <c r="CL365" s="24"/>
      <c r="CM365" s="24"/>
      <c r="CN365" s="24"/>
      <c r="CO365" s="24"/>
      <c r="CP365" s="24"/>
      <c r="CQ365" s="24"/>
      <c r="CR365" s="24"/>
      <c r="CS365" s="24"/>
      <c r="CT365" s="24"/>
      <c r="CU365" s="24"/>
      <c r="CV365" s="24"/>
      <c r="CW365" s="24"/>
      <c r="CX365" s="24"/>
      <c r="CY365" s="24"/>
      <c r="CZ365" s="24"/>
    </row>
    <row r="366" spans="3:104" x14ac:dyDescent="0.25">
      <c r="C366" s="26"/>
      <c r="D366" s="26"/>
      <c r="CC366" s="24"/>
      <c r="CD366" s="24"/>
      <c r="CE366" s="24"/>
      <c r="CF366" s="24"/>
      <c r="CG366" s="24"/>
      <c r="CH366" s="24"/>
      <c r="CI366" s="24"/>
      <c r="CJ366" s="24"/>
      <c r="CK366" s="24"/>
      <c r="CL366" s="24"/>
      <c r="CM366" s="24"/>
      <c r="CN366" s="24"/>
      <c r="CO366" s="24"/>
      <c r="CP366" s="24"/>
      <c r="CQ366" s="24"/>
      <c r="CR366" s="24"/>
      <c r="CS366" s="24"/>
      <c r="CT366" s="24"/>
      <c r="CU366" s="24"/>
      <c r="CV366" s="24"/>
      <c r="CW366" s="24"/>
      <c r="CX366" s="24"/>
      <c r="CY366" s="24"/>
      <c r="CZ366" s="24"/>
    </row>
    <row r="367" spans="3:104" x14ac:dyDescent="0.25">
      <c r="C367" s="26"/>
      <c r="D367" s="26"/>
      <c r="CC367" s="24"/>
      <c r="CD367" s="24"/>
      <c r="CE367" s="24"/>
      <c r="CF367" s="24"/>
      <c r="CG367" s="24"/>
      <c r="CH367" s="24"/>
      <c r="CI367" s="24"/>
      <c r="CJ367" s="24"/>
      <c r="CK367" s="24"/>
      <c r="CL367" s="24"/>
      <c r="CM367" s="24"/>
      <c r="CN367" s="24"/>
      <c r="CO367" s="24"/>
      <c r="CP367" s="24"/>
      <c r="CQ367" s="24"/>
      <c r="CR367" s="24"/>
      <c r="CS367" s="24"/>
      <c r="CT367" s="24"/>
      <c r="CU367" s="24"/>
      <c r="CV367" s="24"/>
      <c r="CW367" s="24"/>
      <c r="CX367" s="24"/>
      <c r="CY367" s="24"/>
      <c r="CZ367" s="24"/>
    </row>
    <row r="368" spans="3:104" x14ac:dyDescent="0.25">
      <c r="C368" s="26"/>
      <c r="D368" s="26"/>
      <c r="CC368" s="24"/>
      <c r="CD368" s="24"/>
      <c r="CE368" s="24"/>
      <c r="CF368" s="24"/>
      <c r="CG368" s="24"/>
      <c r="CH368" s="24"/>
      <c r="CI368" s="24"/>
      <c r="CJ368" s="24"/>
      <c r="CK368" s="24"/>
      <c r="CL368" s="24"/>
      <c r="CM368" s="24"/>
      <c r="CN368" s="24"/>
      <c r="CO368" s="24"/>
      <c r="CP368" s="24"/>
      <c r="CQ368" s="24"/>
      <c r="CR368" s="24"/>
      <c r="CS368" s="24"/>
      <c r="CT368" s="24"/>
      <c r="CU368" s="24"/>
      <c r="CV368" s="24"/>
      <c r="CW368" s="24"/>
      <c r="CX368" s="24"/>
      <c r="CY368" s="24"/>
      <c r="CZ368" s="24"/>
    </row>
    <row r="369" spans="3:104" x14ac:dyDescent="0.25">
      <c r="C369" s="26"/>
      <c r="D369" s="26"/>
      <c r="CC369" s="24"/>
      <c r="CD369" s="24"/>
      <c r="CE369" s="24"/>
      <c r="CF369" s="24"/>
      <c r="CG369" s="24"/>
      <c r="CH369" s="24"/>
      <c r="CI369" s="24"/>
      <c r="CJ369" s="24"/>
      <c r="CK369" s="24"/>
      <c r="CL369" s="24"/>
      <c r="CM369" s="24"/>
      <c r="CN369" s="24"/>
      <c r="CO369" s="24"/>
      <c r="CP369" s="24"/>
      <c r="CQ369" s="24"/>
      <c r="CR369" s="24"/>
      <c r="CS369" s="24"/>
      <c r="CT369" s="24"/>
      <c r="CU369" s="24"/>
      <c r="CV369" s="24"/>
      <c r="CW369" s="24"/>
      <c r="CX369" s="24"/>
      <c r="CY369" s="24"/>
      <c r="CZ369" s="24"/>
    </row>
    <row r="370" spans="3:104" x14ac:dyDescent="0.25">
      <c r="C370" s="26"/>
      <c r="D370" s="26"/>
      <c r="CC370" s="24"/>
      <c r="CD370" s="24"/>
      <c r="CE370" s="24"/>
      <c r="CF370" s="24"/>
      <c r="CG370" s="24"/>
      <c r="CH370" s="24"/>
      <c r="CI370" s="24"/>
      <c r="CJ370" s="24"/>
      <c r="CK370" s="24"/>
      <c r="CL370" s="24"/>
      <c r="CM370" s="24"/>
      <c r="CN370" s="24"/>
      <c r="CO370" s="24"/>
      <c r="CP370" s="24"/>
      <c r="CQ370" s="24"/>
      <c r="CR370" s="24"/>
      <c r="CS370" s="24"/>
      <c r="CT370" s="24"/>
      <c r="CU370" s="24"/>
      <c r="CV370" s="24"/>
      <c r="CW370" s="24"/>
      <c r="CX370" s="24"/>
      <c r="CY370" s="24"/>
      <c r="CZ370" s="24"/>
    </row>
    <row r="371" spans="3:104" x14ac:dyDescent="0.25">
      <c r="C371" s="26"/>
      <c r="D371" s="26"/>
      <c r="CC371" s="24"/>
      <c r="CD371" s="24"/>
      <c r="CE371" s="24"/>
      <c r="CF371" s="24"/>
      <c r="CG371" s="24"/>
      <c r="CH371" s="24"/>
      <c r="CI371" s="24"/>
      <c r="CJ371" s="24"/>
      <c r="CK371" s="24"/>
      <c r="CL371" s="24"/>
      <c r="CM371" s="24"/>
      <c r="CN371" s="24"/>
      <c r="CO371" s="24"/>
      <c r="CP371" s="24"/>
      <c r="CQ371" s="24"/>
      <c r="CR371" s="24"/>
      <c r="CS371" s="24"/>
      <c r="CT371" s="24"/>
      <c r="CU371" s="24"/>
      <c r="CV371" s="24"/>
      <c r="CW371" s="24"/>
      <c r="CX371" s="24"/>
      <c r="CY371" s="24"/>
      <c r="CZ371" s="24"/>
    </row>
    <row r="372" spans="3:104" x14ac:dyDescent="0.25">
      <c r="C372" s="26"/>
      <c r="D372" s="26"/>
      <c r="CC372" s="24"/>
      <c r="CD372" s="24"/>
      <c r="CE372" s="24"/>
      <c r="CF372" s="24"/>
      <c r="CG372" s="24"/>
      <c r="CH372" s="24"/>
      <c r="CI372" s="24"/>
      <c r="CJ372" s="24"/>
      <c r="CK372" s="24"/>
      <c r="CL372" s="24"/>
      <c r="CM372" s="24"/>
      <c r="CN372" s="24"/>
      <c r="CO372" s="24"/>
      <c r="CP372" s="24"/>
      <c r="CQ372" s="24"/>
      <c r="CR372" s="24"/>
      <c r="CS372" s="24"/>
      <c r="CT372" s="24"/>
      <c r="CU372" s="24"/>
      <c r="CV372" s="24"/>
      <c r="CW372" s="24"/>
      <c r="CX372" s="24"/>
      <c r="CY372" s="24"/>
      <c r="CZ372" s="24"/>
    </row>
    <row r="373" spans="3:104" x14ac:dyDescent="0.25">
      <c r="C373" s="26"/>
      <c r="D373" s="26"/>
      <c r="CC373" s="24"/>
      <c r="CD373" s="24"/>
      <c r="CE373" s="24"/>
      <c r="CF373" s="24"/>
      <c r="CG373" s="24"/>
      <c r="CH373" s="24"/>
      <c r="CI373" s="24"/>
      <c r="CJ373" s="24"/>
      <c r="CK373" s="24"/>
      <c r="CL373" s="24"/>
      <c r="CM373" s="24"/>
      <c r="CN373" s="24"/>
      <c r="CO373" s="24"/>
      <c r="CP373" s="24"/>
      <c r="CQ373" s="24"/>
      <c r="CR373" s="24"/>
      <c r="CS373" s="24"/>
      <c r="CT373" s="24"/>
      <c r="CU373" s="24"/>
      <c r="CV373" s="24"/>
      <c r="CW373" s="24"/>
      <c r="CX373" s="24"/>
      <c r="CY373" s="24"/>
      <c r="CZ373" s="24"/>
    </row>
    <row r="374" spans="3:104" x14ac:dyDescent="0.25">
      <c r="C374" s="26"/>
      <c r="D374" s="26"/>
      <c r="CC374" s="24"/>
      <c r="CD374" s="24"/>
      <c r="CE374" s="24"/>
      <c r="CF374" s="24"/>
      <c r="CG374" s="24"/>
      <c r="CH374" s="24"/>
      <c r="CI374" s="24"/>
      <c r="CJ374" s="24"/>
      <c r="CK374" s="24"/>
      <c r="CL374" s="24"/>
      <c r="CM374" s="24"/>
      <c r="CN374" s="24"/>
      <c r="CO374" s="24"/>
      <c r="CP374" s="24"/>
      <c r="CQ374" s="24"/>
      <c r="CR374" s="24"/>
      <c r="CS374" s="24"/>
      <c r="CT374" s="24"/>
      <c r="CU374" s="24"/>
      <c r="CV374" s="24"/>
      <c r="CW374" s="24"/>
      <c r="CX374" s="24"/>
      <c r="CY374" s="24"/>
      <c r="CZ374" s="24"/>
    </row>
    <row r="375" spans="3:104" x14ac:dyDescent="0.25">
      <c r="C375" s="26"/>
      <c r="D375" s="26"/>
      <c r="CC375" s="24"/>
      <c r="CD375" s="24"/>
      <c r="CE375" s="24"/>
      <c r="CF375" s="24"/>
      <c r="CG375" s="24"/>
      <c r="CH375" s="24"/>
      <c r="CI375" s="24"/>
      <c r="CJ375" s="24"/>
      <c r="CK375" s="24"/>
      <c r="CL375" s="24"/>
      <c r="CM375" s="24"/>
      <c r="CN375" s="24"/>
      <c r="CO375" s="24"/>
      <c r="CP375" s="24"/>
      <c r="CQ375" s="24"/>
      <c r="CR375" s="24"/>
      <c r="CS375" s="24"/>
      <c r="CT375" s="24"/>
      <c r="CU375" s="24"/>
      <c r="CV375" s="24"/>
      <c r="CW375" s="24"/>
      <c r="CX375" s="24"/>
      <c r="CY375" s="24"/>
      <c r="CZ375" s="24"/>
    </row>
    <row r="376" spans="3:104" x14ac:dyDescent="0.25">
      <c r="C376" s="26"/>
      <c r="D376" s="26"/>
      <c r="CC376" s="24"/>
      <c r="CD376" s="24"/>
      <c r="CE376" s="24"/>
      <c r="CF376" s="24"/>
      <c r="CG376" s="24"/>
      <c r="CH376" s="24"/>
      <c r="CI376" s="24"/>
      <c r="CJ376" s="24"/>
      <c r="CK376" s="24"/>
      <c r="CL376" s="24"/>
      <c r="CM376" s="24"/>
      <c r="CN376" s="24"/>
      <c r="CO376" s="24"/>
      <c r="CP376" s="24"/>
      <c r="CQ376" s="24"/>
      <c r="CR376" s="24"/>
      <c r="CS376" s="24"/>
      <c r="CT376" s="24"/>
      <c r="CU376" s="24"/>
      <c r="CV376" s="24"/>
      <c r="CW376" s="24"/>
      <c r="CX376" s="24"/>
      <c r="CY376" s="24"/>
      <c r="CZ376" s="24"/>
    </row>
    <row r="377" spans="3:104" x14ac:dyDescent="0.25">
      <c r="C377" s="26"/>
      <c r="D377" s="26"/>
      <c r="CC377" s="24"/>
      <c r="CD377" s="24"/>
      <c r="CE377" s="24"/>
      <c r="CF377" s="24"/>
      <c r="CG377" s="24"/>
      <c r="CH377" s="24"/>
      <c r="CI377" s="24"/>
      <c r="CJ377" s="24"/>
      <c r="CK377" s="24"/>
      <c r="CL377" s="24"/>
      <c r="CM377" s="24"/>
      <c r="CN377" s="24"/>
      <c r="CO377" s="24"/>
      <c r="CP377" s="24"/>
      <c r="CQ377" s="24"/>
      <c r="CR377" s="24"/>
      <c r="CS377" s="24"/>
      <c r="CT377" s="24"/>
      <c r="CU377" s="24"/>
      <c r="CV377" s="24"/>
      <c r="CW377" s="24"/>
      <c r="CX377" s="24"/>
      <c r="CY377" s="24"/>
      <c r="CZ377" s="24"/>
    </row>
    <row r="378" spans="3:104" x14ac:dyDescent="0.25">
      <c r="C378" s="26"/>
      <c r="D378" s="26"/>
      <c r="CC378" s="24"/>
      <c r="CD378" s="24"/>
      <c r="CE378" s="24"/>
      <c r="CF378" s="24"/>
      <c r="CG378" s="24"/>
      <c r="CH378" s="24"/>
      <c r="CI378" s="24"/>
      <c r="CJ378" s="24"/>
      <c r="CK378" s="24"/>
      <c r="CL378" s="24"/>
      <c r="CM378" s="24"/>
      <c r="CN378" s="24"/>
      <c r="CO378" s="24"/>
      <c r="CP378" s="24"/>
      <c r="CQ378" s="24"/>
      <c r="CR378" s="24"/>
      <c r="CS378" s="24"/>
      <c r="CT378" s="24"/>
      <c r="CU378" s="24"/>
      <c r="CV378" s="24"/>
      <c r="CW378" s="24"/>
      <c r="CX378" s="24"/>
      <c r="CY378" s="24"/>
      <c r="CZ378" s="24"/>
    </row>
    <row r="379" spans="3:104" x14ac:dyDescent="0.25">
      <c r="C379" s="26"/>
      <c r="D379" s="26"/>
      <c r="CC379" s="24"/>
      <c r="CD379" s="24"/>
      <c r="CE379" s="24"/>
      <c r="CF379" s="24"/>
      <c r="CG379" s="24"/>
      <c r="CH379" s="24"/>
      <c r="CI379" s="24"/>
      <c r="CJ379" s="24"/>
      <c r="CK379" s="24"/>
      <c r="CL379" s="24"/>
      <c r="CM379" s="24"/>
      <c r="CN379" s="24"/>
      <c r="CO379" s="24"/>
      <c r="CP379" s="24"/>
      <c r="CQ379" s="24"/>
      <c r="CR379" s="24"/>
      <c r="CS379" s="24"/>
      <c r="CT379" s="24"/>
      <c r="CU379" s="24"/>
      <c r="CV379" s="24"/>
      <c r="CW379" s="24"/>
      <c r="CX379" s="24"/>
      <c r="CY379" s="24"/>
      <c r="CZ379" s="24"/>
    </row>
    <row r="380" spans="3:104" x14ac:dyDescent="0.25">
      <c r="C380" s="26"/>
      <c r="D380" s="26"/>
      <c r="CC380" s="24"/>
      <c r="CD380" s="24"/>
      <c r="CE380" s="24"/>
      <c r="CF380" s="24"/>
      <c r="CG380" s="24"/>
      <c r="CH380" s="24"/>
      <c r="CI380" s="24"/>
      <c r="CJ380" s="24"/>
      <c r="CK380" s="24"/>
      <c r="CL380" s="24"/>
      <c r="CM380" s="24"/>
      <c r="CN380" s="24"/>
      <c r="CO380" s="24"/>
      <c r="CP380" s="24"/>
      <c r="CQ380" s="24"/>
      <c r="CR380" s="24"/>
      <c r="CS380" s="24"/>
      <c r="CT380" s="24"/>
      <c r="CU380" s="24"/>
      <c r="CV380" s="24"/>
      <c r="CW380" s="24"/>
      <c r="CX380" s="24"/>
      <c r="CY380" s="24"/>
      <c r="CZ380" s="24"/>
    </row>
    <row r="381" spans="3:104" x14ac:dyDescent="0.25">
      <c r="C381" s="26"/>
      <c r="D381" s="26"/>
      <c r="CC381" s="24"/>
      <c r="CD381" s="24"/>
      <c r="CE381" s="24"/>
      <c r="CF381" s="24"/>
      <c r="CG381" s="24"/>
      <c r="CH381" s="24"/>
      <c r="CI381" s="24"/>
      <c r="CJ381" s="24"/>
      <c r="CK381" s="24"/>
      <c r="CL381" s="24"/>
      <c r="CM381" s="24"/>
      <c r="CN381" s="24"/>
      <c r="CO381" s="24"/>
      <c r="CP381" s="24"/>
      <c r="CQ381" s="24"/>
      <c r="CR381" s="24"/>
      <c r="CS381" s="24"/>
      <c r="CT381" s="24"/>
      <c r="CU381" s="24"/>
      <c r="CV381" s="24"/>
      <c r="CW381" s="24"/>
      <c r="CX381" s="24"/>
      <c r="CY381" s="24"/>
      <c r="CZ381" s="24"/>
    </row>
    <row r="382" spans="3:104" x14ac:dyDescent="0.25">
      <c r="C382" s="26"/>
      <c r="D382" s="26"/>
      <c r="CC382" s="24"/>
      <c r="CD382" s="24"/>
      <c r="CE382" s="24"/>
      <c r="CF382" s="24"/>
      <c r="CG382" s="24"/>
      <c r="CH382" s="24"/>
      <c r="CI382" s="24"/>
      <c r="CJ382" s="24"/>
      <c r="CK382" s="24"/>
      <c r="CL382" s="24"/>
      <c r="CM382" s="24"/>
      <c r="CN382" s="24"/>
      <c r="CO382" s="24"/>
      <c r="CP382" s="24"/>
      <c r="CQ382" s="24"/>
      <c r="CR382" s="24"/>
      <c r="CS382" s="24"/>
      <c r="CT382" s="24"/>
      <c r="CU382" s="24"/>
      <c r="CV382" s="24"/>
      <c r="CW382" s="24"/>
      <c r="CX382" s="24"/>
      <c r="CY382" s="24"/>
      <c r="CZ382" s="24"/>
    </row>
    <row r="383" spans="3:104" x14ac:dyDescent="0.25">
      <c r="C383" s="26"/>
      <c r="D383" s="26"/>
      <c r="CC383" s="24"/>
      <c r="CD383" s="24"/>
      <c r="CE383" s="24"/>
      <c r="CF383" s="24"/>
      <c r="CG383" s="24"/>
      <c r="CH383" s="24"/>
      <c r="CI383" s="24"/>
      <c r="CJ383" s="24"/>
      <c r="CK383" s="24"/>
      <c r="CL383" s="24"/>
      <c r="CM383" s="24"/>
      <c r="CN383" s="24"/>
      <c r="CO383" s="24"/>
      <c r="CP383" s="24"/>
      <c r="CQ383" s="24"/>
      <c r="CR383" s="24"/>
      <c r="CS383" s="24"/>
      <c r="CT383" s="24"/>
      <c r="CU383" s="24"/>
      <c r="CV383" s="24"/>
      <c r="CW383" s="24"/>
      <c r="CX383" s="24"/>
      <c r="CY383" s="24"/>
      <c r="CZ383" s="24"/>
    </row>
    <row r="384" spans="3:104" x14ac:dyDescent="0.25">
      <c r="C384" s="26"/>
      <c r="D384" s="26"/>
      <c r="CC384" s="24"/>
      <c r="CD384" s="24"/>
      <c r="CE384" s="24"/>
      <c r="CF384" s="24"/>
      <c r="CG384" s="24"/>
      <c r="CH384" s="24"/>
      <c r="CI384" s="24"/>
      <c r="CJ384" s="24"/>
      <c r="CK384" s="24"/>
      <c r="CL384" s="24"/>
      <c r="CM384" s="24"/>
      <c r="CN384" s="24"/>
      <c r="CO384" s="24"/>
      <c r="CP384" s="24"/>
      <c r="CQ384" s="24"/>
      <c r="CR384" s="24"/>
      <c r="CS384" s="24"/>
      <c r="CT384" s="24"/>
      <c r="CU384" s="24"/>
      <c r="CV384" s="24"/>
      <c r="CW384" s="24"/>
      <c r="CX384" s="24"/>
      <c r="CY384" s="24"/>
      <c r="CZ384" s="24"/>
    </row>
    <row r="385" spans="3:104" x14ac:dyDescent="0.25">
      <c r="C385" s="26"/>
      <c r="D385" s="26"/>
      <c r="CC385" s="24"/>
      <c r="CD385" s="24"/>
      <c r="CE385" s="24"/>
      <c r="CF385" s="24"/>
      <c r="CG385" s="24"/>
      <c r="CH385" s="24"/>
      <c r="CI385" s="24"/>
      <c r="CJ385" s="24"/>
      <c r="CK385" s="24"/>
      <c r="CL385" s="24"/>
      <c r="CM385" s="24"/>
      <c r="CN385" s="24"/>
      <c r="CO385" s="24"/>
      <c r="CP385" s="24"/>
      <c r="CQ385" s="24"/>
      <c r="CR385" s="24"/>
      <c r="CS385" s="24"/>
      <c r="CT385" s="24"/>
      <c r="CU385" s="24"/>
      <c r="CV385" s="24"/>
      <c r="CW385" s="24"/>
      <c r="CX385" s="24"/>
      <c r="CY385" s="24"/>
      <c r="CZ385" s="24"/>
    </row>
    <row r="386" spans="3:104" x14ac:dyDescent="0.25">
      <c r="C386" s="26"/>
      <c r="D386" s="26"/>
      <c r="CC386" s="24"/>
      <c r="CD386" s="24"/>
      <c r="CE386" s="24"/>
      <c r="CF386" s="24"/>
      <c r="CG386" s="24"/>
      <c r="CH386" s="24"/>
      <c r="CI386" s="24"/>
      <c r="CJ386" s="24"/>
      <c r="CK386" s="24"/>
      <c r="CL386" s="24"/>
      <c r="CM386" s="24"/>
      <c r="CN386" s="24"/>
      <c r="CO386" s="24"/>
      <c r="CP386" s="24"/>
      <c r="CQ386" s="24"/>
      <c r="CR386" s="24"/>
      <c r="CS386" s="24"/>
      <c r="CT386" s="24"/>
      <c r="CU386" s="24"/>
      <c r="CV386" s="24"/>
      <c r="CW386" s="24"/>
      <c r="CX386" s="24"/>
      <c r="CY386" s="24"/>
      <c r="CZ386" s="24"/>
    </row>
    <row r="387" spans="3:104" x14ac:dyDescent="0.25">
      <c r="C387" s="26"/>
      <c r="D387" s="26"/>
      <c r="CC387" s="24"/>
      <c r="CD387" s="24"/>
      <c r="CE387" s="24"/>
      <c r="CF387" s="24"/>
      <c r="CG387" s="24"/>
      <c r="CH387" s="24"/>
      <c r="CI387" s="24"/>
      <c r="CJ387" s="24"/>
      <c r="CK387" s="24"/>
      <c r="CL387" s="24"/>
      <c r="CM387" s="24"/>
      <c r="CN387" s="24"/>
      <c r="CO387" s="24"/>
      <c r="CP387" s="24"/>
      <c r="CQ387" s="24"/>
      <c r="CR387" s="24"/>
      <c r="CS387" s="24"/>
      <c r="CT387" s="24"/>
      <c r="CU387" s="24"/>
      <c r="CV387" s="24"/>
      <c r="CW387" s="24"/>
      <c r="CX387" s="24"/>
      <c r="CY387" s="24"/>
      <c r="CZ387" s="24"/>
    </row>
    <row r="388" spans="3:104" x14ac:dyDescent="0.25">
      <c r="C388" s="26"/>
      <c r="D388" s="26"/>
      <c r="CC388" s="24"/>
      <c r="CD388" s="24"/>
      <c r="CE388" s="24"/>
      <c r="CF388" s="24"/>
      <c r="CG388" s="24"/>
      <c r="CH388" s="24"/>
      <c r="CI388" s="24"/>
      <c r="CJ388" s="24"/>
      <c r="CK388" s="24"/>
      <c r="CL388" s="24"/>
      <c r="CM388" s="24"/>
      <c r="CN388" s="24"/>
      <c r="CO388" s="24"/>
      <c r="CP388" s="24"/>
      <c r="CQ388" s="24"/>
      <c r="CR388" s="24"/>
      <c r="CS388" s="24"/>
      <c r="CT388" s="24"/>
      <c r="CU388" s="24"/>
      <c r="CV388" s="24"/>
      <c r="CW388" s="24"/>
      <c r="CX388" s="24"/>
      <c r="CY388" s="24"/>
      <c r="CZ388" s="24"/>
    </row>
    <row r="389" spans="3:104" x14ac:dyDescent="0.25">
      <c r="C389" s="26"/>
      <c r="D389" s="26"/>
      <c r="CC389" s="24"/>
      <c r="CD389" s="24"/>
      <c r="CE389" s="24"/>
      <c r="CF389" s="24"/>
      <c r="CG389" s="24"/>
      <c r="CH389" s="24"/>
      <c r="CI389" s="24"/>
      <c r="CJ389" s="24"/>
      <c r="CK389" s="24"/>
      <c r="CL389" s="24"/>
      <c r="CM389" s="24"/>
      <c r="CN389" s="24"/>
      <c r="CO389" s="24"/>
      <c r="CP389" s="24"/>
      <c r="CQ389" s="24"/>
      <c r="CR389" s="24"/>
      <c r="CS389" s="24"/>
      <c r="CT389" s="24"/>
      <c r="CU389" s="24"/>
      <c r="CV389" s="24"/>
      <c r="CW389" s="24"/>
      <c r="CX389" s="24"/>
      <c r="CY389" s="24"/>
      <c r="CZ389" s="24"/>
    </row>
    <row r="390" spans="3:104" x14ac:dyDescent="0.25">
      <c r="C390" s="26"/>
      <c r="D390" s="26"/>
      <c r="CC390" s="24"/>
      <c r="CD390" s="24"/>
      <c r="CE390" s="24"/>
      <c r="CF390" s="24"/>
      <c r="CG390" s="24"/>
      <c r="CH390" s="24"/>
      <c r="CI390" s="24"/>
      <c r="CJ390" s="24"/>
      <c r="CK390" s="24"/>
      <c r="CL390" s="24"/>
      <c r="CM390" s="24"/>
      <c r="CN390" s="24"/>
      <c r="CO390" s="24"/>
      <c r="CP390" s="24"/>
      <c r="CQ390" s="24"/>
      <c r="CR390" s="24"/>
      <c r="CS390" s="24"/>
      <c r="CT390" s="24"/>
      <c r="CU390" s="24"/>
      <c r="CV390" s="24"/>
      <c r="CW390" s="24"/>
      <c r="CX390" s="24"/>
      <c r="CY390" s="24"/>
      <c r="CZ390" s="24"/>
    </row>
    <row r="391" spans="3:104" x14ac:dyDescent="0.25">
      <c r="C391" s="26"/>
      <c r="D391" s="26"/>
      <c r="CC391" s="24"/>
      <c r="CD391" s="24"/>
      <c r="CE391" s="24"/>
      <c r="CF391" s="24"/>
      <c r="CG391" s="24"/>
      <c r="CH391" s="24"/>
      <c r="CI391" s="24"/>
      <c r="CJ391" s="24"/>
      <c r="CK391" s="24"/>
      <c r="CL391" s="24"/>
      <c r="CM391" s="24"/>
      <c r="CN391" s="24"/>
      <c r="CO391" s="24"/>
      <c r="CP391" s="24"/>
      <c r="CQ391" s="24"/>
      <c r="CR391" s="24"/>
      <c r="CS391" s="24"/>
      <c r="CT391" s="24"/>
      <c r="CU391" s="24"/>
      <c r="CV391" s="24"/>
      <c r="CW391" s="24"/>
      <c r="CX391" s="24"/>
      <c r="CY391" s="24"/>
      <c r="CZ391" s="24"/>
    </row>
    <row r="392" spans="3:104" x14ac:dyDescent="0.25">
      <c r="C392" s="26"/>
      <c r="D392" s="26"/>
      <c r="CC392" s="24"/>
      <c r="CD392" s="24"/>
      <c r="CE392" s="24"/>
      <c r="CF392" s="24"/>
      <c r="CG392" s="24"/>
      <c r="CH392" s="24"/>
      <c r="CI392" s="24"/>
      <c r="CJ392" s="24"/>
      <c r="CK392" s="24"/>
      <c r="CL392" s="24"/>
      <c r="CM392" s="24"/>
      <c r="CN392" s="24"/>
      <c r="CO392" s="24"/>
      <c r="CP392" s="24"/>
      <c r="CQ392" s="24"/>
      <c r="CR392" s="24"/>
      <c r="CS392" s="24"/>
      <c r="CT392" s="24"/>
      <c r="CU392" s="24"/>
      <c r="CV392" s="24"/>
      <c r="CW392" s="24"/>
      <c r="CX392" s="24"/>
      <c r="CY392" s="24"/>
      <c r="CZ392" s="24"/>
    </row>
    <row r="393" spans="3:104" x14ac:dyDescent="0.25">
      <c r="C393" s="26"/>
      <c r="D393" s="26"/>
      <c r="CC393" s="24"/>
      <c r="CD393" s="24"/>
      <c r="CE393" s="24"/>
      <c r="CF393" s="24"/>
      <c r="CG393" s="24"/>
      <c r="CH393" s="24"/>
      <c r="CI393" s="24"/>
      <c r="CJ393" s="24"/>
      <c r="CK393" s="24"/>
      <c r="CL393" s="24"/>
      <c r="CM393" s="24"/>
      <c r="CN393" s="24"/>
      <c r="CO393" s="24"/>
      <c r="CP393" s="24"/>
      <c r="CQ393" s="24"/>
      <c r="CR393" s="24"/>
      <c r="CS393" s="24"/>
      <c r="CT393" s="24"/>
      <c r="CU393" s="24"/>
      <c r="CV393" s="24"/>
      <c r="CW393" s="24"/>
      <c r="CX393" s="24"/>
      <c r="CY393" s="24"/>
      <c r="CZ393" s="24"/>
    </row>
    <row r="394" spans="3:104" x14ac:dyDescent="0.25">
      <c r="C394" s="26"/>
      <c r="D394" s="26"/>
      <c r="CC394" s="24"/>
      <c r="CD394" s="24"/>
      <c r="CE394" s="24"/>
      <c r="CF394" s="24"/>
      <c r="CG394" s="24"/>
      <c r="CH394" s="24"/>
      <c r="CI394" s="24"/>
      <c r="CJ394" s="24"/>
      <c r="CK394" s="24"/>
      <c r="CL394" s="24"/>
      <c r="CM394" s="24"/>
      <c r="CN394" s="24"/>
      <c r="CO394" s="24"/>
      <c r="CP394" s="24"/>
      <c r="CQ394" s="24"/>
      <c r="CR394" s="24"/>
      <c r="CS394" s="24"/>
      <c r="CT394" s="24"/>
      <c r="CU394" s="24"/>
      <c r="CV394" s="24"/>
      <c r="CW394" s="24"/>
      <c r="CX394" s="24"/>
      <c r="CY394" s="24"/>
      <c r="CZ394" s="24"/>
    </row>
    <row r="395" spans="3:104" x14ac:dyDescent="0.25">
      <c r="C395" s="26"/>
      <c r="D395" s="26"/>
      <c r="CC395" s="24"/>
      <c r="CD395" s="24"/>
      <c r="CE395" s="24"/>
      <c r="CF395" s="24"/>
      <c r="CG395" s="24"/>
      <c r="CH395" s="24"/>
      <c r="CI395" s="24"/>
      <c r="CJ395" s="24"/>
      <c r="CK395" s="24"/>
      <c r="CL395" s="24"/>
      <c r="CM395" s="24"/>
      <c r="CN395" s="24"/>
      <c r="CO395" s="24"/>
      <c r="CP395" s="24"/>
      <c r="CQ395" s="24"/>
      <c r="CR395" s="24"/>
      <c r="CS395" s="24"/>
      <c r="CT395" s="24"/>
      <c r="CU395" s="24"/>
      <c r="CV395" s="24"/>
      <c r="CW395" s="24"/>
      <c r="CX395" s="24"/>
      <c r="CY395" s="24"/>
      <c r="CZ395" s="24"/>
    </row>
    <row r="396" spans="3:104" x14ac:dyDescent="0.25">
      <c r="C396" s="26"/>
      <c r="D396" s="26"/>
      <c r="CC396" s="24"/>
      <c r="CD396" s="24"/>
      <c r="CE396" s="24"/>
      <c r="CF396" s="24"/>
      <c r="CG396" s="24"/>
      <c r="CH396" s="24"/>
      <c r="CI396" s="24"/>
      <c r="CJ396" s="24"/>
      <c r="CK396" s="24"/>
      <c r="CL396" s="24"/>
      <c r="CM396" s="24"/>
      <c r="CN396" s="24"/>
      <c r="CO396" s="24"/>
      <c r="CP396" s="24"/>
      <c r="CQ396" s="24"/>
      <c r="CR396" s="24"/>
      <c r="CS396" s="24"/>
      <c r="CT396" s="24"/>
      <c r="CU396" s="24"/>
      <c r="CV396" s="24"/>
      <c r="CW396" s="24"/>
      <c r="CX396" s="24"/>
      <c r="CY396" s="24"/>
      <c r="CZ396" s="24"/>
    </row>
    <row r="397" spans="3:104" x14ac:dyDescent="0.25">
      <c r="C397" s="26"/>
      <c r="D397" s="26"/>
      <c r="CC397" s="24"/>
      <c r="CD397" s="24"/>
      <c r="CE397" s="24"/>
      <c r="CF397" s="24"/>
      <c r="CG397" s="24"/>
      <c r="CH397" s="24"/>
      <c r="CI397" s="24"/>
      <c r="CJ397" s="24"/>
      <c r="CK397" s="24"/>
      <c r="CL397" s="24"/>
      <c r="CM397" s="24"/>
      <c r="CN397" s="24"/>
      <c r="CO397" s="24"/>
      <c r="CP397" s="24"/>
      <c r="CQ397" s="24"/>
      <c r="CR397" s="24"/>
      <c r="CS397" s="24"/>
      <c r="CT397" s="24"/>
      <c r="CU397" s="24"/>
      <c r="CV397" s="24"/>
      <c r="CW397" s="24"/>
      <c r="CX397" s="24"/>
      <c r="CY397" s="24"/>
      <c r="CZ397" s="24"/>
    </row>
    <row r="398" spans="3:104" x14ac:dyDescent="0.25">
      <c r="C398" s="26"/>
      <c r="D398" s="26"/>
      <c r="CC398" s="24"/>
      <c r="CD398" s="24"/>
      <c r="CE398" s="24"/>
      <c r="CF398" s="24"/>
      <c r="CG398" s="24"/>
      <c r="CH398" s="24"/>
      <c r="CI398" s="24"/>
      <c r="CJ398" s="24"/>
      <c r="CK398" s="24"/>
      <c r="CL398" s="24"/>
      <c r="CM398" s="24"/>
      <c r="CN398" s="24"/>
      <c r="CO398" s="24"/>
      <c r="CP398" s="24"/>
      <c r="CQ398" s="24"/>
      <c r="CR398" s="24"/>
      <c r="CS398" s="24"/>
      <c r="CT398" s="24"/>
      <c r="CU398" s="24"/>
      <c r="CV398" s="24"/>
      <c r="CW398" s="24"/>
      <c r="CX398" s="24"/>
      <c r="CY398" s="24"/>
      <c r="CZ398" s="24"/>
    </row>
    <row r="399" spans="3:104" x14ac:dyDescent="0.25">
      <c r="C399" s="26"/>
      <c r="D399" s="26"/>
      <c r="CC399" s="24"/>
      <c r="CD399" s="24"/>
      <c r="CE399" s="24"/>
      <c r="CF399" s="24"/>
      <c r="CG399" s="24"/>
      <c r="CH399" s="24"/>
      <c r="CI399" s="24"/>
      <c r="CJ399" s="24"/>
      <c r="CK399" s="24"/>
      <c r="CL399" s="24"/>
      <c r="CM399" s="24"/>
      <c r="CN399" s="24"/>
      <c r="CO399" s="24"/>
      <c r="CP399" s="24"/>
      <c r="CQ399" s="24"/>
      <c r="CR399" s="24"/>
      <c r="CS399" s="24"/>
      <c r="CT399" s="24"/>
      <c r="CU399" s="24"/>
      <c r="CV399" s="24"/>
      <c r="CW399" s="24"/>
      <c r="CX399" s="24"/>
      <c r="CY399" s="24"/>
      <c r="CZ399" s="24"/>
    </row>
    <row r="400" spans="3:104" x14ac:dyDescent="0.25">
      <c r="C400" s="26"/>
      <c r="D400" s="26"/>
      <c r="CC400" s="24"/>
      <c r="CD400" s="24"/>
      <c r="CE400" s="24"/>
      <c r="CF400" s="24"/>
      <c r="CG400" s="24"/>
      <c r="CH400" s="24"/>
      <c r="CI400" s="24"/>
      <c r="CJ400" s="24"/>
      <c r="CK400" s="24"/>
      <c r="CL400" s="24"/>
      <c r="CM400" s="24"/>
      <c r="CN400" s="24"/>
      <c r="CO400" s="24"/>
      <c r="CP400" s="24"/>
      <c r="CQ400" s="24"/>
      <c r="CR400" s="24"/>
      <c r="CS400" s="24"/>
      <c r="CT400" s="24"/>
      <c r="CU400" s="24"/>
      <c r="CV400" s="24"/>
      <c r="CW400" s="24"/>
      <c r="CX400" s="24"/>
      <c r="CY400" s="24"/>
      <c r="CZ400" s="24"/>
    </row>
    <row r="401" spans="3:104" x14ac:dyDescent="0.25">
      <c r="C401" s="26"/>
      <c r="D401" s="26"/>
      <c r="CC401" s="24"/>
      <c r="CD401" s="24"/>
      <c r="CE401" s="24"/>
      <c r="CF401" s="24"/>
      <c r="CG401" s="24"/>
      <c r="CH401" s="24"/>
      <c r="CI401" s="24"/>
      <c r="CJ401" s="24"/>
      <c r="CK401" s="24"/>
      <c r="CL401" s="24"/>
      <c r="CM401" s="24"/>
      <c r="CN401" s="24"/>
      <c r="CO401" s="24"/>
      <c r="CP401" s="24"/>
      <c r="CQ401" s="24"/>
      <c r="CR401" s="24"/>
      <c r="CS401" s="24"/>
      <c r="CT401" s="24"/>
      <c r="CU401" s="24"/>
      <c r="CV401" s="24"/>
      <c r="CW401" s="24"/>
      <c r="CX401" s="24"/>
      <c r="CY401" s="24"/>
      <c r="CZ401" s="24"/>
    </row>
    <row r="402" spans="3:104" x14ac:dyDescent="0.25">
      <c r="C402" s="26"/>
      <c r="D402" s="26"/>
      <c r="CC402" s="24"/>
      <c r="CD402" s="24"/>
      <c r="CE402" s="24"/>
      <c r="CF402" s="24"/>
      <c r="CG402" s="24"/>
      <c r="CH402" s="24"/>
      <c r="CI402" s="24"/>
      <c r="CJ402" s="24"/>
      <c r="CK402" s="24"/>
      <c r="CL402" s="24"/>
      <c r="CM402" s="24"/>
      <c r="CN402" s="24"/>
      <c r="CO402" s="24"/>
      <c r="CP402" s="24"/>
      <c r="CQ402" s="24"/>
      <c r="CR402" s="24"/>
      <c r="CS402" s="24"/>
      <c r="CT402" s="24"/>
      <c r="CU402" s="24"/>
      <c r="CV402" s="24"/>
      <c r="CW402" s="24"/>
      <c r="CX402" s="24"/>
      <c r="CY402" s="24"/>
      <c r="CZ402" s="24"/>
    </row>
    <row r="403" spans="3:104" x14ac:dyDescent="0.25">
      <c r="C403" s="26"/>
      <c r="D403" s="26"/>
      <c r="CC403" s="24"/>
      <c r="CD403" s="24"/>
      <c r="CE403" s="24"/>
      <c r="CF403" s="24"/>
      <c r="CG403" s="24"/>
      <c r="CH403" s="24"/>
      <c r="CI403" s="24"/>
      <c r="CJ403" s="24"/>
      <c r="CK403" s="24"/>
      <c r="CL403" s="24"/>
      <c r="CM403" s="24"/>
      <c r="CN403" s="24"/>
      <c r="CO403" s="24"/>
      <c r="CP403" s="24"/>
      <c r="CQ403" s="24"/>
      <c r="CR403" s="24"/>
      <c r="CS403" s="24"/>
      <c r="CT403" s="24"/>
      <c r="CU403" s="24"/>
      <c r="CV403" s="24"/>
      <c r="CW403" s="24"/>
      <c r="CX403" s="24"/>
      <c r="CY403" s="24"/>
      <c r="CZ403" s="24"/>
    </row>
    <row r="404" spans="3:104" x14ac:dyDescent="0.25">
      <c r="C404" s="26"/>
      <c r="D404" s="26"/>
      <c r="CC404" s="24"/>
      <c r="CD404" s="24"/>
      <c r="CE404" s="24"/>
      <c r="CF404" s="24"/>
      <c r="CG404" s="24"/>
      <c r="CH404" s="24"/>
      <c r="CI404" s="24"/>
      <c r="CJ404" s="24"/>
      <c r="CK404" s="24"/>
      <c r="CL404" s="24"/>
      <c r="CM404" s="24"/>
      <c r="CN404" s="24"/>
      <c r="CO404" s="24"/>
      <c r="CP404" s="24"/>
      <c r="CQ404" s="24"/>
      <c r="CR404" s="24"/>
      <c r="CS404" s="24"/>
      <c r="CT404" s="24"/>
      <c r="CU404" s="24"/>
      <c r="CV404" s="24"/>
      <c r="CW404" s="24"/>
      <c r="CX404" s="24"/>
      <c r="CY404" s="24"/>
      <c r="CZ404" s="24"/>
    </row>
    <row r="405" spans="3:104" x14ac:dyDescent="0.25">
      <c r="C405" s="26"/>
      <c r="D405" s="26"/>
      <c r="CC405" s="24"/>
      <c r="CD405" s="24"/>
      <c r="CE405" s="24"/>
      <c r="CF405" s="24"/>
      <c r="CG405" s="24"/>
      <c r="CH405" s="24"/>
      <c r="CI405" s="24"/>
      <c r="CJ405" s="24"/>
      <c r="CK405" s="24"/>
      <c r="CL405" s="24"/>
      <c r="CM405" s="24"/>
      <c r="CN405" s="24"/>
      <c r="CO405" s="24"/>
      <c r="CP405" s="24"/>
      <c r="CQ405" s="24"/>
      <c r="CR405" s="24"/>
      <c r="CS405" s="24"/>
      <c r="CT405" s="24"/>
      <c r="CU405" s="24"/>
      <c r="CV405" s="24"/>
      <c r="CW405" s="24"/>
      <c r="CX405" s="24"/>
      <c r="CY405" s="24"/>
      <c r="CZ405" s="24"/>
    </row>
    <row r="406" spans="3:104" x14ac:dyDescent="0.25">
      <c r="C406" s="26"/>
      <c r="D406" s="26"/>
      <c r="CC406" s="24"/>
      <c r="CD406" s="24"/>
      <c r="CE406" s="24"/>
      <c r="CF406" s="24"/>
      <c r="CG406" s="24"/>
      <c r="CH406" s="24"/>
      <c r="CI406" s="24"/>
      <c r="CJ406" s="24"/>
      <c r="CK406" s="24"/>
      <c r="CL406" s="24"/>
      <c r="CM406" s="24"/>
      <c r="CN406" s="24"/>
      <c r="CO406" s="24"/>
      <c r="CP406" s="24"/>
      <c r="CQ406" s="24"/>
      <c r="CR406" s="24"/>
      <c r="CS406" s="24"/>
      <c r="CT406" s="24"/>
      <c r="CU406" s="24"/>
      <c r="CV406" s="24"/>
      <c r="CW406" s="24"/>
      <c r="CX406" s="24"/>
      <c r="CY406" s="24"/>
      <c r="CZ406" s="24"/>
    </row>
    <row r="407" spans="3:104" x14ac:dyDescent="0.25">
      <c r="C407" s="26"/>
      <c r="D407" s="26"/>
      <c r="CC407" s="24"/>
      <c r="CD407" s="24"/>
      <c r="CE407" s="24"/>
      <c r="CF407" s="24"/>
      <c r="CG407" s="24"/>
      <c r="CH407" s="24"/>
      <c r="CI407" s="24"/>
      <c r="CJ407" s="24"/>
      <c r="CK407" s="24"/>
      <c r="CL407" s="24"/>
      <c r="CM407" s="24"/>
      <c r="CN407" s="24"/>
      <c r="CO407" s="24"/>
      <c r="CP407" s="24"/>
      <c r="CQ407" s="24"/>
      <c r="CR407" s="24"/>
      <c r="CS407" s="24"/>
      <c r="CT407" s="24"/>
      <c r="CU407" s="24"/>
      <c r="CV407" s="24"/>
      <c r="CW407" s="24"/>
      <c r="CX407" s="24"/>
      <c r="CY407" s="24"/>
      <c r="CZ407" s="24"/>
    </row>
    <row r="408" spans="3:104" x14ac:dyDescent="0.25">
      <c r="C408" s="26"/>
      <c r="D408" s="26"/>
      <c r="CC408" s="24"/>
      <c r="CD408" s="24"/>
      <c r="CE408" s="24"/>
      <c r="CF408" s="24"/>
      <c r="CG408" s="24"/>
      <c r="CH408" s="24"/>
      <c r="CI408" s="24"/>
      <c r="CJ408" s="24"/>
      <c r="CK408" s="24"/>
      <c r="CL408" s="24"/>
      <c r="CM408" s="24"/>
      <c r="CN408" s="24"/>
      <c r="CO408" s="24"/>
      <c r="CP408" s="24"/>
      <c r="CQ408" s="24"/>
      <c r="CR408" s="24"/>
      <c r="CS408" s="24"/>
      <c r="CT408" s="24"/>
      <c r="CU408" s="24"/>
      <c r="CV408" s="24"/>
      <c r="CW408" s="24"/>
      <c r="CX408" s="24"/>
      <c r="CY408" s="24"/>
      <c r="CZ408" s="24"/>
    </row>
    <row r="409" spans="3:104" x14ac:dyDescent="0.25">
      <c r="C409" s="26"/>
      <c r="D409" s="26"/>
      <c r="CC409" s="24"/>
      <c r="CD409" s="24"/>
      <c r="CE409" s="24"/>
      <c r="CF409" s="24"/>
      <c r="CG409" s="24"/>
      <c r="CH409" s="24"/>
      <c r="CI409" s="24"/>
      <c r="CJ409" s="24"/>
      <c r="CK409" s="24"/>
      <c r="CL409" s="24"/>
      <c r="CM409" s="24"/>
      <c r="CN409" s="24"/>
      <c r="CO409" s="24"/>
      <c r="CP409" s="24"/>
      <c r="CQ409" s="24"/>
      <c r="CR409" s="24"/>
      <c r="CS409" s="24"/>
      <c r="CT409" s="24"/>
      <c r="CU409" s="24"/>
      <c r="CV409" s="24"/>
      <c r="CW409" s="24"/>
      <c r="CX409" s="24"/>
      <c r="CY409" s="24"/>
      <c r="CZ409" s="24"/>
    </row>
    <row r="410" spans="3:104" x14ac:dyDescent="0.25">
      <c r="C410" s="26"/>
      <c r="D410" s="26"/>
      <c r="CC410" s="24"/>
      <c r="CD410" s="24"/>
      <c r="CE410" s="24"/>
      <c r="CF410" s="24"/>
      <c r="CG410" s="24"/>
      <c r="CH410" s="24"/>
      <c r="CI410" s="24"/>
      <c r="CJ410" s="24"/>
      <c r="CK410" s="24"/>
      <c r="CL410" s="24"/>
      <c r="CM410" s="24"/>
      <c r="CN410" s="24"/>
      <c r="CO410" s="24"/>
      <c r="CP410" s="24"/>
      <c r="CQ410" s="24"/>
      <c r="CR410" s="24"/>
      <c r="CS410" s="24"/>
      <c r="CT410" s="24"/>
      <c r="CU410" s="24"/>
      <c r="CV410" s="24"/>
      <c r="CW410" s="24"/>
      <c r="CX410" s="24"/>
      <c r="CY410" s="24"/>
      <c r="CZ410" s="24"/>
    </row>
    <row r="411" spans="3:104" x14ac:dyDescent="0.25">
      <c r="C411" s="26"/>
      <c r="D411" s="26"/>
      <c r="CC411" s="24"/>
      <c r="CD411" s="24"/>
      <c r="CE411" s="24"/>
      <c r="CF411" s="24"/>
      <c r="CG411" s="24"/>
      <c r="CH411" s="24"/>
      <c r="CI411" s="24"/>
      <c r="CJ411" s="24"/>
      <c r="CK411" s="24"/>
      <c r="CL411" s="24"/>
      <c r="CM411" s="24"/>
      <c r="CN411" s="24"/>
      <c r="CO411" s="24"/>
      <c r="CP411" s="24"/>
      <c r="CQ411" s="24"/>
      <c r="CR411" s="24"/>
      <c r="CS411" s="24"/>
      <c r="CT411" s="24"/>
      <c r="CU411" s="24"/>
      <c r="CV411" s="24"/>
      <c r="CW411" s="24"/>
      <c r="CX411" s="24"/>
      <c r="CY411" s="24"/>
      <c r="CZ411" s="24"/>
    </row>
    <row r="412" spans="3:104" x14ac:dyDescent="0.25">
      <c r="C412" s="26"/>
      <c r="D412" s="26"/>
      <c r="CC412" s="24"/>
      <c r="CD412" s="24"/>
      <c r="CE412" s="24"/>
      <c r="CF412" s="24"/>
      <c r="CG412" s="24"/>
      <c r="CH412" s="24"/>
      <c r="CI412" s="24"/>
      <c r="CJ412" s="24"/>
      <c r="CK412" s="24"/>
      <c r="CL412" s="24"/>
      <c r="CM412" s="24"/>
      <c r="CN412" s="24"/>
      <c r="CO412" s="24"/>
      <c r="CP412" s="24"/>
      <c r="CQ412" s="24"/>
      <c r="CR412" s="24"/>
      <c r="CS412" s="24"/>
      <c r="CT412" s="24"/>
      <c r="CU412" s="24"/>
      <c r="CV412" s="24"/>
      <c r="CW412" s="24"/>
      <c r="CX412" s="24"/>
      <c r="CY412" s="24"/>
      <c r="CZ412" s="24"/>
    </row>
    <row r="413" spans="3:104" x14ac:dyDescent="0.25">
      <c r="C413" s="26"/>
      <c r="D413" s="26"/>
      <c r="CC413" s="24"/>
      <c r="CD413" s="24"/>
      <c r="CE413" s="24"/>
      <c r="CF413" s="24"/>
      <c r="CG413" s="24"/>
      <c r="CH413" s="24"/>
      <c r="CI413" s="24"/>
      <c r="CJ413" s="24"/>
      <c r="CK413" s="24"/>
      <c r="CL413" s="24"/>
      <c r="CM413" s="24"/>
      <c r="CN413" s="24"/>
      <c r="CO413" s="24"/>
      <c r="CP413" s="24"/>
      <c r="CQ413" s="24"/>
      <c r="CR413" s="24"/>
      <c r="CS413" s="24"/>
      <c r="CT413" s="24"/>
      <c r="CU413" s="24"/>
      <c r="CV413" s="24"/>
      <c r="CW413" s="24"/>
      <c r="CX413" s="24"/>
      <c r="CY413" s="24"/>
      <c r="CZ413" s="24"/>
    </row>
    <row r="414" spans="3:104" x14ac:dyDescent="0.25">
      <c r="C414" s="26"/>
      <c r="D414" s="26"/>
      <c r="CC414" s="24"/>
      <c r="CD414" s="24"/>
      <c r="CE414" s="24"/>
      <c r="CF414" s="24"/>
      <c r="CG414" s="24"/>
      <c r="CH414" s="24"/>
      <c r="CI414" s="24"/>
      <c r="CJ414" s="24"/>
      <c r="CK414" s="24"/>
      <c r="CL414" s="24"/>
      <c r="CM414" s="24"/>
      <c r="CN414" s="24"/>
      <c r="CO414" s="24"/>
      <c r="CP414" s="24"/>
      <c r="CQ414" s="24"/>
      <c r="CR414" s="24"/>
      <c r="CS414" s="24"/>
      <c r="CT414" s="24"/>
      <c r="CU414" s="24"/>
      <c r="CV414" s="24"/>
      <c r="CW414" s="24"/>
      <c r="CX414" s="24"/>
      <c r="CY414" s="24"/>
      <c r="CZ414" s="24"/>
    </row>
    <row r="415" spans="3:104" x14ac:dyDescent="0.25">
      <c r="C415" s="26"/>
      <c r="D415" s="26"/>
      <c r="CC415" s="24"/>
      <c r="CD415" s="24"/>
      <c r="CE415" s="24"/>
      <c r="CF415" s="24"/>
      <c r="CG415" s="24"/>
      <c r="CH415" s="24"/>
      <c r="CI415" s="24"/>
      <c r="CJ415" s="24"/>
      <c r="CK415" s="24"/>
      <c r="CL415" s="24"/>
      <c r="CM415" s="24"/>
      <c r="CN415" s="24"/>
      <c r="CO415" s="24"/>
      <c r="CP415" s="24"/>
      <c r="CQ415" s="24"/>
      <c r="CR415" s="24"/>
      <c r="CS415" s="24"/>
      <c r="CT415" s="24"/>
      <c r="CU415" s="24"/>
      <c r="CV415" s="24"/>
      <c r="CW415" s="24"/>
      <c r="CX415" s="24"/>
      <c r="CY415" s="24"/>
      <c r="CZ415" s="24"/>
    </row>
    <row r="416" spans="3:104" x14ac:dyDescent="0.25">
      <c r="C416" s="26"/>
      <c r="D416" s="26"/>
      <c r="CC416" s="24"/>
      <c r="CD416" s="24"/>
      <c r="CE416" s="24"/>
      <c r="CF416" s="24"/>
      <c r="CG416" s="24"/>
      <c r="CH416" s="24"/>
      <c r="CI416" s="24"/>
      <c r="CJ416" s="24"/>
      <c r="CK416" s="24"/>
      <c r="CL416" s="24"/>
      <c r="CM416" s="24"/>
      <c r="CN416" s="24"/>
      <c r="CO416" s="24"/>
      <c r="CP416" s="24"/>
      <c r="CQ416" s="24"/>
      <c r="CR416" s="24"/>
      <c r="CS416" s="24"/>
      <c r="CT416" s="24"/>
      <c r="CU416" s="24"/>
      <c r="CV416" s="24"/>
      <c r="CW416" s="24"/>
      <c r="CX416" s="24"/>
      <c r="CY416" s="24"/>
      <c r="CZ416" s="24"/>
    </row>
    <row r="417" spans="3:104" x14ac:dyDescent="0.25">
      <c r="C417" s="26"/>
      <c r="D417" s="26"/>
      <c r="CC417" s="24"/>
      <c r="CD417" s="24"/>
      <c r="CE417" s="24"/>
      <c r="CF417" s="24"/>
      <c r="CG417" s="24"/>
      <c r="CH417" s="24"/>
      <c r="CI417" s="24"/>
      <c r="CJ417" s="24"/>
      <c r="CK417" s="24"/>
      <c r="CL417" s="24"/>
      <c r="CM417" s="24"/>
      <c r="CN417" s="24"/>
      <c r="CO417" s="24"/>
      <c r="CP417" s="24"/>
      <c r="CQ417" s="24"/>
      <c r="CR417" s="24"/>
      <c r="CS417" s="24"/>
      <c r="CT417" s="24"/>
      <c r="CU417" s="24"/>
      <c r="CV417" s="24"/>
      <c r="CW417" s="24"/>
      <c r="CX417" s="24"/>
      <c r="CY417" s="24"/>
      <c r="CZ417" s="24"/>
    </row>
    <row r="418" spans="3:104" x14ac:dyDescent="0.25">
      <c r="C418" s="26"/>
      <c r="D418" s="26"/>
      <c r="CC418" s="24"/>
      <c r="CD418" s="24"/>
      <c r="CE418" s="24"/>
      <c r="CF418" s="24"/>
      <c r="CG418" s="24"/>
      <c r="CH418" s="24"/>
      <c r="CI418" s="24"/>
      <c r="CJ418" s="24"/>
      <c r="CK418" s="24"/>
      <c r="CL418" s="24"/>
      <c r="CM418" s="24"/>
      <c r="CN418" s="24"/>
      <c r="CO418" s="24"/>
      <c r="CP418" s="24"/>
      <c r="CQ418" s="24"/>
      <c r="CR418" s="24"/>
      <c r="CS418" s="24"/>
      <c r="CT418" s="24"/>
      <c r="CU418" s="24"/>
      <c r="CV418" s="24"/>
      <c r="CW418" s="24"/>
      <c r="CX418" s="24"/>
      <c r="CY418" s="24"/>
      <c r="CZ418" s="24"/>
    </row>
    <row r="419" spans="3:104" x14ac:dyDescent="0.25">
      <c r="C419" s="26"/>
      <c r="D419" s="26"/>
      <c r="CC419" s="24"/>
      <c r="CD419" s="24"/>
      <c r="CE419" s="24"/>
      <c r="CF419" s="24"/>
      <c r="CG419" s="24"/>
      <c r="CH419" s="24"/>
      <c r="CI419" s="24"/>
      <c r="CJ419" s="24"/>
      <c r="CK419" s="24"/>
      <c r="CL419" s="24"/>
      <c r="CM419" s="24"/>
      <c r="CN419" s="24"/>
      <c r="CO419" s="24"/>
      <c r="CP419" s="24"/>
      <c r="CQ419" s="24"/>
      <c r="CR419" s="24"/>
      <c r="CS419" s="24"/>
      <c r="CT419" s="24"/>
      <c r="CU419" s="24"/>
      <c r="CV419" s="24"/>
      <c r="CW419" s="24"/>
      <c r="CX419" s="24"/>
      <c r="CY419" s="24"/>
      <c r="CZ419" s="24"/>
    </row>
    <row r="420" spans="3:104" x14ac:dyDescent="0.25">
      <c r="C420" s="26"/>
      <c r="D420" s="26"/>
      <c r="CC420" s="24"/>
      <c r="CD420" s="24"/>
      <c r="CE420" s="24"/>
      <c r="CF420" s="24"/>
      <c r="CG420" s="24"/>
      <c r="CH420" s="24"/>
      <c r="CI420" s="24"/>
      <c r="CJ420" s="24"/>
      <c r="CK420" s="24"/>
      <c r="CL420" s="24"/>
      <c r="CM420" s="24"/>
      <c r="CN420" s="24"/>
      <c r="CO420" s="24"/>
      <c r="CP420" s="24"/>
      <c r="CQ420" s="24"/>
      <c r="CR420" s="24"/>
      <c r="CS420" s="24"/>
      <c r="CT420" s="24"/>
      <c r="CU420" s="24"/>
      <c r="CV420" s="24"/>
      <c r="CW420" s="24"/>
      <c r="CX420" s="24"/>
      <c r="CY420" s="24"/>
      <c r="CZ420" s="24"/>
    </row>
    <row r="421" spans="3:104" x14ac:dyDescent="0.25">
      <c r="C421" s="26"/>
      <c r="D421" s="26"/>
      <c r="CC421" s="24"/>
      <c r="CD421" s="24"/>
      <c r="CE421" s="24"/>
      <c r="CF421" s="24"/>
      <c r="CG421" s="24"/>
      <c r="CH421" s="24"/>
      <c r="CI421" s="24"/>
      <c r="CJ421" s="24"/>
      <c r="CK421" s="24"/>
      <c r="CL421" s="24"/>
      <c r="CM421" s="24"/>
      <c r="CN421" s="24"/>
      <c r="CO421" s="24"/>
      <c r="CP421" s="24"/>
      <c r="CQ421" s="24"/>
      <c r="CR421" s="24"/>
      <c r="CS421" s="24"/>
      <c r="CT421" s="24"/>
      <c r="CU421" s="24"/>
      <c r="CV421" s="24"/>
      <c r="CW421" s="24"/>
      <c r="CX421" s="24"/>
      <c r="CY421" s="24"/>
      <c r="CZ421" s="24"/>
    </row>
    <row r="422" spans="3:104" x14ac:dyDescent="0.25">
      <c r="C422" s="26"/>
      <c r="D422" s="26"/>
      <c r="CC422" s="24"/>
      <c r="CD422" s="24"/>
      <c r="CE422" s="24"/>
      <c r="CF422" s="24"/>
      <c r="CG422" s="24"/>
      <c r="CH422" s="24"/>
      <c r="CI422" s="24"/>
      <c r="CJ422" s="24"/>
      <c r="CK422" s="24"/>
      <c r="CL422" s="24"/>
      <c r="CM422" s="24"/>
      <c r="CN422" s="24"/>
      <c r="CO422" s="24"/>
      <c r="CP422" s="24"/>
      <c r="CQ422" s="24"/>
      <c r="CR422" s="24"/>
      <c r="CS422" s="24"/>
      <c r="CT422" s="24"/>
      <c r="CU422" s="24"/>
      <c r="CV422" s="24"/>
      <c r="CW422" s="24"/>
      <c r="CX422" s="24"/>
      <c r="CY422" s="24"/>
      <c r="CZ422" s="24"/>
    </row>
    <row r="423" spans="3:104" x14ac:dyDescent="0.25">
      <c r="C423" s="26"/>
      <c r="D423" s="26"/>
      <c r="CC423" s="24"/>
      <c r="CD423" s="24"/>
      <c r="CE423" s="24"/>
      <c r="CF423" s="24"/>
      <c r="CG423" s="24"/>
      <c r="CH423" s="24"/>
      <c r="CI423" s="24"/>
      <c r="CJ423" s="24"/>
      <c r="CK423" s="24"/>
      <c r="CL423" s="24"/>
      <c r="CM423" s="24"/>
      <c r="CN423" s="24"/>
      <c r="CO423" s="24"/>
      <c r="CP423" s="24"/>
      <c r="CQ423" s="24"/>
      <c r="CR423" s="24"/>
      <c r="CS423" s="24"/>
      <c r="CT423" s="24"/>
      <c r="CU423" s="24"/>
      <c r="CV423" s="24"/>
      <c r="CW423" s="24"/>
      <c r="CX423" s="24"/>
      <c r="CY423" s="24"/>
      <c r="CZ423" s="24"/>
    </row>
    <row r="424" spans="3:104" x14ac:dyDescent="0.25">
      <c r="C424" s="26"/>
      <c r="D424" s="26"/>
      <c r="CC424" s="24"/>
      <c r="CD424" s="24"/>
      <c r="CE424" s="24"/>
      <c r="CF424" s="24"/>
      <c r="CG424" s="24"/>
      <c r="CH424" s="24"/>
      <c r="CI424" s="24"/>
      <c r="CJ424" s="24"/>
      <c r="CK424" s="24"/>
      <c r="CL424" s="24"/>
      <c r="CM424" s="24"/>
      <c r="CN424" s="24"/>
      <c r="CO424" s="24"/>
      <c r="CP424" s="24"/>
      <c r="CQ424" s="24"/>
      <c r="CR424" s="24"/>
      <c r="CS424" s="24"/>
      <c r="CT424" s="24"/>
      <c r="CU424" s="24"/>
      <c r="CV424" s="24"/>
      <c r="CW424" s="24"/>
      <c r="CX424" s="24"/>
      <c r="CY424" s="24"/>
      <c r="CZ424" s="24"/>
    </row>
    <row r="425" spans="3:104" x14ac:dyDescent="0.25">
      <c r="C425" s="26"/>
      <c r="D425" s="26"/>
      <c r="CC425" s="24"/>
      <c r="CD425" s="24"/>
      <c r="CE425" s="24"/>
      <c r="CF425" s="24"/>
      <c r="CG425" s="24"/>
      <c r="CH425" s="24"/>
      <c r="CI425" s="24"/>
      <c r="CJ425" s="24"/>
      <c r="CK425" s="24"/>
      <c r="CL425" s="24"/>
      <c r="CM425" s="24"/>
      <c r="CN425" s="24"/>
      <c r="CO425" s="24"/>
      <c r="CP425" s="24"/>
      <c r="CQ425" s="24"/>
      <c r="CR425" s="24"/>
      <c r="CS425" s="24"/>
      <c r="CT425" s="24"/>
      <c r="CU425" s="24"/>
      <c r="CV425" s="24"/>
      <c r="CW425" s="24"/>
      <c r="CX425" s="24"/>
      <c r="CY425" s="24"/>
      <c r="CZ425" s="24"/>
    </row>
    <row r="426" spans="3:104" x14ac:dyDescent="0.25">
      <c r="C426" s="26"/>
      <c r="D426" s="26"/>
      <c r="CC426" s="24"/>
      <c r="CD426" s="24"/>
      <c r="CE426" s="24"/>
      <c r="CF426" s="24"/>
      <c r="CG426" s="24"/>
      <c r="CH426" s="24"/>
      <c r="CI426" s="24"/>
      <c r="CJ426" s="24"/>
      <c r="CK426" s="24"/>
      <c r="CL426" s="24"/>
      <c r="CM426" s="24"/>
      <c r="CN426" s="24"/>
      <c r="CO426" s="24"/>
      <c r="CP426" s="24"/>
      <c r="CQ426" s="24"/>
      <c r="CR426" s="24"/>
      <c r="CS426" s="24"/>
      <c r="CT426" s="24"/>
      <c r="CU426" s="24"/>
      <c r="CV426" s="24"/>
      <c r="CW426" s="24"/>
      <c r="CX426" s="24"/>
      <c r="CY426" s="24"/>
      <c r="CZ426" s="24"/>
    </row>
    <row r="427" spans="3:104" x14ac:dyDescent="0.25">
      <c r="C427" s="26"/>
      <c r="D427" s="26"/>
      <c r="CC427" s="24"/>
      <c r="CD427" s="24"/>
      <c r="CE427" s="24"/>
      <c r="CF427" s="24"/>
      <c r="CG427" s="24"/>
      <c r="CH427" s="24"/>
      <c r="CI427" s="24"/>
      <c r="CJ427" s="24"/>
      <c r="CK427" s="24"/>
      <c r="CL427" s="24"/>
      <c r="CM427" s="24"/>
      <c r="CN427" s="24"/>
      <c r="CO427" s="24"/>
      <c r="CP427" s="24"/>
      <c r="CQ427" s="24"/>
      <c r="CR427" s="24"/>
      <c r="CS427" s="24"/>
      <c r="CT427" s="24"/>
      <c r="CU427" s="24"/>
      <c r="CV427" s="24"/>
      <c r="CW427" s="24"/>
      <c r="CX427" s="24"/>
      <c r="CY427" s="24"/>
      <c r="CZ427" s="24"/>
    </row>
    <row r="428" spans="3:104" x14ac:dyDescent="0.25">
      <c r="C428" s="26"/>
      <c r="D428" s="26"/>
      <c r="CC428" s="24"/>
      <c r="CD428" s="24"/>
      <c r="CE428" s="24"/>
      <c r="CF428" s="24"/>
      <c r="CG428" s="24"/>
      <c r="CH428" s="24"/>
      <c r="CI428" s="24"/>
      <c r="CJ428" s="24"/>
      <c r="CK428" s="24"/>
      <c r="CL428" s="24"/>
      <c r="CM428" s="24"/>
      <c r="CN428" s="24"/>
      <c r="CO428" s="24"/>
      <c r="CP428" s="24"/>
      <c r="CQ428" s="24"/>
      <c r="CR428" s="24"/>
      <c r="CS428" s="24"/>
      <c r="CT428" s="24"/>
      <c r="CU428" s="24"/>
      <c r="CV428" s="24"/>
      <c r="CW428" s="24"/>
      <c r="CX428" s="24"/>
      <c r="CY428" s="24"/>
      <c r="CZ428" s="24"/>
    </row>
    <row r="429" spans="3:104" x14ac:dyDescent="0.25">
      <c r="C429" s="26"/>
      <c r="D429" s="26"/>
      <c r="CC429" s="24"/>
      <c r="CD429" s="24"/>
      <c r="CE429" s="24"/>
      <c r="CF429" s="24"/>
      <c r="CG429" s="24"/>
      <c r="CH429" s="24"/>
      <c r="CI429" s="24"/>
      <c r="CJ429" s="24"/>
      <c r="CK429" s="24"/>
      <c r="CL429" s="24"/>
      <c r="CM429" s="24"/>
      <c r="CN429" s="24"/>
      <c r="CO429" s="24"/>
      <c r="CP429" s="24"/>
      <c r="CQ429" s="24"/>
      <c r="CR429" s="24"/>
      <c r="CS429" s="24"/>
      <c r="CT429" s="24"/>
      <c r="CU429" s="24"/>
      <c r="CV429" s="24"/>
      <c r="CW429" s="24"/>
      <c r="CX429" s="24"/>
      <c r="CY429" s="24"/>
      <c r="CZ429" s="24"/>
    </row>
    <row r="430" spans="3:104" x14ac:dyDescent="0.25">
      <c r="C430" s="26"/>
      <c r="D430" s="26"/>
      <c r="CC430" s="24"/>
      <c r="CD430" s="24"/>
      <c r="CE430" s="24"/>
      <c r="CF430" s="24"/>
      <c r="CG430" s="24"/>
      <c r="CH430" s="24"/>
      <c r="CI430" s="24"/>
      <c r="CJ430" s="24"/>
      <c r="CK430" s="24"/>
      <c r="CL430" s="24"/>
      <c r="CM430" s="24"/>
      <c r="CN430" s="24"/>
      <c r="CO430" s="24"/>
      <c r="CP430" s="24"/>
      <c r="CQ430" s="24"/>
      <c r="CR430" s="24"/>
      <c r="CS430" s="24"/>
      <c r="CT430" s="24"/>
      <c r="CU430" s="24"/>
      <c r="CV430" s="24"/>
      <c r="CW430" s="24"/>
      <c r="CX430" s="24"/>
      <c r="CY430" s="24"/>
      <c r="CZ430" s="24"/>
    </row>
    <row r="431" spans="3:104" x14ac:dyDescent="0.25">
      <c r="C431" s="26"/>
      <c r="D431" s="26"/>
      <c r="CC431" s="24"/>
      <c r="CD431" s="24"/>
      <c r="CE431" s="24"/>
      <c r="CF431" s="24"/>
      <c r="CG431" s="24"/>
      <c r="CH431" s="24"/>
      <c r="CI431" s="24"/>
      <c r="CJ431" s="24"/>
      <c r="CK431" s="24"/>
      <c r="CL431" s="24"/>
      <c r="CM431" s="24"/>
      <c r="CN431" s="24"/>
      <c r="CO431" s="24"/>
      <c r="CP431" s="24"/>
      <c r="CQ431" s="24"/>
      <c r="CR431" s="24"/>
      <c r="CS431" s="24"/>
      <c r="CT431" s="24"/>
      <c r="CU431" s="24"/>
      <c r="CV431" s="24"/>
      <c r="CW431" s="24"/>
      <c r="CX431" s="24"/>
      <c r="CY431" s="24"/>
      <c r="CZ431" s="24"/>
    </row>
    <row r="432" spans="3:104" x14ac:dyDescent="0.25">
      <c r="C432" s="26"/>
      <c r="D432" s="26"/>
      <c r="CC432" s="24"/>
      <c r="CD432" s="24"/>
      <c r="CE432" s="24"/>
      <c r="CF432" s="24"/>
      <c r="CG432" s="24"/>
      <c r="CH432" s="24"/>
      <c r="CI432" s="24"/>
      <c r="CJ432" s="24"/>
      <c r="CK432" s="24"/>
      <c r="CL432" s="24"/>
      <c r="CM432" s="24"/>
      <c r="CN432" s="24"/>
      <c r="CO432" s="24"/>
      <c r="CP432" s="24"/>
      <c r="CQ432" s="24"/>
      <c r="CR432" s="24"/>
      <c r="CS432" s="24"/>
      <c r="CT432" s="24"/>
      <c r="CU432" s="24"/>
      <c r="CV432" s="24"/>
      <c r="CW432" s="24"/>
      <c r="CX432" s="24"/>
      <c r="CY432" s="24"/>
      <c r="CZ432" s="24"/>
    </row>
    <row r="433" spans="3:104" x14ac:dyDescent="0.25">
      <c r="C433" s="26"/>
      <c r="D433" s="26"/>
      <c r="CC433" s="24"/>
      <c r="CD433" s="24"/>
      <c r="CE433" s="24"/>
      <c r="CF433" s="24"/>
      <c r="CG433" s="24"/>
      <c r="CH433" s="24"/>
      <c r="CI433" s="24"/>
      <c r="CJ433" s="24"/>
      <c r="CK433" s="24"/>
      <c r="CL433" s="24"/>
      <c r="CM433" s="24"/>
      <c r="CN433" s="24"/>
      <c r="CO433" s="24"/>
      <c r="CP433" s="24"/>
      <c r="CQ433" s="24"/>
      <c r="CR433" s="24"/>
      <c r="CS433" s="24"/>
      <c r="CT433" s="24"/>
      <c r="CU433" s="24"/>
      <c r="CV433" s="24"/>
      <c r="CW433" s="24"/>
      <c r="CX433" s="24"/>
      <c r="CY433" s="24"/>
      <c r="CZ433" s="24"/>
    </row>
    <row r="434" spans="3:104" x14ac:dyDescent="0.25">
      <c r="C434" s="26"/>
      <c r="D434" s="26"/>
      <c r="CC434" s="24"/>
      <c r="CD434" s="24"/>
      <c r="CE434" s="24"/>
      <c r="CF434" s="24"/>
      <c r="CG434" s="24"/>
      <c r="CH434" s="24"/>
      <c r="CI434" s="24"/>
      <c r="CJ434" s="24"/>
      <c r="CK434" s="24"/>
      <c r="CL434" s="24"/>
      <c r="CM434" s="24"/>
      <c r="CN434" s="24"/>
      <c r="CO434" s="24"/>
      <c r="CP434" s="24"/>
      <c r="CQ434" s="24"/>
      <c r="CR434" s="24"/>
      <c r="CS434" s="24"/>
      <c r="CT434" s="24"/>
      <c r="CU434" s="24"/>
      <c r="CV434" s="24"/>
      <c r="CW434" s="24"/>
      <c r="CX434" s="24"/>
      <c r="CY434" s="24"/>
      <c r="CZ434" s="24"/>
    </row>
    <row r="435" spans="3:104" x14ac:dyDescent="0.25">
      <c r="C435" s="26"/>
      <c r="D435" s="26"/>
      <c r="CC435" s="24"/>
      <c r="CD435" s="24"/>
      <c r="CE435" s="24"/>
      <c r="CF435" s="24"/>
      <c r="CG435" s="24"/>
      <c r="CH435" s="24"/>
      <c r="CI435" s="24"/>
      <c r="CJ435" s="24"/>
      <c r="CK435" s="24"/>
      <c r="CL435" s="24"/>
      <c r="CM435" s="24"/>
      <c r="CN435" s="24"/>
      <c r="CO435" s="24"/>
      <c r="CP435" s="24"/>
      <c r="CQ435" s="24"/>
      <c r="CR435" s="24"/>
      <c r="CS435" s="24"/>
      <c r="CT435" s="24"/>
      <c r="CU435" s="24"/>
      <c r="CV435" s="24"/>
      <c r="CW435" s="24"/>
      <c r="CX435" s="24"/>
      <c r="CY435" s="24"/>
      <c r="CZ435" s="24"/>
    </row>
    <row r="436" spans="3:104" x14ac:dyDescent="0.25">
      <c r="C436" s="26"/>
      <c r="D436" s="26"/>
      <c r="CC436" s="24"/>
      <c r="CD436" s="24"/>
      <c r="CE436" s="24"/>
      <c r="CF436" s="24"/>
      <c r="CG436" s="24"/>
      <c r="CH436" s="24"/>
      <c r="CI436" s="24"/>
      <c r="CJ436" s="24"/>
      <c r="CK436" s="24"/>
      <c r="CL436" s="24"/>
      <c r="CM436" s="24"/>
      <c r="CN436" s="24"/>
      <c r="CO436" s="24"/>
      <c r="CP436" s="24"/>
      <c r="CQ436" s="24"/>
      <c r="CR436" s="24"/>
      <c r="CS436" s="24"/>
      <c r="CT436" s="24"/>
      <c r="CU436" s="24"/>
      <c r="CV436" s="24"/>
      <c r="CW436" s="24"/>
      <c r="CX436" s="24"/>
      <c r="CY436" s="24"/>
      <c r="CZ436" s="24"/>
    </row>
    <row r="437" spans="3:104" x14ac:dyDescent="0.25">
      <c r="C437" s="26"/>
      <c r="D437" s="26"/>
      <c r="CC437" s="24"/>
      <c r="CD437" s="24"/>
      <c r="CE437" s="24"/>
      <c r="CF437" s="24"/>
      <c r="CG437" s="24"/>
      <c r="CH437" s="24"/>
      <c r="CI437" s="24"/>
      <c r="CJ437" s="24"/>
      <c r="CK437" s="24"/>
      <c r="CL437" s="24"/>
      <c r="CM437" s="24"/>
      <c r="CN437" s="24"/>
      <c r="CO437" s="24"/>
      <c r="CP437" s="24"/>
      <c r="CQ437" s="24"/>
      <c r="CR437" s="24"/>
      <c r="CS437" s="24"/>
      <c r="CT437" s="24"/>
      <c r="CU437" s="24"/>
      <c r="CV437" s="24"/>
      <c r="CW437" s="24"/>
      <c r="CX437" s="24"/>
      <c r="CY437" s="24"/>
      <c r="CZ437" s="24"/>
    </row>
    <row r="438" spans="3:104" x14ac:dyDescent="0.25">
      <c r="C438" s="26"/>
      <c r="D438" s="26"/>
      <c r="CC438" s="24"/>
      <c r="CD438" s="24"/>
      <c r="CE438" s="24"/>
      <c r="CF438" s="24"/>
      <c r="CG438" s="24"/>
      <c r="CH438" s="24"/>
      <c r="CI438" s="24"/>
      <c r="CJ438" s="24"/>
      <c r="CK438" s="24"/>
      <c r="CL438" s="24"/>
      <c r="CM438" s="24"/>
      <c r="CN438" s="24"/>
      <c r="CO438" s="24"/>
      <c r="CP438" s="24"/>
      <c r="CQ438" s="24"/>
      <c r="CR438" s="24"/>
      <c r="CS438" s="24"/>
      <c r="CT438" s="24"/>
      <c r="CU438" s="24"/>
      <c r="CV438" s="24"/>
      <c r="CW438" s="24"/>
      <c r="CX438" s="24"/>
      <c r="CY438" s="24"/>
      <c r="CZ438" s="24"/>
    </row>
    <row r="439" spans="3:104" x14ac:dyDescent="0.25">
      <c r="C439" s="26"/>
      <c r="D439" s="26"/>
      <c r="CC439" s="24"/>
      <c r="CD439" s="24"/>
      <c r="CE439" s="24"/>
      <c r="CF439" s="24"/>
      <c r="CG439" s="24"/>
      <c r="CH439" s="24"/>
      <c r="CI439" s="24"/>
      <c r="CJ439" s="24"/>
      <c r="CK439" s="24"/>
      <c r="CL439" s="24"/>
      <c r="CM439" s="24"/>
      <c r="CN439" s="24"/>
      <c r="CO439" s="24"/>
      <c r="CP439" s="24"/>
      <c r="CQ439" s="24"/>
      <c r="CR439" s="24"/>
      <c r="CS439" s="24"/>
      <c r="CT439" s="24"/>
      <c r="CU439" s="24"/>
      <c r="CV439" s="24"/>
      <c r="CW439" s="24"/>
      <c r="CX439" s="24"/>
      <c r="CY439" s="24"/>
      <c r="CZ439" s="24"/>
    </row>
    <row r="440" spans="3:104" x14ac:dyDescent="0.25">
      <c r="C440" s="26"/>
      <c r="D440" s="26"/>
      <c r="CC440" s="24"/>
      <c r="CD440" s="24"/>
      <c r="CE440" s="24"/>
      <c r="CF440" s="24"/>
      <c r="CG440" s="24"/>
      <c r="CH440" s="24"/>
      <c r="CI440" s="24"/>
      <c r="CJ440" s="24"/>
      <c r="CK440" s="24"/>
      <c r="CL440" s="24"/>
      <c r="CM440" s="24"/>
      <c r="CN440" s="24"/>
      <c r="CO440" s="24"/>
      <c r="CP440" s="24"/>
      <c r="CQ440" s="24"/>
      <c r="CR440" s="24"/>
      <c r="CS440" s="24"/>
      <c r="CT440" s="24"/>
      <c r="CU440" s="24"/>
      <c r="CV440" s="24"/>
      <c r="CW440" s="24"/>
      <c r="CX440" s="24"/>
      <c r="CY440" s="24"/>
      <c r="CZ440" s="24"/>
    </row>
    <row r="441" spans="3:104" x14ac:dyDescent="0.25">
      <c r="C441" s="26"/>
      <c r="D441" s="26"/>
      <c r="CC441" s="24"/>
      <c r="CD441" s="24"/>
      <c r="CE441" s="24"/>
      <c r="CF441" s="24"/>
      <c r="CG441" s="24"/>
      <c r="CH441" s="24"/>
      <c r="CI441" s="24"/>
      <c r="CJ441" s="24"/>
      <c r="CK441" s="24"/>
      <c r="CL441" s="24"/>
      <c r="CM441" s="24"/>
      <c r="CN441" s="24"/>
      <c r="CO441" s="24"/>
      <c r="CP441" s="24"/>
      <c r="CQ441" s="24"/>
      <c r="CR441" s="24"/>
      <c r="CS441" s="24"/>
      <c r="CT441" s="24"/>
      <c r="CU441" s="24"/>
      <c r="CV441" s="24"/>
      <c r="CW441" s="24"/>
      <c r="CX441" s="24"/>
      <c r="CY441" s="24"/>
      <c r="CZ441" s="24"/>
    </row>
    <row r="442" spans="3:104" x14ac:dyDescent="0.25">
      <c r="C442" s="26"/>
      <c r="D442" s="26"/>
      <c r="CC442" s="24"/>
      <c r="CD442" s="24"/>
      <c r="CE442" s="24"/>
      <c r="CF442" s="24"/>
      <c r="CG442" s="24"/>
      <c r="CH442" s="24"/>
      <c r="CI442" s="24"/>
      <c r="CJ442" s="24"/>
      <c r="CK442" s="24"/>
      <c r="CL442" s="24"/>
      <c r="CM442" s="24"/>
      <c r="CN442" s="24"/>
      <c r="CO442" s="24"/>
      <c r="CP442" s="24"/>
      <c r="CQ442" s="24"/>
      <c r="CR442" s="24"/>
      <c r="CS442" s="24"/>
      <c r="CT442" s="24"/>
      <c r="CU442" s="24"/>
      <c r="CV442" s="24"/>
      <c r="CW442" s="24"/>
      <c r="CX442" s="24"/>
      <c r="CY442" s="24"/>
      <c r="CZ442" s="24"/>
    </row>
    <row r="443" spans="3:104" x14ac:dyDescent="0.25">
      <c r="C443" s="26"/>
      <c r="D443" s="26"/>
      <c r="CC443" s="24"/>
      <c r="CD443" s="24"/>
      <c r="CE443" s="24"/>
      <c r="CF443" s="24"/>
      <c r="CG443" s="24"/>
      <c r="CH443" s="24"/>
      <c r="CI443" s="24"/>
      <c r="CJ443" s="24"/>
      <c r="CK443" s="24"/>
      <c r="CL443" s="24"/>
      <c r="CM443" s="24"/>
      <c r="CN443" s="24"/>
      <c r="CO443" s="24"/>
      <c r="CP443" s="24"/>
      <c r="CQ443" s="24"/>
      <c r="CR443" s="24"/>
      <c r="CS443" s="24"/>
      <c r="CT443" s="24"/>
      <c r="CU443" s="24"/>
      <c r="CV443" s="24"/>
      <c r="CW443" s="24"/>
      <c r="CX443" s="24"/>
      <c r="CY443" s="24"/>
      <c r="CZ443" s="24"/>
    </row>
    <row r="444" spans="3:104" x14ac:dyDescent="0.25">
      <c r="C444" s="26"/>
      <c r="D444" s="26"/>
      <c r="CC444" s="24"/>
      <c r="CD444" s="24"/>
      <c r="CE444" s="24"/>
      <c r="CF444" s="24"/>
      <c r="CG444" s="24"/>
      <c r="CH444" s="24"/>
      <c r="CI444" s="24"/>
      <c r="CJ444" s="24"/>
      <c r="CK444" s="24"/>
      <c r="CL444" s="24"/>
      <c r="CM444" s="24"/>
      <c r="CN444" s="24"/>
      <c r="CO444" s="24"/>
      <c r="CP444" s="24"/>
      <c r="CQ444" s="24"/>
      <c r="CR444" s="24"/>
      <c r="CS444" s="24"/>
      <c r="CT444" s="24"/>
      <c r="CU444" s="24"/>
      <c r="CV444" s="24"/>
      <c r="CW444" s="24"/>
      <c r="CX444" s="24"/>
      <c r="CY444" s="24"/>
      <c r="CZ444" s="24"/>
    </row>
    <row r="445" spans="3:104" x14ac:dyDescent="0.25">
      <c r="C445" s="26"/>
      <c r="D445" s="26"/>
      <c r="CC445" s="24"/>
      <c r="CD445" s="24"/>
      <c r="CE445" s="24"/>
      <c r="CF445" s="24"/>
      <c r="CG445" s="24"/>
      <c r="CH445" s="24"/>
      <c r="CI445" s="24"/>
      <c r="CJ445" s="24"/>
      <c r="CK445" s="24"/>
      <c r="CL445" s="24"/>
      <c r="CM445" s="24"/>
      <c r="CN445" s="24"/>
      <c r="CO445" s="24"/>
      <c r="CP445" s="24"/>
      <c r="CQ445" s="24"/>
      <c r="CR445" s="24"/>
      <c r="CS445" s="24"/>
      <c r="CT445" s="24"/>
      <c r="CU445" s="24"/>
      <c r="CV445" s="24"/>
      <c r="CW445" s="24"/>
      <c r="CX445" s="24"/>
      <c r="CY445" s="24"/>
      <c r="CZ445" s="24"/>
    </row>
    <row r="446" spans="3:104" x14ac:dyDescent="0.25">
      <c r="C446" s="26"/>
      <c r="D446" s="26"/>
      <c r="CC446" s="24"/>
      <c r="CD446" s="24"/>
      <c r="CE446" s="24"/>
      <c r="CF446" s="24"/>
      <c r="CG446" s="24"/>
      <c r="CH446" s="24"/>
      <c r="CI446" s="24"/>
      <c r="CJ446" s="24"/>
      <c r="CK446" s="24"/>
      <c r="CL446" s="24"/>
      <c r="CM446" s="24"/>
      <c r="CN446" s="24"/>
      <c r="CO446" s="24"/>
      <c r="CP446" s="24"/>
      <c r="CQ446" s="24"/>
      <c r="CR446" s="24"/>
      <c r="CS446" s="24"/>
      <c r="CT446" s="24"/>
      <c r="CU446" s="24"/>
      <c r="CV446" s="24"/>
      <c r="CW446" s="24"/>
      <c r="CX446" s="24"/>
      <c r="CY446" s="24"/>
      <c r="CZ446" s="24"/>
    </row>
    <row r="447" spans="3:104" x14ac:dyDescent="0.25">
      <c r="C447" s="26"/>
      <c r="D447" s="26"/>
      <c r="CC447" s="24"/>
      <c r="CD447" s="24"/>
      <c r="CE447" s="24"/>
      <c r="CF447" s="24"/>
      <c r="CG447" s="24"/>
      <c r="CH447" s="24"/>
      <c r="CI447" s="24"/>
      <c r="CJ447" s="24"/>
      <c r="CK447" s="24"/>
      <c r="CL447" s="24"/>
      <c r="CM447" s="24"/>
      <c r="CN447" s="24"/>
      <c r="CO447" s="24"/>
      <c r="CP447" s="24"/>
      <c r="CQ447" s="24"/>
      <c r="CR447" s="24"/>
      <c r="CS447" s="24"/>
      <c r="CT447" s="24"/>
      <c r="CU447" s="24"/>
      <c r="CV447" s="24"/>
      <c r="CW447" s="24"/>
      <c r="CX447" s="24"/>
      <c r="CY447" s="24"/>
      <c r="CZ447" s="24"/>
    </row>
    <row r="448" spans="3:104" x14ac:dyDescent="0.25">
      <c r="C448" s="26"/>
      <c r="D448" s="26"/>
      <c r="CC448" s="24"/>
      <c r="CD448" s="24"/>
      <c r="CE448" s="24"/>
      <c r="CF448" s="24"/>
      <c r="CG448" s="24"/>
      <c r="CH448" s="24"/>
      <c r="CI448" s="24"/>
      <c r="CJ448" s="24"/>
      <c r="CK448" s="24"/>
      <c r="CL448" s="24"/>
      <c r="CM448" s="24"/>
      <c r="CN448" s="24"/>
      <c r="CO448" s="24"/>
      <c r="CP448" s="24"/>
      <c r="CQ448" s="24"/>
      <c r="CR448" s="24"/>
      <c r="CS448" s="24"/>
      <c r="CT448" s="24"/>
      <c r="CU448" s="24"/>
      <c r="CV448" s="24"/>
      <c r="CW448" s="24"/>
      <c r="CX448" s="24"/>
      <c r="CY448" s="24"/>
      <c r="CZ448" s="24"/>
    </row>
    <row r="449" spans="3:104" x14ac:dyDescent="0.25">
      <c r="C449" s="26"/>
      <c r="D449" s="26"/>
      <c r="CC449" s="24"/>
      <c r="CD449" s="24"/>
      <c r="CE449" s="24"/>
      <c r="CF449" s="24"/>
      <c r="CG449" s="24"/>
      <c r="CH449" s="24"/>
      <c r="CI449" s="24"/>
      <c r="CJ449" s="24"/>
      <c r="CK449" s="24"/>
      <c r="CL449" s="24"/>
      <c r="CM449" s="24"/>
      <c r="CN449" s="24"/>
      <c r="CO449" s="24"/>
      <c r="CP449" s="24"/>
      <c r="CQ449" s="24"/>
      <c r="CR449" s="24"/>
      <c r="CS449" s="24"/>
      <c r="CT449" s="24"/>
      <c r="CU449" s="24"/>
      <c r="CV449" s="24"/>
      <c r="CW449" s="24"/>
      <c r="CX449" s="24"/>
      <c r="CY449" s="24"/>
      <c r="CZ449" s="24"/>
    </row>
    <row r="450" spans="3:104" x14ac:dyDescent="0.25">
      <c r="C450" s="26"/>
      <c r="D450" s="26"/>
      <c r="CC450" s="24"/>
      <c r="CD450" s="24"/>
      <c r="CE450" s="24"/>
      <c r="CF450" s="24"/>
      <c r="CG450" s="24"/>
      <c r="CH450" s="24"/>
      <c r="CI450" s="24"/>
      <c r="CJ450" s="24"/>
      <c r="CK450" s="24"/>
      <c r="CL450" s="24"/>
      <c r="CM450" s="24"/>
      <c r="CN450" s="24"/>
      <c r="CO450" s="24"/>
      <c r="CP450" s="24"/>
      <c r="CQ450" s="24"/>
      <c r="CR450" s="24"/>
      <c r="CS450" s="24"/>
      <c r="CT450" s="24"/>
      <c r="CU450" s="24"/>
      <c r="CV450" s="24"/>
      <c r="CW450" s="24"/>
      <c r="CX450" s="24"/>
      <c r="CY450" s="24"/>
      <c r="CZ450" s="24"/>
    </row>
    <row r="451" spans="3:104" x14ac:dyDescent="0.25">
      <c r="C451" s="26"/>
      <c r="D451" s="26"/>
      <c r="CW451" s="24"/>
      <c r="CX451" s="24"/>
      <c r="CY451" s="24"/>
      <c r="CZ451" s="24"/>
    </row>
    <row r="452" spans="3:104" x14ac:dyDescent="0.25">
      <c r="C452" s="26"/>
      <c r="D452" s="26"/>
      <c r="CC452" s="24"/>
      <c r="CD452" s="24"/>
      <c r="CE452" s="24"/>
      <c r="CF452" s="24"/>
      <c r="CG452" s="24"/>
      <c r="CH452" s="24"/>
      <c r="CI452" s="24"/>
      <c r="CJ452" s="24"/>
      <c r="CK452" s="24"/>
      <c r="CL452" s="24"/>
      <c r="CM452" s="24"/>
      <c r="CN452" s="24"/>
      <c r="CO452" s="24"/>
      <c r="CP452" s="24"/>
      <c r="CQ452" s="24"/>
      <c r="CR452" s="24"/>
      <c r="CS452" s="24"/>
      <c r="CT452" s="24"/>
      <c r="CU452" s="24"/>
      <c r="CV452" s="24"/>
      <c r="CW452" s="24"/>
      <c r="CX452" s="24"/>
      <c r="CY452" s="24"/>
      <c r="CZ452" s="24"/>
    </row>
    <row r="453" spans="3:104" x14ac:dyDescent="0.25">
      <c r="C453" s="26"/>
      <c r="D453" s="26"/>
      <c r="CC453" s="24"/>
      <c r="CD453" s="24"/>
      <c r="CE453" s="24"/>
      <c r="CF453" s="24"/>
      <c r="CG453" s="24"/>
      <c r="CH453" s="24"/>
      <c r="CI453" s="24"/>
      <c r="CJ453" s="24"/>
      <c r="CK453" s="24"/>
      <c r="CL453" s="24"/>
      <c r="CM453" s="24"/>
      <c r="CN453" s="24"/>
      <c r="CO453" s="24"/>
      <c r="CP453" s="24"/>
      <c r="CQ453" s="24"/>
      <c r="CR453" s="24"/>
      <c r="CS453" s="24"/>
      <c r="CT453" s="24"/>
      <c r="CU453" s="24"/>
      <c r="CV453" s="24"/>
      <c r="CW453" s="24"/>
      <c r="CX453" s="24"/>
      <c r="CY453" s="24"/>
      <c r="CZ453" s="24"/>
    </row>
    <row r="454" spans="3:104" x14ac:dyDescent="0.25">
      <c r="C454" s="26"/>
      <c r="D454" s="26"/>
      <c r="CW454" s="24"/>
      <c r="CX454" s="24"/>
      <c r="CY454" s="24"/>
      <c r="CZ454" s="24"/>
    </row>
    <row r="455" spans="3:104" x14ac:dyDescent="0.25">
      <c r="C455" s="26"/>
      <c r="D455" s="26"/>
      <c r="CW455" s="24"/>
      <c r="CX455" s="24"/>
      <c r="CY455" s="24"/>
      <c r="CZ455" s="24"/>
    </row>
    <row r="456" spans="3:104" x14ac:dyDescent="0.25">
      <c r="C456" s="26"/>
      <c r="D456" s="26"/>
      <c r="CW456" s="24"/>
      <c r="CX456" s="24"/>
      <c r="CY456" s="24"/>
      <c r="CZ456" s="24"/>
    </row>
    <row r="457" spans="3:104" x14ac:dyDescent="0.25">
      <c r="C457" s="26"/>
      <c r="D457" s="26"/>
      <c r="CW457" s="24"/>
      <c r="CX457" s="24"/>
      <c r="CY457" s="24"/>
      <c r="CZ457" s="24"/>
    </row>
    <row r="458" spans="3:104" x14ac:dyDescent="0.25">
      <c r="C458" s="26"/>
      <c r="D458" s="26"/>
      <c r="CW458" s="24"/>
      <c r="CX458" s="24"/>
      <c r="CY458" s="24"/>
      <c r="CZ458" s="24"/>
    </row>
    <row r="459" spans="3:104" x14ac:dyDescent="0.25">
      <c r="C459" s="26"/>
      <c r="D459" s="26"/>
    </row>
    <row r="460" spans="3:104" x14ac:dyDescent="0.25">
      <c r="C460" s="26"/>
      <c r="D460" s="26"/>
      <c r="CW460" s="24"/>
      <c r="CX460" s="24"/>
      <c r="CY460" s="24"/>
      <c r="CZ460" s="24"/>
    </row>
    <row r="461" spans="3:104" x14ac:dyDescent="0.25">
      <c r="C461" s="26"/>
      <c r="D461" s="26"/>
      <c r="CW461" s="24"/>
      <c r="CX461" s="24"/>
      <c r="CY461" s="24"/>
      <c r="CZ461" s="24"/>
    </row>
    <row r="462" spans="3:104" x14ac:dyDescent="0.25">
      <c r="C462" s="26"/>
      <c r="D462" s="26"/>
    </row>
  </sheetData>
  <protectedRanges>
    <protectedRange sqref="AM11:AM13" name="Range4_7_2_1"/>
    <protectedRange sqref="BK10:BK13" name="Range5_4_2_1_1"/>
    <protectedRange sqref="BT13 BT11" name="Range5_9_3_1"/>
    <protectedRange sqref="BY11:BZ11" name="Range5_12_2_1"/>
    <protectedRange sqref="CF11" name="Range6_4_1_1"/>
    <protectedRange sqref="AL13 AL11" name="Range4_7_1_2_1"/>
    <protectedRange sqref="BJ13 BJ10:BJ11" name="Range5_4_1_1_1_1"/>
    <protectedRange sqref="BS11 BS13" name="Range5_9_1_2_1"/>
    <protectedRange sqref="CE11 CE13:CF13" name="Range6_2_2_1_1"/>
    <protectedRange sqref="BT12" name="Range5_9_2_1_1"/>
    <protectedRange sqref="BY12:BZ12" name="Range5_12_1_1_1"/>
    <protectedRange sqref="AL12" name="Range4_7_1_1_1_1"/>
    <protectedRange sqref="BS12" name="Range5_9_1_1_1_1"/>
    <protectedRange sqref="CE12:CF12" name="Range6_2_1_1_1_1"/>
    <protectedRange sqref="BJ12" name="Range5_4_1_1_1_1_1"/>
    <protectedRange sqref="AM10" name="Range4_7_2_1_1"/>
    <protectedRange sqref="BT10" name="Range5_9_3_1_1"/>
    <protectedRange sqref="BY10:BZ10" name="Range5_12_2_1_1"/>
    <protectedRange sqref="AL10" name="Range4_7_1_2_1_1"/>
    <protectedRange sqref="CE10:CF10" name="Range6_2_2_1"/>
  </protectedRanges>
  <mergeCells count="60">
    <mergeCell ref="C2:Q2"/>
    <mergeCell ref="B3:R3"/>
    <mergeCell ref="Q4:R4"/>
    <mergeCell ref="A5:A8"/>
    <mergeCell ref="B5:B8"/>
    <mergeCell ref="C5:C8"/>
    <mergeCell ref="D5:D8"/>
    <mergeCell ref="E5:G7"/>
    <mergeCell ref="H5:J7"/>
    <mergeCell ref="K5:S5"/>
    <mergeCell ref="K7:M7"/>
    <mergeCell ref="N7:P7"/>
    <mergeCell ref="Q7:S7"/>
    <mergeCell ref="CY5:CZ7"/>
    <mergeCell ref="K6:AH6"/>
    <mergeCell ref="AI6:AT6"/>
    <mergeCell ref="AU6:AV7"/>
    <mergeCell ref="AW6:BG6"/>
    <mergeCell ref="BH6:BM6"/>
    <mergeCell ref="BN6:BT6"/>
    <mergeCell ref="BU6:BV7"/>
    <mergeCell ref="BW6:BX7"/>
    <mergeCell ref="T5:AR5"/>
    <mergeCell ref="AW5:BO5"/>
    <mergeCell ref="BQ5:BZ5"/>
    <mergeCell ref="CA5:CB7"/>
    <mergeCell ref="CC5:CN5"/>
    <mergeCell ref="CO5:CP7"/>
    <mergeCell ref="BY6:BZ7"/>
    <mergeCell ref="CW5:CX7"/>
    <mergeCell ref="CC6:CF7"/>
    <mergeCell ref="CG6:CH7"/>
    <mergeCell ref="CI6:CJ7"/>
    <mergeCell ref="AZ7:BA7"/>
    <mergeCell ref="CM6:CN7"/>
    <mergeCell ref="T7:V7"/>
    <mergeCell ref="W7:Y7"/>
    <mergeCell ref="AQ7:AR7"/>
    <mergeCell ref="AS7:AT7"/>
    <mergeCell ref="AW7:AY7"/>
    <mergeCell ref="Z7:AB7"/>
    <mergeCell ref="AC7:AE7"/>
    <mergeCell ref="AF7:AH7"/>
    <mergeCell ref="AI7:AK7"/>
    <mergeCell ref="A14:B14"/>
    <mergeCell ref="BN7:BP7"/>
    <mergeCell ref="BQ7:BR7"/>
    <mergeCell ref="BS7:BT7"/>
    <mergeCell ref="CK7:CL7"/>
    <mergeCell ref="AG8:AH8"/>
    <mergeCell ref="AJ8:AK8"/>
    <mergeCell ref="AO8:AP8"/>
    <mergeCell ref="BB7:BC7"/>
    <mergeCell ref="BD7:BE7"/>
    <mergeCell ref="BF7:BG7"/>
    <mergeCell ref="BH7:BI7"/>
    <mergeCell ref="BJ7:BK7"/>
    <mergeCell ref="BL7:BM7"/>
    <mergeCell ref="AL7:AM7"/>
    <mergeCell ref="AN7:AP7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T138"/>
  <sheetViews>
    <sheetView topLeftCell="A4" workbookViewId="0">
      <selection activeCell="H13" sqref="H13"/>
    </sheetView>
  </sheetViews>
  <sheetFormatPr defaultRowHeight="17.25" x14ac:dyDescent="0.3"/>
  <cols>
    <col min="1" max="1" width="2.42578125" style="55" customWidth="1"/>
    <col min="2" max="2" width="13.5703125" style="55" customWidth="1"/>
    <col min="3" max="3" width="12" style="55" customWidth="1"/>
    <col min="4" max="4" width="11.140625" style="55" customWidth="1"/>
    <col min="5" max="5" width="10.42578125" style="55" customWidth="1"/>
    <col min="6" max="6" width="12.140625" style="55" customWidth="1"/>
    <col min="7" max="7" width="10.42578125" style="55" customWidth="1"/>
    <col min="8" max="8" width="11.140625" style="55" customWidth="1"/>
    <col min="9" max="10" width="10.42578125" style="55" customWidth="1"/>
    <col min="11" max="11" width="9.28515625" style="55" customWidth="1"/>
    <col min="12" max="12" width="8.7109375" style="55" customWidth="1"/>
    <col min="13" max="13" width="10.5703125" style="55" customWidth="1"/>
    <col min="14" max="14" width="10.140625" style="55" customWidth="1"/>
    <col min="15" max="15" width="9.42578125" style="55" customWidth="1"/>
    <col min="16" max="16" width="10.28515625" style="55" customWidth="1"/>
    <col min="17" max="17" width="8.28515625" style="55" customWidth="1"/>
    <col min="18" max="18" width="8.42578125" style="55" customWidth="1"/>
    <col min="19" max="19" width="7.7109375" style="55" customWidth="1"/>
    <col min="20" max="20" width="7.85546875" style="55" customWidth="1"/>
    <col min="21" max="21" width="8.7109375" style="55" customWidth="1"/>
    <col min="22" max="22" width="5.42578125" style="55" customWidth="1"/>
    <col min="23" max="23" width="1" style="55" hidden="1" customWidth="1"/>
    <col min="24" max="24" width="2.5703125" style="55" hidden="1" customWidth="1"/>
    <col min="25" max="26" width="7.140625" style="55" hidden="1" customWidth="1"/>
    <col min="27" max="27" width="4.85546875" style="55" customWidth="1"/>
    <col min="28" max="28" width="4.140625" style="55" customWidth="1"/>
    <col min="29" max="29" width="9.140625" style="55" customWidth="1"/>
    <col min="30" max="30" width="9.42578125" style="55" customWidth="1"/>
    <col min="31" max="31" width="11.7109375" style="55" customWidth="1"/>
    <col min="32" max="32" width="11" style="55" customWidth="1"/>
    <col min="33" max="33" width="3.42578125" style="55" hidden="1" customWidth="1"/>
    <col min="34" max="34" width="3.140625" style="55" hidden="1" customWidth="1"/>
    <col min="35" max="35" width="3.5703125" style="55" hidden="1" customWidth="1"/>
    <col min="36" max="36" width="3.42578125" style="55" hidden="1" customWidth="1"/>
    <col min="37" max="37" width="9.140625" style="55" customWidth="1"/>
    <col min="38" max="38" width="9" style="55" customWidth="1"/>
    <col min="39" max="39" width="9.140625" style="55" customWidth="1"/>
    <col min="40" max="46" width="9.5703125" style="55" customWidth="1"/>
    <col min="47" max="47" width="11.28515625" style="55" customWidth="1"/>
    <col min="48" max="48" width="11.140625" style="55" customWidth="1"/>
    <col min="49" max="49" width="5.5703125" style="55" customWidth="1"/>
    <col min="50" max="50" width="7.140625" style="55" customWidth="1"/>
    <col min="51" max="51" width="10.42578125" style="55" customWidth="1"/>
    <col min="52" max="52" width="9.7109375" style="55" customWidth="1"/>
    <col min="53" max="54" width="9.42578125" style="55" customWidth="1"/>
    <col min="55" max="55" width="8" style="55" customWidth="1"/>
    <col min="56" max="56" width="8.28515625" style="55" customWidth="1"/>
    <col min="57" max="57" width="8.85546875" style="55" customWidth="1"/>
    <col min="58" max="58" width="11.28515625" style="55" customWidth="1"/>
    <col min="59" max="59" width="9.140625" style="55" customWidth="1"/>
    <col min="60" max="60" width="7.7109375" style="55" customWidth="1"/>
    <col min="61" max="61" width="8.7109375" style="55" customWidth="1"/>
    <col min="62" max="62" width="8" style="55" customWidth="1"/>
    <col min="63" max="64" width="6.42578125" style="55" customWidth="1"/>
    <col min="65" max="66" width="9.42578125" style="55" customWidth="1"/>
    <col min="67" max="68" width="11" style="55" customWidth="1"/>
    <col min="69" max="69" width="4.28515625" style="55" customWidth="1"/>
    <col min="70" max="70" width="3.7109375" style="55" customWidth="1"/>
    <col min="71" max="71" width="9" style="55" customWidth="1"/>
    <col min="72" max="72" width="9.28515625" style="55" customWidth="1"/>
    <col min="73" max="73" width="5.42578125" style="55" customWidth="1"/>
    <col min="74" max="74" width="4.5703125" style="55" customWidth="1"/>
    <col min="75" max="75" width="4.42578125" style="55" customWidth="1"/>
    <col min="76" max="76" width="6.140625" style="55" customWidth="1"/>
    <col min="77" max="77" width="10.5703125" style="55" customWidth="1"/>
    <col min="78" max="78" width="9.5703125" style="55" customWidth="1"/>
    <col min="79" max="80" width="8.85546875" style="55" customWidth="1"/>
    <col min="81" max="81" width="9" style="55" customWidth="1"/>
    <col min="82" max="82" width="9.140625" style="55" customWidth="1"/>
    <col min="83" max="83" width="8.85546875" style="55" customWidth="1"/>
    <col min="84" max="84" width="10.140625" style="55" customWidth="1"/>
    <col min="85" max="85" width="9.140625" style="55" customWidth="1"/>
    <col min="86" max="86" width="9.85546875" style="55" customWidth="1"/>
    <col min="87" max="87" width="8.85546875" style="55" customWidth="1"/>
    <col min="88" max="88" width="8.28515625" style="55" customWidth="1"/>
    <col min="89" max="90" width="7.28515625" style="55" hidden="1" customWidth="1"/>
    <col min="91" max="91" width="4" style="55" hidden="1" customWidth="1"/>
    <col min="92" max="92" width="1" style="55" hidden="1" customWidth="1"/>
    <col min="93" max="93" width="9.5703125" style="55" customWidth="1"/>
    <col min="94" max="96" width="10" style="55" customWidth="1"/>
    <col min="97" max="97" width="9" style="55" customWidth="1"/>
    <col min="98" max="98" width="9.5703125" style="55" customWidth="1"/>
    <col min="99" max="99" width="9.42578125" style="55" customWidth="1"/>
    <col min="100" max="100" width="8.5703125" style="55" customWidth="1"/>
    <col min="101" max="101" width="9.7109375" style="55" customWidth="1"/>
    <col min="102" max="102" width="8.7109375" style="55" customWidth="1"/>
    <col min="103" max="103" width="9.28515625" style="55" customWidth="1"/>
    <col min="104" max="104" width="9" style="55" customWidth="1"/>
    <col min="105" max="105" width="10.42578125" style="55" customWidth="1"/>
    <col min="106" max="106" width="12.28515625" style="55" customWidth="1"/>
    <col min="107" max="107" width="8.85546875" style="55" customWidth="1"/>
    <col min="108" max="108" width="8.7109375" style="55" customWidth="1"/>
    <col min="109" max="109" width="10.7109375" style="55" customWidth="1"/>
    <col min="110" max="110" width="9.85546875" style="55" customWidth="1"/>
    <col min="111" max="111" width="8.140625" style="55" customWidth="1"/>
    <col min="112" max="112" width="7.85546875" style="55" customWidth="1"/>
    <col min="113" max="114" width="8.85546875" style="55" customWidth="1"/>
    <col min="115" max="115" width="5.5703125" style="55" customWidth="1"/>
    <col min="116" max="116" width="5.85546875" style="55" customWidth="1"/>
    <col min="117" max="117" width="9.140625" style="55" customWidth="1"/>
    <col min="118" max="118" width="11.5703125" style="55" customWidth="1"/>
    <col min="119" max="119" width="9.5703125" style="55" customWidth="1"/>
    <col min="120" max="120" width="8.28515625" style="55" customWidth="1"/>
    <col min="121" max="121" width="5.28515625" style="55" customWidth="1"/>
    <col min="122" max="122" width="5.5703125" style="55" customWidth="1"/>
    <col min="123" max="124" width="9" style="55" customWidth="1"/>
    <col min="125" max="125" width="1.28515625" style="55" customWidth="1"/>
    <col min="126" max="16384" width="9.140625" style="55"/>
  </cols>
  <sheetData>
    <row r="2" spans="1:124" s="60" customFormat="1" ht="16.5" x14ac:dyDescent="0.25">
      <c r="A2" s="56"/>
      <c r="B2" s="244" t="s">
        <v>64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57"/>
      <c r="R2" s="57"/>
      <c r="S2" s="57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  <c r="CL2" s="56"/>
      <c r="CM2" s="56"/>
      <c r="CN2" s="56"/>
      <c r="CO2" s="56"/>
      <c r="CP2" s="56"/>
      <c r="CQ2" s="56"/>
      <c r="CR2" s="56"/>
      <c r="CS2" s="56"/>
      <c r="CT2" s="56"/>
      <c r="CU2" s="56"/>
      <c r="CV2" s="56"/>
      <c r="CW2" s="56"/>
      <c r="CX2" s="56"/>
      <c r="CY2" s="56"/>
      <c r="CZ2" s="56"/>
      <c r="DA2" s="56"/>
      <c r="DB2" s="56"/>
      <c r="DC2" s="56"/>
      <c r="DD2" s="56"/>
      <c r="DE2" s="56"/>
      <c r="DF2" s="56"/>
      <c r="DG2" s="56"/>
      <c r="DH2" s="58"/>
      <c r="DI2" s="58"/>
      <c r="DJ2" s="58"/>
      <c r="DK2" s="58"/>
      <c r="DL2" s="58"/>
      <c r="DM2" s="58"/>
      <c r="DN2" s="58"/>
      <c r="DO2" s="58"/>
      <c r="DP2" s="58"/>
      <c r="DQ2" s="59"/>
    </row>
    <row r="3" spans="1:124" s="60" customFormat="1" ht="16.5" x14ac:dyDescent="0.25">
      <c r="A3" s="56"/>
      <c r="B3" s="149"/>
      <c r="C3" s="149"/>
      <c r="D3" s="149"/>
      <c r="E3" s="244" t="s">
        <v>143</v>
      </c>
      <c r="F3" s="244"/>
      <c r="G3" s="244"/>
      <c r="H3" s="244"/>
      <c r="I3" s="244"/>
      <c r="J3" s="244"/>
      <c r="K3" s="244"/>
      <c r="L3" s="244"/>
      <c r="M3" s="244"/>
      <c r="N3" s="149"/>
      <c r="O3" s="56"/>
      <c r="P3" s="57"/>
      <c r="Q3" s="57"/>
      <c r="R3" s="57"/>
      <c r="S3" s="57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8"/>
      <c r="DI3" s="58"/>
      <c r="DJ3" s="58"/>
      <c r="DK3" s="58"/>
      <c r="DL3" s="58"/>
      <c r="DM3" s="58"/>
      <c r="DN3" s="58"/>
      <c r="DO3" s="58"/>
      <c r="DP3" s="58"/>
      <c r="DQ3" s="59"/>
    </row>
    <row r="4" spans="1:124" x14ac:dyDescent="0.3">
      <c r="B4" s="61"/>
      <c r="C4" s="61"/>
      <c r="D4" s="61"/>
      <c r="E4" s="62"/>
      <c r="F4" s="62"/>
      <c r="G4" s="62"/>
      <c r="H4" s="62"/>
      <c r="I4" s="62"/>
      <c r="J4" s="62"/>
      <c r="K4" s="62"/>
      <c r="L4" s="62"/>
      <c r="M4" s="62"/>
      <c r="O4" s="63" t="s">
        <v>1</v>
      </c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245"/>
      <c r="AB4" s="245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  <c r="DE4" s="64"/>
      <c r="DF4" s="64"/>
      <c r="DG4" s="64"/>
      <c r="DH4" s="64"/>
    </row>
    <row r="5" spans="1:124" s="65" customFormat="1" ht="13.5" x14ac:dyDescent="0.25">
      <c r="A5" s="246" t="s">
        <v>2</v>
      </c>
      <c r="B5" s="247" t="s">
        <v>65</v>
      </c>
      <c r="C5" s="248" t="s">
        <v>66</v>
      </c>
      <c r="D5" s="249"/>
      <c r="E5" s="249"/>
      <c r="F5" s="249"/>
      <c r="G5" s="249"/>
      <c r="H5" s="250"/>
      <c r="I5" s="257" t="s">
        <v>67</v>
      </c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58"/>
      <c r="AQ5" s="258"/>
      <c r="AR5" s="258"/>
      <c r="AS5" s="258"/>
      <c r="AT5" s="258"/>
      <c r="AU5" s="258"/>
      <c r="AV5" s="258"/>
      <c r="AW5" s="258"/>
      <c r="AX5" s="258"/>
      <c r="AY5" s="258"/>
      <c r="AZ5" s="258"/>
      <c r="BA5" s="258"/>
      <c r="BB5" s="258"/>
      <c r="BC5" s="258"/>
      <c r="BD5" s="258"/>
      <c r="BE5" s="258"/>
      <c r="BF5" s="258"/>
      <c r="BG5" s="258"/>
      <c r="BH5" s="258"/>
      <c r="BI5" s="258"/>
      <c r="BJ5" s="258"/>
      <c r="BK5" s="258"/>
      <c r="BL5" s="258"/>
      <c r="BM5" s="258"/>
      <c r="BN5" s="258"/>
      <c r="BO5" s="258"/>
      <c r="BP5" s="258"/>
      <c r="BQ5" s="258"/>
      <c r="BR5" s="258"/>
      <c r="BS5" s="258"/>
      <c r="BT5" s="258"/>
      <c r="BU5" s="258"/>
      <c r="BV5" s="258"/>
      <c r="BW5" s="258"/>
      <c r="BX5" s="258"/>
      <c r="BY5" s="258"/>
      <c r="BZ5" s="258"/>
      <c r="CA5" s="258"/>
      <c r="CB5" s="258"/>
      <c r="CC5" s="258"/>
      <c r="CD5" s="258"/>
      <c r="CE5" s="258"/>
      <c r="CF5" s="258"/>
      <c r="CG5" s="258"/>
      <c r="CH5" s="258"/>
      <c r="CI5" s="258"/>
      <c r="CJ5" s="258"/>
      <c r="CK5" s="258"/>
      <c r="CL5" s="258"/>
      <c r="CM5" s="258"/>
      <c r="CN5" s="258"/>
      <c r="CO5" s="258"/>
      <c r="CP5" s="258"/>
      <c r="CQ5" s="258"/>
      <c r="CR5" s="258"/>
      <c r="CS5" s="258"/>
      <c r="CT5" s="258"/>
      <c r="CU5" s="258"/>
      <c r="CV5" s="258"/>
      <c r="CW5" s="258"/>
      <c r="CX5" s="258"/>
      <c r="CY5" s="258"/>
      <c r="CZ5" s="258"/>
      <c r="DA5" s="258"/>
      <c r="DB5" s="258"/>
      <c r="DC5" s="258"/>
      <c r="DD5" s="258"/>
      <c r="DE5" s="258"/>
      <c r="DF5" s="258"/>
      <c r="DG5" s="258"/>
      <c r="DH5" s="258"/>
      <c r="DI5" s="258"/>
      <c r="DJ5" s="258"/>
      <c r="DK5" s="258"/>
      <c r="DL5" s="258"/>
      <c r="DM5" s="258"/>
      <c r="DN5" s="258"/>
      <c r="DO5" s="258"/>
      <c r="DP5" s="258"/>
      <c r="DQ5" s="258"/>
      <c r="DR5" s="258"/>
      <c r="DS5" s="258"/>
      <c r="DT5" s="259"/>
    </row>
    <row r="6" spans="1:124" s="65" customFormat="1" ht="38.25" customHeight="1" x14ac:dyDescent="0.25">
      <c r="A6" s="246"/>
      <c r="B6" s="247"/>
      <c r="C6" s="251"/>
      <c r="D6" s="252"/>
      <c r="E6" s="252"/>
      <c r="F6" s="252"/>
      <c r="G6" s="252"/>
      <c r="H6" s="253"/>
      <c r="I6" s="248" t="s">
        <v>68</v>
      </c>
      <c r="J6" s="249"/>
      <c r="K6" s="249"/>
      <c r="L6" s="249"/>
      <c r="M6" s="260" t="s">
        <v>69</v>
      </c>
      <c r="N6" s="261"/>
      <c r="O6" s="261"/>
      <c r="P6" s="261"/>
      <c r="Q6" s="261"/>
      <c r="R6" s="261"/>
      <c r="S6" s="261"/>
      <c r="T6" s="262"/>
      <c r="U6" s="248" t="s">
        <v>70</v>
      </c>
      <c r="V6" s="249"/>
      <c r="W6" s="249"/>
      <c r="X6" s="250"/>
      <c r="Y6" s="248" t="s">
        <v>71</v>
      </c>
      <c r="Z6" s="249"/>
      <c r="AA6" s="249"/>
      <c r="AB6" s="250"/>
      <c r="AC6" s="248" t="s">
        <v>72</v>
      </c>
      <c r="AD6" s="249"/>
      <c r="AE6" s="249"/>
      <c r="AF6" s="250"/>
      <c r="AG6" s="267" t="s">
        <v>67</v>
      </c>
      <c r="AH6" s="268"/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9"/>
      <c r="BA6" s="248" t="s">
        <v>73</v>
      </c>
      <c r="BB6" s="249"/>
      <c r="BC6" s="249"/>
      <c r="BD6" s="250"/>
      <c r="BE6" s="66" t="s">
        <v>74</v>
      </c>
      <c r="BF6" s="66"/>
      <c r="BG6" s="66"/>
      <c r="BH6" s="66"/>
      <c r="BI6" s="66"/>
      <c r="BJ6" s="66"/>
      <c r="BK6" s="66"/>
      <c r="BL6" s="66"/>
      <c r="BM6" s="248" t="s">
        <v>75</v>
      </c>
      <c r="BN6" s="249"/>
      <c r="BO6" s="249"/>
      <c r="BP6" s="250"/>
      <c r="BQ6" s="67" t="s">
        <v>76</v>
      </c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270"/>
      <c r="CF6" s="270"/>
      <c r="CG6" s="270"/>
      <c r="CH6" s="270"/>
      <c r="CI6" s="270"/>
      <c r="CJ6" s="271"/>
      <c r="CK6" s="248" t="s">
        <v>77</v>
      </c>
      <c r="CL6" s="249"/>
      <c r="CM6" s="249"/>
      <c r="CN6" s="250"/>
      <c r="CO6" s="248" t="s">
        <v>78</v>
      </c>
      <c r="CP6" s="249"/>
      <c r="CQ6" s="249"/>
      <c r="CR6" s="250"/>
      <c r="CS6" s="148" t="s">
        <v>76</v>
      </c>
      <c r="CT6" s="148"/>
      <c r="CU6" s="148"/>
      <c r="CV6" s="148"/>
      <c r="CW6" s="148"/>
      <c r="CX6" s="148"/>
      <c r="CY6" s="148"/>
      <c r="CZ6" s="148"/>
      <c r="DA6" s="248" t="s">
        <v>79</v>
      </c>
      <c r="DB6" s="249"/>
      <c r="DC6" s="249"/>
      <c r="DD6" s="250"/>
      <c r="DE6" s="69" t="s">
        <v>76</v>
      </c>
      <c r="DF6" s="69"/>
      <c r="DG6" s="69"/>
      <c r="DH6" s="69"/>
      <c r="DI6" s="248" t="s">
        <v>80</v>
      </c>
      <c r="DJ6" s="249"/>
      <c r="DK6" s="249"/>
      <c r="DL6" s="250"/>
      <c r="DM6" s="248" t="s">
        <v>81</v>
      </c>
      <c r="DN6" s="249"/>
      <c r="DO6" s="249"/>
      <c r="DP6" s="249"/>
      <c r="DQ6" s="249"/>
      <c r="DR6" s="250"/>
      <c r="DS6" s="263" t="s">
        <v>144</v>
      </c>
      <c r="DT6" s="263"/>
    </row>
    <row r="7" spans="1:124" s="70" customFormat="1" ht="74.25" customHeight="1" x14ac:dyDescent="0.25">
      <c r="A7" s="246"/>
      <c r="B7" s="247"/>
      <c r="C7" s="254"/>
      <c r="D7" s="255"/>
      <c r="E7" s="255"/>
      <c r="F7" s="255"/>
      <c r="G7" s="255"/>
      <c r="H7" s="256"/>
      <c r="I7" s="251"/>
      <c r="J7" s="252"/>
      <c r="K7" s="252"/>
      <c r="L7" s="252"/>
      <c r="M7" s="264" t="s">
        <v>82</v>
      </c>
      <c r="N7" s="265"/>
      <c r="O7" s="265"/>
      <c r="P7" s="265"/>
      <c r="Q7" s="264" t="s">
        <v>83</v>
      </c>
      <c r="R7" s="265"/>
      <c r="S7" s="265"/>
      <c r="T7" s="265"/>
      <c r="U7" s="254"/>
      <c r="V7" s="255"/>
      <c r="W7" s="255"/>
      <c r="X7" s="256"/>
      <c r="Y7" s="254"/>
      <c r="Z7" s="255"/>
      <c r="AA7" s="255"/>
      <c r="AB7" s="256"/>
      <c r="AC7" s="254"/>
      <c r="AD7" s="255"/>
      <c r="AE7" s="255"/>
      <c r="AF7" s="256"/>
      <c r="AG7" s="273" t="s">
        <v>84</v>
      </c>
      <c r="AH7" s="274"/>
      <c r="AI7" s="274"/>
      <c r="AJ7" s="275"/>
      <c r="AK7" s="264" t="s">
        <v>85</v>
      </c>
      <c r="AL7" s="265"/>
      <c r="AM7" s="265"/>
      <c r="AN7" s="265"/>
      <c r="AO7" s="264" t="s">
        <v>86</v>
      </c>
      <c r="AP7" s="265"/>
      <c r="AQ7" s="265"/>
      <c r="AR7" s="265"/>
      <c r="AS7" s="264" t="s">
        <v>87</v>
      </c>
      <c r="AT7" s="265"/>
      <c r="AU7" s="265"/>
      <c r="AV7" s="265"/>
      <c r="AW7" s="264" t="s">
        <v>88</v>
      </c>
      <c r="AX7" s="265"/>
      <c r="AY7" s="265"/>
      <c r="AZ7" s="265"/>
      <c r="BA7" s="254"/>
      <c r="BB7" s="255"/>
      <c r="BC7" s="255"/>
      <c r="BD7" s="256"/>
      <c r="BE7" s="272" t="s">
        <v>89</v>
      </c>
      <c r="BF7" s="272"/>
      <c r="BG7" s="272"/>
      <c r="BH7" s="272"/>
      <c r="BI7" s="273" t="s">
        <v>90</v>
      </c>
      <c r="BJ7" s="274"/>
      <c r="BK7" s="274"/>
      <c r="BL7" s="275"/>
      <c r="BM7" s="254"/>
      <c r="BN7" s="255"/>
      <c r="BO7" s="255"/>
      <c r="BP7" s="256"/>
      <c r="BQ7" s="264" t="s">
        <v>91</v>
      </c>
      <c r="BR7" s="265"/>
      <c r="BS7" s="265"/>
      <c r="BT7" s="265"/>
      <c r="BU7" s="264" t="s">
        <v>92</v>
      </c>
      <c r="BV7" s="265"/>
      <c r="BW7" s="265"/>
      <c r="BX7" s="265"/>
      <c r="BY7" s="272" t="s">
        <v>93</v>
      </c>
      <c r="BZ7" s="272"/>
      <c r="CA7" s="272"/>
      <c r="CB7" s="272"/>
      <c r="CC7" s="264" t="s">
        <v>94</v>
      </c>
      <c r="CD7" s="265"/>
      <c r="CE7" s="265"/>
      <c r="CF7" s="265"/>
      <c r="CG7" s="264" t="s">
        <v>95</v>
      </c>
      <c r="CH7" s="265"/>
      <c r="CI7" s="265"/>
      <c r="CJ7" s="265"/>
      <c r="CK7" s="254"/>
      <c r="CL7" s="255"/>
      <c r="CM7" s="255"/>
      <c r="CN7" s="256"/>
      <c r="CO7" s="254"/>
      <c r="CP7" s="255"/>
      <c r="CQ7" s="255"/>
      <c r="CR7" s="256"/>
      <c r="CS7" s="272" t="s">
        <v>96</v>
      </c>
      <c r="CT7" s="272"/>
      <c r="CU7" s="272"/>
      <c r="CV7" s="272"/>
      <c r="CW7" s="272" t="s">
        <v>97</v>
      </c>
      <c r="CX7" s="272"/>
      <c r="CY7" s="272"/>
      <c r="CZ7" s="272"/>
      <c r="DA7" s="254"/>
      <c r="DB7" s="255"/>
      <c r="DC7" s="255"/>
      <c r="DD7" s="256"/>
      <c r="DE7" s="264" t="s">
        <v>98</v>
      </c>
      <c r="DF7" s="265"/>
      <c r="DG7" s="265"/>
      <c r="DH7" s="266"/>
      <c r="DI7" s="254"/>
      <c r="DJ7" s="255"/>
      <c r="DK7" s="255"/>
      <c r="DL7" s="256"/>
      <c r="DM7" s="254"/>
      <c r="DN7" s="255"/>
      <c r="DO7" s="255"/>
      <c r="DP7" s="255"/>
      <c r="DQ7" s="255"/>
      <c r="DR7" s="256"/>
      <c r="DS7" s="263"/>
      <c r="DT7" s="263"/>
    </row>
    <row r="8" spans="1:124" s="70" customFormat="1" ht="17.25" customHeight="1" x14ac:dyDescent="0.25">
      <c r="A8" s="246"/>
      <c r="B8" s="247"/>
      <c r="C8" s="276" t="s">
        <v>99</v>
      </c>
      <c r="D8" s="277"/>
      <c r="E8" s="263" t="s">
        <v>100</v>
      </c>
      <c r="F8" s="263"/>
      <c r="G8" s="263" t="s">
        <v>101</v>
      </c>
      <c r="H8" s="263"/>
      <c r="I8" s="263" t="s">
        <v>100</v>
      </c>
      <c r="J8" s="263"/>
      <c r="K8" s="263" t="s">
        <v>101</v>
      </c>
      <c r="L8" s="263"/>
      <c r="M8" s="263" t="s">
        <v>100</v>
      </c>
      <c r="N8" s="263"/>
      <c r="O8" s="263" t="s">
        <v>101</v>
      </c>
      <c r="P8" s="263"/>
      <c r="Q8" s="263" t="s">
        <v>100</v>
      </c>
      <c r="R8" s="263"/>
      <c r="S8" s="263" t="s">
        <v>101</v>
      </c>
      <c r="T8" s="263"/>
      <c r="U8" s="263" t="s">
        <v>100</v>
      </c>
      <c r="V8" s="263"/>
      <c r="W8" s="263" t="s">
        <v>101</v>
      </c>
      <c r="X8" s="263"/>
      <c r="Y8" s="263" t="s">
        <v>100</v>
      </c>
      <c r="Z8" s="263"/>
      <c r="AA8" s="263" t="s">
        <v>101</v>
      </c>
      <c r="AB8" s="263"/>
      <c r="AC8" s="263" t="s">
        <v>100</v>
      </c>
      <c r="AD8" s="263"/>
      <c r="AE8" s="263" t="s">
        <v>101</v>
      </c>
      <c r="AF8" s="263"/>
      <c r="AG8" s="209" t="s">
        <v>100</v>
      </c>
      <c r="AH8" s="278"/>
      <c r="AI8" s="209" t="s">
        <v>101</v>
      </c>
      <c r="AJ8" s="278"/>
      <c r="AK8" s="263" t="s">
        <v>100</v>
      </c>
      <c r="AL8" s="263"/>
      <c r="AM8" s="263" t="s">
        <v>101</v>
      </c>
      <c r="AN8" s="263"/>
      <c r="AO8" s="263" t="s">
        <v>100</v>
      </c>
      <c r="AP8" s="263"/>
      <c r="AQ8" s="263" t="s">
        <v>101</v>
      </c>
      <c r="AR8" s="263"/>
      <c r="AS8" s="263" t="s">
        <v>100</v>
      </c>
      <c r="AT8" s="263"/>
      <c r="AU8" s="263" t="s">
        <v>101</v>
      </c>
      <c r="AV8" s="263"/>
      <c r="AW8" s="263" t="s">
        <v>100</v>
      </c>
      <c r="AX8" s="263"/>
      <c r="AY8" s="263" t="s">
        <v>101</v>
      </c>
      <c r="AZ8" s="263"/>
      <c r="BA8" s="263" t="s">
        <v>100</v>
      </c>
      <c r="BB8" s="263"/>
      <c r="BC8" s="263" t="s">
        <v>101</v>
      </c>
      <c r="BD8" s="263"/>
      <c r="BE8" s="263" t="s">
        <v>100</v>
      </c>
      <c r="BF8" s="263"/>
      <c r="BG8" s="263" t="s">
        <v>101</v>
      </c>
      <c r="BH8" s="263"/>
      <c r="BI8" s="263" t="s">
        <v>100</v>
      </c>
      <c r="BJ8" s="263"/>
      <c r="BK8" s="263" t="s">
        <v>101</v>
      </c>
      <c r="BL8" s="263"/>
      <c r="BM8" s="263" t="s">
        <v>100</v>
      </c>
      <c r="BN8" s="263"/>
      <c r="BO8" s="263" t="s">
        <v>101</v>
      </c>
      <c r="BP8" s="263"/>
      <c r="BQ8" s="263" t="s">
        <v>100</v>
      </c>
      <c r="BR8" s="263"/>
      <c r="BS8" s="263" t="s">
        <v>101</v>
      </c>
      <c r="BT8" s="263"/>
      <c r="BU8" s="263" t="s">
        <v>100</v>
      </c>
      <c r="BV8" s="263"/>
      <c r="BW8" s="263" t="s">
        <v>101</v>
      </c>
      <c r="BX8" s="263"/>
      <c r="BY8" s="263" t="s">
        <v>100</v>
      </c>
      <c r="BZ8" s="263"/>
      <c r="CA8" s="263" t="s">
        <v>101</v>
      </c>
      <c r="CB8" s="263"/>
      <c r="CC8" s="263" t="s">
        <v>100</v>
      </c>
      <c r="CD8" s="263"/>
      <c r="CE8" s="263" t="s">
        <v>101</v>
      </c>
      <c r="CF8" s="263"/>
      <c r="CG8" s="263" t="s">
        <v>100</v>
      </c>
      <c r="CH8" s="263"/>
      <c r="CI8" s="263" t="s">
        <v>101</v>
      </c>
      <c r="CJ8" s="263"/>
      <c r="CK8" s="263" t="s">
        <v>100</v>
      </c>
      <c r="CL8" s="263"/>
      <c r="CM8" s="263" t="s">
        <v>101</v>
      </c>
      <c r="CN8" s="263"/>
      <c r="CO8" s="263" t="s">
        <v>100</v>
      </c>
      <c r="CP8" s="263"/>
      <c r="CQ8" s="263" t="s">
        <v>101</v>
      </c>
      <c r="CR8" s="263"/>
      <c r="CS8" s="263" t="s">
        <v>100</v>
      </c>
      <c r="CT8" s="263"/>
      <c r="CU8" s="263" t="s">
        <v>101</v>
      </c>
      <c r="CV8" s="263"/>
      <c r="CW8" s="263" t="s">
        <v>100</v>
      </c>
      <c r="CX8" s="263"/>
      <c r="CY8" s="263" t="s">
        <v>101</v>
      </c>
      <c r="CZ8" s="263"/>
      <c r="DA8" s="263" t="s">
        <v>100</v>
      </c>
      <c r="DB8" s="263"/>
      <c r="DC8" s="263" t="s">
        <v>101</v>
      </c>
      <c r="DD8" s="263"/>
      <c r="DE8" s="263" t="s">
        <v>100</v>
      </c>
      <c r="DF8" s="263"/>
      <c r="DG8" s="263" t="s">
        <v>101</v>
      </c>
      <c r="DH8" s="263"/>
      <c r="DI8" s="263" t="s">
        <v>100</v>
      </c>
      <c r="DJ8" s="263"/>
      <c r="DK8" s="263" t="s">
        <v>101</v>
      </c>
      <c r="DL8" s="263"/>
      <c r="DM8" s="280" t="s">
        <v>102</v>
      </c>
      <c r="DN8" s="281"/>
      <c r="DO8" s="263" t="s">
        <v>100</v>
      </c>
      <c r="DP8" s="263"/>
      <c r="DQ8" s="263" t="s">
        <v>101</v>
      </c>
      <c r="DR8" s="263"/>
      <c r="DS8" s="263" t="s">
        <v>101</v>
      </c>
      <c r="DT8" s="263"/>
    </row>
    <row r="9" spans="1:124" s="75" customFormat="1" ht="59.25" customHeight="1" x14ac:dyDescent="0.2">
      <c r="A9" s="246"/>
      <c r="B9" s="247"/>
      <c r="C9" s="71" t="s">
        <v>103</v>
      </c>
      <c r="D9" s="72" t="s">
        <v>104</v>
      </c>
      <c r="E9" s="71" t="s">
        <v>103</v>
      </c>
      <c r="F9" s="72" t="s">
        <v>104</v>
      </c>
      <c r="G9" s="71" t="s">
        <v>103</v>
      </c>
      <c r="H9" s="72" t="s">
        <v>104</v>
      </c>
      <c r="I9" s="71" t="s">
        <v>103</v>
      </c>
      <c r="J9" s="72" t="s">
        <v>104</v>
      </c>
      <c r="K9" s="71" t="s">
        <v>103</v>
      </c>
      <c r="L9" s="72" t="s">
        <v>104</v>
      </c>
      <c r="M9" s="71" t="s">
        <v>103</v>
      </c>
      <c r="N9" s="72" t="s">
        <v>104</v>
      </c>
      <c r="O9" s="71" t="s">
        <v>103</v>
      </c>
      <c r="P9" s="72" t="s">
        <v>104</v>
      </c>
      <c r="Q9" s="71" t="s">
        <v>103</v>
      </c>
      <c r="R9" s="72" t="s">
        <v>104</v>
      </c>
      <c r="S9" s="71" t="s">
        <v>103</v>
      </c>
      <c r="T9" s="72" t="s">
        <v>104</v>
      </c>
      <c r="U9" s="71" t="s">
        <v>103</v>
      </c>
      <c r="V9" s="72" t="s">
        <v>104</v>
      </c>
      <c r="W9" s="71" t="s">
        <v>103</v>
      </c>
      <c r="X9" s="72" t="s">
        <v>104</v>
      </c>
      <c r="Y9" s="71" t="s">
        <v>103</v>
      </c>
      <c r="Z9" s="72" t="s">
        <v>104</v>
      </c>
      <c r="AA9" s="71" t="s">
        <v>103</v>
      </c>
      <c r="AB9" s="72" t="s">
        <v>104</v>
      </c>
      <c r="AC9" s="71" t="s">
        <v>103</v>
      </c>
      <c r="AD9" s="72" t="s">
        <v>104</v>
      </c>
      <c r="AE9" s="71" t="s">
        <v>103</v>
      </c>
      <c r="AF9" s="72" t="s">
        <v>104</v>
      </c>
      <c r="AG9" s="73" t="s">
        <v>103</v>
      </c>
      <c r="AH9" s="74" t="s">
        <v>104</v>
      </c>
      <c r="AI9" s="73" t="s">
        <v>103</v>
      </c>
      <c r="AJ9" s="74" t="s">
        <v>104</v>
      </c>
      <c r="AK9" s="71" t="s">
        <v>103</v>
      </c>
      <c r="AL9" s="72" t="s">
        <v>104</v>
      </c>
      <c r="AM9" s="71" t="s">
        <v>103</v>
      </c>
      <c r="AN9" s="72" t="s">
        <v>104</v>
      </c>
      <c r="AO9" s="71" t="s">
        <v>103</v>
      </c>
      <c r="AP9" s="72" t="s">
        <v>104</v>
      </c>
      <c r="AQ9" s="71" t="s">
        <v>103</v>
      </c>
      <c r="AR9" s="72" t="s">
        <v>104</v>
      </c>
      <c r="AS9" s="71" t="s">
        <v>103</v>
      </c>
      <c r="AT9" s="72" t="s">
        <v>104</v>
      </c>
      <c r="AU9" s="71" t="s">
        <v>103</v>
      </c>
      <c r="AV9" s="72" t="s">
        <v>104</v>
      </c>
      <c r="AW9" s="71" t="s">
        <v>103</v>
      </c>
      <c r="AX9" s="72" t="s">
        <v>104</v>
      </c>
      <c r="AY9" s="71" t="s">
        <v>103</v>
      </c>
      <c r="AZ9" s="72" t="s">
        <v>104</v>
      </c>
      <c r="BA9" s="71" t="s">
        <v>103</v>
      </c>
      <c r="BB9" s="72" t="s">
        <v>104</v>
      </c>
      <c r="BC9" s="71" t="s">
        <v>103</v>
      </c>
      <c r="BD9" s="72" t="s">
        <v>104</v>
      </c>
      <c r="BE9" s="71" t="s">
        <v>103</v>
      </c>
      <c r="BF9" s="72" t="s">
        <v>104</v>
      </c>
      <c r="BG9" s="71" t="s">
        <v>103</v>
      </c>
      <c r="BH9" s="72" t="s">
        <v>104</v>
      </c>
      <c r="BI9" s="71" t="s">
        <v>103</v>
      </c>
      <c r="BJ9" s="72" t="s">
        <v>104</v>
      </c>
      <c r="BK9" s="71" t="s">
        <v>103</v>
      </c>
      <c r="BL9" s="72" t="s">
        <v>104</v>
      </c>
      <c r="BM9" s="71" t="s">
        <v>103</v>
      </c>
      <c r="BN9" s="72" t="s">
        <v>104</v>
      </c>
      <c r="BO9" s="71" t="s">
        <v>103</v>
      </c>
      <c r="BP9" s="72" t="s">
        <v>104</v>
      </c>
      <c r="BQ9" s="71" t="s">
        <v>103</v>
      </c>
      <c r="BR9" s="72" t="s">
        <v>104</v>
      </c>
      <c r="BS9" s="71" t="s">
        <v>103</v>
      </c>
      <c r="BT9" s="72" t="s">
        <v>104</v>
      </c>
      <c r="BU9" s="71" t="s">
        <v>103</v>
      </c>
      <c r="BV9" s="72" t="s">
        <v>104</v>
      </c>
      <c r="BW9" s="71" t="s">
        <v>103</v>
      </c>
      <c r="BX9" s="72" t="s">
        <v>104</v>
      </c>
      <c r="BY9" s="71" t="s">
        <v>103</v>
      </c>
      <c r="BZ9" s="72" t="s">
        <v>104</v>
      </c>
      <c r="CA9" s="71" t="s">
        <v>103</v>
      </c>
      <c r="CB9" s="72" t="s">
        <v>104</v>
      </c>
      <c r="CC9" s="71" t="s">
        <v>103</v>
      </c>
      <c r="CD9" s="72" t="s">
        <v>104</v>
      </c>
      <c r="CE9" s="71" t="s">
        <v>103</v>
      </c>
      <c r="CF9" s="72" t="s">
        <v>104</v>
      </c>
      <c r="CG9" s="71" t="s">
        <v>103</v>
      </c>
      <c r="CH9" s="72" t="s">
        <v>104</v>
      </c>
      <c r="CI9" s="71" t="s">
        <v>103</v>
      </c>
      <c r="CJ9" s="72" t="s">
        <v>104</v>
      </c>
      <c r="CK9" s="71" t="s">
        <v>103</v>
      </c>
      <c r="CL9" s="72" t="s">
        <v>104</v>
      </c>
      <c r="CM9" s="71" t="s">
        <v>103</v>
      </c>
      <c r="CN9" s="72" t="s">
        <v>104</v>
      </c>
      <c r="CO9" s="71" t="s">
        <v>103</v>
      </c>
      <c r="CP9" s="72" t="s">
        <v>104</v>
      </c>
      <c r="CQ9" s="71" t="s">
        <v>103</v>
      </c>
      <c r="CR9" s="72" t="s">
        <v>104</v>
      </c>
      <c r="CS9" s="71" t="s">
        <v>103</v>
      </c>
      <c r="CT9" s="72" t="s">
        <v>104</v>
      </c>
      <c r="CU9" s="71" t="s">
        <v>103</v>
      </c>
      <c r="CV9" s="72" t="s">
        <v>104</v>
      </c>
      <c r="CW9" s="71" t="s">
        <v>103</v>
      </c>
      <c r="CX9" s="72" t="s">
        <v>104</v>
      </c>
      <c r="CY9" s="71" t="s">
        <v>103</v>
      </c>
      <c r="CZ9" s="72" t="s">
        <v>104</v>
      </c>
      <c r="DA9" s="71" t="s">
        <v>103</v>
      </c>
      <c r="DB9" s="72" t="s">
        <v>104</v>
      </c>
      <c r="DC9" s="71" t="s">
        <v>103</v>
      </c>
      <c r="DD9" s="72" t="s">
        <v>104</v>
      </c>
      <c r="DE9" s="71" t="s">
        <v>103</v>
      </c>
      <c r="DF9" s="72" t="s">
        <v>104</v>
      </c>
      <c r="DG9" s="71" t="s">
        <v>103</v>
      </c>
      <c r="DH9" s="72" t="s">
        <v>104</v>
      </c>
      <c r="DI9" s="71" t="s">
        <v>103</v>
      </c>
      <c r="DJ9" s="72" t="s">
        <v>104</v>
      </c>
      <c r="DK9" s="71" t="s">
        <v>103</v>
      </c>
      <c r="DL9" s="72" t="s">
        <v>104</v>
      </c>
      <c r="DM9" s="71" t="s">
        <v>103</v>
      </c>
      <c r="DN9" s="72" t="s">
        <v>104</v>
      </c>
      <c r="DO9" s="71" t="s">
        <v>103</v>
      </c>
      <c r="DP9" s="72" t="s">
        <v>104</v>
      </c>
      <c r="DQ9" s="71" t="s">
        <v>103</v>
      </c>
      <c r="DR9" s="72" t="s">
        <v>104</v>
      </c>
      <c r="DS9" s="71" t="s">
        <v>103</v>
      </c>
      <c r="DT9" s="72" t="s">
        <v>104</v>
      </c>
    </row>
    <row r="10" spans="1:124" s="70" customFormat="1" ht="13.5" x14ac:dyDescent="0.25">
      <c r="A10" s="151"/>
      <c r="B10" s="147">
        <v>1</v>
      </c>
      <c r="C10" s="147">
        <f>B10+1</f>
        <v>2</v>
      </c>
      <c r="D10" s="147">
        <f t="shared" ref="D10:BO10" si="0">C10+1</f>
        <v>3</v>
      </c>
      <c r="E10" s="147">
        <f>D10+1</f>
        <v>4</v>
      </c>
      <c r="F10" s="147">
        <f t="shared" si="0"/>
        <v>5</v>
      </c>
      <c r="G10" s="147">
        <f>F10+1</f>
        <v>6</v>
      </c>
      <c r="H10" s="147">
        <f t="shared" si="0"/>
        <v>7</v>
      </c>
      <c r="I10" s="147">
        <f t="shared" si="0"/>
        <v>8</v>
      </c>
      <c r="J10" s="147">
        <f t="shared" si="0"/>
        <v>9</v>
      </c>
      <c r="K10" s="147">
        <f t="shared" si="0"/>
        <v>10</v>
      </c>
      <c r="L10" s="147">
        <f t="shared" si="0"/>
        <v>11</v>
      </c>
      <c r="M10" s="147">
        <f t="shared" si="0"/>
        <v>12</v>
      </c>
      <c r="N10" s="147">
        <f t="shared" si="0"/>
        <v>13</v>
      </c>
      <c r="O10" s="147">
        <f t="shared" si="0"/>
        <v>14</v>
      </c>
      <c r="P10" s="147">
        <f t="shared" si="0"/>
        <v>15</v>
      </c>
      <c r="Q10" s="147">
        <f t="shared" si="0"/>
        <v>16</v>
      </c>
      <c r="R10" s="147">
        <f t="shared" si="0"/>
        <v>17</v>
      </c>
      <c r="S10" s="147">
        <f t="shared" si="0"/>
        <v>18</v>
      </c>
      <c r="T10" s="147">
        <f t="shared" si="0"/>
        <v>19</v>
      </c>
      <c r="U10" s="147">
        <f t="shared" si="0"/>
        <v>20</v>
      </c>
      <c r="V10" s="147">
        <f t="shared" si="0"/>
        <v>21</v>
      </c>
      <c r="W10" s="147">
        <f t="shared" si="0"/>
        <v>22</v>
      </c>
      <c r="X10" s="147">
        <f t="shared" si="0"/>
        <v>23</v>
      </c>
      <c r="Y10" s="147">
        <f t="shared" si="0"/>
        <v>24</v>
      </c>
      <c r="Z10" s="147">
        <f t="shared" si="0"/>
        <v>25</v>
      </c>
      <c r="AA10" s="147">
        <f t="shared" si="0"/>
        <v>26</v>
      </c>
      <c r="AB10" s="147">
        <f t="shared" si="0"/>
        <v>27</v>
      </c>
      <c r="AC10" s="147">
        <f t="shared" si="0"/>
        <v>28</v>
      </c>
      <c r="AD10" s="147">
        <f t="shared" si="0"/>
        <v>29</v>
      </c>
      <c r="AE10" s="147">
        <f t="shared" si="0"/>
        <v>30</v>
      </c>
      <c r="AF10" s="147">
        <f t="shared" si="0"/>
        <v>31</v>
      </c>
      <c r="AG10" s="147">
        <f t="shared" si="0"/>
        <v>32</v>
      </c>
      <c r="AH10" s="147">
        <f t="shared" si="0"/>
        <v>33</v>
      </c>
      <c r="AI10" s="147">
        <f t="shared" si="0"/>
        <v>34</v>
      </c>
      <c r="AJ10" s="147">
        <f t="shared" si="0"/>
        <v>35</v>
      </c>
      <c r="AK10" s="147">
        <f t="shared" si="0"/>
        <v>36</v>
      </c>
      <c r="AL10" s="147">
        <f t="shared" si="0"/>
        <v>37</v>
      </c>
      <c r="AM10" s="147">
        <f t="shared" si="0"/>
        <v>38</v>
      </c>
      <c r="AN10" s="147">
        <f t="shared" si="0"/>
        <v>39</v>
      </c>
      <c r="AO10" s="147">
        <f t="shared" si="0"/>
        <v>40</v>
      </c>
      <c r="AP10" s="147">
        <f t="shared" si="0"/>
        <v>41</v>
      </c>
      <c r="AQ10" s="147">
        <f t="shared" si="0"/>
        <v>42</v>
      </c>
      <c r="AR10" s="147">
        <f t="shared" si="0"/>
        <v>43</v>
      </c>
      <c r="AS10" s="147">
        <f t="shared" si="0"/>
        <v>44</v>
      </c>
      <c r="AT10" s="147">
        <f t="shared" si="0"/>
        <v>45</v>
      </c>
      <c r="AU10" s="147">
        <f t="shared" si="0"/>
        <v>46</v>
      </c>
      <c r="AV10" s="147">
        <f t="shared" si="0"/>
        <v>47</v>
      </c>
      <c r="AW10" s="147">
        <f t="shared" si="0"/>
        <v>48</v>
      </c>
      <c r="AX10" s="147">
        <f t="shared" si="0"/>
        <v>49</v>
      </c>
      <c r="AY10" s="147">
        <f t="shared" si="0"/>
        <v>50</v>
      </c>
      <c r="AZ10" s="147">
        <f t="shared" si="0"/>
        <v>51</v>
      </c>
      <c r="BA10" s="147">
        <f t="shared" si="0"/>
        <v>52</v>
      </c>
      <c r="BB10" s="147">
        <f t="shared" si="0"/>
        <v>53</v>
      </c>
      <c r="BC10" s="147">
        <f t="shared" si="0"/>
        <v>54</v>
      </c>
      <c r="BD10" s="147">
        <f t="shared" si="0"/>
        <v>55</v>
      </c>
      <c r="BE10" s="147">
        <f t="shared" si="0"/>
        <v>56</v>
      </c>
      <c r="BF10" s="147">
        <f t="shared" si="0"/>
        <v>57</v>
      </c>
      <c r="BG10" s="147">
        <f t="shared" si="0"/>
        <v>58</v>
      </c>
      <c r="BH10" s="147">
        <f t="shared" si="0"/>
        <v>59</v>
      </c>
      <c r="BI10" s="147">
        <f t="shared" si="0"/>
        <v>60</v>
      </c>
      <c r="BJ10" s="147">
        <f t="shared" si="0"/>
        <v>61</v>
      </c>
      <c r="BK10" s="147">
        <f t="shared" si="0"/>
        <v>62</v>
      </c>
      <c r="BL10" s="147">
        <f t="shared" si="0"/>
        <v>63</v>
      </c>
      <c r="BM10" s="147">
        <f t="shared" si="0"/>
        <v>64</v>
      </c>
      <c r="BN10" s="147">
        <f t="shared" si="0"/>
        <v>65</v>
      </c>
      <c r="BO10" s="147">
        <f t="shared" si="0"/>
        <v>66</v>
      </c>
      <c r="BP10" s="147">
        <f t="shared" ref="BP10:DT10" si="1">BO10+1</f>
        <v>67</v>
      </c>
      <c r="BQ10" s="147">
        <f t="shared" si="1"/>
        <v>68</v>
      </c>
      <c r="BR10" s="147">
        <f t="shared" si="1"/>
        <v>69</v>
      </c>
      <c r="BS10" s="147">
        <f t="shared" si="1"/>
        <v>70</v>
      </c>
      <c r="BT10" s="147">
        <f t="shared" si="1"/>
        <v>71</v>
      </c>
      <c r="BU10" s="147">
        <f t="shared" si="1"/>
        <v>72</v>
      </c>
      <c r="BV10" s="147">
        <f t="shared" si="1"/>
        <v>73</v>
      </c>
      <c r="BW10" s="147">
        <f t="shared" si="1"/>
        <v>74</v>
      </c>
      <c r="BX10" s="147">
        <f t="shared" si="1"/>
        <v>75</v>
      </c>
      <c r="BY10" s="147">
        <f t="shared" si="1"/>
        <v>76</v>
      </c>
      <c r="BZ10" s="147">
        <f t="shared" si="1"/>
        <v>77</v>
      </c>
      <c r="CA10" s="147">
        <f t="shared" si="1"/>
        <v>78</v>
      </c>
      <c r="CB10" s="147">
        <f t="shared" si="1"/>
        <v>79</v>
      </c>
      <c r="CC10" s="147">
        <f t="shared" si="1"/>
        <v>80</v>
      </c>
      <c r="CD10" s="147">
        <f t="shared" si="1"/>
        <v>81</v>
      </c>
      <c r="CE10" s="147">
        <f t="shared" si="1"/>
        <v>82</v>
      </c>
      <c r="CF10" s="147">
        <f t="shared" si="1"/>
        <v>83</v>
      </c>
      <c r="CG10" s="147">
        <f t="shared" si="1"/>
        <v>84</v>
      </c>
      <c r="CH10" s="147">
        <f t="shared" si="1"/>
        <v>85</v>
      </c>
      <c r="CI10" s="147">
        <f t="shared" si="1"/>
        <v>86</v>
      </c>
      <c r="CJ10" s="147">
        <f t="shared" si="1"/>
        <v>87</v>
      </c>
      <c r="CK10" s="147">
        <f t="shared" si="1"/>
        <v>88</v>
      </c>
      <c r="CL10" s="147">
        <f t="shared" si="1"/>
        <v>89</v>
      </c>
      <c r="CM10" s="147">
        <f t="shared" si="1"/>
        <v>90</v>
      </c>
      <c r="CN10" s="147">
        <f t="shared" si="1"/>
        <v>91</v>
      </c>
      <c r="CO10" s="147">
        <f t="shared" si="1"/>
        <v>92</v>
      </c>
      <c r="CP10" s="147">
        <f t="shared" si="1"/>
        <v>93</v>
      </c>
      <c r="CQ10" s="147">
        <f t="shared" si="1"/>
        <v>94</v>
      </c>
      <c r="CR10" s="147">
        <f t="shared" si="1"/>
        <v>95</v>
      </c>
      <c r="CS10" s="147">
        <f t="shared" si="1"/>
        <v>96</v>
      </c>
      <c r="CT10" s="147">
        <f t="shared" si="1"/>
        <v>97</v>
      </c>
      <c r="CU10" s="147">
        <f t="shared" si="1"/>
        <v>98</v>
      </c>
      <c r="CV10" s="147">
        <f t="shared" si="1"/>
        <v>99</v>
      </c>
      <c r="CW10" s="147">
        <f t="shared" si="1"/>
        <v>100</v>
      </c>
      <c r="CX10" s="147">
        <f t="shared" si="1"/>
        <v>101</v>
      </c>
      <c r="CY10" s="147">
        <f t="shared" si="1"/>
        <v>102</v>
      </c>
      <c r="CZ10" s="147">
        <f t="shared" si="1"/>
        <v>103</v>
      </c>
      <c r="DA10" s="147">
        <f t="shared" si="1"/>
        <v>104</v>
      </c>
      <c r="DB10" s="147">
        <f t="shared" si="1"/>
        <v>105</v>
      </c>
      <c r="DC10" s="147">
        <f t="shared" si="1"/>
        <v>106</v>
      </c>
      <c r="DD10" s="147">
        <f t="shared" si="1"/>
        <v>107</v>
      </c>
      <c r="DE10" s="147">
        <f t="shared" si="1"/>
        <v>108</v>
      </c>
      <c r="DF10" s="147">
        <f t="shared" si="1"/>
        <v>109</v>
      </c>
      <c r="DG10" s="147">
        <f t="shared" si="1"/>
        <v>110</v>
      </c>
      <c r="DH10" s="147">
        <f t="shared" si="1"/>
        <v>111</v>
      </c>
      <c r="DI10" s="147">
        <f t="shared" si="1"/>
        <v>112</v>
      </c>
      <c r="DJ10" s="147">
        <f t="shared" si="1"/>
        <v>113</v>
      </c>
      <c r="DK10" s="147">
        <f t="shared" si="1"/>
        <v>114</v>
      </c>
      <c r="DL10" s="147">
        <f t="shared" si="1"/>
        <v>115</v>
      </c>
      <c r="DM10" s="147">
        <f t="shared" si="1"/>
        <v>116</v>
      </c>
      <c r="DN10" s="147">
        <f t="shared" si="1"/>
        <v>117</v>
      </c>
      <c r="DO10" s="147">
        <f t="shared" si="1"/>
        <v>118</v>
      </c>
      <c r="DP10" s="147">
        <f t="shared" si="1"/>
        <v>119</v>
      </c>
      <c r="DQ10" s="147">
        <f t="shared" si="1"/>
        <v>120</v>
      </c>
      <c r="DR10" s="147">
        <f t="shared" si="1"/>
        <v>121</v>
      </c>
      <c r="DS10" s="147">
        <f t="shared" si="1"/>
        <v>122</v>
      </c>
      <c r="DT10" s="147">
        <f t="shared" si="1"/>
        <v>123</v>
      </c>
    </row>
    <row r="11" spans="1:124" s="126" customFormat="1" ht="20.25" customHeight="1" x14ac:dyDescent="0.25">
      <c r="A11" s="133">
        <v>1</v>
      </c>
      <c r="B11" s="132" t="s">
        <v>39</v>
      </c>
      <c r="C11" s="134">
        <f t="shared" ref="C11:D14" si="2">E11+G11-DS11</f>
        <v>3189268.1000000006</v>
      </c>
      <c r="D11" s="134">
        <f t="shared" si="2"/>
        <v>2994338.1</v>
      </c>
      <c r="E11" s="134">
        <f>I11+U11+Y11+AC11+BA11+BM11+CK11+CO11+DA11+DI11+DO11</f>
        <v>1944546.4000000001</v>
      </c>
      <c r="F11" s="134">
        <f>J11+V11+Z11+AD11+BB11+BN11+CL11+CP11+DB11+DJ11+DP11</f>
        <v>1936697.1</v>
      </c>
      <c r="G11" s="134">
        <f>K11+W11+AA11+AE11+BC11+BO11+CM11+CQ11+DC11+DK11+DQ11</f>
        <v>1314721.7000000002</v>
      </c>
      <c r="H11" s="134">
        <f>L11+X11+AB11+AF11+BD11+BP11+CN11+CR11+DD11+DL11+DR11</f>
        <v>1127641</v>
      </c>
      <c r="I11" s="134">
        <v>636789.1</v>
      </c>
      <c r="J11" s="134">
        <v>635281.5</v>
      </c>
      <c r="K11" s="134">
        <v>35307.599999999999</v>
      </c>
      <c r="L11" s="134">
        <v>29221.4</v>
      </c>
      <c r="M11" s="134">
        <v>636789.1</v>
      </c>
      <c r="N11" s="134">
        <v>635281.5</v>
      </c>
      <c r="O11" s="134">
        <v>35307.599999999999</v>
      </c>
      <c r="P11" s="134">
        <v>29221.4</v>
      </c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34">
        <v>42754</v>
      </c>
      <c r="AD11" s="134">
        <v>42728.800000000003</v>
      </c>
      <c r="AE11" s="134">
        <v>1230179</v>
      </c>
      <c r="AF11" s="134">
        <v>1091926.8</v>
      </c>
      <c r="AG11" s="125"/>
      <c r="AH11" s="125"/>
      <c r="AI11" s="125"/>
      <c r="AJ11" s="125"/>
      <c r="AK11" s="124"/>
      <c r="AL11" s="124"/>
      <c r="AM11" s="134">
        <v>654943</v>
      </c>
      <c r="AN11" s="134">
        <v>604083.5</v>
      </c>
      <c r="AO11" s="124"/>
      <c r="AP11" s="124"/>
      <c r="AQ11" s="124"/>
      <c r="AR11" s="124"/>
      <c r="AS11" s="134">
        <v>42754</v>
      </c>
      <c r="AT11" s="134">
        <v>42728.800000000003</v>
      </c>
      <c r="AU11" s="134">
        <v>735236</v>
      </c>
      <c r="AV11" s="134">
        <v>611918.1</v>
      </c>
      <c r="AW11" s="124"/>
      <c r="AX11" s="124"/>
      <c r="AY11" s="134">
        <v>-160000</v>
      </c>
      <c r="AZ11" s="134">
        <v>-124074.8</v>
      </c>
      <c r="BA11" s="134">
        <v>325296.7</v>
      </c>
      <c r="BB11" s="134">
        <v>322928.7</v>
      </c>
      <c r="BC11" s="124"/>
      <c r="BD11" s="124"/>
      <c r="BE11" s="134">
        <v>325296.7</v>
      </c>
      <c r="BF11" s="134">
        <v>322928.7</v>
      </c>
      <c r="BG11" s="124"/>
      <c r="BH11" s="124"/>
      <c r="BI11" s="124"/>
      <c r="BJ11" s="124"/>
      <c r="BK11" s="124"/>
      <c r="BL11" s="124"/>
      <c r="BM11" s="134">
        <v>96894</v>
      </c>
      <c r="BN11" s="134">
        <v>96609.3</v>
      </c>
      <c r="BO11" s="134">
        <v>45795.1</v>
      </c>
      <c r="BP11" s="134">
        <v>3052.8</v>
      </c>
      <c r="BQ11" s="124"/>
      <c r="BR11" s="124"/>
      <c r="BS11" s="124"/>
      <c r="BT11" s="124"/>
      <c r="BU11" s="124"/>
      <c r="BV11" s="124"/>
      <c r="BW11" s="124"/>
      <c r="BX11" s="124"/>
      <c r="BY11" s="134">
        <v>13501</v>
      </c>
      <c r="BZ11" s="134">
        <v>13252.6</v>
      </c>
      <c r="CA11" s="124"/>
      <c r="CB11" s="124"/>
      <c r="CC11" s="134">
        <v>78700</v>
      </c>
      <c r="CD11" s="134">
        <v>78664.800000000003</v>
      </c>
      <c r="CE11" s="124"/>
      <c r="CF11" s="124"/>
      <c r="CG11" s="134">
        <v>4692</v>
      </c>
      <c r="CH11" s="134">
        <v>4692</v>
      </c>
      <c r="CI11" s="134">
        <v>45795.1</v>
      </c>
      <c r="CJ11" s="134">
        <v>3052.8</v>
      </c>
      <c r="CK11" s="124"/>
      <c r="CL11" s="124"/>
      <c r="CM11" s="124"/>
      <c r="CN11" s="124"/>
      <c r="CO11" s="134">
        <v>120082.8</v>
      </c>
      <c r="CP11" s="134">
        <v>118503.5</v>
      </c>
      <c r="CQ11" s="124"/>
      <c r="CR11" s="124"/>
      <c r="CS11" s="134">
        <v>10698</v>
      </c>
      <c r="CT11" s="134">
        <v>10697.5</v>
      </c>
      <c r="CU11" s="124"/>
      <c r="CV11" s="124"/>
      <c r="CW11" s="134">
        <v>75710.8</v>
      </c>
      <c r="CX11" s="134">
        <v>75656.899999999994</v>
      </c>
      <c r="CY11" s="124"/>
      <c r="CZ11" s="124"/>
      <c r="DA11" s="134">
        <v>642462.5</v>
      </c>
      <c r="DB11" s="134">
        <v>641324.30000000005</v>
      </c>
      <c r="DC11" s="134">
        <v>3440</v>
      </c>
      <c r="DD11" s="134">
        <v>3440</v>
      </c>
      <c r="DE11" s="134">
        <v>387256.1</v>
      </c>
      <c r="DF11" s="134">
        <v>386902.8</v>
      </c>
      <c r="DG11" s="134">
        <v>3440</v>
      </c>
      <c r="DH11" s="134">
        <v>3440</v>
      </c>
      <c r="DI11" s="134">
        <v>9500</v>
      </c>
      <c r="DJ11" s="134">
        <v>9321</v>
      </c>
      <c r="DK11" s="125"/>
      <c r="DL11" s="125"/>
      <c r="DM11" s="141">
        <f t="shared" ref="DM11:DN14" si="3">DO11+DQ11</f>
        <v>70767.3</v>
      </c>
      <c r="DN11" s="141">
        <f t="shared" si="3"/>
        <v>70000</v>
      </c>
      <c r="DO11" s="134">
        <v>70767.3</v>
      </c>
      <c r="DP11" s="134">
        <v>70000</v>
      </c>
      <c r="DQ11" s="125"/>
      <c r="DR11" s="125"/>
      <c r="DS11" s="134">
        <v>70000</v>
      </c>
      <c r="DT11" s="134">
        <v>70000</v>
      </c>
    </row>
    <row r="12" spans="1:124" s="126" customFormat="1" ht="20.25" customHeight="1" x14ac:dyDescent="0.25">
      <c r="A12" s="133">
        <v>2</v>
      </c>
      <c r="B12" s="132" t="s">
        <v>41</v>
      </c>
      <c r="C12" s="134">
        <f t="shared" si="2"/>
        <v>3018262.2</v>
      </c>
      <c r="D12" s="134">
        <f t="shared" si="2"/>
        <v>2777615.7</v>
      </c>
      <c r="E12" s="134">
        <f t="shared" ref="E12:H14" si="4">I12+U12+Y12+AC12+BA12+BM12+CK12+CO12+DA12+DI12+DO12</f>
        <v>1210029.2</v>
      </c>
      <c r="F12" s="134">
        <f t="shared" si="4"/>
        <v>1162545.8999999999</v>
      </c>
      <c r="G12" s="134">
        <f t="shared" si="4"/>
        <v>1820488.4000000001</v>
      </c>
      <c r="H12" s="134">
        <f t="shared" si="4"/>
        <v>1627325.2000000002</v>
      </c>
      <c r="I12" s="134">
        <v>305100.5</v>
      </c>
      <c r="J12" s="134">
        <v>293118.7</v>
      </c>
      <c r="K12" s="134">
        <v>47743.7</v>
      </c>
      <c r="L12" s="134">
        <v>36940.300000000003</v>
      </c>
      <c r="M12" s="134">
        <v>277550.40000000002</v>
      </c>
      <c r="N12" s="134">
        <v>269946.59999999998</v>
      </c>
      <c r="O12" s="134">
        <v>47743.7</v>
      </c>
      <c r="P12" s="134">
        <v>36940.300000000003</v>
      </c>
      <c r="Q12" s="134">
        <v>17148.099999999999</v>
      </c>
      <c r="R12" s="134">
        <v>14693.5</v>
      </c>
      <c r="S12" s="135">
        <v>0</v>
      </c>
      <c r="T12" s="134">
        <v>0</v>
      </c>
      <c r="U12" s="134">
        <v>500</v>
      </c>
      <c r="V12" s="134">
        <v>330</v>
      </c>
      <c r="W12" s="125"/>
      <c r="X12" s="125"/>
      <c r="Y12" s="124"/>
      <c r="Z12" s="124"/>
      <c r="AA12" s="124"/>
      <c r="AB12" s="124"/>
      <c r="AC12" s="134">
        <v>87400</v>
      </c>
      <c r="AD12" s="134">
        <v>85191.2</v>
      </c>
      <c r="AE12" s="134">
        <v>815257.9</v>
      </c>
      <c r="AF12" s="134">
        <v>735782.2</v>
      </c>
      <c r="AG12" s="125"/>
      <c r="AH12" s="125"/>
      <c r="AI12" s="125"/>
      <c r="AJ12" s="125"/>
      <c r="AK12" s="134">
        <v>0</v>
      </c>
      <c r="AL12" s="134">
        <v>0</v>
      </c>
      <c r="AM12" s="124"/>
      <c r="AN12" s="124"/>
      <c r="AO12" s="124"/>
      <c r="AP12" s="124"/>
      <c r="AQ12" s="134">
        <v>2000</v>
      </c>
      <c r="AR12" s="134">
        <v>500.2</v>
      </c>
      <c r="AS12" s="134">
        <v>86400</v>
      </c>
      <c r="AT12" s="134">
        <v>84191.2</v>
      </c>
      <c r="AU12" s="134">
        <v>1513257.8</v>
      </c>
      <c r="AV12" s="134">
        <v>1438072.9</v>
      </c>
      <c r="AW12" s="124"/>
      <c r="AX12" s="124"/>
      <c r="AY12" s="134">
        <v>-700000</v>
      </c>
      <c r="AZ12" s="134">
        <v>-702791</v>
      </c>
      <c r="BA12" s="134">
        <v>147800</v>
      </c>
      <c r="BB12" s="134">
        <v>146714.9</v>
      </c>
      <c r="BC12" s="134">
        <v>74150</v>
      </c>
      <c r="BD12" s="134">
        <v>73580</v>
      </c>
      <c r="BE12" s="134">
        <v>146000</v>
      </c>
      <c r="BF12" s="134">
        <v>144933</v>
      </c>
      <c r="BG12" s="134">
        <v>74150</v>
      </c>
      <c r="BH12" s="134">
        <v>73580</v>
      </c>
      <c r="BI12" s="134">
        <v>180000</v>
      </c>
      <c r="BJ12" s="134">
        <v>1781.9</v>
      </c>
      <c r="BK12" s="124"/>
      <c r="BL12" s="124"/>
      <c r="BM12" s="134">
        <v>73600</v>
      </c>
      <c r="BN12" s="134">
        <v>69710.7</v>
      </c>
      <c r="BO12" s="134">
        <v>502007.9</v>
      </c>
      <c r="BP12" s="134">
        <v>480100</v>
      </c>
      <c r="BQ12" s="124"/>
      <c r="BR12" s="124"/>
      <c r="BS12" s="134">
        <v>198926.7</v>
      </c>
      <c r="BT12" s="134">
        <v>190963.8</v>
      </c>
      <c r="BU12" s="124"/>
      <c r="BV12" s="124"/>
      <c r="BW12" s="124"/>
      <c r="BX12" s="134">
        <v>0</v>
      </c>
      <c r="BY12" s="134">
        <v>2000</v>
      </c>
      <c r="BZ12" s="134">
        <v>980</v>
      </c>
      <c r="CA12" s="134">
        <v>303081.2</v>
      </c>
      <c r="CB12" s="134">
        <v>289136.2</v>
      </c>
      <c r="CC12" s="134">
        <v>53600</v>
      </c>
      <c r="CD12" s="134">
        <v>51122.8</v>
      </c>
      <c r="CE12" s="124"/>
      <c r="CF12" s="124"/>
      <c r="CG12" s="134">
        <v>18000</v>
      </c>
      <c r="CH12" s="134">
        <v>17607.900000000001</v>
      </c>
      <c r="CI12" s="124"/>
      <c r="CJ12" s="124"/>
      <c r="CK12" s="124"/>
      <c r="CL12" s="124"/>
      <c r="CM12" s="124"/>
      <c r="CN12" s="124"/>
      <c r="CO12" s="136">
        <v>111180</v>
      </c>
      <c r="CP12" s="134">
        <v>104943</v>
      </c>
      <c r="CQ12" s="134">
        <v>167483.6</v>
      </c>
      <c r="CR12" s="134">
        <v>100698.1</v>
      </c>
      <c r="CS12" s="134">
        <v>110680</v>
      </c>
      <c r="CT12" s="134">
        <v>104877</v>
      </c>
      <c r="CU12" s="134">
        <v>161083.6</v>
      </c>
      <c r="CV12" s="134">
        <v>94298.1</v>
      </c>
      <c r="CW12" s="134">
        <v>19542</v>
      </c>
      <c r="CX12" s="134">
        <v>15778.6</v>
      </c>
      <c r="CY12" s="134">
        <v>161083.6</v>
      </c>
      <c r="CZ12" s="134">
        <v>94298.1</v>
      </c>
      <c r="DA12" s="134">
        <v>446487.5</v>
      </c>
      <c r="DB12" s="134">
        <v>431077</v>
      </c>
      <c r="DC12" s="135">
        <v>213845.3</v>
      </c>
      <c r="DD12" s="134">
        <v>200224.6</v>
      </c>
      <c r="DE12" s="134">
        <v>317721.2</v>
      </c>
      <c r="DF12" s="134">
        <v>309265.5</v>
      </c>
      <c r="DG12" s="134">
        <v>3453.8</v>
      </c>
      <c r="DH12" s="134">
        <v>3147</v>
      </c>
      <c r="DI12" s="134">
        <v>21500</v>
      </c>
      <c r="DJ12" s="134">
        <v>19205</v>
      </c>
      <c r="DK12" s="125"/>
      <c r="DL12" s="125"/>
      <c r="DM12" s="141">
        <f t="shared" si="3"/>
        <v>16461.2</v>
      </c>
      <c r="DN12" s="141">
        <f t="shared" si="3"/>
        <v>12255.4</v>
      </c>
      <c r="DO12" s="134">
        <v>16461.2</v>
      </c>
      <c r="DP12" s="134">
        <v>12255.4</v>
      </c>
      <c r="DQ12" s="125"/>
      <c r="DR12" s="125"/>
      <c r="DS12" s="32">
        <v>12255.4</v>
      </c>
      <c r="DT12" s="32">
        <v>12255.4</v>
      </c>
    </row>
    <row r="13" spans="1:124" s="129" customFormat="1" ht="20.25" customHeight="1" x14ac:dyDescent="0.25">
      <c r="A13" s="144">
        <v>3</v>
      </c>
      <c r="B13" s="132" t="s">
        <v>42</v>
      </c>
      <c r="C13" s="134">
        <f t="shared" si="2"/>
        <v>1986588.6</v>
      </c>
      <c r="D13" s="134">
        <f t="shared" si="2"/>
        <v>1819310.0999999999</v>
      </c>
      <c r="E13" s="134">
        <f t="shared" si="4"/>
        <v>1352310.3</v>
      </c>
      <c r="F13" s="134">
        <f t="shared" si="4"/>
        <v>1201889.0999999999</v>
      </c>
      <c r="G13" s="134">
        <f t="shared" si="4"/>
        <v>634278.29999999993</v>
      </c>
      <c r="H13" s="134">
        <f t="shared" si="4"/>
        <v>617421</v>
      </c>
      <c r="I13" s="142">
        <v>341669.4</v>
      </c>
      <c r="J13" s="141">
        <v>332104.5</v>
      </c>
      <c r="K13" s="141">
        <v>13327.2</v>
      </c>
      <c r="L13" s="141">
        <v>13287.8</v>
      </c>
      <c r="M13" s="141">
        <v>312972.5</v>
      </c>
      <c r="N13" s="141">
        <v>305518.40000000002</v>
      </c>
      <c r="O13" s="141">
        <v>8395.6</v>
      </c>
      <c r="P13" s="141">
        <v>8356.2000000000007</v>
      </c>
      <c r="Q13" s="141">
        <v>26697.9</v>
      </c>
      <c r="R13" s="141">
        <v>26586.2</v>
      </c>
      <c r="S13" s="143">
        <v>4931.5</v>
      </c>
      <c r="T13" s="141">
        <v>4931.5</v>
      </c>
      <c r="U13" s="141">
        <v>1000</v>
      </c>
      <c r="V13" s="141">
        <v>905.1</v>
      </c>
      <c r="W13" s="128"/>
      <c r="X13" s="128"/>
      <c r="Y13" s="127"/>
      <c r="Z13" s="127"/>
      <c r="AA13" s="127"/>
      <c r="AB13" s="127"/>
      <c r="AC13" s="141">
        <v>107759.5</v>
      </c>
      <c r="AD13" s="141">
        <v>107587.1</v>
      </c>
      <c r="AE13" s="141">
        <v>178119</v>
      </c>
      <c r="AF13" s="141">
        <v>170354</v>
      </c>
      <c r="AG13" s="128"/>
      <c r="AH13" s="128"/>
      <c r="AI13" s="128"/>
      <c r="AJ13" s="128"/>
      <c r="AK13" s="141">
        <v>105693.6</v>
      </c>
      <c r="AL13" s="141">
        <v>105693.6</v>
      </c>
      <c r="AM13" s="141">
        <v>65125.5</v>
      </c>
      <c r="AN13" s="141">
        <v>64885.4</v>
      </c>
      <c r="AO13" s="141">
        <v>565.9</v>
      </c>
      <c r="AP13" s="141">
        <v>565.29999999999995</v>
      </c>
      <c r="AQ13" s="141">
        <v>721.3</v>
      </c>
      <c r="AR13" s="141">
        <v>721.3</v>
      </c>
      <c r="AS13" s="141">
        <v>1500</v>
      </c>
      <c r="AT13" s="141">
        <v>1328.3</v>
      </c>
      <c r="AU13" s="141">
        <v>122272.3</v>
      </c>
      <c r="AV13" s="141">
        <v>121135.5</v>
      </c>
      <c r="AW13" s="127"/>
      <c r="AX13" s="141">
        <v>-1000</v>
      </c>
      <c r="AY13" s="127"/>
      <c r="AZ13" s="141">
        <v>-16138.1</v>
      </c>
      <c r="BA13" s="141">
        <v>345716.6</v>
      </c>
      <c r="BB13" s="141">
        <v>345569.6</v>
      </c>
      <c r="BC13" s="141">
        <v>3593.9</v>
      </c>
      <c r="BD13" s="141">
        <v>995.5</v>
      </c>
      <c r="BE13" s="141">
        <v>345716.6</v>
      </c>
      <c r="BF13" s="141">
        <v>345569.6</v>
      </c>
      <c r="BG13" s="141">
        <v>2598.5</v>
      </c>
      <c r="BH13" s="127"/>
      <c r="BI13" s="127"/>
      <c r="BJ13" s="127"/>
      <c r="BK13" s="141">
        <v>995.5</v>
      </c>
      <c r="BL13" s="141">
        <v>995.5</v>
      </c>
      <c r="BM13" s="141">
        <v>12655.4</v>
      </c>
      <c r="BN13" s="141">
        <v>9743.2999999999993</v>
      </c>
      <c r="BO13" s="141">
        <v>302367.59999999998</v>
      </c>
      <c r="BP13" s="141">
        <v>299312.7</v>
      </c>
      <c r="BQ13" s="127"/>
      <c r="BR13" s="127"/>
      <c r="BS13" s="127"/>
      <c r="BT13" s="127"/>
      <c r="BU13" s="127"/>
      <c r="BV13" s="127"/>
      <c r="BW13" s="127"/>
      <c r="BX13" s="127"/>
      <c r="BY13" s="141">
        <v>10055.4</v>
      </c>
      <c r="BZ13" s="141">
        <v>8613.5</v>
      </c>
      <c r="CA13" s="141">
        <v>15668.8</v>
      </c>
      <c r="CB13" s="141">
        <v>12614</v>
      </c>
      <c r="CC13" s="141">
        <v>2600</v>
      </c>
      <c r="CD13" s="141">
        <v>1129.8</v>
      </c>
      <c r="CE13" s="141">
        <v>253114.7</v>
      </c>
      <c r="CF13" s="141">
        <v>253114.7</v>
      </c>
      <c r="CG13" s="127"/>
      <c r="CH13" s="127"/>
      <c r="CI13" s="141">
        <v>33584.1</v>
      </c>
      <c r="CJ13" s="141">
        <v>33584.1</v>
      </c>
      <c r="CK13" s="127"/>
      <c r="CL13" s="127"/>
      <c r="CM13" s="127"/>
      <c r="CN13" s="127"/>
      <c r="CO13" s="141">
        <v>63866.9</v>
      </c>
      <c r="CP13" s="141">
        <v>61015.7</v>
      </c>
      <c r="CQ13" s="141">
        <v>133497.70000000001</v>
      </c>
      <c r="CR13" s="141">
        <v>130881</v>
      </c>
      <c r="CS13" s="141">
        <v>60491.3</v>
      </c>
      <c r="CT13" s="141">
        <v>57640</v>
      </c>
      <c r="CU13" s="127"/>
      <c r="CV13" s="127"/>
      <c r="CW13" s="141">
        <v>33263.1</v>
      </c>
      <c r="CX13" s="141">
        <v>32312.2</v>
      </c>
      <c r="CY13" s="141"/>
      <c r="CZ13" s="127"/>
      <c r="DA13" s="141">
        <v>349829.8</v>
      </c>
      <c r="DB13" s="141">
        <v>340934.5</v>
      </c>
      <c r="DC13" s="141">
        <v>3372.9</v>
      </c>
      <c r="DD13" s="141">
        <v>2590</v>
      </c>
      <c r="DE13" s="141">
        <v>297692.40000000002</v>
      </c>
      <c r="DF13" s="141">
        <v>290522.7</v>
      </c>
      <c r="DG13" s="127"/>
      <c r="DH13" s="128"/>
      <c r="DI13" s="141">
        <v>6000</v>
      </c>
      <c r="DJ13" s="141">
        <v>4029.3</v>
      </c>
      <c r="DK13" s="128"/>
      <c r="DL13" s="128"/>
      <c r="DM13" s="141">
        <f t="shared" si="3"/>
        <v>123812.7</v>
      </c>
      <c r="DN13" s="141">
        <f t="shared" si="3"/>
        <v>0</v>
      </c>
      <c r="DO13" s="141">
        <v>123812.7</v>
      </c>
      <c r="DP13" s="127"/>
      <c r="DQ13" s="128"/>
      <c r="DR13" s="128"/>
      <c r="DS13" s="127"/>
      <c r="DT13" s="127"/>
    </row>
    <row r="14" spans="1:124" s="130" customFormat="1" ht="20.25" customHeight="1" x14ac:dyDescent="0.25">
      <c r="A14" s="139">
        <v>4</v>
      </c>
      <c r="B14" s="140" t="s">
        <v>43</v>
      </c>
      <c r="C14" s="134">
        <f t="shared" si="2"/>
        <v>2427238.2000000002</v>
      </c>
      <c r="D14" s="134">
        <f t="shared" si="2"/>
        <v>2284559.1</v>
      </c>
      <c r="E14" s="134">
        <f t="shared" si="4"/>
        <v>1368228.3</v>
      </c>
      <c r="F14" s="134">
        <f t="shared" si="4"/>
        <v>1323593.8</v>
      </c>
      <c r="G14" s="134">
        <f t="shared" si="4"/>
        <v>1059009.8999999999</v>
      </c>
      <c r="H14" s="134">
        <f t="shared" si="4"/>
        <v>960965.30000000016</v>
      </c>
      <c r="I14" s="135">
        <v>417729</v>
      </c>
      <c r="J14" s="134">
        <v>404309</v>
      </c>
      <c r="K14" s="134">
        <v>38661.199999999997</v>
      </c>
      <c r="L14" s="134">
        <v>38538.9</v>
      </c>
      <c r="M14" s="134">
        <v>328043</v>
      </c>
      <c r="N14" s="134">
        <v>317543.40000000002</v>
      </c>
      <c r="O14" s="134">
        <v>21617.3</v>
      </c>
      <c r="P14" s="134">
        <v>21536.5</v>
      </c>
      <c r="Q14" s="134">
        <v>83220</v>
      </c>
      <c r="R14" s="134">
        <v>80872.5</v>
      </c>
      <c r="S14" s="136">
        <v>17043.900000000001</v>
      </c>
      <c r="T14" s="134">
        <v>17002.400000000001</v>
      </c>
      <c r="U14" s="134">
        <v>2500</v>
      </c>
      <c r="V14" s="137"/>
      <c r="W14" s="137"/>
      <c r="X14" s="137"/>
      <c r="Y14" s="134">
        <v>0</v>
      </c>
      <c r="Z14" s="134">
        <v>0</v>
      </c>
      <c r="AA14" s="134">
        <v>0</v>
      </c>
      <c r="AB14" s="134">
        <v>0</v>
      </c>
      <c r="AC14" s="134">
        <v>91659.7</v>
      </c>
      <c r="AD14" s="134">
        <v>90812.6</v>
      </c>
      <c r="AE14" s="134">
        <v>606039.30000000005</v>
      </c>
      <c r="AF14" s="134">
        <v>527149.80000000005</v>
      </c>
      <c r="AG14" s="125">
        <v>0</v>
      </c>
      <c r="AH14" s="125">
        <v>0</v>
      </c>
      <c r="AI14" s="125">
        <v>0</v>
      </c>
      <c r="AJ14" s="125">
        <v>0</v>
      </c>
      <c r="AK14" s="134">
        <v>90479.7</v>
      </c>
      <c r="AL14" s="134">
        <v>89792.3</v>
      </c>
      <c r="AM14" s="134">
        <v>240533.7</v>
      </c>
      <c r="AN14" s="134">
        <v>230495.7</v>
      </c>
      <c r="AO14" s="134">
        <v>0</v>
      </c>
      <c r="AP14" s="134">
        <v>0</v>
      </c>
      <c r="AQ14" s="134">
        <v>0</v>
      </c>
      <c r="AR14" s="134">
        <v>0</v>
      </c>
      <c r="AS14" s="134">
        <v>1180</v>
      </c>
      <c r="AT14" s="134">
        <v>1020.3</v>
      </c>
      <c r="AU14" s="134">
        <v>424788.6</v>
      </c>
      <c r="AV14" s="134">
        <v>414246.6</v>
      </c>
      <c r="AW14" s="134">
        <v>0</v>
      </c>
      <c r="AX14" s="134">
        <v>0</v>
      </c>
      <c r="AY14" s="134">
        <v>-59283</v>
      </c>
      <c r="AZ14" s="134">
        <v>-117592.5</v>
      </c>
      <c r="BA14" s="134">
        <v>1000</v>
      </c>
      <c r="BB14" s="134">
        <v>937.9</v>
      </c>
      <c r="BC14" s="134">
        <v>0</v>
      </c>
      <c r="BD14" s="134">
        <v>0</v>
      </c>
      <c r="BE14" s="134">
        <v>0</v>
      </c>
      <c r="BF14" s="134">
        <v>0</v>
      </c>
      <c r="BG14" s="134">
        <v>0</v>
      </c>
      <c r="BH14" s="134">
        <v>0</v>
      </c>
      <c r="BI14" s="134">
        <v>1000</v>
      </c>
      <c r="BJ14" s="134">
        <v>937.9</v>
      </c>
      <c r="BK14" s="134">
        <v>0</v>
      </c>
      <c r="BL14" s="134">
        <v>0</v>
      </c>
      <c r="BM14" s="134">
        <v>288340.7</v>
      </c>
      <c r="BN14" s="134">
        <v>286107.3</v>
      </c>
      <c r="BO14" s="134">
        <v>336475.1</v>
      </c>
      <c r="BP14" s="134">
        <v>324229.7</v>
      </c>
      <c r="BQ14" s="134">
        <v>0</v>
      </c>
      <c r="BR14" s="134">
        <v>0</v>
      </c>
      <c r="BS14" s="134">
        <v>0</v>
      </c>
      <c r="BT14" s="134">
        <v>0</v>
      </c>
      <c r="BU14" s="134">
        <v>0</v>
      </c>
      <c r="BV14" s="134">
        <v>0</v>
      </c>
      <c r="BW14" s="134">
        <v>0</v>
      </c>
      <c r="BX14" s="134">
        <v>0</v>
      </c>
      <c r="BY14" s="134">
        <v>18245</v>
      </c>
      <c r="BZ14" s="134">
        <v>18049.099999999999</v>
      </c>
      <c r="CA14" s="134">
        <v>89223.9</v>
      </c>
      <c r="CB14" s="134">
        <v>89193.8</v>
      </c>
      <c r="CC14" s="134">
        <v>29255</v>
      </c>
      <c r="CD14" s="134">
        <v>29217.5</v>
      </c>
      <c r="CE14" s="134">
        <v>184617.5</v>
      </c>
      <c r="CF14" s="134">
        <v>181931.8</v>
      </c>
      <c r="CG14" s="134">
        <v>0</v>
      </c>
      <c r="CH14" s="134">
        <v>0</v>
      </c>
      <c r="CI14" s="134">
        <v>61929.3</v>
      </c>
      <c r="CJ14" s="134">
        <v>53104.1</v>
      </c>
      <c r="CK14" s="124">
        <v>0</v>
      </c>
      <c r="CL14" s="124">
        <v>0</v>
      </c>
      <c r="CM14" s="124">
        <v>0</v>
      </c>
      <c r="CN14" s="124">
        <v>0</v>
      </c>
      <c r="CO14" s="134">
        <v>99115.1</v>
      </c>
      <c r="CP14" s="134">
        <v>96405.3</v>
      </c>
      <c r="CQ14" s="134">
        <v>61924.3</v>
      </c>
      <c r="CR14" s="134">
        <v>56478</v>
      </c>
      <c r="CS14" s="134">
        <v>89510.1</v>
      </c>
      <c r="CT14" s="134">
        <v>87722.7</v>
      </c>
      <c r="CU14" s="134">
        <v>61924.3</v>
      </c>
      <c r="CV14" s="134">
        <v>56478</v>
      </c>
      <c r="CW14" s="134">
        <v>89510.1</v>
      </c>
      <c r="CX14" s="134">
        <v>87722.7</v>
      </c>
      <c r="CY14" s="134">
        <v>61924.3</v>
      </c>
      <c r="CZ14" s="134">
        <v>56478</v>
      </c>
      <c r="DA14" s="134">
        <v>449370.6</v>
      </c>
      <c r="DB14" s="134">
        <v>426851.7</v>
      </c>
      <c r="DC14" s="134">
        <v>15910</v>
      </c>
      <c r="DD14" s="134">
        <v>14568.9</v>
      </c>
      <c r="DE14" s="134">
        <v>319618.40000000002</v>
      </c>
      <c r="DF14" s="134">
        <v>305604.59999999998</v>
      </c>
      <c r="DG14" s="134">
        <v>14030</v>
      </c>
      <c r="DH14" s="134">
        <v>13449.7</v>
      </c>
      <c r="DI14" s="134">
        <v>18480</v>
      </c>
      <c r="DJ14" s="134">
        <v>18170</v>
      </c>
      <c r="DK14" s="137">
        <v>0</v>
      </c>
      <c r="DL14" s="137">
        <v>0</v>
      </c>
      <c r="DM14" s="141">
        <f>DO14+DQ14</f>
        <v>33.200000000000003</v>
      </c>
      <c r="DN14" s="141">
        <f t="shared" si="3"/>
        <v>0</v>
      </c>
      <c r="DO14" s="134">
        <v>33.200000000000003</v>
      </c>
      <c r="DP14" s="141">
        <v>0</v>
      </c>
      <c r="DQ14" s="137">
        <v>0</v>
      </c>
      <c r="DR14" s="137">
        <v>0</v>
      </c>
      <c r="DS14" s="134">
        <v>0</v>
      </c>
      <c r="DT14" s="134">
        <v>0</v>
      </c>
    </row>
    <row r="15" spans="1:124" s="78" customFormat="1" ht="20.25" customHeight="1" x14ac:dyDescent="0.25">
      <c r="A15" s="279" t="s">
        <v>40</v>
      </c>
      <c r="B15" s="279"/>
      <c r="C15" s="76">
        <f t="shared" ref="C15:BN15" si="5">SUM(C11:C14)</f>
        <v>10621357.100000001</v>
      </c>
      <c r="D15" s="76">
        <f t="shared" si="5"/>
        <v>9875823</v>
      </c>
      <c r="E15" s="76">
        <f t="shared" si="5"/>
        <v>5875114.2000000002</v>
      </c>
      <c r="F15" s="76">
        <f t="shared" si="5"/>
        <v>5624725.8999999994</v>
      </c>
      <c r="G15" s="76">
        <f t="shared" si="5"/>
        <v>4828498.3000000007</v>
      </c>
      <c r="H15" s="76">
        <f t="shared" si="5"/>
        <v>4333352.5</v>
      </c>
      <c r="I15" s="76">
        <f t="shared" si="5"/>
        <v>1701288</v>
      </c>
      <c r="J15" s="76">
        <f t="shared" si="5"/>
        <v>1664813.7</v>
      </c>
      <c r="K15" s="76">
        <f t="shared" si="5"/>
        <v>135039.69999999998</v>
      </c>
      <c r="L15" s="76">
        <f t="shared" si="5"/>
        <v>117988.40000000002</v>
      </c>
      <c r="M15" s="76">
        <f t="shared" si="5"/>
        <v>1555355</v>
      </c>
      <c r="N15" s="76">
        <f t="shared" si="5"/>
        <v>1528289.9</v>
      </c>
      <c r="O15" s="76">
        <f t="shared" si="5"/>
        <v>113064.2</v>
      </c>
      <c r="P15" s="76">
        <f t="shared" si="5"/>
        <v>96054.400000000009</v>
      </c>
      <c r="Q15" s="76">
        <f t="shared" si="5"/>
        <v>127066</v>
      </c>
      <c r="R15" s="76">
        <f t="shared" si="5"/>
        <v>122152.2</v>
      </c>
      <c r="S15" s="76">
        <f t="shared" si="5"/>
        <v>21975.4</v>
      </c>
      <c r="T15" s="76">
        <f t="shared" si="5"/>
        <v>21933.9</v>
      </c>
      <c r="U15" s="76">
        <f t="shared" si="5"/>
        <v>4000</v>
      </c>
      <c r="V15" s="77">
        <f t="shared" si="5"/>
        <v>1235.0999999999999</v>
      </c>
      <c r="W15" s="77">
        <f t="shared" si="5"/>
        <v>0</v>
      </c>
      <c r="X15" s="77">
        <f t="shared" si="5"/>
        <v>0</v>
      </c>
      <c r="Y15" s="76">
        <f t="shared" si="5"/>
        <v>0</v>
      </c>
      <c r="Z15" s="76">
        <f t="shared" si="5"/>
        <v>0</v>
      </c>
      <c r="AA15" s="76">
        <f t="shared" si="5"/>
        <v>0</v>
      </c>
      <c r="AB15" s="76">
        <f t="shared" si="5"/>
        <v>0</v>
      </c>
      <c r="AC15" s="76">
        <f t="shared" si="5"/>
        <v>329573.2</v>
      </c>
      <c r="AD15" s="76">
        <f t="shared" si="5"/>
        <v>326319.7</v>
      </c>
      <c r="AE15" s="76">
        <f t="shared" si="5"/>
        <v>2829595.2</v>
      </c>
      <c r="AF15" s="76">
        <f t="shared" si="5"/>
        <v>2525212.7999999998</v>
      </c>
      <c r="AG15" s="77">
        <f t="shared" si="5"/>
        <v>0</v>
      </c>
      <c r="AH15" s="77">
        <f t="shared" si="5"/>
        <v>0</v>
      </c>
      <c r="AI15" s="77">
        <f t="shared" si="5"/>
        <v>0</v>
      </c>
      <c r="AJ15" s="77">
        <f t="shared" si="5"/>
        <v>0</v>
      </c>
      <c r="AK15" s="76">
        <f t="shared" si="5"/>
        <v>196173.3</v>
      </c>
      <c r="AL15" s="76">
        <f t="shared" si="5"/>
        <v>195485.90000000002</v>
      </c>
      <c r="AM15" s="76">
        <f t="shared" si="5"/>
        <v>960602.2</v>
      </c>
      <c r="AN15" s="76">
        <f t="shared" si="5"/>
        <v>899464.60000000009</v>
      </c>
      <c r="AO15" s="76">
        <f t="shared" si="5"/>
        <v>565.9</v>
      </c>
      <c r="AP15" s="76">
        <f t="shared" si="5"/>
        <v>565.29999999999995</v>
      </c>
      <c r="AQ15" s="76">
        <f t="shared" si="5"/>
        <v>2721.3</v>
      </c>
      <c r="AR15" s="76">
        <f t="shared" si="5"/>
        <v>1221.5</v>
      </c>
      <c r="AS15" s="76">
        <f t="shared" si="5"/>
        <v>131834</v>
      </c>
      <c r="AT15" s="76">
        <f t="shared" si="5"/>
        <v>129268.6</v>
      </c>
      <c r="AU15" s="76">
        <f t="shared" si="5"/>
        <v>2795554.6999999997</v>
      </c>
      <c r="AV15" s="76">
        <f t="shared" si="5"/>
        <v>2585373.1</v>
      </c>
      <c r="AW15" s="76">
        <f t="shared" si="5"/>
        <v>0</v>
      </c>
      <c r="AX15" s="76">
        <f t="shared" si="5"/>
        <v>-1000</v>
      </c>
      <c r="AY15" s="76">
        <f t="shared" si="5"/>
        <v>-919283</v>
      </c>
      <c r="AZ15" s="76">
        <f t="shared" si="5"/>
        <v>-960596.4</v>
      </c>
      <c r="BA15" s="76">
        <f t="shared" si="5"/>
        <v>819813.3</v>
      </c>
      <c r="BB15" s="76">
        <f t="shared" si="5"/>
        <v>816151.1</v>
      </c>
      <c r="BC15" s="76">
        <f t="shared" si="5"/>
        <v>77743.899999999994</v>
      </c>
      <c r="BD15" s="76">
        <f t="shared" si="5"/>
        <v>74575.5</v>
      </c>
      <c r="BE15" s="76">
        <f t="shared" si="5"/>
        <v>817013.3</v>
      </c>
      <c r="BF15" s="76">
        <f t="shared" si="5"/>
        <v>813431.3</v>
      </c>
      <c r="BG15" s="76">
        <f t="shared" si="5"/>
        <v>76748.5</v>
      </c>
      <c r="BH15" s="76">
        <f t="shared" si="5"/>
        <v>73580</v>
      </c>
      <c r="BI15" s="76">
        <f t="shared" si="5"/>
        <v>181000</v>
      </c>
      <c r="BJ15" s="76">
        <f t="shared" si="5"/>
        <v>2719.8</v>
      </c>
      <c r="BK15" s="76">
        <f t="shared" si="5"/>
        <v>995.5</v>
      </c>
      <c r="BL15" s="76">
        <f t="shared" si="5"/>
        <v>995.5</v>
      </c>
      <c r="BM15" s="76">
        <f t="shared" si="5"/>
        <v>471490.1</v>
      </c>
      <c r="BN15" s="76">
        <f t="shared" si="5"/>
        <v>462170.6</v>
      </c>
      <c r="BO15" s="76">
        <f t="shared" ref="BO15:DT15" si="6">SUM(BO11:BO14)</f>
        <v>1186645.7</v>
      </c>
      <c r="BP15" s="76">
        <f t="shared" si="6"/>
        <v>1106695.2</v>
      </c>
      <c r="BQ15" s="76">
        <f t="shared" si="6"/>
        <v>0</v>
      </c>
      <c r="BR15" s="76">
        <f t="shared" si="6"/>
        <v>0</v>
      </c>
      <c r="BS15" s="76">
        <f t="shared" si="6"/>
        <v>198926.7</v>
      </c>
      <c r="BT15" s="76">
        <f t="shared" si="6"/>
        <v>190963.8</v>
      </c>
      <c r="BU15" s="76">
        <f t="shared" si="6"/>
        <v>0</v>
      </c>
      <c r="BV15" s="76">
        <f t="shared" si="6"/>
        <v>0</v>
      </c>
      <c r="BW15" s="76">
        <f t="shared" si="6"/>
        <v>0</v>
      </c>
      <c r="BX15" s="76">
        <f t="shared" si="6"/>
        <v>0</v>
      </c>
      <c r="BY15" s="76">
        <f t="shared" si="6"/>
        <v>43801.4</v>
      </c>
      <c r="BZ15" s="76">
        <f t="shared" si="6"/>
        <v>40895.199999999997</v>
      </c>
      <c r="CA15" s="76">
        <f t="shared" si="6"/>
        <v>407973.9</v>
      </c>
      <c r="CB15" s="76">
        <f t="shared" si="6"/>
        <v>390944</v>
      </c>
      <c r="CC15" s="76">
        <f t="shared" si="6"/>
        <v>164155</v>
      </c>
      <c r="CD15" s="76">
        <f t="shared" si="6"/>
        <v>160134.90000000002</v>
      </c>
      <c r="CE15" s="76">
        <f t="shared" si="6"/>
        <v>437732.2</v>
      </c>
      <c r="CF15" s="76">
        <f t="shared" si="6"/>
        <v>435046.5</v>
      </c>
      <c r="CG15" s="76">
        <f t="shared" si="6"/>
        <v>22692</v>
      </c>
      <c r="CH15" s="76">
        <f t="shared" si="6"/>
        <v>22299.9</v>
      </c>
      <c r="CI15" s="76">
        <f t="shared" si="6"/>
        <v>141308.5</v>
      </c>
      <c r="CJ15" s="76">
        <f t="shared" si="6"/>
        <v>89741</v>
      </c>
      <c r="CK15" s="76">
        <f t="shared" si="6"/>
        <v>0</v>
      </c>
      <c r="CL15" s="76">
        <f t="shared" si="6"/>
        <v>0</v>
      </c>
      <c r="CM15" s="76">
        <f t="shared" si="6"/>
        <v>0</v>
      </c>
      <c r="CN15" s="76">
        <f t="shared" si="6"/>
        <v>0</v>
      </c>
      <c r="CO15" s="76">
        <f t="shared" si="6"/>
        <v>394244.80000000005</v>
      </c>
      <c r="CP15" s="76">
        <f t="shared" si="6"/>
        <v>380867.5</v>
      </c>
      <c r="CQ15" s="76">
        <f t="shared" si="6"/>
        <v>362905.60000000003</v>
      </c>
      <c r="CR15" s="76">
        <f t="shared" si="6"/>
        <v>288057.09999999998</v>
      </c>
      <c r="CS15" s="76">
        <f t="shared" si="6"/>
        <v>271379.40000000002</v>
      </c>
      <c r="CT15" s="76">
        <f t="shared" si="6"/>
        <v>260937.2</v>
      </c>
      <c r="CU15" s="76">
        <f t="shared" si="6"/>
        <v>223007.90000000002</v>
      </c>
      <c r="CV15" s="76">
        <f t="shared" si="6"/>
        <v>150776.1</v>
      </c>
      <c r="CW15" s="76">
        <f t="shared" si="6"/>
        <v>218026</v>
      </c>
      <c r="CX15" s="76">
        <f t="shared" si="6"/>
        <v>211470.4</v>
      </c>
      <c r="CY15" s="76">
        <f t="shared" si="6"/>
        <v>223007.90000000002</v>
      </c>
      <c r="CZ15" s="76">
        <f t="shared" si="6"/>
        <v>150776.1</v>
      </c>
      <c r="DA15" s="76">
        <f t="shared" si="6"/>
        <v>1888150.4</v>
      </c>
      <c r="DB15" s="76">
        <f t="shared" si="6"/>
        <v>1840187.5</v>
      </c>
      <c r="DC15" s="76">
        <f t="shared" si="6"/>
        <v>236568.19999999998</v>
      </c>
      <c r="DD15" s="76">
        <f t="shared" si="6"/>
        <v>220823.5</v>
      </c>
      <c r="DE15" s="76">
        <f t="shared" si="6"/>
        <v>1322288.1000000001</v>
      </c>
      <c r="DF15" s="76">
        <f t="shared" si="6"/>
        <v>1292295.6000000001</v>
      </c>
      <c r="DG15" s="76">
        <f t="shared" si="6"/>
        <v>20923.8</v>
      </c>
      <c r="DH15" s="77">
        <f t="shared" si="6"/>
        <v>20036.7</v>
      </c>
      <c r="DI15" s="76">
        <f t="shared" si="6"/>
        <v>55480</v>
      </c>
      <c r="DJ15" s="76">
        <f t="shared" si="6"/>
        <v>50725.3</v>
      </c>
      <c r="DK15" s="77">
        <f t="shared" si="6"/>
        <v>0</v>
      </c>
      <c r="DL15" s="77">
        <f t="shared" si="6"/>
        <v>0</v>
      </c>
      <c r="DM15" s="76">
        <f t="shared" si="6"/>
        <v>211074.40000000002</v>
      </c>
      <c r="DN15" s="77">
        <f t="shared" si="6"/>
        <v>82255.399999999994</v>
      </c>
      <c r="DO15" s="76">
        <f t="shared" si="6"/>
        <v>211074.40000000002</v>
      </c>
      <c r="DP15" s="77">
        <f t="shared" si="6"/>
        <v>82255.399999999994</v>
      </c>
      <c r="DQ15" s="77">
        <f t="shared" si="6"/>
        <v>0</v>
      </c>
      <c r="DR15" s="77">
        <f t="shared" si="6"/>
        <v>0</v>
      </c>
      <c r="DS15" s="76">
        <f t="shared" si="6"/>
        <v>82255.399999999994</v>
      </c>
      <c r="DT15" s="76">
        <f t="shared" si="6"/>
        <v>82255.399999999994</v>
      </c>
    </row>
    <row r="16" spans="1:124" s="79" customFormat="1" ht="13.5" x14ac:dyDescent="0.25">
      <c r="C16" s="80"/>
      <c r="D16" s="80"/>
      <c r="E16" s="80"/>
      <c r="F16" s="80"/>
      <c r="G16" s="80"/>
      <c r="H16" s="80"/>
      <c r="I16" s="80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2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2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2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</row>
    <row r="17" spans="3:124" s="79" customFormat="1" ht="13.5" x14ac:dyDescent="0.25"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</row>
    <row r="18" spans="3:124" s="79" customFormat="1" ht="13.5" x14ac:dyDescent="0.25"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</row>
    <row r="19" spans="3:124" s="79" customFormat="1" ht="13.5" x14ac:dyDescent="0.25"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</row>
    <row r="20" spans="3:124" s="79" customFormat="1" ht="13.5" x14ac:dyDescent="0.25"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</row>
    <row r="21" spans="3:124" s="79" customFormat="1" ht="13.5" x14ac:dyDescent="0.25"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</row>
    <row r="22" spans="3:124" s="79" customFormat="1" ht="13.5" x14ac:dyDescent="0.25"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</row>
    <row r="23" spans="3:124" s="79" customFormat="1" ht="13.5" x14ac:dyDescent="0.25"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</row>
    <row r="24" spans="3:124" s="79" customFormat="1" ht="13.5" x14ac:dyDescent="0.25"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</row>
    <row r="25" spans="3:124" s="79" customFormat="1" ht="13.5" x14ac:dyDescent="0.25"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80"/>
      <c r="DT25" s="80"/>
    </row>
    <row r="26" spans="3:124" s="79" customFormat="1" ht="13.5" x14ac:dyDescent="0.25"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0"/>
      <c r="DS26" s="80"/>
      <c r="DT26" s="80"/>
    </row>
    <row r="27" spans="3:124" s="79" customFormat="1" ht="13.5" x14ac:dyDescent="0.25"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</row>
    <row r="28" spans="3:124" s="79" customFormat="1" ht="13.5" x14ac:dyDescent="0.25"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</row>
    <row r="29" spans="3:124" s="79" customFormat="1" ht="13.5" x14ac:dyDescent="0.25"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</row>
    <row r="30" spans="3:124" s="79" customFormat="1" ht="13.5" x14ac:dyDescent="0.25"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  <c r="DT30" s="80"/>
    </row>
    <row r="31" spans="3:124" s="79" customFormat="1" ht="13.5" x14ac:dyDescent="0.25"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  <c r="DT31" s="80"/>
    </row>
    <row r="32" spans="3:124" s="79" customFormat="1" ht="13.5" x14ac:dyDescent="0.25"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80"/>
      <c r="CO32" s="80"/>
      <c r="CP32" s="80"/>
      <c r="CQ32" s="80"/>
      <c r="CR32" s="80"/>
      <c r="CS32" s="80"/>
      <c r="CT32" s="80"/>
      <c r="CU32" s="80"/>
      <c r="CV32" s="80"/>
      <c r="CW32" s="80"/>
      <c r="CX32" s="80"/>
      <c r="CY32" s="80"/>
      <c r="CZ32" s="80"/>
      <c r="DA32" s="80"/>
      <c r="DB32" s="80"/>
      <c r="DC32" s="80"/>
      <c r="DD32" s="80"/>
      <c r="DE32" s="80"/>
      <c r="DF32" s="80"/>
      <c r="DG32" s="80"/>
      <c r="DH32" s="80"/>
      <c r="DI32" s="80"/>
      <c r="DJ32" s="80"/>
      <c r="DK32" s="80"/>
      <c r="DL32" s="80"/>
      <c r="DM32" s="80"/>
      <c r="DN32" s="80"/>
      <c r="DO32" s="80"/>
      <c r="DP32" s="80"/>
      <c r="DQ32" s="80"/>
      <c r="DR32" s="80"/>
      <c r="DS32" s="80"/>
      <c r="DT32" s="80"/>
    </row>
    <row r="33" spans="3:124" s="79" customFormat="1" ht="13.5" x14ac:dyDescent="0.25"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  <c r="CR33" s="80"/>
      <c r="CS33" s="80"/>
      <c r="CT33" s="80"/>
      <c r="CU33" s="80"/>
      <c r="CV33" s="80"/>
      <c r="CW33" s="80"/>
      <c r="CX33" s="80"/>
      <c r="CY33" s="80"/>
      <c r="CZ33" s="80"/>
      <c r="DA33" s="80"/>
      <c r="DB33" s="80"/>
      <c r="DC33" s="80"/>
      <c r="DD33" s="80"/>
      <c r="DE33" s="80"/>
      <c r="DF33" s="80"/>
      <c r="DG33" s="80"/>
      <c r="DH33" s="80"/>
      <c r="DI33" s="80"/>
      <c r="DJ33" s="80"/>
      <c r="DK33" s="80"/>
      <c r="DL33" s="80"/>
      <c r="DM33" s="80"/>
      <c r="DN33" s="80"/>
      <c r="DO33" s="80"/>
      <c r="DP33" s="80"/>
      <c r="DQ33" s="80"/>
      <c r="DR33" s="80"/>
      <c r="DS33" s="80"/>
      <c r="DT33" s="80"/>
    </row>
    <row r="34" spans="3:124" s="79" customFormat="1" ht="13.5" x14ac:dyDescent="0.25"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  <c r="CV34" s="80"/>
      <c r="CW34" s="80"/>
      <c r="CX34" s="80"/>
      <c r="CY34" s="80"/>
      <c r="CZ34" s="80"/>
      <c r="DA34" s="80"/>
      <c r="DB34" s="80"/>
      <c r="DC34" s="80"/>
      <c r="DD34" s="80"/>
      <c r="DE34" s="80"/>
      <c r="DF34" s="80"/>
      <c r="DG34" s="80"/>
      <c r="DH34" s="80"/>
      <c r="DI34" s="80"/>
      <c r="DJ34" s="80"/>
      <c r="DK34" s="80"/>
      <c r="DL34" s="80"/>
      <c r="DM34" s="80"/>
      <c r="DN34" s="80"/>
      <c r="DO34" s="80"/>
      <c r="DP34" s="80"/>
      <c r="DQ34" s="80"/>
      <c r="DR34" s="80"/>
      <c r="DS34" s="80"/>
      <c r="DT34" s="80"/>
    </row>
    <row r="35" spans="3:124" s="5" customFormat="1" ht="13.5" x14ac:dyDescent="0.25"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/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83"/>
      <c r="DP35" s="83"/>
      <c r="DQ35" s="83"/>
      <c r="DR35" s="83"/>
      <c r="DS35" s="83"/>
      <c r="DT35" s="83"/>
    </row>
    <row r="36" spans="3:124" s="5" customFormat="1" ht="13.5" x14ac:dyDescent="0.25"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/>
      <c r="BV36" s="83"/>
      <c r="BW36" s="83"/>
      <c r="BX36" s="83"/>
      <c r="BY36" s="83"/>
      <c r="BZ36" s="83"/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83"/>
      <c r="CP36" s="83"/>
      <c r="CQ36" s="83"/>
      <c r="CR36" s="83"/>
      <c r="CS36" s="83"/>
      <c r="CT36" s="83"/>
      <c r="CU36" s="83"/>
      <c r="CV36" s="83"/>
      <c r="CW36" s="83"/>
      <c r="CX36" s="83"/>
      <c r="CY36" s="83"/>
      <c r="CZ36" s="83"/>
      <c r="DA36" s="83"/>
      <c r="DB36" s="83"/>
      <c r="DC36" s="83"/>
      <c r="DD36" s="83"/>
      <c r="DE36" s="83"/>
      <c r="DF36" s="83"/>
      <c r="DG36" s="83"/>
      <c r="DH36" s="83"/>
      <c r="DI36" s="83"/>
      <c r="DJ36" s="83"/>
      <c r="DK36" s="83"/>
      <c r="DL36" s="83"/>
      <c r="DM36" s="83"/>
      <c r="DN36" s="83"/>
      <c r="DO36" s="83"/>
      <c r="DP36" s="83"/>
      <c r="DQ36" s="83"/>
      <c r="DR36" s="83"/>
      <c r="DS36" s="83"/>
      <c r="DT36" s="83"/>
    </row>
    <row r="37" spans="3:124" s="5" customFormat="1" ht="13.5" x14ac:dyDescent="0.25"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  <c r="BM37" s="83"/>
      <c r="BN37" s="83"/>
      <c r="BO37" s="83"/>
      <c r="BP37" s="83"/>
      <c r="BQ37" s="83"/>
      <c r="BR37" s="83"/>
      <c r="BS37" s="83"/>
      <c r="BT37" s="83"/>
      <c r="BU37" s="83"/>
      <c r="BV37" s="83"/>
      <c r="BW37" s="83"/>
      <c r="BX37" s="83"/>
      <c r="BY37" s="83"/>
      <c r="BZ37" s="83"/>
      <c r="CA37" s="83"/>
      <c r="CB37" s="83"/>
      <c r="CC37" s="83"/>
      <c r="CD37" s="83"/>
      <c r="CE37" s="83"/>
      <c r="CF37" s="83"/>
      <c r="CG37" s="83"/>
      <c r="CH37" s="83"/>
      <c r="CI37" s="83"/>
      <c r="CJ37" s="83"/>
      <c r="CK37" s="83"/>
      <c r="CL37" s="83"/>
      <c r="CM37" s="83"/>
      <c r="CN37" s="83"/>
      <c r="CO37" s="83"/>
      <c r="CP37" s="83"/>
      <c r="CQ37" s="83"/>
      <c r="CR37" s="83"/>
      <c r="CS37" s="83"/>
      <c r="CT37" s="83"/>
      <c r="CU37" s="83"/>
      <c r="CV37" s="83"/>
      <c r="CW37" s="83"/>
      <c r="CX37" s="83"/>
      <c r="CY37" s="83"/>
      <c r="CZ37" s="83"/>
      <c r="DA37" s="83"/>
      <c r="DB37" s="83"/>
      <c r="DC37" s="83"/>
      <c r="DD37" s="83"/>
      <c r="DE37" s="83"/>
      <c r="DF37" s="83"/>
      <c r="DG37" s="83"/>
      <c r="DH37" s="83"/>
      <c r="DI37" s="83"/>
      <c r="DJ37" s="83"/>
      <c r="DK37" s="83"/>
      <c r="DL37" s="83"/>
      <c r="DM37" s="83"/>
      <c r="DN37" s="83"/>
      <c r="DO37" s="83"/>
      <c r="DP37" s="83"/>
      <c r="DQ37" s="83"/>
      <c r="DR37" s="83"/>
      <c r="DS37" s="83"/>
      <c r="DT37" s="83"/>
    </row>
    <row r="38" spans="3:124" s="5" customFormat="1" ht="13.5" x14ac:dyDescent="0.25"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  <c r="BM38" s="83"/>
      <c r="BN38" s="83"/>
      <c r="BO38" s="83"/>
      <c r="BP38" s="83"/>
      <c r="BQ38" s="83"/>
      <c r="BR38" s="83"/>
      <c r="BS38" s="83"/>
      <c r="BT38" s="83"/>
      <c r="BU38" s="83"/>
      <c r="BV38" s="83"/>
      <c r="BW38" s="83"/>
      <c r="BX38" s="83"/>
      <c r="BY38" s="83"/>
      <c r="BZ38" s="83"/>
      <c r="CA38" s="83"/>
      <c r="CB38" s="83"/>
      <c r="CC38" s="83"/>
      <c r="CD38" s="83"/>
      <c r="CE38" s="83"/>
      <c r="CF38" s="83"/>
      <c r="CG38" s="83"/>
      <c r="CH38" s="83"/>
      <c r="CI38" s="83"/>
      <c r="CJ38" s="83"/>
      <c r="CK38" s="83"/>
      <c r="CL38" s="83"/>
      <c r="CM38" s="83"/>
      <c r="CN38" s="83"/>
      <c r="CO38" s="83"/>
      <c r="CP38" s="83"/>
      <c r="CQ38" s="83"/>
      <c r="CR38" s="83"/>
      <c r="CS38" s="83"/>
      <c r="CT38" s="83"/>
      <c r="CU38" s="83"/>
      <c r="CV38" s="83"/>
      <c r="CW38" s="83"/>
      <c r="CX38" s="83"/>
      <c r="CY38" s="83"/>
      <c r="CZ38" s="83"/>
      <c r="DA38" s="83"/>
      <c r="DB38" s="83"/>
      <c r="DC38" s="83"/>
      <c r="DD38" s="83"/>
      <c r="DE38" s="83"/>
      <c r="DF38" s="83"/>
      <c r="DG38" s="83"/>
      <c r="DH38" s="83"/>
      <c r="DI38" s="83"/>
      <c r="DJ38" s="83"/>
      <c r="DK38" s="83"/>
      <c r="DL38" s="83"/>
      <c r="DM38" s="83"/>
      <c r="DN38" s="83"/>
      <c r="DO38" s="83"/>
      <c r="DP38" s="83"/>
      <c r="DQ38" s="83"/>
      <c r="DR38" s="83"/>
      <c r="DS38" s="83"/>
      <c r="DT38" s="83"/>
    </row>
    <row r="39" spans="3:124" s="5" customFormat="1" ht="13.5" x14ac:dyDescent="0.25"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BM39" s="83"/>
      <c r="BN39" s="83"/>
      <c r="BO39" s="83"/>
      <c r="BP39" s="83"/>
      <c r="BQ39" s="83"/>
      <c r="BR39" s="83"/>
      <c r="BS39" s="83"/>
      <c r="BT39" s="83"/>
      <c r="BU39" s="83"/>
      <c r="BV39" s="83"/>
      <c r="BW39" s="83"/>
      <c r="BX39" s="83"/>
      <c r="BY39" s="83"/>
      <c r="BZ39" s="83"/>
      <c r="CA39" s="83"/>
      <c r="CB39" s="83"/>
      <c r="CC39" s="83"/>
      <c r="CD39" s="83"/>
      <c r="CE39" s="83"/>
      <c r="CF39" s="83"/>
      <c r="CG39" s="83"/>
      <c r="CH39" s="83"/>
      <c r="CI39" s="83"/>
      <c r="CJ39" s="83"/>
      <c r="CK39" s="83"/>
      <c r="CL39" s="83"/>
      <c r="CM39" s="83"/>
      <c r="CN39" s="83"/>
      <c r="CO39" s="83"/>
      <c r="CP39" s="83"/>
      <c r="CQ39" s="83"/>
      <c r="CR39" s="83"/>
      <c r="CS39" s="83"/>
      <c r="CT39" s="83"/>
      <c r="CU39" s="83"/>
      <c r="CV39" s="83"/>
      <c r="CW39" s="83"/>
      <c r="CX39" s="83"/>
      <c r="CY39" s="83"/>
      <c r="CZ39" s="83"/>
      <c r="DA39" s="83"/>
      <c r="DB39" s="83"/>
      <c r="DC39" s="83"/>
      <c r="DD39" s="83"/>
      <c r="DE39" s="83"/>
      <c r="DF39" s="83"/>
      <c r="DG39" s="83"/>
      <c r="DH39" s="83"/>
      <c r="DI39" s="83"/>
      <c r="DJ39" s="83"/>
      <c r="DK39" s="83"/>
      <c r="DL39" s="83"/>
      <c r="DM39" s="83"/>
      <c r="DN39" s="83"/>
      <c r="DO39" s="83"/>
      <c r="DP39" s="83"/>
      <c r="DQ39" s="83"/>
      <c r="DR39" s="83"/>
      <c r="DS39" s="83"/>
      <c r="DT39" s="83"/>
    </row>
    <row r="40" spans="3:124" s="5" customFormat="1" ht="13.5" x14ac:dyDescent="0.25"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/>
      <c r="BV40" s="83"/>
      <c r="BW40" s="83"/>
      <c r="BX40" s="83"/>
      <c r="BY40" s="83"/>
      <c r="BZ40" s="83"/>
      <c r="CA40" s="83"/>
      <c r="CB40" s="83"/>
      <c r="CC40" s="83"/>
      <c r="CD40" s="83"/>
      <c r="CE40" s="83"/>
      <c r="CF40" s="83"/>
      <c r="CG40" s="83"/>
      <c r="CH40" s="83"/>
      <c r="CI40" s="83"/>
      <c r="CJ40" s="83"/>
      <c r="CK40" s="83"/>
      <c r="CL40" s="83"/>
      <c r="CM40" s="83"/>
      <c r="CN40" s="83"/>
      <c r="CO40" s="83"/>
      <c r="CP40" s="83"/>
      <c r="CQ40" s="83"/>
      <c r="CR40" s="83"/>
      <c r="CS40" s="83"/>
      <c r="CT40" s="83"/>
      <c r="CU40" s="83"/>
      <c r="CV40" s="83"/>
      <c r="CW40" s="83"/>
      <c r="CX40" s="83"/>
      <c r="CY40" s="83"/>
      <c r="CZ40" s="83"/>
      <c r="DA40" s="83"/>
      <c r="DB40" s="83"/>
      <c r="DC40" s="83"/>
      <c r="DD40" s="83"/>
      <c r="DE40" s="83"/>
      <c r="DF40" s="83"/>
      <c r="DG40" s="83"/>
      <c r="DH40" s="83"/>
      <c r="DI40" s="83"/>
      <c r="DJ40" s="83"/>
      <c r="DK40" s="83"/>
      <c r="DL40" s="83"/>
      <c r="DM40" s="83"/>
      <c r="DN40" s="83"/>
      <c r="DO40" s="83"/>
      <c r="DP40" s="83"/>
      <c r="DQ40" s="83"/>
      <c r="DR40" s="83"/>
      <c r="DS40" s="83"/>
      <c r="DT40" s="83"/>
    </row>
    <row r="41" spans="3:124" s="5" customFormat="1" ht="13.5" x14ac:dyDescent="0.25"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3"/>
      <c r="CL41" s="83"/>
      <c r="CM41" s="83"/>
      <c r="CN41" s="83"/>
      <c r="CO41" s="83"/>
      <c r="CP41" s="83"/>
      <c r="CQ41" s="83"/>
      <c r="CR41" s="83"/>
      <c r="CS41" s="83"/>
      <c r="CT41" s="83"/>
      <c r="CU41" s="83"/>
      <c r="CV41" s="83"/>
      <c r="CW41" s="83"/>
      <c r="CX41" s="83"/>
      <c r="CY41" s="83"/>
      <c r="CZ41" s="83"/>
      <c r="DA41" s="83"/>
      <c r="DB41" s="83"/>
      <c r="DC41" s="83"/>
      <c r="DD41" s="83"/>
      <c r="DE41" s="83"/>
      <c r="DF41" s="83"/>
      <c r="DG41" s="83"/>
      <c r="DH41" s="83"/>
      <c r="DI41" s="83"/>
      <c r="DJ41" s="83"/>
      <c r="DK41" s="83"/>
      <c r="DL41" s="83"/>
      <c r="DM41" s="83"/>
      <c r="DN41" s="83"/>
      <c r="DO41" s="83"/>
      <c r="DP41" s="83"/>
      <c r="DQ41" s="83"/>
      <c r="DR41" s="83"/>
      <c r="DS41" s="83"/>
      <c r="DT41" s="83"/>
    </row>
    <row r="42" spans="3:124" s="5" customFormat="1" ht="13.5" x14ac:dyDescent="0.25"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/>
      <c r="BV42" s="83"/>
      <c r="BW42" s="83"/>
      <c r="BX42" s="83"/>
      <c r="BY42" s="83"/>
      <c r="BZ42" s="83"/>
      <c r="CA42" s="83"/>
      <c r="CB42" s="83"/>
      <c r="CC42" s="83"/>
      <c r="CD42" s="83"/>
      <c r="CE42" s="83"/>
      <c r="CF42" s="83"/>
      <c r="CG42" s="83"/>
      <c r="CH42" s="83"/>
      <c r="CI42" s="83"/>
      <c r="CJ42" s="83"/>
      <c r="CK42" s="83"/>
      <c r="CL42" s="83"/>
      <c r="CM42" s="83"/>
      <c r="CN42" s="83"/>
      <c r="CO42" s="83"/>
      <c r="CP42" s="83"/>
      <c r="CQ42" s="83"/>
      <c r="CR42" s="83"/>
      <c r="CS42" s="83"/>
      <c r="CT42" s="83"/>
      <c r="CU42" s="83"/>
      <c r="CV42" s="83"/>
      <c r="CW42" s="83"/>
      <c r="CX42" s="83"/>
      <c r="CY42" s="83"/>
      <c r="CZ42" s="83"/>
      <c r="DA42" s="83"/>
      <c r="DB42" s="83"/>
      <c r="DC42" s="83"/>
      <c r="DD42" s="83"/>
      <c r="DE42" s="83"/>
      <c r="DF42" s="83"/>
      <c r="DG42" s="83"/>
      <c r="DH42" s="83"/>
      <c r="DI42" s="83"/>
      <c r="DJ42" s="83"/>
      <c r="DK42" s="83"/>
      <c r="DL42" s="83"/>
      <c r="DM42" s="83"/>
      <c r="DN42" s="83"/>
      <c r="DO42" s="83"/>
      <c r="DP42" s="83"/>
      <c r="DQ42" s="83"/>
      <c r="DR42" s="83"/>
      <c r="DS42" s="83"/>
      <c r="DT42" s="83"/>
    </row>
    <row r="43" spans="3:124" s="5" customFormat="1" ht="13.5" x14ac:dyDescent="0.25"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3"/>
      <c r="BC43" s="83"/>
      <c r="BD43" s="83"/>
      <c r="BE43" s="83"/>
      <c r="BF43" s="83"/>
      <c r="BG43" s="83"/>
      <c r="BH43" s="83"/>
      <c r="BI43" s="83"/>
      <c r="BJ43" s="83"/>
      <c r="BK43" s="83"/>
      <c r="BL43" s="83"/>
      <c r="BM43" s="83"/>
      <c r="BN43" s="83"/>
      <c r="BO43" s="83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  <c r="CR43" s="83"/>
      <c r="CS43" s="83"/>
      <c r="CT43" s="83"/>
      <c r="CU43" s="83"/>
      <c r="CV43" s="83"/>
      <c r="CW43" s="83"/>
      <c r="CX43" s="83"/>
      <c r="CY43" s="83"/>
      <c r="CZ43" s="83"/>
      <c r="DA43" s="83"/>
      <c r="DB43" s="83"/>
      <c r="DC43" s="83"/>
      <c r="DD43" s="83"/>
      <c r="DE43" s="83"/>
      <c r="DF43" s="83"/>
      <c r="DG43" s="83"/>
      <c r="DH43" s="83"/>
      <c r="DI43" s="83"/>
      <c r="DJ43" s="83"/>
      <c r="DK43" s="83"/>
      <c r="DL43" s="83"/>
      <c r="DM43" s="83"/>
      <c r="DN43" s="83"/>
      <c r="DO43" s="83"/>
      <c r="DP43" s="83"/>
      <c r="DQ43" s="83"/>
      <c r="DR43" s="83"/>
      <c r="DS43" s="83"/>
      <c r="DT43" s="83"/>
    </row>
    <row r="44" spans="3:124" s="5" customFormat="1" ht="13.5" x14ac:dyDescent="0.25"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3"/>
      <c r="BC44" s="83"/>
      <c r="BD44" s="83"/>
      <c r="BE44" s="83"/>
      <c r="BF44" s="83"/>
      <c r="BG44" s="83"/>
      <c r="BH44" s="83"/>
      <c r="BI44" s="83"/>
      <c r="BJ44" s="83"/>
      <c r="BK44" s="83"/>
      <c r="BL44" s="83"/>
      <c r="BM44" s="83"/>
      <c r="BN44" s="83"/>
      <c r="BO44" s="83"/>
      <c r="BP44" s="83"/>
      <c r="BQ44" s="83"/>
      <c r="BR44" s="83"/>
      <c r="BS44" s="83"/>
      <c r="BT44" s="83"/>
      <c r="BU44" s="83"/>
      <c r="BV44" s="83"/>
      <c r="BW44" s="83"/>
      <c r="BX44" s="83"/>
      <c r="BY44" s="83"/>
      <c r="BZ44" s="83"/>
      <c r="CA44" s="83"/>
      <c r="CB44" s="83"/>
      <c r="CC44" s="83"/>
      <c r="CD44" s="83"/>
      <c r="CE44" s="83"/>
      <c r="CF44" s="83"/>
      <c r="CG44" s="83"/>
      <c r="CH44" s="83"/>
      <c r="CI44" s="83"/>
      <c r="CJ44" s="83"/>
      <c r="CK44" s="83"/>
      <c r="CL44" s="83"/>
      <c r="CM44" s="83"/>
      <c r="CN44" s="83"/>
      <c r="CO44" s="83"/>
      <c r="CP44" s="83"/>
      <c r="CQ44" s="83"/>
      <c r="CR44" s="83"/>
      <c r="CS44" s="83"/>
      <c r="CT44" s="83"/>
      <c r="CU44" s="83"/>
      <c r="CV44" s="83"/>
      <c r="CW44" s="83"/>
      <c r="CX44" s="83"/>
      <c r="CY44" s="83"/>
      <c r="CZ44" s="83"/>
      <c r="DA44" s="83"/>
      <c r="DB44" s="83"/>
      <c r="DC44" s="83"/>
      <c r="DD44" s="83"/>
      <c r="DE44" s="83"/>
      <c r="DF44" s="83"/>
      <c r="DG44" s="83"/>
      <c r="DH44" s="83"/>
      <c r="DI44" s="83"/>
      <c r="DJ44" s="83"/>
      <c r="DK44" s="83"/>
      <c r="DL44" s="83"/>
      <c r="DM44" s="83"/>
      <c r="DN44" s="83"/>
      <c r="DO44" s="83"/>
      <c r="DP44" s="83"/>
      <c r="DQ44" s="83"/>
      <c r="DR44" s="83"/>
      <c r="DS44" s="83"/>
      <c r="DT44" s="83"/>
    </row>
    <row r="45" spans="3:124" s="5" customFormat="1" ht="13.5" x14ac:dyDescent="0.25"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3"/>
      <c r="BC45" s="83"/>
      <c r="BD45" s="83"/>
      <c r="BE45" s="83"/>
      <c r="BF45" s="83"/>
      <c r="BG45" s="83"/>
      <c r="BH45" s="83"/>
      <c r="BI45" s="83"/>
      <c r="BJ45" s="83"/>
      <c r="BK45" s="83"/>
      <c r="BL45" s="83"/>
      <c r="BM45" s="83"/>
      <c r="BN45" s="83"/>
      <c r="BO45" s="83"/>
      <c r="BP45" s="83"/>
      <c r="BQ45" s="83"/>
      <c r="BR45" s="83"/>
      <c r="BS45" s="83"/>
      <c r="BT45" s="83"/>
      <c r="BU45" s="83"/>
      <c r="BV45" s="83"/>
      <c r="BW45" s="83"/>
      <c r="BX45" s="83"/>
      <c r="BY45" s="83"/>
      <c r="BZ45" s="83"/>
      <c r="CA45" s="83"/>
      <c r="CB45" s="83"/>
      <c r="CC45" s="83"/>
      <c r="CD45" s="83"/>
      <c r="CE45" s="83"/>
      <c r="CF45" s="83"/>
      <c r="CG45" s="83"/>
      <c r="CH45" s="83"/>
      <c r="CI45" s="83"/>
      <c r="CJ45" s="83"/>
      <c r="CK45" s="83"/>
      <c r="CL45" s="83"/>
      <c r="CM45" s="83"/>
      <c r="CN45" s="83"/>
      <c r="CO45" s="83"/>
      <c r="CP45" s="83"/>
      <c r="CQ45" s="83"/>
      <c r="CR45" s="83"/>
      <c r="CS45" s="83"/>
      <c r="CT45" s="83"/>
      <c r="CU45" s="83"/>
      <c r="CV45" s="83"/>
      <c r="CW45" s="83"/>
      <c r="CX45" s="83"/>
      <c r="CY45" s="83"/>
      <c r="CZ45" s="83"/>
      <c r="DA45" s="83"/>
      <c r="DB45" s="83"/>
      <c r="DC45" s="83"/>
      <c r="DD45" s="83"/>
      <c r="DE45" s="83"/>
      <c r="DF45" s="83"/>
      <c r="DG45" s="83"/>
      <c r="DH45" s="83"/>
      <c r="DI45" s="83"/>
      <c r="DJ45" s="83"/>
      <c r="DK45" s="83"/>
      <c r="DL45" s="83"/>
      <c r="DM45" s="83"/>
      <c r="DN45" s="83"/>
      <c r="DO45" s="83"/>
      <c r="DP45" s="83"/>
      <c r="DQ45" s="83"/>
      <c r="DR45" s="83"/>
      <c r="DS45" s="83"/>
      <c r="DT45" s="83"/>
    </row>
    <row r="46" spans="3:124" s="5" customFormat="1" ht="13.5" x14ac:dyDescent="0.25"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3"/>
      <c r="BC46" s="83"/>
      <c r="BD46" s="83"/>
      <c r="BE46" s="83"/>
      <c r="BF46" s="83"/>
      <c r="BG46" s="83"/>
      <c r="BH46" s="83"/>
      <c r="BI46" s="83"/>
      <c r="BJ46" s="83"/>
      <c r="BK46" s="83"/>
      <c r="BL46" s="83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83"/>
      <c r="BY46" s="83"/>
      <c r="BZ46" s="83"/>
      <c r="CA46" s="83"/>
      <c r="CB46" s="83"/>
      <c r="CC46" s="83"/>
      <c r="CD46" s="83"/>
      <c r="CE46" s="83"/>
      <c r="CF46" s="83"/>
      <c r="CG46" s="83"/>
      <c r="CH46" s="83"/>
      <c r="CI46" s="83"/>
      <c r="CJ46" s="83"/>
      <c r="CK46" s="83"/>
      <c r="CL46" s="83"/>
      <c r="CM46" s="83"/>
      <c r="CN46" s="83"/>
      <c r="CO46" s="83"/>
      <c r="CP46" s="83"/>
      <c r="CQ46" s="83"/>
      <c r="CR46" s="83"/>
      <c r="CS46" s="83"/>
      <c r="CT46" s="83"/>
      <c r="CU46" s="83"/>
      <c r="CV46" s="83"/>
      <c r="CW46" s="83"/>
      <c r="CX46" s="83"/>
      <c r="CY46" s="83"/>
      <c r="CZ46" s="83"/>
      <c r="DA46" s="83"/>
      <c r="DB46" s="83"/>
      <c r="DC46" s="83"/>
      <c r="DD46" s="83"/>
      <c r="DE46" s="83"/>
      <c r="DF46" s="83"/>
      <c r="DG46" s="83"/>
      <c r="DH46" s="83"/>
      <c r="DI46" s="83"/>
      <c r="DJ46" s="83"/>
      <c r="DK46" s="83"/>
      <c r="DL46" s="83"/>
      <c r="DM46" s="83"/>
      <c r="DN46" s="83"/>
      <c r="DO46" s="83"/>
      <c r="DP46" s="83"/>
      <c r="DQ46" s="83"/>
      <c r="DR46" s="83"/>
      <c r="DS46" s="83"/>
      <c r="DT46" s="83"/>
    </row>
    <row r="47" spans="3:124" s="5" customFormat="1" ht="13.5" x14ac:dyDescent="0.25"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83"/>
      <c r="BD47" s="83"/>
      <c r="BE47" s="83"/>
      <c r="BF47" s="83"/>
      <c r="BG47" s="83"/>
      <c r="BH47" s="83"/>
      <c r="BI47" s="83"/>
      <c r="BJ47" s="83"/>
      <c r="BK47" s="83"/>
      <c r="BL47" s="83"/>
      <c r="BM47" s="83"/>
      <c r="BN47" s="83"/>
      <c r="BO47" s="83"/>
      <c r="BP47" s="83"/>
      <c r="BQ47" s="83"/>
      <c r="BR47" s="83"/>
      <c r="BS47" s="83"/>
      <c r="BT47" s="83"/>
      <c r="BU47" s="83"/>
      <c r="BV47" s="83"/>
      <c r="BW47" s="83"/>
      <c r="BX47" s="83"/>
      <c r="BY47" s="83"/>
      <c r="BZ47" s="83"/>
      <c r="CA47" s="83"/>
      <c r="CB47" s="83"/>
      <c r="CC47" s="83"/>
      <c r="CD47" s="83"/>
      <c r="CE47" s="83"/>
      <c r="CF47" s="83"/>
      <c r="CG47" s="83"/>
      <c r="CH47" s="83"/>
      <c r="CI47" s="83"/>
      <c r="CJ47" s="83"/>
      <c r="CK47" s="83"/>
      <c r="CL47" s="83"/>
      <c r="CM47" s="83"/>
      <c r="CN47" s="83"/>
      <c r="CO47" s="83"/>
      <c r="CP47" s="83"/>
      <c r="CQ47" s="83"/>
      <c r="CR47" s="83"/>
      <c r="CS47" s="83"/>
      <c r="CT47" s="83"/>
      <c r="CU47" s="83"/>
      <c r="CV47" s="83"/>
      <c r="CW47" s="83"/>
      <c r="CX47" s="83"/>
      <c r="CY47" s="83"/>
      <c r="CZ47" s="83"/>
      <c r="DA47" s="83"/>
      <c r="DB47" s="83"/>
      <c r="DC47" s="83"/>
      <c r="DD47" s="83"/>
      <c r="DE47" s="83"/>
      <c r="DF47" s="83"/>
      <c r="DG47" s="83"/>
      <c r="DH47" s="83"/>
      <c r="DI47" s="83"/>
      <c r="DJ47" s="83"/>
      <c r="DK47" s="83"/>
      <c r="DL47" s="83"/>
      <c r="DM47" s="83"/>
      <c r="DN47" s="83"/>
      <c r="DO47" s="83"/>
      <c r="DP47" s="83"/>
      <c r="DQ47" s="83"/>
      <c r="DR47" s="83"/>
      <c r="DS47" s="83"/>
      <c r="DT47" s="83"/>
    </row>
    <row r="48" spans="3:124" s="5" customFormat="1" ht="13.5" x14ac:dyDescent="0.25"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/>
      <c r="BV48" s="83"/>
      <c r="BW48" s="83"/>
      <c r="BX48" s="83"/>
      <c r="BY48" s="83"/>
      <c r="BZ48" s="83"/>
      <c r="CA48" s="83"/>
      <c r="CB48" s="83"/>
      <c r="CC48" s="83"/>
      <c r="CD48" s="83"/>
      <c r="CE48" s="83"/>
      <c r="CF48" s="83"/>
      <c r="CG48" s="83"/>
      <c r="CH48" s="83"/>
      <c r="CI48" s="83"/>
      <c r="CJ48" s="83"/>
      <c r="CK48" s="83"/>
      <c r="CL48" s="83"/>
      <c r="CM48" s="83"/>
      <c r="CN48" s="83"/>
      <c r="CO48" s="83"/>
      <c r="CP48" s="83"/>
      <c r="CQ48" s="83"/>
      <c r="CR48" s="83"/>
      <c r="CS48" s="83"/>
      <c r="CT48" s="83"/>
      <c r="CU48" s="83"/>
      <c r="CV48" s="83"/>
      <c r="CW48" s="83"/>
      <c r="CX48" s="83"/>
      <c r="CY48" s="83"/>
      <c r="CZ48" s="83"/>
      <c r="DA48" s="83"/>
      <c r="DB48" s="83"/>
      <c r="DC48" s="83"/>
      <c r="DD48" s="83"/>
      <c r="DE48" s="83"/>
      <c r="DF48" s="83"/>
      <c r="DG48" s="83"/>
      <c r="DH48" s="83"/>
      <c r="DI48" s="83"/>
      <c r="DJ48" s="83"/>
      <c r="DK48" s="83"/>
      <c r="DL48" s="83"/>
      <c r="DM48" s="83"/>
      <c r="DN48" s="83"/>
      <c r="DO48" s="83"/>
      <c r="DP48" s="83"/>
      <c r="DQ48" s="83"/>
      <c r="DR48" s="83"/>
      <c r="DS48" s="83"/>
      <c r="DT48" s="83"/>
    </row>
    <row r="49" spans="3:124" s="5" customFormat="1" ht="13.5" x14ac:dyDescent="0.25"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3"/>
      <c r="BR49" s="83"/>
      <c r="BS49" s="83"/>
      <c r="BT49" s="83"/>
      <c r="BU49" s="83"/>
      <c r="BV49" s="83"/>
      <c r="BW49" s="83"/>
      <c r="BX49" s="83"/>
      <c r="BY49" s="83"/>
      <c r="BZ49" s="83"/>
      <c r="CA49" s="83"/>
      <c r="CB49" s="83"/>
      <c r="CC49" s="83"/>
      <c r="CD49" s="83"/>
      <c r="CE49" s="83"/>
      <c r="CF49" s="83"/>
      <c r="CG49" s="83"/>
      <c r="CH49" s="83"/>
      <c r="CI49" s="83"/>
      <c r="CJ49" s="83"/>
      <c r="CK49" s="83"/>
      <c r="CL49" s="83"/>
      <c r="CM49" s="83"/>
      <c r="CN49" s="83"/>
      <c r="CO49" s="83"/>
      <c r="CP49" s="83"/>
      <c r="CQ49" s="83"/>
      <c r="CR49" s="83"/>
      <c r="CS49" s="83"/>
      <c r="CT49" s="83"/>
      <c r="CU49" s="83"/>
      <c r="CV49" s="83"/>
      <c r="CW49" s="83"/>
      <c r="CX49" s="83"/>
      <c r="CY49" s="83"/>
      <c r="CZ49" s="83"/>
      <c r="DA49" s="83"/>
      <c r="DB49" s="83"/>
      <c r="DC49" s="83"/>
      <c r="DD49" s="83"/>
      <c r="DE49" s="83"/>
      <c r="DF49" s="83"/>
      <c r="DG49" s="83"/>
      <c r="DH49" s="83"/>
      <c r="DI49" s="83"/>
      <c r="DJ49" s="83"/>
      <c r="DK49" s="83"/>
      <c r="DL49" s="83"/>
      <c r="DM49" s="83"/>
      <c r="DN49" s="83"/>
      <c r="DO49" s="83"/>
      <c r="DP49" s="83"/>
      <c r="DQ49" s="83"/>
      <c r="DR49" s="83"/>
      <c r="DS49" s="83"/>
      <c r="DT49" s="83"/>
    </row>
    <row r="50" spans="3:124" s="5" customFormat="1" ht="13.5" x14ac:dyDescent="0.25"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3"/>
      <c r="BE50" s="83"/>
      <c r="BF50" s="83"/>
      <c r="BG50" s="83"/>
      <c r="BH50" s="83"/>
      <c r="BI50" s="83"/>
      <c r="BJ50" s="83"/>
      <c r="BK50" s="83"/>
      <c r="BL50" s="83"/>
      <c r="BM50" s="83"/>
      <c r="BN50" s="83"/>
      <c r="BO50" s="83"/>
      <c r="BP50" s="83"/>
      <c r="BQ50" s="83"/>
      <c r="BR50" s="83"/>
      <c r="BS50" s="83"/>
      <c r="BT50" s="83"/>
      <c r="BU50" s="83"/>
      <c r="BV50" s="83"/>
      <c r="BW50" s="83"/>
      <c r="BX50" s="83"/>
      <c r="BY50" s="83"/>
      <c r="BZ50" s="83"/>
      <c r="CA50" s="83"/>
      <c r="CB50" s="83"/>
      <c r="CC50" s="83"/>
      <c r="CD50" s="83"/>
      <c r="CE50" s="83"/>
      <c r="CF50" s="83"/>
      <c r="CG50" s="83"/>
      <c r="CH50" s="83"/>
      <c r="CI50" s="83"/>
      <c r="CJ50" s="83"/>
      <c r="CK50" s="83"/>
      <c r="CL50" s="83"/>
      <c r="CM50" s="83"/>
      <c r="CN50" s="83"/>
      <c r="CO50" s="83"/>
      <c r="CP50" s="83"/>
      <c r="CQ50" s="83"/>
      <c r="CR50" s="83"/>
      <c r="CS50" s="83"/>
      <c r="CT50" s="83"/>
      <c r="CU50" s="83"/>
      <c r="CV50" s="83"/>
      <c r="CW50" s="83"/>
      <c r="CX50" s="83"/>
      <c r="CY50" s="83"/>
      <c r="CZ50" s="83"/>
      <c r="DA50" s="83"/>
      <c r="DB50" s="83"/>
      <c r="DC50" s="83"/>
      <c r="DD50" s="83"/>
      <c r="DE50" s="83"/>
      <c r="DF50" s="83"/>
      <c r="DG50" s="83"/>
      <c r="DH50" s="83"/>
      <c r="DI50" s="83"/>
      <c r="DJ50" s="83"/>
      <c r="DK50" s="83"/>
      <c r="DL50" s="83"/>
      <c r="DM50" s="83"/>
      <c r="DN50" s="83"/>
      <c r="DO50" s="83"/>
      <c r="DP50" s="83"/>
      <c r="DQ50" s="83"/>
      <c r="DR50" s="83"/>
      <c r="DS50" s="83"/>
      <c r="DT50" s="83"/>
    </row>
    <row r="51" spans="3:124" s="5" customFormat="1" ht="13.5" x14ac:dyDescent="0.25"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3"/>
      <c r="BG51" s="83"/>
      <c r="BH51" s="83"/>
      <c r="BI51" s="83"/>
      <c r="BJ51" s="83"/>
      <c r="BK51" s="83"/>
      <c r="BL51" s="83"/>
      <c r="BM51" s="83"/>
      <c r="BN51" s="83"/>
      <c r="BO51" s="83"/>
      <c r="BP51" s="83"/>
      <c r="BQ51" s="83"/>
      <c r="BR51" s="83"/>
      <c r="BS51" s="83"/>
      <c r="BT51" s="83"/>
      <c r="BU51" s="83"/>
      <c r="BV51" s="83"/>
      <c r="BW51" s="83"/>
      <c r="BX51" s="83"/>
      <c r="BY51" s="83"/>
      <c r="BZ51" s="83"/>
      <c r="CA51" s="83"/>
      <c r="CB51" s="83"/>
      <c r="CC51" s="83"/>
      <c r="CD51" s="83"/>
      <c r="CE51" s="83"/>
      <c r="CF51" s="83"/>
      <c r="CG51" s="83"/>
      <c r="CH51" s="83"/>
      <c r="CI51" s="83"/>
      <c r="CJ51" s="83"/>
      <c r="CK51" s="83"/>
      <c r="CL51" s="83"/>
      <c r="CM51" s="83"/>
      <c r="CN51" s="83"/>
      <c r="CO51" s="83"/>
      <c r="CP51" s="83"/>
      <c r="CQ51" s="83"/>
      <c r="CR51" s="83"/>
      <c r="CS51" s="83"/>
      <c r="CT51" s="83"/>
      <c r="CU51" s="83"/>
      <c r="CV51" s="83"/>
      <c r="CW51" s="83"/>
      <c r="CX51" s="83"/>
      <c r="CY51" s="83"/>
      <c r="CZ51" s="83"/>
      <c r="DA51" s="83"/>
      <c r="DB51" s="83"/>
      <c r="DC51" s="83"/>
      <c r="DD51" s="83"/>
      <c r="DE51" s="83"/>
      <c r="DF51" s="83"/>
      <c r="DG51" s="83"/>
      <c r="DH51" s="83"/>
      <c r="DI51" s="83"/>
      <c r="DJ51" s="83"/>
      <c r="DK51" s="83"/>
      <c r="DL51" s="83"/>
      <c r="DM51" s="83"/>
      <c r="DN51" s="83"/>
      <c r="DO51" s="83"/>
      <c r="DP51" s="83"/>
      <c r="DQ51" s="83"/>
      <c r="DR51" s="83"/>
      <c r="DS51" s="83"/>
      <c r="DT51" s="83"/>
    </row>
    <row r="52" spans="3:124" s="5" customFormat="1" ht="13.5" x14ac:dyDescent="0.25"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  <c r="BM52" s="83"/>
      <c r="BN52" s="83"/>
      <c r="BO52" s="83"/>
      <c r="BP52" s="83"/>
      <c r="BQ52" s="83"/>
      <c r="BR52" s="83"/>
      <c r="BS52" s="83"/>
      <c r="BT52" s="83"/>
      <c r="BU52" s="83"/>
      <c r="BV52" s="83"/>
      <c r="BW52" s="83"/>
      <c r="BX52" s="83"/>
      <c r="BY52" s="83"/>
      <c r="BZ52" s="83"/>
      <c r="CA52" s="83"/>
      <c r="CB52" s="83"/>
      <c r="CC52" s="83"/>
      <c r="CD52" s="83"/>
      <c r="CE52" s="83"/>
      <c r="CF52" s="83"/>
      <c r="CG52" s="83"/>
      <c r="CH52" s="83"/>
      <c r="CI52" s="83"/>
      <c r="CJ52" s="83"/>
      <c r="CK52" s="83"/>
      <c r="CL52" s="83"/>
      <c r="CM52" s="83"/>
      <c r="CN52" s="83"/>
      <c r="CO52" s="83"/>
      <c r="CP52" s="83"/>
      <c r="CQ52" s="83"/>
      <c r="CR52" s="83"/>
      <c r="CS52" s="83"/>
      <c r="CT52" s="83"/>
      <c r="CU52" s="83"/>
      <c r="CV52" s="83"/>
      <c r="CW52" s="83"/>
      <c r="CX52" s="83"/>
      <c r="CY52" s="83"/>
      <c r="CZ52" s="83"/>
      <c r="DA52" s="83"/>
      <c r="DB52" s="83"/>
      <c r="DC52" s="83"/>
      <c r="DD52" s="83"/>
      <c r="DE52" s="83"/>
      <c r="DF52" s="83"/>
      <c r="DG52" s="83"/>
      <c r="DH52" s="83"/>
      <c r="DI52" s="83"/>
      <c r="DJ52" s="83"/>
      <c r="DK52" s="83"/>
      <c r="DL52" s="83"/>
      <c r="DM52" s="83"/>
      <c r="DN52" s="83"/>
      <c r="DO52" s="83"/>
      <c r="DP52" s="83"/>
      <c r="DQ52" s="83"/>
      <c r="DR52" s="83"/>
      <c r="DS52" s="83"/>
      <c r="DT52" s="83"/>
    </row>
    <row r="53" spans="3:124" s="5" customFormat="1" ht="13.5" x14ac:dyDescent="0.25"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/>
      <c r="BV53" s="83"/>
      <c r="BW53" s="83"/>
      <c r="BX53" s="83"/>
      <c r="BY53" s="83"/>
      <c r="BZ53" s="83"/>
      <c r="CA53" s="83"/>
      <c r="CB53" s="83"/>
      <c r="CC53" s="83"/>
      <c r="CD53" s="83"/>
      <c r="CE53" s="83"/>
      <c r="CF53" s="83"/>
      <c r="CG53" s="83"/>
      <c r="CH53" s="83"/>
      <c r="CI53" s="83"/>
      <c r="CJ53" s="83"/>
      <c r="CK53" s="83"/>
      <c r="CL53" s="83"/>
      <c r="CM53" s="83"/>
      <c r="CN53" s="83"/>
      <c r="CO53" s="83"/>
      <c r="CP53" s="83"/>
      <c r="CQ53" s="83"/>
      <c r="CR53" s="83"/>
      <c r="CS53" s="83"/>
      <c r="CT53" s="83"/>
      <c r="CU53" s="83"/>
      <c r="CV53" s="83"/>
      <c r="CW53" s="83"/>
      <c r="CX53" s="83"/>
      <c r="CY53" s="83"/>
      <c r="CZ53" s="83"/>
      <c r="DA53" s="83"/>
      <c r="DB53" s="83"/>
      <c r="DC53" s="83"/>
      <c r="DD53" s="83"/>
      <c r="DE53" s="83"/>
      <c r="DF53" s="83"/>
      <c r="DG53" s="83"/>
      <c r="DH53" s="83"/>
      <c r="DI53" s="83"/>
      <c r="DJ53" s="83"/>
      <c r="DK53" s="83"/>
      <c r="DL53" s="83"/>
      <c r="DM53" s="83"/>
      <c r="DN53" s="83"/>
      <c r="DO53" s="83"/>
      <c r="DP53" s="83"/>
      <c r="DQ53" s="83"/>
      <c r="DR53" s="83"/>
      <c r="DS53" s="83"/>
      <c r="DT53" s="83"/>
    </row>
    <row r="54" spans="3:124" s="5" customFormat="1" ht="13.5" x14ac:dyDescent="0.25"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/>
      <c r="BV54" s="83"/>
      <c r="BW54" s="83"/>
      <c r="BX54" s="83"/>
      <c r="BY54" s="83"/>
      <c r="BZ54" s="83"/>
      <c r="CA54" s="83"/>
      <c r="CB54" s="83"/>
      <c r="CC54" s="83"/>
      <c r="CD54" s="83"/>
      <c r="CE54" s="83"/>
      <c r="CF54" s="83"/>
      <c r="CG54" s="83"/>
      <c r="CH54" s="83"/>
      <c r="CI54" s="83"/>
      <c r="CJ54" s="83"/>
      <c r="CK54" s="83"/>
      <c r="CL54" s="83"/>
      <c r="CM54" s="83"/>
      <c r="CN54" s="83"/>
      <c r="CO54" s="83"/>
      <c r="CP54" s="83"/>
      <c r="CQ54" s="83"/>
      <c r="CR54" s="83"/>
      <c r="CS54" s="83"/>
      <c r="CT54" s="83"/>
      <c r="CU54" s="83"/>
      <c r="CV54" s="83"/>
      <c r="CW54" s="83"/>
      <c r="CX54" s="83"/>
      <c r="CY54" s="83"/>
      <c r="CZ54" s="83"/>
      <c r="DA54" s="83"/>
      <c r="DB54" s="83"/>
      <c r="DC54" s="83"/>
      <c r="DD54" s="83"/>
      <c r="DE54" s="83"/>
      <c r="DF54" s="83"/>
      <c r="DG54" s="83"/>
      <c r="DH54" s="83"/>
      <c r="DI54" s="83"/>
      <c r="DJ54" s="83"/>
      <c r="DK54" s="83"/>
      <c r="DL54" s="83"/>
      <c r="DM54" s="83"/>
      <c r="DN54" s="83"/>
      <c r="DO54" s="83"/>
      <c r="DP54" s="83"/>
      <c r="DQ54" s="83"/>
      <c r="DR54" s="83"/>
      <c r="DS54" s="83"/>
      <c r="DT54" s="83"/>
    </row>
    <row r="55" spans="3:124" s="5" customFormat="1" ht="13.5" x14ac:dyDescent="0.25"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83"/>
      <c r="BP55" s="83"/>
      <c r="BQ55" s="83"/>
      <c r="BR55" s="83"/>
      <c r="BS55" s="83"/>
      <c r="BT55" s="83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  <c r="CG55" s="83"/>
      <c r="CH55" s="83"/>
      <c r="CI55" s="83"/>
      <c r="CJ55" s="83"/>
      <c r="CK55" s="83"/>
      <c r="CL55" s="83"/>
      <c r="CM55" s="83"/>
      <c r="CN55" s="83"/>
      <c r="CO55" s="83"/>
      <c r="CP55" s="83"/>
      <c r="CQ55" s="83"/>
      <c r="CR55" s="83"/>
      <c r="CS55" s="83"/>
      <c r="CT55" s="83"/>
      <c r="CU55" s="83"/>
      <c r="CV55" s="83"/>
      <c r="CW55" s="83"/>
      <c r="CX55" s="83"/>
      <c r="CY55" s="83"/>
      <c r="CZ55" s="83"/>
      <c r="DA55" s="83"/>
      <c r="DB55" s="83"/>
      <c r="DC55" s="83"/>
      <c r="DD55" s="83"/>
      <c r="DE55" s="83"/>
      <c r="DF55" s="83"/>
      <c r="DG55" s="83"/>
      <c r="DH55" s="83"/>
      <c r="DI55" s="83"/>
      <c r="DJ55" s="83"/>
      <c r="DK55" s="83"/>
      <c r="DL55" s="83"/>
      <c r="DM55" s="83"/>
      <c r="DN55" s="83"/>
      <c r="DO55" s="83"/>
      <c r="DP55" s="83"/>
      <c r="DQ55" s="83"/>
      <c r="DR55" s="83"/>
      <c r="DS55" s="83"/>
      <c r="DT55" s="83"/>
    </row>
    <row r="56" spans="3:124" s="5" customFormat="1" ht="13.5" x14ac:dyDescent="0.25"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BS56" s="83"/>
      <c r="BT56" s="83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83"/>
      <c r="CJ56" s="83"/>
      <c r="CK56" s="83"/>
      <c r="CL56" s="83"/>
      <c r="CM56" s="83"/>
      <c r="CN56" s="83"/>
      <c r="CO56" s="83"/>
      <c r="CP56" s="83"/>
      <c r="CQ56" s="83"/>
      <c r="CR56" s="83"/>
      <c r="CS56" s="83"/>
      <c r="CT56" s="83"/>
      <c r="CU56" s="83"/>
      <c r="CV56" s="83"/>
      <c r="CW56" s="83"/>
      <c r="CX56" s="83"/>
      <c r="CY56" s="83"/>
      <c r="CZ56" s="83"/>
      <c r="DA56" s="83"/>
      <c r="DB56" s="83"/>
      <c r="DC56" s="83"/>
      <c r="DD56" s="83"/>
      <c r="DE56" s="83"/>
      <c r="DF56" s="83"/>
      <c r="DG56" s="83"/>
      <c r="DH56" s="83"/>
      <c r="DI56" s="83"/>
      <c r="DJ56" s="83"/>
      <c r="DK56" s="83"/>
      <c r="DL56" s="83"/>
      <c r="DM56" s="83"/>
      <c r="DN56" s="83"/>
      <c r="DO56" s="83"/>
      <c r="DP56" s="83"/>
      <c r="DQ56" s="83"/>
      <c r="DR56" s="83"/>
      <c r="DS56" s="83"/>
      <c r="DT56" s="83"/>
    </row>
    <row r="57" spans="3:124" s="5" customFormat="1" ht="13.5" x14ac:dyDescent="0.25"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83"/>
      <c r="BA57" s="83"/>
      <c r="BB57" s="83"/>
      <c r="BC57" s="83"/>
      <c r="BD57" s="83"/>
      <c r="BE57" s="83"/>
      <c r="BF57" s="83"/>
      <c r="BG57" s="83"/>
      <c r="BH57" s="83"/>
      <c r="BI57" s="83"/>
      <c r="BJ57" s="83"/>
      <c r="BK57" s="83"/>
      <c r="BL57" s="83"/>
      <c r="BM57" s="83"/>
      <c r="BN57" s="83"/>
      <c r="BO57" s="83"/>
      <c r="BP57" s="83"/>
      <c r="BQ57" s="83"/>
      <c r="BR57" s="83"/>
      <c r="BS57" s="83"/>
      <c r="BT57" s="83"/>
      <c r="BU57" s="83"/>
      <c r="BV57" s="83"/>
      <c r="BW57" s="83"/>
      <c r="BX57" s="83"/>
      <c r="BY57" s="83"/>
      <c r="BZ57" s="83"/>
      <c r="CA57" s="83"/>
      <c r="CB57" s="83"/>
      <c r="CC57" s="83"/>
      <c r="CD57" s="83"/>
      <c r="CE57" s="83"/>
      <c r="CF57" s="83"/>
      <c r="CG57" s="83"/>
      <c r="CH57" s="83"/>
      <c r="CI57" s="83"/>
      <c r="CJ57" s="83"/>
      <c r="CK57" s="83"/>
      <c r="CL57" s="83"/>
      <c r="CM57" s="83"/>
      <c r="CN57" s="83"/>
      <c r="CO57" s="83"/>
      <c r="CP57" s="83"/>
      <c r="CQ57" s="83"/>
      <c r="CR57" s="83"/>
      <c r="CS57" s="83"/>
      <c r="CT57" s="83"/>
      <c r="CU57" s="83"/>
      <c r="CV57" s="83"/>
      <c r="CW57" s="83"/>
      <c r="CX57" s="83"/>
      <c r="CY57" s="83"/>
      <c r="CZ57" s="83"/>
      <c r="DA57" s="83"/>
      <c r="DB57" s="83"/>
      <c r="DC57" s="83"/>
      <c r="DD57" s="83"/>
      <c r="DE57" s="83"/>
      <c r="DF57" s="83"/>
      <c r="DG57" s="83"/>
      <c r="DH57" s="83"/>
      <c r="DI57" s="83"/>
      <c r="DJ57" s="83"/>
      <c r="DK57" s="83"/>
      <c r="DL57" s="83"/>
      <c r="DM57" s="83"/>
      <c r="DN57" s="83"/>
      <c r="DO57" s="83"/>
      <c r="DP57" s="83"/>
      <c r="DQ57" s="83"/>
      <c r="DR57" s="83"/>
      <c r="DS57" s="83"/>
      <c r="DT57" s="83"/>
    </row>
    <row r="58" spans="3:124" s="5" customFormat="1" ht="13.5" x14ac:dyDescent="0.25"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3"/>
      <c r="BK58" s="83"/>
      <c r="BL58" s="83"/>
      <c r="BM58" s="83"/>
      <c r="BN58" s="83"/>
      <c r="BO58" s="83"/>
      <c r="BP58" s="83"/>
      <c r="BQ58" s="83"/>
      <c r="BR58" s="83"/>
      <c r="BS58" s="83"/>
      <c r="BT58" s="83"/>
      <c r="BU58" s="83"/>
      <c r="BV58" s="83"/>
      <c r="BW58" s="83"/>
      <c r="BX58" s="83"/>
      <c r="BY58" s="83"/>
      <c r="BZ58" s="83"/>
      <c r="CA58" s="83"/>
      <c r="CB58" s="83"/>
      <c r="CC58" s="83"/>
      <c r="CD58" s="83"/>
      <c r="CE58" s="83"/>
      <c r="CF58" s="83"/>
      <c r="CG58" s="83"/>
      <c r="CH58" s="83"/>
      <c r="CI58" s="83"/>
      <c r="CJ58" s="83"/>
      <c r="CK58" s="83"/>
      <c r="CL58" s="83"/>
      <c r="CM58" s="83"/>
      <c r="CN58" s="83"/>
      <c r="CO58" s="83"/>
      <c r="CP58" s="83"/>
      <c r="CQ58" s="83"/>
      <c r="CR58" s="83"/>
      <c r="CS58" s="83"/>
      <c r="CT58" s="83"/>
      <c r="CU58" s="83"/>
      <c r="CV58" s="83"/>
      <c r="CW58" s="83"/>
      <c r="CX58" s="83"/>
      <c r="CY58" s="83"/>
      <c r="CZ58" s="83"/>
      <c r="DA58" s="83"/>
      <c r="DB58" s="83"/>
      <c r="DC58" s="83"/>
      <c r="DD58" s="83"/>
      <c r="DE58" s="83"/>
      <c r="DF58" s="83"/>
      <c r="DG58" s="83"/>
      <c r="DH58" s="83"/>
      <c r="DI58" s="83"/>
      <c r="DJ58" s="83"/>
      <c r="DK58" s="83"/>
      <c r="DL58" s="83"/>
      <c r="DM58" s="83"/>
      <c r="DN58" s="83"/>
      <c r="DO58" s="83"/>
      <c r="DP58" s="83"/>
      <c r="DQ58" s="83"/>
      <c r="DR58" s="83"/>
      <c r="DS58" s="83"/>
      <c r="DT58" s="83"/>
    </row>
    <row r="59" spans="3:124" s="5" customFormat="1" ht="13.5" x14ac:dyDescent="0.25"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  <c r="BM59" s="83"/>
      <c r="BN59" s="83"/>
      <c r="BO59" s="83"/>
      <c r="BP59" s="83"/>
      <c r="BQ59" s="83"/>
      <c r="BR59" s="83"/>
      <c r="BS59" s="83"/>
      <c r="BT59" s="83"/>
      <c r="BU59" s="83"/>
      <c r="BV59" s="83"/>
      <c r="BW59" s="83"/>
      <c r="BX59" s="83"/>
      <c r="BY59" s="83"/>
      <c r="BZ59" s="83"/>
      <c r="CA59" s="83"/>
      <c r="CB59" s="83"/>
      <c r="CC59" s="83"/>
      <c r="CD59" s="83"/>
      <c r="CE59" s="83"/>
      <c r="CF59" s="83"/>
      <c r="CG59" s="83"/>
      <c r="CH59" s="83"/>
      <c r="CI59" s="83"/>
      <c r="CJ59" s="83"/>
      <c r="CK59" s="83"/>
      <c r="CL59" s="83"/>
      <c r="CM59" s="83"/>
      <c r="CN59" s="83"/>
      <c r="CO59" s="83"/>
      <c r="CP59" s="83"/>
      <c r="CQ59" s="83"/>
      <c r="CR59" s="83"/>
      <c r="CS59" s="83"/>
      <c r="CT59" s="83"/>
      <c r="CU59" s="83"/>
      <c r="CV59" s="83"/>
      <c r="CW59" s="83"/>
      <c r="CX59" s="83"/>
      <c r="CY59" s="83"/>
      <c r="CZ59" s="83"/>
      <c r="DA59" s="83"/>
      <c r="DB59" s="83"/>
      <c r="DC59" s="83"/>
      <c r="DD59" s="83"/>
      <c r="DE59" s="83"/>
      <c r="DF59" s="83"/>
      <c r="DG59" s="83"/>
      <c r="DH59" s="83"/>
      <c r="DI59" s="83"/>
      <c r="DJ59" s="83"/>
      <c r="DK59" s="83"/>
      <c r="DL59" s="83"/>
      <c r="DM59" s="83"/>
      <c r="DN59" s="83"/>
      <c r="DO59" s="83"/>
      <c r="DP59" s="83"/>
      <c r="DQ59" s="83"/>
      <c r="DR59" s="83"/>
      <c r="DS59" s="83"/>
      <c r="DT59" s="83"/>
    </row>
    <row r="60" spans="3:124" s="5" customFormat="1" ht="13.5" x14ac:dyDescent="0.25"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83"/>
      <c r="BT60" s="83"/>
      <c r="BU60" s="83"/>
      <c r="BV60" s="83"/>
      <c r="BW60" s="83"/>
      <c r="BX60" s="83"/>
      <c r="BY60" s="83"/>
      <c r="BZ60" s="83"/>
      <c r="CA60" s="83"/>
      <c r="CB60" s="83"/>
      <c r="CC60" s="83"/>
      <c r="CD60" s="83"/>
      <c r="CE60" s="83"/>
      <c r="CF60" s="83"/>
      <c r="CG60" s="83"/>
      <c r="CH60" s="83"/>
      <c r="CI60" s="83"/>
      <c r="CJ60" s="83"/>
      <c r="CK60" s="83"/>
      <c r="CL60" s="83"/>
      <c r="CM60" s="83"/>
      <c r="CN60" s="83"/>
      <c r="CO60" s="83"/>
      <c r="CP60" s="83"/>
      <c r="CQ60" s="83"/>
      <c r="CR60" s="83"/>
      <c r="CS60" s="83"/>
      <c r="CT60" s="83"/>
      <c r="CU60" s="83"/>
      <c r="CV60" s="83"/>
      <c r="CW60" s="83"/>
      <c r="CX60" s="83"/>
      <c r="CY60" s="83"/>
      <c r="CZ60" s="83"/>
      <c r="DA60" s="83"/>
      <c r="DB60" s="83"/>
      <c r="DC60" s="83"/>
      <c r="DD60" s="83"/>
      <c r="DE60" s="83"/>
      <c r="DF60" s="83"/>
      <c r="DG60" s="83"/>
      <c r="DH60" s="83"/>
      <c r="DI60" s="83"/>
      <c r="DJ60" s="83"/>
      <c r="DK60" s="83"/>
      <c r="DL60" s="83"/>
      <c r="DM60" s="83"/>
      <c r="DN60" s="83"/>
      <c r="DO60" s="83"/>
      <c r="DP60" s="83"/>
      <c r="DQ60" s="83"/>
      <c r="DR60" s="83"/>
      <c r="DS60" s="83"/>
      <c r="DT60" s="83"/>
    </row>
    <row r="61" spans="3:124" s="5" customFormat="1" ht="13.5" x14ac:dyDescent="0.25"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  <c r="CG61" s="83"/>
      <c r="CH61" s="83"/>
      <c r="CI61" s="83"/>
      <c r="CJ61" s="83"/>
      <c r="CK61" s="83"/>
      <c r="CL61" s="83"/>
      <c r="CM61" s="83"/>
      <c r="CN61" s="83"/>
      <c r="CO61" s="83"/>
      <c r="CP61" s="83"/>
      <c r="CQ61" s="83"/>
      <c r="CR61" s="83"/>
      <c r="CS61" s="83"/>
      <c r="CT61" s="83"/>
      <c r="CU61" s="83"/>
      <c r="CV61" s="83"/>
      <c r="CW61" s="83"/>
      <c r="CX61" s="83"/>
      <c r="CY61" s="83"/>
      <c r="CZ61" s="83"/>
      <c r="DA61" s="83"/>
      <c r="DB61" s="83"/>
      <c r="DC61" s="83"/>
      <c r="DD61" s="83"/>
      <c r="DE61" s="83"/>
      <c r="DF61" s="83"/>
      <c r="DG61" s="83"/>
      <c r="DH61" s="83"/>
      <c r="DI61" s="83"/>
      <c r="DJ61" s="83"/>
      <c r="DK61" s="83"/>
      <c r="DL61" s="83"/>
      <c r="DM61" s="83"/>
      <c r="DN61" s="83"/>
      <c r="DO61" s="83"/>
      <c r="DP61" s="83"/>
      <c r="DQ61" s="83"/>
      <c r="DR61" s="83"/>
      <c r="DS61" s="83"/>
      <c r="DT61" s="83"/>
    </row>
    <row r="62" spans="3:124" x14ac:dyDescent="0.3"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  <c r="BP62" s="84"/>
      <c r="BQ62" s="84"/>
      <c r="BR62" s="84"/>
      <c r="BS62" s="84"/>
      <c r="BT62" s="84"/>
      <c r="BU62" s="84"/>
      <c r="BV62" s="84"/>
      <c r="BW62" s="84"/>
      <c r="BX62" s="84"/>
      <c r="BY62" s="84"/>
      <c r="BZ62" s="84"/>
      <c r="CA62" s="84"/>
      <c r="CB62" s="84"/>
      <c r="CC62" s="84"/>
      <c r="CD62" s="84"/>
      <c r="CE62" s="84"/>
      <c r="CF62" s="84"/>
      <c r="CG62" s="84"/>
      <c r="CH62" s="84"/>
      <c r="CI62" s="84"/>
      <c r="CJ62" s="84"/>
      <c r="CK62" s="84"/>
      <c r="CL62" s="84"/>
      <c r="CM62" s="84"/>
      <c r="CN62" s="84"/>
      <c r="CO62" s="84"/>
      <c r="CP62" s="84"/>
      <c r="CQ62" s="84"/>
      <c r="CR62" s="84"/>
      <c r="CS62" s="84"/>
      <c r="CT62" s="84"/>
      <c r="CU62" s="84"/>
      <c r="CV62" s="84"/>
      <c r="CW62" s="84"/>
      <c r="CX62" s="84"/>
      <c r="CY62" s="84"/>
      <c r="CZ62" s="84"/>
      <c r="DA62" s="84"/>
      <c r="DB62" s="84"/>
      <c r="DC62" s="84"/>
      <c r="DD62" s="84"/>
      <c r="DE62" s="84"/>
      <c r="DF62" s="84"/>
      <c r="DG62" s="84"/>
      <c r="DH62" s="84"/>
      <c r="DI62" s="84"/>
      <c r="DJ62" s="84"/>
      <c r="DK62" s="84"/>
      <c r="DL62" s="84"/>
      <c r="DM62" s="84"/>
      <c r="DN62" s="84"/>
      <c r="DO62" s="84"/>
      <c r="DP62" s="84"/>
      <c r="DQ62" s="84"/>
      <c r="DR62" s="84"/>
      <c r="DS62" s="84"/>
      <c r="DT62" s="84"/>
    </row>
    <row r="63" spans="3:124" x14ac:dyDescent="0.3"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4"/>
      <c r="BR63" s="84"/>
      <c r="BS63" s="84"/>
      <c r="BT63" s="84"/>
      <c r="BU63" s="84"/>
      <c r="BV63" s="84"/>
      <c r="BW63" s="84"/>
      <c r="BX63" s="84"/>
      <c r="BY63" s="84"/>
      <c r="BZ63" s="84"/>
      <c r="CA63" s="84"/>
      <c r="CB63" s="84"/>
      <c r="CC63" s="84"/>
      <c r="CD63" s="84"/>
      <c r="CE63" s="84"/>
      <c r="CF63" s="84"/>
      <c r="CG63" s="84"/>
      <c r="CH63" s="84"/>
      <c r="CI63" s="84"/>
      <c r="CJ63" s="84"/>
      <c r="CK63" s="84"/>
      <c r="CL63" s="84"/>
      <c r="CM63" s="84"/>
      <c r="CN63" s="84"/>
      <c r="CO63" s="84"/>
      <c r="CP63" s="84"/>
      <c r="CQ63" s="84"/>
      <c r="CR63" s="84"/>
      <c r="CS63" s="84"/>
      <c r="CT63" s="84"/>
      <c r="CU63" s="84"/>
      <c r="CV63" s="84"/>
      <c r="CW63" s="84"/>
      <c r="CX63" s="84"/>
      <c r="CY63" s="84"/>
      <c r="CZ63" s="84"/>
      <c r="DA63" s="84"/>
      <c r="DB63" s="84"/>
      <c r="DC63" s="84"/>
      <c r="DD63" s="84"/>
      <c r="DE63" s="84"/>
      <c r="DF63" s="84"/>
      <c r="DG63" s="84"/>
      <c r="DH63" s="84"/>
      <c r="DI63" s="84"/>
      <c r="DJ63" s="84"/>
      <c r="DK63" s="84"/>
      <c r="DL63" s="84"/>
      <c r="DM63" s="84"/>
      <c r="DN63" s="84"/>
      <c r="DO63" s="84"/>
      <c r="DP63" s="84"/>
      <c r="DQ63" s="84"/>
      <c r="DR63" s="84"/>
      <c r="DS63" s="84"/>
      <c r="DT63" s="84"/>
    </row>
    <row r="64" spans="3:124" x14ac:dyDescent="0.3"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84"/>
      <c r="AE64" s="84"/>
      <c r="AF64" s="84"/>
      <c r="AG64" s="84"/>
      <c r="AH64" s="84"/>
      <c r="AI64" s="84"/>
      <c r="AJ64" s="84"/>
      <c r="AK64" s="84"/>
      <c r="AL64" s="84"/>
      <c r="AM64" s="84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4"/>
      <c r="BR64" s="84"/>
      <c r="BS64" s="84"/>
      <c r="BT64" s="84"/>
      <c r="BU64" s="84"/>
      <c r="BV64" s="84"/>
      <c r="BW64" s="84"/>
      <c r="BX64" s="84"/>
      <c r="BY64" s="84"/>
      <c r="BZ64" s="84"/>
      <c r="CA64" s="84"/>
      <c r="CB64" s="84"/>
      <c r="CC64" s="84"/>
      <c r="CD64" s="84"/>
      <c r="CE64" s="84"/>
      <c r="CF64" s="84"/>
      <c r="CG64" s="84"/>
      <c r="CH64" s="84"/>
      <c r="CI64" s="84"/>
      <c r="CJ64" s="84"/>
      <c r="CK64" s="84"/>
      <c r="CL64" s="84"/>
      <c r="CM64" s="84"/>
      <c r="CN64" s="84"/>
      <c r="CO64" s="84"/>
      <c r="CP64" s="84"/>
      <c r="CQ64" s="84"/>
      <c r="CR64" s="84"/>
      <c r="CS64" s="84"/>
      <c r="CT64" s="84"/>
      <c r="CU64" s="84"/>
      <c r="CV64" s="84"/>
      <c r="CW64" s="84"/>
      <c r="CX64" s="84"/>
      <c r="CY64" s="84"/>
      <c r="CZ64" s="84"/>
      <c r="DA64" s="84"/>
      <c r="DB64" s="84"/>
      <c r="DC64" s="84"/>
      <c r="DD64" s="84"/>
      <c r="DE64" s="84"/>
      <c r="DF64" s="84"/>
      <c r="DG64" s="84"/>
      <c r="DH64" s="84"/>
      <c r="DI64" s="84"/>
      <c r="DJ64" s="84"/>
      <c r="DK64" s="84"/>
      <c r="DL64" s="84"/>
      <c r="DM64" s="84"/>
      <c r="DN64" s="84"/>
      <c r="DO64" s="84"/>
      <c r="DP64" s="84"/>
      <c r="DQ64" s="84"/>
      <c r="DR64" s="84"/>
      <c r="DS64" s="84"/>
      <c r="DT64" s="84"/>
    </row>
    <row r="65" spans="3:124" x14ac:dyDescent="0.3"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84"/>
      <c r="AI65" s="84"/>
      <c r="AJ65" s="84"/>
      <c r="AK65" s="84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4"/>
      <c r="BR65" s="84"/>
      <c r="BS65" s="84"/>
      <c r="BT65" s="84"/>
      <c r="BU65" s="84"/>
      <c r="BV65" s="84"/>
      <c r="BW65" s="84"/>
      <c r="BX65" s="84"/>
      <c r="BY65" s="84"/>
      <c r="BZ65" s="84"/>
      <c r="CA65" s="84"/>
      <c r="CB65" s="84"/>
      <c r="CC65" s="84"/>
      <c r="CD65" s="84"/>
      <c r="CE65" s="84"/>
      <c r="CF65" s="84"/>
      <c r="CG65" s="84"/>
      <c r="CH65" s="84"/>
      <c r="CI65" s="84"/>
      <c r="CJ65" s="84"/>
      <c r="CK65" s="84"/>
      <c r="CL65" s="84"/>
      <c r="CM65" s="84"/>
      <c r="CN65" s="84"/>
      <c r="CO65" s="84"/>
      <c r="CP65" s="84"/>
      <c r="CQ65" s="84"/>
      <c r="CR65" s="84"/>
      <c r="CS65" s="84"/>
      <c r="CT65" s="84"/>
      <c r="CU65" s="84"/>
      <c r="CV65" s="84"/>
      <c r="CW65" s="84"/>
      <c r="CX65" s="84"/>
      <c r="CY65" s="84"/>
      <c r="CZ65" s="84"/>
      <c r="DA65" s="84"/>
      <c r="DB65" s="84"/>
      <c r="DC65" s="84"/>
      <c r="DD65" s="84"/>
      <c r="DE65" s="84"/>
      <c r="DF65" s="84"/>
      <c r="DG65" s="84"/>
      <c r="DH65" s="84"/>
      <c r="DI65" s="84"/>
      <c r="DJ65" s="84"/>
      <c r="DK65" s="84"/>
      <c r="DL65" s="84"/>
      <c r="DM65" s="84"/>
      <c r="DN65" s="84"/>
      <c r="DO65" s="84"/>
      <c r="DP65" s="84"/>
      <c r="DQ65" s="84"/>
      <c r="DR65" s="84"/>
      <c r="DS65" s="84"/>
      <c r="DT65" s="84"/>
    </row>
    <row r="66" spans="3:124" x14ac:dyDescent="0.3"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  <c r="BJ66" s="84"/>
      <c r="BK66" s="84"/>
      <c r="BL66" s="84"/>
      <c r="BM66" s="84"/>
      <c r="BN66" s="84"/>
      <c r="BO66" s="84"/>
      <c r="BP66" s="84"/>
      <c r="BQ66" s="84"/>
      <c r="BR66" s="84"/>
      <c r="BS66" s="84"/>
      <c r="BT66" s="84"/>
      <c r="BU66" s="84"/>
      <c r="BV66" s="84"/>
      <c r="BW66" s="84"/>
      <c r="BX66" s="84"/>
      <c r="BY66" s="84"/>
      <c r="BZ66" s="84"/>
      <c r="CA66" s="84"/>
      <c r="CB66" s="84"/>
      <c r="CC66" s="84"/>
      <c r="CD66" s="84"/>
      <c r="CE66" s="84"/>
      <c r="CF66" s="84"/>
      <c r="CG66" s="84"/>
      <c r="CH66" s="84"/>
      <c r="CI66" s="84"/>
      <c r="CJ66" s="84"/>
      <c r="CK66" s="84"/>
      <c r="CL66" s="84"/>
      <c r="CM66" s="84"/>
      <c r="CN66" s="84"/>
      <c r="CO66" s="84"/>
      <c r="CP66" s="84"/>
      <c r="CQ66" s="84"/>
      <c r="CR66" s="84"/>
      <c r="CS66" s="84"/>
      <c r="CT66" s="84"/>
      <c r="CU66" s="84"/>
      <c r="CV66" s="84"/>
      <c r="CW66" s="84"/>
      <c r="CX66" s="84"/>
      <c r="CY66" s="84"/>
      <c r="CZ66" s="84"/>
      <c r="DA66" s="84"/>
      <c r="DB66" s="84"/>
      <c r="DC66" s="84"/>
      <c r="DD66" s="84"/>
      <c r="DE66" s="84"/>
      <c r="DF66" s="84"/>
      <c r="DG66" s="84"/>
      <c r="DH66" s="84"/>
      <c r="DI66" s="84"/>
      <c r="DJ66" s="84"/>
      <c r="DK66" s="84"/>
      <c r="DL66" s="84"/>
      <c r="DM66" s="84"/>
      <c r="DN66" s="84"/>
      <c r="DO66" s="84"/>
      <c r="DP66" s="84"/>
      <c r="DQ66" s="84"/>
      <c r="DR66" s="84"/>
      <c r="DS66" s="84"/>
      <c r="DT66" s="84"/>
    </row>
    <row r="67" spans="3:124" x14ac:dyDescent="0.3"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4"/>
      <c r="BJ67" s="84"/>
      <c r="BK67" s="84"/>
      <c r="BL67" s="84"/>
      <c r="BM67" s="84"/>
      <c r="BN67" s="84"/>
      <c r="BO67" s="84"/>
      <c r="BP67" s="84"/>
      <c r="BQ67" s="84"/>
      <c r="BR67" s="84"/>
      <c r="BS67" s="84"/>
      <c r="BT67" s="84"/>
      <c r="BU67" s="84"/>
      <c r="BV67" s="84"/>
      <c r="BW67" s="84"/>
      <c r="BX67" s="84"/>
      <c r="BY67" s="84"/>
      <c r="BZ67" s="84"/>
      <c r="CA67" s="84"/>
      <c r="CB67" s="84"/>
      <c r="CC67" s="84"/>
      <c r="CD67" s="84"/>
      <c r="CE67" s="84"/>
      <c r="CF67" s="84"/>
      <c r="CG67" s="84"/>
      <c r="CH67" s="84"/>
      <c r="CI67" s="84"/>
      <c r="CJ67" s="84"/>
      <c r="CK67" s="84"/>
      <c r="CL67" s="84"/>
      <c r="CM67" s="84"/>
      <c r="CN67" s="84"/>
      <c r="CO67" s="84"/>
      <c r="CP67" s="84"/>
      <c r="CQ67" s="84"/>
      <c r="CR67" s="84"/>
      <c r="CS67" s="84"/>
      <c r="CT67" s="84"/>
      <c r="CU67" s="84"/>
      <c r="CV67" s="84"/>
      <c r="CW67" s="84"/>
      <c r="CX67" s="84"/>
      <c r="CY67" s="84"/>
      <c r="CZ67" s="84"/>
      <c r="DA67" s="84"/>
      <c r="DB67" s="84"/>
      <c r="DC67" s="84"/>
      <c r="DD67" s="84"/>
      <c r="DE67" s="84"/>
      <c r="DF67" s="84"/>
      <c r="DG67" s="84"/>
      <c r="DH67" s="84"/>
      <c r="DI67" s="84"/>
      <c r="DJ67" s="84"/>
      <c r="DK67" s="84"/>
      <c r="DL67" s="84"/>
      <c r="DM67" s="84"/>
      <c r="DN67" s="84"/>
      <c r="DO67" s="84"/>
      <c r="DP67" s="84"/>
      <c r="DQ67" s="84"/>
      <c r="DR67" s="84"/>
      <c r="DS67" s="84"/>
      <c r="DT67" s="84"/>
    </row>
    <row r="68" spans="3:124" x14ac:dyDescent="0.3"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  <c r="AT68" s="84"/>
      <c r="AU68" s="84"/>
      <c r="AV68" s="84"/>
      <c r="AW68" s="84"/>
      <c r="AX68" s="84"/>
      <c r="AY68" s="84"/>
      <c r="AZ68" s="84"/>
      <c r="BA68" s="84"/>
      <c r="BB68" s="84"/>
      <c r="BC68" s="84"/>
      <c r="BD68" s="84"/>
      <c r="BE68" s="84"/>
      <c r="BF68" s="84"/>
      <c r="BG68" s="84"/>
      <c r="BH68" s="84"/>
      <c r="BI68" s="84"/>
      <c r="BJ68" s="84"/>
      <c r="BK68" s="84"/>
      <c r="BL68" s="84"/>
      <c r="BM68" s="84"/>
      <c r="BN68" s="84"/>
      <c r="BO68" s="84"/>
      <c r="BP68" s="84"/>
      <c r="BQ68" s="84"/>
      <c r="BR68" s="84"/>
      <c r="BS68" s="84"/>
      <c r="BT68" s="84"/>
      <c r="BU68" s="84"/>
      <c r="BV68" s="84"/>
      <c r="BW68" s="84"/>
      <c r="BX68" s="84"/>
      <c r="BY68" s="84"/>
      <c r="BZ68" s="84"/>
      <c r="CA68" s="84"/>
      <c r="CB68" s="84"/>
      <c r="CC68" s="84"/>
      <c r="CD68" s="84"/>
      <c r="CE68" s="84"/>
      <c r="CF68" s="84"/>
      <c r="CG68" s="84"/>
      <c r="CH68" s="84"/>
      <c r="CI68" s="84"/>
      <c r="CJ68" s="84"/>
      <c r="CK68" s="84"/>
      <c r="CL68" s="84"/>
      <c r="CM68" s="84"/>
      <c r="CN68" s="84"/>
      <c r="CO68" s="84"/>
      <c r="CP68" s="84"/>
      <c r="CQ68" s="84"/>
      <c r="CR68" s="84"/>
      <c r="CS68" s="84"/>
      <c r="CT68" s="84"/>
      <c r="CU68" s="84"/>
      <c r="CV68" s="84"/>
      <c r="CW68" s="84"/>
      <c r="CX68" s="84"/>
      <c r="CY68" s="84"/>
      <c r="CZ68" s="84"/>
      <c r="DA68" s="84"/>
      <c r="DB68" s="84"/>
      <c r="DC68" s="84"/>
      <c r="DD68" s="84"/>
      <c r="DE68" s="84"/>
      <c r="DF68" s="84"/>
      <c r="DG68" s="84"/>
      <c r="DH68" s="84"/>
      <c r="DI68" s="84"/>
      <c r="DJ68" s="84"/>
      <c r="DK68" s="84"/>
      <c r="DL68" s="84"/>
      <c r="DM68" s="84"/>
      <c r="DN68" s="84"/>
      <c r="DO68" s="84"/>
      <c r="DP68" s="84"/>
      <c r="DQ68" s="84"/>
      <c r="DR68" s="84"/>
      <c r="DS68" s="84"/>
      <c r="DT68" s="84"/>
    </row>
    <row r="69" spans="3:124" x14ac:dyDescent="0.3"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4"/>
      <c r="BR69" s="84"/>
      <c r="BS69" s="84"/>
      <c r="BT69" s="84"/>
      <c r="BU69" s="84"/>
      <c r="BV69" s="84"/>
      <c r="BW69" s="84"/>
      <c r="BX69" s="84"/>
      <c r="BY69" s="84"/>
      <c r="BZ69" s="84"/>
      <c r="CA69" s="84"/>
      <c r="CB69" s="84"/>
      <c r="CC69" s="84"/>
      <c r="CD69" s="84"/>
      <c r="CE69" s="84"/>
      <c r="CF69" s="84"/>
      <c r="CG69" s="84"/>
      <c r="CH69" s="84"/>
      <c r="CI69" s="84"/>
      <c r="CJ69" s="84"/>
      <c r="CK69" s="84"/>
      <c r="CL69" s="84"/>
      <c r="CM69" s="84"/>
      <c r="CN69" s="84"/>
      <c r="CO69" s="84"/>
      <c r="CP69" s="84"/>
      <c r="CQ69" s="84"/>
      <c r="CR69" s="84"/>
      <c r="CS69" s="84"/>
      <c r="CT69" s="84"/>
      <c r="CU69" s="84"/>
      <c r="CV69" s="84"/>
      <c r="CW69" s="84"/>
      <c r="CX69" s="84"/>
      <c r="CY69" s="84"/>
      <c r="CZ69" s="84"/>
      <c r="DA69" s="84"/>
      <c r="DB69" s="84"/>
      <c r="DC69" s="84"/>
      <c r="DD69" s="84"/>
      <c r="DE69" s="84"/>
      <c r="DF69" s="84"/>
      <c r="DG69" s="84"/>
      <c r="DH69" s="84"/>
      <c r="DI69" s="84"/>
      <c r="DJ69" s="84"/>
      <c r="DK69" s="84"/>
      <c r="DL69" s="84"/>
      <c r="DM69" s="84"/>
      <c r="DN69" s="84"/>
      <c r="DO69" s="84"/>
      <c r="DP69" s="84"/>
      <c r="DQ69" s="84"/>
      <c r="DR69" s="84"/>
      <c r="DS69" s="84"/>
      <c r="DT69" s="84"/>
    </row>
    <row r="70" spans="3:124" x14ac:dyDescent="0.3"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4"/>
      <c r="BR70" s="84"/>
      <c r="BS70" s="84"/>
      <c r="BT70" s="84"/>
      <c r="BU70" s="84"/>
      <c r="BV70" s="84"/>
      <c r="BW70" s="84"/>
      <c r="BX70" s="84"/>
      <c r="BY70" s="84"/>
      <c r="BZ70" s="84"/>
      <c r="CA70" s="84"/>
      <c r="CB70" s="84"/>
      <c r="CC70" s="84"/>
      <c r="CD70" s="84"/>
      <c r="CE70" s="84"/>
      <c r="CF70" s="84"/>
      <c r="CG70" s="84"/>
      <c r="CH70" s="84"/>
      <c r="CI70" s="84"/>
      <c r="CJ70" s="84"/>
      <c r="CK70" s="84"/>
      <c r="CL70" s="84"/>
      <c r="CM70" s="84"/>
      <c r="CN70" s="84"/>
      <c r="CO70" s="84"/>
      <c r="CP70" s="84"/>
      <c r="CQ70" s="84"/>
      <c r="CR70" s="84"/>
      <c r="CS70" s="84"/>
      <c r="CT70" s="84"/>
      <c r="CU70" s="84"/>
      <c r="CV70" s="84"/>
      <c r="CW70" s="84"/>
      <c r="CX70" s="84"/>
      <c r="CY70" s="84"/>
      <c r="CZ70" s="84"/>
      <c r="DA70" s="84"/>
      <c r="DB70" s="84"/>
      <c r="DC70" s="84"/>
      <c r="DD70" s="84"/>
      <c r="DE70" s="84"/>
      <c r="DF70" s="84"/>
      <c r="DG70" s="84"/>
      <c r="DH70" s="84"/>
      <c r="DI70" s="84"/>
      <c r="DJ70" s="84"/>
      <c r="DK70" s="84"/>
      <c r="DL70" s="84"/>
      <c r="DM70" s="84"/>
      <c r="DN70" s="84"/>
      <c r="DO70" s="84"/>
      <c r="DP70" s="84"/>
      <c r="DQ70" s="84"/>
      <c r="DR70" s="84"/>
      <c r="DS70" s="84"/>
      <c r="DT70" s="84"/>
    </row>
    <row r="71" spans="3:124" x14ac:dyDescent="0.3"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4"/>
      <c r="AM71" s="84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4"/>
      <c r="BR71" s="84"/>
      <c r="BS71" s="84"/>
      <c r="BT71" s="84"/>
      <c r="BU71" s="84"/>
      <c r="BV71" s="84"/>
      <c r="BW71" s="84"/>
      <c r="BX71" s="84"/>
      <c r="BY71" s="84"/>
      <c r="BZ71" s="84"/>
      <c r="CA71" s="84"/>
      <c r="CB71" s="84"/>
      <c r="CC71" s="84"/>
      <c r="CD71" s="84"/>
      <c r="CE71" s="84"/>
      <c r="CF71" s="84"/>
      <c r="CG71" s="84"/>
      <c r="CH71" s="84"/>
      <c r="CI71" s="84"/>
      <c r="CJ71" s="84"/>
      <c r="CK71" s="84"/>
      <c r="CL71" s="84"/>
      <c r="CM71" s="84"/>
      <c r="CN71" s="84"/>
      <c r="CO71" s="84"/>
      <c r="CP71" s="84"/>
      <c r="CQ71" s="84"/>
      <c r="CR71" s="84"/>
      <c r="CS71" s="84"/>
      <c r="CT71" s="84"/>
      <c r="CU71" s="84"/>
      <c r="CV71" s="84"/>
      <c r="CW71" s="84"/>
      <c r="CX71" s="84"/>
      <c r="CY71" s="84"/>
      <c r="CZ71" s="84"/>
      <c r="DA71" s="84"/>
      <c r="DB71" s="84"/>
      <c r="DC71" s="84"/>
      <c r="DD71" s="84"/>
      <c r="DE71" s="84"/>
      <c r="DF71" s="84"/>
      <c r="DG71" s="84"/>
      <c r="DH71" s="84"/>
      <c r="DI71" s="84"/>
      <c r="DJ71" s="84"/>
      <c r="DK71" s="84"/>
      <c r="DL71" s="84"/>
      <c r="DM71" s="84"/>
      <c r="DN71" s="84"/>
      <c r="DO71" s="84"/>
      <c r="DP71" s="84"/>
      <c r="DQ71" s="84"/>
      <c r="DR71" s="84"/>
      <c r="DS71" s="84"/>
      <c r="DT71" s="84"/>
    </row>
    <row r="72" spans="3:124" x14ac:dyDescent="0.3"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  <c r="AT72" s="84"/>
      <c r="AU72" s="84"/>
      <c r="AV72" s="84"/>
      <c r="AW72" s="84"/>
      <c r="AX72" s="84"/>
      <c r="AY72" s="84"/>
      <c r="AZ72" s="84"/>
      <c r="BA72" s="84"/>
      <c r="BB72" s="84"/>
      <c r="BC72" s="84"/>
      <c r="BD72" s="84"/>
      <c r="BE72" s="84"/>
      <c r="BF72" s="84"/>
      <c r="BG72" s="84"/>
      <c r="BH72" s="84"/>
      <c r="BI72" s="84"/>
      <c r="BJ72" s="84"/>
      <c r="BK72" s="84"/>
      <c r="BL72" s="84"/>
      <c r="BM72" s="84"/>
      <c r="BN72" s="84"/>
      <c r="BO72" s="84"/>
      <c r="BP72" s="84"/>
      <c r="BQ72" s="84"/>
      <c r="BR72" s="84"/>
      <c r="BS72" s="84"/>
      <c r="BT72" s="84"/>
      <c r="BU72" s="84"/>
      <c r="BV72" s="84"/>
      <c r="BW72" s="84"/>
      <c r="BX72" s="84"/>
      <c r="BY72" s="84"/>
      <c r="BZ72" s="84"/>
      <c r="CA72" s="84"/>
      <c r="CB72" s="84"/>
      <c r="CC72" s="84"/>
      <c r="CD72" s="84"/>
      <c r="CE72" s="84"/>
      <c r="CF72" s="84"/>
      <c r="CG72" s="84"/>
      <c r="CH72" s="84"/>
      <c r="CI72" s="84"/>
      <c r="CJ72" s="84"/>
      <c r="CK72" s="84"/>
      <c r="CL72" s="84"/>
      <c r="CM72" s="84"/>
      <c r="CN72" s="84"/>
      <c r="CO72" s="84"/>
      <c r="CP72" s="84"/>
      <c r="CQ72" s="84"/>
      <c r="CR72" s="84"/>
      <c r="CS72" s="84"/>
      <c r="CT72" s="84"/>
      <c r="CU72" s="84"/>
      <c r="CV72" s="84"/>
      <c r="CW72" s="84"/>
      <c r="CX72" s="84"/>
      <c r="CY72" s="84"/>
      <c r="CZ72" s="84"/>
      <c r="DA72" s="84"/>
      <c r="DB72" s="84"/>
      <c r="DC72" s="84"/>
      <c r="DD72" s="84"/>
      <c r="DE72" s="84"/>
      <c r="DF72" s="84"/>
      <c r="DG72" s="84"/>
      <c r="DH72" s="84"/>
      <c r="DI72" s="84"/>
      <c r="DJ72" s="84"/>
      <c r="DK72" s="84"/>
      <c r="DL72" s="84"/>
      <c r="DM72" s="84"/>
      <c r="DN72" s="84"/>
      <c r="DO72" s="84"/>
      <c r="DP72" s="84"/>
      <c r="DQ72" s="84"/>
      <c r="DR72" s="84"/>
      <c r="DS72" s="84"/>
      <c r="DT72" s="84"/>
    </row>
    <row r="73" spans="3:124" x14ac:dyDescent="0.3"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  <c r="AT73" s="84"/>
      <c r="AU73" s="84"/>
      <c r="AV73" s="84"/>
      <c r="AW73" s="84"/>
      <c r="AX73" s="84"/>
      <c r="AY73" s="84"/>
      <c r="AZ73" s="84"/>
      <c r="BA73" s="84"/>
      <c r="BB73" s="84"/>
      <c r="BC73" s="84"/>
      <c r="BD73" s="84"/>
      <c r="BE73" s="84"/>
      <c r="BF73" s="84"/>
      <c r="BG73" s="84"/>
      <c r="BH73" s="84"/>
      <c r="BI73" s="84"/>
      <c r="BJ73" s="84"/>
      <c r="BK73" s="84"/>
      <c r="BL73" s="84"/>
      <c r="BM73" s="84"/>
      <c r="BN73" s="84"/>
      <c r="BO73" s="84"/>
      <c r="BP73" s="84"/>
      <c r="BQ73" s="84"/>
      <c r="BR73" s="84"/>
      <c r="BS73" s="84"/>
      <c r="BT73" s="84"/>
      <c r="BU73" s="84"/>
      <c r="BV73" s="84"/>
      <c r="BW73" s="84"/>
      <c r="BX73" s="84"/>
      <c r="BY73" s="84"/>
      <c r="BZ73" s="84"/>
      <c r="CA73" s="84"/>
      <c r="CB73" s="84"/>
      <c r="CC73" s="84"/>
      <c r="CD73" s="84"/>
      <c r="CE73" s="84"/>
      <c r="CF73" s="84"/>
      <c r="CG73" s="84"/>
      <c r="CH73" s="84"/>
      <c r="CI73" s="84"/>
      <c r="CJ73" s="84"/>
      <c r="CK73" s="84"/>
      <c r="CL73" s="84"/>
      <c r="CM73" s="84"/>
      <c r="CN73" s="84"/>
      <c r="CO73" s="84"/>
      <c r="CP73" s="84"/>
      <c r="CQ73" s="84"/>
      <c r="CR73" s="84"/>
      <c r="CS73" s="84"/>
      <c r="CT73" s="84"/>
      <c r="CU73" s="84"/>
      <c r="CV73" s="84"/>
      <c r="CW73" s="84"/>
      <c r="CX73" s="84"/>
      <c r="CY73" s="84"/>
      <c r="CZ73" s="84"/>
      <c r="DA73" s="84"/>
      <c r="DB73" s="84"/>
      <c r="DC73" s="84"/>
      <c r="DD73" s="84"/>
      <c r="DE73" s="84"/>
      <c r="DF73" s="84"/>
      <c r="DG73" s="84"/>
      <c r="DH73" s="84"/>
      <c r="DI73" s="84"/>
      <c r="DJ73" s="84"/>
      <c r="DK73" s="84"/>
      <c r="DL73" s="84"/>
      <c r="DM73" s="84"/>
      <c r="DN73" s="84"/>
      <c r="DO73" s="84"/>
      <c r="DP73" s="84"/>
      <c r="DQ73" s="84"/>
      <c r="DR73" s="84"/>
      <c r="DS73" s="84"/>
      <c r="DT73" s="84"/>
    </row>
    <row r="74" spans="3:124" x14ac:dyDescent="0.3"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4"/>
      <c r="AM74" s="84"/>
      <c r="AN74" s="84"/>
      <c r="AO74" s="84"/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  <c r="BH74" s="84"/>
      <c r="BI74" s="84"/>
      <c r="BJ74" s="84"/>
      <c r="BK74" s="84"/>
      <c r="BL74" s="84"/>
      <c r="BM74" s="84"/>
      <c r="BN74" s="84"/>
      <c r="BO74" s="84"/>
      <c r="BP74" s="84"/>
      <c r="BQ74" s="84"/>
      <c r="BR74" s="84"/>
      <c r="BS74" s="84"/>
      <c r="BT74" s="84"/>
      <c r="BU74" s="84"/>
      <c r="BV74" s="84"/>
      <c r="BW74" s="84"/>
      <c r="BX74" s="84"/>
      <c r="BY74" s="84"/>
      <c r="BZ74" s="84"/>
      <c r="CA74" s="84"/>
      <c r="CB74" s="84"/>
      <c r="CC74" s="84"/>
      <c r="CD74" s="84"/>
      <c r="CE74" s="84"/>
      <c r="CF74" s="84"/>
      <c r="CG74" s="84"/>
      <c r="CH74" s="84"/>
      <c r="CI74" s="84"/>
      <c r="CJ74" s="84"/>
      <c r="CK74" s="84"/>
      <c r="CL74" s="84"/>
      <c r="CM74" s="84"/>
      <c r="CN74" s="84"/>
      <c r="CO74" s="84"/>
      <c r="CP74" s="84"/>
      <c r="CQ74" s="84"/>
      <c r="CR74" s="84"/>
      <c r="CS74" s="84"/>
      <c r="CT74" s="84"/>
      <c r="CU74" s="84"/>
      <c r="CV74" s="84"/>
      <c r="CW74" s="84"/>
      <c r="CX74" s="84"/>
      <c r="CY74" s="84"/>
      <c r="CZ74" s="84"/>
      <c r="DA74" s="84"/>
      <c r="DB74" s="84"/>
      <c r="DC74" s="84"/>
      <c r="DD74" s="84"/>
      <c r="DE74" s="84"/>
      <c r="DF74" s="84"/>
      <c r="DG74" s="84"/>
      <c r="DH74" s="84"/>
      <c r="DI74" s="84"/>
      <c r="DJ74" s="84"/>
      <c r="DK74" s="84"/>
      <c r="DL74" s="84"/>
      <c r="DM74" s="84"/>
      <c r="DN74" s="84"/>
      <c r="DO74" s="84"/>
      <c r="DP74" s="84"/>
      <c r="DQ74" s="84"/>
      <c r="DR74" s="84"/>
      <c r="DS74" s="84"/>
      <c r="DT74" s="84"/>
    </row>
    <row r="75" spans="3:124" x14ac:dyDescent="0.3"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  <c r="BM75" s="84"/>
      <c r="BN75" s="84"/>
      <c r="BO75" s="84"/>
      <c r="BP75" s="84"/>
      <c r="BQ75" s="84"/>
      <c r="BR75" s="84"/>
      <c r="BS75" s="84"/>
      <c r="BT75" s="84"/>
      <c r="BU75" s="84"/>
      <c r="BV75" s="84"/>
      <c r="BW75" s="84"/>
      <c r="BX75" s="84"/>
      <c r="BY75" s="84"/>
      <c r="BZ75" s="84"/>
      <c r="CA75" s="84"/>
      <c r="CB75" s="84"/>
      <c r="CC75" s="84"/>
      <c r="CD75" s="84"/>
      <c r="CE75" s="84"/>
      <c r="CF75" s="84"/>
      <c r="CG75" s="84"/>
      <c r="CH75" s="84"/>
      <c r="CI75" s="84"/>
      <c r="CJ75" s="84"/>
      <c r="CK75" s="84"/>
      <c r="CL75" s="84"/>
      <c r="CM75" s="84"/>
      <c r="CN75" s="84"/>
      <c r="CO75" s="84"/>
      <c r="CP75" s="84"/>
      <c r="CQ75" s="84"/>
      <c r="CR75" s="84"/>
      <c r="CS75" s="84"/>
      <c r="CT75" s="84"/>
      <c r="CU75" s="84"/>
      <c r="CV75" s="84"/>
      <c r="CW75" s="84"/>
      <c r="CX75" s="84"/>
      <c r="CY75" s="84"/>
      <c r="CZ75" s="84"/>
      <c r="DA75" s="84"/>
      <c r="DB75" s="84"/>
      <c r="DC75" s="84"/>
      <c r="DD75" s="84"/>
      <c r="DE75" s="84"/>
      <c r="DF75" s="84"/>
      <c r="DG75" s="84"/>
      <c r="DH75" s="84"/>
      <c r="DI75" s="84"/>
      <c r="DJ75" s="84"/>
      <c r="DK75" s="84"/>
      <c r="DL75" s="84"/>
      <c r="DM75" s="84"/>
      <c r="DN75" s="84"/>
      <c r="DO75" s="84"/>
      <c r="DP75" s="84"/>
      <c r="DQ75" s="84"/>
      <c r="DR75" s="84"/>
      <c r="DS75" s="84"/>
      <c r="DT75" s="84"/>
    </row>
    <row r="76" spans="3:124" x14ac:dyDescent="0.3"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  <c r="BH76" s="84"/>
      <c r="BI76" s="84"/>
      <c r="BJ76" s="84"/>
      <c r="BK76" s="84"/>
      <c r="BL76" s="84"/>
      <c r="BM76" s="84"/>
      <c r="BN76" s="84"/>
      <c r="BO76" s="84"/>
      <c r="BP76" s="84"/>
      <c r="BQ76" s="84"/>
      <c r="BR76" s="84"/>
      <c r="BS76" s="84"/>
      <c r="BT76" s="84"/>
      <c r="BU76" s="84"/>
      <c r="BV76" s="84"/>
      <c r="BW76" s="84"/>
      <c r="BX76" s="84"/>
      <c r="BY76" s="84"/>
      <c r="BZ76" s="84"/>
      <c r="CA76" s="84"/>
      <c r="CB76" s="84"/>
      <c r="CC76" s="84"/>
      <c r="CD76" s="84"/>
      <c r="CE76" s="84"/>
      <c r="CF76" s="84"/>
      <c r="CG76" s="84"/>
      <c r="CH76" s="84"/>
      <c r="CI76" s="84"/>
      <c r="CJ76" s="84"/>
      <c r="CK76" s="84"/>
      <c r="CL76" s="84"/>
      <c r="CM76" s="84"/>
      <c r="CN76" s="84"/>
      <c r="CO76" s="84"/>
      <c r="CP76" s="84"/>
      <c r="CQ76" s="84"/>
      <c r="CR76" s="84"/>
      <c r="CS76" s="84"/>
      <c r="CT76" s="84"/>
      <c r="CU76" s="84"/>
      <c r="CV76" s="84"/>
      <c r="CW76" s="84"/>
      <c r="CX76" s="84"/>
      <c r="CY76" s="84"/>
      <c r="CZ76" s="84"/>
      <c r="DA76" s="84"/>
      <c r="DB76" s="84"/>
      <c r="DC76" s="84"/>
      <c r="DD76" s="84"/>
      <c r="DE76" s="84"/>
      <c r="DF76" s="84"/>
      <c r="DG76" s="84"/>
      <c r="DH76" s="84"/>
      <c r="DI76" s="84"/>
      <c r="DJ76" s="84"/>
      <c r="DK76" s="84"/>
      <c r="DL76" s="84"/>
      <c r="DM76" s="84"/>
      <c r="DN76" s="84"/>
      <c r="DO76" s="84"/>
      <c r="DP76" s="84"/>
      <c r="DQ76" s="84"/>
      <c r="DR76" s="84"/>
      <c r="DS76" s="84"/>
      <c r="DT76" s="84"/>
    </row>
    <row r="77" spans="3:124" x14ac:dyDescent="0.3"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  <c r="AT77" s="84"/>
      <c r="AU77" s="84"/>
      <c r="AV77" s="84"/>
      <c r="AW77" s="84"/>
      <c r="AX77" s="84"/>
      <c r="AY77" s="84"/>
      <c r="AZ77" s="84"/>
      <c r="BA77" s="84"/>
      <c r="BB77" s="84"/>
      <c r="BC77" s="84"/>
      <c r="BD77" s="84"/>
      <c r="BE77" s="84"/>
      <c r="BF77" s="84"/>
      <c r="BG77" s="84"/>
      <c r="BH77" s="84"/>
      <c r="BI77" s="84"/>
      <c r="BJ77" s="84"/>
      <c r="BK77" s="84"/>
      <c r="BL77" s="84"/>
      <c r="BM77" s="84"/>
      <c r="BN77" s="84"/>
      <c r="BO77" s="84"/>
      <c r="BP77" s="84"/>
      <c r="BQ77" s="84"/>
      <c r="BR77" s="84"/>
      <c r="BS77" s="84"/>
      <c r="BT77" s="84"/>
      <c r="BU77" s="84"/>
      <c r="BV77" s="84"/>
      <c r="BW77" s="84"/>
      <c r="BX77" s="84"/>
      <c r="BY77" s="84"/>
      <c r="BZ77" s="84"/>
      <c r="CA77" s="84"/>
      <c r="CB77" s="84"/>
      <c r="CC77" s="84"/>
      <c r="CD77" s="84"/>
      <c r="CE77" s="84"/>
      <c r="CF77" s="84"/>
      <c r="CG77" s="84"/>
      <c r="CH77" s="84"/>
      <c r="CI77" s="84"/>
      <c r="CJ77" s="84"/>
      <c r="CK77" s="84"/>
      <c r="CL77" s="84"/>
      <c r="CM77" s="84"/>
      <c r="CN77" s="84"/>
      <c r="CO77" s="84"/>
      <c r="CP77" s="84"/>
      <c r="CQ77" s="84"/>
      <c r="CR77" s="84"/>
      <c r="CS77" s="84"/>
      <c r="CT77" s="84"/>
      <c r="CU77" s="84"/>
      <c r="CV77" s="84"/>
      <c r="CW77" s="84"/>
      <c r="CX77" s="84"/>
      <c r="CY77" s="84"/>
      <c r="CZ77" s="84"/>
      <c r="DA77" s="84"/>
      <c r="DB77" s="84"/>
      <c r="DC77" s="84"/>
      <c r="DD77" s="84"/>
      <c r="DE77" s="84"/>
      <c r="DF77" s="84"/>
      <c r="DG77" s="84"/>
      <c r="DH77" s="84"/>
      <c r="DI77" s="84"/>
      <c r="DJ77" s="84"/>
      <c r="DK77" s="84"/>
      <c r="DL77" s="84"/>
      <c r="DM77" s="84"/>
      <c r="DN77" s="84"/>
      <c r="DO77" s="84"/>
      <c r="DP77" s="84"/>
      <c r="DQ77" s="84"/>
      <c r="DR77" s="84"/>
      <c r="DS77" s="84"/>
      <c r="DT77" s="84"/>
    </row>
    <row r="78" spans="3:124" x14ac:dyDescent="0.3"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  <c r="BH78" s="84"/>
      <c r="BI78" s="84"/>
      <c r="BJ78" s="84"/>
      <c r="BK78" s="84"/>
      <c r="BL78" s="84"/>
      <c r="BM78" s="84"/>
      <c r="BN78" s="84"/>
      <c r="BO78" s="84"/>
      <c r="BP78" s="84"/>
      <c r="BQ78" s="84"/>
      <c r="BR78" s="84"/>
      <c r="BS78" s="84"/>
      <c r="BT78" s="84"/>
      <c r="BU78" s="84"/>
      <c r="BV78" s="84"/>
      <c r="BW78" s="84"/>
      <c r="BX78" s="84"/>
      <c r="BY78" s="84"/>
      <c r="BZ78" s="84"/>
      <c r="CA78" s="84"/>
      <c r="CB78" s="84"/>
      <c r="CC78" s="84"/>
      <c r="CD78" s="84"/>
      <c r="CE78" s="84"/>
      <c r="CF78" s="84"/>
      <c r="CG78" s="84"/>
      <c r="CH78" s="84"/>
      <c r="CI78" s="84"/>
      <c r="CJ78" s="84"/>
      <c r="CK78" s="84"/>
      <c r="CL78" s="84"/>
      <c r="CM78" s="84"/>
      <c r="CN78" s="84"/>
      <c r="CO78" s="84"/>
      <c r="CP78" s="84"/>
      <c r="CQ78" s="84"/>
      <c r="CR78" s="84"/>
      <c r="CS78" s="84"/>
      <c r="CT78" s="84"/>
      <c r="CU78" s="84"/>
      <c r="CV78" s="84"/>
      <c r="CW78" s="84"/>
      <c r="CX78" s="84"/>
      <c r="CY78" s="84"/>
      <c r="CZ78" s="84"/>
      <c r="DA78" s="84"/>
      <c r="DB78" s="84"/>
      <c r="DC78" s="84"/>
      <c r="DD78" s="84"/>
      <c r="DE78" s="84"/>
      <c r="DF78" s="84"/>
      <c r="DG78" s="84"/>
      <c r="DH78" s="84"/>
      <c r="DI78" s="84"/>
      <c r="DJ78" s="84"/>
      <c r="DK78" s="84"/>
      <c r="DL78" s="84"/>
      <c r="DM78" s="84"/>
      <c r="DN78" s="84"/>
      <c r="DO78" s="84"/>
      <c r="DP78" s="84"/>
      <c r="DQ78" s="84"/>
      <c r="DR78" s="84"/>
      <c r="DS78" s="84"/>
      <c r="DT78" s="84"/>
    </row>
    <row r="79" spans="3:124" x14ac:dyDescent="0.3"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  <c r="BH79" s="84"/>
      <c r="BI79" s="84"/>
      <c r="BJ79" s="84"/>
      <c r="BK79" s="84"/>
      <c r="BL79" s="84"/>
      <c r="BM79" s="84"/>
      <c r="BN79" s="84"/>
      <c r="BO79" s="84"/>
      <c r="BP79" s="84"/>
      <c r="BQ79" s="84"/>
      <c r="BR79" s="84"/>
      <c r="BS79" s="84"/>
      <c r="BT79" s="84"/>
      <c r="BU79" s="84"/>
      <c r="BV79" s="84"/>
      <c r="BW79" s="84"/>
      <c r="BX79" s="84"/>
      <c r="BY79" s="84"/>
      <c r="BZ79" s="84"/>
      <c r="CA79" s="84"/>
      <c r="CB79" s="84"/>
      <c r="CC79" s="84"/>
      <c r="CD79" s="84"/>
      <c r="CE79" s="84"/>
      <c r="CF79" s="84"/>
      <c r="CG79" s="84"/>
      <c r="CH79" s="84"/>
      <c r="CI79" s="84"/>
      <c r="CJ79" s="84"/>
      <c r="CK79" s="84"/>
      <c r="CL79" s="84"/>
      <c r="CM79" s="84"/>
      <c r="CN79" s="84"/>
      <c r="CO79" s="84"/>
      <c r="CP79" s="84"/>
      <c r="CQ79" s="84"/>
      <c r="CR79" s="84"/>
      <c r="CS79" s="84"/>
      <c r="CT79" s="84"/>
      <c r="CU79" s="84"/>
      <c r="CV79" s="84"/>
      <c r="CW79" s="84"/>
      <c r="CX79" s="84"/>
      <c r="CY79" s="84"/>
      <c r="CZ79" s="84"/>
      <c r="DA79" s="84"/>
      <c r="DB79" s="84"/>
      <c r="DC79" s="84"/>
      <c r="DD79" s="84"/>
      <c r="DE79" s="84"/>
      <c r="DF79" s="84"/>
      <c r="DG79" s="84"/>
      <c r="DH79" s="84"/>
      <c r="DI79" s="84"/>
      <c r="DJ79" s="84"/>
      <c r="DK79" s="84"/>
      <c r="DL79" s="84"/>
      <c r="DM79" s="84"/>
      <c r="DN79" s="84"/>
      <c r="DO79" s="84"/>
      <c r="DP79" s="84"/>
      <c r="DQ79" s="84"/>
      <c r="DR79" s="84"/>
      <c r="DS79" s="84"/>
      <c r="DT79" s="84"/>
    </row>
    <row r="80" spans="3:124" x14ac:dyDescent="0.3"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4"/>
      <c r="AD80" s="84"/>
      <c r="AE80" s="84"/>
      <c r="AF80" s="84"/>
      <c r="AG80" s="84"/>
      <c r="AH80" s="84"/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4"/>
      <c r="BR80" s="84"/>
      <c r="BS80" s="84"/>
      <c r="BT80" s="84"/>
      <c r="BU80" s="84"/>
      <c r="BV80" s="84"/>
      <c r="BW80" s="84"/>
      <c r="BX80" s="84"/>
      <c r="BY80" s="84"/>
      <c r="BZ80" s="84"/>
      <c r="CA80" s="84"/>
      <c r="CB80" s="84"/>
      <c r="CC80" s="84"/>
      <c r="CD80" s="84"/>
      <c r="CE80" s="84"/>
      <c r="CF80" s="84"/>
      <c r="CG80" s="84"/>
      <c r="CH80" s="84"/>
      <c r="CI80" s="84"/>
      <c r="CJ80" s="84"/>
      <c r="CK80" s="84"/>
      <c r="CL80" s="84"/>
      <c r="CM80" s="84"/>
      <c r="CN80" s="84"/>
      <c r="CO80" s="84"/>
      <c r="CP80" s="84"/>
      <c r="CQ80" s="84"/>
      <c r="CR80" s="84"/>
      <c r="CS80" s="84"/>
      <c r="CT80" s="84"/>
      <c r="CU80" s="84"/>
      <c r="CV80" s="84"/>
      <c r="CW80" s="84"/>
      <c r="CX80" s="84"/>
      <c r="CY80" s="84"/>
      <c r="CZ80" s="84"/>
      <c r="DA80" s="84"/>
      <c r="DB80" s="84"/>
      <c r="DC80" s="84"/>
      <c r="DD80" s="84"/>
      <c r="DE80" s="84"/>
      <c r="DF80" s="84"/>
      <c r="DG80" s="84"/>
      <c r="DH80" s="84"/>
      <c r="DI80" s="84"/>
      <c r="DJ80" s="84"/>
      <c r="DK80" s="84"/>
      <c r="DL80" s="84"/>
      <c r="DM80" s="84"/>
      <c r="DN80" s="84"/>
      <c r="DO80" s="84"/>
      <c r="DP80" s="84"/>
      <c r="DQ80" s="84"/>
      <c r="DR80" s="84"/>
      <c r="DS80" s="84"/>
      <c r="DT80" s="84"/>
    </row>
    <row r="81" spans="3:124" x14ac:dyDescent="0.3"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4"/>
      <c r="BR81" s="84"/>
      <c r="BS81" s="84"/>
      <c r="BT81" s="84"/>
      <c r="BU81" s="84"/>
      <c r="BV81" s="84"/>
      <c r="BW81" s="84"/>
      <c r="BX81" s="84"/>
      <c r="BY81" s="84"/>
      <c r="BZ81" s="84"/>
      <c r="CA81" s="84"/>
      <c r="CB81" s="84"/>
      <c r="CC81" s="84"/>
      <c r="CD81" s="84"/>
      <c r="CE81" s="84"/>
      <c r="CF81" s="84"/>
      <c r="CG81" s="84"/>
      <c r="CH81" s="84"/>
      <c r="CI81" s="84"/>
      <c r="CJ81" s="84"/>
      <c r="CK81" s="84"/>
      <c r="CL81" s="84"/>
      <c r="CM81" s="84"/>
      <c r="CN81" s="84"/>
      <c r="CO81" s="84"/>
      <c r="CP81" s="84"/>
      <c r="CQ81" s="84"/>
      <c r="CR81" s="84"/>
      <c r="CS81" s="84"/>
      <c r="CT81" s="84"/>
      <c r="CU81" s="84"/>
      <c r="CV81" s="84"/>
      <c r="CW81" s="84"/>
      <c r="CX81" s="84"/>
      <c r="CY81" s="84"/>
      <c r="CZ81" s="84"/>
      <c r="DA81" s="84"/>
      <c r="DB81" s="84"/>
      <c r="DC81" s="84"/>
      <c r="DD81" s="84"/>
      <c r="DE81" s="84"/>
      <c r="DF81" s="84"/>
      <c r="DG81" s="84"/>
      <c r="DH81" s="84"/>
      <c r="DI81" s="84"/>
      <c r="DJ81" s="84"/>
      <c r="DK81" s="84"/>
      <c r="DL81" s="84"/>
      <c r="DM81" s="84"/>
      <c r="DN81" s="84"/>
      <c r="DO81" s="84"/>
      <c r="DP81" s="84"/>
      <c r="DQ81" s="84"/>
      <c r="DR81" s="84"/>
      <c r="DS81" s="84"/>
      <c r="DT81" s="84"/>
    </row>
    <row r="82" spans="3:124" x14ac:dyDescent="0.3"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4"/>
      <c r="AK82" s="84"/>
      <c r="AL82" s="84"/>
      <c r="AM82" s="84"/>
      <c r="AN82" s="84"/>
      <c r="AO82" s="84"/>
      <c r="AP82" s="84"/>
      <c r="AQ82" s="84"/>
      <c r="AR82" s="84"/>
      <c r="AS82" s="84"/>
      <c r="AT82" s="84"/>
      <c r="AU82" s="84"/>
      <c r="AV82" s="84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  <c r="BH82" s="84"/>
      <c r="BI82" s="84"/>
      <c r="BJ82" s="84"/>
      <c r="BK82" s="84"/>
      <c r="BL82" s="84"/>
      <c r="BM82" s="84"/>
      <c r="BN82" s="84"/>
      <c r="BO82" s="84"/>
      <c r="BP82" s="84"/>
      <c r="BQ82" s="84"/>
      <c r="BR82" s="84"/>
      <c r="BS82" s="84"/>
      <c r="BT82" s="84"/>
      <c r="BU82" s="84"/>
      <c r="BV82" s="84"/>
      <c r="BW82" s="84"/>
      <c r="BX82" s="84"/>
      <c r="BY82" s="84"/>
      <c r="BZ82" s="84"/>
      <c r="CA82" s="84"/>
      <c r="CB82" s="84"/>
      <c r="CC82" s="84"/>
      <c r="CD82" s="84"/>
      <c r="CE82" s="84"/>
      <c r="CF82" s="84"/>
      <c r="CG82" s="84"/>
      <c r="CH82" s="84"/>
      <c r="CI82" s="84"/>
      <c r="CJ82" s="84"/>
      <c r="CK82" s="84"/>
      <c r="CL82" s="84"/>
      <c r="CM82" s="84"/>
      <c r="CN82" s="84"/>
      <c r="CO82" s="84"/>
      <c r="CP82" s="84"/>
      <c r="CQ82" s="84"/>
      <c r="CR82" s="84"/>
      <c r="CS82" s="84"/>
      <c r="CT82" s="84"/>
      <c r="CU82" s="84"/>
      <c r="CV82" s="84"/>
      <c r="CW82" s="84"/>
      <c r="CX82" s="84"/>
      <c r="CY82" s="84"/>
      <c r="CZ82" s="84"/>
      <c r="DA82" s="84"/>
      <c r="DB82" s="84"/>
      <c r="DC82" s="84"/>
      <c r="DD82" s="84"/>
      <c r="DE82" s="84"/>
      <c r="DF82" s="84"/>
      <c r="DG82" s="84"/>
      <c r="DH82" s="84"/>
      <c r="DI82" s="84"/>
      <c r="DJ82" s="84"/>
      <c r="DK82" s="84"/>
      <c r="DL82" s="84"/>
      <c r="DM82" s="84"/>
      <c r="DN82" s="84"/>
      <c r="DO82" s="84"/>
      <c r="DP82" s="84"/>
      <c r="DQ82" s="84"/>
      <c r="DR82" s="84"/>
      <c r="DS82" s="84"/>
      <c r="DT82" s="84"/>
    </row>
    <row r="83" spans="3:124" x14ac:dyDescent="0.3"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84"/>
      <c r="AJ83" s="84"/>
      <c r="AK83" s="84"/>
      <c r="AL83" s="84"/>
      <c r="AM83" s="84"/>
      <c r="AN83" s="84"/>
      <c r="AO83" s="84"/>
      <c r="AP83" s="84"/>
      <c r="AQ83" s="84"/>
      <c r="AR83" s="84"/>
      <c r="AS83" s="84"/>
      <c r="AT83" s="84"/>
      <c r="AU83" s="84"/>
      <c r="AV83" s="84"/>
      <c r="AW83" s="84"/>
      <c r="AX83" s="84"/>
      <c r="AY83" s="84"/>
      <c r="AZ83" s="84"/>
      <c r="BA83" s="84"/>
      <c r="BB83" s="84"/>
      <c r="BC83" s="84"/>
      <c r="BD83" s="84"/>
      <c r="BE83" s="84"/>
      <c r="BF83" s="84"/>
      <c r="BG83" s="84"/>
      <c r="BH83" s="84"/>
      <c r="BI83" s="84"/>
      <c r="BJ83" s="84"/>
      <c r="BK83" s="84"/>
      <c r="BL83" s="84"/>
      <c r="BM83" s="84"/>
      <c r="BN83" s="84"/>
      <c r="BO83" s="84"/>
      <c r="BP83" s="84"/>
      <c r="BQ83" s="84"/>
      <c r="BR83" s="84"/>
      <c r="BS83" s="84"/>
      <c r="BT83" s="84"/>
      <c r="BU83" s="84"/>
      <c r="BV83" s="84"/>
      <c r="BW83" s="84"/>
      <c r="BX83" s="84"/>
      <c r="BY83" s="84"/>
      <c r="BZ83" s="84"/>
      <c r="CA83" s="84"/>
      <c r="CB83" s="84"/>
      <c r="CC83" s="84"/>
      <c r="CD83" s="84"/>
      <c r="CE83" s="84"/>
      <c r="CF83" s="84"/>
      <c r="CG83" s="84"/>
      <c r="CH83" s="84"/>
      <c r="CI83" s="84"/>
      <c r="CJ83" s="84"/>
      <c r="CK83" s="84"/>
      <c r="CL83" s="84"/>
      <c r="CM83" s="84"/>
      <c r="CN83" s="84"/>
      <c r="CO83" s="84"/>
      <c r="CP83" s="84"/>
      <c r="CQ83" s="84"/>
      <c r="CR83" s="84"/>
      <c r="CS83" s="84"/>
      <c r="CT83" s="84"/>
      <c r="CU83" s="84"/>
      <c r="CV83" s="84"/>
      <c r="CW83" s="84"/>
      <c r="CX83" s="84"/>
      <c r="CY83" s="84"/>
      <c r="CZ83" s="84"/>
      <c r="DA83" s="84"/>
      <c r="DB83" s="84"/>
      <c r="DC83" s="84"/>
      <c r="DD83" s="84"/>
      <c r="DE83" s="84"/>
      <c r="DF83" s="84"/>
      <c r="DG83" s="84"/>
      <c r="DH83" s="84"/>
      <c r="DI83" s="84"/>
      <c r="DJ83" s="84"/>
      <c r="DK83" s="84"/>
      <c r="DL83" s="84"/>
      <c r="DM83" s="84"/>
      <c r="DN83" s="84"/>
      <c r="DO83" s="84"/>
      <c r="DP83" s="84"/>
      <c r="DQ83" s="84"/>
      <c r="DR83" s="84"/>
      <c r="DS83" s="84"/>
      <c r="DT83" s="84"/>
    </row>
    <row r="84" spans="3:124" x14ac:dyDescent="0.3"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84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84"/>
      <c r="AO84" s="84"/>
      <c r="AP84" s="84"/>
      <c r="AQ84" s="84"/>
      <c r="AR84" s="84"/>
      <c r="AS84" s="84"/>
      <c r="AT84" s="84"/>
      <c r="AU84" s="84"/>
      <c r="AV84" s="84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  <c r="BH84" s="84"/>
      <c r="BI84" s="84"/>
      <c r="BJ84" s="84"/>
      <c r="BK84" s="84"/>
      <c r="BL84" s="84"/>
      <c r="BM84" s="84"/>
      <c r="BN84" s="84"/>
      <c r="BO84" s="84"/>
      <c r="BP84" s="84"/>
      <c r="BQ84" s="84"/>
      <c r="BR84" s="84"/>
      <c r="BS84" s="84"/>
      <c r="BT84" s="84"/>
      <c r="BU84" s="84"/>
      <c r="BV84" s="84"/>
      <c r="BW84" s="84"/>
      <c r="BX84" s="84"/>
      <c r="BY84" s="84"/>
      <c r="BZ84" s="84"/>
      <c r="CA84" s="84"/>
      <c r="CB84" s="84"/>
      <c r="CC84" s="84"/>
      <c r="CD84" s="84"/>
      <c r="CE84" s="84"/>
      <c r="CF84" s="84"/>
      <c r="CG84" s="84"/>
      <c r="CH84" s="84"/>
      <c r="CI84" s="84"/>
      <c r="CJ84" s="84"/>
      <c r="CK84" s="84"/>
      <c r="CL84" s="84"/>
      <c r="CM84" s="84"/>
      <c r="CN84" s="84"/>
      <c r="CO84" s="84"/>
      <c r="CP84" s="84"/>
      <c r="CQ84" s="84"/>
      <c r="CR84" s="84"/>
      <c r="CS84" s="84"/>
      <c r="CT84" s="84"/>
      <c r="CU84" s="84"/>
      <c r="CV84" s="84"/>
      <c r="CW84" s="84"/>
      <c r="CX84" s="84"/>
      <c r="CY84" s="84"/>
      <c r="CZ84" s="84"/>
      <c r="DA84" s="84"/>
      <c r="DB84" s="84"/>
      <c r="DC84" s="84"/>
      <c r="DD84" s="84"/>
      <c r="DE84" s="84"/>
      <c r="DF84" s="84"/>
      <c r="DG84" s="84"/>
      <c r="DH84" s="84"/>
      <c r="DI84" s="84"/>
      <c r="DJ84" s="84"/>
      <c r="DK84" s="84"/>
      <c r="DL84" s="84"/>
      <c r="DM84" s="84"/>
      <c r="DN84" s="84"/>
      <c r="DO84" s="84"/>
      <c r="DP84" s="84"/>
      <c r="DQ84" s="84"/>
      <c r="DR84" s="84"/>
      <c r="DS84" s="84"/>
      <c r="DT84" s="84"/>
    </row>
    <row r="85" spans="3:124" x14ac:dyDescent="0.3"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  <c r="BH85" s="84"/>
      <c r="BI85" s="84"/>
      <c r="BJ85" s="84"/>
      <c r="BK85" s="84"/>
      <c r="BL85" s="84"/>
      <c r="BM85" s="84"/>
      <c r="BN85" s="84"/>
      <c r="BO85" s="84"/>
      <c r="BP85" s="84"/>
      <c r="BQ85" s="84"/>
      <c r="BR85" s="84"/>
      <c r="BS85" s="84"/>
      <c r="BT85" s="84"/>
      <c r="BU85" s="84"/>
      <c r="BV85" s="84"/>
      <c r="BW85" s="84"/>
      <c r="BX85" s="84"/>
      <c r="BY85" s="84"/>
      <c r="BZ85" s="84"/>
      <c r="CA85" s="84"/>
      <c r="CB85" s="84"/>
      <c r="CC85" s="84"/>
      <c r="CD85" s="84"/>
      <c r="CE85" s="84"/>
      <c r="CF85" s="84"/>
      <c r="CG85" s="84"/>
      <c r="CH85" s="84"/>
      <c r="CI85" s="84"/>
      <c r="CJ85" s="84"/>
      <c r="CK85" s="84"/>
      <c r="CL85" s="84"/>
      <c r="CM85" s="84"/>
      <c r="CN85" s="84"/>
      <c r="CO85" s="84"/>
      <c r="CP85" s="84"/>
      <c r="CQ85" s="84"/>
      <c r="CR85" s="84"/>
      <c r="CS85" s="84"/>
      <c r="CT85" s="84"/>
      <c r="CU85" s="84"/>
      <c r="CV85" s="84"/>
      <c r="CW85" s="84"/>
      <c r="CX85" s="84"/>
      <c r="CY85" s="84"/>
      <c r="CZ85" s="84"/>
      <c r="DA85" s="84"/>
      <c r="DB85" s="84"/>
      <c r="DC85" s="84"/>
      <c r="DD85" s="84"/>
      <c r="DE85" s="84"/>
      <c r="DF85" s="84"/>
      <c r="DG85" s="84"/>
      <c r="DH85" s="84"/>
      <c r="DI85" s="84"/>
      <c r="DJ85" s="84"/>
      <c r="DK85" s="84"/>
      <c r="DL85" s="84"/>
      <c r="DM85" s="84"/>
      <c r="DN85" s="84"/>
      <c r="DO85" s="84"/>
      <c r="DP85" s="84"/>
      <c r="DQ85" s="84"/>
      <c r="DR85" s="84"/>
      <c r="DS85" s="84"/>
      <c r="DT85" s="84"/>
    </row>
    <row r="86" spans="3:124" x14ac:dyDescent="0.3"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84"/>
      <c r="AV86" s="84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84"/>
      <c r="BH86" s="84"/>
      <c r="BI86" s="84"/>
      <c r="BJ86" s="84"/>
      <c r="BK86" s="84"/>
      <c r="BL86" s="84"/>
      <c r="BM86" s="84"/>
      <c r="BN86" s="84"/>
      <c r="BO86" s="84"/>
      <c r="BP86" s="84"/>
      <c r="BQ86" s="84"/>
      <c r="BR86" s="84"/>
      <c r="BS86" s="84"/>
      <c r="BT86" s="84"/>
      <c r="BU86" s="84"/>
      <c r="BV86" s="84"/>
      <c r="BW86" s="84"/>
      <c r="BX86" s="84"/>
      <c r="BY86" s="84"/>
      <c r="BZ86" s="84"/>
      <c r="CA86" s="84"/>
      <c r="CB86" s="84"/>
      <c r="CC86" s="84"/>
      <c r="CD86" s="84"/>
      <c r="CE86" s="84"/>
      <c r="CF86" s="84"/>
      <c r="CG86" s="84"/>
      <c r="CH86" s="84"/>
      <c r="CI86" s="84"/>
      <c r="CJ86" s="84"/>
      <c r="CK86" s="84"/>
      <c r="CL86" s="84"/>
      <c r="CM86" s="84"/>
      <c r="CN86" s="84"/>
      <c r="CO86" s="84"/>
      <c r="CP86" s="84"/>
      <c r="CQ86" s="84"/>
      <c r="CR86" s="84"/>
      <c r="CS86" s="84"/>
      <c r="CT86" s="84"/>
      <c r="CU86" s="84"/>
      <c r="CV86" s="84"/>
      <c r="CW86" s="84"/>
      <c r="CX86" s="84"/>
      <c r="CY86" s="84"/>
      <c r="CZ86" s="84"/>
      <c r="DA86" s="84"/>
      <c r="DB86" s="84"/>
      <c r="DC86" s="84"/>
      <c r="DD86" s="84"/>
      <c r="DE86" s="84"/>
      <c r="DF86" s="84"/>
      <c r="DG86" s="84"/>
      <c r="DH86" s="84"/>
      <c r="DI86" s="84"/>
      <c r="DJ86" s="84"/>
      <c r="DK86" s="84"/>
      <c r="DL86" s="84"/>
      <c r="DM86" s="84"/>
      <c r="DN86" s="84"/>
      <c r="DO86" s="84"/>
      <c r="DP86" s="84"/>
      <c r="DQ86" s="84"/>
      <c r="DR86" s="84"/>
      <c r="DS86" s="84"/>
      <c r="DT86" s="84"/>
    </row>
    <row r="87" spans="3:124" x14ac:dyDescent="0.3"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84"/>
      <c r="AL87" s="84"/>
      <c r="AM87" s="84"/>
      <c r="AN87" s="84"/>
      <c r="AO87" s="84"/>
      <c r="AP87" s="84"/>
      <c r="AQ87" s="84"/>
      <c r="AR87" s="84"/>
      <c r="AS87" s="84"/>
      <c r="AT87" s="84"/>
      <c r="AU87" s="84"/>
      <c r="AV87" s="84"/>
      <c r="AW87" s="84"/>
      <c r="AX87" s="84"/>
      <c r="AY87" s="84"/>
      <c r="AZ87" s="84"/>
      <c r="BA87" s="84"/>
      <c r="BB87" s="84"/>
      <c r="BC87" s="84"/>
      <c r="BD87" s="84"/>
      <c r="BE87" s="84"/>
      <c r="BF87" s="84"/>
      <c r="BG87" s="84"/>
      <c r="BH87" s="84"/>
      <c r="BI87" s="84"/>
      <c r="BJ87" s="84"/>
      <c r="BK87" s="84"/>
      <c r="BL87" s="84"/>
      <c r="BM87" s="84"/>
      <c r="BN87" s="84"/>
      <c r="BO87" s="84"/>
      <c r="BP87" s="84"/>
      <c r="BQ87" s="84"/>
      <c r="BR87" s="84"/>
      <c r="BS87" s="84"/>
      <c r="BT87" s="84"/>
      <c r="BU87" s="84"/>
      <c r="BV87" s="84"/>
      <c r="BW87" s="84"/>
      <c r="BX87" s="84"/>
      <c r="BY87" s="84"/>
      <c r="BZ87" s="84"/>
      <c r="CA87" s="84"/>
      <c r="CB87" s="84"/>
      <c r="CC87" s="84"/>
      <c r="CD87" s="84"/>
      <c r="CE87" s="84"/>
      <c r="CF87" s="84"/>
      <c r="CG87" s="84"/>
      <c r="CH87" s="84"/>
      <c r="CI87" s="84"/>
      <c r="CJ87" s="84"/>
      <c r="CK87" s="84"/>
      <c r="CL87" s="84"/>
      <c r="CM87" s="84"/>
      <c r="CN87" s="84"/>
      <c r="CO87" s="84"/>
      <c r="CP87" s="84"/>
      <c r="CQ87" s="84"/>
      <c r="CR87" s="84"/>
      <c r="CS87" s="84"/>
      <c r="CT87" s="84"/>
      <c r="CU87" s="84"/>
      <c r="CV87" s="84"/>
      <c r="CW87" s="84"/>
      <c r="CX87" s="84"/>
      <c r="CY87" s="84"/>
      <c r="CZ87" s="84"/>
      <c r="DA87" s="84"/>
      <c r="DB87" s="84"/>
      <c r="DC87" s="84"/>
      <c r="DD87" s="84"/>
      <c r="DE87" s="84"/>
      <c r="DF87" s="84"/>
      <c r="DG87" s="84"/>
      <c r="DH87" s="84"/>
      <c r="DI87" s="84"/>
      <c r="DJ87" s="84"/>
      <c r="DK87" s="84"/>
      <c r="DL87" s="84"/>
      <c r="DM87" s="84"/>
      <c r="DN87" s="84"/>
      <c r="DO87" s="84"/>
      <c r="DP87" s="84"/>
      <c r="DQ87" s="84"/>
      <c r="DR87" s="84"/>
      <c r="DS87" s="84"/>
      <c r="DT87" s="84"/>
    </row>
    <row r="88" spans="3:124" x14ac:dyDescent="0.3"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  <c r="AM88" s="84"/>
      <c r="AN88" s="84"/>
      <c r="AO88" s="84"/>
      <c r="AP88" s="84"/>
      <c r="AQ88" s="84"/>
      <c r="AR88" s="84"/>
      <c r="AS88" s="84"/>
      <c r="AT88" s="84"/>
      <c r="AU88" s="84"/>
      <c r="AV88" s="84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  <c r="BH88" s="84"/>
      <c r="BI88" s="84"/>
      <c r="BJ88" s="84"/>
      <c r="BK88" s="84"/>
      <c r="BL88" s="84"/>
      <c r="BM88" s="84"/>
      <c r="BN88" s="84"/>
      <c r="BO88" s="84"/>
      <c r="BP88" s="84"/>
      <c r="BQ88" s="84"/>
      <c r="BR88" s="84"/>
      <c r="BS88" s="84"/>
      <c r="BT88" s="84"/>
      <c r="BU88" s="84"/>
      <c r="BV88" s="84"/>
      <c r="BW88" s="84"/>
      <c r="BX88" s="84"/>
      <c r="BY88" s="84"/>
      <c r="BZ88" s="84"/>
      <c r="CA88" s="84"/>
      <c r="CB88" s="84"/>
      <c r="CC88" s="84"/>
      <c r="CD88" s="84"/>
      <c r="CE88" s="84"/>
      <c r="CF88" s="84"/>
      <c r="CG88" s="84"/>
      <c r="CH88" s="84"/>
      <c r="CI88" s="84"/>
      <c r="CJ88" s="84"/>
      <c r="CK88" s="84"/>
      <c r="CL88" s="84"/>
      <c r="CM88" s="84"/>
      <c r="CN88" s="84"/>
      <c r="CO88" s="84"/>
      <c r="CP88" s="84"/>
      <c r="CQ88" s="84"/>
      <c r="CR88" s="84"/>
      <c r="CS88" s="84"/>
      <c r="CT88" s="84"/>
      <c r="CU88" s="84"/>
      <c r="CV88" s="84"/>
      <c r="CW88" s="84"/>
      <c r="CX88" s="84"/>
      <c r="CY88" s="84"/>
      <c r="CZ88" s="84"/>
      <c r="DA88" s="84"/>
      <c r="DB88" s="84"/>
      <c r="DC88" s="84"/>
      <c r="DD88" s="84"/>
      <c r="DE88" s="84"/>
      <c r="DF88" s="84"/>
      <c r="DG88" s="84"/>
      <c r="DH88" s="84"/>
      <c r="DI88" s="84"/>
      <c r="DJ88" s="84"/>
      <c r="DK88" s="84"/>
      <c r="DL88" s="84"/>
      <c r="DM88" s="84"/>
      <c r="DN88" s="84"/>
      <c r="DO88" s="84"/>
      <c r="DP88" s="84"/>
      <c r="DQ88" s="84"/>
      <c r="DR88" s="84"/>
      <c r="DS88" s="84"/>
      <c r="DT88" s="84"/>
    </row>
    <row r="89" spans="3:124" x14ac:dyDescent="0.3"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  <c r="AT89" s="84"/>
      <c r="AU89" s="84"/>
      <c r="AV89" s="84"/>
      <c r="AW89" s="84"/>
      <c r="AX89" s="84"/>
      <c r="AY89" s="84"/>
      <c r="AZ89" s="84"/>
      <c r="BA89" s="84"/>
      <c r="BB89" s="84"/>
      <c r="BC89" s="84"/>
      <c r="BD89" s="84"/>
      <c r="BE89" s="84"/>
      <c r="BF89" s="84"/>
      <c r="BG89" s="84"/>
      <c r="BH89" s="84"/>
      <c r="BI89" s="84"/>
      <c r="BJ89" s="84"/>
      <c r="BK89" s="84"/>
      <c r="BL89" s="84"/>
      <c r="BM89" s="84"/>
      <c r="BN89" s="84"/>
      <c r="BO89" s="84"/>
      <c r="BP89" s="84"/>
      <c r="BQ89" s="84"/>
      <c r="BR89" s="84"/>
      <c r="BS89" s="84"/>
      <c r="BT89" s="84"/>
      <c r="BU89" s="84"/>
      <c r="BV89" s="84"/>
      <c r="BW89" s="84"/>
      <c r="BX89" s="84"/>
      <c r="BY89" s="84"/>
      <c r="BZ89" s="84"/>
      <c r="CA89" s="84"/>
      <c r="CB89" s="84"/>
      <c r="CC89" s="84"/>
      <c r="CD89" s="84"/>
      <c r="CE89" s="84"/>
      <c r="CF89" s="84"/>
      <c r="CG89" s="84"/>
      <c r="CH89" s="84"/>
      <c r="CI89" s="84"/>
      <c r="CJ89" s="84"/>
      <c r="CK89" s="84"/>
      <c r="CL89" s="84"/>
      <c r="CM89" s="84"/>
      <c r="CN89" s="84"/>
      <c r="CO89" s="84"/>
      <c r="CP89" s="84"/>
      <c r="CQ89" s="84"/>
      <c r="CR89" s="84"/>
      <c r="CS89" s="84"/>
      <c r="CT89" s="84"/>
      <c r="CU89" s="84"/>
      <c r="CV89" s="84"/>
      <c r="CW89" s="84"/>
      <c r="CX89" s="84"/>
      <c r="CY89" s="84"/>
      <c r="CZ89" s="84"/>
      <c r="DA89" s="84"/>
      <c r="DB89" s="84"/>
      <c r="DC89" s="84"/>
      <c r="DD89" s="84"/>
      <c r="DE89" s="84"/>
      <c r="DF89" s="84"/>
      <c r="DG89" s="84"/>
      <c r="DH89" s="84"/>
      <c r="DI89" s="84"/>
      <c r="DJ89" s="84"/>
      <c r="DK89" s="84"/>
      <c r="DL89" s="84"/>
      <c r="DM89" s="84"/>
      <c r="DN89" s="84"/>
      <c r="DO89" s="84"/>
      <c r="DP89" s="84"/>
      <c r="DQ89" s="84"/>
      <c r="DR89" s="84"/>
      <c r="DS89" s="84"/>
      <c r="DT89" s="84"/>
    </row>
    <row r="90" spans="3:124" x14ac:dyDescent="0.3"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4"/>
      <c r="AM90" s="84"/>
      <c r="AN90" s="84"/>
      <c r="AO90" s="84"/>
      <c r="AP90" s="84"/>
      <c r="AQ90" s="84"/>
      <c r="AR90" s="84"/>
      <c r="AS90" s="84"/>
      <c r="AT90" s="84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4"/>
      <c r="BG90" s="84"/>
      <c r="BH90" s="84"/>
      <c r="BI90" s="84"/>
      <c r="BJ90" s="84"/>
      <c r="BK90" s="84"/>
      <c r="BL90" s="84"/>
      <c r="BM90" s="84"/>
      <c r="BN90" s="84"/>
      <c r="BO90" s="84"/>
      <c r="BP90" s="84"/>
      <c r="BQ90" s="84"/>
      <c r="BR90" s="84"/>
      <c r="BS90" s="84"/>
      <c r="BT90" s="84"/>
      <c r="BU90" s="84"/>
      <c r="BV90" s="84"/>
      <c r="BW90" s="84"/>
      <c r="BX90" s="84"/>
      <c r="BY90" s="84"/>
      <c r="BZ90" s="84"/>
      <c r="CA90" s="84"/>
      <c r="CB90" s="84"/>
      <c r="CC90" s="84"/>
      <c r="CD90" s="84"/>
      <c r="CE90" s="84"/>
      <c r="CF90" s="84"/>
      <c r="CG90" s="84"/>
      <c r="CH90" s="84"/>
      <c r="CI90" s="84"/>
      <c r="CJ90" s="84"/>
      <c r="CK90" s="84"/>
      <c r="CL90" s="84"/>
      <c r="CM90" s="84"/>
      <c r="CN90" s="84"/>
      <c r="CO90" s="84"/>
      <c r="CP90" s="84"/>
      <c r="CQ90" s="84"/>
      <c r="CR90" s="84"/>
      <c r="CS90" s="84"/>
      <c r="CT90" s="84"/>
      <c r="CU90" s="84"/>
      <c r="CV90" s="84"/>
      <c r="CW90" s="84"/>
      <c r="CX90" s="84"/>
      <c r="CY90" s="84"/>
      <c r="CZ90" s="84"/>
      <c r="DA90" s="84"/>
      <c r="DB90" s="84"/>
      <c r="DC90" s="84"/>
      <c r="DD90" s="84"/>
      <c r="DE90" s="84"/>
      <c r="DF90" s="84"/>
      <c r="DG90" s="84"/>
      <c r="DH90" s="84"/>
      <c r="DI90" s="84"/>
      <c r="DJ90" s="84"/>
      <c r="DK90" s="84"/>
      <c r="DL90" s="84"/>
      <c r="DM90" s="84"/>
      <c r="DN90" s="84"/>
      <c r="DO90" s="84"/>
      <c r="DP90" s="84"/>
      <c r="DQ90" s="84"/>
      <c r="DR90" s="84"/>
      <c r="DS90" s="84"/>
      <c r="DT90" s="84"/>
    </row>
    <row r="91" spans="3:124" x14ac:dyDescent="0.3"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  <c r="Q91" s="84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4"/>
      <c r="AD91" s="84"/>
      <c r="AE91" s="84"/>
      <c r="AF91" s="84"/>
      <c r="AG91" s="84"/>
      <c r="AH91" s="84"/>
      <c r="AI91" s="84"/>
      <c r="AJ91" s="84"/>
      <c r="AK91" s="84"/>
      <c r="AL91" s="84"/>
      <c r="AM91" s="84"/>
      <c r="AN91" s="84"/>
      <c r="AO91" s="84"/>
      <c r="AP91" s="84"/>
      <c r="AQ91" s="84"/>
      <c r="AR91" s="84"/>
      <c r="AS91" s="84"/>
      <c r="AT91" s="84"/>
      <c r="AU91" s="84"/>
      <c r="AV91" s="84"/>
      <c r="AW91" s="84"/>
      <c r="AX91" s="84"/>
      <c r="AY91" s="84"/>
      <c r="AZ91" s="84"/>
      <c r="BA91" s="84"/>
      <c r="BB91" s="84"/>
      <c r="BC91" s="84"/>
      <c r="BD91" s="84"/>
      <c r="BE91" s="84"/>
      <c r="BF91" s="84"/>
      <c r="BG91" s="84"/>
      <c r="BH91" s="84"/>
      <c r="BI91" s="84"/>
      <c r="BJ91" s="84"/>
      <c r="BK91" s="84"/>
      <c r="BL91" s="84"/>
      <c r="BM91" s="84"/>
      <c r="BN91" s="84"/>
      <c r="BO91" s="84"/>
      <c r="BP91" s="84"/>
      <c r="BQ91" s="84"/>
      <c r="BR91" s="84"/>
      <c r="BS91" s="84"/>
      <c r="BT91" s="84"/>
      <c r="BU91" s="84"/>
      <c r="BV91" s="84"/>
      <c r="BW91" s="84"/>
      <c r="BX91" s="84"/>
      <c r="BY91" s="84"/>
      <c r="BZ91" s="84"/>
      <c r="CA91" s="84"/>
      <c r="CB91" s="84"/>
      <c r="CC91" s="84"/>
      <c r="CD91" s="84"/>
      <c r="CE91" s="84"/>
      <c r="CF91" s="84"/>
      <c r="CG91" s="84"/>
      <c r="CH91" s="84"/>
      <c r="CI91" s="84"/>
      <c r="CJ91" s="84"/>
      <c r="CK91" s="84"/>
      <c r="CL91" s="84"/>
      <c r="CM91" s="84"/>
      <c r="CN91" s="84"/>
      <c r="CO91" s="84"/>
      <c r="CP91" s="84"/>
      <c r="CQ91" s="84"/>
      <c r="CR91" s="84"/>
      <c r="CS91" s="84"/>
      <c r="CT91" s="84"/>
      <c r="CU91" s="84"/>
      <c r="CV91" s="84"/>
      <c r="CW91" s="84"/>
      <c r="CX91" s="84"/>
      <c r="CY91" s="84"/>
      <c r="CZ91" s="84"/>
      <c r="DA91" s="84"/>
      <c r="DB91" s="84"/>
      <c r="DC91" s="84"/>
      <c r="DD91" s="84"/>
      <c r="DE91" s="84"/>
      <c r="DF91" s="84"/>
      <c r="DG91" s="84"/>
      <c r="DH91" s="84"/>
      <c r="DI91" s="84"/>
      <c r="DJ91" s="84"/>
      <c r="DK91" s="84"/>
      <c r="DL91" s="84"/>
      <c r="DM91" s="84"/>
      <c r="DN91" s="84"/>
      <c r="DO91" s="84"/>
      <c r="DP91" s="84"/>
      <c r="DQ91" s="84"/>
      <c r="DR91" s="84"/>
      <c r="DS91" s="84"/>
      <c r="DT91" s="84"/>
    </row>
    <row r="92" spans="3:124" x14ac:dyDescent="0.3"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4"/>
      <c r="AM92" s="84"/>
      <c r="AN92" s="84"/>
      <c r="AO92" s="84"/>
      <c r="AP92" s="84"/>
      <c r="AQ92" s="84"/>
      <c r="AR92" s="84"/>
      <c r="AS92" s="84"/>
      <c r="AT92" s="84"/>
      <c r="AU92" s="84"/>
      <c r="AV92" s="84"/>
      <c r="AW92" s="84"/>
      <c r="AX92" s="84"/>
      <c r="AY92" s="84"/>
      <c r="AZ92" s="84"/>
      <c r="BA92" s="84"/>
      <c r="BB92" s="84"/>
      <c r="BC92" s="84"/>
      <c r="BD92" s="84"/>
      <c r="BE92" s="84"/>
      <c r="BF92" s="84"/>
      <c r="BG92" s="84"/>
      <c r="BH92" s="84"/>
      <c r="BI92" s="84"/>
      <c r="BJ92" s="84"/>
      <c r="BK92" s="84"/>
      <c r="BL92" s="84"/>
      <c r="BM92" s="84"/>
      <c r="BN92" s="84"/>
      <c r="BO92" s="84"/>
      <c r="BP92" s="84"/>
      <c r="BQ92" s="84"/>
      <c r="BR92" s="84"/>
      <c r="BS92" s="84"/>
      <c r="BT92" s="84"/>
      <c r="BU92" s="84"/>
      <c r="BV92" s="84"/>
      <c r="BW92" s="84"/>
      <c r="BX92" s="84"/>
      <c r="BY92" s="84"/>
      <c r="BZ92" s="84"/>
      <c r="CA92" s="84"/>
      <c r="CB92" s="84"/>
      <c r="CC92" s="84"/>
      <c r="CD92" s="84"/>
      <c r="CE92" s="84"/>
      <c r="CF92" s="84"/>
      <c r="CG92" s="84"/>
      <c r="CH92" s="84"/>
      <c r="CI92" s="84"/>
      <c r="CJ92" s="84"/>
      <c r="CK92" s="84"/>
      <c r="CL92" s="84"/>
      <c r="CM92" s="84"/>
      <c r="CN92" s="84"/>
      <c r="CO92" s="84"/>
      <c r="CP92" s="84"/>
      <c r="CQ92" s="84"/>
      <c r="CR92" s="84"/>
      <c r="CS92" s="84"/>
      <c r="CT92" s="84"/>
      <c r="CU92" s="84"/>
      <c r="CV92" s="84"/>
      <c r="CW92" s="84"/>
      <c r="CX92" s="84"/>
      <c r="CY92" s="84"/>
      <c r="CZ92" s="84"/>
      <c r="DA92" s="84"/>
      <c r="DB92" s="84"/>
      <c r="DC92" s="84"/>
      <c r="DD92" s="84"/>
      <c r="DE92" s="84"/>
      <c r="DF92" s="84"/>
      <c r="DG92" s="84"/>
      <c r="DH92" s="84"/>
      <c r="DI92" s="84"/>
      <c r="DJ92" s="84"/>
      <c r="DK92" s="84"/>
      <c r="DL92" s="84"/>
      <c r="DM92" s="84"/>
      <c r="DN92" s="84"/>
      <c r="DO92" s="84"/>
      <c r="DP92" s="84"/>
      <c r="DQ92" s="84"/>
      <c r="DR92" s="84"/>
      <c r="DS92" s="84"/>
      <c r="DT92" s="84"/>
    </row>
    <row r="93" spans="3:124" x14ac:dyDescent="0.3"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4"/>
      <c r="AM93" s="84"/>
      <c r="AN93" s="84"/>
      <c r="AO93" s="84"/>
      <c r="AP93" s="84"/>
      <c r="AQ93" s="84"/>
      <c r="AR93" s="84"/>
      <c r="AS93" s="84"/>
      <c r="AT93" s="84"/>
      <c r="AU93" s="84"/>
      <c r="AV93" s="84"/>
      <c r="AW93" s="84"/>
      <c r="AX93" s="84"/>
      <c r="AY93" s="84"/>
      <c r="AZ93" s="84"/>
      <c r="BA93" s="84"/>
      <c r="BB93" s="84"/>
      <c r="BC93" s="84"/>
      <c r="BD93" s="84"/>
      <c r="BE93" s="84"/>
      <c r="BF93" s="84"/>
      <c r="BG93" s="84"/>
      <c r="BH93" s="84"/>
      <c r="BI93" s="84"/>
      <c r="BJ93" s="84"/>
      <c r="BK93" s="84"/>
      <c r="BL93" s="84"/>
      <c r="BM93" s="84"/>
      <c r="BN93" s="84"/>
      <c r="BO93" s="84"/>
      <c r="BP93" s="84"/>
      <c r="BQ93" s="84"/>
      <c r="BR93" s="84"/>
      <c r="BS93" s="84"/>
      <c r="BT93" s="84"/>
      <c r="BU93" s="84"/>
      <c r="BV93" s="84"/>
      <c r="BW93" s="84"/>
      <c r="BX93" s="84"/>
      <c r="BY93" s="84"/>
      <c r="BZ93" s="84"/>
      <c r="CA93" s="84"/>
      <c r="CB93" s="84"/>
      <c r="CC93" s="84"/>
      <c r="CD93" s="84"/>
      <c r="CE93" s="84"/>
      <c r="CF93" s="84"/>
      <c r="CG93" s="84"/>
      <c r="CH93" s="84"/>
      <c r="CI93" s="84"/>
      <c r="CJ93" s="84"/>
      <c r="CK93" s="84"/>
      <c r="CL93" s="84"/>
      <c r="CM93" s="84"/>
      <c r="CN93" s="84"/>
      <c r="CO93" s="84"/>
      <c r="CP93" s="84"/>
      <c r="CQ93" s="84"/>
      <c r="CR93" s="84"/>
      <c r="CS93" s="84"/>
      <c r="CT93" s="84"/>
      <c r="CU93" s="84"/>
      <c r="CV93" s="84"/>
      <c r="CW93" s="84"/>
      <c r="CX93" s="84"/>
      <c r="CY93" s="84"/>
      <c r="CZ93" s="84"/>
      <c r="DA93" s="84"/>
      <c r="DB93" s="84"/>
      <c r="DC93" s="84"/>
      <c r="DD93" s="84"/>
      <c r="DE93" s="84"/>
      <c r="DF93" s="84"/>
      <c r="DG93" s="84"/>
      <c r="DH93" s="84"/>
      <c r="DI93" s="84"/>
      <c r="DJ93" s="84"/>
      <c r="DK93" s="84"/>
      <c r="DL93" s="84"/>
      <c r="DM93" s="84"/>
      <c r="DN93" s="84"/>
      <c r="DO93" s="84"/>
      <c r="DP93" s="84"/>
      <c r="DQ93" s="84"/>
      <c r="DR93" s="84"/>
      <c r="DS93" s="84"/>
      <c r="DT93" s="84"/>
    </row>
    <row r="94" spans="3:124" x14ac:dyDescent="0.3"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4"/>
      <c r="AM94" s="84"/>
      <c r="AN94" s="84"/>
      <c r="AO94" s="84"/>
      <c r="AP94" s="84"/>
      <c r="AQ94" s="84"/>
      <c r="AR94" s="84"/>
      <c r="AS94" s="84"/>
      <c r="AT94" s="84"/>
      <c r="AU94" s="84"/>
      <c r="AV94" s="84"/>
      <c r="AW94" s="84"/>
      <c r="AX94" s="84"/>
      <c r="AY94" s="84"/>
      <c r="AZ94" s="84"/>
      <c r="BA94" s="84"/>
      <c r="BB94" s="84"/>
      <c r="BC94" s="84"/>
      <c r="BD94" s="84"/>
      <c r="BE94" s="84"/>
      <c r="BF94" s="84"/>
      <c r="BG94" s="84"/>
      <c r="BH94" s="84"/>
      <c r="BI94" s="84"/>
      <c r="BJ94" s="84"/>
      <c r="BK94" s="84"/>
      <c r="BL94" s="84"/>
      <c r="BM94" s="84"/>
      <c r="BN94" s="84"/>
      <c r="BO94" s="84"/>
      <c r="BP94" s="84"/>
      <c r="BQ94" s="84"/>
      <c r="BR94" s="84"/>
      <c r="BS94" s="84"/>
      <c r="BT94" s="84"/>
      <c r="BU94" s="84"/>
      <c r="BV94" s="84"/>
      <c r="BW94" s="84"/>
      <c r="BX94" s="84"/>
      <c r="BY94" s="84"/>
      <c r="BZ94" s="84"/>
      <c r="CA94" s="84"/>
      <c r="CB94" s="84"/>
      <c r="CC94" s="84"/>
      <c r="CD94" s="84"/>
      <c r="CE94" s="84"/>
      <c r="CF94" s="84"/>
      <c r="CG94" s="84"/>
      <c r="CH94" s="84"/>
      <c r="CI94" s="84"/>
      <c r="CJ94" s="84"/>
      <c r="CK94" s="84"/>
      <c r="CL94" s="84"/>
      <c r="CM94" s="84"/>
      <c r="CN94" s="84"/>
      <c r="CO94" s="84"/>
      <c r="CP94" s="84"/>
      <c r="CQ94" s="84"/>
      <c r="CR94" s="84"/>
      <c r="CS94" s="84"/>
      <c r="CT94" s="84"/>
      <c r="CU94" s="84"/>
      <c r="CV94" s="84"/>
      <c r="CW94" s="84"/>
      <c r="CX94" s="84"/>
      <c r="CY94" s="84"/>
      <c r="CZ94" s="84"/>
      <c r="DA94" s="84"/>
      <c r="DB94" s="84"/>
      <c r="DC94" s="84"/>
      <c r="DD94" s="84"/>
      <c r="DE94" s="84"/>
      <c r="DF94" s="84"/>
      <c r="DG94" s="84"/>
      <c r="DH94" s="84"/>
      <c r="DI94" s="84"/>
      <c r="DJ94" s="84"/>
      <c r="DK94" s="84"/>
      <c r="DL94" s="84"/>
      <c r="DM94" s="84"/>
      <c r="DN94" s="84"/>
      <c r="DO94" s="84"/>
      <c r="DP94" s="84"/>
      <c r="DQ94" s="84"/>
      <c r="DR94" s="84"/>
      <c r="DS94" s="84"/>
      <c r="DT94" s="84"/>
    </row>
    <row r="95" spans="3:124" x14ac:dyDescent="0.3"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4"/>
      <c r="AD95" s="84"/>
      <c r="AE95" s="84"/>
      <c r="AF95" s="84"/>
      <c r="AG95" s="84"/>
      <c r="AH95" s="84"/>
      <c r="AI95" s="84"/>
      <c r="AJ95" s="84"/>
      <c r="AK95" s="84"/>
      <c r="AL95" s="84"/>
      <c r="AM95" s="84"/>
      <c r="AN95" s="84"/>
      <c r="AO95" s="84"/>
      <c r="AP95" s="84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4"/>
      <c r="BB95" s="84"/>
      <c r="BC95" s="84"/>
      <c r="BD95" s="84"/>
      <c r="BE95" s="84"/>
      <c r="BF95" s="84"/>
      <c r="BG95" s="84"/>
      <c r="BH95" s="84"/>
      <c r="BI95" s="84"/>
      <c r="BJ95" s="84"/>
      <c r="BK95" s="84"/>
      <c r="BL95" s="84"/>
      <c r="BM95" s="84"/>
      <c r="BN95" s="84"/>
      <c r="BO95" s="84"/>
      <c r="BP95" s="84"/>
      <c r="BQ95" s="84"/>
      <c r="BR95" s="84"/>
      <c r="BS95" s="84"/>
      <c r="BT95" s="84"/>
      <c r="BU95" s="84"/>
      <c r="BV95" s="84"/>
      <c r="BW95" s="84"/>
      <c r="BX95" s="84"/>
      <c r="BY95" s="84"/>
      <c r="BZ95" s="84"/>
      <c r="CA95" s="84"/>
      <c r="CB95" s="84"/>
      <c r="CC95" s="84"/>
      <c r="CD95" s="84"/>
      <c r="CE95" s="84"/>
      <c r="CF95" s="84"/>
      <c r="CG95" s="84"/>
      <c r="CH95" s="84"/>
      <c r="CI95" s="84"/>
      <c r="CJ95" s="84"/>
      <c r="CK95" s="84"/>
      <c r="CL95" s="84"/>
      <c r="CM95" s="84"/>
      <c r="CN95" s="84"/>
      <c r="CO95" s="84"/>
      <c r="CP95" s="84"/>
      <c r="CQ95" s="84"/>
      <c r="CR95" s="84"/>
      <c r="CS95" s="84"/>
      <c r="CT95" s="84"/>
      <c r="CU95" s="84"/>
      <c r="CV95" s="84"/>
      <c r="CW95" s="84"/>
      <c r="CX95" s="84"/>
      <c r="CY95" s="84"/>
      <c r="CZ95" s="84"/>
      <c r="DA95" s="84"/>
      <c r="DB95" s="84"/>
      <c r="DC95" s="84"/>
      <c r="DD95" s="84"/>
      <c r="DE95" s="84"/>
      <c r="DF95" s="84"/>
      <c r="DG95" s="84"/>
      <c r="DH95" s="84"/>
      <c r="DI95" s="84"/>
      <c r="DJ95" s="84"/>
      <c r="DK95" s="84"/>
      <c r="DL95" s="84"/>
      <c r="DM95" s="84"/>
      <c r="DN95" s="84"/>
      <c r="DO95" s="84"/>
      <c r="DP95" s="84"/>
      <c r="DQ95" s="84"/>
      <c r="DR95" s="84"/>
      <c r="DS95" s="84"/>
      <c r="DT95" s="84"/>
    </row>
    <row r="96" spans="3:124" x14ac:dyDescent="0.3"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  <c r="Y96" s="84"/>
      <c r="Z96" s="84"/>
      <c r="AA96" s="84"/>
      <c r="AB96" s="84"/>
      <c r="AC96" s="84"/>
      <c r="AD96" s="84"/>
      <c r="AE96" s="84"/>
      <c r="AF96" s="84"/>
      <c r="AG96" s="84"/>
      <c r="AH96" s="84"/>
      <c r="AI96" s="84"/>
      <c r="AJ96" s="84"/>
      <c r="AK96" s="84"/>
      <c r="AL96" s="84"/>
      <c r="AM96" s="84"/>
      <c r="AN96" s="84"/>
      <c r="AO96" s="84"/>
      <c r="AP96" s="84"/>
      <c r="AQ96" s="84"/>
      <c r="AR96" s="84"/>
      <c r="AS96" s="84"/>
      <c r="AT96" s="84"/>
      <c r="AU96" s="84"/>
      <c r="AV96" s="84"/>
      <c r="AW96" s="84"/>
      <c r="AX96" s="84"/>
      <c r="AY96" s="84"/>
      <c r="AZ96" s="84"/>
      <c r="BA96" s="84"/>
      <c r="BB96" s="84"/>
      <c r="BC96" s="84"/>
      <c r="BD96" s="84"/>
      <c r="BE96" s="84"/>
      <c r="BF96" s="84"/>
      <c r="BG96" s="84"/>
      <c r="BH96" s="84"/>
      <c r="BI96" s="84"/>
      <c r="BJ96" s="84"/>
      <c r="BK96" s="84"/>
      <c r="BL96" s="84"/>
      <c r="BM96" s="84"/>
      <c r="BN96" s="84"/>
      <c r="BO96" s="84"/>
      <c r="BP96" s="84"/>
      <c r="BQ96" s="84"/>
      <c r="BR96" s="84"/>
      <c r="BS96" s="84"/>
      <c r="BT96" s="84"/>
      <c r="BU96" s="84"/>
      <c r="BV96" s="84"/>
      <c r="BW96" s="84"/>
      <c r="BX96" s="84"/>
      <c r="BY96" s="84"/>
      <c r="BZ96" s="84"/>
      <c r="CA96" s="84"/>
      <c r="CB96" s="84"/>
      <c r="CC96" s="84"/>
      <c r="CD96" s="84"/>
      <c r="CE96" s="84"/>
      <c r="CF96" s="84"/>
      <c r="CG96" s="84"/>
      <c r="CH96" s="84"/>
      <c r="CI96" s="84"/>
      <c r="CJ96" s="84"/>
      <c r="CK96" s="84"/>
      <c r="CL96" s="84"/>
      <c r="CM96" s="84"/>
      <c r="CN96" s="84"/>
      <c r="CO96" s="84"/>
      <c r="CP96" s="84"/>
      <c r="CQ96" s="84"/>
      <c r="CR96" s="84"/>
      <c r="CS96" s="84"/>
      <c r="CT96" s="84"/>
      <c r="CU96" s="84"/>
      <c r="CV96" s="84"/>
      <c r="CW96" s="84"/>
      <c r="CX96" s="84"/>
      <c r="CY96" s="84"/>
      <c r="CZ96" s="84"/>
      <c r="DA96" s="84"/>
      <c r="DB96" s="84"/>
      <c r="DC96" s="84"/>
      <c r="DD96" s="84"/>
      <c r="DE96" s="84"/>
      <c r="DF96" s="84"/>
      <c r="DG96" s="84"/>
      <c r="DH96" s="84"/>
      <c r="DI96" s="84"/>
      <c r="DJ96" s="84"/>
      <c r="DK96" s="84"/>
      <c r="DL96" s="84"/>
      <c r="DM96" s="84"/>
      <c r="DN96" s="84"/>
      <c r="DO96" s="84"/>
      <c r="DP96" s="84"/>
      <c r="DQ96" s="84"/>
      <c r="DR96" s="84"/>
      <c r="DS96" s="84"/>
      <c r="DT96" s="84"/>
    </row>
    <row r="97" spans="3:124" x14ac:dyDescent="0.3"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4"/>
      <c r="AD97" s="84"/>
      <c r="AE97" s="84"/>
      <c r="AF97" s="84"/>
      <c r="AG97" s="84"/>
      <c r="AH97" s="84"/>
      <c r="AI97" s="84"/>
      <c r="AJ97" s="84"/>
      <c r="AK97" s="84"/>
      <c r="AL97" s="84"/>
      <c r="AM97" s="84"/>
      <c r="AN97" s="84"/>
      <c r="AO97" s="84"/>
      <c r="AP97" s="84"/>
      <c r="AQ97" s="84"/>
      <c r="AR97" s="84"/>
      <c r="AS97" s="84"/>
      <c r="AT97" s="84"/>
      <c r="AU97" s="84"/>
      <c r="AV97" s="84"/>
      <c r="AW97" s="84"/>
      <c r="AX97" s="84"/>
      <c r="AY97" s="84"/>
      <c r="AZ97" s="84"/>
      <c r="BA97" s="84"/>
      <c r="BB97" s="84"/>
      <c r="BC97" s="84"/>
      <c r="BD97" s="84"/>
      <c r="BE97" s="84"/>
      <c r="BF97" s="84"/>
      <c r="BG97" s="84"/>
      <c r="BH97" s="84"/>
      <c r="BI97" s="84"/>
      <c r="BJ97" s="84"/>
      <c r="BK97" s="84"/>
      <c r="BL97" s="84"/>
      <c r="BM97" s="84"/>
      <c r="BN97" s="84"/>
      <c r="BO97" s="84"/>
      <c r="BP97" s="84"/>
      <c r="BQ97" s="84"/>
      <c r="BR97" s="84"/>
      <c r="BS97" s="84"/>
      <c r="BT97" s="84"/>
      <c r="BU97" s="84"/>
      <c r="BV97" s="84"/>
      <c r="BW97" s="84"/>
      <c r="BX97" s="84"/>
      <c r="BY97" s="84"/>
      <c r="BZ97" s="84"/>
      <c r="CA97" s="84"/>
      <c r="CB97" s="84"/>
      <c r="CC97" s="84"/>
      <c r="CD97" s="84"/>
      <c r="CE97" s="84"/>
      <c r="CF97" s="84"/>
      <c r="CG97" s="84"/>
      <c r="CH97" s="84"/>
      <c r="CI97" s="84"/>
      <c r="CJ97" s="84"/>
      <c r="CK97" s="84"/>
      <c r="CL97" s="84"/>
      <c r="CM97" s="84"/>
      <c r="CN97" s="84"/>
      <c r="CO97" s="84"/>
      <c r="CP97" s="84"/>
      <c r="CQ97" s="84"/>
      <c r="CR97" s="84"/>
      <c r="CS97" s="84"/>
      <c r="CT97" s="84"/>
      <c r="CU97" s="84"/>
      <c r="CV97" s="84"/>
      <c r="CW97" s="84"/>
      <c r="CX97" s="84"/>
      <c r="CY97" s="84"/>
      <c r="CZ97" s="84"/>
      <c r="DA97" s="84"/>
      <c r="DB97" s="84"/>
      <c r="DC97" s="84"/>
      <c r="DD97" s="84"/>
      <c r="DE97" s="84"/>
      <c r="DF97" s="84"/>
      <c r="DG97" s="84"/>
      <c r="DH97" s="84"/>
      <c r="DI97" s="84"/>
      <c r="DJ97" s="84"/>
      <c r="DK97" s="84"/>
      <c r="DL97" s="84"/>
      <c r="DM97" s="84"/>
      <c r="DN97" s="84"/>
      <c r="DO97" s="84"/>
      <c r="DP97" s="84"/>
      <c r="DQ97" s="84"/>
      <c r="DR97" s="84"/>
      <c r="DS97" s="84"/>
      <c r="DT97" s="84"/>
    </row>
    <row r="98" spans="3:124" x14ac:dyDescent="0.3"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  <c r="V98" s="84"/>
      <c r="W98" s="84"/>
      <c r="X98" s="84"/>
      <c r="Y98" s="84"/>
      <c r="Z98" s="84"/>
      <c r="AA98" s="84"/>
      <c r="AB98" s="84"/>
      <c r="AC98" s="84"/>
      <c r="AD98" s="84"/>
      <c r="AE98" s="84"/>
      <c r="AF98" s="84"/>
      <c r="AG98" s="84"/>
      <c r="AH98" s="84"/>
      <c r="AI98" s="84"/>
      <c r="AJ98" s="84"/>
      <c r="AK98" s="84"/>
      <c r="AL98" s="84"/>
      <c r="AM98" s="84"/>
      <c r="AN98" s="84"/>
      <c r="AO98" s="84"/>
      <c r="AP98" s="84"/>
      <c r="AQ98" s="84"/>
      <c r="AR98" s="84"/>
      <c r="AS98" s="84"/>
      <c r="AT98" s="84"/>
      <c r="AU98" s="84"/>
      <c r="AV98" s="84"/>
      <c r="AW98" s="84"/>
      <c r="AX98" s="84"/>
      <c r="AY98" s="84"/>
      <c r="AZ98" s="84"/>
      <c r="BA98" s="84"/>
      <c r="BB98" s="84"/>
      <c r="BC98" s="84"/>
      <c r="BD98" s="84"/>
      <c r="BE98" s="84"/>
      <c r="BF98" s="84"/>
      <c r="BG98" s="84"/>
      <c r="BH98" s="84"/>
      <c r="BI98" s="84"/>
      <c r="BJ98" s="84"/>
      <c r="BK98" s="84"/>
      <c r="BL98" s="84"/>
      <c r="BM98" s="84"/>
      <c r="BN98" s="84"/>
      <c r="BO98" s="84"/>
      <c r="BP98" s="84"/>
      <c r="BQ98" s="84"/>
      <c r="BR98" s="84"/>
      <c r="BS98" s="84"/>
      <c r="BT98" s="84"/>
      <c r="BU98" s="84"/>
      <c r="BV98" s="84"/>
      <c r="BW98" s="84"/>
      <c r="BX98" s="84"/>
      <c r="BY98" s="84"/>
      <c r="BZ98" s="84"/>
      <c r="CA98" s="84"/>
      <c r="CB98" s="84"/>
      <c r="CC98" s="84"/>
      <c r="CD98" s="84"/>
      <c r="CE98" s="84"/>
      <c r="CF98" s="84"/>
      <c r="CG98" s="84"/>
      <c r="CH98" s="84"/>
      <c r="CI98" s="84"/>
      <c r="CJ98" s="84"/>
      <c r="CK98" s="84"/>
      <c r="CL98" s="84"/>
      <c r="CM98" s="84"/>
      <c r="CN98" s="84"/>
      <c r="CO98" s="84"/>
      <c r="CP98" s="84"/>
      <c r="CQ98" s="84"/>
      <c r="CR98" s="84"/>
      <c r="CS98" s="84"/>
      <c r="CT98" s="84"/>
      <c r="CU98" s="84"/>
      <c r="CV98" s="84"/>
      <c r="CW98" s="84"/>
      <c r="CX98" s="84"/>
      <c r="CY98" s="84"/>
      <c r="CZ98" s="84"/>
      <c r="DA98" s="84"/>
      <c r="DB98" s="84"/>
      <c r="DC98" s="84"/>
      <c r="DD98" s="84"/>
      <c r="DE98" s="84"/>
      <c r="DF98" s="84"/>
      <c r="DG98" s="84"/>
      <c r="DH98" s="84"/>
      <c r="DI98" s="84"/>
      <c r="DJ98" s="84"/>
      <c r="DK98" s="84"/>
      <c r="DL98" s="84"/>
      <c r="DM98" s="84"/>
      <c r="DN98" s="84"/>
      <c r="DO98" s="84"/>
      <c r="DP98" s="84"/>
      <c r="DQ98" s="84"/>
      <c r="DR98" s="84"/>
      <c r="DS98" s="84"/>
      <c r="DT98" s="84"/>
    </row>
    <row r="99" spans="3:124" x14ac:dyDescent="0.3"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84"/>
      <c r="AH99" s="84"/>
      <c r="AI99" s="84"/>
      <c r="AJ99" s="84"/>
      <c r="AK99" s="84"/>
      <c r="AL99" s="84"/>
      <c r="AM99" s="84"/>
      <c r="AN99" s="84"/>
      <c r="AO99" s="84"/>
      <c r="AP99" s="84"/>
      <c r="AQ99" s="84"/>
      <c r="AR99" s="84"/>
      <c r="AS99" s="84"/>
      <c r="AT99" s="84"/>
      <c r="AU99" s="84"/>
      <c r="AV99" s="84"/>
      <c r="AW99" s="84"/>
      <c r="AX99" s="84"/>
      <c r="AY99" s="84"/>
      <c r="AZ99" s="84"/>
      <c r="BA99" s="84"/>
      <c r="BB99" s="84"/>
      <c r="BC99" s="84"/>
      <c r="BD99" s="84"/>
      <c r="BE99" s="84"/>
      <c r="BF99" s="84"/>
      <c r="BG99" s="84"/>
      <c r="BH99" s="84"/>
      <c r="BI99" s="84"/>
      <c r="BJ99" s="84"/>
      <c r="BK99" s="84"/>
      <c r="BL99" s="84"/>
      <c r="BM99" s="84"/>
      <c r="BN99" s="84"/>
      <c r="BO99" s="84"/>
      <c r="BP99" s="84"/>
      <c r="BQ99" s="84"/>
      <c r="BR99" s="84"/>
      <c r="BS99" s="84"/>
      <c r="BT99" s="84"/>
      <c r="BU99" s="84"/>
      <c r="BV99" s="84"/>
      <c r="BW99" s="84"/>
      <c r="BX99" s="84"/>
      <c r="BY99" s="84"/>
      <c r="BZ99" s="84"/>
      <c r="CA99" s="84"/>
      <c r="CB99" s="84"/>
      <c r="CC99" s="84"/>
      <c r="CD99" s="84"/>
      <c r="CE99" s="84"/>
      <c r="CF99" s="84"/>
      <c r="CG99" s="84"/>
      <c r="CH99" s="84"/>
      <c r="CI99" s="84"/>
      <c r="CJ99" s="84"/>
      <c r="CK99" s="84"/>
      <c r="CL99" s="84"/>
      <c r="CM99" s="84"/>
      <c r="CN99" s="84"/>
      <c r="CO99" s="84"/>
      <c r="CP99" s="84"/>
      <c r="CQ99" s="84"/>
      <c r="CR99" s="84"/>
      <c r="CS99" s="84"/>
      <c r="CT99" s="84"/>
      <c r="CU99" s="84"/>
      <c r="CV99" s="84"/>
      <c r="CW99" s="84"/>
      <c r="CX99" s="84"/>
      <c r="CY99" s="84"/>
      <c r="CZ99" s="84"/>
      <c r="DA99" s="84"/>
      <c r="DB99" s="84"/>
      <c r="DC99" s="84"/>
      <c r="DD99" s="84"/>
      <c r="DE99" s="84"/>
      <c r="DF99" s="84"/>
      <c r="DG99" s="84"/>
      <c r="DH99" s="84"/>
      <c r="DI99" s="84"/>
      <c r="DJ99" s="84"/>
      <c r="DK99" s="84"/>
      <c r="DL99" s="84"/>
      <c r="DM99" s="84"/>
      <c r="DN99" s="84"/>
      <c r="DO99" s="84"/>
      <c r="DP99" s="84"/>
      <c r="DQ99" s="84"/>
      <c r="DR99" s="84"/>
      <c r="DS99" s="84"/>
      <c r="DT99" s="84"/>
    </row>
    <row r="100" spans="3:124" x14ac:dyDescent="0.3"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84"/>
      <c r="U100" s="84"/>
      <c r="V100" s="84"/>
      <c r="W100" s="84"/>
      <c r="X100" s="84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  <c r="AS100" s="84"/>
      <c r="AT100" s="84"/>
      <c r="AU100" s="84"/>
      <c r="AV100" s="84"/>
      <c r="AW100" s="84"/>
      <c r="AX100" s="84"/>
      <c r="AY100" s="84"/>
      <c r="AZ100" s="84"/>
      <c r="BA100" s="84"/>
      <c r="BB100" s="84"/>
      <c r="BC100" s="84"/>
      <c r="BD100" s="84"/>
      <c r="BE100" s="84"/>
      <c r="BF100" s="84"/>
      <c r="BG100" s="84"/>
      <c r="BH100" s="84"/>
      <c r="BI100" s="84"/>
      <c r="BJ100" s="84"/>
      <c r="BK100" s="84"/>
      <c r="BL100" s="84"/>
      <c r="BM100" s="84"/>
      <c r="BN100" s="84"/>
      <c r="BO100" s="84"/>
      <c r="BP100" s="84"/>
      <c r="BQ100" s="84"/>
      <c r="BR100" s="84"/>
      <c r="BS100" s="84"/>
      <c r="BT100" s="84"/>
      <c r="BU100" s="84"/>
      <c r="BV100" s="84"/>
      <c r="BW100" s="84"/>
      <c r="BX100" s="84"/>
      <c r="BY100" s="84"/>
      <c r="BZ100" s="84"/>
      <c r="CA100" s="84"/>
      <c r="CB100" s="84"/>
      <c r="CC100" s="84"/>
      <c r="CD100" s="84"/>
      <c r="CE100" s="84"/>
      <c r="CF100" s="84"/>
      <c r="CG100" s="84"/>
      <c r="CH100" s="84"/>
      <c r="CI100" s="84"/>
      <c r="CJ100" s="84"/>
      <c r="CK100" s="84"/>
      <c r="CL100" s="84"/>
      <c r="CM100" s="84"/>
      <c r="CN100" s="84"/>
      <c r="CO100" s="84"/>
      <c r="CP100" s="84"/>
      <c r="CQ100" s="84"/>
      <c r="CR100" s="84"/>
      <c r="CS100" s="84"/>
      <c r="CT100" s="84"/>
      <c r="CU100" s="84"/>
      <c r="CV100" s="84"/>
      <c r="CW100" s="84"/>
      <c r="CX100" s="84"/>
      <c r="CY100" s="84"/>
      <c r="CZ100" s="84"/>
      <c r="DA100" s="84"/>
      <c r="DB100" s="84"/>
      <c r="DC100" s="84"/>
      <c r="DD100" s="84"/>
      <c r="DE100" s="84"/>
      <c r="DF100" s="84"/>
      <c r="DG100" s="84"/>
      <c r="DH100" s="84"/>
      <c r="DI100" s="84"/>
      <c r="DJ100" s="84"/>
      <c r="DK100" s="84"/>
      <c r="DL100" s="84"/>
      <c r="DM100" s="84"/>
      <c r="DN100" s="84"/>
      <c r="DO100" s="84"/>
      <c r="DP100" s="84"/>
      <c r="DQ100" s="84"/>
      <c r="DR100" s="84"/>
      <c r="DS100" s="84"/>
      <c r="DT100" s="84"/>
    </row>
    <row r="101" spans="3:124" x14ac:dyDescent="0.3"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  <c r="AS101" s="84"/>
      <c r="AT101" s="84"/>
      <c r="AU101" s="84"/>
      <c r="AV101" s="84"/>
      <c r="AW101" s="84"/>
      <c r="AX101" s="84"/>
      <c r="AY101" s="84"/>
      <c r="AZ101" s="84"/>
      <c r="BA101" s="84"/>
      <c r="BB101" s="84"/>
      <c r="BC101" s="84"/>
      <c r="BD101" s="84"/>
      <c r="BE101" s="84"/>
      <c r="BF101" s="84"/>
      <c r="BG101" s="84"/>
      <c r="BH101" s="84"/>
      <c r="BI101" s="84"/>
      <c r="BJ101" s="84"/>
      <c r="BK101" s="84"/>
      <c r="BL101" s="84"/>
      <c r="BM101" s="84"/>
      <c r="BN101" s="84"/>
      <c r="BO101" s="84"/>
      <c r="BP101" s="84"/>
      <c r="BQ101" s="84"/>
      <c r="BR101" s="84"/>
      <c r="BS101" s="84"/>
      <c r="BT101" s="84"/>
      <c r="BU101" s="84"/>
      <c r="BV101" s="84"/>
      <c r="BW101" s="84"/>
      <c r="BX101" s="84"/>
      <c r="BY101" s="84"/>
      <c r="BZ101" s="84"/>
      <c r="CA101" s="84"/>
      <c r="CB101" s="84"/>
      <c r="CC101" s="84"/>
      <c r="CD101" s="84"/>
      <c r="CE101" s="84"/>
      <c r="CF101" s="84"/>
      <c r="CG101" s="84"/>
      <c r="CH101" s="84"/>
      <c r="CI101" s="84"/>
      <c r="CJ101" s="84"/>
      <c r="CK101" s="84"/>
      <c r="CL101" s="84"/>
      <c r="CM101" s="84"/>
      <c r="CN101" s="84"/>
      <c r="CO101" s="84"/>
      <c r="CP101" s="84"/>
      <c r="CQ101" s="84"/>
      <c r="CR101" s="84"/>
      <c r="CS101" s="84"/>
      <c r="CT101" s="84"/>
      <c r="CU101" s="84"/>
      <c r="CV101" s="84"/>
      <c r="CW101" s="84"/>
      <c r="CX101" s="84"/>
      <c r="CY101" s="84"/>
      <c r="CZ101" s="84"/>
      <c r="DA101" s="84"/>
      <c r="DB101" s="84"/>
      <c r="DC101" s="84"/>
      <c r="DD101" s="84"/>
      <c r="DE101" s="84"/>
      <c r="DF101" s="84"/>
      <c r="DG101" s="84"/>
      <c r="DH101" s="84"/>
      <c r="DI101" s="84"/>
      <c r="DJ101" s="84"/>
      <c r="DK101" s="84"/>
      <c r="DL101" s="84"/>
      <c r="DM101" s="84"/>
      <c r="DN101" s="84"/>
      <c r="DO101" s="84"/>
      <c r="DP101" s="84"/>
      <c r="DQ101" s="84"/>
      <c r="DR101" s="84"/>
      <c r="DS101" s="84"/>
      <c r="DT101" s="84"/>
    </row>
    <row r="102" spans="3:124" x14ac:dyDescent="0.3"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  <c r="AS102" s="84"/>
      <c r="AT102" s="84"/>
      <c r="AU102" s="84"/>
      <c r="AV102" s="84"/>
      <c r="AW102" s="84"/>
      <c r="AX102" s="84"/>
      <c r="AY102" s="84"/>
      <c r="AZ102" s="84"/>
      <c r="BA102" s="84"/>
      <c r="BB102" s="84"/>
      <c r="BC102" s="84"/>
      <c r="BD102" s="84"/>
      <c r="BE102" s="84"/>
      <c r="BF102" s="84"/>
      <c r="BG102" s="84"/>
      <c r="BH102" s="84"/>
      <c r="BI102" s="84"/>
      <c r="BJ102" s="84"/>
      <c r="BK102" s="84"/>
      <c r="BL102" s="84"/>
      <c r="BM102" s="84"/>
      <c r="BN102" s="84"/>
      <c r="BO102" s="84"/>
      <c r="BP102" s="84"/>
      <c r="BQ102" s="84"/>
      <c r="BR102" s="84"/>
      <c r="BS102" s="84"/>
      <c r="BT102" s="84"/>
      <c r="BU102" s="84"/>
      <c r="BV102" s="84"/>
      <c r="BW102" s="84"/>
      <c r="BX102" s="84"/>
      <c r="BY102" s="84"/>
      <c r="BZ102" s="84"/>
      <c r="CA102" s="84"/>
      <c r="CB102" s="84"/>
      <c r="CC102" s="84"/>
      <c r="CD102" s="84"/>
      <c r="CE102" s="84"/>
      <c r="CF102" s="84"/>
      <c r="CG102" s="84"/>
      <c r="CH102" s="84"/>
      <c r="CI102" s="84"/>
      <c r="CJ102" s="84"/>
      <c r="CK102" s="84"/>
      <c r="CL102" s="84"/>
      <c r="CM102" s="84"/>
      <c r="CN102" s="84"/>
      <c r="CO102" s="84"/>
      <c r="CP102" s="84"/>
      <c r="CQ102" s="84"/>
      <c r="CR102" s="84"/>
      <c r="CS102" s="84"/>
      <c r="CT102" s="84"/>
      <c r="CU102" s="84"/>
      <c r="CV102" s="84"/>
      <c r="CW102" s="84"/>
      <c r="CX102" s="84"/>
      <c r="CY102" s="84"/>
      <c r="CZ102" s="84"/>
      <c r="DA102" s="84"/>
      <c r="DB102" s="84"/>
      <c r="DC102" s="84"/>
      <c r="DD102" s="84"/>
      <c r="DE102" s="84"/>
      <c r="DF102" s="84"/>
      <c r="DG102" s="84"/>
      <c r="DH102" s="84"/>
      <c r="DI102" s="84"/>
      <c r="DJ102" s="84"/>
      <c r="DK102" s="84"/>
      <c r="DL102" s="84"/>
      <c r="DM102" s="84"/>
      <c r="DN102" s="84"/>
      <c r="DO102" s="84"/>
      <c r="DP102" s="84"/>
      <c r="DQ102" s="84"/>
      <c r="DR102" s="84"/>
      <c r="DS102" s="84"/>
      <c r="DT102" s="84"/>
    </row>
    <row r="103" spans="3:124" x14ac:dyDescent="0.3"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84"/>
      <c r="U103" s="84"/>
      <c r="V103" s="84"/>
      <c r="W103" s="84"/>
      <c r="X103" s="84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  <c r="AS103" s="84"/>
      <c r="AT103" s="84"/>
      <c r="AU103" s="84"/>
      <c r="AV103" s="84"/>
      <c r="AW103" s="84"/>
      <c r="AX103" s="84"/>
      <c r="AY103" s="84"/>
      <c r="AZ103" s="84"/>
      <c r="BA103" s="84"/>
      <c r="BB103" s="84"/>
      <c r="BC103" s="84"/>
      <c r="BD103" s="84"/>
      <c r="BE103" s="84"/>
      <c r="BF103" s="84"/>
      <c r="BG103" s="84"/>
      <c r="BH103" s="84"/>
      <c r="BI103" s="84"/>
      <c r="BJ103" s="84"/>
      <c r="BK103" s="84"/>
      <c r="BL103" s="84"/>
      <c r="BM103" s="84"/>
      <c r="BN103" s="84"/>
      <c r="BO103" s="84"/>
      <c r="BP103" s="84"/>
      <c r="BQ103" s="84"/>
      <c r="BR103" s="84"/>
      <c r="BS103" s="84"/>
      <c r="BT103" s="84"/>
      <c r="BU103" s="84"/>
      <c r="BV103" s="84"/>
      <c r="BW103" s="84"/>
      <c r="BX103" s="84"/>
      <c r="BY103" s="84"/>
      <c r="BZ103" s="84"/>
      <c r="CA103" s="84"/>
      <c r="CB103" s="84"/>
      <c r="CC103" s="84"/>
      <c r="CD103" s="84"/>
      <c r="CE103" s="84"/>
      <c r="CF103" s="84"/>
      <c r="CG103" s="84"/>
      <c r="CH103" s="84"/>
      <c r="CI103" s="84"/>
      <c r="CJ103" s="84"/>
      <c r="CK103" s="84"/>
      <c r="CL103" s="84"/>
      <c r="CM103" s="84"/>
      <c r="CN103" s="84"/>
      <c r="CO103" s="84"/>
      <c r="CP103" s="84"/>
      <c r="CQ103" s="84"/>
      <c r="CR103" s="84"/>
      <c r="CS103" s="84"/>
      <c r="CT103" s="84"/>
      <c r="CU103" s="84"/>
      <c r="CV103" s="84"/>
      <c r="CW103" s="84"/>
      <c r="CX103" s="84"/>
      <c r="CY103" s="84"/>
      <c r="CZ103" s="84"/>
      <c r="DA103" s="84"/>
      <c r="DB103" s="84"/>
      <c r="DC103" s="84"/>
      <c r="DD103" s="84"/>
      <c r="DE103" s="84"/>
      <c r="DF103" s="84"/>
      <c r="DG103" s="84"/>
      <c r="DH103" s="84"/>
      <c r="DI103" s="84"/>
      <c r="DJ103" s="84"/>
      <c r="DK103" s="84"/>
      <c r="DL103" s="84"/>
      <c r="DM103" s="84"/>
      <c r="DN103" s="84"/>
      <c r="DO103" s="84"/>
      <c r="DP103" s="84"/>
      <c r="DQ103" s="84"/>
      <c r="DR103" s="84"/>
      <c r="DS103" s="84"/>
      <c r="DT103" s="84"/>
    </row>
    <row r="104" spans="3:124" x14ac:dyDescent="0.3"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84"/>
      <c r="AL104" s="84"/>
      <c r="AM104" s="84"/>
      <c r="AN104" s="84"/>
      <c r="AO104" s="84"/>
      <c r="AP104" s="84"/>
      <c r="AQ104" s="84"/>
      <c r="AR104" s="84"/>
      <c r="AS104" s="84"/>
      <c r="AT104" s="84"/>
      <c r="AU104" s="84"/>
      <c r="AV104" s="84"/>
      <c r="AW104" s="84"/>
      <c r="AX104" s="84"/>
      <c r="AY104" s="84"/>
      <c r="AZ104" s="84"/>
      <c r="BA104" s="84"/>
      <c r="BB104" s="84"/>
      <c r="BC104" s="84"/>
      <c r="BD104" s="84"/>
      <c r="BE104" s="84"/>
      <c r="BF104" s="84"/>
      <c r="BG104" s="84"/>
      <c r="BH104" s="84"/>
      <c r="BI104" s="84"/>
      <c r="BJ104" s="84"/>
      <c r="BK104" s="84"/>
      <c r="BL104" s="84"/>
      <c r="BM104" s="84"/>
      <c r="BN104" s="84"/>
      <c r="BO104" s="84"/>
      <c r="BP104" s="84"/>
      <c r="BQ104" s="84"/>
      <c r="BR104" s="84"/>
      <c r="BS104" s="84"/>
      <c r="BT104" s="84"/>
      <c r="BU104" s="84"/>
      <c r="BV104" s="84"/>
      <c r="BW104" s="84"/>
      <c r="BX104" s="84"/>
      <c r="BY104" s="84"/>
      <c r="BZ104" s="84"/>
      <c r="CA104" s="84"/>
      <c r="CB104" s="84"/>
      <c r="CC104" s="84"/>
      <c r="CD104" s="84"/>
      <c r="CE104" s="84"/>
      <c r="CF104" s="84"/>
      <c r="CG104" s="84"/>
      <c r="CH104" s="84"/>
      <c r="CI104" s="84"/>
      <c r="CJ104" s="84"/>
      <c r="CK104" s="84"/>
      <c r="CL104" s="84"/>
      <c r="CM104" s="84"/>
      <c r="CN104" s="84"/>
      <c r="CO104" s="84"/>
      <c r="CP104" s="84"/>
      <c r="CQ104" s="84"/>
      <c r="CR104" s="84"/>
      <c r="CS104" s="84"/>
      <c r="CT104" s="84"/>
      <c r="CU104" s="84"/>
      <c r="CV104" s="84"/>
      <c r="CW104" s="84"/>
      <c r="CX104" s="84"/>
      <c r="CY104" s="84"/>
      <c r="CZ104" s="84"/>
      <c r="DA104" s="84"/>
      <c r="DB104" s="84"/>
      <c r="DC104" s="84"/>
      <c r="DD104" s="84"/>
      <c r="DE104" s="84"/>
      <c r="DF104" s="84"/>
      <c r="DG104" s="84"/>
      <c r="DH104" s="84"/>
      <c r="DI104" s="84"/>
      <c r="DJ104" s="84"/>
      <c r="DK104" s="84"/>
      <c r="DL104" s="84"/>
      <c r="DM104" s="84"/>
      <c r="DN104" s="84"/>
      <c r="DO104" s="84"/>
      <c r="DP104" s="84"/>
      <c r="DQ104" s="84"/>
      <c r="DR104" s="84"/>
      <c r="DS104" s="84"/>
      <c r="DT104" s="84"/>
    </row>
    <row r="105" spans="3:124" x14ac:dyDescent="0.3"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  <c r="Q105" s="84"/>
      <c r="R105" s="84"/>
      <c r="S105" s="84"/>
      <c r="T105" s="84"/>
      <c r="U105" s="84"/>
      <c r="V105" s="84"/>
      <c r="W105" s="84"/>
      <c r="X105" s="84"/>
      <c r="Y105" s="84"/>
      <c r="Z105" s="84"/>
      <c r="AA105" s="84"/>
      <c r="AB105" s="84"/>
      <c r="AC105" s="84"/>
      <c r="AD105" s="84"/>
      <c r="AE105" s="84"/>
      <c r="AF105" s="84"/>
      <c r="AG105" s="84"/>
      <c r="AH105" s="84"/>
      <c r="AI105" s="84"/>
      <c r="AJ105" s="84"/>
      <c r="AK105" s="84"/>
      <c r="AL105" s="84"/>
      <c r="AM105" s="84"/>
      <c r="AN105" s="84"/>
      <c r="AO105" s="84"/>
      <c r="AP105" s="84"/>
      <c r="AQ105" s="84"/>
      <c r="AR105" s="84"/>
      <c r="AS105" s="84"/>
      <c r="AT105" s="84"/>
      <c r="AU105" s="84"/>
      <c r="AV105" s="84"/>
      <c r="AW105" s="84"/>
      <c r="AX105" s="84"/>
      <c r="AY105" s="84"/>
      <c r="AZ105" s="84"/>
      <c r="BA105" s="84"/>
      <c r="BB105" s="84"/>
      <c r="BC105" s="84"/>
      <c r="BD105" s="84"/>
      <c r="BE105" s="84"/>
      <c r="BF105" s="84"/>
      <c r="BG105" s="84"/>
      <c r="BH105" s="84"/>
      <c r="BI105" s="84"/>
      <c r="BJ105" s="84"/>
      <c r="BK105" s="84"/>
      <c r="BL105" s="84"/>
      <c r="BM105" s="84"/>
      <c r="BN105" s="84"/>
      <c r="BO105" s="84"/>
      <c r="BP105" s="84"/>
      <c r="BQ105" s="84"/>
      <c r="BR105" s="84"/>
      <c r="BS105" s="84"/>
      <c r="BT105" s="84"/>
      <c r="BU105" s="84"/>
      <c r="BV105" s="84"/>
      <c r="BW105" s="84"/>
      <c r="BX105" s="84"/>
      <c r="BY105" s="84"/>
      <c r="BZ105" s="84"/>
      <c r="CA105" s="84"/>
      <c r="CB105" s="84"/>
      <c r="CC105" s="84"/>
      <c r="CD105" s="84"/>
      <c r="CE105" s="84"/>
      <c r="CF105" s="84"/>
      <c r="CG105" s="84"/>
      <c r="CH105" s="84"/>
      <c r="CI105" s="84"/>
      <c r="CJ105" s="84"/>
      <c r="CK105" s="84"/>
      <c r="CL105" s="84"/>
      <c r="CM105" s="84"/>
      <c r="CN105" s="84"/>
      <c r="CO105" s="84"/>
      <c r="CP105" s="84"/>
      <c r="CQ105" s="84"/>
      <c r="CR105" s="84"/>
      <c r="CS105" s="84"/>
      <c r="CT105" s="84"/>
      <c r="CU105" s="84"/>
      <c r="CV105" s="84"/>
      <c r="CW105" s="84"/>
      <c r="CX105" s="84"/>
      <c r="CY105" s="84"/>
      <c r="CZ105" s="84"/>
      <c r="DA105" s="84"/>
      <c r="DB105" s="84"/>
      <c r="DC105" s="84"/>
      <c r="DD105" s="84"/>
      <c r="DE105" s="84"/>
      <c r="DF105" s="84"/>
      <c r="DG105" s="84"/>
      <c r="DH105" s="84"/>
      <c r="DI105" s="84"/>
      <c r="DJ105" s="84"/>
      <c r="DK105" s="84"/>
      <c r="DL105" s="84"/>
      <c r="DM105" s="84"/>
      <c r="DN105" s="84"/>
      <c r="DO105" s="84"/>
      <c r="DP105" s="84"/>
      <c r="DQ105" s="84"/>
      <c r="DR105" s="84"/>
      <c r="DS105" s="84"/>
      <c r="DT105" s="84"/>
    </row>
    <row r="106" spans="3:124" x14ac:dyDescent="0.3"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84"/>
      <c r="U106" s="84"/>
      <c r="V106" s="84"/>
      <c r="W106" s="84"/>
      <c r="X106" s="84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4"/>
      <c r="AU106" s="84"/>
      <c r="AV106" s="84"/>
      <c r="AW106" s="84"/>
      <c r="AX106" s="84"/>
      <c r="AY106" s="84"/>
      <c r="AZ106" s="84"/>
      <c r="BA106" s="84"/>
      <c r="BB106" s="84"/>
      <c r="BC106" s="84"/>
      <c r="BD106" s="84"/>
      <c r="BE106" s="84"/>
      <c r="BF106" s="84"/>
      <c r="BG106" s="84"/>
      <c r="BH106" s="84"/>
      <c r="BI106" s="84"/>
      <c r="BJ106" s="84"/>
      <c r="BK106" s="84"/>
      <c r="BL106" s="84"/>
      <c r="BM106" s="84"/>
      <c r="BN106" s="84"/>
      <c r="BO106" s="84"/>
      <c r="BP106" s="84"/>
      <c r="BQ106" s="84"/>
      <c r="BR106" s="84"/>
      <c r="BS106" s="84"/>
      <c r="BT106" s="84"/>
      <c r="BU106" s="84"/>
      <c r="BV106" s="84"/>
      <c r="BW106" s="84"/>
      <c r="BX106" s="84"/>
      <c r="BY106" s="84"/>
      <c r="BZ106" s="84"/>
      <c r="CA106" s="84"/>
      <c r="CB106" s="84"/>
      <c r="CC106" s="84"/>
      <c r="CD106" s="84"/>
      <c r="CE106" s="84"/>
      <c r="CF106" s="84"/>
      <c r="CG106" s="84"/>
      <c r="CH106" s="84"/>
      <c r="CI106" s="84"/>
      <c r="CJ106" s="84"/>
      <c r="CK106" s="84"/>
      <c r="CL106" s="84"/>
      <c r="CM106" s="84"/>
      <c r="CN106" s="84"/>
      <c r="CO106" s="84"/>
      <c r="CP106" s="84"/>
      <c r="CQ106" s="84"/>
      <c r="CR106" s="84"/>
      <c r="CS106" s="84"/>
      <c r="CT106" s="84"/>
      <c r="CU106" s="84"/>
      <c r="CV106" s="84"/>
      <c r="CW106" s="84"/>
      <c r="CX106" s="84"/>
      <c r="CY106" s="84"/>
      <c r="CZ106" s="84"/>
      <c r="DA106" s="84"/>
      <c r="DB106" s="84"/>
      <c r="DC106" s="84"/>
      <c r="DD106" s="84"/>
      <c r="DE106" s="84"/>
      <c r="DF106" s="84"/>
      <c r="DG106" s="84"/>
      <c r="DH106" s="84"/>
      <c r="DI106" s="84"/>
      <c r="DJ106" s="84"/>
      <c r="DK106" s="84"/>
      <c r="DL106" s="84"/>
      <c r="DM106" s="84"/>
      <c r="DN106" s="84"/>
      <c r="DO106" s="84"/>
      <c r="DP106" s="84"/>
      <c r="DQ106" s="84"/>
      <c r="DR106" s="84"/>
      <c r="DS106" s="84"/>
      <c r="DT106" s="84"/>
    </row>
    <row r="107" spans="3:124" x14ac:dyDescent="0.3"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84"/>
      <c r="U107" s="84"/>
      <c r="V107" s="84"/>
      <c r="W107" s="84"/>
      <c r="X107" s="84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84"/>
      <c r="AO107" s="84"/>
      <c r="AP107" s="84"/>
      <c r="AQ107" s="84"/>
      <c r="AR107" s="84"/>
      <c r="AS107" s="84"/>
      <c r="AT107" s="84"/>
      <c r="AU107" s="84"/>
      <c r="AV107" s="84"/>
      <c r="AW107" s="84"/>
      <c r="AX107" s="84"/>
      <c r="AY107" s="84"/>
      <c r="AZ107" s="84"/>
      <c r="BA107" s="84"/>
      <c r="BB107" s="84"/>
      <c r="BC107" s="84"/>
      <c r="BD107" s="84"/>
      <c r="BE107" s="84"/>
      <c r="BF107" s="84"/>
      <c r="BG107" s="84"/>
      <c r="BH107" s="84"/>
      <c r="BI107" s="84"/>
      <c r="BJ107" s="84"/>
      <c r="BK107" s="84"/>
      <c r="BL107" s="84"/>
      <c r="BM107" s="84"/>
      <c r="BN107" s="84"/>
      <c r="BO107" s="84"/>
      <c r="BP107" s="84"/>
      <c r="BQ107" s="84"/>
      <c r="BR107" s="84"/>
      <c r="BS107" s="84"/>
      <c r="BT107" s="84"/>
      <c r="BU107" s="84"/>
      <c r="BV107" s="84"/>
      <c r="BW107" s="84"/>
      <c r="BX107" s="84"/>
      <c r="BY107" s="84"/>
      <c r="BZ107" s="84"/>
      <c r="CA107" s="84"/>
      <c r="CB107" s="84"/>
      <c r="CC107" s="84"/>
      <c r="CD107" s="84"/>
      <c r="CE107" s="84"/>
      <c r="CF107" s="84"/>
      <c r="CG107" s="84"/>
      <c r="CH107" s="84"/>
      <c r="CI107" s="84"/>
      <c r="CJ107" s="84"/>
      <c r="CK107" s="84"/>
      <c r="CL107" s="84"/>
      <c r="CM107" s="84"/>
      <c r="CN107" s="84"/>
      <c r="CO107" s="84"/>
      <c r="CP107" s="84"/>
      <c r="CQ107" s="84"/>
      <c r="CR107" s="84"/>
      <c r="CS107" s="84"/>
      <c r="CT107" s="84"/>
      <c r="CU107" s="84"/>
      <c r="CV107" s="84"/>
      <c r="CW107" s="84"/>
      <c r="CX107" s="84"/>
      <c r="CY107" s="84"/>
      <c r="CZ107" s="84"/>
      <c r="DA107" s="84"/>
      <c r="DB107" s="84"/>
      <c r="DC107" s="84"/>
      <c r="DD107" s="84"/>
      <c r="DE107" s="84"/>
      <c r="DF107" s="84"/>
      <c r="DG107" s="84"/>
      <c r="DH107" s="84"/>
      <c r="DI107" s="84"/>
      <c r="DJ107" s="84"/>
      <c r="DK107" s="84"/>
      <c r="DL107" s="84"/>
      <c r="DM107" s="84"/>
      <c r="DN107" s="84"/>
      <c r="DO107" s="84"/>
      <c r="DP107" s="84"/>
      <c r="DQ107" s="84"/>
      <c r="DR107" s="84"/>
      <c r="DS107" s="84"/>
      <c r="DT107" s="84"/>
    </row>
    <row r="108" spans="3:124" x14ac:dyDescent="0.3"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  <c r="AS108" s="84"/>
      <c r="AT108" s="84"/>
      <c r="AU108" s="84"/>
      <c r="AV108" s="84"/>
      <c r="AW108" s="84"/>
      <c r="AX108" s="84"/>
      <c r="AY108" s="84"/>
      <c r="AZ108" s="84"/>
      <c r="BA108" s="84"/>
      <c r="BB108" s="84"/>
      <c r="BC108" s="84"/>
      <c r="BD108" s="84"/>
      <c r="BE108" s="84"/>
      <c r="BF108" s="84"/>
      <c r="BG108" s="84"/>
      <c r="BH108" s="84"/>
      <c r="BI108" s="84"/>
      <c r="BJ108" s="84"/>
      <c r="BK108" s="84"/>
      <c r="BL108" s="84"/>
      <c r="BM108" s="84"/>
      <c r="BN108" s="84"/>
      <c r="BO108" s="84"/>
      <c r="BP108" s="84"/>
      <c r="BQ108" s="84"/>
      <c r="BR108" s="84"/>
      <c r="BS108" s="84"/>
      <c r="BT108" s="84"/>
      <c r="BU108" s="84"/>
      <c r="BV108" s="84"/>
      <c r="BW108" s="84"/>
      <c r="BX108" s="84"/>
      <c r="BY108" s="84"/>
      <c r="BZ108" s="84"/>
      <c r="CA108" s="84"/>
      <c r="CB108" s="84"/>
      <c r="CC108" s="84"/>
      <c r="CD108" s="84"/>
      <c r="CE108" s="84"/>
      <c r="CF108" s="84"/>
      <c r="CG108" s="84"/>
      <c r="CH108" s="84"/>
      <c r="CI108" s="84"/>
      <c r="CJ108" s="84"/>
      <c r="CK108" s="84"/>
      <c r="CL108" s="84"/>
      <c r="CM108" s="84"/>
      <c r="CN108" s="84"/>
      <c r="CO108" s="84"/>
      <c r="CP108" s="84"/>
      <c r="CQ108" s="84"/>
      <c r="CR108" s="84"/>
      <c r="CS108" s="84"/>
      <c r="CT108" s="84"/>
      <c r="CU108" s="84"/>
      <c r="CV108" s="84"/>
      <c r="CW108" s="84"/>
      <c r="CX108" s="84"/>
      <c r="CY108" s="84"/>
      <c r="CZ108" s="84"/>
      <c r="DA108" s="84"/>
      <c r="DB108" s="84"/>
      <c r="DC108" s="84"/>
      <c r="DD108" s="84"/>
      <c r="DE108" s="84"/>
      <c r="DF108" s="84"/>
      <c r="DG108" s="84"/>
      <c r="DH108" s="84"/>
      <c r="DI108" s="84"/>
      <c r="DJ108" s="84"/>
      <c r="DK108" s="84"/>
      <c r="DL108" s="84"/>
      <c r="DM108" s="84"/>
      <c r="DN108" s="84"/>
      <c r="DO108" s="84"/>
      <c r="DP108" s="84"/>
      <c r="DQ108" s="84"/>
      <c r="DR108" s="84"/>
      <c r="DS108" s="84"/>
      <c r="DT108" s="84"/>
    </row>
    <row r="109" spans="3:124" x14ac:dyDescent="0.3"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  <c r="AS109" s="84"/>
      <c r="AT109" s="84"/>
      <c r="AU109" s="84"/>
      <c r="AV109" s="84"/>
      <c r="AW109" s="84"/>
      <c r="AX109" s="84"/>
      <c r="AY109" s="84"/>
      <c r="AZ109" s="84"/>
      <c r="BA109" s="84"/>
      <c r="BB109" s="84"/>
      <c r="BC109" s="84"/>
      <c r="BD109" s="84"/>
      <c r="BE109" s="84"/>
      <c r="BF109" s="84"/>
      <c r="BG109" s="84"/>
      <c r="BH109" s="84"/>
      <c r="BI109" s="84"/>
      <c r="BJ109" s="84"/>
      <c r="BK109" s="84"/>
      <c r="BL109" s="84"/>
      <c r="BM109" s="84"/>
      <c r="BN109" s="84"/>
      <c r="BO109" s="84"/>
      <c r="BP109" s="84"/>
      <c r="BQ109" s="84"/>
      <c r="BR109" s="84"/>
      <c r="BS109" s="84"/>
      <c r="BT109" s="84"/>
      <c r="BU109" s="84"/>
      <c r="BV109" s="84"/>
      <c r="BW109" s="84"/>
      <c r="BX109" s="84"/>
      <c r="BY109" s="84"/>
      <c r="BZ109" s="84"/>
      <c r="CA109" s="84"/>
      <c r="CB109" s="84"/>
      <c r="CC109" s="84"/>
      <c r="CD109" s="84"/>
      <c r="CE109" s="84"/>
      <c r="CF109" s="84"/>
      <c r="CG109" s="84"/>
      <c r="CH109" s="84"/>
      <c r="CI109" s="84"/>
      <c r="CJ109" s="84"/>
      <c r="CK109" s="84"/>
      <c r="CL109" s="84"/>
      <c r="CM109" s="84"/>
      <c r="CN109" s="84"/>
      <c r="CO109" s="84"/>
      <c r="CP109" s="84"/>
      <c r="CQ109" s="84"/>
      <c r="CR109" s="84"/>
      <c r="CS109" s="84"/>
      <c r="CT109" s="84"/>
      <c r="CU109" s="84"/>
      <c r="CV109" s="84"/>
      <c r="CW109" s="84"/>
      <c r="CX109" s="84"/>
      <c r="CY109" s="84"/>
      <c r="CZ109" s="84"/>
      <c r="DA109" s="84"/>
      <c r="DB109" s="84"/>
      <c r="DC109" s="84"/>
      <c r="DD109" s="84"/>
      <c r="DE109" s="84"/>
      <c r="DF109" s="84"/>
      <c r="DG109" s="84"/>
      <c r="DH109" s="84"/>
      <c r="DI109" s="84"/>
      <c r="DJ109" s="84"/>
      <c r="DK109" s="84"/>
      <c r="DL109" s="84"/>
      <c r="DM109" s="84"/>
      <c r="DN109" s="84"/>
      <c r="DO109" s="84"/>
      <c r="DP109" s="84"/>
      <c r="DQ109" s="84"/>
      <c r="DR109" s="84"/>
      <c r="DS109" s="84"/>
      <c r="DT109" s="84"/>
    </row>
    <row r="110" spans="3:124" x14ac:dyDescent="0.3"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84"/>
      <c r="U110" s="84"/>
      <c r="V110" s="84"/>
      <c r="W110" s="84"/>
      <c r="X110" s="84"/>
      <c r="Y110" s="84"/>
      <c r="Z110" s="84"/>
      <c r="AA110" s="84"/>
      <c r="AB110" s="84"/>
      <c r="AC110" s="84"/>
      <c r="AD110" s="84"/>
      <c r="AE110" s="84"/>
      <c r="AF110" s="84"/>
      <c r="AG110" s="84"/>
      <c r="AH110" s="84"/>
      <c r="AI110" s="84"/>
      <c r="AJ110" s="84"/>
      <c r="AK110" s="84"/>
      <c r="AL110" s="84"/>
      <c r="AM110" s="84"/>
      <c r="AN110" s="84"/>
      <c r="AO110" s="84"/>
      <c r="AP110" s="84"/>
      <c r="AQ110" s="84"/>
      <c r="AR110" s="84"/>
      <c r="AS110" s="84"/>
      <c r="AT110" s="84"/>
      <c r="AU110" s="84"/>
      <c r="AV110" s="84"/>
      <c r="AW110" s="84"/>
      <c r="AX110" s="84"/>
      <c r="AY110" s="84"/>
      <c r="AZ110" s="84"/>
      <c r="BA110" s="84"/>
      <c r="BB110" s="84"/>
      <c r="BC110" s="84"/>
      <c r="BD110" s="84"/>
      <c r="BE110" s="84"/>
      <c r="BF110" s="84"/>
      <c r="BG110" s="84"/>
      <c r="BH110" s="84"/>
      <c r="BI110" s="84"/>
      <c r="BJ110" s="84"/>
      <c r="BK110" s="84"/>
      <c r="BL110" s="84"/>
      <c r="BM110" s="84"/>
      <c r="BN110" s="84"/>
      <c r="BO110" s="84"/>
      <c r="BP110" s="84"/>
      <c r="BQ110" s="84"/>
      <c r="BR110" s="84"/>
      <c r="BS110" s="84"/>
      <c r="BT110" s="84"/>
      <c r="BU110" s="84"/>
      <c r="BV110" s="84"/>
      <c r="BW110" s="84"/>
      <c r="BX110" s="84"/>
      <c r="BY110" s="84"/>
      <c r="BZ110" s="84"/>
      <c r="CA110" s="84"/>
      <c r="CB110" s="84"/>
      <c r="CC110" s="84"/>
      <c r="CD110" s="84"/>
      <c r="CE110" s="84"/>
      <c r="CF110" s="84"/>
      <c r="CG110" s="84"/>
      <c r="CH110" s="84"/>
      <c r="CI110" s="84"/>
      <c r="CJ110" s="84"/>
      <c r="CK110" s="84"/>
      <c r="CL110" s="84"/>
      <c r="CM110" s="84"/>
      <c r="CN110" s="84"/>
      <c r="CO110" s="84"/>
      <c r="CP110" s="84"/>
      <c r="CQ110" s="84"/>
      <c r="CR110" s="84"/>
      <c r="CS110" s="84"/>
      <c r="CT110" s="84"/>
      <c r="CU110" s="84"/>
      <c r="CV110" s="84"/>
      <c r="CW110" s="84"/>
      <c r="CX110" s="84"/>
      <c r="CY110" s="84"/>
      <c r="CZ110" s="84"/>
      <c r="DA110" s="84"/>
      <c r="DB110" s="84"/>
      <c r="DC110" s="84"/>
      <c r="DD110" s="84"/>
      <c r="DE110" s="84"/>
      <c r="DF110" s="84"/>
      <c r="DG110" s="84"/>
      <c r="DH110" s="84"/>
      <c r="DI110" s="84"/>
      <c r="DJ110" s="84"/>
      <c r="DK110" s="84"/>
      <c r="DL110" s="84"/>
      <c r="DM110" s="84"/>
      <c r="DN110" s="84"/>
      <c r="DO110" s="84"/>
      <c r="DP110" s="84"/>
      <c r="DQ110" s="84"/>
      <c r="DR110" s="84"/>
      <c r="DS110" s="84"/>
      <c r="DT110" s="84"/>
    </row>
    <row r="111" spans="3:124" x14ac:dyDescent="0.3"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4"/>
      <c r="AM111" s="84"/>
      <c r="AN111" s="84"/>
      <c r="AO111" s="84"/>
      <c r="AP111" s="84"/>
      <c r="AQ111" s="84"/>
      <c r="AR111" s="84"/>
      <c r="AS111" s="84"/>
      <c r="AT111" s="84"/>
      <c r="AU111" s="84"/>
      <c r="AV111" s="84"/>
      <c r="AW111" s="84"/>
      <c r="AX111" s="84"/>
      <c r="AY111" s="84"/>
      <c r="AZ111" s="84"/>
      <c r="BA111" s="84"/>
      <c r="BB111" s="84"/>
      <c r="BC111" s="84"/>
      <c r="BD111" s="84"/>
      <c r="BE111" s="84"/>
      <c r="BF111" s="84"/>
      <c r="BG111" s="84"/>
      <c r="BH111" s="84"/>
      <c r="BI111" s="84"/>
      <c r="BJ111" s="84"/>
      <c r="BK111" s="84"/>
      <c r="BL111" s="84"/>
      <c r="BM111" s="84"/>
      <c r="BN111" s="84"/>
      <c r="BO111" s="84"/>
      <c r="BP111" s="84"/>
      <c r="BQ111" s="84"/>
      <c r="BR111" s="84"/>
      <c r="BS111" s="84"/>
      <c r="BT111" s="84"/>
      <c r="BU111" s="84"/>
      <c r="BV111" s="84"/>
      <c r="BW111" s="84"/>
      <c r="BX111" s="84"/>
      <c r="BY111" s="84"/>
      <c r="BZ111" s="84"/>
      <c r="CA111" s="84"/>
      <c r="CB111" s="84"/>
      <c r="CC111" s="84"/>
      <c r="CD111" s="84"/>
      <c r="CE111" s="84"/>
      <c r="CF111" s="84"/>
      <c r="CG111" s="84"/>
      <c r="CH111" s="84"/>
      <c r="CI111" s="84"/>
      <c r="CJ111" s="84"/>
      <c r="CK111" s="84"/>
      <c r="CL111" s="84"/>
      <c r="CM111" s="84"/>
      <c r="CN111" s="84"/>
      <c r="CO111" s="84"/>
      <c r="CP111" s="84"/>
      <c r="CQ111" s="84"/>
      <c r="CR111" s="84"/>
      <c r="CS111" s="84"/>
      <c r="CT111" s="84"/>
      <c r="CU111" s="84"/>
      <c r="CV111" s="84"/>
      <c r="CW111" s="84"/>
      <c r="CX111" s="84"/>
      <c r="CY111" s="84"/>
      <c r="CZ111" s="84"/>
      <c r="DA111" s="84"/>
      <c r="DB111" s="84"/>
      <c r="DC111" s="84"/>
      <c r="DD111" s="84"/>
      <c r="DE111" s="84"/>
      <c r="DF111" s="84"/>
      <c r="DG111" s="84"/>
      <c r="DH111" s="84"/>
      <c r="DI111" s="84"/>
      <c r="DJ111" s="84"/>
      <c r="DK111" s="84"/>
      <c r="DL111" s="84"/>
      <c r="DM111" s="84"/>
      <c r="DN111" s="84"/>
      <c r="DO111" s="84"/>
      <c r="DP111" s="84"/>
      <c r="DQ111" s="84"/>
      <c r="DR111" s="84"/>
      <c r="DS111" s="84"/>
      <c r="DT111" s="84"/>
    </row>
    <row r="112" spans="3:124" x14ac:dyDescent="0.3"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84"/>
      <c r="AO112" s="84"/>
      <c r="AP112" s="84"/>
      <c r="AQ112" s="84"/>
      <c r="AR112" s="84"/>
      <c r="AS112" s="84"/>
      <c r="AT112" s="84"/>
      <c r="AU112" s="84"/>
      <c r="AV112" s="84"/>
      <c r="AW112" s="84"/>
      <c r="AX112" s="84"/>
      <c r="AY112" s="84"/>
      <c r="AZ112" s="84"/>
      <c r="BA112" s="84"/>
      <c r="BB112" s="84"/>
      <c r="BC112" s="84"/>
      <c r="BD112" s="84"/>
      <c r="BE112" s="84"/>
      <c r="BF112" s="84"/>
      <c r="BG112" s="84"/>
      <c r="BH112" s="84"/>
      <c r="BI112" s="84"/>
      <c r="BJ112" s="84"/>
      <c r="BK112" s="84"/>
      <c r="BL112" s="84"/>
      <c r="BM112" s="84"/>
      <c r="BN112" s="84"/>
      <c r="BO112" s="84"/>
      <c r="BP112" s="84"/>
      <c r="BQ112" s="84"/>
      <c r="BR112" s="84"/>
      <c r="BS112" s="84"/>
      <c r="BT112" s="84"/>
      <c r="BU112" s="84"/>
      <c r="BV112" s="84"/>
      <c r="BW112" s="84"/>
      <c r="BX112" s="84"/>
      <c r="BY112" s="84"/>
      <c r="BZ112" s="84"/>
      <c r="CA112" s="84"/>
      <c r="CB112" s="84"/>
      <c r="CC112" s="84"/>
      <c r="CD112" s="84"/>
      <c r="CE112" s="84"/>
      <c r="CF112" s="84"/>
      <c r="CG112" s="84"/>
      <c r="CH112" s="84"/>
      <c r="CI112" s="84"/>
      <c r="CJ112" s="84"/>
      <c r="CK112" s="84"/>
      <c r="CL112" s="84"/>
      <c r="CM112" s="84"/>
      <c r="CN112" s="84"/>
      <c r="CO112" s="84"/>
      <c r="CP112" s="84"/>
      <c r="CQ112" s="84"/>
      <c r="CR112" s="84"/>
      <c r="CS112" s="84"/>
      <c r="CT112" s="84"/>
      <c r="CU112" s="84"/>
      <c r="CV112" s="84"/>
      <c r="CW112" s="84"/>
      <c r="CX112" s="84"/>
      <c r="CY112" s="84"/>
      <c r="CZ112" s="84"/>
      <c r="DA112" s="84"/>
      <c r="DB112" s="84"/>
      <c r="DC112" s="84"/>
      <c r="DD112" s="84"/>
      <c r="DE112" s="84"/>
      <c r="DF112" s="84"/>
      <c r="DG112" s="84"/>
      <c r="DH112" s="84"/>
      <c r="DI112" s="84"/>
      <c r="DJ112" s="84"/>
      <c r="DK112" s="84"/>
      <c r="DL112" s="84"/>
      <c r="DM112" s="84"/>
      <c r="DN112" s="84"/>
      <c r="DO112" s="84"/>
      <c r="DP112" s="84"/>
      <c r="DQ112" s="84"/>
      <c r="DR112" s="84"/>
      <c r="DS112" s="84"/>
      <c r="DT112" s="84"/>
    </row>
    <row r="113" spans="3:124" x14ac:dyDescent="0.3"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4"/>
      <c r="AM113" s="84"/>
      <c r="AN113" s="84"/>
      <c r="AO113" s="84"/>
      <c r="AP113" s="84"/>
      <c r="AQ113" s="84"/>
      <c r="AR113" s="84"/>
      <c r="AS113" s="84"/>
      <c r="AT113" s="84"/>
      <c r="AU113" s="84"/>
      <c r="AV113" s="84"/>
      <c r="AW113" s="84"/>
      <c r="AX113" s="84"/>
      <c r="AY113" s="84"/>
      <c r="AZ113" s="84"/>
      <c r="BA113" s="84"/>
      <c r="BB113" s="84"/>
      <c r="BC113" s="84"/>
      <c r="BD113" s="84"/>
      <c r="BE113" s="84"/>
      <c r="BF113" s="84"/>
      <c r="BG113" s="84"/>
      <c r="BH113" s="84"/>
      <c r="BI113" s="84"/>
      <c r="BJ113" s="84"/>
      <c r="BK113" s="84"/>
      <c r="BL113" s="84"/>
      <c r="BM113" s="84"/>
      <c r="BN113" s="84"/>
      <c r="BO113" s="84"/>
      <c r="BP113" s="84"/>
      <c r="BQ113" s="84"/>
      <c r="BR113" s="84"/>
      <c r="BS113" s="84"/>
      <c r="BT113" s="84"/>
      <c r="BU113" s="84"/>
      <c r="BV113" s="84"/>
      <c r="BW113" s="84"/>
      <c r="BX113" s="84"/>
      <c r="BY113" s="84"/>
      <c r="BZ113" s="84"/>
      <c r="CA113" s="84"/>
      <c r="CB113" s="84"/>
      <c r="CC113" s="84"/>
      <c r="CD113" s="84"/>
      <c r="CE113" s="84"/>
      <c r="CF113" s="84"/>
      <c r="CG113" s="84"/>
      <c r="CH113" s="84"/>
      <c r="CI113" s="84"/>
      <c r="CJ113" s="84"/>
      <c r="CK113" s="84"/>
      <c r="CL113" s="84"/>
      <c r="CM113" s="84"/>
      <c r="CN113" s="84"/>
      <c r="CO113" s="84"/>
      <c r="CP113" s="84"/>
      <c r="CQ113" s="84"/>
      <c r="CR113" s="84"/>
      <c r="CS113" s="84"/>
      <c r="CT113" s="84"/>
      <c r="CU113" s="84"/>
      <c r="CV113" s="84"/>
      <c r="CW113" s="84"/>
      <c r="CX113" s="84"/>
      <c r="CY113" s="84"/>
      <c r="CZ113" s="84"/>
      <c r="DA113" s="84"/>
      <c r="DB113" s="84"/>
      <c r="DC113" s="84"/>
      <c r="DD113" s="84"/>
      <c r="DE113" s="84"/>
      <c r="DF113" s="84"/>
      <c r="DG113" s="84"/>
      <c r="DH113" s="84"/>
      <c r="DI113" s="84"/>
      <c r="DJ113" s="84"/>
      <c r="DK113" s="84"/>
      <c r="DL113" s="84"/>
      <c r="DM113" s="84"/>
      <c r="DN113" s="84"/>
      <c r="DO113" s="84"/>
      <c r="DP113" s="84"/>
      <c r="DQ113" s="84"/>
      <c r="DR113" s="84"/>
      <c r="DS113" s="84"/>
      <c r="DT113" s="84"/>
    </row>
    <row r="114" spans="3:124" x14ac:dyDescent="0.3"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84"/>
      <c r="U114" s="84"/>
      <c r="V114" s="84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84"/>
      <c r="AO114" s="84"/>
      <c r="AP114" s="84"/>
      <c r="AQ114" s="84"/>
      <c r="AR114" s="84"/>
      <c r="AS114" s="84"/>
      <c r="AT114" s="84"/>
      <c r="AU114" s="84"/>
      <c r="AV114" s="84"/>
      <c r="AW114" s="84"/>
      <c r="AX114" s="84"/>
      <c r="AY114" s="84"/>
      <c r="AZ114" s="84"/>
      <c r="BA114" s="84"/>
      <c r="BB114" s="84"/>
      <c r="BC114" s="84"/>
      <c r="BD114" s="84"/>
      <c r="BE114" s="84"/>
      <c r="BF114" s="84"/>
      <c r="BG114" s="84"/>
      <c r="BH114" s="84"/>
      <c r="BI114" s="84"/>
      <c r="BJ114" s="84"/>
      <c r="BK114" s="84"/>
      <c r="BL114" s="84"/>
      <c r="BM114" s="84"/>
      <c r="BN114" s="84"/>
      <c r="BO114" s="84"/>
      <c r="BP114" s="84"/>
      <c r="BQ114" s="84"/>
      <c r="BR114" s="84"/>
      <c r="BS114" s="84"/>
      <c r="BT114" s="84"/>
      <c r="BU114" s="84"/>
      <c r="BV114" s="84"/>
      <c r="BW114" s="84"/>
      <c r="BX114" s="84"/>
      <c r="BY114" s="84"/>
      <c r="BZ114" s="84"/>
      <c r="CA114" s="84"/>
      <c r="CB114" s="84"/>
      <c r="CC114" s="84"/>
      <c r="CD114" s="84"/>
      <c r="CE114" s="84"/>
      <c r="CF114" s="84"/>
      <c r="CG114" s="84"/>
      <c r="CH114" s="84"/>
      <c r="CI114" s="84"/>
      <c r="CJ114" s="84"/>
      <c r="CK114" s="84"/>
      <c r="CL114" s="84"/>
      <c r="CM114" s="84"/>
      <c r="CN114" s="84"/>
      <c r="CO114" s="84"/>
      <c r="CP114" s="84"/>
      <c r="CQ114" s="84"/>
      <c r="CR114" s="84"/>
      <c r="CS114" s="84"/>
      <c r="CT114" s="84"/>
      <c r="CU114" s="84"/>
      <c r="CV114" s="84"/>
      <c r="CW114" s="84"/>
      <c r="CX114" s="84"/>
      <c r="CY114" s="84"/>
      <c r="CZ114" s="84"/>
      <c r="DA114" s="84"/>
      <c r="DB114" s="84"/>
      <c r="DC114" s="84"/>
      <c r="DD114" s="84"/>
      <c r="DE114" s="84"/>
      <c r="DF114" s="84"/>
      <c r="DG114" s="84"/>
      <c r="DH114" s="84"/>
      <c r="DI114" s="84"/>
      <c r="DJ114" s="84"/>
      <c r="DK114" s="84"/>
      <c r="DL114" s="84"/>
      <c r="DM114" s="84"/>
      <c r="DN114" s="84"/>
      <c r="DO114" s="84"/>
      <c r="DP114" s="84"/>
      <c r="DQ114" s="84"/>
      <c r="DR114" s="84"/>
      <c r="DS114" s="84"/>
      <c r="DT114" s="84"/>
    </row>
    <row r="115" spans="3:124" x14ac:dyDescent="0.3">
      <c r="C115" s="84"/>
      <c r="D115" s="84"/>
      <c r="E115" s="84"/>
      <c r="F115" s="84"/>
      <c r="G115" s="84"/>
      <c r="H115" s="84"/>
      <c r="I115" s="84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84"/>
      <c r="AE115" s="84"/>
      <c r="AF115" s="84"/>
      <c r="AG115" s="84"/>
      <c r="AH115" s="84"/>
      <c r="AI115" s="84"/>
      <c r="AJ115" s="84"/>
      <c r="AK115" s="84"/>
      <c r="AL115" s="84"/>
      <c r="AM115" s="84"/>
      <c r="AN115" s="84"/>
      <c r="AO115" s="84"/>
      <c r="AP115" s="84"/>
      <c r="AQ115" s="84"/>
      <c r="AR115" s="84"/>
      <c r="AS115" s="84"/>
      <c r="AT115" s="84"/>
      <c r="AU115" s="84"/>
      <c r="AV115" s="84"/>
      <c r="AW115" s="84"/>
      <c r="AX115" s="84"/>
      <c r="AY115" s="84"/>
      <c r="AZ115" s="84"/>
      <c r="BA115" s="84"/>
      <c r="BB115" s="84"/>
      <c r="BC115" s="84"/>
      <c r="BD115" s="84"/>
      <c r="BE115" s="84"/>
      <c r="BF115" s="84"/>
      <c r="BG115" s="84"/>
      <c r="BH115" s="84"/>
      <c r="BI115" s="84"/>
      <c r="BJ115" s="84"/>
      <c r="BK115" s="84"/>
      <c r="BL115" s="84"/>
      <c r="BM115" s="84"/>
      <c r="BN115" s="84"/>
      <c r="BO115" s="84"/>
      <c r="BP115" s="84"/>
      <c r="BQ115" s="84"/>
      <c r="BR115" s="84"/>
      <c r="BS115" s="84"/>
      <c r="BT115" s="84"/>
      <c r="BU115" s="84"/>
      <c r="BV115" s="84"/>
      <c r="BW115" s="84"/>
      <c r="BX115" s="84"/>
      <c r="BY115" s="84"/>
      <c r="BZ115" s="84"/>
      <c r="CA115" s="84"/>
      <c r="CB115" s="84"/>
      <c r="CC115" s="84"/>
      <c r="CD115" s="84"/>
      <c r="CE115" s="84"/>
      <c r="CF115" s="84"/>
      <c r="CG115" s="84"/>
      <c r="CH115" s="84"/>
      <c r="CI115" s="84"/>
      <c r="CJ115" s="84"/>
      <c r="CK115" s="84"/>
      <c r="CL115" s="84"/>
      <c r="CM115" s="84"/>
      <c r="CN115" s="84"/>
      <c r="CO115" s="84"/>
      <c r="CP115" s="84"/>
      <c r="CQ115" s="84"/>
      <c r="CR115" s="84"/>
      <c r="CS115" s="84"/>
      <c r="CT115" s="84"/>
      <c r="CU115" s="84"/>
      <c r="CV115" s="84"/>
      <c r="CW115" s="84"/>
      <c r="CX115" s="84"/>
      <c r="CY115" s="84"/>
      <c r="CZ115" s="84"/>
      <c r="DA115" s="84"/>
      <c r="DB115" s="84"/>
      <c r="DC115" s="84"/>
      <c r="DD115" s="84"/>
      <c r="DE115" s="84"/>
      <c r="DF115" s="84"/>
      <c r="DG115" s="84"/>
      <c r="DH115" s="84"/>
      <c r="DI115" s="84"/>
      <c r="DJ115" s="84"/>
      <c r="DK115" s="84"/>
      <c r="DL115" s="84"/>
      <c r="DM115" s="84"/>
      <c r="DN115" s="84"/>
      <c r="DO115" s="84"/>
      <c r="DP115" s="84"/>
      <c r="DQ115" s="84"/>
      <c r="DR115" s="84"/>
      <c r="DS115" s="84"/>
      <c r="DT115" s="84"/>
    </row>
    <row r="116" spans="3:124" x14ac:dyDescent="0.3"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84"/>
      <c r="U116" s="84"/>
      <c r="V116" s="84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84"/>
      <c r="AO116" s="84"/>
      <c r="AP116" s="84"/>
      <c r="AQ116" s="84"/>
      <c r="AR116" s="84"/>
      <c r="AS116" s="84"/>
      <c r="AT116" s="84"/>
      <c r="AU116" s="84"/>
      <c r="AV116" s="84"/>
      <c r="AW116" s="84"/>
      <c r="AX116" s="84"/>
      <c r="AY116" s="84"/>
      <c r="AZ116" s="84"/>
      <c r="BA116" s="84"/>
      <c r="BB116" s="84"/>
      <c r="BC116" s="84"/>
      <c r="BD116" s="84"/>
      <c r="BE116" s="84"/>
      <c r="BF116" s="84"/>
      <c r="BG116" s="84"/>
      <c r="BH116" s="84"/>
      <c r="BI116" s="84"/>
      <c r="BJ116" s="84"/>
      <c r="BK116" s="84"/>
      <c r="BL116" s="84"/>
      <c r="BM116" s="84"/>
      <c r="BN116" s="84"/>
      <c r="BO116" s="84"/>
      <c r="BP116" s="84"/>
      <c r="BQ116" s="84"/>
      <c r="BR116" s="84"/>
      <c r="BS116" s="84"/>
      <c r="BT116" s="84"/>
      <c r="BU116" s="84"/>
      <c r="BV116" s="84"/>
      <c r="BW116" s="84"/>
      <c r="BX116" s="84"/>
      <c r="BY116" s="84"/>
      <c r="BZ116" s="84"/>
      <c r="CA116" s="84"/>
      <c r="CB116" s="84"/>
      <c r="CC116" s="84"/>
      <c r="CD116" s="84"/>
      <c r="CE116" s="84"/>
      <c r="CF116" s="84"/>
      <c r="CG116" s="84"/>
      <c r="CH116" s="84"/>
      <c r="CI116" s="84"/>
      <c r="CJ116" s="84"/>
      <c r="CK116" s="84"/>
      <c r="CL116" s="84"/>
      <c r="CM116" s="84"/>
      <c r="CN116" s="84"/>
      <c r="CO116" s="84"/>
      <c r="CP116" s="84"/>
      <c r="CQ116" s="84"/>
      <c r="CR116" s="84"/>
      <c r="CS116" s="84"/>
      <c r="CT116" s="84"/>
      <c r="CU116" s="84"/>
      <c r="CV116" s="84"/>
      <c r="CW116" s="84"/>
      <c r="CX116" s="84"/>
      <c r="CY116" s="84"/>
      <c r="CZ116" s="84"/>
      <c r="DA116" s="84"/>
      <c r="DB116" s="84"/>
      <c r="DC116" s="84"/>
      <c r="DD116" s="84"/>
      <c r="DE116" s="84"/>
      <c r="DF116" s="84"/>
      <c r="DG116" s="84"/>
      <c r="DH116" s="84"/>
      <c r="DI116" s="84"/>
      <c r="DJ116" s="84"/>
      <c r="DK116" s="84"/>
      <c r="DL116" s="84"/>
      <c r="DM116" s="84"/>
      <c r="DN116" s="84"/>
      <c r="DO116" s="84"/>
      <c r="DP116" s="84"/>
      <c r="DQ116" s="84"/>
      <c r="DR116" s="84"/>
      <c r="DS116" s="84"/>
      <c r="DT116" s="84"/>
    </row>
    <row r="117" spans="3:124" x14ac:dyDescent="0.3"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4"/>
      <c r="AU117" s="84"/>
      <c r="AV117" s="84"/>
      <c r="AW117" s="84"/>
      <c r="AX117" s="84"/>
      <c r="AY117" s="84"/>
      <c r="AZ117" s="84"/>
      <c r="BA117" s="84"/>
      <c r="BB117" s="84"/>
      <c r="BC117" s="84"/>
      <c r="BD117" s="84"/>
      <c r="BE117" s="84"/>
      <c r="BF117" s="84"/>
      <c r="BG117" s="84"/>
      <c r="BH117" s="84"/>
      <c r="BI117" s="84"/>
      <c r="BJ117" s="84"/>
      <c r="BK117" s="84"/>
      <c r="BL117" s="84"/>
      <c r="BM117" s="84"/>
      <c r="BN117" s="84"/>
      <c r="BO117" s="84"/>
      <c r="BP117" s="84"/>
      <c r="BQ117" s="84"/>
      <c r="BR117" s="84"/>
      <c r="BS117" s="84"/>
      <c r="BT117" s="84"/>
      <c r="BU117" s="84"/>
      <c r="BV117" s="84"/>
      <c r="BW117" s="84"/>
      <c r="BX117" s="84"/>
      <c r="BY117" s="84"/>
      <c r="BZ117" s="84"/>
      <c r="CA117" s="84"/>
      <c r="CB117" s="84"/>
      <c r="CC117" s="84"/>
      <c r="CD117" s="84"/>
      <c r="CE117" s="84"/>
      <c r="CF117" s="84"/>
      <c r="CG117" s="84"/>
      <c r="CH117" s="84"/>
      <c r="CI117" s="84"/>
      <c r="CJ117" s="84"/>
      <c r="CK117" s="84"/>
      <c r="CL117" s="84"/>
      <c r="CM117" s="84"/>
      <c r="CN117" s="84"/>
      <c r="CO117" s="84"/>
      <c r="CP117" s="84"/>
      <c r="CQ117" s="84"/>
      <c r="CR117" s="84"/>
      <c r="CS117" s="84"/>
      <c r="CT117" s="84"/>
      <c r="CU117" s="84"/>
      <c r="CV117" s="84"/>
      <c r="CW117" s="84"/>
      <c r="CX117" s="84"/>
      <c r="CY117" s="84"/>
      <c r="CZ117" s="84"/>
      <c r="DA117" s="84"/>
      <c r="DB117" s="84"/>
      <c r="DC117" s="84"/>
      <c r="DD117" s="84"/>
      <c r="DE117" s="84"/>
      <c r="DF117" s="84"/>
      <c r="DG117" s="84"/>
      <c r="DH117" s="84"/>
      <c r="DI117" s="84"/>
      <c r="DJ117" s="84"/>
      <c r="DK117" s="84"/>
      <c r="DL117" s="84"/>
      <c r="DM117" s="84"/>
      <c r="DN117" s="84"/>
      <c r="DO117" s="84"/>
      <c r="DP117" s="84"/>
      <c r="DQ117" s="84"/>
      <c r="DR117" s="84"/>
      <c r="DS117" s="84"/>
      <c r="DT117" s="84"/>
    </row>
    <row r="118" spans="3:124" x14ac:dyDescent="0.3"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4"/>
      <c r="N118" s="84"/>
      <c r="O118" s="84"/>
      <c r="P118" s="84"/>
      <c r="Q118" s="84"/>
      <c r="R118" s="84"/>
      <c r="S118" s="84"/>
      <c r="T118" s="84"/>
      <c r="U118" s="84"/>
      <c r="V118" s="84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  <c r="AS118" s="84"/>
      <c r="AT118" s="84"/>
      <c r="AU118" s="84"/>
      <c r="AV118" s="84"/>
      <c r="AW118" s="84"/>
      <c r="AX118" s="84"/>
      <c r="AY118" s="84"/>
      <c r="AZ118" s="84"/>
      <c r="BA118" s="84"/>
      <c r="BB118" s="84"/>
      <c r="BC118" s="84"/>
      <c r="BD118" s="84"/>
      <c r="BE118" s="84"/>
      <c r="BF118" s="84"/>
      <c r="BG118" s="84"/>
      <c r="BH118" s="84"/>
      <c r="BI118" s="84"/>
      <c r="BJ118" s="84"/>
      <c r="BK118" s="84"/>
      <c r="BL118" s="84"/>
      <c r="BM118" s="84"/>
      <c r="BN118" s="84"/>
      <c r="BO118" s="84"/>
      <c r="BP118" s="84"/>
      <c r="BQ118" s="84"/>
      <c r="BR118" s="84"/>
      <c r="BS118" s="84"/>
      <c r="BT118" s="84"/>
      <c r="BU118" s="84"/>
      <c r="BV118" s="84"/>
      <c r="BW118" s="84"/>
      <c r="BX118" s="84"/>
      <c r="BY118" s="84"/>
      <c r="BZ118" s="84"/>
      <c r="CA118" s="84"/>
      <c r="CB118" s="84"/>
      <c r="CC118" s="84"/>
      <c r="CD118" s="84"/>
      <c r="CE118" s="84"/>
      <c r="CF118" s="84"/>
      <c r="CG118" s="84"/>
      <c r="CH118" s="84"/>
      <c r="CI118" s="84"/>
      <c r="CJ118" s="84"/>
      <c r="CK118" s="84"/>
      <c r="CL118" s="84"/>
      <c r="CM118" s="84"/>
      <c r="CN118" s="84"/>
      <c r="CO118" s="84"/>
      <c r="CP118" s="84"/>
      <c r="CQ118" s="84"/>
      <c r="CR118" s="84"/>
      <c r="CS118" s="84"/>
      <c r="CT118" s="84"/>
      <c r="CU118" s="84"/>
      <c r="CV118" s="84"/>
      <c r="CW118" s="84"/>
      <c r="CX118" s="84"/>
      <c r="CY118" s="84"/>
      <c r="CZ118" s="84"/>
      <c r="DA118" s="84"/>
      <c r="DB118" s="84"/>
      <c r="DC118" s="84"/>
      <c r="DD118" s="84"/>
      <c r="DE118" s="84"/>
      <c r="DF118" s="84"/>
      <c r="DG118" s="84"/>
      <c r="DH118" s="84"/>
      <c r="DI118" s="84"/>
      <c r="DJ118" s="84"/>
      <c r="DK118" s="84"/>
      <c r="DL118" s="84"/>
      <c r="DM118" s="84"/>
      <c r="DN118" s="84"/>
      <c r="DO118" s="84"/>
      <c r="DP118" s="84"/>
      <c r="DQ118" s="84"/>
      <c r="DR118" s="84"/>
      <c r="DS118" s="84"/>
      <c r="DT118" s="84"/>
    </row>
    <row r="119" spans="3:124" x14ac:dyDescent="0.3"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84"/>
      <c r="N119" s="84"/>
      <c r="O119" s="84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  <c r="AS119" s="84"/>
      <c r="AT119" s="84"/>
      <c r="AU119" s="84"/>
      <c r="AV119" s="84"/>
      <c r="AW119" s="84"/>
      <c r="AX119" s="84"/>
      <c r="AY119" s="84"/>
      <c r="AZ119" s="84"/>
      <c r="BA119" s="84"/>
      <c r="BB119" s="84"/>
      <c r="BC119" s="84"/>
      <c r="BD119" s="84"/>
      <c r="BE119" s="84"/>
      <c r="BF119" s="84"/>
      <c r="BG119" s="84"/>
      <c r="BH119" s="84"/>
      <c r="BI119" s="84"/>
      <c r="BJ119" s="84"/>
      <c r="BK119" s="84"/>
      <c r="BL119" s="84"/>
      <c r="BM119" s="84"/>
      <c r="BN119" s="84"/>
      <c r="BO119" s="84"/>
      <c r="BP119" s="84"/>
      <c r="BQ119" s="84"/>
      <c r="BR119" s="84"/>
      <c r="BS119" s="84"/>
      <c r="BT119" s="84"/>
      <c r="BU119" s="84"/>
      <c r="BV119" s="84"/>
      <c r="BW119" s="84"/>
      <c r="BX119" s="84"/>
      <c r="BY119" s="84"/>
      <c r="BZ119" s="84"/>
      <c r="CA119" s="84"/>
      <c r="CB119" s="84"/>
      <c r="CC119" s="84"/>
      <c r="CD119" s="84"/>
      <c r="CE119" s="84"/>
      <c r="CF119" s="84"/>
      <c r="CG119" s="84"/>
      <c r="CH119" s="84"/>
      <c r="CI119" s="84"/>
      <c r="CJ119" s="84"/>
      <c r="CK119" s="84"/>
      <c r="CL119" s="84"/>
      <c r="CM119" s="84"/>
      <c r="CN119" s="84"/>
      <c r="CO119" s="84"/>
      <c r="CP119" s="84"/>
      <c r="CQ119" s="84"/>
      <c r="CR119" s="84"/>
      <c r="CS119" s="84"/>
      <c r="CT119" s="84"/>
      <c r="CU119" s="84"/>
      <c r="CV119" s="84"/>
      <c r="CW119" s="84"/>
      <c r="CX119" s="84"/>
      <c r="CY119" s="84"/>
      <c r="CZ119" s="84"/>
      <c r="DA119" s="84"/>
      <c r="DB119" s="84"/>
      <c r="DC119" s="84"/>
      <c r="DD119" s="84"/>
      <c r="DE119" s="84"/>
      <c r="DF119" s="84"/>
      <c r="DG119" s="84"/>
      <c r="DH119" s="84"/>
      <c r="DI119" s="84"/>
      <c r="DJ119" s="84"/>
      <c r="DK119" s="84"/>
      <c r="DL119" s="84"/>
      <c r="DM119" s="84"/>
      <c r="DN119" s="84"/>
      <c r="DO119" s="84"/>
      <c r="DP119" s="84"/>
      <c r="DQ119" s="84"/>
      <c r="DR119" s="84"/>
      <c r="DS119" s="84"/>
      <c r="DT119" s="84"/>
    </row>
    <row r="120" spans="3:124" x14ac:dyDescent="0.3"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4"/>
      <c r="AD120" s="84"/>
      <c r="AE120" s="84"/>
      <c r="AF120" s="84"/>
      <c r="AG120" s="84"/>
      <c r="AH120" s="84"/>
      <c r="AI120" s="84"/>
      <c r="AJ120" s="84"/>
      <c r="AK120" s="84"/>
      <c r="AL120" s="84"/>
      <c r="AM120" s="84"/>
      <c r="AN120" s="84"/>
      <c r="AO120" s="84"/>
      <c r="AP120" s="84"/>
      <c r="AQ120" s="84"/>
      <c r="AR120" s="84"/>
      <c r="AS120" s="84"/>
      <c r="AT120" s="84"/>
      <c r="AU120" s="84"/>
      <c r="AV120" s="84"/>
      <c r="AW120" s="84"/>
      <c r="AX120" s="84"/>
      <c r="AY120" s="84"/>
      <c r="AZ120" s="84"/>
      <c r="BA120" s="84"/>
      <c r="BB120" s="84"/>
      <c r="BC120" s="84"/>
      <c r="BD120" s="84"/>
      <c r="BE120" s="84"/>
      <c r="BF120" s="84"/>
      <c r="BG120" s="84"/>
      <c r="BH120" s="84"/>
      <c r="BI120" s="84"/>
      <c r="BJ120" s="84"/>
      <c r="BK120" s="84"/>
      <c r="BL120" s="84"/>
      <c r="BM120" s="84"/>
      <c r="BN120" s="84"/>
      <c r="BO120" s="84"/>
      <c r="BP120" s="84"/>
      <c r="BQ120" s="84"/>
      <c r="BR120" s="84"/>
      <c r="BS120" s="84"/>
      <c r="BT120" s="84"/>
      <c r="BU120" s="84"/>
      <c r="BV120" s="84"/>
      <c r="BW120" s="84"/>
      <c r="BX120" s="84"/>
      <c r="BY120" s="84"/>
      <c r="BZ120" s="84"/>
      <c r="CA120" s="84"/>
      <c r="CB120" s="84"/>
      <c r="CC120" s="84"/>
      <c r="CD120" s="84"/>
      <c r="CE120" s="84"/>
      <c r="CF120" s="84"/>
      <c r="CG120" s="84"/>
      <c r="CH120" s="84"/>
      <c r="CI120" s="84"/>
      <c r="CJ120" s="84"/>
      <c r="CK120" s="84"/>
      <c r="CL120" s="84"/>
      <c r="CM120" s="84"/>
      <c r="CN120" s="84"/>
      <c r="CO120" s="84"/>
      <c r="CP120" s="84"/>
      <c r="CQ120" s="84"/>
      <c r="CR120" s="84"/>
      <c r="CS120" s="84"/>
      <c r="CT120" s="84"/>
      <c r="CU120" s="84"/>
      <c r="CV120" s="84"/>
      <c r="CW120" s="84"/>
      <c r="CX120" s="84"/>
      <c r="CY120" s="84"/>
      <c r="CZ120" s="84"/>
      <c r="DA120" s="84"/>
      <c r="DB120" s="84"/>
      <c r="DC120" s="84"/>
      <c r="DD120" s="84"/>
      <c r="DE120" s="84"/>
      <c r="DF120" s="84"/>
      <c r="DG120" s="84"/>
      <c r="DH120" s="84"/>
      <c r="DI120" s="84"/>
      <c r="DJ120" s="84"/>
      <c r="DK120" s="84"/>
      <c r="DL120" s="84"/>
      <c r="DM120" s="84"/>
      <c r="DN120" s="84"/>
      <c r="DO120" s="84"/>
      <c r="DP120" s="84"/>
      <c r="DQ120" s="84"/>
      <c r="DR120" s="84"/>
      <c r="DS120" s="84"/>
      <c r="DT120" s="84"/>
    </row>
    <row r="121" spans="3:124" x14ac:dyDescent="0.3">
      <c r="C121" s="84"/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84"/>
      <c r="Q121" s="84"/>
      <c r="R121" s="84"/>
      <c r="S121" s="84"/>
      <c r="T121" s="84"/>
      <c r="U121" s="84"/>
      <c r="V121" s="84"/>
      <c r="W121" s="84"/>
      <c r="X121" s="84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  <c r="AP121" s="84"/>
      <c r="AQ121" s="84"/>
      <c r="AR121" s="84"/>
      <c r="AS121" s="84"/>
      <c r="AT121" s="84"/>
      <c r="AU121" s="84"/>
      <c r="AV121" s="84"/>
      <c r="AW121" s="84"/>
      <c r="AX121" s="84"/>
      <c r="AY121" s="84"/>
      <c r="AZ121" s="84"/>
      <c r="BA121" s="84"/>
      <c r="BB121" s="84"/>
      <c r="BC121" s="84"/>
      <c r="BD121" s="84"/>
      <c r="BE121" s="84"/>
      <c r="BF121" s="84"/>
      <c r="BG121" s="84"/>
      <c r="BH121" s="84"/>
      <c r="BI121" s="84"/>
      <c r="BJ121" s="84"/>
      <c r="BK121" s="84"/>
      <c r="BL121" s="84"/>
      <c r="BM121" s="84"/>
      <c r="BN121" s="84"/>
      <c r="BO121" s="84"/>
      <c r="BP121" s="84"/>
      <c r="BQ121" s="84"/>
      <c r="BR121" s="84"/>
      <c r="BS121" s="84"/>
      <c r="BT121" s="84"/>
      <c r="BU121" s="84"/>
      <c r="BV121" s="84"/>
      <c r="BW121" s="84"/>
      <c r="BX121" s="84"/>
      <c r="BY121" s="84"/>
      <c r="BZ121" s="84"/>
      <c r="CA121" s="84"/>
      <c r="CB121" s="84"/>
      <c r="CC121" s="84"/>
      <c r="CD121" s="84"/>
      <c r="CE121" s="84"/>
      <c r="CF121" s="84"/>
      <c r="CG121" s="84"/>
      <c r="CH121" s="84"/>
      <c r="CI121" s="84"/>
      <c r="CJ121" s="84"/>
      <c r="CK121" s="84"/>
      <c r="CL121" s="84"/>
      <c r="CM121" s="84"/>
      <c r="CN121" s="84"/>
      <c r="CO121" s="84"/>
      <c r="CP121" s="84"/>
      <c r="CQ121" s="84"/>
      <c r="CR121" s="84"/>
      <c r="CS121" s="84"/>
      <c r="CT121" s="84"/>
      <c r="CU121" s="84"/>
      <c r="CV121" s="84"/>
      <c r="CW121" s="84"/>
      <c r="CX121" s="84"/>
      <c r="CY121" s="84"/>
      <c r="CZ121" s="84"/>
      <c r="DA121" s="84"/>
      <c r="DB121" s="84"/>
      <c r="DC121" s="84"/>
      <c r="DD121" s="84"/>
      <c r="DE121" s="84"/>
      <c r="DF121" s="84"/>
      <c r="DG121" s="84"/>
      <c r="DH121" s="84"/>
      <c r="DI121" s="84"/>
      <c r="DJ121" s="84"/>
      <c r="DK121" s="84"/>
      <c r="DL121" s="84"/>
      <c r="DM121" s="84"/>
      <c r="DN121" s="84"/>
      <c r="DO121" s="84"/>
      <c r="DP121" s="84"/>
      <c r="DQ121" s="84"/>
      <c r="DR121" s="84"/>
      <c r="DS121" s="84"/>
      <c r="DT121" s="84"/>
    </row>
    <row r="122" spans="3:124" x14ac:dyDescent="0.3"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  <c r="R122" s="84"/>
      <c r="S122" s="84"/>
      <c r="T122" s="84"/>
      <c r="U122" s="84"/>
      <c r="V122" s="84"/>
      <c r="W122" s="84"/>
      <c r="X122" s="84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4"/>
      <c r="AR122" s="84"/>
      <c r="AS122" s="84"/>
      <c r="AT122" s="84"/>
      <c r="AU122" s="84"/>
      <c r="AV122" s="84"/>
      <c r="AW122" s="84"/>
      <c r="AX122" s="84"/>
      <c r="AY122" s="84"/>
      <c r="AZ122" s="84"/>
      <c r="BA122" s="84"/>
      <c r="BB122" s="84"/>
      <c r="BC122" s="84"/>
      <c r="BD122" s="84"/>
      <c r="BE122" s="84"/>
      <c r="BF122" s="84"/>
      <c r="BG122" s="84"/>
      <c r="BH122" s="84"/>
      <c r="BI122" s="84"/>
      <c r="BJ122" s="84"/>
      <c r="BK122" s="84"/>
      <c r="BL122" s="84"/>
      <c r="BM122" s="84"/>
      <c r="BN122" s="84"/>
      <c r="BO122" s="84"/>
      <c r="BP122" s="84"/>
      <c r="BQ122" s="84"/>
      <c r="BR122" s="84"/>
      <c r="BS122" s="84"/>
      <c r="BT122" s="84"/>
      <c r="BU122" s="84"/>
      <c r="BV122" s="84"/>
      <c r="BW122" s="84"/>
      <c r="BX122" s="84"/>
      <c r="BY122" s="84"/>
      <c r="BZ122" s="84"/>
      <c r="CA122" s="84"/>
      <c r="CB122" s="84"/>
      <c r="CC122" s="84"/>
      <c r="CD122" s="84"/>
      <c r="CE122" s="84"/>
      <c r="CF122" s="84"/>
      <c r="CG122" s="84"/>
      <c r="CH122" s="84"/>
      <c r="CI122" s="84"/>
      <c r="CJ122" s="84"/>
      <c r="CK122" s="84"/>
      <c r="CL122" s="84"/>
      <c r="CM122" s="84"/>
      <c r="CN122" s="84"/>
      <c r="CO122" s="84"/>
      <c r="CP122" s="84"/>
      <c r="CQ122" s="84"/>
      <c r="CR122" s="84"/>
      <c r="CS122" s="84"/>
      <c r="CT122" s="84"/>
      <c r="CU122" s="84"/>
      <c r="CV122" s="84"/>
      <c r="CW122" s="84"/>
      <c r="CX122" s="84"/>
      <c r="CY122" s="84"/>
      <c r="CZ122" s="84"/>
      <c r="DA122" s="84"/>
      <c r="DB122" s="84"/>
      <c r="DC122" s="84"/>
      <c r="DD122" s="84"/>
      <c r="DE122" s="84"/>
      <c r="DF122" s="84"/>
      <c r="DG122" s="84"/>
      <c r="DH122" s="84"/>
      <c r="DI122" s="84"/>
      <c r="DJ122" s="84"/>
      <c r="DK122" s="84"/>
      <c r="DL122" s="84"/>
      <c r="DM122" s="84"/>
      <c r="DN122" s="84"/>
      <c r="DO122" s="84"/>
      <c r="DP122" s="84"/>
      <c r="DQ122" s="84"/>
      <c r="DR122" s="84"/>
      <c r="DS122" s="84"/>
      <c r="DT122" s="84"/>
    </row>
    <row r="123" spans="3:124" x14ac:dyDescent="0.3"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84"/>
      <c r="AL123" s="84"/>
      <c r="AM123" s="84"/>
      <c r="AN123" s="84"/>
      <c r="AO123" s="84"/>
      <c r="AP123" s="84"/>
      <c r="AQ123" s="84"/>
      <c r="AR123" s="84"/>
      <c r="AS123" s="84"/>
      <c r="AT123" s="84"/>
      <c r="AU123" s="84"/>
      <c r="AV123" s="84"/>
      <c r="AW123" s="84"/>
      <c r="AX123" s="84"/>
      <c r="AY123" s="84"/>
      <c r="AZ123" s="84"/>
      <c r="BA123" s="84"/>
      <c r="BB123" s="84"/>
      <c r="BC123" s="84"/>
      <c r="BD123" s="84"/>
      <c r="BE123" s="84"/>
      <c r="BF123" s="84"/>
      <c r="BG123" s="84"/>
      <c r="BH123" s="84"/>
      <c r="BI123" s="84"/>
      <c r="BJ123" s="84"/>
      <c r="BK123" s="84"/>
      <c r="BL123" s="84"/>
      <c r="BM123" s="84"/>
      <c r="BN123" s="84"/>
      <c r="BO123" s="84"/>
      <c r="BP123" s="84"/>
      <c r="BQ123" s="84"/>
      <c r="BR123" s="84"/>
      <c r="BS123" s="84"/>
      <c r="BT123" s="84"/>
      <c r="BU123" s="84"/>
      <c r="BV123" s="84"/>
      <c r="BW123" s="84"/>
      <c r="BX123" s="84"/>
      <c r="BY123" s="84"/>
      <c r="BZ123" s="84"/>
      <c r="CA123" s="84"/>
      <c r="CB123" s="84"/>
      <c r="CC123" s="84"/>
      <c r="CD123" s="84"/>
      <c r="CE123" s="84"/>
      <c r="CF123" s="84"/>
      <c r="CG123" s="84"/>
      <c r="CH123" s="84"/>
      <c r="CI123" s="84"/>
      <c r="CJ123" s="84"/>
      <c r="CK123" s="84"/>
      <c r="CL123" s="84"/>
      <c r="CM123" s="84"/>
      <c r="CN123" s="84"/>
      <c r="CO123" s="84"/>
      <c r="CP123" s="84"/>
      <c r="CQ123" s="84"/>
      <c r="CR123" s="84"/>
      <c r="CS123" s="84"/>
      <c r="CT123" s="84"/>
      <c r="CU123" s="84"/>
      <c r="CV123" s="84"/>
      <c r="CW123" s="84"/>
      <c r="CX123" s="84"/>
      <c r="CY123" s="84"/>
      <c r="CZ123" s="84"/>
      <c r="DA123" s="84"/>
      <c r="DB123" s="84"/>
      <c r="DC123" s="84"/>
      <c r="DD123" s="84"/>
      <c r="DE123" s="84"/>
      <c r="DF123" s="84"/>
      <c r="DG123" s="84"/>
      <c r="DH123" s="84"/>
      <c r="DI123" s="84"/>
      <c r="DJ123" s="84"/>
      <c r="DK123" s="84"/>
      <c r="DL123" s="84"/>
      <c r="DM123" s="84"/>
      <c r="DN123" s="84"/>
      <c r="DO123" s="84"/>
      <c r="DP123" s="84"/>
      <c r="DQ123" s="84"/>
      <c r="DR123" s="84"/>
      <c r="DS123" s="84"/>
      <c r="DT123" s="84"/>
    </row>
    <row r="124" spans="3:124" x14ac:dyDescent="0.3"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  <c r="R124" s="84"/>
      <c r="S124" s="84"/>
      <c r="T124" s="84"/>
      <c r="U124" s="84"/>
      <c r="V124" s="84"/>
      <c r="W124" s="84"/>
      <c r="X124" s="84"/>
      <c r="Y124" s="84"/>
      <c r="Z124" s="84"/>
      <c r="AA124" s="84"/>
      <c r="AB124" s="84"/>
      <c r="AC124" s="84"/>
      <c r="AD124" s="84"/>
      <c r="AE124" s="84"/>
      <c r="AF124" s="84"/>
      <c r="AG124" s="84"/>
      <c r="AH124" s="84"/>
      <c r="AI124" s="84"/>
      <c r="AJ124" s="84"/>
      <c r="AK124" s="84"/>
      <c r="AL124" s="84"/>
      <c r="AM124" s="84"/>
      <c r="AN124" s="84"/>
      <c r="AO124" s="84"/>
      <c r="AP124" s="84"/>
      <c r="AQ124" s="84"/>
      <c r="AR124" s="84"/>
      <c r="AS124" s="84"/>
      <c r="AT124" s="84"/>
      <c r="AU124" s="84"/>
      <c r="AV124" s="84"/>
      <c r="AW124" s="84"/>
      <c r="AX124" s="84"/>
      <c r="AY124" s="84"/>
      <c r="AZ124" s="84"/>
      <c r="BA124" s="84"/>
      <c r="BB124" s="84"/>
      <c r="BC124" s="84"/>
      <c r="BD124" s="84"/>
      <c r="BE124" s="84"/>
      <c r="BF124" s="84"/>
      <c r="BG124" s="84"/>
      <c r="BH124" s="84"/>
      <c r="BI124" s="84"/>
      <c r="BJ124" s="84"/>
      <c r="BK124" s="84"/>
      <c r="BL124" s="84"/>
      <c r="BM124" s="84"/>
      <c r="BN124" s="84"/>
      <c r="BO124" s="84"/>
      <c r="BP124" s="84"/>
      <c r="BQ124" s="84"/>
      <c r="BR124" s="84"/>
      <c r="BS124" s="84"/>
      <c r="BT124" s="84"/>
      <c r="BU124" s="84"/>
      <c r="BV124" s="84"/>
      <c r="BW124" s="84"/>
      <c r="BX124" s="84"/>
      <c r="BY124" s="84"/>
      <c r="BZ124" s="84"/>
      <c r="CA124" s="84"/>
      <c r="CB124" s="84"/>
      <c r="CC124" s="84"/>
      <c r="CD124" s="84"/>
      <c r="CE124" s="84"/>
      <c r="CF124" s="84"/>
      <c r="CG124" s="84"/>
      <c r="CH124" s="84"/>
      <c r="CI124" s="84"/>
      <c r="CJ124" s="84"/>
      <c r="CK124" s="84"/>
      <c r="CL124" s="84"/>
      <c r="CM124" s="84"/>
      <c r="CN124" s="84"/>
      <c r="CO124" s="84"/>
      <c r="CP124" s="84"/>
      <c r="CQ124" s="84"/>
      <c r="CR124" s="84"/>
      <c r="CS124" s="84"/>
      <c r="CT124" s="84"/>
      <c r="CU124" s="84"/>
      <c r="CV124" s="84"/>
      <c r="CW124" s="84"/>
      <c r="CX124" s="84"/>
      <c r="CY124" s="84"/>
      <c r="CZ124" s="84"/>
      <c r="DA124" s="84"/>
      <c r="DB124" s="84"/>
      <c r="DC124" s="84"/>
      <c r="DD124" s="84"/>
      <c r="DE124" s="84"/>
      <c r="DF124" s="84"/>
      <c r="DG124" s="84"/>
      <c r="DH124" s="84"/>
      <c r="DI124" s="84"/>
      <c r="DJ124" s="84"/>
      <c r="DK124" s="84"/>
      <c r="DL124" s="84"/>
      <c r="DM124" s="84"/>
      <c r="DN124" s="84"/>
      <c r="DO124" s="84"/>
      <c r="DP124" s="84"/>
      <c r="DQ124" s="84"/>
      <c r="DR124" s="84"/>
      <c r="DS124" s="84"/>
      <c r="DT124" s="84"/>
    </row>
    <row r="125" spans="3:124" x14ac:dyDescent="0.3"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  <c r="R125" s="84"/>
      <c r="S125" s="84"/>
      <c r="T125" s="84"/>
      <c r="U125" s="84"/>
      <c r="V125" s="84"/>
      <c r="W125" s="84"/>
      <c r="X125" s="84"/>
      <c r="Y125" s="84"/>
      <c r="Z125" s="84"/>
      <c r="AA125" s="84"/>
      <c r="AB125" s="84"/>
      <c r="AC125" s="84"/>
      <c r="AD125" s="84"/>
      <c r="AE125" s="84"/>
      <c r="AF125" s="84"/>
      <c r="AG125" s="84"/>
      <c r="AH125" s="84"/>
      <c r="AI125" s="84"/>
      <c r="AJ125" s="84"/>
      <c r="AK125" s="84"/>
      <c r="AL125" s="84"/>
      <c r="AM125" s="84"/>
      <c r="AN125" s="84"/>
      <c r="AO125" s="84"/>
      <c r="AP125" s="84"/>
      <c r="AQ125" s="84"/>
      <c r="AR125" s="84"/>
      <c r="AS125" s="84"/>
      <c r="AT125" s="84"/>
      <c r="AU125" s="84"/>
      <c r="AV125" s="84"/>
      <c r="AW125" s="84"/>
      <c r="AX125" s="84"/>
      <c r="AY125" s="84"/>
      <c r="AZ125" s="84"/>
      <c r="BA125" s="84"/>
      <c r="BB125" s="84"/>
      <c r="BC125" s="84"/>
      <c r="BD125" s="84"/>
      <c r="BE125" s="84"/>
      <c r="BF125" s="84"/>
      <c r="BG125" s="84"/>
      <c r="BH125" s="84"/>
      <c r="BI125" s="84"/>
      <c r="BJ125" s="84"/>
      <c r="BK125" s="84"/>
      <c r="BL125" s="84"/>
      <c r="BM125" s="84"/>
      <c r="BN125" s="84"/>
      <c r="BO125" s="84"/>
      <c r="BP125" s="84"/>
      <c r="BQ125" s="84"/>
      <c r="BR125" s="84"/>
      <c r="BS125" s="84"/>
      <c r="BT125" s="84"/>
      <c r="BU125" s="84"/>
      <c r="BV125" s="84"/>
      <c r="BW125" s="84"/>
      <c r="BX125" s="84"/>
      <c r="BY125" s="84"/>
      <c r="BZ125" s="84"/>
      <c r="CA125" s="84"/>
      <c r="CB125" s="84"/>
      <c r="CC125" s="84"/>
      <c r="CD125" s="84"/>
      <c r="CE125" s="84"/>
      <c r="CF125" s="84"/>
      <c r="CG125" s="84"/>
      <c r="CH125" s="84"/>
      <c r="CI125" s="84"/>
      <c r="CJ125" s="84"/>
      <c r="CK125" s="84"/>
      <c r="CL125" s="84"/>
      <c r="CM125" s="84"/>
      <c r="CN125" s="84"/>
      <c r="CO125" s="84"/>
      <c r="CP125" s="84"/>
      <c r="CQ125" s="84"/>
      <c r="CR125" s="84"/>
      <c r="CS125" s="84"/>
      <c r="CT125" s="84"/>
      <c r="CU125" s="84"/>
      <c r="CV125" s="84"/>
      <c r="CW125" s="84"/>
      <c r="CX125" s="84"/>
      <c r="CY125" s="84"/>
      <c r="CZ125" s="84"/>
      <c r="DA125" s="84"/>
      <c r="DB125" s="84"/>
      <c r="DC125" s="84"/>
      <c r="DD125" s="84"/>
      <c r="DE125" s="84"/>
      <c r="DF125" s="84"/>
      <c r="DG125" s="84"/>
      <c r="DH125" s="84"/>
      <c r="DI125" s="84"/>
      <c r="DJ125" s="84"/>
      <c r="DK125" s="84"/>
      <c r="DL125" s="84"/>
      <c r="DM125" s="84"/>
      <c r="DN125" s="84"/>
      <c r="DO125" s="84"/>
      <c r="DP125" s="84"/>
      <c r="DQ125" s="84"/>
      <c r="DR125" s="84"/>
      <c r="DS125" s="84"/>
      <c r="DT125" s="84"/>
    </row>
    <row r="126" spans="3:124" x14ac:dyDescent="0.3"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84"/>
      <c r="AL126" s="84"/>
      <c r="AM126" s="84"/>
      <c r="AN126" s="84"/>
      <c r="AO126" s="84"/>
      <c r="AP126" s="84"/>
      <c r="AQ126" s="84"/>
      <c r="AR126" s="84"/>
      <c r="AS126" s="84"/>
      <c r="AT126" s="84"/>
      <c r="AU126" s="84"/>
      <c r="AV126" s="84"/>
      <c r="AW126" s="84"/>
      <c r="AX126" s="84"/>
      <c r="AY126" s="84"/>
      <c r="AZ126" s="84"/>
      <c r="BA126" s="84"/>
      <c r="BB126" s="84"/>
      <c r="BC126" s="84"/>
      <c r="BD126" s="84"/>
      <c r="BE126" s="84"/>
      <c r="BF126" s="84"/>
      <c r="BG126" s="84"/>
      <c r="BH126" s="84"/>
      <c r="BI126" s="84"/>
      <c r="BJ126" s="84"/>
      <c r="BK126" s="84"/>
      <c r="BL126" s="84"/>
      <c r="BM126" s="84"/>
      <c r="BN126" s="84"/>
      <c r="BO126" s="84"/>
      <c r="BP126" s="84"/>
      <c r="BQ126" s="84"/>
      <c r="BR126" s="84"/>
      <c r="BS126" s="84"/>
      <c r="BT126" s="84"/>
      <c r="BU126" s="84"/>
      <c r="BV126" s="84"/>
      <c r="BW126" s="84"/>
      <c r="BX126" s="84"/>
      <c r="BY126" s="84"/>
      <c r="BZ126" s="84"/>
      <c r="CA126" s="84"/>
      <c r="CB126" s="84"/>
      <c r="CC126" s="84"/>
      <c r="CD126" s="84"/>
      <c r="CE126" s="84"/>
      <c r="CF126" s="84"/>
      <c r="CG126" s="84"/>
      <c r="CH126" s="84"/>
      <c r="CI126" s="84"/>
      <c r="CJ126" s="84"/>
      <c r="CK126" s="84"/>
      <c r="CL126" s="84"/>
      <c r="CM126" s="84"/>
      <c r="CN126" s="84"/>
      <c r="CO126" s="84"/>
      <c r="CP126" s="84"/>
      <c r="CQ126" s="84"/>
      <c r="CR126" s="84"/>
      <c r="CS126" s="84"/>
      <c r="CT126" s="84"/>
      <c r="CU126" s="84"/>
      <c r="CV126" s="84"/>
      <c r="CW126" s="84"/>
      <c r="CX126" s="84"/>
      <c r="CY126" s="84"/>
      <c r="CZ126" s="84"/>
      <c r="DA126" s="84"/>
      <c r="DB126" s="84"/>
      <c r="DC126" s="84"/>
      <c r="DD126" s="84"/>
      <c r="DE126" s="84"/>
      <c r="DF126" s="84"/>
      <c r="DG126" s="84"/>
      <c r="DH126" s="84"/>
      <c r="DI126" s="84"/>
      <c r="DJ126" s="84"/>
      <c r="DK126" s="84"/>
      <c r="DL126" s="84"/>
      <c r="DM126" s="84"/>
      <c r="DN126" s="84"/>
      <c r="DO126" s="84"/>
      <c r="DP126" s="84"/>
      <c r="DQ126" s="84"/>
      <c r="DR126" s="84"/>
      <c r="DS126" s="84"/>
      <c r="DT126" s="84"/>
    </row>
    <row r="127" spans="3:124" x14ac:dyDescent="0.3"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4"/>
      <c r="AM127" s="84"/>
      <c r="AN127" s="84"/>
      <c r="AO127" s="84"/>
      <c r="AP127" s="84"/>
      <c r="AQ127" s="84"/>
      <c r="AR127" s="84"/>
      <c r="AS127" s="84"/>
      <c r="AT127" s="84"/>
      <c r="AU127" s="84"/>
      <c r="AV127" s="84"/>
      <c r="AW127" s="84"/>
      <c r="AX127" s="84"/>
      <c r="AY127" s="84"/>
      <c r="AZ127" s="84"/>
      <c r="BA127" s="84"/>
      <c r="BB127" s="84"/>
      <c r="BC127" s="84"/>
      <c r="BD127" s="84"/>
      <c r="BE127" s="84"/>
      <c r="BF127" s="84"/>
      <c r="BG127" s="84"/>
      <c r="BH127" s="84"/>
      <c r="BI127" s="84"/>
      <c r="BJ127" s="84"/>
      <c r="BK127" s="84"/>
      <c r="BL127" s="84"/>
      <c r="BM127" s="84"/>
      <c r="BN127" s="84"/>
      <c r="BO127" s="84"/>
      <c r="BP127" s="84"/>
      <c r="BQ127" s="84"/>
      <c r="BR127" s="84"/>
      <c r="BS127" s="84"/>
      <c r="BT127" s="84"/>
      <c r="BU127" s="84"/>
      <c r="BV127" s="84"/>
      <c r="BW127" s="84"/>
      <c r="BX127" s="84"/>
      <c r="BY127" s="84"/>
      <c r="BZ127" s="84"/>
      <c r="CA127" s="84"/>
      <c r="CB127" s="84"/>
      <c r="CC127" s="84"/>
      <c r="CD127" s="84"/>
      <c r="CE127" s="84"/>
      <c r="CF127" s="84"/>
      <c r="CG127" s="84"/>
      <c r="CH127" s="84"/>
      <c r="CI127" s="84"/>
      <c r="CJ127" s="84"/>
      <c r="CK127" s="84"/>
      <c r="CL127" s="84"/>
      <c r="CM127" s="84"/>
      <c r="CN127" s="84"/>
      <c r="CO127" s="84"/>
      <c r="CP127" s="84"/>
      <c r="CQ127" s="84"/>
      <c r="CR127" s="84"/>
      <c r="CS127" s="84"/>
      <c r="CT127" s="84"/>
      <c r="CU127" s="84"/>
      <c r="CV127" s="84"/>
      <c r="CW127" s="84"/>
      <c r="CX127" s="84"/>
      <c r="CY127" s="84"/>
      <c r="CZ127" s="84"/>
      <c r="DA127" s="84"/>
      <c r="DB127" s="84"/>
      <c r="DC127" s="84"/>
      <c r="DD127" s="84"/>
      <c r="DE127" s="84"/>
      <c r="DF127" s="84"/>
      <c r="DG127" s="84"/>
      <c r="DH127" s="84"/>
      <c r="DI127" s="84"/>
      <c r="DJ127" s="84"/>
      <c r="DK127" s="84"/>
      <c r="DL127" s="84"/>
      <c r="DM127" s="84"/>
      <c r="DN127" s="84"/>
      <c r="DO127" s="84"/>
      <c r="DP127" s="84"/>
      <c r="DQ127" s="84"/>
      <c r="DR127" s="84"/>
      <c r="DS127" s="84"/>
      <c r="DT127" s="84"/>
    </row>
    <row r="128" spans="3:124" x14ac:dyDescent="0.3"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4"/>
      <c r="AM128" s="84"/>
      <c r="AN128" s="84"/>
      <c r="AO128" s="84"/>
      <c r="AP128" s="84"/>
      <c r="AQ128" s="84"/>
      <c r="AR128" s="84"/>
      <c r="AS128" s="84"/>
      <c r="AT128" s="84"/>
      <c r="AU128" s="84"/>
      <c r="AV128" s="84"/>
      <c r="AW128" s="84"/>
      <c r="AX128" s="84"/>
      <c r="AY128" s="84"/>
      <c r="AZ128" s="84"/>
      <c r="BA128" s="84"/>
      <c r="BB128" s="84"/>
      <c r="BC128" s="84"/>
      <c r="BD128" s="84"/>
      <c r="BE128" s="84"/>
      <c r="BF128" s="84"/>
      <c r="BG128" s="84"/>
      <c r="BH128" s="84"/>
      <c r="BI128" s="84"/>
      <c r="BJ128" s="84"/>
      <c r="BK128" s="84"/>
      <c r="BL128" s="84"/>
      <c r="BM128" s="84"/>
      <c r="BN128" s="84"/>
      <c r="BO128" s="84"/>
      <c r="BP128" s="84"/>
      <c r="BQ128" s="84"/>
      <c r="BR128" s="84"/>
      <c r="BS128" s="84"/>
      <c r="BT128" s="84"/>
      <c r="BU128" s="84"/>
      <c r="BV128" s="84"/>
      <c r="BW128" s="84"/>
      <c r="BX128" s="84"/>
      <c r="BY128" s="84"/>
      <c r="BZ128" s="84"/>
      <c r="CA128" s="84"/>
      <c r="CB128" s="84"/>
      <c r="CC128" s="84"/>
      <c r="CD128" s="84"/>
      <c r="CE128" s="84"/>
      <c r="CF128" s="84"/>
      <c r="CG128" s="84"/>
      <c r="CH128" s="84"/>
      <c r="CI128" s="84"/>
      <c r="CJ128" s="84"/>
      <c r="CK128" s="84"/>
      <c r="CL128" s="84"/>
      <c r="CM128" s="84"/>
      <c r="CN128" s="84"/>
      <c r="CO128" s="84"/>
      <c r="CP128" s="84"/>
      <c r="CQ128" s="84"/>
      <c r="CR128" s="84"/>
      <c r="CS128" s="84"/>
      <c r="CT128" s="84"/>
      <c r="CU128" s="84"/>
      <c r="CV128" s="84"/>
      <c r="CW128" s="84"/>
      <c r="CX128" s="84"/>
      <c r="CY128" s="84"/>
      <c r="CZ128" s="84"/>
      <c r="DA128" s="84"/>
      <c r="DB128" s="84"/>
      <c r="DC128" s="84"/>
      <c r="DD128" s="84"/>
      <c r="DE128" s="84"/>
      <c r="DF128" s="84"/>
      <c r="DG128" s="84"/>
      <c r="DH128" s="84"/>
      <c r="DI128" s="84"/>
      <c r="DJ128" s="84"/>
      <c r="DK128" s="84"/>
      <c r="DL128" s="84"/>
      <c r="DM128" s="84"/>
      <c r="DN128" s="84"/>
      <c r="DO128" s="84"/>
      <c r="DP128" s="84"/>
      <c r="DQ128" s="84"/>
      <c r="DR128" s="84"/>
      <c r="DS128" s="84"/>
      <c r="DT128" s="84"/>
    </row>
    <row r="129" spans="3:124" x14ac:dyDescent="0.3"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  <c r="Z129" s="84"/>
      <c r="AA129" s="84"/>
      <c r="AB129" s="84"/>
      <c r="AC129" s="84"/>
      <c r="AD129" s="84"/>
      <c r="AE129" s="84"/>
      <c r="AF129" s="84"/>
      <c r="AG129" s="84"/>
      <c r="AH129" s="84"/>
      <c r="AI129" s="84"/>
      <c r="AJ129" s="84"/>
      <c r="AK129" s="84"/>
      <c r="AL129" s="84"/>
      <c r="AM129" s="84"/>
      <c r="AN129" s="84"/>
      <c r="AO129" s="84"/>
      <c r="AP129" s="84"/>
      <c r="AQ129" s="84"/>
      <c r="AR129" s="84"/>
      <c r="AS129" s="84"/>
      <c r="AT129" s="84"/>
      <c r="AU129" s="84"/>
      <c r="AV129" s="84"/>
      <c r="AW129" s="84"/>
      <c r="AX129" s="84"/>
      <c r="AY129" s="84"/>
      <c r="AZ129" s="84"/>
      <c r="BA129" s="84"/>
      <c r="BB129" s="84"/>
      <c r="BC129" s="84"/>
      <c r="BD129" s="84"/>
      <c r="BE129" s="84"/>
      <c r="BF129" s="84"/>
      <c r="BG129" s="84"/>
      <c r="BH129" s="84"/>
      <c r="BI129" s="84"/>
      <c r="BJ129" s="84"/>
      <c r="BK129" s="84"/>
      <c r="BL129" s="84"/>
      <c r="BM129" s="84"/>
      <c r="BN129" s="84"/>
      <c r="BO129" s="84"/>
      <c r="BP129" s="84"/>
      <c r="BQ129" s="84"/>
      <c r="BR129" s="84"/>
      <c r="BS129" s="84"/>
      <c r="BT129" s="84"/>
      <c r="BU129" s="84"/>
      <c r="BV129" s="84"/>
      <c r="BW129" s="84"/>
      <c r="BX129" s="84"/>
      <c r="BY129" s="84"/>
      <c r="BZ129" s="84"/>
      <c r="CA129" s="84"/>
      <c r="CB129" s="84"/>
      <c r="CC129" s="84"/>
      <c r="CD129" s="84"/>
      <c r="CE129" s="84"/>
      <c r="CF129" s="84"/>
      <c r="CG129" s="84"/>
      <c r="CH129" s="84"/>
      <c r="CI129" s="84"/>
      <c r="CJ129" s="84"/>
      <c r="CK129" s="84"/>
      <c r="CL129" s="84"/>
      <c r="CM129" s="84"/>
      <c r="CN129" s="84"/>
      <c r="CO129" s="84"/>
      <c r="CP129" s="84"/>
      <c r="CQ129" s="84"/>
      <c r="CR129" s="84"/>
      <c r="CS129" s="84"/>
      <c r="CT129" s="84"/>
      <c r="CU129" s="84"/>
      <c r="CV129" s="84"/>
      <c r="CW129" s="84"/>
      <c r="CX129" s="84"/>
      <c r="CY129" s="84"/>
      <c r="CZ129" s="84"/>
      <c r="DA129" s="84"/>
      <c r="DB129" s="84"/>
      <c r="DC129" s="84"/>
      <c r="DD129" s="84"/>
      <c r="DE129" s="84"/>
      <c r="DF129" s="84"/>
      <c r="DG129" s="84"/>
      <c r="DH129" s="84"/>
      <c r="DI129" s="84"/>
      <c r="DJ129" s="84"/>
      <c r="DK129" s="84"/>
      <c r="DL129" s="84"/>
      <c r="DM129" s="84"/>
      <c r="DN129" s="84"/>
      <c r="DO129" s="84"/>
      <c r="DP129" s="84"/>
      <c r="DQ129" s="84"/>
      <c r="DR129" s="84"/>
      <c r="DS129" s="84"/>
      <c r="DT129" s="84"/>
    </row>
    <row r="130" spans="3:124" x14ac:dyDescent="0.3"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4"/>
      <c r="AM130" s="84"/>
      <c r="AN130" s="84"/>
      <c r="AO130" s="84"/>
      <c r="AP130" s="84"/>
      <c r="AQ130" s="84"/>
      <c r="AR130" s="84"/>
      <c r="AS130" s="84"/>
      <c r="AT130" s="84"/>
      <c r="AU130" s="84"/>
      <c r="AV130" s="84"/>
      <c r="AW130" s="84"/>
      <c r="AX130" s="84"/>
      <c r="AY130" s="84"/>
      <c r="AZ130" s="84"/>
      <c r="BA130" s="84"/>
      <c r="BB130" s="84"/>
      <c r="BC130" s="84"/>
      <c r="BD130" s="84"/>
      <c r="BE130" s="84"/>
      <c r="BF130" s="84"/>
      <c r="BG130" s="84"/>
      <c r="BH130" s="84"/>
      <c r="BI130" s="84"/>
      <c r="BJ130" s="84"/>
      <c r="BK130" s="84"/>
      <c r="BL130" s="84"/>
      <c r="BM130" s="84"/>
      <c r="BN130" s="84"/>
      <c r="BO130" s="84"/>
      <c r="BP130" s="84"/>
      <c r="BQ130" s="84"/>
      <c r="BR130" s="84"/>
      <c r="BS130" s="84"/>
      <c r="BT130" s="84"/>
      <c r="BU130" s="84"/>
      <c r="BV130" s="84"/>
      <c r="BW130" s="84"/>
      <c r="BX130" s="84"/>
      <c r="BY130" s="84"/>
      <c r="BZ130" s="84"/>
      <c r="CA130" s="84"/>
      <c r="CB130" s="84"/>
      <c r="CC130" s="84"/>
      <c r="CD130" s="84"/>
      <c r="CE130" s="84"/>
      <c r="CF130" s="84"/>
      <c r="CG130" s="84"/>
      <c r="CH130" s="84"/>
      <c r="CI130" s="84"/>
      <c r="CJ130" s="84"/>
      <c r="CK130" s="84"/>
      <c r="CL130" s="84"/>
      <c r="CM130" s="84"/>
      <c r="CN130" s="84"/>
      <c r="CO130" s="84"/>
      <c r="CP130" s="84"/>
      <c r="CQ130" s="84"/>
      <c r="CR130" s="84"/>
      <c r="CS130" s="84"/>
      <c r="CT130" s="84"/>
      <c r="CU130" s="84"/>
      <c r="CV130" s="84"/>
      <c r="CW130" s="84"/>
      <c r="CX130" s="84"/>
      <c r="CY130" s="84"/>
      <c r="CZ130" s="84"/>
      <c r="DA130" s="84"/>
      <c r="DB130" s="84"/>
      <c r="DC130" s="84"/>
      <c r="DD130" s="84"/>
      <c r="DE130" s="84"/>
      <c r="DF130" s="84"/>
      <c r="DG130" s="84"/>
      <c r="DH130" s="84"/>
      <c r="DI130" s="84"/>
      <c r="DJ130" s="84"/>
      <c r="DK130" s="84"/>
      <c r="DL130" s="84"/>
      <c r="DM130" s="84"/>
      <c r="DN130" s="84"/>
      <c r="DO130" s="84"/>
      <c r="DP130" s="84"/>
      <c r="DQ130" s="84"/>
      <c r="DR130" s="84"/>
      <c r="DS130" s="84"/>
      <c r="DT130" s="84"/>
    </row>
    <row r="131" spans="3:124" x14ac:dyDescent="0.3"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4"/>
      <c r="AM131" s="84"/>
      <c r="AN131" s="84"/>
      <c r="AO131" s="84"/>
      <c r="AP131" s="84"/>
      <c r="AQ131" s="84"/>
      <c r="AR131" s="84"/>
      <c r="AS131" s="84"/>
      <c r="AT131" s="84"/>
      <c r="AU131" s="84"/>
      <c r="AV131" s="84"/>
      <c r="AW131" s="84"/>
      <c r="AX131" s="84"/>
      <c r="AY131" s="84"/>
      <c r="AZ131" s="84"/>
      <c r="BA131" s="84"/>
      <c r="BB131" s="84"/>
      <c r="BC131" s="84"/>
      <c r="BD131" s="84"/>
      <c r="BE131" s="84"/>
      <c r="BF131" s="84"/>
      <c r="BG131" s="84"/>
      <c r="BH131" s="84"/>
      <c r="BI131" s="84"/>
      <c r="BJ131" s="84"/>
      <c r="BK131" s="84"/>
      <c r="BL131" s="84"/>
      <c r="BM131" s="84"/>
      <c r="BN131" s="84"/>
      <c r="BO131" s="84"/>
      <c r="BP131" s="84"/>
      <c r="BQ131" s="84"/>
      <c r="BR131" s="84"/>
      <c r="BS131" s="84"/>
      <c r="BT131" s="84"/>
      <c r="BU131" s="84"/>
      <c r="BV131" s="84"/>
      <c r="BW131" s="84"/>
      <c r="BX131" s="84"/>
      <c r="BY131" s="84"/>
      <c r="BZ131" s="84"/>
      <c r="CA131" s="84"/>
      <c r="CB131" s="84"/>
      <c r="CC131" s="84"/>
      <c r="CD131" s="84"/>
      <c r="CE131" s="84"/>
      <c r="CF131" s="84"/>
      <c r="CG131" s="84"/>
      <c r="CH131" s="84"/>
      <c r="CI131" s="84"/>
      <c r="CJ131" s="84"/>
      <c r="CK131" s="84"/>
      <c r="CL131" s="84"/>
      <c r="CM131" s="84"/>
      <c r="CN131" s="84"/>
      <c r="CO131" s="84"/>
      <c r="CP131" s="84"/>
      <c r="CQ131" s="84"/>
      <c r="CR131" s="84"/>
      <c r="CS131" s="84"/>
      <c r="CT131" s="84"/>
      <c r="CU131" s="84"/>
      <c r="CV131" s="84"/>
      <c r="CW131" s="84"/>
      <c r="CX131" s="84"/>
      <c r="CY131" s="84"/>
      <c r="CZ131" s="84"/>
      <c r="DA131" s="84"/>
      <c r="DB131" s="84"/>
      <c r="DC131" s="84"/>
      <c r="DD131" s="84"/>
      <c r="DE131" s="84"/>
      <c r="DF131" s="84"/>
      <c r="DG131" s="84"/>
      <c r="DH131" s="84"/>
      <c r="DI131" s="84"/>
      <c r="DJ131" s="84"/>
      <c r="DK131" s="84"/>
      <c r="DL131" s="84"/>
      <c r="DM131" s="84"/>
      <c r="DN131" s="84"/>
      <c r="DO131" s="84"/>
      <c r="DP131" s="84"/>
      <c r="DQ131" s="84"/>
      <c r="DR131" s="84"/>
      <c r="DS131" s="84"/>
      <c r="DT131" s="84"/>
    </row>
    <row r="132" spans="3:124" x14ac:dyDescent="0.3"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4"/>
      <c r="AM132" s="84"/>
      <c r="AN132" s="84"/>
      <c r="AO132" s="84"/>
      <c r="AP132" s="84"/>
      <c r="AQ132" s="84"/>
      <c r="AR132" s="84"/>
      <c r="AS132" s="84"/>
      <c r="AT132" s="84"/>
      <c r="AU132" s="84"/>
      <c r="AV132" s="84"/>
      <c r="AW132" s="84"/>
      <c r="AX132" s="84"/>
      <c r="AY132" s="84"/>
      <c r="AZ132" s="84"/>
      <c r="BA132" s="84"/>
      <c r="BB132" s="84"/>
      <c r="BC132" s="84"/>
      <c r="BD132" s="84"/>
      <c r="BE132" s="84"/>
      <c r="BF132" s="84"/>
      <c r="BG132" s="84"/>
      <c r="BH132" s="84"/>
      <c r="BI132" s="84"/>
      <c r="BJ132" s="84"/>
      <c r="BK132" s="84"/>
      <c r="BL132" s="84"/>
      <c r="BM132" s="84"/>
      <c r="BN132" s="84"/>
      <c r="BO132" s="84"/>
      <c r="BP132" s="84"/>
      <c r="BQ132" s="84"/>
      <c r="BR132" s="84"/>
      <c r="BS132" s="84"/>
      <c r="BT132" s="84"/>
      <c r="BU132" s="84"/>
      <c r="BV132" s="84"/>
      <c r="BW132" s="84"/>
      <c r="BX132" s="84"/>
      <c r="BY132" s="84"/>
      <c r="BZ132" s="84"/>
      <c r="CA132" s="84"/>
      <c r="CB132" s="84"/>
      <c r="CC132" s="84"/>
      <c r="CD132" s="84"/>
      <c r="CE132" s="84"/>
      <c r="CF132" s="84"/>
      <c r="CG132" s="84"/>
      <c r="CH132" s="84"/>
      <c r="CI132" s="84"/>
      <c r="CJ132" s="84"/>
      <c r="CK132" s="84"/>
      <c r="CL132" s="84"/>
      <c r="CM132" s="84"/>
      <c r="CN132" s="84"/>
      <c r="CO132" s="84"/>
      <c r="CP132" s="84"/>
      <c r="CQ132" s="84"/>
      <c r="CR132" s="84"/>
      <c r="CS132" s="84"/>
      <c r="CT132" s="84"/>
      <c r="CU132" s="84"/>
      <c r="CV132" s="84"/>
      <c r="CW132" s="84"/>
      <c r="CX132" s="84"/>
      <c r="CY132" s="84"/>
      <c r="CZ132" s="84"/>
      <c r="DA132" s="84"/>
      <c r="DB132" s="84"/>
      <c r="DC132" s="84"/>
      <c r="DD132" s="84"/>
      <c r="DE132" s="84"/>
      <c r="DF132" s="84"/>
      <c r="DG132" s="84"/>
      <c r="DH132" s="84"/>
      <c r="DI132" s="84"/>
      <c r="DJ132" s="84"/>
      <c r="DK132" s="84"/>
      <c r="DL132" s="84"/>
      <c r="DM132" s="84"/>
      <c r="DN132" s="84"/>
      <c r="DO132" s="84"/>
      <c r="DP132" s="84"/>
      <c r="DQ132" s="84"/>
      <c r="DR132" s="84"/>
      <c r="DS132" s="84"/>
      <c r="DT132" s="84"/>
    </row>
    <row r="133" spans="3:124" x14ac:dyDescent="0.3">
      <c r="C133" s="84"/>
      <c r="D133" s="84"/>
      <c r="E133" s="84"/>
      <c r="F133" s="84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  <c r="Z133" s="84"/>
      <c r="AA133" s="84"/>
      <c r="AB133" s="84"/>
      <c r="AC133" s="84"/>
      <c r="AD133" s="84"/>
      <c r="AE133" s="84"/>
      <c r="AF133" s="84"/>
      <c r="AG133" s="84"/>
      <c r="AH133" s="84"/>
      <c r="AI133" s="84"/>
      <c r="AJ133" s="84"/>
      <c r="AK133" s="84"/>
      <c r="AL133" s="84"/>
      <c r="AM133" s="84"/>
      <c r="AN133" s="84"/>
      <c r="AO133" s="84"/>
      <c r="AP133" s="84"/>
      <c r="AQ133" s="84"/>
      <c r="AR133" s="84"/>
      <c r="AS133" s="84"/>
      <c r="AT133" s="84"/>
      <c r="AU133" s="84"/>
      <c r="AV133" s="84"/>
      <c r="AW133" s="84"/>
      <c r="AX133" s="84"/>
      <c r="AY133" s="84"/>
      <c r="AZ133" s="84"/>
      <c r="BA133" s="84"/>
      <c r="BB133" s="84"/>
      <c r="BC133" s="84"/>
      <c r="BD133" s="84"/>
      <c r="BE133" s="84"/>
      <c r="BF133" s="84"/>
      <c r="BG133" s="84"/>
      <c r="BH133" s="84"/>
      <c r="BI133" s="84"/>
      <c r="BJ133" s="84"/>
      <c r="BK133" s="84"/>
      <c r="BL133" s="84"/>
      <c r="BM133" s="84"/>
      <c r="BN133" s="84"/>
      <c r="BO133" s="84"/>
      <c r="BP133" s="84"/>
      <c r="BQ133" s="84"/>
      <c r="BR133" s="84"/>
      <c r="BS133" s="84"/>
      <c r="BT133" s="84"/>
      <c r="BU133" s="84"/>
      <c r="BV133" s="84"/>
      <c r="BW133" s="84"/>
      <c r="BX133" s="84"/>
      <c r="BY133" s="84"/>
      <c r="BZ133" s="84"/>
      <c r="CA133" s="84"/>
      <c r="CB133" s="84"/>
      <c r="CC133" s="84"/>
      <c r="CD133" s="84"/>
      <c r="CE133" s="84"/>
      <c r="CF133" s="84"/>
      <c r="CG133" s="84"/>
      <c r="CH133" s="84"/>
      <c r="CI133" s="84"/>
      <c r="CJ133" s="84"/>
      <c r="CK133" s="84"/>
      <c r="CL133" s="84"/>
      <c r="CM133" s="84"/>
      <c r="CN133" s="84"/>
      <c r="CO133" s="84"/>
      <c r="CP133" s="84"/>
      <c r="CQ133" s="84"/>
      <c r="CR133" s="84"/>
      <c r="CS133" s="84"/>
      <c r="CT133" s="84"/>
      <c r="CU133" s="84"/>
      <c r="CV133" s="84"/>
      <c r="CW133" s="84"/>
      <c r="CX133" s="84"/>
      <c r="CY133" s="84"/>
      <c r="CZ133" s="84"/>
      <c r="DA133" s="84"/>
      <c r="DB133" s="84"/>
      <c r="DC133" s="84"/>
      <c r="DD133" s="84"/>
      <c r="DE133" s="84"/>
      <c r="DF133" s="84"/>
      <c r="DG133" s="84"/>
      <c r="DH133" s="84"/>
      <c r="DI133" s="84"/>
      <c r="DJ133" s="84"/>
      <c r="DK133" s="84"/>
      <c r="DL133" s="84"/>
      <c r="DM133" s="84"/>
      <c r="DN133" s="84"/>
      <c r="DO133" s="84"/>
      <c r="DP133" s="84"/>
      <c r="DQ133" s="84"/>
      <c r="DR133" s="84"/>
      <c r="DS133" s="84"/>
      <c r="DT133" s="84"/>
    </row>
    <row r="134" spans="3:124" x14ac:dyDescent="0.3"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  <c r="AF134" s="84"/>
      <c r="AG134" s="84"/>
      <c r="AH134" s="84"/>
      <c r="AI134" s="84"/>
      <c r="AJ134" s="84"/>
      <c r="AK134" s="84"/>
      <c r="AL134" s="84"/>
      <c r="AM134" s="84"/>
      <c r="AN134" s="84"/>
      <c r="AO134" s="84"/>
      <c r="AP134" s="84"/>
      <c r="AQ134" s="84"/>
      <c r="AR134" s="84"/>
      <c r="AS134" s="84"/>
      <c r="AT134" s="84"/>
      <c r="AU134" s="84"/>
      <c r="AV134" s="84"/>
      <c r="AW134" s="84"/>
      <c r="AX134" s="84"/>
      <c r="AY134" s="84"/>
      <c r="AZ134" s="84"/>
      <c r="BA134" s="84"/>
      <c r="BB134" s="84"/>
      <c r="BC134" s="84"/>
      <c r="BD134" s="84"/>
      <c r="BE134" s="84"/>
      <c r="BF134" s="84"/>
      <c r="BG134" s="84"/>
      <c r="BH134" s="84"/>
      <c r="BI134" s="84"/>
      <c r="BJ134" s="84"/>
      <c r="BK134" s="84"/>
      <c r="BL134" s="84"/>
      <c r="BM134" s="84"/>
      <c r="BN134" s="84"/>
      <c r="BO134" s="84"/>
      <c r="BP134" s="84"/>
      <c r="BQ134" s="84"/>
      <c r="BR134" s="84"/>
      <c r="BS134" s="84"/>
      <c r="BT134" s="84"/>
      <c r="BU134" s="84"/>
      <c r="BV134" s="84"/>
      <c r="BW134" s="84"/>
      <c r="BX134" s="84"/>
      <c r="BY134" s="84"/>
      <c r="BZ134" s="84"/>
      <c r="CA134" s="84"/>
      <c r="CB134" s="84"/>
      <c r="CC134" s="84"/>
      <c r="CD134" s="84"/>
      <c r="CE134" s="84"/>
      <c r="CF134" s="84"/>
      <c r="CG134" s="84"/>
      <c r="CH134" s="84"/>
      <c r="CI134" s="84"/>
      <c r="CJ134" s="84"/>
      <c r="CK134" s="84"/>
      <c r="CL134" s="84"/>
      <c r="CM134" s="84"/>
      <c r="CN134" s="84"/>
      <c r="CO134" s="84"/>
      <c r="CP134" s="84"/>
      <c r="CQ134" s="84"/>
      <c r="CR134" s="84"/>
      <c r="CS134" s="84"/>
      <c r="CT134" s="84"/>
      <c r="CU134" s="84"/>
      <c r="CV134" s="84"/>
      <c r="CW134" s="84"/>
      <c r="CX134" s="84"/>
      <c r="CY134" s="84"/>
      <c r="CZ134" s="84"/>
      <c r="DA134" s="84"/>
      <c r="DB134" s="84"/>
      <c r="DC134" s="84"/>
      <c r="DD134" s="84"/>
      <c r="DE134" s="84"/>
      <c r="DF134" s="84"/>
      <c r="DG134" s="84"/>
      <c r="DH134" s="84"/>
      <c r="DI134" s="84"/>
      <c r="DJ134" s="84"/>
      <c r="DK134" s="84"/>
      <c r="DL134" s="84"/>
      <c r="DM134" s="84"/>
      <c r="DN134" s="84"/>
      <c r="DO134" s="84"/>
      <c r="DP134" s="84"/>
      <c r="DQ134" s="84"/>
      <c r="DR134" s="84"/>
      <c r="DS134" s="84"/>
      <c r="DT134" s="84"/>
    </row>
    <row r="135" spans="3:124" x14ac:dyDescent="0.3">
      <c r="C135" s="84"/>
      <c r="D135" s="84"/>
      <c r="E135" s="84"/>
      <c r="F135" s="84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  <c r="AF135" s="84"/>
      <c r="AG135" s="84"/>
      <c r="AH135" s="84"/>
      <c r="AI135" s="84"/>
      <c r="AJ135" s="84"/>
      <c r="AK135" s="84"/>
      <c r="AL135" s="84"/>
      <c r="AM135" s="84"/>
      <c r="AN135" s="84"/>
      <c r="AO135" s="84"/>
      <c r="AP135" s="84"/>
      <c r="AQ135" s="84"/>
      <c r="AR135" s="84"/>
      <c r="AS135" s="84"/>
      <c r="AT135" s="84"/>
      <c r="AU135" s="84"/>
      <c r="AV135" s="84"/>
      <c r="AW135" s="84"/>
      <c r="AX135" s="84"/>
      <c r="AY135" s="84"/>
      <c r="AZ135" s="84"/>
      <c r="BA135" s="84"/>
      <c r="BB135" s="84"/>
      <c r="BC135" s="84"/>
      <c r="BD135" s="84"/>
      <c r="BE135" s="84"/>
      <c r="BF135" s="84"/>
      <c r="BG135" s="84"/>
      <c r="BH135" s="84"/>
      <c r="BI135" s="84"/>
      <c r="BJ135" s="84"/>
      <c r="BK135" s="84"/>
      <c r="BL135" s="84"/>
      <c r="BM135" s="84"/>
      <c r="BN135" s="84"/>
      <c r="BO135" s="84"/>
      <c r="BP135" s="84"/>
      <c r="BQ135" s="84"/>
      <c r="BR135" s="84"/>
      <c r="BS135" s="84"/>
      <c r="BT135" s="84"/>
      <c r="BU135" s="84"/>
      <c r="BV135" s="84"/>
      <c r="BW135" s="84"/>
      <c r="BX135" s="84"/>
      <c r="BY135" s="84"/>
      <c r="BZ135" s="84"/>
      <c r="CA135" s="84"/>
      <c r="CB135" s="84"/>
      <c r="CC135" s="84"/>
      <c r="CD135" s="84"/>
      <c r="CE135" s="84"/>
      <c r="CF135" s="84"/>
      <c r="CG135" s="84"/>
      <c r="CH135" s="84"/>
      <c r="CI135" s="84"/>
      <c r="CJ135" s="84"/>
      <c r="CK135" s="84"/>
      <c r="CL135" s="84"/>
      <c r="CM135" s="84"/>
      <c r="CN135" s="84"/>
      <c r="CO135" s="84"/>
      <c r="CP135" s="84"/>
      <c r="CQ135" s="84"/>
      <c r="CR135" s="84"/>
      <c r="CS135" s="84"/>
      <c r="CT135" s="84"/>
      <c r="CU135" s="84"/>
      <c r="CV135" s="84"/>
      <c r="CW135" s="84"/>
      <c r="CX135" s="84"/>
      <c r="CY135" s="84"/>
      <c r="CZ135" s="84"/>
      <c r="DA135" s="84"/>
      <c r="DB135" s="84"/>
      <c r="DC135" s="84"/>
      <c r="DD135" s="84"/>
      <c r="DE135" s="84"/>
      <c r="DF135" s="84"/>
      <c r="DG135" s="84"/>
      <c r="DH135" s="84"/>
      <c r="DI135" s="84"/>
      <c r="DJ135" s="84"/>
      <c r="DK135" s="84"/>
      <c r="DL135" s="84"/>
      <c r="DM135" s="84"/>
      <c r="DN135" s="84"/>
      <c r="DO135" s="84"/>
      <c r="DP135" s="84"/>
      <c r="DQ135" s="84"/>
      <c r="DR135" s="84"/>
      <c r="DS135" s="84"/>
      <c r="DT135" s="84"/>
    </row>
    <row r="136" spans="3:124" x14ac:dyDescent="0.3">
      <c r="C136" s="84"/>
      <c r="D136" s="84"/>
      <c r="E136" s="84"/>
      <c r="F136" s="84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  <c r="Z136" s="84"/>
      <c r="AA136" s="84"/>
      <c r="AB136" s="84"/>
      <c r="AC136" s="84"/>
      <c r="AD136" s="84"/>
      <c r="AE136" s="84"/>
      <c r="AF136" s="84"/>
      <c r="AG136" s="84"/>
      <c r="AH136" s="84"/>
      <c r="AI136" s="84"/>
      <c r="AJ136" s="84"/>
      <c r="AK136" s="84"/>
      <c r="AL136" s="84"/>
      <c r="AM136" s="84"/>
      <c r="AN136" s="84"/>
      <c r="AO136" s="84"/>
      <c r="AP136" s="84"/>
      <c r="AQ136" s="84"/>
      <c r="AR136" s="84"/>
      <c r="AS136" s="84"/>
      <c r="AT136" s="84"/>
      <c r="AU136" s="84"/>
      <c r="AV136" s="84"/>
      <c r="AW136" s="84"/>
      <c r="AX136" s="84"/>
      <c r="AY136" s="84"/>
      <c r="AZ136" s="84"/>
      <c r="BA136" s="84"/>
      <c r="BB136" s="84"/>
      <c r="BC136" s="84"/>
      <c r="BD136" s="84"/>
      <c r="BE136" s="84"/>
      <c r="BF136" s="84"/>
      <c r="BG136" s="84"/>
      <c r="BH136" s="84"/>
      <c r="BI136" s="84"/>
      <c r="BJ136" s="84"/>
      <c r="BK136" s="84"/>
      <c r="BL136" s="84"/>
      <c r="BM136" s="84"/>
      <c r="BN136" s="84"/>
      <c r="BO136" s="84"/>
      <c r="BP136" s="84"/>
      <c r="BQ136" s="84"/>
      <c r="BR136" s="84"/>
      <c r="BS136" s="84"/>
      <c r="BT136" s="84"/>
      <c r="BU136" s="84"/>
      <c r="BV136" s="84"/>
      <c r="BW136" s="84"/>
      <c r="BX136" s="84"/>
      <c r="BY136" s="84"/>
      <c r="BZ136" s="84"/>
      <c r="CA136" s="84"/>
      <c r="CB136" s="84"/>
      <c r="CC136" s="84"/>
      <c r="CD136" s="84"/>
      <c r="CE136" s="84"/>
      <c r="CF136" s="84"/>
      <c r="CG136" s="84"/>
      <c r="CH136" s="84"/>
      <c r="CI136" s="84"/>
      <c r="CJ136" s="84"/>
      <c r="CK136" s="84"/>
      <c r="CL136" s="84"/>
      <c r="CM136" s="84"/>
      <c r="CN136" s="84"/>
      <c r="CO136" s="84"/>
      <c r="CP136" s="84"/>
      <c r="CQ136" s="84"/>
      <c r="CR136" s="84"/>
      <c r="CS136" s="84"/>
      <c r="CT136" s="84"/>
      <c r="CU136" s="84"/>
      <c r="CV136" s="84"/>
      <c r="CW136" s="84"/>
      <c r="CX136" s="84"/>
      <c r="CY136" s="84"/>
      <c r="CZ136" s="84"/>
      <c r="DA136" s="84"/>
      <c r="DB136" s="84"/>
      <c r="DC136" s="84"/>
      <c r="DD136" s="84"/>
      <c r="DE136" s="84"/>
      <c r="DF136" s="84"/>
      <c r="DG136" s="84"/>
      <c r="DH136" s="84"/>
      <c r="DI136" s="84"/>
      <c r="DJ136" s="84"/>
      <c r="DK136" s="84"/>
      <c r="DL136" s="84"/>
      <c r="DM136" s="84"/>
      <c r="DN136" s="84"/>
      <c r="DO136" s="84"/>
      <c r="DP136" s="84"/>
      <c r="DQ136" s="84"/>
      <c r="DR136" s="84"/>
      <c r="DS136" s="84"/>
      <c r="DT136" s="84"/>
    </row>
    <row r="137" spans="3:124" x14ac:dyDescent="0.3">
      <c r="C137" s="84"/>
      <c r="D137" s="84"/>
      <c r="E137" s="84"/>
      <c r="F137" s="84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  <c r="Z137" s="84"/>
      <c r="AA137" s="84"/>
      <c r="AB137" s="84"/>
      <c r="AC137" s="84"/>
      <c r="AD137" s="84"/>
      <c r="AE137" s="84"/>
      <c r="AF137" s="84"/>
      <c r="AG137" s="84"/>
      <c r="AH137" s="84"/>
      <c r="AI137" s="84"/>
      <c r="AJ137" s="84"/>
      <c r="AK137" s="84"/>
      <c r="AL137" s="84"/>
      <c r="AM137" s="84"/>
      <c r="AN137" s="84"/>
      <c r="AO137" s="84"/>
      <c r="AP137" s="84"/>
      <c r="AQ137" s="84"/>
      <c r="AR137" s="84"/>
      <c r="AS137" s="84"/>
      <c r="AT137" s="84"/>
      <c r="AU137" s="84"/>
      <c r="AV137" s="84"/>
      <c r="AW137" s="84"/>
      <c r="AX137" s="84"/>
      <c r="AY137" s="84"/>
      <c r="AZ137" s="84"/>
      <c r="BA137" s="84"/>
      <c r="BB137" s="84"/>
      <c r="BC137" s="84"/>
      <c r="BD137" s="84"/>
      <c r="BE137" s="84"/>
      <c r="BF137" s="84"/>
      <c r="BG137" s="84"/>
      <c r="BH137" s="84"/>
      <c r="BI137" s="84"/>
      <c r="BJ137" s="84"/>
      <c r="BK137" s="84"/>
      <c r="BL137" s="84"/>
      <c r="BM137" s="84"/>
      <c r="BN137" s="84"/>
      <c r="BO137" s="84"/>
      <c r="BP137" s="84"/>
      <c r="BQ137" s="84"/>
      <c r="BR137" s="84"/>
      <c r="BS137" s="84"/>
      <c r="BT137" s="84"/>
      <c r="BU137" s="84"/>
      <c r="BV137" s="84"/>
      <c r="BW137" s="84"/>
      <c r="BX137" s="84"/>
      <c r="BY137" s="84"/>
      <c r="BZ137" s="84"/>
      <c r="CA137" s="84"/>
      <c r="CB137" s="84"/>
      <c r="CC137" s="84"/>
      <c r="CD137" s="84"/>
      <c r="CE137" s="84"/>
      <c r="CF137" s="84"/>
      <c r="CG137" s="84"/>
      <c r="CH137" s="84"/>
      <c r="CI137" s="84"/>
      <c r="CJ137" s="84"/>
      <c r="CK137" s="84"/>
      <c r="CL137" s="84"/>
      <c r="CM137" s="84"/>
      <c r="CN137" s="84"/>
      <c r="CO137" s="84"/>
      <c r="CP137" s="84"/>
      <c r="CQ137" s="84"/>
      <c r="CR137" s="84"/>
      <c r="CS137" s="84"/>
      <c r="CT137" s="84"/>
      <c r="CU137" s="84"/>
      <c r="CV137" s="84"/>
      <c r="CW137" s="84"/>
      <c r="CX137" s="84"/>
      <c r="CY137" s="84"/>
      <c r="CZ137" s="84"/>
      <c r="DA137" s="84"/>
      <c r="DB137" s="84"/>
      <c r="DC137" s="84"/>
      <c r="DD137" s="84"/>
      <c r="DE137" s="84"/>
      <c r="DF137" s="84"/>
      <c r="DG137" s="84"/>
      <c r="DH137" s="84"/>
      <c r="DI137" s="84"/>
      <c r="DJ137" s="84"/>
      <c r="DK137" s="84"/>
      <c r="DL137" s="84"/>
      <c r="DM137" s="84"/>
      <c r="DN137" s="84"/>
      <c r="DO137" s="84"/>
      <c r="DP137" s="84"/>
      <c r="DQ137" s="84"/>
      <c r="DR137" s="84"/>
      <c r="DS137" s="84"/>
      <c r="DT137" s="84"/>
    </row>
    <row r="138" spans="3:124" x14ac:dyDescent="0.3"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  <c r="AD138" s="84"/>
      <c r="AE138" s="84"/>
      <c r="AF138" s="84"/>
      <c r="AG138" s="84"/>
      <c r="AH138" s="84"/>
      <c r="AI138" s="84"/>
      <c r="AJ138" s="84"/>
      <c r="AK138" s="84"/>
      <c r="AL138" s="84"/>
      <c r="AM138" s="84"/>
      <c r="AN138" s="84"/>
      <c r="AO138" s="84"/>
      <c r="AP138" s="84"/>
      <c r="AQ138" s="84"/>
      <c r="AR138" s="84"/>
      <c r="AS138" s="84"/>
      <c r="AT138" s="84"/>
      <c r="AU138" s="84"/>
      <c r="AV138" s="84"/>
      <c r="AW138" s="84"/>
      <c r="AX138" s="84"/>
      <c r="AY138" s="84"/>
      <c r="AZ138" s="84"/>
      <c r="BA138" s="84"/>
      <c r="BB138" s="84"/>
      <c r="BC138" s="84"/>
      <c r="BD138" s="84"/>
      <c r="BE138" s="84"/>
      <c r="BF138" s="84"/>
      <c r="BG138" s="84"/>
      <c r="BH138" s="84"/>
      <c r="BI138" s="84"/>
      <c r="BJ138" s="84"/>
      <c r="BK138" s="84"/>
      <c r="BL138" s="84"/>
      <c r="BM138" s="84"/>
      <c r="BN138" s="84"/>
      <c r="BO138" s="84"/>
      <c r="BP138" s="84"/>
      <c r="BQ138" s="84"/>
      <c r="BR138" s="84"/>
      <c r="BS138" s="84"/>
      <c r="BT138" s="84"/>
      <c r="BU138" s="84"/>
      <c r="BV138" s="84"/>
      <c r="BW138" s="84"/>
      <c r="BX138" s="84"/>
      <c r="BY138" s="84"/>
      <c r="BZ138" s="84"/>
      <c r="CA138" s="84"/>
      <c r="CB138" s="84"/>
      <c r="CC138" s="84"/>
      <c r="CD138" s="84"/>
      <c r="CE138" s="84"/>
      <c r="CF138" s="84"/>
      <c r="CG138" s="84"/>
      <c r="CH138" s="84"/>
      <c r="CI138" s="84"/>
      <c r="CJ138" s="84"/>
      <c r="CK138" s="84"/>
      <c r="CL138" s="84"/>
      <c r="CM138" s="84"/>
      <c r="CN138" s="84"/>
      <c r="CO138" s="84"/>
      <c r="CP138" s="84"/>
      <c r="CQ138" s="84"/>
      <c r="CR138" s="84"/>
      <c r="CS138" s="84"/>
      <c r="CT138" s="84"/>
      <c r="CU138" s="84"/>
      <c r="CV138" s="84"/>
      <c r="CW138" s="84"/>
      <c r="CX138" s="84"/>
      <c r="CY138" s="84"/>
      <c r="CZ138" s="84"/>
      <c r="DA138" s="84"/>
      <c r="DB138" s="84"/>
      <c r="DC138" s="84"/>
      <c r="DD138" s="84"/>
      <c r="DE138" s="84"/>
      <c r="DF138" s="84"/>
      <c r="DG138" s="84"/>
      <c r="DH138" s="84"/>
      <c r="DI138" s="84"/>
      <c r="DJ138" s="84"/>
      <c r="DK138" s="84"/>
      <c r="DL138" s="84"/>
      <c r="DM138" s="84"/>
      <c r="DN138" s="84"/>
      <c r="DO138" s="84"/>
      <c r="DP138" s="84"/>
      <c r="DQ138" s="84"/>
      <c r="DR138" s="84"/>
      <c r="DS138" s="84"/>
      <c r="DT138" s="84"/>
    </row>
  </sheetData>
  <protectedRanges>
    <protectedRange sqref="B11" name="Range3_2"/>
    <protectedRange sqref="Q11:AB11 AK11:AL11 AO11:AR11 AW11:AX11 BC11:BD11 BG11:BL11 BQ11:BX11 CE11:CF11 CK11:CN11 CU11:CV11 DC11:DD11 DK11:DL11 DG11:DH11" name="Range1_3"/>
    <protectedRange sqref="DP11:DT11" name="Range2_2"/>
    <protectedRange sqref="AG11:AJ11" name="Range1_2_2"/>
    <protectedRange sqref="DI11:DJ11 AC11:AF11 AM11:AN11 AS11:AV11 AY11:BB11 BM11:BP11 BY11:CD11 CG11:CJ11 CW11:DB11 BE11:BF11 CO11:CT11 I11:P11 DE11:DF11" name="Range1_4_1"/>
    <protectedRange sqref="DO11" name="Range2_3_1"/>
    <protectedRange sqref="B12:B14" name="Range3_1_1"/>
    <protectedRange sqref="I12:AF12 AK12:DL12" name="Range1_1_1"/>
    <protectedRange sqref="DO12:DR12" name="Range2_1_1"/>
    <protectedRange sqref="AG12:AJ12" name="Range1_2_1_1"/>
    <protectedRange sqref="I14:DL14" name="Range1_3_1_1"/>
    <protectedRange sqref="DO14:DT14" name="Range2_2_1_1"/>
  </protectedRanges>
  <mergeCells count="101"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B2:P2"/>
    <mergeCell ref="E3:M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46"/>
  <sheetViews>
    <sheetView topLeftCell="A4" workbookViewId="0">
      <selection activeCell="H14" sqref="H14"/>
    </sheetView>
  </sheetViews>
  <sheetFormatPr defaultRowHeight="17.25" x14ac:dyDescent="0.3"/>
  <cols>
    <col min="1" max="1" width="3.140625" style="55" customWidth="1"/>
    <col min="2" max="2" width="10.42578125" style="55" customWidth="1"/>
    <col min="3" max="3" width="12.140625" style="55" customWidth="1"/>
    <col min="4" max="4" width="10.5703125" style="55" customWidth="1"/>
    <col min="5" max="5" width="12" style="55" customWidth="1"/>
    <col min="6" max="7" width="10.5703125" style="55" customWidth="1"/>
    <col min="8" max="8" width="10.7109375" style="55" customWidth="1"/>
    <col min="9" max="9" width="9.85546875" style="55" customWidth="1"/>
    <col min="10" max="10" width="10.42578125" style="55" customWidth="1"/>
    <col min="11" max="11" width="8.42578125" style="55" hidden="1" customWidth="1"/>
    <col min="12" max="12" width="12.28515625" style="55" hidden="1" customWidth="1"/>
    <col min="13" max="13" width="9.42578125" style="55" customWidth="1"/>
    <col min="14" max="14" width="9" style="55" customWidth="1"/>
    <col min="15" max="15" width="9.140625" style="55" customWidth="1"/>
    <col min="16" max="16" width="8.85546875" style="55" customWidth="1"/>
    <col min="17" max="17" width="8.42578125" style="55" customWidth="1"/>
    <col min="18" max="18" width="7.85546875" style="55" customWidth="1"/>
    <col min="19" max="19" width="8" style="55" customWidth="1"/>
    <col min="20" max="20" width="7.42578125" style="55" customWidth="1"/>
    <col min="21" max="22" width="8.5703125" style="55" customWidth="1"/>
    <col min="23" max="23" width="8.85546875" style="55" customWidth="1"/>
    <col min="24" max="24" width="9.42578125" style="55" customWidth="1"/>
    <col min="25" max="25" width="9.140625" style="55" customWidth="1"/>
    <col min="26" max="26" width="8.7109375" style="55" customWidth="1"/>
    <col min="27" max="27" width="8.5703125" style="55" customWidth="1"/>
    <col min="28" max="28" width="8.140625" style="55" customWidth="1"/>
    <col min="29" max="29" width="9.85546875" style="55" customWidth="1"/>
    <col min="30" max="30" width="8.7109375" style="55" customWidth="1"/>
    <col min="31" max="31" width="7.85546875" style="55" hidden="1" customWidth="1"/>
    <col min="32" max="32" width="0.7109375" style="55" hidden="1" customWidth="1"/>
    <col min="33" max="33" width="10.5703125" style="55" customWidth="1"/>
    <col min="34" max="34" width="10.42578125" style="55" customWidth="1"/>
    <col min="35" max="35" width="10.5703125" style="55" customWidth="1"/>
    <col min="36" max="36" width="10.28515625" style="55" customWidth="1"/>
    <col min="37" max="37" width="8.5703125" style="55" customWidth="1"/>
    <col min="38" max="38" width="7.7109375" style="55" customWidth="1"/>
    <col min="39" max="39" width="8.140625" style="55" customWidth="1"/>
    <col min="40" max="40" width="8.42578125" style="55" customWidth="1"/>
    <col min="41" max="41" width="8.5703125" style="55" customWidth="1"/>
    <col min="42" max="42" width="8.7109375" style="55" customWidth="1"/>
    <col min="43" max="43" width="9" style="55" customWidth="1"/>
    <col min="44" max="44" width="8.28515625" style="55" customWidth="1"/>
    <col min="45" max="45" width="9.140625" style="55"/>
    <col min="46" max="46" width="9.28515625" style="55" customWidth="1"/>
    <col min="47" max="47" width="4" style="55" customWidth="1"/>
    <col min="48" max="48" width="3.5703125" style="55" customWidth="1"/>
    <col min="49" max="49" width="9.5703125" style="55" customWidth="1"/>
    <col min="50" max="50" width="8.5703125" style="55" customWidth="1"/>
    <col min="51" max="51" width="6.5703125" style="85" customWidth="1"/>
    <col min="52" max="52" width="6.42578125" style="85" customWidth="1"/>
    <col min="53" max="53" width="8.7109375" style="85" customWidth="1"/>
    <col min="54" max="54" width="9.140625" style="85" customWidth="1"/>
    <col min="55" max="55" width="12.140625" style="86" customWidth="1"/>
    <col min="56" max="56" width="10.28515625" style="86" customWidth="1"/>
    <col min="57" max="57" width="9.5703125" style="55" customWidth="1"/>
    <col min="58" max="58" width="10" style="55" customWidth="1"/>
    <col min="59" max="59" width="8.5703125" style="55" customWidth="1"/>
    <col min="60" max="60" width="8" style="55" customWidth="1"/>
    <col min="61" max="61" width="9.85546875" style="55" customWidth="1"/>
    <col min="62" max="62" width="10.28515625" style="55" customWidth="1"/>
    <col min="63" max="63" width="9.7109375" style="55" customWidth="1"/>
    <col min="64" max="64" width="10.140625" style="55" customWidth="1"/>
    <col min="65" max="65" width="2.5703125" style="85" customWidth="1"/>
    <col min="66" max="66" width="2.42578125" style="85" customWidth="1"/>
    <col min="67" max="67" width="10.5703125" style="55" customWidth="1"/>
    <col min="68" max="16384" width="9.140625" style="55"/>
  </cols>
  <sheetData>
    <row r="1" spans="1:104" ht="8.25" customHeight="1" x14ac:dyDescent="0.3"/>
    <row r="2" spans="1:104" s="87" customFormat="1" ht="29.25" customHeight="1" x14ac:dyDescent="0.3">
      <c r="B2" s="88"/>
      <c r="C2" s="282" t="s">
        <v>105</v>
      </c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88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90"/>
      <c r="AZ2" s="90"/>
      <c r="BA2" s="90"/>
      <c r="BB2" s="90"/>
      <c r="BC2" s="91"/>
      <c r="BD2" s="91"/>
      <c r="BE2" s="92"/>
      <c r="BF2" s="92"/>
      <c r="BG2" s="92"/>
      <c r="BH2" s="92"/>
      <c r="BI2" s="92"/>
      <c r="BJ2" s="92"/>
      <c r="BK2" s="92"/>
      <c r="BL2" s="92"/>
      <c r="BM2" s="93"/>
      <c r="BN2" s="93"/>
    </row>
    <row r="3" spans="1:104" s="60" customFormat="1" ht="16.5" x14ac:dyDescent="0.25">
      <c r="A3" s="56"/>
      <c r="B3" s="149"/>
      <c r="C3" s="149"/>
      <c r="D3" s="149"/>
      <c r="E3" s="244" t="s">
        <v>143</v>
      </c>
      <c r="F3" s="244"/>
      <c r="G3" s="244"/>
      <c r="H3" s="244"/>
      <c r="I3" s="244"/>
      <c r="J3" s="244"/>
      <c r="K3" s="244"/>
      <c r="L3" s="244"/>
      <c r="M3" s="244"/>
      <c r="N3" s="244"/>
      <c r="O3" s="56"/>
      <c r="P3" s="57"/>
      <c r="Q3" s="57"/>
      <c r="R3" s="57"/>
      <c r="S3" s="57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94"/>
      <c r="AZ3" s="94"/>
      <c r="BA3" s="94"/>
      <c r="BB3" s="94"/>
      <c r="BC3" s="57"/>
      <c r="BD3" s="57"/>
      <c r="BE3" s="56"/>
      <c r="BF3" s="56"/>
      <c r="BG3" s="56"/>
      <c r="BH3" s="56"/>
      <c r="BI3" s="56"/>
      <c r="BJ3" s="56"/>
      <c r="BK3" s="56"/>
      <c r="BL3" s="56"/>
      <c r="BM3" s="94"/>
      <c r="BN3" s="94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8"/>
      <c r="CR3" s="58"/>
      <c r="CS3" s="58"/>
      <c r="CT3" s="58"/>
      <c r="CU3" s="58"/>
      <c r="CV3" s="58"/>
      <c r="CW3" s="58"/>
      <c r="CX3" s="58"/>
      <c r="CY3" s="58"/>
      <c r="CZ3" s="59"/>
    </row>
    <row r="4" spans="1:104" s="87" customFormat="1" ht="16.5" x14ac:dyDescent="0.3">
      <c r="A4" s="95"/>
      <c r="B4" s="96"/>
      <c r="E4" s="97"/>
      <c r="F4" s="97"/>
      <c r="G4" s="97"/>
      <c r="H4" s="97"/>
      <c r="I4" s="97"/>
      <c r="Q4" s="98" t="s">
        <v>1</v>
      </c>
      <c r="W4" s="283"/>
      <c r="X4" s="283"/>
      <c r="AG4" s="284"/>
      <c r="AH4" s="284"/>
      <c r="AI4" s="99"/>
      <c r="AJ4" s="99"/>
      <c r="AY4" s="100"/>
      <c r="AZ4" s="100"/>
      <c r="BA4" s="100"/>
      <c r="BB4" s="100"/>
      <c r="BC4" s="101"/>
      <c r="BD4" s="101"/>
      <c r="BM4" s="100"/>
      <c r="BN4" s="100"/>
    </row>
    <row r="5" spans="1:104" s="70" customFormat="1" ht="13.5" customHeight="1" x14ac:dyDescent="0.25">
      <c r="A5" s="285" t="s">
        <v>2</v>
      </c>
      <c r="B5" s="247" t="s">
        <v>65</v>
      </c>
      <c r="C5" s="286" t="s">
        <v>106</v>
      </c>
      <c r="D5" s="287"/>
      <c r="E5" s="287"/>
      <c r="F5" s="287"/>
      <c r="G5" s="287"/>
      <c r="H5" s="288"/>
      <c r="I5" s="292" t="s">
        <v>107</v>
      </c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4"/>
      <c r="BC5" s="300"/>
      <c r="BD5" s="300"/>
      <c r="BE5" s="300"/>
      <c r="BF5" s="300"/>
      <c r="BG5" s="300"/>
      <c r="BH5" s="300"/>
      <c r="BI5" s="300"/>
      <c r="BJ5" s="300"/>
      <c r="BK5" s="300"/>
      <c r="BL5" s="300"/>
      <c r="BM5" s="300"/>
      <c r="BN5" s="300"/>
    </row>
    <row r="6" spans="1:104" s="70" customFormat="1" ht="27" customHeight="1" x14ac:dyDescent="0.25">
      <c r="A6" s="285"/>
      <c r="B6" s="247"/>
      <c r="C6" s="289"/>
      <c r="D6" s="290"/>
      <c r="E6" s="290"/>
      <c r="F6" s="290"/>
      <c r="G6" s="290"/>
      <c r="H6" s="291"/>
      <c r="I6" s="292" t="s">
        <v>108</v>
      </c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4"/>
      <c r="BC6" s="301" t="s">
        <v>109</v>
      </c>
      <c r="BD6" s="302"/>
      <c r="BE6" s="302"/>
      <c r="BF6" s="302"/>
      <c r="BG6" s="302"/>
      <c r="BH6" s="302"/>
      <c r="BI6" s="303" t="s">
        <v>110</v>
      </c>
      <c r="BJ6" s="303"/>
      <c r="BK6" s="303"/>
      <c r="BL6" s="303"/>
      <c r="BM6" s="303"/>
      <c r="BN6" s="303"/>
    </row>
    <row r="7" spans="1:104" s="70" customFormat="1" ht="24.75" hidden="1" customHeight="1" x14ac:dyDescent="0.25">
      <c r="A7" s="285"/>
      <c r="B7" s="247"/>
      <c r="C7" s="289"/>
      <c r="D7" s="290"/>
      <c r="E7" s="290"/>
      <c r="F7" s="290"/>
      <c r="G7" s="290"/>
      <c r="H7" s="291"/>
      <c r="I7" s="304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6"/>
      <c r="BC7" s="307"/>
      <c r="BD7" s="308"/>
      <c r="BE7" s="308"/>
      <c r="BF7" s="308"/>
      <c r="BG7" s="309" t="s">
        <v>111</v>
      </c>
      <c r="BH7" s="309"/>
      <c r="BI7" s="309" t="s">
        <v>112</v>
      </c>
      <c r="BJ7" s="309"/>
      <c r="BK7" s="309" t="s">
        <v>113</v>
      </c>
      <c r="BL7" s="309"/>
      <c r="BM7" s="309"/>
      <c r="BN7" s="309"/>
    </row>
    <row r="8" spans="1:104" s="70" customFormat="1" ht="60" customHeight="1" x14ac:dyDescent="0.25">
      <c r="A8" s="285"/>
      <c r="B8" s="247"/>
      <c r="C8" s="289"/>
      <c r="D8" s="290"/>
      <c r="E8" s="290"/>
      <c r="F8" s="290"/>
      <c r="G8" s="290"/>
      <c r="H8" s="291"/>
      <c r="I8" s="310" t="s">
        <v>114</v>
      </c>
      <c r="J8" s="311"/>
      <c r="K8" s="102"/>
      <c r="L8" s="102"/>
      <c r="M8" s="211" t="s">
        <v>115</v>
      </c>
      <c r="N8" s="295"/>
      <c r="O8" s="297" t="s">
        <v>116</v>
      </c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9"/>
      <c r="AE8" s="211" t="s">
        <v>117</v>
      </c>
      <c r="AF8" s="295"/>
      <c r="AG8" s="211" t="s">
        <v>118</v>
      </c>
      <c r="AH8" s="295"/>
      <c r="AI8" s="280" t="s">
        <v>74</v>
      </c>
      <c r="AJ8" s="281"/>
      <c r="AK8" s="323" t="s">
        <v>119</v>
      </c>
      <c r="AL8" s="263"/>
      <c r="AM8" s="280" t="s">
        <v>74</v>
      </c>
      <c r="AN8" s="281"/>
      <c r="AO8" s="263" t="s">
        <v>120</v>
      </c>
      <c r="AP8" s="263"/>
      <c r="AQ8" s="280" t="s">
        <v>121</v>
      </c>
      <c r="AR8" s="312"/>
      <c r="AS8" s="312"/>
      <c r="AT8" s="312"/>
      <c r="AU8" s="312"/>
      <c r="AV8" s="281"/>
      <c r="AW8" s="280" t="s">
        <v>122</v>
      </c>
      <c r="AX8" s="312"/>
      <c r="AY8" s="312"/>
      <c r="AZ8" s="312"/>
      <c r="BA8" s="312"/>
      <c r="BB8" s="281"/>
      <c r="BC8" s="313" t="s">
        <v>123</v>
      </c>
      <c r="BD8" s="314"/>
      <c r="BE8" s="313" t="s">
        <v>124</v>
      </c>
      <c r="BF8" s="314"/>
      <c r="BG8" s="309"/>
      <c r="BH8" s="309"/>
      <c r="BI8" s="309"/>
      <c r="BJ8" s="309"/>
      <c r="BK8" s="309"/>
      <c r="BL8" s="309"/>
      <c r="BM8" s="309"/>
      <c r="BN8" s="309"/>
    </row>
    <row r="9" spans="1:104" s="103" customFormat="1" ht="81" customHeight="1" x14ac:dyDescent="0.25">
      <c r="A9" s="285"/>
      <c r="B9" s="247"/>
      <c r="C9" s="317" t="s">
        <v>125</v>
      </c>
      <c r="D9" s="317"/>
      <c r="E9" s="318" t="s">
        <v>100</v>
      </c>
      <c r="F9" s="318"/>
      <c r="G9" s="319" t="s">
        <v>101</v>
      </c>
      <c r="H9" s="319"/>
      <c r="I9" s="320" t="s">
        <v>126</v>
      </c>
      <c r="J9" s="320"/>
      <c r="K9" s="321" t="s">
        <v>127</v>
      </c>
      <c r="L9" s="322"/>
      <c r="M9" s="215"/>
      <c r="N9" s="296"/>
      <c r="O9" s="321" t="s">
        <v>128</v>
      </c>
      <c r="P9" s="322"/>
      <c r="Q9" s="321" t="s">
        <v>129</v>
      </c>
      <c r="R9" s="322"/>
      <c r="S9" s="321" t="s">
        <v>130</v>
      </c>
      <c r="T9" s="322"/>
      <c r="U9" s="321" t="s">
        <v>131</v>
      </c>
      <c r="V9" s="322"/>
      <c r="W9" s="321" t="s">
        <v>132</v>
      </c>
      <c r="X9" s="322"/>
      <c r="Y9" s="324" t="s">
        <v>133</v>
      </c>
      <c r="Z9" s="325"/>
      <c r="AA9" s="321" t="s">
        <v>134</v>
      </c>
      <c r="AB9" s="322"/>
      <c r="AC9" s="321" t="s">
        <v>135</v>
      </c>
      <c r="AD9" s="322"/>
      <c r="AE9" s="215"/>
      <c r="AF9" s="296"/>
      <c r="AG9" s="215"/>
      <c r="AH9" s="296"/>
      <c r="AI9" s="321" t="s">
        <v>136</v>
      </c>
      <c r="AJ9" s="322"/>
      <c r="AK9" s="263"/>
      <c r="AL9" s="263"/>
      <c r="AM9" s="321" t="s">
        <v>137</v>
      </c>
      <c r="AN9" s="322"/>
      <c r="AO9" s="263"/>
      <c r="AP9" s="263"/>
      <c r="AQ9" s="317" t="s">
        <v>125</v>
      </c>
      <c r="AR9" s="317"/>
      <c r="AS9" s="317" t="s">
        <v>100</v>
      </c>
      <c r="AT9" s="317"/>
      <c r="AU9" s="317" t="s">
        <v>101</v>
      </c>
      <c r="AV9" s="317"/>
      <c r="AW9" s="317" t="s">
        <v>138</v>
      </c>
      <c r="AX9" s="317"/>
      <c r="AY9" s="327" t="s">
        <v>139</v>
      </c>
      <c r="AZ9" s="328"/>
      <c r="BA9" s="329" t="s">
        <v>140</v>
      </c>
      <c r="BB9" s="329"/>
      <c r="BC9" s="315"/>
      <c r="BD9" s="316"/>
      <c r="BE9" s="315"/>
      <c r="BF9" s="316"/>
      <c r="BG9" s="309"/>
      <c r="BH9" s="309"/>
      <c r="BI9" s="309"/>
      <c r="BJ9" s="309"/>
      <c r="BK9" s="309" t="s">
        <v>141</v>
      </c>
      <c r="BL9" s="309"/>
      <c r="BM9" s="330" t="s">
        <v>142</v>
      </c>
      <c r="BN9" s="330"/>
    </row>
    <row r="10" spans="1:104" s="75" customFormat="1" ht="29.25" customHeight="1" x14ac:dyDescent="0.2">
      <c r="A10" s="285"/>
      <c r="B10" s="247"/>
      <c r="C10" s="71" t="s">
        <v>103</v>
      </c>
      <c r="D10" s="72" t="s">
        <v>104</v>
      </c>
      <c r="E10" s="71" t="s">
        <v>103</v>
      </c>
      <c r="F10" s="72" t="s">
        <v>104</v>
      </c>
      <c r="G10" s="71" t="s">
        <v>103</v>
      </c>
      <c r="H10" s="72" t="s">
        <v>104</v>
      </c>
      <c r="I10" s="71" t="s">
        <v>103</v>
      </c>
      <c r="J10" s="72" t="s">
        <v>104</v>
      </c>
      <c r="K10" s="71" t="s">
        <v>103</v>
      </c>
      <c r="L10" s="72" t="s">
        <v>104</v>
      </c>
      <c r="M10" s="71" t="s">
        <v>103</v>
      </c>
      <c r="N10" s="72" t="s">
        <v>104</v>
      </c>
      <c r="O10" s="71" t="s">
        <v>103</v>
      </c>
      <c r="P10" s="72" t="s">
        <v>104</v>
      </c>
      <c r="Q10" s="71" t="s">
        <v>103</v>
      </c>
      <c r="R10" s="72" t="s">
        <v>104</v>
      </c>
      <c r="S10" s="71" t="s">
        <v>103</v>
      </c>
      <c r="T10" s="72" t="s">
        <v>104</v>
      </c>
      <c r="U10" s="71" t="s">
        <v>103</v>
      </c>
      <c r="V10" s="72" t="s">
        <v>104</v>
      </c>
      <c r="W10" s="71" t="s">
        <v>103</v>
      </c>
      <c r="X10" s="72" t="s">
        <v>104</v>
      </c>
      <c r="Y10" s="71" t="s">
        <v>103</v>
      </c>
      <c r="Z10" s="72" t="s">
        <v>104</v>
      </c>
      <c r="AA10" s="71" t="s">
        <v>103</v>
      </c>
      <c r="AB10" s="72" t="s">
        <v>104</v>
      </c>
      <c r="AC10" s="71" t="s">
        <v>103</v>
      </c>
      <c r="AD10" s="72" t="s">
        <v>104</v>
      </c>
      <c r="AE10" s="71" t="s">
        <v>103</v>
      </c>
      <c r="AF10" s="72" t="s">
        <v>104</v>
      </c>
      <c r="AG10" s="71" t="s">
        <v>103</v>
      </c>
      <c r="AH10" s="72" t="s">
        <v>104</v>
      </c>
      <c r="AI10" s="71" t="s">
        <v>103</v>
      </c>
      <c r="AJ10" s="72" t="s">
        <v>104</v>
      </c>
      <c r="AK10" s="71" t="s">
        <v>103</v>
      </c>
      <c r="AL10" s="72" t="s">
        <v>104</v>
      </c>
      <c r="AM10" s="71" t="s">
        <v>103</v>
      </c>
      <c r="AN10" s="72" t="s">
        <v>104</v>
      </c>
      <c r="AO10" s="71" t="s">
        <v>103</v>
      </c>
      <c r="AP10" s="72" t="s">
        <v>104</v>
      </c>
      <c r="AQ10" s="71" t="s">
        <v>103</v>
      </c>
      <c r="AR10" s="72" t="s">
        <v>104</v>
      </c>
      <c r="AS10" s="71" t="s">
        <v>103</v>
      </c>
      <c r="AT10" s="72" t="s">
        <v>104</v>
      </c>
      <c r="AU10" s="71" t="s">
        <v>103</v>
      </c>
      <c r="AV10" s="72" t="s">
        <v>104</v>
      </c>
      <c r="AW10" s="71" t="s">
        <v>103</v>
      </c>
      <c r="AX10" s="72" t="s">
        <v>104</v>
      </c>
      <c r="AY10" s="71" t="s">
        <v>103</v>
      </c>
      <c r="AZ10" s="72" t="s">
        <v>104</v>
      </c>
      <c r="BA10" s="71" t="s">
        <v>103</v>
      </c>
      <c r="BB10" s="72" t="s">
        <v>104</v>
      </c>
      <c r="BC10" s="71" t="s">
        <v>103</v>
      </c>
      <c r="BD10" s="72" t="s">
        <v>104</v>
      </c>
      <c r="BE10" s="71" t="s">
        <v>103</v>
      </c>
      <c r="BF10" s="72" t="s">
        <v>104</v>
      </c>
      <c r="BG10" s="71" t="s">
        <v>103</v>
      </c>
      <c r="BH10" s="72" t="s">
        <v>104</v>
      </c>
      <c r="BI10" s="71" t="s">
        <v>103</v>
      </c>
      <c r="BJ10" s="72" t="s">
        <v>104</v>
      </c>
      <c r="BK10" s="71" t="s">
        <v>103</v>
      </c>
      <c r="BL10" s="72" t="s">
        <v>104</v>
      </c>
      <c r="BM10" s="71" t="s">
        <v>103</v>
      </c>
      <c r="BN10" s="72" t="s">
        <v>104</v>
      </c>
    </row>
    <row r="11" spans="1:104" s="103" customFormat="1" ht="12.75" x14ac:dyDescent="0.25">
      <c r="A11" s="150"/>
      <c r="B11" s="150">
        <v>1</v>
      </c>
      <c r="C11" s="150">
        <v>2</v>
      </c>
      <c r="D11" s="150">
        <v>3</v>
      </c>
      <c r="E11" s="150">
        <v>4</v>
      </c>
      <c r="F11" s="150">
        <v>5</v>
      </c>
      <c r="G11" s="150">
        <v>6</v>
      </c>
      <c r="H11" s="150">
        <v>7</v>
      </c>
      <c r="I11" s="150">
        <v>8</v>
      </c>
      <c r="J11" s="150">
        <v>9</v>
      </c>
      <c r="K11" s="150">
        <v>10</v>
      </c>
      <c r="L11" s="150">
        <v>11</v>
      </c>
      <c r="M11" s="150">
        <v>12</v>
      </c>
      <c r="N11" s="150">
        <v>13</v>
      </c>
      <c r="O11" s="150">
        <v>14</v>
      </c>
      <c r="P11" s="150">
        <v>15</v>
      </c>
      <c r="Q11" s="150">
        <v>16</v>
      </c>
      <c r="R11" s="150">
        <v>17</v>
      </c>
      <c r="S11" s="150">
        <v>18</v>
      </c>
      <c r="T11" s="150">
        <v>19</v>
      </c>
      <c r="U11" s="150">
        <v>20</v>
      </c>
      <c r="V11" s="150">
        <v>21</v>
      </c>
      <c r="W11" s="150">
        <v>22</v>
      </c>
      <c r="X11" s="150">
        <v>23</v>
      </c>
      <c r="Y11" s="150">
        <v>24</v>
      </c>
      <c r="Z11" s="150">
        <v>25</v>
      </c>
      <c r="AA11" s="150">
        <v>26</v>
      </c>
      <c r="AB11" s="150">
        <v>27</v>
      </c>
      <c r="AC11" s="150">
        <v>28</v>
      </c>
      <c r="AD11" s="150">
        <v>29</v>
      </c>
      <c r="AE11" s="150">
        <v>30</v>
      </c>
      <c r="AF11" s="150">
        <v>31</v>
      </c>
      <c r="AG11" s="150">
        <v>32</v>
      </c>
      <c r="AH11" s="150">
        <v>33</v>
      </c>
      <c r="AI11" s="150">
        <v>34</v>
      </c>
      <c r="AJ11" s="150">
        <v>35</v>
      </c>
      <c r="AK11" s="150">
        <v>36</v>
      </c>
      <c r="AL11" s="150">
        <v>37</v>
      </c>
      <c r="AM11" s="150">
        <v>38</v>
      </c>
      <c r="AN11" s="150">
        <v>39</v>
      </c>
      <c r="AO11" s="150">
        <v>40</v>
      </c>
      <c r="AP11" s="150">
        <v>41</v>
      </c>
      <c r="AQ11" s="150">
        <v>42</v>
      </c>
      <c r="AR11" s="150">
        <v>43</v>
      </c>
      <c r="AS11" s="150">
        <v>44</v>
      </c>
      <c r="AT11" s="150">
        <v>45</v>
      </c>
      <c r="AU11" s="150">
        <v>46</v>
      </c>
      <c r="AV11" s="150">
        <v>47</v>
      </c>
      <c r="AW11" s="150">
        <v>48</v>
      </c>
      <c r="AX11" s="150">
        <v>49</v>
      </c>
      <c r="AY11" s="104">
        <v>50</v>
      </c>
      <c r="AZ11" s="104">
        <v>51</v>
      </c>
      <c r="BA11" s="104">
        <v>52</v>
      </c>
      <c r="BB11" s="104">
        <v>53</v>
      </c>
      <c r="BC11" s="150">
        <v>54</v>
      </c>
      <c r="BD11" s="150">
        <v>55</v>
      </c>
      <c r="BE11" s="150">
        <v>56</v>
      </c>
      <c r="BF11" s="150">
        <v>57</v>
      </c>
      <c r="BG11" s="150">
        <v>58</v>
      </c>
      <c r="BH11" s="150">
        <v>59</v>
      </c>
      <c r="BI11" s="150">
        <v>60</v>
      </c>
      <c r="BJ11" s="150">
        <v>61</v>
      </c>
      <c r="BK11" s="150">
        <v>62</v>
      </c>
      <c r="BL11" s="150">
        <v>63</v>
      </c>
      <c r="BM11" s="104">
        <v>64</v>
      </c>
      <c r="BN11" s="104">
        <v>65</v>
      </c>
    </row>
    <row r="12" spans="1:104" s="113" customFormat="1" ht="22.5" customHeight="1" x14ac:dyDescent="0.25">
      <c r="A12" s="131">
        <v>1</v>
      </c>
      <c r="B12" s="132" t="s">
        <v>39</v>
      </c>
      <c r="C12" s="105">
        <f t="shared" ref="C12:D15" si="0">E12+G12-BA12</f>
        <v>3189268</v>
      </c>
      <c r="D12" s="105">
        <f t="shared" si="0"/>
        <v>2994338.2</v>
      </c>
      <c r="E12" s="105">
        <f t="shared" ref="E12:F15" si="1">I12+K12+M12+AE12+AG12+AK12+AO12+AS12</f>
        <v>1944546.3</v>
      </c>
      <c r="F12" s="105">
        <f t="shared" si="1"/>
        <v>1936697.1</v>
      </c>
      <c r="G12" s="105">
        <f>BC12+BE12+BG12+BI12+BK12+BM12</f>
        <v>1314721.7</v>
      </c>
      <c r="H12" s="105">
        <f>BD12+BF12+BH12+BJ12+BL12+BN12</f>
        <v>1127641.1000000001</v>
      </c>
      <c r="I12" s="105">
        <v>615668</v>
      </c>
      <c r="J12" s="105">
        <v>615345.6</v>
      </c>
      <c r="K12" s="107"/>
      <c r="L12" s="107"/>
      <c r="M12" s="106">
        <v>399352.8</v>
      </c>
      <c r="N12" s="106">
        <v>394812.7</v>
      </c>
      <c r="O12" s="105">
        <v>81900</v>
      </c>
      <c r="P12" s="105">
        <v>81831.199999999997</v>
      </c>
      <c r="Q12" s="105">
        <v>1807</v>
      </c>
      <c r="R12" s="105">
        <v>1764.3</v>
      </c>
      <c r="S12" s="105">
        <v>6175</v>
      </c>
      <c r="T12" s="105">
        <v>6098.6</v>
      </c>
      <c r="U12" s="105">
        <v>1847</v>
      </c>
      <c r="V12" s="105">
        <v>1814.3</v>
      </c>
      <c r="W12" s="105">
        <v>73139.7</v>
      </c>
      <c r="X12" s="105">
        <v>71239.3</v>
      </c>
      <c r="Y12" s="105">
        <v>58438.7</v>
      </c>
      <c r="Z12" s="105">
        <v>56628.2</v>
      </c>
      <c r="AA12" s="105">
        <v>57786.7</v>
      </c>
      <c r="AB12" s="105">
        <v>57594.7</v>
      </c>
      <c r="AC12" s="105">
        <v>157452.5</v>
      </c>
      <c r="AD12" s="105">
        <v>155522.70000000001</v>
      </c>
      <c r="AE12" s="107"/>
      <c r="AF12" s="107"/>
      <c r="AG12" s="105">
        <v>756493.3</v>
      </c>
      <c r="AH12" s="105">
        <v>755064.4</v>
      </c>
      <c r="AI12" s="105">
        <v>756493.3</v>
      </c>
      <c r="AJ12" s="105">
        <v>755064.4</v>
      </c>
      <c r="AK12" s="105">
        <v>13910</v>
      </c>
      <c r="AL12" s="105">
        <v>13909.9</v>
      </c>
      <c r="AM12" s="105">
        <v>13910</v>
      </c>
      <c r="AN12" s="105">
        <v>13909.9</v>
      </c>
      <c r="AO12" s="105">
        <v>78502.5</v>
      </c>
      <c r="AP12" s="105">
        <v>78285</v>
      </c>
      <c r="AQ12" s="105">
        <f>AS12-BA12</f>
        <v>10619.699999999997</v>
      </c>
      <c r="AR12" s="105">
        <f>AT12-BB12</f>
        <v>9279.5</v>
      </c>
      <c r="AS12" s="105">
        <v>80619.7</v>
      </c>
      <c r="AT12" s="105">
        <v>79279.5</v>
      </c>
      <c r="AU12" s="108"/>
      <c r="AV12" s="108"/>
      <c r="AW12" s="105">
        <v>70000</v>
      </c>
      <c r="AX12" s="105">
        <v>70000</v>
      </c>
      <c r="AY12" s="109">
        <v>0</v>
      </c>
      <c r="AZ12" s="109">
        <v>0</v>
      </c>
      <c r="BA12" s="32">
        <v>70000</v>
      </c>
      <c r="BB12" s="32">
        <v>70000</v>
      </c>
      <c r="BC12" s="110">
        <v>1426827.3</v>
      </c>
      <c r="BD12" s="110">
        <v>1205019.2</v>
      </c>
      <c r="BE12" s="105">
        <v>44454.400000000001</v>
      </c>
      <c r="BF12" s="105">
        <v>43256.6</v>
      </c>
      <c r="BG12" s="105">
        <v>3440</v>
      </c>
      <c r="BH12" s="105">
        <v>3440</v>
      </c>
      <c r="BI12" s="105">
        <v>-40000</v>
      </c>
      <c r="BJ12" s="105">
        <v>-29127.3</v>
      </c>
      <c r="BK12" s="105">
        <v>-120000</v>
      </c>
      <c r="BL12" s="105">
        <v>-94947.4</v>
      </c>
      <c r="BM12" s="111">
        <v>0</v>
      </c>
      <c r="BN12" s="118"/>
      <c r="BO12" s="112"/>
      <c r="BP12" s="112"/>
    </row>
    <row r="13" spans="1:104" s="113" customFormat="1" ht="22.5" customHeight="1" x14ac:dyDescent="0.25">
      <c r="A13" s="131">
        <v>2</v>
      </c>
      <c r="B13" s="132" t="s">
        <v>41</v>
      </c>
      <c r="C13" s="105">
        <f t="shared" si="0"/>
        <v>3018262.1999999997</v>
      </c>
      <c r="D13" s="105">
        <f t="shared" si="0"/>
        <v>2777615.7000000007</v>
      </c>
      <c r="E13" s="105">
        <f t="shared" si="1"/>
        <v>1210029.3</v>
      </c>
      <c r="F13" s="105">
        <f t="shared" si="1"/>
        <v>1162545.9000000001</v>
      </c>
      <c r="G13" s="105">
        <f t="shared" ref="G13:H15" si="2">BC13+BE13+BG13+BI13+BK13+BM13</f>
        <v>1820488.2999999998</v>
      </c>
      <c r="H13" s="105">
        <f t="shared" si="2"/>
        <v>1627325.2000000002</v>
      </c>
      <c r="I13" s="105">
        <v>230913.1</v>
      </c>
      <c r="J13" s="105">
        <v>229114.1</v>
      </c>
      <c r="K13" s="105"/>
      <c r="L13" s="105"/>
      <c r="M13" s="106">
        <v>164721.29999999999</v>
      </c>
      <c r="N13" s="106">
        <v>149951</v>
      </c>
      <c r="O13" s="105">
        <v>64699.3</v>
      </c>
      <c r="P13" s="105">
        <v>57895.9</v>
      </c>
      <c r="Q13" s="105">
        <v>1267.5999999999999</v>
      </c>
      <c r="R13" s="105">
        <v>1109.5999999999999</v>
      </c>
      <c r="S13" s="105">
        <v>4504.3999999999996</v>
      </c>
      <c r="T13" s="105">
        <v>4021.9</v>
      </c>
      <c r="U13" s="105">
        <v>5500</v>
      </c>
      <c r="V13" s="105">
        <v>4834.2</v>
      </c>
      <c r="W13" s="105">
        <v>46171.199999999997</v>
      </c>
      <c r="X13" s="105">
        <v>43347.3</v>
      </c>
      <c r="Y13" s="105">
        <v>24800</v>
      </c>
      <c r="Z13" s="105">
        <v>24776</v>
      </c>
      <c r="AA13" s="105">
        <v>5012</v>
      </c>
      <c r="AB13" s="105">
        <v>3769.5</v>
      </c>
      <c r="AC13" s="105">
        <v>34079</v>
      </c>
      <c r="AD13" s="105">
        <v>31532.9</v>
      </c>
      <c r="AE13" s="107"/>
      <c r="AF13" s="107"/>
      <c r="AG13" s="105">
        <v>757237.3</v>
      </c>
      <c r="AH13" s="105">
        <v>736265.5</v>
      </c>
      <c r="AI13" s="105">
        <v>757237.3</v>
      </c>
      <c r="AJ13" s="105">
        <v>736265.5</v>
      </c>
      <c r="AK13" s="105">
        <v>8092.2</v>
      </c>
      <c r="AL13" s="105">
        <v>4031.5</v>
      </c>
      <c r="AM13" s="105">
        <v>6092.2</v>
      </c>
      <c r="AN13" s="105">
        <v>4031.5</v>
      </c>
      <c r="AO13" s="105">
        <v>20500</v>
      </c>
      <c r="AP13" s="105">
        <v>19205</v>
      </c>
      <c r="AQ13" s="105">
        <f t="shared" ref="AQ13:AR15" si="3">AS13-BA13</f>
        <v>16310.000000000002</v>
      </c>
      <c r="AR13" s="105">
        <f t="shared" si="3"/>
        <v>11723.4</v>
      </c>
      <c r="AS13" s="105">
        <v>28565.4</v>
      </c>
      <c r="AT13" s="105">
        <v>23978.799999999999</v>
      </c>
      <c r="AU13" s="108">
        <v>0</v>
      </c>
      <c r="AV13" s="108">
        <v>0</v>
      </c>
      <c r="AW13" s="105">
        <v>16461.3</v>
      </c>
      <c r="AX13" s="105">
        <v>12255.4</v>
      </c>
      <c r="AY13" s="122"/>
      <c r="AZ13" s="122"/>
      <c r="BA13" s="32">
        <v>12255.4</v>
      </c>
      <c r="BB13" s="32">
        <v>12255.4</v>
      </c>
      <c r="BC13" s="110">
        <v>2254467</v>
      </c>
      <c r="BD13" s="110">
        <v>2092913.3</v>
      </c>
      <c r="BE13" s="105">
        <v>258279.9</v>
      </c>
      <c r="BF13" s="105">
        <v>229700.9</v>
      </c>
      <c r="BG13" s="105">
        <v>7741.4</v>
      </c>
      <c r="BH13" s="105">
        <v>7502</v>
      </c>
      <c r="BI13" s="105">
        <v>-100000</v>
      </c>
      <c r="BJ13" s="105">
        <v>-60718.9</v>
      </c>
      <c r="BK13" s="105">
        <v>-600000</v>
      </c>
      <c r="BL13" s="105">
        <v>-642072.1</v>
      </c>
      <c r="BM13" s="111">
        <v>0</v>
      </c>
      <c r="BN13" s="111">
        <v>0</v>
      </c>
      <c r="BO13" s="138"/>
      <c r="BP13" s="112"/>
    </row>
    <row r="14" spans="1:104" s="117" customFormat="1" ht="22.5" customHeight="1" x14ac:dyDescent="0.25">
      <c r="A14" s="145">
        <v>3</v>
      </c>
      <c r="B14" s="132" t="s">
        <v>42</v>
      </c>
      <c r="C14" s="105">
        <f t="shared" si="0"/>
        <v>1986588.6000000003</v>
      </c>
      <c r="D14" s="105">
        <f t="shared" si="0"/>
        <v>1819310.1</v>
      </c>
      <c r="E14" s="105">
        <f t="shared" si="1"/>
        <v>1352310.3000000003</v>
      </c>
      <c r="F14" s="105">
        <f t="shared" si="1"/>
        <v>1201889.1000000001</v>
      </c>
      <c r="G14" s="105">
        <f t="shared" si="2"/>
        <v>634278.30000000005</v>
      </c>
      <c r="H14" s="105">
        <f t="shared" si="2"/>
        <v>617421</v>
      </c>
      <c r="I14" s="106">
        <v>331684.7</v>
      </c>
      <c r="J14" s="106">
        <v>324755.5</v>
      </c>
      <c r="K14" s="114"/>
      <c r="L14" s="114"/>
      <c r="M14" s="106">
        <v>138796.20000000001</v>
      </c>
      <c r="N14" s="106">
        <v>128628.9</v>
      </c>
      <c r="O14" s="106">
        <v>51062.8</v>
      </c>
      <c r="P14" s="106">
        <v>50077.1</v>
      </c>
      <c r="Q14" s="106">
        <v>356.6</v>
      </c>
      <c r="R14" s="106">
        <v>311.3</v>
      </c>
      <c r="S14" s="106">
        <v>4178.5</v>
      </c>
      <c r="T14" s="106">
        <v>3448.6</v>
      </c>
      <c r="U14" s="106">
        <v>1250</v>
      </c>
      <c r="V14" s="106">
        <v>1151</v>
      </c>
      <c r="W14" s="106">
        <v>9227.1</v>
      </c>
      <c r="X14" s="106">
        <v>8945.6</v>
      </c>
      <c r="Y14" s="106">
        <v>5394.1</v>
      </c>
      <c r="Z14" s="106">
        <v>5144.2</v>
      </c>
      <c r="AA14" s="106">
        <v>16770.2</v>
      </c>
      <c r="AB14" s="106">
        <v>15948.5</v>
      </c>
      <c r="AC14" s="106">
        <v>44695.7</v>
      </c>
      <c r="AD14" s="106">
        <v>40360.400000000001</v>
      </c>
      <c r="AE14" s="114"/>
      <c r="AF14" s="114"/>
      <c r="AG14" s="106">
        <v>640719.4</v>
      </c>
      <c r="AH14" s="106">
        <v>634125.19999999995</v>
      </c>
      <c r="AI14" s="106">
        <v>640719.4</v>
      </c>
      <c r="AJ14" s="106">
        <v>634125.19999999995</v>
      </c>
      <c r="AK14" s="106">
        <v>4779.6000000000004</v>
      </c>
      <c r="AL14" s="106">
        <v>4057.1</v>
      </c>
      <c r="AM14" s="106">
        <v>3179.6</v>
      </c>
      <c r="AN14" s="106">
        <v>2457.1</v>
      </c>
      <c r="AO14" s="106">
        <v>111693.6</v>
      </c>
      <c r="AP14" s="106">
        <v>109722.9</v>
      </c>
      <c r="AQ14" s="105">
        <f t="shared" si="3"/>
        <v>124636.8</v>
      </c>
      <c r="AR14" s="105">
        <f t="shared" si="3"/>
        <v>599.5</v>
      </c>
      <c r="AS14" s="106">
        <v>124636.8</v>
      </c>
      <c r="AT14" s="106">
        <v>599.5</v>
      </c>
      <c r="AU14" s="115"/>
      <c r="AV14" s="115"/>
      <c r="AW14" s="106">
        <v>123812.7</v>
      </c>
      <c r="AX14" s="115"/>
      <c r="AY14" s="123"/>
      <c r="AZ14" s="123"/>
      <c r="BA14" s="123"/>
      <c r="BB14" s="123"/>
      <c r="BC14" s="146">
        <v>592451.4</v>
      </c>
      <c r="BD14" s="146">
        <v>591104.5</v>
      </c>
      <c r="BE14" s="106">
        <v>51826.9</v>
      </c>
      <c r="BF14" s="106">
        <v>42704.7</v>
      </c>
      <c r="BG14" s="114"/>
      <c r="BH14" s="114"/>
      <c r="BI14" s="106">
        <v>-3000</v>
      </c>
      <c r="BJ14" s="106">
        <v>-3345.6</v>
      </c>
      <c r="BK14" s="106">
        <v>-7000</v>
      </c>
      <c r="BL14" s="106">
        <v>-13042.6</v>
      </c>
      <c r="BM14" s="116"/>
      <c r="BN14" s="116"/>
      <c r="BO14" s="112"/>
      <c r="BP14" s="112"/>
    </row>
    <row r="15" spans="1:104" s="113" customFormat="1" ht="22.5" customHeight="1" x14ac:dyDescent="0.25">
      <c r="A15" s="131">
        <v>4</v>
      </c>
      <c r="B15" s="132" t="s">
        <v>43</v>
      </c>
      <c r="C15" s="105">
        <f t="shared" si="0"/>
        <v>2427238.0999999996</v>
      </c>
      <c r="D15" s="105">
        <f t="shared" si="0"/>
        <v>2284559.2999999998</v>
      </c>
      <c r="E15" s="105">
        <f t="shared" si="1"/>
        <v>1368228.2999999998</v>
      </c>
      <c r="F15" s="105">
        <f t="shared" si="1"/>
        <v>1323593.8</v>
      </c>
      <c r="G15" s="105">
        <f t="shared" si="2"/>
        <v>1059009.8</v>
      </c>
      <c r="H15" s="105">
        <f t="shared" si="2"/>
        <v>960965.49999999988</v>
      </c>
      <c r="I15" s="105">
        <v>307251.59999999998</v>
      </c>
      <c r="J15" s="105">
        <v>298401.59999999998</v>
      </c>
      <c r="K15" s="107"/>
      <c r="L15" s="107"/>
      <c r="M15" s="105">
        <v>180837.3</v>
      </c>
      <c r="N15" s="105">
        <v>172056.7</v>
      </c>
      <c r="O15" s="105">
        <v>53009.2</v>
      </c>
      <c r="P15" s="105">
        <v>52792.5</v>
      </c>
      <c r="Q15" s="105">
        <v>11904.5</v>
      </c>
      <c r="R15" s="105">
        <v>11712.9</v>
      </c>
      <c r="S15" s="105">
        <v>4315.3</v>
      </c>
      <c r="T15" s="105">
        <v>3657.9</v>
      </c>
      <c r="U15" s="105">
        <v>11631</v>
      </c>
      <c r="V15" s="105">
        <v>11498.8</v>
      </c>
      <c r="W15" s="105">
        <v>31905.200000000001</v>
      </c>
      <c r="X15" s="105">
        <v>30748.7</v>
      </c>
      <c r="Y15" s="105">
        <v>23822</v>
      </c>
      <c r="Z15" s="105">
        <v>23426.799999999999</v>
      </c>
      <c r="AA15" s="105">
        <v>9047</v>
      </c>
      <c r="AB15" s="105">
        <v>7531</v>
      </c>
      <c r="AC15" s="105">
        <v>47002.2</v>
      </c>
      <c r="AD15" s="105">
        <v>43175.8</v>
      </c>
      <c r="AE15" s="107"/>
      <c r="AF15" s="107"/>
      <c r="AG15" s="105">
        <v>770254.6</v>
      </c>
      <c r="AH15" s="105">
        <v>743948.3</v>
      </c>
      <c r="AI15" s="105">
        <v>770254.6</v>
      </c>
      <c r="AJ15" s="105">
        <v>743948.3</v>
      </c>
      <c r="AK15" s="105">
        <v>2451.9</v>
      </c>
      <c r="AL15" s="105">
        <v>2451.9</v>
      </c>
      <c r="AM15" s="105">
        <v>2451.9</v>
      </c>
      <c r="AN15" s="105">
        <v>2451.9</v>
      </c>
      <c r="AO15" s="105">
        <v>99119.7</v>
      </c>
      <c r="AP15" s="105">
        <v>98806</v>
      </c>
      <c r="AQ15" s="105">
        <f t="shared" si="3"/>
        <v>8313.2000000000007</v>
      </c>
      <c r="AR15" s="105">
        <f t="shared" si="3"/>
        <v>7929.3</v>
      </c>
      <c r="AS15" s="105">
        <v>8313.2000000000007</v>
      </c>
      <c r="AT15" s="105">
        <v>7929.3</v>
      </c>
      <c r="AU15" s="108">
        <v>0</v>
      </c>
      <c r="AV15" s="108">
        <v>0</v>
      </c>
      <c r="AW15" s="105">
        <v>33200</v>
      </c>
      <c r="AX15" s="121"/>
      <c r="AY15" s="122"/>
      <c r="AZ15" s="122"/>
      <c r="BA15" s="122"/>
      <c r="BB15" s="122"/>
      <c r="BC15" s="110">
        <v>1026232.9</v>
      </c>
      <c r="BD15" s="110">
        <v>988894.6</v>
      </c>
      <c r="BE15" s="105">
        <v>81659.899999999994</v>
      </c>
      <c r="BF15" s="105">
        <v>79263.3</v>
      </c>
      <c r="BG15" s="105">
        <v>10400</v>
      </c>
      <c r="BH15" s="105">
        <v>10400</v>
      </c>
      <c r="BI15" s="105">
        <v>-12000</v>
      </c>
      <c r="BJ15" s="105">
        <v>-15322.3</v>
      </c>
      <c r="BK15" s="105">
        <v>-47283</v>
      </c>
      <c r="BL15" s="105">
        <v>-102270.1</v>
      </c>
      <c r="BM15" s="118"/>
      <c r="BN15" s="118"/>
      <c r="BO15" s="112"/>
      <c r="BP15" s="112"/>
    </row>
    <row r="16" spans="1:104" s="119" customFormat="1" ht="22.5" customHeight="1" x14ac:dyDescent="0.25">
      <c r="A16" s="326" t="s">
        <v>40</v>
      </c>
      <c r="B16" s="326"/>
      <c r="C16" s="105">
        <f t="shared" ref="C16:BN16" si="4">SUM(C12:C15)</f>
        <v>10621356.899999999</v>
      </c>
      <c r="D16" s="105">
        <f t="shared" si="4"/>
        <v>9875823.3000000007</v>
      </c>
      <c r="E16" s="105">
        <f t="shared" si="4"/>
        <v>5875114.2000000002</v>
      </c>
      <c r="F16" s="105">
        <f t="shared" si="4"/>
        <v>5624725.8999999994</v>
      </c>
      <c r="G16" s="105">
        <f t="shared" si="4"/>
        <v>4828498.0999999996</v>
      </c>
      <c r="H16" s="105">
        <f t="shared" si="4"/>
        <v>4333352.8</v>
      </c>
      <c r="I16" s="105">
        <f t="shared" si="4"/>
        <v>1485517.4</v>
      </c>
      <c r="J16" s="105">
        <f t="shared" si="4"/>
        <v>1467616.7999999998</v>
      </c>
      <c r="K16" s="105"/>
      <c r="L16" s="105"/>
      <c r="M16" s="105">
        <f t="shared" si="4"/>
        <v>883707.60000000009</v>
      </c>
      <c r="N16" s="105">
        <f t="shared" si="4"/>
        <v>845449.3</v>
      </c>
      <c r="O16" s="105">
        <f t="shared" si="4"/>
        <v>250671.3</v>
      </c>
      <c r="P16" s="105">
        <f t="shared" si="4"/>
        <v>242596.7</v>
      </c>
      <c r="Q16" s="105">
        <f t="shared" si="4"/>
        <v>15335.7</v>
      </c>
      <c r="R16" s="105">
        <f t="shared" si="4"/>
        <v>14898.099999999999</v>
      </c>
      <c r="S16" s="105">
        <f t="shared" si="4"/>
        <v>19173.2</v>
      </c>
      <c r="T16" s="105">
        <f t="shared" si="4"/>
        <v>17227</v>
      </c>
      <c r="U16" s="105">
        <f t="shared" si="4"/>
        <v>20228</v>
      </c>
      <c r="V16" s="105">
        <f t="shared" si="4"/>
        <v>19298.3</v>
      </c>
      <c r="W16" s="105">
        <f t="shared" si="4"/>
        <v>160443.20000000001</v>
      </c>
      <c r="X16" s="105">
        <f t="shared" si="4"/>
        <v>154280.90000000002</v>
      </c>
      <c r="Y16" s="105">
        <f t="shared" si="4"/>
        <v>112454.8</v>
      </c>
      <c r="Z16" s="105">
        <f t="shared" si="4"/>
        <v>109975.2</v>
      </c>
      <c r="AA16" s="105">
        <f t="shared" si="4"/>
        <v>88615.9</v>
      </c>
      <c r="AB16" s="105">
        <f t="shared" si="4"/>
        <v>84843.7</v>
      </c>
      <c r="AC16" s="105">
        <f t="shared" si="4"/>
        <v>283229.40000000002</v>
      </c>
      <c r="AD16" s="105">
        <f t="shared" si="4"/>
        <v>270591.8</v>
      </c>
      <c r="AE16" s="108">
        <f t="shared" si="4"/>
        <v>0</v>
      </c>
      <c r="AF16" s="108">
        <f t="shared" si="4"/>
        <v>0</v>
      </c>
      <c r="AG16" s="105">
        <f t="shared" si="4"/>
        <v>2924704.6</v>
      </c>
      <c r="AH16" s="105">
        <f t="shared" si="4"/>
        <v>2869403.3999999994</v>
      </c>
      <c r="AI16" s="105">
        <f t="shared" si="4"/>
        <v>2924704.6</v>
      </c>
      <c r="AJ16" s="105">
        <f t="shared" si="4"/>
        <v>2869403.3999999994</v>
      </c>
      <c r="AK16" s="105">
        <f t="shared" si="4"/>
        <v>29233.700000000004</v>
      </c>
      <c r="AL16" s="105">
        <f t="shared" si="4"/>
        <v>24450.400000000001</v>
      </c>
      <c r="AM16" s="105">
        <f t="shared" si="4"/>
        <v>25633.7</v>
      </c>
      <c r="AN16" s="105">
        <f t="shared" si="4"/>
        <v>22850.400000000001</v>
      </c>
      <c r="AO16" s="105">
        <f t="shared" si="4"/>
        <v>309815.8</v>
      </c>
      <c r="AP16" s="105">
        <f t="shared" si="4"/>
        <v>306018.90000000002</v>
      </c>
      <c r="AQ16" s="105">
        <f t="shared" si="4"/>
        <v>159879.70000000001</v>
      </c>
      <c r="AR16" s="105">
        <f t="shared" si="4"/>
        <v>29531.7</v>
      </c>
      <c r="AS16" s="105">
        <f t="shared" si="4"/>
        <v>242135.10000000003</v>
      </c>
      <c r="AT16" s="105">
        <f t="shared" si="4"/>
        <v>111787.1</v>
      </c>
      <c r="AU16" s="108">
        <f t="shared" si="4"/>
        <v>0</v>
      </c>
      <c r="AV16" s="108">
        <f t="shared" si="4"/>
        <v>0</v>
      </c>
      <c r="AW16" s="105">
        <f t="shared" si="4"/>
        <v>243474</v>
      </c>
      <c r="AX16" s="108">
        <f t="shared" si="4"/>
        <v>82255.399999999994</v>
      </c>
      <c r="AY16" s="109">
        <f t="shared" si="4"/>
        <v>0</v>
      </c>
      <c r="AZ16" s="109">
        <f t="shared" si="4"/>
        <v>0</v>
      </c>
      <c r="BA16" s="109">
        <f t="shared" si="4"/>
        <v>82255.399999999994</v>
      </c>
      <c r="BB16" s="109">
        <f t="shared" si="4"/>
        <v>82255.399999999994</v>
      </c>
      <c r="BC16" s="110">
        <f t="shared" si="4"/>
        <v>5299978.6000000006</v>
      </c>
      <c r="BD16" s="110">
        <f t="shared" si="4"/>
        <v>4877931.5999999996</v>
      </c>
      <c r="BE16" s="105">
        <f t="shared" si="4"/>
        <v>436221.1</v>
      </c>
      <c r="BF16" s="105">
        <f t="shared" si="4"/>
        <v>394925.5</v>
      </c>
      <c r="BG16" s="105">
        <f t="shared" si="4"/>
        <v>21581.4</v>
      </c>
      <c r="BH16" s="105">
        <f t="shared" si="4"/>
        <v>21342</v>
      </c>
      <c r="BI16" s="105">
        <f t="shared" si="4"/>
        <v>-155000</v>
      </c>
      <c r="BJ16" s="105">
        <f t="shared" si="4"/>
        <v>-108514.1</v>
      </c>
      <c r="BK16" s="105">
        <f t="shared" si="4"/>
        <v>-774283</v>
      </c>
      <c r="BL16" s="105">
        <f t="shared" si="4"/>
        <v>-852332.2</v>
      </c>
      <c r="BM16" s="111">
        <f t="shared" si="4"/>
        <v>0</v>
      </c>
      <c r="BN16" s="111">
        <f t="shared" si="4"/>
        <v>0</v>
      </c>
    </row>
    <row r="17" spans="3:66" x14ac:dyDescent="0.3">
      <c r="BC17" s="55"/>
      <c r="BD17" s="55"/>
      <c r="BM17" s="55"/>
      <c r="BN17" s="55"/>
    </row>
    <row r="18" spans="3:66" x14ac:dyDescent="0.3">
      <c r="BC18" s="55"/>
      <c r="BD18" s="55"/>
      <c r="BE18" s="79"/>
      <c r="BF18" s="79"/>
      <c r="BM18" s="55"/>
      <c r="BN18" s="55"/>
    </row>
    <row r="19" spans="3:66" x14ac:dyDescent="0.3">
      <c r="BC19" s="55"/>
      <c r="BD19" s="55"/>
      <c r="BE19" s="79"/>
      <c r="BF19" s="79"/>
      <c r="BM19" s="55"/>
      <c r="BN19" s="55"/>
    </row>
    <row r="20" spans="3:66" x14ac:dyDescent="0.3">
      <c r="BC20" s="55"/>
      <c r="BD20" s="55"/>
      <c r="BE20" s="79"/>
      <c r="BF20" s="79"/>
      <c r="BM20" s="55"/>
      <c r="BN20" s="55"/>
    </row>
    <row r="21" spans="3:66" x14ac:dyDescent="0.3">
      <c r="BC21" s="55"/>
      <c r="BD21" s="55"/>
      <c r="BE21" s="79"/>
      <c r="BF21" s="79"/>
      <c r="BM21" s="55"/>
      <c r="BN21" s="55"/>
    </row>
    <row r="22" spans="3:66" x14ac:dyDescent="0.3">
      <c r="BC22" s="55"/>
      <c r="BD22" s="55"/>
      <c r="BM22" s="55"/>
      <c r="BN22" s="55"/>
    </row>
    <row r="23" spans="3:66" x14ac:dyDescent="0.3">
      <c r="BC23" s="55"/>
      <c r="BD23" s="55"/>
      <c r="BM23" s="55"/>
      <c r="BN23" s="55"/>
    </row>
    <row r="24" spans="3:66" x14ac:dyDescent="0.3">
      <c r="C24" s="120"/>
      <c r="BC24" s="55"/>
      <c r="BD24" s="55"/>
      <c r="BM24" s="55"/>
      <c r="BN24" s="55"/>
    </row>
    <row r="25" spans="3:66" x14ac:dyDescent="0.3">
      <c r="BC25" s="55"/>
      <c r="BD25" s="55"/>
      <c r="BM25" s="55"/>
      <c r="BN25" s="55"/>
    </row>
    <row r="26" spans="3:66" x14ac:dyDescent="0.3">
      <c r="BC26" s="55"/>
      <c r="BD26" s="55"/>
      <c r="BM26" s="55"/>
      <c r="BN26" s="55"/>
    </row>
    <row r="27" spans="3:66" x14ac:dyDescent="0.3">
      <c r="BC27" s="55"/>
      <c r="BD27" s="55"/>
      <c r="BM27" s="55"/>
      <c r="BN27" s="55"/>
    </row>
    <row r="28" spans="3:66" x14ac:dyDescent="0.3">
      <c r="BC28" s="55"/>
      <c r="BD28" s="55"/>
      <c r="BM28" s="55"/>
      <c r="BN28" s="55"/>
    </row>
    <row r="29" spans="3:66" x14ac:dyDescent="0.3">
      <c r="BC29" s="55"/>
      <c r="BD29" s="55"/>
      <c r="BM29" s="55"/>
      <c r="BN29" s="55"/>
    </row>
    <row r="30" spans="3:66" x14ac:dyDescent="0.3">
      <c r="BC30" s="55"/>
      <c r="BD30" s="55"/>
      <c r="BM30" s="55"/>
      <c r="BN30" s="55"/>
    </row>
    <row r="31" spans="3:66" x14ac:dyDescent="0.3">
      <c r="BC31" s="55"/>
      <c r="BD31" s="55"/>
      <c r="BM31" s="55"/>
      <c r="BN31" s="55"/>
    </row>
    <row r="32" spans="3:66" x14ac:dyDescent="0.3">
      <c r="BC32" s="55"/>
      <c r="BD32" s="55"/>
      <c r="BM32" s="55"/>
      <c r="BN32" s="55"/>
    </row>
    <row r="33" spans="51:66" x14ac:dyDescent="0.3">
      <c r="AY33" s="55"/>
      <c r="AZ33" s="55"/>
      <c r="BA33" s="55"/>
      <c r="BB33" s="55"/>
      <c r="BC33" s="55"/>
      <c r="BD33" s="55"/>
      <c r="BM33" s="55"/>
      <c r="BN33" s="55"/>
    </row>
    <row r="34" spans="51:66" x14ac:dyDescent="0.3">
      <c r="AY34" s="55"/>
      <c r="AZ34" s="55"/>
      <c r="BA34" s="55"/>
      <c r="BB34" s="55"/>
      <c r="BC34" s="55"/>
      <c r="BD34" s="55"/>
      <c r="BM34" s="55"/>
      <c r="BN34" s="55"/>
    </row>
    <row r="35" spans="51:66" x14ac:dyDescent="0.3">
      <c r="AY35" s="55"/>
      <c r="AZ35" s="55"/>
      <c r="BA35" s="55"/>
      <c r="BB35" s="55"/>
      <c r="BC35" s="55"/>
      <c r="BD35" s="55"/>
      <c r="BM35" s="55"/>
      <c r="BN35" s="55"/>
    </row>
    <row r="36" spans="51:66" x14ac:dyDescent="0.3">
      <c r="AY36" s="55"/>
      <c r="AZ36" s="55"/>
      <c r="BA36" s="55"/>
      <c r="BB36" s="55"/>
      <c r="BC36" s="55"/>
      <c r="BD36" s="55"/>
      <c r="BM36" s="55"/>
      <c r="BN36" s="55"/>
    </row>
    <row r="37" spans="51:66" x14ac:dyDescent="0.3">
      <c r="AY37" s="55"/>
      <c r="AZ37" s="55"/>
      <c r="BA37" s="55"/>
      <c r="BB37" s="55"/>
      <c r="BC37" s="55"/>
      <c r="BD37" s="55"/>
      <c r="BM37" s="55"/>
      <c r="BN37" s="55"/>
    </row>
    <row r="38" spans="51:66" x14ac:dyDescent="0.3">
      <c r="AY38" s="55"/>
      <c r="AZ38" s="55"/>
      <c r="BA38" s="55"/>
      <c r="BB38" s="55"/>
      <c r="BC38" s="55"/>
      <c r="BD38" s="55"/>
      <c r="BM38" s="55"/>
      <c r="BN38" s="55"/>
    </row>
    <row r="39" spans="51:66" x14ac:dyDescent="0.3">
      <c r="AY39" s="55"/>
      <c r="AZ39" s="55"/>
      <c r="BA39" s="55"/>
      <c r="BB39" s="55"/>
      <c r="BC39" s="55"/>
      <c r="BD39" s="55"/>
      <c r="BM39" s="55"/>
      <c r="BN39" s="55"/>
    </row>
    <row r="40" spans="51:66" x14ac:dyDescent="0.3">
      <c r="AY40" s="55"/>
      <c r="AZ40" s="55"/>
      <c r="BA40" s="55"/>
      <c r="BB40" s="55"/>
      <c r="BC40" s="55"/>
      <c r="BD40" s="55"/>
      <c r="BM40" s="55"/>
      <c r="BN40" s="55"/>
    </row>
    <row r="41" spans="51:66" x14ac:dyDescent="0.3">
      <c r="AY41" s="55"/>
      <c r="AZ41" s="55"/>
      <c r="BA41" s="55"/>
      <c r="BB41" s="55"/>
      <c r="BC41" s="55"/>
      <c r="BD41" s="55"/>
      <c r="BM41" s="55"/>
      <c r="BN41" s="55"/>
    </row>
    <row r="42" spans="51:66" x14ac:dyDescent="0.3">
      <c r="AY42" s="55"/>
      <c r="AZ42" s="55"/>
      <c r="BA42" s="55"/>
      <c r="BB42" s="55"/>
      <c r="BC42" s="55"/>
      <c r="BD42" s="55"/>
      <c r="BM42" s="55"/>
      <c r="BN42" s="55"/>
    </row>
    <row r="43" spans="51:66" x14ac:dyDescent="0.3">
      <c r="AY43" s="55"/>
      <c r="AZ43" s="55"/>
      <c r="BA43" s="55"/>
      <c r="BB43" s="55"/>
      <c r="BC43" s="55"/>
      <c r="BD43" s="55"/>
      <c r="BM43" s="55"/>
      <c r="BN43" s="55"/>
    </row>
    <row r="44" spans="51:66" x14ac:dyDescent="0.3">
      <c r="AY44" s="55"/>
      <c r="AZ44" s="55"/>
      <c r="BA44" s="55"/>
      <c r="BB44" s="55"/>
      <c r="BC44" s="55"/>
      <c r="BD44" s="55"/>
      <c r="BM44" s="55"/>
      <c r="BN44" s="55"/>
    </row>
    <row r="45" spans="51:66" x14ac:dyDescent="0.3">
      <c r="AY45" s="55"/>
      <c r="AZ45" s="55"/>
      <c r="BA45" s="55"/>
      <c r="BB45" s="55"/>
      <c r="BC45" s="55"/>
      <c r="BD45" s="55"/>
      <c r="BM45" s="55"/>
      <c r="BN45" s="55"/>
    </row>
    <row r="46" spans="51:66" x14ac:dyDescent="0.3">
      <c r="AY46" s="55"/>
      <c r="AZ46" s="55"/>
      <c r="BA46" s="55"/>
      <c r="BB46" s="55"/>
      <c r="BC46" s="55"/>
      <c r="BD46" s="55"/>
      <c r="BM46" s="55"/>
      <c r="BN46" s="55"/>
    </row>
  </sheetData>
  <protectedRanges>
    <protectedRange sqref="B12" name="Range3_1_1"/>
    <protectedRange sqref="BI12:BL12 AU12 AW12:AZ12 BC12:BF12" name="Range3_5_1"/>
    <protectedRange sqref="I12:J12 M12:AP12" name="Range2_4_1"/>
    <protectedRange sqref="K12:L12" name="Range2_1"/>
    <protectedRange sqref="B13:B15" name="Range3_1_2_1"/>
    <protectedRange sqref="AS14:BN14" name="Range3_3_1_1"/>
    <protectedRange sqref="I14:J14 M14:AP14" name="Range2_2_1_1"/>
    <protectedRange sqref="AS15:BN15" name="Range3_4_1_1"/>
    <protectedRange sqref="I15:J15 M15:AP15" name="Range2_3_1_1"/>
    <protectedRange sqref="AU13:AZ13 BE13:BN13" name="Range3_2_2_1"/>
    <protectedRange sqref="I13:J13 M13:AP13" name="Range2_1_1_1"/>
    <protectedRange sqref="BC13" name="Range3_1_1_1_1"/>
    <protectedRange sqref="BD13" name="Range3_2_1_1_1"/>
    <protectedRange sqref="K13:L15" name="Range2_5_1"/>
  </protectedRanges>
  <mergeCells count="54">
    <mergeCell ref="AW9:AX9"/>
    <mergeCell ref="AY9:AZ9"/>
    <mergeCell ref="BA9:BB9"/>
    <mergeCell ref="BK9:BL9"/>
    <mergeCell ref="BM9:BN9"/>
    <mergeCell ref="A16:B16"/>
    <mergeCell ref="AC9:AD9"/>
    <mergeCell ref="AI9:AJ9"/>
    <mergeCell ref="AM9:AN9"/>
    <mergeCell ref="AQ9:AR9"/>
    <mergeCell ref="AU9:AV9"/>
    <mergeCell ref="Q9:R9"/>
    <mergeCell ref="S9:T9"/>
    <mergeCell ref="U9:V9"/>
    <mergeCell ref="W9:X9"/>
    <mergeCell ref="Y9:Z9"/>
    <mergeCell ref="AA9:AB9"/>
    <mergeCell ref="AI8:AJ8"/>
    <mergeCell ref="AK8:AL9"/>
    <mergeCell ref="AM8:AN8"/>
    <mergeCell ref="AO8:AP9"/>
    <mergeCell ref="AS9:AT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K9:L9"/>
    <mergeCell ref="C2:P2"/>
    <mergeCell ref="E3:N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12</vt:lpstr>
      <vt:lpstr>Գործ</vt:lpstr>
      <vt:lpstr>Տնտ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2024-01-10T07:50:13Z</dcterms:modified>
</cp:coreProperties>
</file>