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3\2023-ekamutner\Ekamutner\"/>
    </mc:Choice>
  </mc:AlternateContent>
  <bookViews>
    <workbookView xWindow="0" yWindow="0" windowWidth="28800" windowHeight="1183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F8" i="22" l="1"/>
  <c r="BY14" i="22" l="1"/>
  <c r="K10" i="22"/>
  <c r="AU11" i="22" l="1"/>
  <c r="AU12" i="22"/>
  <c r="AU13" i="22"/>
  <c r="AU14" i="22"/>
  <c r="AU15" i="22"/>
  <c r="AU16" i="22"/>
  <c r="D10" i="23"/>
  <c r="D11" i="23"/>
  <c r="C8" i="23"/>
  <c r="K11" i="22"/>
  <c r="C9" i="23" s="1"/>
  <c r="D9" i="23"/>
  <c r="L11" i="22"/>
  <c r="K12" i="22"/>
  <c r="C10" i="23" s="1"/>
  <c r="L12" i="22"/>
  <c r="K13" i="22"/>
  <c r="C11" i="23" s="1"/>
  <c r="L13" i="22"/>
  <c r="E11" i="23" s="1"/>
  <c r="K14" i="22"/>
  <c r="C12" i="23" s="1"/>
  <c r="L14" i="22"/>
  <c r="K15" i="22"/>
  <c r="C13" i="23" s="1"/>
  <c r="D13" i="23"/>
  <c r="L15" i="22"/>
  <c r="K16" i="22"/>
  <c r="C15" i="23" s="1"/>
  <c r="L16" i="22"/>
  <c r="L10" i="22"/>
  <c r="D8" i="23"/>
  <c r="CG17" i="22"/>
  <c r="CK17" i="22"/>
  <c r="BJ17" i="22"/>
  <c r="L10" i="23"/>
  <c r="BT17" i="22"/>
  <c r="O17" i="22"/>
  <c r="CM11" i="22"/>
  <c r="CN11" i="22"/>
  <c r="CM12" i="22"/>
  <c r="CN12" i="22"/>
  <c r="CM13" i="22"/>
  <c r="CN13" i="22"/>
  <c r="CM14" i="22"/>
  <c r="CN14" i="22"/>
  <c r="F14" i="22" s="1"/>
  <c r="CM15" i="22"/>
  <c r="CN15" i="22"/>
  <c r="CM16" i="22"/>
  <c r="CN16" i="22"/>
  <c r="CN10" i="22"/>
  <c r="CM10" i="22"/>
  <c r="C17" i="22"/>
  <c r="D17" i="22"/>
  <c r="AY17" i="22"/>
  <c r="AZ17" i="22"/>
  <c r="BA17" i="22"/>
  <c r="BB17" i="22"/>
  <c r="BC17" i="22"/>
  <c r="BD17" i="22"/>
  <c r="BE17" i="22"/>
  <c r="BF17" i="22"/>
  <c r="BG17" i="22"/>
  <c r="BH17" i="22"/>
  <c r="BI17" i="22"/>
  <c r="AX17" i="22"/>
  <c r="AT11" i="22"/>
  <c r="AT12" i="22"/>
  <c r="AT13" i="22"/>
  <c r="AT14" i="22"/>
  <c r="AT15" i="22"/>
  <c r="AT16" i="22"/>
  <c r="T17" i="22"/>
  <c r="T18" i="22"/>
  <c r="AS17" i="22"/>
  <c r="AQ17" i="22"/>
  <c r="AP17" i="22"/>
  <c r="E14" i="23"/>
  <c r="BX11" i="22"/>
  <c r="BY11" i="22"/>
  <c r="BX12" i="22"/>
  <c r="BY12" i="22"/>
  <c r="BX13" i="22"/>
  <c r="BY13" i="22"/>
  <c r="BX14" i="22"/>
  <c r="BX15" i="22"/>
  <c r="BY15" i="22"/>
  <c r="BX16" i="22"/>
  <c r="BY16" i="22"/>
  <c r="BX10" i="22"/>
  <c r="V11" i="22"/>
  <c r="V12" i="22"/>
  <c r="V13" i="22"/>
  <c r="V14" i="22"/>
  <c r="V15" i="22"/>
  <c r="V16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4" i="23"/>
  <c r="D17" i="23"/>
  <c r="F17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H11" i="22"/>
  <c r="I11" i="22"/>
  <c r="H12" i="22"/>
  <c r="I12" i="22"/>
  <c r="H13" i="22"/>
  <c r="I13" i="22"/>
  <c r="H14" i="22"/>
  <c r="I14" i="22"/>
  <c r="H15" i="22"/>
  <c r="I15" i="22"/>
  <c r="H16" i="22"/>
  <c r="I16" i="22"/>
  <c r="H10" i="22"/>
  <c r="Q17" i="22"/>
  <c r="R17" i="22"/>
  <c r="L16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BL17" i="22"/>
  <c r="BM17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AU10" i="22"/>
  <c r="CA17" i="22"/>
  <c r="L22" i="23"/>
  <c r="BN17" i="22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AE16" i="22"/>
  <c r="AB16" i="22"/>
  <c r="Y16" i="22"/>
  <c r="S16" i="22"/>
  <c r="N15" i="23" s="1"/>
  <c r="P16" i="22"/>
  <c r="N14" i="23"/>
  <c r="AE15" i="22"/>
  <c r="AB15" i="22"/>
  <c r="Y15" i="22"/>
  <c r="S15" i="22"/>
  <c r="N13" i="23" s="1"/>
  <c r="P15" i="22"/>
  <c r="AE14" i="22"/>
  <c r="AB14" i="22"/>
  <c r="Y14" i="22"/>
  <c r="S14" i="22"/>
  <c r="N12" i="23" s="1"/>
  <c r="P14" i="22"/>
  <c r="AE13" i="22"/>
  <c r="AB13" i="22"/>
  <c r="Y13" i="22"/>
  <c r="S13" i="22"/>
  <c r="N11" i="23" s="1"/>
  <c r="P13" i="22"/>
  <c r="AE12" i="22"/>
  <c r="AB12" i="22"/>
  <c r="Y12" i="22"/>
  <c r="S12" i="22"/>
  <c r="N10" i="23" s="1"/>
  <c r="P12" i="22"/>
  <c r="AE11" i="22"/>
  <c r="AB11" i="22"/>
  <c r="Y11" i="22"/>
  <c r="S11" i="22"/>
  <c r="N9" i="23" s="1"/>
  <c r="P11" i="22"/>
  <c r="AT10" i="22"/>
  <c r="AE10" i="22"/>
  <c r="AB10" i="22"/>
  <c r="Y10" i="22"/>
  <c r="S10" i="22"/>
  <c r="N8" i="23" s="1"/>
  <c r="P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/>
  <c r="DU82" i="28"/>
  <c r="DS82" i="28"/>
  <c r="DT82" i="28"/>
  <c r="DR82" i="28"/>
  <c r="DP82" i="28"/>
  <c r="DQ82" i="28"/>
  <c r="DO82" i="28"/>
  <c r="DN82" i="28"/>
  <c r="DM82" i="28"/>
  <c r="DJ82" i="28"/>
  <c r="DK82" i="28"/>
  <c r="DF82" i="28"/>
  <c r="DE82" i="28"/>
  <c r="DC82" i="28"/>
  <c r="DD82" i="28"/>
  <c r="DB82" i="28"/>
  <c r="CZ82" i="28"/>
  <c r="DA82" i="28"/>
  <c r="CY82" i="28"/>
  <c r="CW82" i="28"/>
  <c r="CX82" i="28"/>
  <c r="CV82" i="28"/>
  <c r="CT82" i="28"/>
  <c r="CU82" i="28"/>
  <c r="CS82" i="28"/>
  <c r="CQ82" i="28"/>
  <c r="CR82" i="28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/>
  <c r="BU82" i="28"/>
  <c r="BS82" i="28"/>
  <c r="BT82" i="28"/>
  <c r="BK82" i="28"/>
  <c r="BL82" i="28"/>
  <c r="BH82" i="28"/>
  <c r="BI82" i="28"/>
  <c r="BG82" i="28"/>
  <c r="BE82" i="28"/>
  <c r="BF82" i="28"/>
  <c r="BB82" i="28"/>
  <c r="BC82" i="28"/>
  <c r="BA82" i="28"/>
  <c r="AY82" i="28"/>
  <c r="AZ82" i="28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/>
  <c r="V82" i="28"/>
  <c r="W82" i="28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/>
  <c r="X81" i="28"/>
  <c r="U81" i="28"/>
  <c r="W81" i="28"/>
  <c r="Q81" i="28"/>
  <c r="O81" i="28"/>
  <c r="P81" i="28"/>
  <c r="L81" i="28"/>
  <c r="J81" i="28"/>
  <c r="N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/>
  <c r="AH80" i="28"/>
  <c r="AE80" i="28"/>
  <c r="AG80" i="28"/>
  <c r="AC80" i="28"/>
  <c r="Z80" i="28"/>
  <c r="AB80" i="28"/>
  <c r="X80" i="28"/>
  <c r="U80" i="28"/>
  <c r="W80" i="28"/>
  <c r="Q80" i="28"/>
  <c r="O80" i="28"/>
  <c r="P80" i="28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/>
  <c r="BN79" i="28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/>
  <c r="AH79" i="28"/>
  <c r="AE79" i="28"/>
  <c r="AG79" i="28"/>
  <c r="AC79" i="28"/>
  <c r="Z79" i="28"/>
  <c r="AB79" i="28"/>
  <c r="X79" i="28"/>
  <c r="U79" i="28"/>
  <c r="W79" i="28"/>
  <c r="Q79" i="28"/>
  <c r="O79" i="28"/>
  <c r="P79" i="28"/>
  <c r="L79" i="28"/>
  <c r="N79" i="28"/>
  <c r="J79" i="28"/>
  <c r="K79" i="28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O78" i="28"/>
  <c r="BQ78" i="28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/>
  <c r="AH78" i="28"/>
  <c r="AE78" i="28"/>
  <c r="AG78" i="28"/>
  <c r="AC78" i="28"/>
  <c r="Z78" i="28"/>
  <c r="AB78" i="28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/>
  <c r="AH77" i="28"/>
  <c r="AE77" i="28"/>
  <c r="AG77" i="28"/>
  <c r="AC77" i="28"/>
  <c r="Z77" i="28"/>
  <c r="AB77" i="28"/>
  <c r="X77" i="28"/>
  <c r="U77" i="28"/>
  <c r="W77" i="28"/>
  <c r="Q77" i="28"/>
  <c r="O77" i="28"/>
  <c r="P77" i="28"/>
  <c r="L77" i="28"/>
  <c r="N77" i="28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S76" i="28"/>
  <c r="O76" i="28"/>
  <c r="P76" i="28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/>
  <c r="AH75" i="28"/>
  <c r="AE75" i="28"/>
  <c r="AG75" i="28"/>
  <c r="AC75" i="28"/>
  <c r="Z75" i="28"/>
  <c r="AB75" i="28"/>
  <c r="X75" i="28"/>
  <c r="U75" i="28"/>
  <c r="W75" i="28"/>
  <c r="Q75" i="28"/>
  <c r="R75" i="28"/>
  <c r="P75" i="28"/>
  <c r="O75" i="28"/>
  <c r="S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/>
  <c r="AC74" i="28"/>
  <c r="Z74" i="28"/>
  <c r="AB74" i="28"/>
  <c r="X74" i="28"/>
  <c r="U74" i="28"/>
  <c r="W74" i="28"/>
  <c r="Q74" i="28"/>
  <c r="S74" i="28"/>
  <c r="O74" i="28"/>
  <c r="L74" i="28"/>
  <c r="N74" i="28"/>
  <c r="J74" i="28"/>
  <c r="K74" i="28"/>
  <c r="M74" i="28"/>
  <c r="EC73" i="28"/>
  <c r="E73" i="28"/>
  <c r="F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/>
  <c r="AH73" i="28"/>
  <c r="AE73" i="28"/>
  <c r="AG73" i="28"/>
  <c r="AC73" i="28"/>
  <c r="Z73" i="28"/>
  <c r="AB73" i="28"/>
  <c r="X73" i="28"/>
  <c r="U73" i="28"/>
  <c r="W73" i="28"/>
  <c r="Q73" i="28"/>
  <c r="O73" i="28"/>
  <c r="P73" i="28"/>
  <c r="R73" i="28"/>
  <c r="L73" i="28"/>
  <c r="N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/>
  <c r="AH72" i="28"/>
  <c r="AE72" i="28"/>
  <c r="AG72" i="28"/>
  <c r="AC72" i="28"/>
  <c r="Z72" i="28"/>
  <c r="AB72" i="28"/>
  <c r="X72" i="28"/>
  <c r="U72" i="28"/>
  <c r="W72" i="28"/>
  <c r="Q72" i="28"/>
  <c r="S72" i="28"/>
  <c r="O72" i="28"/>
  <c r="P72" i="28"/>
  <c r="L72" i="28"/>
  <c r="N72" i="28"/>
  <c r="J72" i="28"/>
  <c r="K72" i="28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N71" i="28"/>
  <c r="J71" i="28"/>
  <c r="K71" i="28"/>
  <c r="G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/>
  <c r="X70" i="28"/>
  <c r="U70" i="28"/>
  <c r="W70" i="28"/>
  <c r="Q70" i="28"/>
  <c r="O70" i="28"/>
  <c r="L70" i="28"/>
  <c r="J70" i="28"/>
  <c r="G70" i="28"/>
  <c r="ED69" i="28"/>
  <c r="EC69" i="28"/>
  <c r="EF69" i="28"/>
  <c r="DZ69" i="28"/>
  <c r="DW69" i="28"/>
  <c r="DT69" i="28"/>
  <c r="DQ69" i="28"/>
  <c r="DN69" i="28"/>
  <c r="DK69" i="28"/>
  <c r="DI69" i="28"/>
  <c r="G69" i="28"/>
  <c r="H69" i="28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/>
  <c r="X69" i="28"/>
  <c r="U69" i="28"/>
  <c r="W69" i="28"/>
  <c r="Q69" i="28"/>
  <c r="O69" i="28"/>
  <c r="P69" i="28"/>
  <c r="L69" i="28"/>
  <c r="N69" i="28"/>
  <c r="J69" i="28"/>
  <c r="E69" i="28"/>
  <c r="F69" i="28"/>
  <c r="EC68" i="28"/>
  <c r="EF68" i="28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/>
  <c r="AH68" i="28"/>
  <c r="AE68" i="28"/>
  <c r="AG68" i="28"/>
  <c r="AC68" i="28"/>
  <c r="Z68" i="28"/>
  <c r="AB68" i="28"/>
  <c r="X68" i="28"/>
  <c r="U68" i="28"/>
  <c r="W68" i="28"/>
  <c r="Q68" i="28"/>
  <c r="S68" i="28"/>
  <c r="O68" i="28"/>
  <c r="P68" i="28"/>
  <c r="L68" i="28"/>
  <c r="M68" i="28"/>
  <c r="J68" i="28"/>
  <c r="K68" i="28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/>
  <c r="AH66" i="28"/>
  <c r="AE66" i="28"/>
  <c r="AG66" i="28"/>
  <c r="AC66" i="28"/>
  <c r="Z66" i="28"/>
  <c r="AB66" i="28"/>
  <c r="X66" i="28"/>
  <c r="U66" i="28"/>
  <c r="W66" i="28"/>
  <c r="Q66" i="28"/>
  <c r="O66" i="28"/>
  <c r="S66" i="28"/>
  <c r="L66" i="28"/>
  <c r="N66" i="28"/>
  <c r="J66" i="28"/>
  <c r="K66" i="28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/>
  <c r="AH65" i="28"/>
  <c r="AE65" i="28"/>
  <c r="AG65" i="28"/>
  <c r="AC65" i="28"/>
  <c r="Z65" i="28"/>
  <c r="AB65" i="28"/>
  <c r="X65" i="28"/>
  <c r="U65" i="28"/>
  <c r="W65" i="28"/>
  <c r="Q65" i="28"/>
  <c r="O65" i="28"/>
  <c r="P65" i="28"/>
  <c r="L65" i="28"/>
  <c r="J65" i="28"/>
  <c r="N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P63" i="28"/>
  <c r="O63" i="28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/>
  <c r="AH62" i="28"/>
  <c r="AE62" i="28"/>
  <c r="AG62" i="28"/>
  <c r="AC62" i="28"/>
  <c r="Z62" i="28"/>
  <c r="AB62" i="28"/>
  <c r="X62" i="28"/>
  <c r="U62" i="28"/>
  <c r="W62" i="28"/>
  <c r="Q62" i="28"/>
  <c r="S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/>
  <c r="X59" i="28"/>
  <c r="U59" i="28"/>
  <c r="W59" i="28"/>
  <c r="Q59" i="28"/>
  <c r="O59" i="28"/>
  <c r="P59" i="28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/>
  <c r="AC58" i="28"/>
  <c r="Z58" i="28"/>
  <c r="AB58" i="28"/>
  <c r="X58" i="28"/>
  <c r="U58" i="28"/>
  <c r="W58" i="28"/>
  <c r="Q58" i="28"/>
  <c r="S58" i="28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/>
  <c r="AH57" i="28"/>
  <c r="AE57" i="28"/>
  <c r="AG57" i="28"/>
  <c r="AC57" i="28"/>
  <c r="Z57" i="28"/>
  <c r="AB57" i="28"/>
  <c r="X57" i="28"/>
  <c r="U57" i="28"/>
  <c r="W57" i="28"/>
  <c r="Q57" i="28"/>
  <c r="O57" i="28"/>
  <c r="P57" i="28"/>
  <c r="L57" i="28"/>
  <c r="N57" i="28"/>
  <c r="J57" i="28"/>
  <c r="EC56" i="28"/>
  <c r="DZ56" i="28"/>
  <c r="DW56" i="28"/>
  <c r="DT56" i="28"/>
  <c r="DQ56" i="28"/>
  <c r="DN56" i="28"/>
  <c r="DK56" i="28"/>
  <c r="DI56" i="28"/>
  <c r="G56" i="28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/>
  <c r="AC56" i="28"/>
  <c r="Z56" i="28"/>
  <c r="AB56" i="28"/>
  <c r="X56" i="28"/>
  <c r="U56" i="28"/>
  <c r="W56" i="28"/>
  <c r="Q56" i="28"/>
  <c r="S56" i="28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/>
  <c r="AC55" i="28"/>
  <c r="Z55" i="28"/>
  <c r="AB55" i="28"/>
  <c r="X55" i="28"/>
  <c r="U55" i="28"/>
  <c r="W55" i="28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/>
  <c r="AH54" i="28"/>
  <c r="AE54" i="28"/>
  <c r="AG54" i="28"/>
  <c r="AC54" i="28"/>
  <c r="Z54" i="28"/>
  <c r="AB54" i="28"/>
  <c r="X54" i="28"/>
  <c r="W54" i="28"/>
  <c r="U54" i="28"/>
  <c r="Q54" i="28"/>
  <c r="O54" i="28"/>
  <c r="S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/>
  <c r="AH53" i="28"/>
  <c r="AE53" i="28"/>
  <c r="AG53" i="28"/>
  <c r="AC53" i="28"/>
  <c r="AB53" i="28"/>
  <c r="Z53" i="28"/>
  <c r="X53" i="28"/>
  <c r="U53" i="28"/>
  <c r="W53" i="28"/>
  <c r="Q53" i="28"/>
  <c r="O53" i="28"/>
  <c r="L53" i="28"/>
  <c r="N53" i="28"/>
  <c r="J53" i="28"/>
  <c r="EC52" i="28"/>
  <c r="EF52" i="28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Q52" i="28"/>
  <c r="BN52" i="28"/>
  <c r="BR52" i="28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/>
  <c r="AH52" i="28"/>
  <c r="AG52" i="28"/>
  <c r="AE52" i="28"/>
  <c r="AC52" i="28"/>
  <c r="Z52" i="28"/>
  <c r="AB52" i="28"/>
  <c r="X52" i="28"/>
  <c r="U52" i="28"/>
  <c r="W52" i="28"/>
  <c r="Q52" i="28"/>
  <c r="S52" i="28"/>
  <c r="O52" i="28"/>
  <c r="P52" i="28"/>
  <c r="L52" i="28"/>
  <c r="J52" i="28"/>
  <c r="K52" i="28"/>
  <c r="N52" i="28"/>
  <c r="G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/>
  <c r="AH51" i="28"/>
  <c r="AE51" i="28"/>
  <c r="AG51" i="28"/>
  <c r="AC51" i="28"/>
  <c r="Z51" i="28"/>
  <c r="AB51" i="28"/>
  <c r="X51" i="28"/>
  <c r="U51" i="28"/>
  <c r="W51" i="28"/>
  <c r="Q51" i="28"/>
  <c r="O51" i="28"/>
  <c r="P51" i="28"/>
  <c r="R51" i="28"/>
  <c r="L51" i="28"/>
  <c r="J51" i="28"/>
  <c r="K51" i="28"/>
  <c r="EC50" i="28"/>
  <c r="EF50" i="28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/>
  <c r="AH50" i="28"/>
  <c r="AE50" i="28"/>
  <c r="AG50" i="28"/>
  <c r="AC50" i="28"/>
  <c r="Z50" i="28"/>
  <c r="AB50" i="28"/>
  <c r="X50" i="28"/>
  <c r="W50" i="28"/>
  <c r="U50" i="28"/>
  <c r="Q50" i="28"/>
  <c r="O50" i="28"/>
  <c r="L50" i="28"/>
  <c r="J50" i="28"/>
  <c r="K50" i="28"/>
  <c r="EC49" i="28"/>
  <c r="ED49" i="28"/>
  <c r="DZ49" i="28"/>
  <c r="DW49" i="28"/>
  <c r="DT49" i="28"/>
  <c r="DQ49" i="28"/>
  <c r="DN49" i="28"/>
  <c r="DK49" i="28"/>
  <c r="DI49" i="28"/>
  <c r="G49" i="28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/>
  <c r="AH49" i="28"/>
  <c r="AE49" i="28"/>
  <c r="AG49" i="28"/>
  <c r="AC49" i="28"/>
  <c r="AB49" i="28"/>
  <c r="Z49" i="28"/>
  <c r="X49" i="28"/>
  <c r="U49" i="28"/>
  <c r="W49" i="28"/>
  <c r="Q49" i="28"/>
  <c r="O49" i="28"/>
  <c r="P49" i="28"/>
  <c r="L49" i="28"/>
  <c r="N49" i="28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/>
  <c r="AH48" i="28"/>
  <c r="AE48" i="28"/>
  <c r="AG48" i="28"/>
  <c r="AC48" i="28"/>
  <c r="Z48" i="28"/>
  <c r="AB48" i="28"/>
  <c r="X48" i="28"/>
  <c r="U48" i="28"/>
  <c r="W48" i="28"/>
  <c r="Q48" i="28"/>
  <c r="S48" i="28"/>
  <c r="O48" i="28"/>
  <c r="P48" i="28"/>
  <c r="L48" i="28"/>
  <c r="N48" i="28"/>
  <c r="J48" i="28"/>
  <c r="K48" i="28"/>
  <c r="M48" i="28"/>
  <c r="EF47" i="28"/>
  <c r="EC47" i="28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/>
  <c r="AH47" i="28"/>
  <c r="AE47" i="28"/>
  <c r="AG47" i="28"/>
  <c r="AC47" i="28"/>
  <c r="Z47" i="28"/>
  <c r="AB47" i="28"/>
  <c r="X47" i="28"/>
  <c r="U47" i="28"/>
  <c r="W47" i="28"/>
  <c r="Q47" i="28"/>
  <c r="P47" i="28"/>
  <c r="O47" i="28"/>
  <c r="S47" i="28"/>
  <c r="L47" i="28"/>
  <c r="N47" i="28"/>
  <c r="J47" i="28"/>
  <c r="K47" i="28"/>
  <c r="EC46" i="28"/>
  <c r="ED46" i="28"/>
  <c r="EF46" i="28"/>
  <c r="DZ46" i="28"/>
  <c r="DW46" i="28"/>
  <c r="DT46" i="28"/>
  <c r="DQ46" i="28"/>
  <c r="DN46" i="28"/>
  <c r="DK46" i="28"/>
  <c r="DI46" i="28"/>
  <c r="G46" i="28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R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L45" i="28"/>
  <c r="AJ45" i="28"/>
  <c r="AH45" i="28"/>
  <c r="AE45" i="28"/>
  <c r="AG45" i="28"/>
  <c r="AC45" i="28"/>
  <c r="Z45" i="28"/>
  <c r="AB45" i="28"/>
  <c r="X45" i="28"/>
  <c r="U45" i="28"/>
  <c r="W45" i="28"/>
  <c r="Q45" i="28"/>
  <c r="S45" i="28"/>
  <c r="O45" i="28"/>
  <c r="P45" i="28"/>
  <c r="R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/>
  <c r="AH44" i="28"/>
  <c r="AE44" i="28"/>
  <c r="AG44" i="28"/>
  <c r="AC44" i="28"/>
  <c r="Z44" i="28"/>
  <c r="AB44" i="28"/>
  <c r="X44" i="28"/>
  <c r="U44" i="28"/>
  <c r="W44" i="28"/>
  <c r="Q44" i="28"/>
  <c r="O44" i="28"/>
  <c r="P44" i="28"/>
  <c r="L44" i="28"/>
  <c r="M44" i="28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/>
  <c r="AH43" i="28"/>
  <c r="AE43" i="28"/>
  <c r="AG43" i="28"/>
  <c r="AC43" i="28"/>
  <c r="Z43" i="28"/>
  <c r="AB43" i="28"/>
  <c r="X43" i="28"/>
  <c r="U43" i="28"/>
  <c r="W43" i="28"/>
  <c r="Q43" i="28"/>
  <c r="O43" i="28"/>
  <c r="P43" i="28"/>
  <c r="S43" i="28"/>
  <c r="L43" i="28"/>
  <c r="J43" i="28"/>
  <c r="K43" i="28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/>
  <c r="AC42" i="28"/>
  <c r="Z42" i="28"/>
  <c r="AB42" i="28"/>
  <c r="X42" i="28"/>
  <c r="W42" i="28"/>
  <c r="U42" i="28"/>
  <c r="Q42" i="28"/>
  <c r="S42" i="28"/>
  <c r="O42" i="28"/>
  <c r="P42" i="28"/>
  <c r="L42" i="28"/>
  <c r="M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/>
  <c r="X41" i="28"/>
  <c r="U41" i="28"/>
  <c r="W41" i="28"/>
  <c r="Q41" i="28"/>
  <c r="O41" i="28"/>
  <c r="P41" i="28"/>
  <c r="L41" i="28"/>
  <c r="M41" i="28"/>
  <c r="J41" i="28"/>
  <c r="K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/>
  <c r="AH40" i="28"/>
  <c r="AE40" i="28"/>
  <c r="AG40" i="28"/>
  <c r="AC40" i="28"/>
  <c r="AB40" i="28"/>
  <c r="Z40" i="28"/>
  <c r="X40" i="28"/>
  <c r="U40" i="28"/>
  <c r="W40" i="28"/>
  <c r="Q40" i="28"/>
  <c r="O40" i="28"/>
  <c r="P40" i="28"/>
  <c r="L40" i="28"/>
  <c r="J40" i="28"/>
  <c r="K40" i="28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M39" i="28"/>
  <c r="K39" i="28"/>
  <c r="J39" i="28"/>
  <c r="EC38" i="28"/>
  <c r="DZ38" i="28"/>
  <c r="DW38" i="28"/>
  <c r="DT38" i="28"/>
  <c r="DQ38" i="28"/>
  <c r="DN38" i="28"/>
  <c r="DK38" i="28"/>
  <c r="DI38" i="28"/>
  <c r="G38" i="28"/>
  <c r="DH38" i="28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Q38" i="28"/>
  <c r="BN38" i="28"/>
  <c r="BO38" i="28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S38" i="28"/>
  <c r="O38" i="28"/>
  <c r="L38" i="28"/>
  <c r="N38" i="28"/>
  <c r="J38" i="28"/>
  <c r="K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/>
  <c r="AH37" i="28"/>
  <c r="AE37" i="28"/>
  <c r="AG37" i="28"/>
  <c r="AC37" i="28"/>
  <c r="Z37" i="28"/>
  <c r="AB37" i="28"/>
  <c r="X37" i="28"/>
  <c r="U37" i="28"/>
  <c r="W37" i="28"/>
  <c r="Q37" i="28"/>
  <c r="O37" i="28"/>
  <c r="P37" i="28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/>
  <c r="AH36" i="28"/>
  <c r="AE36" i="28"/>
  <c r="AG36" i="28"/>
  <c r="AC36" i="28"/>
  <c r="Z36" i="28"/>
  <c r="AB36" i="28"/>
  <c r="X36" i="28"/>
  <c r="U36" i="28"/>
  <c r="W36" i="28"/>
  <c r="Q36" i="28"/>
  <c r="O36" i="28"/>
  <c r="P36" i="28"/>
  <c r="L36" i="28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/>
  <c r="BN35" i="28"/>
  <c r="BO35" i="28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/>
  <c r="AH35" i="28"/>
  <c r="AE35" i="28"/>
  <c r="AG35" i="28"/>
  <c r="AC35" i="28"/>
  <c r="Z35" i="28"/>
  <c r="AB35" i="28"/>
  <c r="X35" i="28"/>
  <c r="U35" i="28"/>
  <c r="W35" i="28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/>
  <c r="AH34" i="28"/>
  <c r="AG34" i="28"/>
  <c r="AE34" i="28"/>
  <c r="AC34" i="28"/>
  <c r="Z34" i="28"/>
  <c r="AB34" i="28"/>
  <c r="X34" i="28"/>
  <c r="U34" i="28"/>
  <c r="W34" i="28"/>
  <c r="Q34" i="28"/>
  <c r="O34" i="28"/>
  <c r="L34" i="28"/>
  <c r="J34" i="28"/>
  <c r="K34" i="28"/>
  <c r="G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/>
  <c r="X33" i="28"/>
  <c r="U33" i="28"/>
  <c r="W33" i="28"/>
  <c r="Q33" i="28"/>
  <c r="O33" i="28"/>
  <c r="L33" i="28"/>
  <c r="N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/>
  <c r="AC32" i="28"/>
  <c r="Z32" i="28"/>
  <c r="AB32" i="28"/>
  <c r="X32" i="28"/>
  <c r="U32" i="28"/>
  <c r="W32" i="28"/>
  <c r="Q32" i="28"/>
  <c r="R32" i="28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/>
  <c r="AH31" i="28"/>
  <c r="AE31" i="28"/>
  <c r="AG31" i="28"/>
  <c r="AC31" i="28"/>
  <c r="Z31" i="28"/>
  <c r="AB31" i="28"/>
  <c r="X31" i="28"/>
  <c r="U31" i="28"/>
  <c r="W31" i="28"/>
  <c r="Q31" i="28"/>
  <c r="O31" i="28"/>
  <c r="P31" i="28"/>
  <c r="L31" i="28"/>
  <c r="J31" i="28"/>
  <c r="K31" i="28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/>
  <c r="BO30" i="28"/>
  <c r="BN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/>
  <c r="AH30" i="28"/>
  <c r="AE30" i="28"/>
  <c r="AG30" i="28"/>
  <c r="AC30" i="28"/>
  <c r="Z30" i="28"/>
  <c r="AB30" i="28"/>
  <c r="X30" i="28"/>
  <c r="W30" i="28"/>
  <c r="U30" i="28"/>
  <c r="Q30" i="28"/>
  <c r="O30" i="28"/>
  <c r="L30" i="28"/>
  <c r="M30" i="28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/>
  <c r="AH29" i="28"/>
  <c r="AE29" i="28"/>
  <c r="AG29" i="28"/>
  <c r="AC29" i="28"/>
  <c r="Z29" i="28"/>
  <c r="AB29" i="28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DG28" i="28"/>
  <c r="E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/>
  <c r="AC28" i="28"/>
  <c r="AB28" i="28"/>
  <c r="Z28" i="28"/>
  <c r="X28" i="28"/>
  <c r="U28" i="28"/>
  <c r="W28" i="28"/>
  <c r="Q28" i="28"/>
  <c r="O28" i="28"/>
  <c r="P28" i="28"/>
  <c r="R28" i="28"/>
  <c r="L28" i="28"/>
  <c r="N28" i="28"/>
  <c r="J28" i="28"/>
  <c r="K28" i="28"/>
  <c r="M28" i="28"/>
  <c r="G28" i="28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/>
  <c r="AH27" i="28"/>
  <c r="AE27" i="28"/>
  <c r="AG27" i="28"/>
  <c r="AC27" i="28"/>
  <c r="Z27" i="28"/>
  <c r="AB27" i="28"/>
  <c r="X27" i="28"/>
  <c r="U27" i="28"/>
  <c r="W27" i="28"/>
  <c r="Q27" i="28"/>
  <c r="O27" i="28"/>
  <c r="P27" i="28"/>
  <c r="R27" i="28"/>
  <c r="L27" i="28"/>
  <c r="M27" i="28"/>
  <c r="K27" i="28"/>
  <c r="J27" i="28"/>
  <c r="EC26" i="28"/>
  <c r="F26" i="28"/>
  <c r="DZ26" i="28"/>
  <c r="DW26" i="28"/>
  <c r="DT26" i="28"/>
  <c r="DQ26" i="28"/>
  <c r="DN26" i="28"/>
  <c r="DK26" i="28"/>
  <c r="DI26" i="28"/>
  <c r="G26" i="28"/>
  <c r="H26" i="28"/>
  <c r="DG26" i="28"/>
  <c r="E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Q26" i="28"/>
  <c r="AO26" i="28"/>
  <c r="AM26" i="28"/>
  <c r="AL26" i="28"/>
  <c r="AJ26" i="28"/>
  <c r="AH26" i="28"/>
  <c r="AE26" i="28"/>
  <c r="AG26" i="28"/>
  <c r="AC26" i="28"/>
  <c r="Z26" i="28"/>
  <c r="AB26" i="28"/>
  <c r="X26" i="28"/>
  <c r="U26" i="28"/>
  <c r="W26" i="28"/>
  <c r="Q26" i="28"/>
  <c r="S26" i="28"/>
  <c r="O26" i="28"/>
  <c r="L26" i="28"/>
  <c r="J26" i="28"/>
  <c r="N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/>
  <c r="O25" i="28"/>
  <c r="P25" i="28"/>
  <c r="L25" i="28"/>
  <c r="N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/>
  <c r="X24" i="28"/>
  <c r="U24" i="28"/>
  <c r="W24" i="28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/>
  <c r="AH23" i="28"/>
  <c r="AE23" i="28"/>
  <c r="AG23" i="28"/>
  <c r="AC23" i="28"/>
  <c r="Z23" i="28"/>
  <c r="AB23" i="28"/>
  <c r="X23" i="28"/>
  <c r="U23" i="28"/>
  <c r="W23" i="28"/>
  <c r="Q23" i="28"/>
  <c r="O23" i="28"/>
  <c r="S23" i="28"/>
  <c r="L23" i="28"/>
  <c r="J23" i="28"/>
  <c r="K23" i="28"/>
  <c r="M23" i="28"/>
  <c r="EC22" i="28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/>
  <c r="X22" i="28"/>
  <c r="U22" i="28"/>
  <c r="W22" i="28"/>
  <c r="Q22" i="28"/>
  <c r="S22" i="28"/>
  <c r="O22" i="28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/>
  <c r="AH21" i="28"/>
  <c r="AE21" i="28"/>
  <c r="AG21" i="28"/>
  <c r="AC21" i="28"/>
  <c r="Z21" i="28"/>
  <c r="AB21" i="28"/>
  <c r="X21" i="28"/>
  <c r="U21" i="28"/>
  <c r="W21" i="28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/>
  <c r="AH20" i="28"/>
  <c r="AE20" i="28"/>
  <c r="AG20" i="28"/>
  <c r="AC20" i="28"/>
  <c r="Z20" i="28"/>
  <c r="AB20" i="28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/>
  <c r="BQ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/>
  <c r="AH19" i="28"/>
  <c r="AE19" i="28"/>
  <c r="AG19" i="28"/>
  <c r="AC19" i="28"/>
  <c r="AB19" i="28"/>
  <c r="Z19" i="28"/>
  <c r="X19" i="28"/>
  <c r="U19" i="28"/>
  <c r="W19" i="28"/>
  <c r="Q19" i="28"/>
  <c r="O19" i="28"/>
  <c r="P19" i="28"/>
  <c r="R19" i="28"/>
  <c r="L19" i="28"/>
  <c r="K19" i="28"/>
  <c r="J19" i="28"/>
  <c r="EC18" i="28"/>
  <c r="ED18" i="28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/>
  <c r="BN18" i="28"/>
  <c r="BO18" i="28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/>
  <c r="AC18" i="28"/>
  <c r="Z18" i="28"/>
  <c r="AB18" i="28"/>
  <c r="X18" i="28"/>
  <c r="W18" i="28"/>
  <c r="U18" i="28"/>
  <c r="Q18" i="28"/>
  <c r="O18" i="28"/>
  <c r="L18" i="28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H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/>
  <c r="AC17" i="28"/>
  <c r="Z17" i="28"/>
  <c r="AB17" i="28"/>
  <c r="X17" i="28"/>
  <c r="W17" i="28"/>
  <c r="U17" i="28"/>
  <c r="Q17" i="28"/>
  <c r="O17" i="28"/>
  <c r="P17" i="28"/>
  <c r="R17" i="28"/>
  <c r="L17" i="28"/>
  <c r="N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/>
  <c r="AH16" i="28"/>
  <c r="AE16" i="28"/>
  <c r="AG16" i="28"/>
  <c r="AC16" i="28"/>
  <c r="Z16" i="28"/>
  <c r="AB16" i="28"/>
  <c r="X16" i="28"/>
  <c r="U16" i="28"/>
  <c r="W16" i="28"/>
  <c r="Q16" i="28"/>
  <c r="O16" i="28"/>
  <c r="P16" i="28"/>
  <c r="L16" i="28"/>
  <c r="N16" i="28"/>
  <c r="J16" i="28"/>
  <c r="K16" i="28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/>
  <c r="AC15" i="28"/>
  <c r="AB15" i="28"/>
  <c r="Z15" i="28"/>
  <c r="X15" i="28"/>
  <c r="U15" i="28"/>
  <c r="W15" i="28"/>
  <c r="Q15" i="28"/>
  <c r="S15" i="28"/>
  <c r="O15" i="28"/>
  <c r="L15" i="28"/>
  <c r="M15" i="28"/>
  <c r="J15" i="28"/>
  <c r="K15" i="28"/>
  <c r="EC14" i="28"/>
  <c r="EF14" i="28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/>
  <c r="AH14" i="28"/>
  <c r="AG14" i="28"/>
  <c r="AE14" i="28"/>
  <c r="AC14" i="28"/>
  <c r="Z14" i="28"/>
  <c r="AB14" i="28"/>
  <c r="X14" i="28"/>
  <c r="U14" i="28"/>
  <c r="W14" i="28"/>
  <c r="Q14" i="28"/>
  <c r="O14" i="28"/>
  <c r="L14" i="28"/>
  <c r="M14" i="28"/>
  <c r="K14" i="28"/>
  <c r="J14" i="28"/>
  <c r="N14" i="28"/>
  <c r="G14" i="28"/>
  <c r="EC13" i="28"/>
  <c r="DZ13" i="28"/>
  <c r="DW13" i="28"/>
  <c r="DT13" i="28"/>
  <c r="DQ13" i="28"/>
  <c r="DN13" i="28"/>
  <c r="DK13" i="28"/>
  <c r="DI13" i="28"/>
  <c r="G13" i="28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/>
  <c r="AH13" i="28"/>
  <c r="AE13" i="28"/>
  <c r="AG13" i="28"/>
  <c r="AC13" i="28"/>
  <c r="Z13" i="28"/>
  <c r="AB13" i="28"/>
  <c r="X13" i="28"/>
  <c r="U13" i="28"/>
  <c r="W13" i="28"/>
  <c r="Q13" i="28"/>
  <c r="S13" i="28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/>
  <c r="AH12" i="28"/>
  <c r="AG12" i="28"/>
  <c r="AE12" i="28"/>
  <c r="AC12" i="28"/>
  <c r="Z12" i="28"/>
  <c r="AB12" i="28"/>
  <c r="X12" i="28"/>
  <c r="U12" i="28"/>
  <c r="W12" i="28"/>
  <c r="Q12" i="28"/>
  <c r="O12" i="28"/>
  <c r="P12" i="28"/>
  <c r="L12" i="28"/>
  <c r="N12" i="28"/>
  <c r="J12" i="28"/>
  <c r="K12" i="28"/>
  <c r="M12" i="28"/>
  <c r="ED11" i="28"/>
  <c r="EC11" i="28"/>
  <c r="EF11" i="28"/>
  <c r="DZ11" i="28"/>
  <c r="DW11" i="28"/>
  <c r="DT11" i="28"/>
  <c r="DQ11" i="28"/>
  <c r="DN11" i="28"/>
  <c r="DK11" i="28"/>
  <c r="DI11" i="28"/>
  <c r="G11" i="28"/>
  <c r="H11" i="28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/>
  <c r="BN11" i="28"/>
  <c r="BO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/>
  <c r="AC11" i="28"/>
  <c r="Z11" i="28"/>
  <c r="AB11" i="28"/>
  <c r="X11" i="28"/>
  <c r="U11" i="28"/>
  <c r="W11" i="28"/>
  <c r="Q11" i="28"/>
  <c r="O11" i="28"/>
  <c r="S11" i="28"/>
  <c r="P11" i="28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H10" i="28"/>
  <c r="DG10" i="28"/>
  <c r="E10" i="28"/>
  <c r="F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/>
  <c r="AH10" i="28"/>
  <c r="AE10" i="28"/>
  <c r="AG10" i="28"/>
  <c r="AC10" i="28"/>
  <c r="Z10" i="28"/>
  <c r="AB10" i="28"/>
  <c r="X10" i="28"/>
  <c r="U10" i="28"/>
  <c r="W10" i="28"/>
  <c r="Q10" i="28"/>
  <c r="O10" i="28"/>
  <c r="P10" i="28"/>
  <c r="L10" i="28"/>
  <c r="J10" i="28"/>
  <c r="Q8" i="28"/>
  <c r="V8" i="28"/>
  <c r="AA8" i="28"/>
  <c r="AF8" i="28"/>
  <c r="AK8" i="28"/>
  <c r="AP8" i="28"/>
  <c r="AU8" i="28"/>
  <c r="AX8" i="28"/>
  <c r="BA8" i="28"/>
  <c r="M8" i="28"/>
  <c r="R8" i="28"/>
  <c r="W8" i="28"/>
  <c r="AB8" i="28"/>
  <c r="AG8" i="28"/>
  <c r="AL8" i="28"/>
  <c r="K8" i="28"/>
  <c r="P8" i="28"/>
  <c r="U8" i="28"/>
  <c r="Z8" i="28"/>
  <c r="AE8" i="28"/>
  <c r="AJ8" i="28"/>
  <c r="AO8" i="28"/>
  <c r="AT8" i="28"/>
  <c r="AW8" i="28"/>
  <c r="AZ8" i="28"/>
  <c r="BC8" i="28"/>
  <c r="BF8" i="28"/>
  <c r="BI8" i="28"/>
  <c r="BL8" i="28"/>
  <c r="BO8" i="28"/>
  <c r="BT8" i="28"/>
  <c r="BW8" i="28"/>
  <c r="BZ8" i="28"/>
  <c r="CC8" i="28"/>
  <c r="CF8" i="28"/>
  <c r="CI8" i="28"/>
  <c r="CL8" i="28"/>
  <c r="CO8" i="28"/>
  <c r="CR8" i="28"/>
  <c r="CU8" i="28"/>
  <c r="CX8" i="28"/>
  <c r="DA8" i="28"/>
  <c r="DD8" i="28"/>
  <c r="DH8" i="28"/>
  <c r="DK8" i="28"/>
  <c r="DN8" i="28"/>
  <c r="DQ8" i="28"/>
  <c r="DT8" i="28"/>
  <c r="DW8" i="28"/>
  <c r="DZ8" i="28"/>
  <c r="ED8" i="28"/>
  <c r="G8" i="28"/>
  <c r="DZ82" i="27"/>
  <c r="DY82" i="27"/>
  <c r="DW82" i="27"/>
  <c r="DX82" i="27"/>
  <c r="DV82" i="27"/>
  <c r="DT82" i="27"/>
  <c r="DU82" i="27"/>
  <c r="DS82" i="27"/>
  <c r="DQ82" i="27"/>
  <c r="DR82" i="27"/>
  <c r="DP82" i="27"/>
  <c r="DN82" i="27"/>
  <c r="DO82" i="27"/>
  <c r="DM82" i="27"/>
  <c r="DK82" i="27"/>
  <c r="DL82" i="27"/>
  <c r="DH82" i="27"/>
  <c r="DI82" i="27"/>
  <c r="DF82" i="27"/>
  <c r="DE82" i="27"/>
  <c r="DC82" i="27"/>
  <c r="DD82" i="27"/>
  <c r="DB82" i="27"/>
  <c r="CZ82" i="27"/>
  <c r="DA82" i="27"/>
  <c r="CY82" i="27"/>
  <c r="CW82" i="27"/>
  <c r="CX82" i="27"/>
  <c r="CV82" i="27"/>
  <c r="CT82" i="27"/>
  <c r="CU82" i="27"/>
  <c r="CS82" i="27"/>
  <c r="CQ82" i="27"/>
  <c r="CR82" i="27"/>
  <c r="CP82" i="27"/>
  <c r="CN82" i="27"/>
  <c r="CO82" i="27"/>
  <c r="CM82" i="27"/>
  <c r="CK82" i="27"/>
  <c r="CL82" i="27"/>
  <c r="CJ82" i="27"/>
  <c r="CH82" i="27"/>
  <c r="CI82" i="27"/>
  <c r="CE82" i="27"/>
  <c r="CF82" i="27"/>
  <c r="CD82" i="27"/>
  <c r="CB82" i="27"/>
  <c r="CC82" i="27"/>
  <c r="CA82" i="27"/>
  <c r="BY82" i="27"/>
  <c r="BZ82" i="27"/>
  <c r="BX82" i="27"/>
  <c r="BV82" i="27"/>
  <c r="BW82" i="27"/>
  <c r="BU82" i="27"/>
  <c r="BS82" i="27"/>
  <c r="BT82" i="27"/>
  <c r="BK82" i="27"/>
  <c r="BL82" i="27"/>
  <c r="BH82" i="27"/>
  <c r="BI82" i="27"/>
  <c r="BG82" i="27"/>
  <c r="BE82" i="27"/>
  <c r="BF82" i="27"/>
  <c r="BB82" i="27"/>
  <c r="BC82" i="27"/>
  <c r="BA82" i="27"/>
  <c r="AY82" i="27"/>
  <c r="AZ82" i="27"/>
  <c r="AX82" i="27"/>
  <c r="AV82" i="27"/>
  <c r="AW82" i="27"/>
  <c r="AS82" i="27"/>
  <c r="AT82" i="27"/>
  <c r="AP82" i="27"/>
  <c r="AN82" i="27"/>
  <c r="AK82" i="27"/>
  <c r="AI82" i="27"/>
  <c r="AF82" i="27"/>
  <c r="AD82" i="27"/>
  <c r="AE82" i="27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/>
  <c r="AH81" i="27"/>
  <c r="AE81" i="27"/>
  <c r="AG81" i="27"/>
  <c r="AC81" i="27"/>
  <c r="Z81" i="27"/>
  <c r="AB81" i="27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/>
  <c r="AH80" i="27"/>
  <c r="AE80" i="27"/>
  <c r="AG80" i="27"/>
  <c r="AC80" i="27"/>
  <c r="Z80" i="27"/>
  <c r="AB80" i="27"/>
  <c r="X80" i="27"/>
  <c r="U80" i="27"/>
  <c r="W80" i="27"/>
  <c r="Q80" i="27"/>
  <c r="O80" i="27"/>
  <c r="P80" i="27"/>
  <c r="R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/>
  <c r="AC77" i="27"/>
  <c r="Z77" i="27"/>
  <c r="AB77" i="27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/>
  <c r="AH76" i="27"/>
  <c r="AE76" i="27"/>
  <c r="AG76" i="27"/>
  <c r="AC76" i="27"/>
  <c r="Z76" i="27"/>
  <c r="AB76" i="27"/>
  <c r="X76" i="27"/>
  <c r="U76" i="27"/>
  <c r="W76" i="27"/>
  <c r="Q76" i="27"/>
  <c r="O76" i="27"/>
  <c r="P76" i="27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/>
  <c r="AC75" i="27"/>
  <c r="Z75" i="27"/>
  <c r="AB75" i="27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/>
  <c r="AH74" i="27"/>
  <c r="AE74" i="27"/>
  <c r="AG74" i="27"/>
  <c r="AC74" i="27"/>
  <c r="Z74" i="27"/>
  <c r="AB74" i="27"/>
  <c r="X74" i="27"/>
  <c r="U74" i="27"/>
  <c r="W74" i="27"/>
  <c r="Q74" i="27"/>
  <c r="O74" i="27"/>
  <c r="P74" i="27"/>
  <c r="R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/>
  <c r="AC73" i="27"/>
  <c r="Z73" i="27"/>
  <c r="AB73" i="27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M72" i="27"/>
  <c r="J72" i="27"/>
  <c r="K72" i="27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/>
  <c r="AH71" i="27"/>
  <c r="AE71" i="27"/>
  <c r="AG71" i="27"/>
  <c r="AC71" i="27"/>
  <c r="Z71" i="27"/>
  <c r="AB71" i="27"/>
  <c r="X71" i="27"/>
  <c r="U71" i="27"/>
  <c r="W71" i="27"/>
  <c r="Q71" i="27"/>
  <c r="P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/>
  <c r="AH70" i="27"/>
  <c r="AE70" i="27"/>
  <c r="AG70" i="27"/>
  <c r="AC70" i="27"/>
  <c r="Z70" i="27"/>
  <c r="AB70" i="27"/>
  <c r="X70" i="27"/>
  <c r="U70" i="27"/>
  <c r="W70" i="27"/>
  <c r="Q70" i="27"/>
  <c r="O70" i="27"/>
  <c r="P70" i="27"/>
  <c r="L70" i="27"/>
  <c r="J70" i="27"/>
  <c r="K70" i="27"/>
  <c r="M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/>
  <c r="AH69" i="27"/>
  <c r="AE69" i="27"/>
  <c r="AG69" i="27"/>
  <c r="AC69" i="27"/>
  <c r="Z69" i="27"/>
  <c r="AB69" i="27"/>
  <c r="X69" i="27"/>
  <c r="U69" i="27"/>
  <c r="W69" i="27"/>
  <c r="Q69" i="27"/>
  <c r="O69" i="27"/>
  <c r="P69" i="27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/>
  <c r="AH68" i="27"/>
  <c r="AE68" i="27"/>
  <c r="AG68" i="27"/>
  <c r="AC68" i="27"/>
  <c r="Z68" i="27"/>
  <c r="AB68" i="27"/>
  <c r="X68" i="27"/>
  <c r="U68" i="27"/>
  <c r="W68" i="27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/>
  <c r="AH67" i="27"/>
  <c r="AE67" i="27"/>
  <c r="AG67" i="27"/>
  <c r="AC67" i="27"/>
  <c r="Z67" i="27"/>
  <c r="AB67" i="27"/>
  <c r="X67" i="27"/>
  <c r="U67" i="27"/>
  <c r="W67" i="27"/>
  <c r="Q67" i="27"/>
  <c r="R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/>
  <c r="AC66" i="27"/>
  <c r="Z66" i="27"/>
  <c r="AB66" i="27"/>
  <c r="X66" i="27"/>
  <c r="U66" i="27"/>
  <c r="W66" i="27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/>
  <c r="AH65" i="27"/>
  <c r="AE65" i="27"/>
  <c r="AG65" i="27"/>
  <c r="AC65" i="27"/>
  <c r="Z65" i="27"/>
  <c r="AB65" i="27"/>
  <c r="X65" i="27"/>
  <c r="U65" i="27"/>
  <c r="W65" i="27"/>
  <c r="Q65" i="27"/>
  <c r="O65" i="27"/>
  <c r="P65" i="27"/>
  <c r="R65" i="27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/>
  <c r="AH64" i="27"/>
  <c r="AE64" i="27"/>
  <c r="AG64" i="27"/>
  <c r="AC64" i="27"/>
  <c r="Z64" i="27"/>
  <c r="AB64" i="27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/>
  <c r="AH63" i="27"/>
  <c r="AE63" i="27"/>
  <c r="AG63" i="27"/>
  <c r="AC63" i="27"/>
  <c r="Z63" i="27"/>
  <c r="AB63" i="27"/>
  <c r="X63" i="27"/>
  <c r="U63" i="27"/>
  <c r="W63" i="27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/>
  <c r="AH62" i="27"/>
  <c r="AE62" i="27"/>
  <c r="AG62" i="27"/>
  <c r="AC62" i="27"/>
  <c r="Z62" i="27"/>
  <c r="AB62" i="27"/>
  <c r="X62" i="27"/>
  <c r="U62" i="27"/>
  <c r="W62" i="27"/>
  <c r="Q62" i="27"/>
  <c r="S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/>
  <c r="AH61" i="27"/>
  <c r="AE61" i="27"/>
  <c r="AG61" i="27"/>
  <c r="AC61" i="27"/>
  <c r="Z61" i="27"/>
  <c r="AB61" i="27"/>
  <c r="X61" i="27"/>
  <c r="U61" i="27"/>
  <c r="W61" i="27"/>
  <c r="Q61" i="27"/>
  <c r="O61" i="27"/>
  <c r="P61" i="27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/>
  <c r="AH59" i="27"/>
  <c r="AE59" i="27"/>
  <c r="AG59" i="27"/>
  <c r="AC59" i="27"/>
  <c r="Z59" i="27"/>
  <c r="AB59" i="27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/>
  <c r="AH58" i="27"/>
  <c r="AE58" i="27"/>
  <c r="AG58" i="27"/>
  <c r="AC58" i="27"/>
  <c r="Z58" i="27"/>
  <c r="AB58" i="27"/>
  <c r="X58" i="27"/>
  <c r="U58" i="27"/>
  <c r="W58" i="27"/>
  <c r="Q58" i="27"/>
  <c r="S58" i="27"/>
  <c r="O58" i="27"/>
  <c r="P58" i="27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/>
  <c r="AC57" i="27"/>
  <c r="Z57" i="27"/>
  <c r="AB57" i="27"/>
  <c r="X57" i="27"/>
  <c r="U57" i="27"/>
  <c r="W57" i="27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/>
  <c r="AH56" i="27"/>
  <c r="AE56" i="27"/>
  <c r="AG56" i="27"/>
  <c r="AC56" i="27"/>
  <c r="Z56" i="27"/>
  <c r="AB56" i="27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/>
  <c r="AH55" i="27"/>
  <c r="AE55" i="27"/>
  <c r="AG55" i="27"/>
  <c r="AC55" i="27"/>
  <c r="Z55" i="27"/>
  <c r="AB55" i="27"/>
  <c r="X55" i="27"/>
  <c r="U55" i="27"/>
  <c r="W55" i="27"/>
  <c r="Q55" i="27"/>
  <c r="O55" i="27"/>
  <c r="L55" i="27"/>
  <c r="J55" i="27"/>
  <c r="K55" i="27"/>
  <c r="M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/>
  <c r="AH53" i="27"/>
  <c r="AE53" i="27"/>
  <c r="AG53" i="27"/>
  <c r="AC53" i="27"/>
  <c r="Z53" i="27"/>
  <c r="AB53" i="27"/>
  <c r="X53" i="27"/>
  <c r="U53" i="27"/>
  <c r="W53" i="27"/>
  <c r="Q53" i="27"/>
  <c r="R53" i="27"/>
  <c r="O53" i="27"/>
  <c r="P53" i="27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/>
  <c r="AC51" i="27"/>
  <c r="Z51" i="27"/>
  <c r="AB51" i="27"/>
  <c r="X51" i="27"/>
  <c r="U51" i="27"/>
  <c r="W51" i="27"/>
  <c r="Q51" i="27"/>
  <c r="O51" i="27"/>
  <c r="L51" i="27"/>
  <c r="J51" i="27"/>
  <c r="K51" i="27"/>
  <c r="M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/>
  <c r="AC50" i="27"/>
  <c r="Z50" i="27"/>
  <c r="AB50" i="27"/>
  <c r="X50" i="27"/>
  <c r="U50" i="27"/>
  <c r="W50" i="27"/>
  <c r="Q50" i="27"/>
  <c r="S50" i="27"/>
  <c r="O50" i="27"/>
  <c r="P50" i="27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/>
  <c r="AC49" i="27"/>
  <c r="Z49" i="27"/>
  <c r="AB49" i="27"/>
  <c r="X49" i="27"/>
  <c r="U49" i="27"/>
  <c r="W49" i="27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/>
  <c r="AH47" i="27"/>
  <c r="AE47" i="27"/>
  <c r="AG47" i="27"/>
  <c r="AC47" i="27"/>
  <c r="Z47" i="27"/>
  <c r="AB47" i="27"/>
  <c r="X47" i="27"/>
  <c r="U47" i="27"/>
  <c r="W47" i="27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S46" i="27"/>
  <c r="O46" i="27"/>
  <c r="P46" i="27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/>
  <c r="AH45" i="27"/>
  <c r="AE45" i="27"/>
  <c r="AG45" i="27"/>
  <c r="AC45" i="27"/>
  <c r="Z45" i="27"/>
  <c r="AB45" i="27"/>
  <c r="X45" i="27"/>
  <c r="U45" i="27"/>
  <c r="W45" i="27"/>
  <c r="Q45" i="27"/>
  <c r="O45" i="27"/>
  <c r="P45" i="27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/>
  <c r="AC44" i="27"/>
  <c r="Z44" i="27"/>
  <c r="AB44" i="27"/>
  <c r="X44" i="27"/>
  <c r="U44" i="27"/>
  <c r="W44" i="27"/>
  <c r="Q44" i="27"/>
  <c r="O44" i="27"/>
  <c r="P44" i="27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/>
  <c r="AH43" i="27"/>
  <c r="AE43" i="27"/>
  <c r="AG43" i="27"/>
  <c r="AC43" i="27"/>
  <c r="Z43" i="27"/>
  <c r="AB43" i="27"/>
  <c r="X43" i="27"/>
  <c r="U43" i="27"/>
  <c r="W43" i="27"/>
  <c r="Q43" i="27"/>
  <c r="O43" i="27"/>
  <c r="P43" i="27"/>
  <c r="L43" i="27"/>
  <c r="J43" i="27"/>
  <c r="N43" i="27"/>
  <c r="E43" i="27"/>
  <c r="EA42" i="27"/>
  <c r="DX42" i="27"/>
  <c r="DU42" i="27"/>
  <c r="DR42" i="27"/>
  <c r="DO42" i="27"/>
  <c r="DL42" i="27"/>
  <c r="DI42" i="27"/>
  <c r="DG42" i="27"/>
  <c r="E42" i="27"/>
  <c r="F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/>
  <c r="AH42" i="27"/>
  <c r="AE42" i="27"/>
  <c r="AG42" i="27"/>
  <c r="AC42" i="27"/>
  <c r="Z42" i="27"/>
  <c r="AB42" i="27"/>
  <c r="X42" i="27"/>
  <c r="U42" i="27"/>
  <c r="W42" i="27"/>
  <c r="Q42" i="27"/>
  <c r="O42" i="27"/>
  <c r="P42" i="27"/>
  <c r="L42" i="27"/>
  <c r="N42" i="27"/>
  <c r="J42" i="27"/>
  <c r="K42" i="27"/>
  <c r="G42" i="27"/>
  <c r="H42" i="27"/>
  <c r="EA41" i="27"/>
  <c r="DX41" i="27"/>
  <c r="DU41" i="27"/>
  <c r="DR41" i="27"/>
  <c r="DO41" i="27"/>
  <c r="DL41" i="27"/>
  <c r="DI41" i="27"/>
  <c r="G41" i="27"/>
  <c r="DG41" i="27"/>
  <c r="E41" i="27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/>
  <c r="AC41" i="27"/>
  <c r="Z41" i="27"/>
  <c r="AB41" i="27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/>
  <c r="AH40" i="27"/>
  <c r="AE40" i="27"/>
  <c r="AG40" i="27"/>
  <c r="AC40" i="27"/>
  <c r="Z40" i="27"/>
  <c r="AB40" i="27"/>
  <c r="X40" i="27"/>
  <c r="U40" i="27"/>
  <c r="W40" i="27"/>
  <c r="Q40" i="27"/>
  <c r="O40" i="27"/>
  <c r="P40" i="27"/>
  <c r="L40" i="27"/>
  <c r="J40" i="27"/>
  <c r="K40" i="27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/>
  <c r="AH39" i="27"/>
  <c r="AE39" i="27"/>
  <c r="AG39" i="27"/>
  <c r="AC39" i="27"/>
  <c r="Z39" i="27"/>
  <c r="AB39" i="27"/>
  <c r="X39" i="27"/>
  <c r="U39" i="27"/>
  <c r="W39" i="27"/>
  <c r="Q39" i="27"/>
  <c r="O39" i="27"/>
  <c r="P39" i="27"/>
  <c r="R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S38" i="27"/>
  <c r="O38" i="27"/>
  <c r="P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/>
  <c r="AH37" i="27"/>
  <c r="AE37" i="27"/>
  <c r="AG37" i="27"/>
  <c r="AC37" i="27"/>
  <c r="Z37" i="27"/>
  <c r="AB37" i="27"/>
  <c r="X37" i="27"/>
  <c r="U37" i="27"/>
  <c r="W37" i="27"/>
  <c r="Q37" i="27"/>
  <c r="O37" i="27"/>
  <c r="P37" i="27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S36" i="27"/>
  <c r="O36" i="27"/>
  <c r="P36" i="27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/>
  <c r="AH34" i="27"/>
  <c r="AE34" i="27"/>
  <c r="AG34" i="27"/>
  <c r="AC34" i="27"/>
  <c r="Z34" i="27"/>
  <c r="AB34" i="27"/>
  <c r="X34" i="27"/>
  <c r="U34" i="27"/>
  <c r="W34" i="27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/>
  <c r="AH32" i="27"/>
  <c r="AE32" i="27"/>
  <c r="AG32" i="27"/>
  <c r="AC32" i="27"/>
  <c r="Z32" i="27"/>
  <c r="AB32" i="27"/>
  <c r="X32" i="27"/>
  <c r="U32" i="27"/>
  <c r="W32" i="27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/>
  <c r="AH31" i="27"/>
  <c r="AE31" i="27"/>
  <c r="AG31" i="27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Q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/>
  <c r="AH30" i="27"/>
  <c r="AE30" i="27"/>
  <c r="AG30" i="27"/>
  <c r="AC30" i="27"/>
  <c r="Z30" i="27"/>
  <c r="AB30" i="27"/>
  <c r="X30" i="27"/>
  <c r="U30" i="27"/>
  <c r="W30" i="27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/>
  <c r="AH29" i="27"/>
  <c r="AE29" i="27"/>
  <c r="AG29" i="27"/>
  <c r="AC29" i="27"/>
  <c r="Z29" i="27"/>
  <c r="AB29" i="27"/>
  <c r="X29" i="27"/>
  <c r="U29" i="27"/>
  <c r="W29" i="27"/>
  <c r="Q29" i="27"/>
  <c r="O29" i="27"/>
  <c r="P29" i="27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/>
  <c r="AH28" i="27"/>
  <c r="AE28" i="27"/>
  <c r="AG28" i="27"/>
  <c r="AC28" i="27"/>
  <c r="Z28" i="27"/>
  <c r="AB28" i="27"/>
  <c r="X28" i="27"/>
  <c r="U28" i="27"/>
  <c r="W28" i="27"/>
  <c r="Q28" i="27"/>
  <c r="R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S27" i="27"/>
  <c r="O27" i="27"/>
  <c r="P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/>
  <c r="AH26" i="27"/>
  <c r="AE26" i="27"/>
  <c r="AG26" i="27"/>
  <c r="AC26" i="27"/>
  <c r="Z26" i="27"/>
  <c r="AB26" i="27"/>
  <c r="X26" i="27"/>
  <c r="U26" i="27"/>
  <c r="W26" i="27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/>
  <c r="AC24" i="27"/>
  <c r="Z24" i="27"/>
  <c r="AB24" i="27"/>
  <c r="X24" i="27"/>
  <c r="U24" i="27"/>
  <c r="W24" i="27"/>
  <c r="Q24" i="27"/>
  <c r="S24" i="27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/>
  <c r="AC23" i="27"/>
  <c r="Z23" i="27"/>
  <c r="AB23" i="27"/>
  <c r="X23" i="27"/>
  <c r="U23" i="27"/>
  <c r="W23" i="27"/>
  <c r="Q23" i="27"/>
  <c r="O23" i="27"/>
  <c r="P23" i="27"/>
  <c r="R23" i="27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/>
  <c r="AC22" i="27"/>
  <c r="Z22" i="27"/>
  <c r="AB22" i="27"/>
  <c r="X22" i="27"/>
  <c r="U22" i="27"/>
  <c r="W22" i="27"/>
  <c r="Q22" i="27"/>
  <c r="O22" i="27"/>
  <c r="P22" i="27"/>
  <c r="R22" i="27"/>
  <c r="L22" i="27"/>
  <c r="J22" i="27"/>
  <c r="K22" i="27"/>
  <c r="EA21" i="27"/>
  <c r="DX21" i="27"/>
  <c r="DU21" i="27"/>
  <c r="DR21" i="27"/>
  <c r="DO21" i="27"/>
  <c r="DL21" i="27"/>
  <c r="DI21" i="27"/>
  <c r="DG21" i="27"/>
  <c r="DG82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E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/>
  <c r="AH19" i="27"/>
  <c r="AE19" i="27"/>
  <c r="AG19" i="27"/>
  <c r="AC19" i="27"/>
  <c r="Z19" i="27"/>
  <c r="AB19" i="27"/>
  <c r="X19" i="27"/>
  <c r="U19" i="27"/>
  <c r="W19" i="27"/>
  <c r="Q19" i="27"/>
  <c r="O19" i="27"/>
  <c r="P19" i="27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/>
  <c r="AH18" i="27"/>
  <c r="AE18" i="27"/>
  <c r="AG18" i="27"/>
  <c r="AC18" i="27"/>
  <c r="Z18" i="27"/>
  <c r="AB18" i="27"/>
  <c r="X18" i="27"/>
  <c r="U18" i="27"/>
  <c r="W18" i="27"/>
  <c r="Q18" i="27"/>
  <c r="O18" i="27"/>
  <c r="P18" i="27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/>
  <c r="AC17" i="27"/>
  <c r="Z17" i="27"/>
  <c r="AB17" i="27"/>
  <c r="X17" i="27"/>
  <c r="U17" i="27"/>
  <c r="W17" i="27"/>
  <c r="Q17" i="27"/>
  <c r="O17" i="27"/>
  <c r="L17" i="27"/>
  <c r="J17" i="27"/>
  <c r="K17" i="27"/>
  <c r="M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Q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/>
  <c r="AC16" i="27"/>
  <c r="AB16" i="27"/>
  <c r="Z16" i="27"/>
  <c r="X16" i="27"/>
  <c r="U16" i="27"/>
  <c r="W16" i="27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/>
  <c r="AH15" i="27"/>
  <c r="AE15" i="27"/>
  <c r="AG15" i="27"/>
  <c r="AC15" i="27"/>
  <c r="Z15" i="27"/>
  <c r="AB15" i="27"/>
  <c r="X15" i="27"/>
  <c r="U15" i="27"/>
  <c r="W15" i="27"/>
  <c r="Q15" i="27"/>
  <c r="O15" i="27"/>
  <c r="P15" i="27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/>
  <c r="AH14" i="27"/>
  <c r="AE14" i="27"/>
  <c r="AG14" i="27"/>
  <c r="AC14" i="27"/>
  <c r="Z14" i="27"/>
  <c r="AB14" i="27"/>
  <c r="X14" i="27"/>
  <c r="U14" i="27"/>
  <c r="W14" i="27"/>
  <c r="Q14" i="27"/>
  <c r="O14" i="27"/>
  <c r="P14" i="27"/>
  <c r="L14" i="27"/>
  <c r="J14" i="27"/>
  <c r="K14" i="27"/>
  <c r="M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/>
  <c r="AC13" i="27"/>
  <c r="Z13" i="27"/>
  <c r="AB13" i="27"/>
  <c r="X13" i="27"/>
  <c r="U13" i="27"/>
  <c r="W13" i="27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/>
  <c r="AH12" i="27"/>
  <c r="AE12" i="27"/>
  <c r="AG12" i="27"/>
  <c r="AC12" i="27"/>
  <c r="Z12" i="27"/>
  <c r="AB12" i="27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O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/>
  <c r="AC11" i="27"/>
  <c r="Z11" i="27"/>
  <c r="AB11" i="27"/>
  <c r="X11" i="27"/>
  <c r="U11" i="27"/>
  <c r="W11" i="27"/>
  <c r="Q11" i="27"/>
  <c r="O11" i="27"/>
  <c r="P11" i="27"/>
  <c r="L11" i="27"/>
  <c r="N11" i="27"/>
  <c r="J11" i="27"/>
  <c r="K11" i="27"/>
  <c r="G11" i="27"/>
  <c r="EA10" i="27"/>
  <c r="E10" i="27"/>
  <c r="F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/>
  <c r="BO82" i="27"/>
  <c r="BO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/>
  <c r="AH10" i="27"/>
  <c r="AE10" i="27"/>
  <c r="AG10" i="27"/>
  <c r="AC10" i="27"/>
  <c r="Z10" i="27"/>
  <c r="AB10" i="27"/>
  <c r="X10" i="27"/>
  <c r="U10" i="27"/>
  <c r="W10" i="27"/>
  <c r="Q10" i="27"/>
  <c r="O10" i="27"/>
  <c r="L10" i="27"/>
  <c r="J10" i="27"/>
  <c r="K10" i="27"/>
  <c r="G10" i="27"/>
  <c r="Q8" i="27"/>
  <c r="V8" i="27"/>
  <c r="AA8" i="27"/>
  <c r="AF8" i="27"/>
  <c r="AK8" i="27"/>
  <c r="AP8" i="27"/>
  <c r="AU8" i="27"/>
  <c r="AX8" i="27"/>
  <c r="BA8" i="27"/>
  <c r="M8" i="27"/>
  <c r="R8" i="27"/>
  <c r="W8" i="27"/>
  <c r="AB8" i="27"/>
  <c r="AG8" i="27"/>
  <c r="AL8" i="27"/>
  <c r="K8" i="27"/>
  <c r="P8" i="27"/>
  <c r="U8" i="27"/>
  <c r="Z8" i="27"/>
  <c r="AE8" i="27"/>
  <c r="AJ8" i="27"/>
  <c r="AO8" i="27"/>
  <c r="AT8" i="27"/>
  <c r="AW8" i="27"/>
  <c r="AZ8" i="27"/>
  <c r="BC8" i="27"/>
  <c r="BF8" i="27"/>
  <c r="BI8" i="27"/>
  <c r="BL8" i="27"/>
  <c r="BO8" i="27"/>
  <c r="BT8" i="27"/>
  <c r="BW8" i="27"/>
  <c r="BZ8" i="27"/>
  <c r="CC8" i="27"/>
  <c r="CF8" i="27"/>
  <c r="CI8" i="27"/>
  <c r="CL8" i="27"/>
  <c r="CO8" i="27"/>
  <c r="CR8" i="27"/>
  <c r="CU8" i="27"/>
  <c r="CX8" i="27"/>
  <c r="DA8" i="27"/>
  <c r="DD8" i="27"/>
  <c r="DI8" i="27"/>
  <c r="DL8" i="27"/>
  <c r="DO8" i="27"/>
  <c r="DR8" i="27"/>
  <c r="DU8" i="27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/>
  <c r="CE82" i="26"/>
  <c r="CC82" i="26"/>
  <c r="CD82" i="26"/>
  <c r="CB82" i="26"/>
  <c r="BZ82" i="26"/>
  <c r="CA82" i="26"/>
  <c r="BY82" i="26"/>
  <c r="BW82" i="26"/>
  <c r="BX82" i="26"/>
  <c r="BV82" i="26"/>
  <c r="BT82" i="26"/>
  <c r="BU82" i="26"/>
  <c r="BL82" i="26"/>
  <c r="BM82" i="26"/>
  <c r="BI82" i="26"/>
  <c r="BJ82" i="26"/>
  <c r="BH82" i="26"/>
  <c r="BF82" i="26"/>
  <c r="BG82" i="26"/>
  <c r="BC82" i="26"/>
  <c r="BD82" i="26"/>
  <c r="BB82" i="26"/>
  <c r="AZ82" i="26"/>
  <c r="BA82" i="26"/>
  <c r="AY82" i="26"/>
  <c r="AW82" i="26"/>
  <c r="AX82" i="26"/>
  <c r="AT82" i="26"/>
  <c r="AU82" i="26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/>
  <c r="AI80" i="26"/>
  <c r="AF80" i="26"/>
  <c r="AH80" i="26"/>
  <c r="AD80" i="26"/>
  <c r="AA80" i="26"/>
  <c r="AC80" i="26"/>
  <c r="Y80" i="26"/>
  <c r="V80" i="26"/>
  <c r="X80" i="26"/>
  <c r="R80" i="26"/>
  <c r="P80" i="26"/>
  <c r="Q80" i="26"/>
  <c r="M80" i="26"/>
  <c r="K80" i="26"/>
  <c r="O80" i="26"/>
  <c r="ED79" i="26"/>
  <c r="EE79" i="26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/>
  <c r="AI79" i="26"/>
  <c r="AF79" i="26"/>
  <c r="AH79" i="26"/>
  <c r="AD79" i="26"/>
  <c r="AA79" i="26"/>
  <c r="AC79" i="26"/>
  <c r="Y79" i="26"/>
  <c r="V79" i="26"/>
  <c r="X79" i="26"/>
  <c r="R79" i="26"/>
  <c r="P79" i="26"/>
  <c r="M79" i="26"/>
  <c r="K79" i="26"/>
  <c r="L79" i="26"/>
  <c r="ED78" i="26"/>
  <c r="EE78" i="26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/>
  <c r="AI78" i="26"/>
  <c r="AF78" i="26"/>
  <c r="AH78" i="26"/>
  <c r="AD78" i="26"/>
  <c r="AA78" i="26"/>
  <c r="AC78" i="26"/>
  <c r="Y78" i="26"/>
  <c r="V78" i="26"/>
  <c r="X78" i="26"/>
  <c r="R78" i="26"/>
  <c r="P78" i="26"/>
  <c r="Q78" i="26"/>
  <c r="S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/>
  <c r="AI77" i="26"/>
  <c r="AF77" i="26"/>
  <c r="AH77" i="26"/>
  <c r="AD77" i="26"/>
  <c r="AA77" i="26"/>
  <c r="AC77" i="26"/>
  <c r="Y77" i="26"/>
  <c r="V77" i="26"/>
  <c r="X77" i="26"/>
  <c r="R77" i="26"/>
  <c r="P77" i="26"/>
  <c r="T77" i="26"/>
  <c r="M77" i="26"/>
  <c r="K77" i="26"/>
  <c r="L77" i="26"/>
  <c r="ED76" i="26"/>
  <c r="EE76" i="26"/>
  <c r="DX76" i="26"/>
  <c r="DU76" i="26"/>
  <c r="DR76" i="26"/>
  <c r="DO76" i="26"/>
  <c r="DL76" i="26"/>
  <c r="DJ76" i="26"/>
  <c r="H76" i="26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/>
  <c r="AD76" i="26"/>
  <c r="AA76" i="26"/>
  <c r="AC76" i="26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/>
  <c r="AI74" i="26"/>
  <c r="AF74" i="26"/>
  <c r="AH74" i="26"/>
  <c r="AD74" i="26"/>
  <c r="AA74" i="26"/>
  <c r="AC74" i="26"/>
  <c r="Y74" i="26"/>
  <c r="V74" i="26"/>
  <c r="X74" i="26"/>
  <c r="R74" i="26"/>
  <c r="P74" i="26"/>
  <c r="Q74" i="26"/>
  <c r="M74" i="26"/>
  <c r="K74" i="26"/>
  <c r="ED73" i="26"/>
  <c r="EE73" i="26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R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/>
  <c r="M73" i="26"/>
  <c r="K73" i="26"/>
  <c r="L73" i="26"/>
  <c r="N73" i="26"/>
  <c r="ED72" i="26"/>
  <c r="EE72" i="26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/>
  <c r="AD72" i="26"/>
  <c r="AA72" i="26"/>
  <c r="AC72" i="26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/>
  <c r="AI71" i="26"/>
  <c r="AF71" i="26"/>
  <c r="AH71" i="26"/>
  <c r="AD71" i="26"/>
  <c r="AA71" i="26"/>
  <c r="AC71" i="26"/>
  <c r="Y71" i="26"/>
  <c r="V71" i="26"/>
  <c r="X71" i="26"/>
  <c r="R71" i="26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S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/>
  <c r="AD69" i="26"/>
  <c r="AA69" i="26"/>
  <c r="AC69" i="26"/>
  <c r="Y69" i="26"/>
  <c r="V69" i="26"/>
  <c r="X69" i="26"/>
  <c r="R69" i="26"/>
  <c r="P69" i="26"/>
  <c r="M69" i="26"/>
  <c r="K69" i="26"/>
  <c r="L69" i="26"/>
  <c r="ED68" i="26"/>
  <c r="EE68" i="26"/>
  <c r="DX68" i="26"/>
  <c r="DU68" i="26"/>
  <c r="DR68" i="26"/>
  <c r="DO68" i="26"/>
  <c r="DL68" i="26"/>
  <c r="DJ68" i="26"/>
  <c r="H68" i="26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/>
  <c r="AI68" i="26"/>
  <c r="AF68" i="26"/>
  <c r="AH68" i="26"/>
  <c r="AD68" i="26"/>
  <c r="AA68" i="26"/>
  <c r="AC68" i="26"/>
  <c r="Y68" i="26"/>
  <c r="V68" i="26"/>
  <c r="X68" i="26"/>
  <c r="R68" i="26"/>
  <c r="P68" i="26"/>
  <c r="Q68" i="26"/>
  <c r="M68" i="26"/>
  <c r="K68" i="26"/>
  <c r="ED67" i="26"/>
  <c r="EE67" i="26"/>
  <c r="DX67" i="26"/>
  <c r="DU67" i="26"/>
  <c r="DR67" i="26"/>
  <c r="DO67" i="26"/>
  <c r="DL67" i="26"/>
  <c r="DJ67" i="26"/>
  <c r="H67" i="26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/>
  <c r="AD67" i="26"/>
  <c r="AA67" i="26"/>
  <c r="AC67" i="26"/>
  <c r="Y67" i="26"/>
  <c r="V67" i="26"/>
  <c r="X67" i="26"/>
  <c r="R67" i="26"/>
  <c r="P67" i="26"/>
  <c r="Q67" i="26"/>
  <c r="M67" i="26"/>
  <c r="K67" i="26"/>
  <c r="L67" i="26"/>
  <c r="ED66" i="26"/>
  <c r="EE66" i="26"/>
  <c r="DX66" i="26"/>
  <c r="DU66" i="26"/>
  <c r="DR66" i="26"/>
  <c r="DO66" i="26"/>
  <c r="DL66" i="26"/>
  <c r="DJ66" i="26"/>
  <c r="H66" i="26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/>
  <c r="AI66" i="26"/>
  <c r="AF66" i="26"/>
  <c r="AH66" i="26"/>
  <c r="AD66" i="26"/>
  <c r="AA66" i="26"/>
  <c r="AC66" i="26"/>
  <c r="Y66" i="26"/>
  <c r="V66" i="26"/>
  <c r="X66" i="26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/>
  <c r="AI65" i="26"/>
  <c r="AF65" i="26"/>
  <c r="AH65" i="26"/>
  <c r="AD65" i="26"/>
  <c r="AA65" i="26"/>
  <c r="AC65" i="26"/>
  <c r="Y65" i="26"/>
  <c r="V65" i="26"/>
  <c r="X65" i="26"/>
  <c r="R65" i="26"/>
  <c r="P65" i="26"/>
  <c r="Q65" i="26"/>
  <c r="M65" i="26"/>
  <c r="K65" i="26"/>
  <c r="L65" i="26"/>
  <c r="N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/>
  <c r="AI64" i="26"/>
  <c r="AF64" i="26"/>
  <c r="AH64" i="26"/>
  <c r="AD64" i="26"/>
  <c r="AA64" i="26"/>
  <c r="AC64" i="26"/>
  <c r="Y64" i="26"/>
  <c r="V64" i="26"/>
  <c r="X64" i="26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/>
  <c r="AI63" i="26"/>
  <c r="AF63" i="26"/>
  <c r="AH63" i="26"/>
  <c r="AD63" i="26"/>
  <c r="AA63" i="26"/>
  <c r="AC63" i="26"/>
  <c r="Y63" i="26"/>
  <c r="V63" i="26"/>
  <c r="X63" i="26"/>
  <c r="R63" i="26"/>
  <c r="T63" i="26"/>
  <c r="P63" i="26"/>
  <c r="M63" i="26"/>
  <c r="K63" i="26"/>
  <c r="L63" i="26"/>
  <c r="ED62" i="26"/>
  <c r="EE62" i="26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/>
  <c r="AI62" i="26"/>
  <c r="AF62" i="26"/>
  <c r="AH62" i="26"/>
  <c r="AD62" i="26"/>
  <c r="AA62" i="26"/>
  <c r="AC62" i="26"/>
  <c r="Y62" i="26"/>
  <c r="V62" i="26"/>
  <c r="X62" i="26"/>
  <c r="R62" i="26"/>
  <c r="T62" i="26"/>
  <c r="P62" i="26"/>
  <c r="Q62" i="26"/>
  <c r="M62" i="26"/>
  <c r="K62" i="26"/>
  <c r="ED61" i="26"/>
  <c r="EE61" i="26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/>
  <c r="AI61" i="26"/>
  <c r="AF61" i="26"/>
  <c r="AH61" i="26"/>
  <c r="AD61" i="26"/>
  <c r="AA61" i="26"/>
  <c r="AC61" i="26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/>
  <c r="AI60" i="26"/>
  <c r="AF60" i="26"/>
  <c r="AH60" i="26"/>
  <c r="AD60" i="26"/>
  <c r="AA60" i="26"/>
  <c r="AC60" i="26"/>
  <c r="Y60" i="26"/>
  <c r="V60" i="26"/>
  <c r="X60" i="26"/>
  <c r="R60" i="26"/>
  <c r="T60" i="26"/>
  <c r="P60" i="26"/>
  <c r="Q60" i="26"/>
  <c r="M60" i="26"/>
  <c r="O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/>
  <c r="AI59" i="26"/>
  <c r="AF59" i="26"/>
  <c r="AH59" i="26"/>
  <c r="AD59" i="26"/>
  <c r="AA59" i="26"/>
  <c r="AC59" i="26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/>
  <c r="AI58" i="26"/>
  <c r="AF58" i="26"/>
  <c r="AH58" i="26"/>
  <c r="AD58" i="26"/>
  <c r="AA58" i="26"/>
  <c r="AC58" i="26"/>
  <c r="Y58" i="26"/>
  <c r="V58" i="26"/>
  <c r="X58" i="26"/>
  <c r="R58" i="26"/>
  <c r="P58" i="26"/>
  <c r="Q58" i="26"/>
  <c r="M58" i="26"/>
  <c r="K58" i="26"/>
  <c r="L58" i="26"/>
  <c r="ED57" i="26"/>
  <c r="EE57" i="26"/>
  <c r="DX57" i="26"/>
  <c r="DU57" i="26"/>
  <c r="DR57" i="26"/>
  <c r="DO57" i="26"/>
  <c r="DL57" i="26"/>
  <c r="DJ57" i="26"/>
  <c r="H57" i="26"/>
  <c r="DH57" i="26"/>
  <c r="F57" i="26"/>
  <c r="G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/>
  <c r="AI57" i="26"/>
  <c r="AF57" i="26"/>
  <c r="AH57" i="26"/>
  <c r="AD57" i="26"/>
  <c r="AA57" i="26"/>
  <c r="AC57" i="26"/>
  <c r="Y57" i="26"/>
  <c r="V57" i="26"/>
  <c r="X57" i="26"/>
  <c r="R57" i="26"/>
  <c r="P57" i="26"/>
  <c r="M57" i="26"/>
  <c r="K57" i="26"/>
  <c r="L57" i="26"/>
  <c r="N57" i="26"/>
  <c r="ED56" i="26"/>
  <c r="DX56" i="26"/>
  <c r="DU56" i="26"/>
  <c r="DR56" i="26"/>
  <c r="DO56" i="26"/>
  <c r="DL56" i="26"/>
  <c r="DJ56" i="26"/>
  <c r="H56" i="26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/>
  <c r="AI56" i="26"/>
  <c r="AF56" i="26"/>
  <c r="AH56" i="26"/>
  <c r="AD56" i="26"/>
  <c r="AA56" i="26"/>
  <c r="AC56" i="26"/>
  <c r="Y56" i="26"/>
  <c r="V56" i="26"/>
  <c r="X56" i="26"/>
  <c r="R56" i="26"/>
  <c r="T56" i="26"/>
  <c r="P56" i="26"/>
  <c r="Q56" i="26"/>
  <c r="S56" i="26"/>
  <c r="M56" i="26"/>
  <c r="K56" i="26"/>
  <c r="L56" i="26"/>
  <c r="ED55" i="26"/>
  <c r="EE55" i="26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/>
  <c r="BR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/>
  <c r="AI55" i="26"/>
  <c r="AF55" i="26"/>
  <c r="AH55" i="26"/>
  <c r="AD55" i="26"/>
  <c r="AA55" i="26"/>
  <c r="AC55" i="26"/>
  <c r="Y55" i="26"/>
  <c r="V55" i="26"/>
  <c r="X55" i="26"/>
  <c r="R55" i="26"/>
  <c r="P55" i="26"/>
  <c r="Q55" i="26"/>
  <c r="M55" i="26"/>
  <c r="K55" i="26"/>
  <c r="L55" i="26"/>
  <c r="ED54" i="26"/>
  <c r="EE54" i="26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/>
  <c r="AI53" i="26"/>
  <c r="AF53" i="26"/>
  <c r="AH53" i="26"/>
  <c r="AD53" i="26"/>
  <c r="AA53" i="26"/>
  <c r="AC53" i="26"/>
  <c r="Y53" i="26"/>
  <c r="V53" i="26"/>
  <c r="X53" i="26"/>
  <c r="R53" i="26"/>
  <c r="P53" i="26"/>
  <c r="M53" i="26"/>
  <c r="K53" i="26"/>
  <c r="L53" i="26"/>
  <c r="ED52" i="26"/>
  <c r="EE52" i="26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/>
  <c r="AI51" i="26"/>
  <c r="AF51" i="26"/>
  <c r="AH51" i="26"/>
  <c r="AD51" i="26"/>
  <c r="AA51" i="26"/>
  <c r="AC51" i="26"/>
  <c r="Y51" i="26"/>
  <c r="V51" i="26"/>
  <c r="X51" i="26"/>
  <c r="R51" i="26"/>
  <c r="P51" i="26"/>
  <c r="M51" i="26"/>
  <c r="N51" i="26"/>
  <c r="K51" i="26"/>
  <c r="L51" i="26"/>
  <c r="ED50" i="26"/>
  <c r="EE50" i="26"/>
  <c r="DX50" i="26"/>
  <c r="DU50" i="26"/>
  <c r="DR50" i="26"/>
  <c r="DO50" i="26"/>
  <c r="DL50" i="26"/>
  <c r="DJ50" i="26"/>
  <c r="H50" i="26"/>
  <c r="DH50" i="26"/>
  <c r="F50" i="26"/>
  <c r="G50" i="26"/>
  <c r="I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/>
  <c r="AI49" i="26"/>
  <c r="AF49" i="26"/>
  <c r="AH49" i="26"/>
  <c r="AD49" i="26"/>
  <c r="AA49" i="26"/>
  <c r="AC49" i="26"/>
  <c r="Y49" i="26"/>
  <c r="V49" i="26"/>
  <c r="X49" i="26"/>
  <c r="R49" i="26"/>
  <c r="P49" i="26"/>
  <c r="Q49" i="26"/>
  <c r="M49" i="26"/>
  <c r="N49" i="26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K48" i="26"/>
  <c r="L48" i="26"/>
  <c r="N48" i="26"/>
  <c r="ED47" i="26"/>
  <c r="EE47" i="26"/>
  <c r="DX47" i="26"/>
  <c r="DU47" i="26"/>
  <c r="DR47" i="26"/>
  <c r="DO47" i="26"/>
  <c r="DL47" i="26"/>
  <c r="DJ47" i="26"/>
  <c r="H47" i="26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/>
  <c r="AI47" i="26"/>
  <c r="AF47" i="26"/>
  <c r="AH47" i="26"/>
  <c r="AD47" i="26"/>
  <c r="AA47" i="26"/>
  <c r="AC47" i="26"/>
  <c r="Y47" i="26"/>
  <c r="V47" i="26"/>
  <c r="X47" i="26"/>
  <c r="R47" i="26"/>
  <c r="S47" i="26"/>
  <c r="P47" i="26"/>
  <c r="Q47" i="26"/>
  <c r="M47" i="26"/>
  <c r="K47" i="26"/>
  <c r="L47" i="26"/>
  <c r="ED46" i="26"/>
  <c r="EE46" i="26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/>
  <c r="AI46" i="26"/>
  <c r="AF46" i="26"/>
  <c r="AH46" i="26"/>
  <c r="AD46" i="26"/>
  <c r="AA46" i="26"/>
  <c r="AC46" i="26"/>
  <c r="Y46" i="26"/>
  <c r="V46" i="26"/>
  <c r="X46" i="26"/>
  <c r="R46" i="26"/>
  <c r="P46" i="26"/>
  <c r="Q46" i="26"/>
  <c r="M46" i="26"/>
  <c r="K46" i="26"/>
  <c r="L46" i="26"/>
  <c r="ED45" i="26"/>
  <c r="EE45" i="26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R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R44" i="26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K44" i="26"/>
  <c r="O44" i="26"/>
  <c r="L44" i="26"/>
  <c r="N44" i="26"/>
  <c r="ED43" i="26"/>
  <c r="EE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/>
  <c r="AI43" i="26"/>
  <c r="AF43" i="26"/>
  <c r="AH43" i="26"/>
  <c r="AD43" i="26"/>
  <c r="AA43" i="26"/>
  <c r="AC43" i="26"/>
  <c r="Y43" i="26"/>
  <c r="V43" i="26"/>
  <c r="X43" i="26"/>
  <c r="R43" i="26"/>
  <c r="S43" i="26"/>
  <c r="P43" i="26"/>
  <c r="Q43" i="26"/>
  <c r="M43" i="26"/>
  <c r="K43" i="26"/>
  <c r="ED42" i="26"/>
  <c r="EE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/>
  <c r="AI42" i="26"/>
  <c r="AF42" i="26"/>
  <c r="AH42" i="26"/>
  <c r="AD42" i="26"/>
  <c r="AA42" i="26"/>
  <c r="AC42" i="26"/>
  <c r="Y42" i="26"/>
  <c r="V42" i="26"/>
  <c r="X42" i="26"/>
  <c r="R42" i="26"/>
  <c r="T42" i="26"/>
  <c r="P42" i="26"/>
  <c r="Q42" i="26"/>
  <c r="M42" i="26"/>
  <c r="K42" i="26"/>
  <c r="L42" i="26"/>
  <c r="ED41" i="26"/>
  <c r="EE41" i="26"/>
  <c r="DX41" i="26"/>
  <c r="DU41" i="26"/>
  <c r="DR41" i="26"/>
  <c r="DO41" i="26"/>
  <c r="DL41" i="26"/>
  <c r="DJ41" i="26"/>
  <c r="H41" i="26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R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/>
  <c r="AD41" i="26"/>
  <c r="AA41" i="26"/>
  <c r="AC41" i="26"/>
  <c r="Y41" i="26"/>
  <c r="V41" i="26"/>
  <c r="X41" i="26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/>
  <c r="AD40" i="26"/>
  <c r="AA40" i="26"/>
  <c r="AC40" i="26"/>
  <c r="Y40" i="26"/>
  <c r="V40" i="26"/>
  <c r="X40" i="26"/>
  <c r="R40" i="26"/>
  <c r="P40" i="26"/>
  <c r="Q40" i="26"/>
  <c r="M40" i="26"/>
  <c r="K40" i="26"/>
  <c r="L40" i="26"/>
  <c r="N40" i="26"/>
  <c r="ED39" i="26"/>
  <c r="EE39" i="26"/>
  <c r="DX39" i="26"/>
  <c r="DU39" i="26"/>
  <c r="DR39" i="26"/>
  <c r="DO39" i="26"/>
  <c r="DL39" i="26"/>
  <c r="DJ39" i="26"/>
  <c r="H39" i="26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/>
  <c r="AI39" i="26"/>
  <c r="AF39" i="26"/>
  <c r="AH39" i="26"/>
  <c r="AD39" i="26"/>
  <c r="AA39" i="26"/>
  <c r="AC39" i="26"/>
  <c r="Y39" i="26"/>
  <c r="V39" i="26"/>
  <c r="X39" i="26"/>
  <c r="R39" i="26"/>
  <c r="P39" i="26"/>
  <c r="M39" i="26"/>
  <c r="O39" i="26"/>
  <c r="K39" i="26"/>
  <c r="L39" i="26"/>
  <c r="ED38" i="26"/>
  <c r="EE38" i="26"/>
  <c r="DX38" i="26"/>
  <c r="DU38" i="26"/>
  <c r="DR38" i="26"/>
  <c r="DO38" i="26"/>
  <c r="DL38" i="26"/>
  <c r="DJ38" i="26"/>
  <c r="H38" i="26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/>
  <c r="AD38" i="26"/>
  <c r="AA38" i="26"/>
  <c r="AC38" i="26"/>
  <c r="Y38" i="26"/>
  <c r="V38" i="26"/>
  <c r="X38" i="26"/>
  <c r="R38" i="26"/>
  <c r="P38" i="26"/>
  <c r="Q38" i="26"/>
  <c r="S38" i="26"/>
  <c r="M38" i="26"/>
  <c r="K38" i="26"/>
  <c r="L38" i="26"/>
  <c r="ED37" i="26"/>
  <c r="EE37" i="26"/>
  <c r="DX37" i="26"/>
  <c r="DU37" i="26"/>
  <c r="DR37" i="26"/>
  <c r="DO37" i="26"/>
  <c r="DL37" i="26"/>
  <c r="DJ37" i="26"/>
  <c r="H37" i="26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/>
  <c r="AD37" i="26"/>
  <c r="AA37" i="26"/>
  <c r="AC37" i="26"/>
  <c r="Y37" i="26"/>
  <c r="V37" i="26"/>
  <c r="X37" i="26"/>
  <c r="R37" i="26"/>
  <c r="P37" i="26"/>
  <c r="M37" i="26"/>
  <c r="K37" i="26"/>
  <c r="ED36" i="26"/>
  <c r="EE36" i="26"/>
  <c r="DX36" i="26"/>
  <c r="DU36" i="26"/>
  <c r="DR36" i="26"/>
  <c r="DO36" i="26"/>
  <c r="DL36" i="26"/>
  <c r="DJ36" i="26"/>
  <c r="H36" i="26"/>
  <c r="DH36" i="26"/>
  <c r="F36" i="26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/>
  <c r="AI35" i="26"/>
  <c r="AF35" i="26"/>
  <c r="AH35" i="26"/>
  <c r="AD35" i="26"/>
  <c r="AA35" i="26"/>
  <c r="AC35" i="26"/>
  <c r="Y35" i="26"/>
  <c r="V35" i="26"/>
  <c r="X35" i="26"/>
  <c r="R35" i="26"/>
  <c r="P35" i="26"/>
  <c r="M35" i="26"/>
  <c r="K35" i="26"/>
  <c r="L35" i="26"/>
  <c r="ED34" i="26"/>
  <c r="EE34" i="26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/>
  <c r="AD34" i="26"/>
  <c r="AA34" i="26"/>
  <c r="AC34" i="26"/>
  <c r="Y34" i="26"/>
  <c r="V34" i="26"/>
  <c r="X34" i="26"/>
  <c r="R34" i="26"/>
  <c r="S34" i="26"/>
  <c r="P34" i="26"/>
  <c r="Q34" i="26"/>
  <c r="M34" i="26"/>
  <c r="K34" i="26"/>
  <c r="L34" i="26"/>
  <c r="N34" i="26"/>
  <c r="ED33" i="26"/>
  <c r="EE33" i="26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/>
  <c r="AI33" i="26"/>
  <c r="AF33" i="26"/>
  <c r="AH33" i="26"/>
  <c r="AD33" i="26"/>
  <c r="AA33" i="26"/>
  <c r="AC33" i="26"/>
  <c r="Y33" i="26"/>
  <c r="V33" i="26"/>
  <c r="X33" i="26"/>
  <c r="R33" i="26"/>
  <c r="P33" i="26"/>
  <c r="T33" i="26"/>
  <c r="M33" i="26"/>
  <c r="O33" i="26"/>
  <c r="K33" i="26"/>
  <c r="ED32" i="26"/>
  <c r="EE32" i="26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/>
  <c r="AI32" i="26"/>
  <c r="AF32" i="26"/>
  <c r="AH32" i="26"/>
  <c r="AD32" i="26"/>
  <c r="AA32" i="26"/>
  <c r="AC32" i="26"/>
  <c r="Y32" i="26"/>
  <c r="V32" i="26"/>
  <c r="X32" i="26"/>
  <c r="R32" i="26"/>
  <c r="P32" i="26"/>
  <c r="Q32" i="26"/>
  <c r="M32" i="26"/>
  <c r="K32" i="26"/>
  <c r="L32" i="26"/>
  <c r="ED31" i="26"/>
  <c r="EE31" i="26"/>
  <c r="DX31" i="26"/>
  <c r="DU31" i="26"/>
  <c r="DR31" i="26"/>
  <c r="DO31" i="26"/>
  <c r="DL31" i="26"/>
  <c r="DJ31" i="26"/>
  <c r="H31" i="26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/>
  <c r="AD31" i="26"/>
  <c r="AA31" i="26"/>
  <c r="AC31" i="26"/>
  <c r="Y31" i="26"/>
  <c r="V31" i="26"/>
  <c r="X31" i="26"/>
  <c r="R31" i="26"/>
  <c r="P31" i="26"/>
  <c r="M31" i="26"/>
  <c r="N31" i="26"/>
  <c r="K31" i="26"/>
  <c r="L31" i="26"/>
  <c r="ED30" i="26"/>
  <c r="DX30" i="26"/>
  <c r="DU30" i="26"/>
  <c r="DR30" i="26"/>
  <c r="DO30" i="26"/>
  <c r="DL30" i="26"/>
  <c r="DJ30" i="26"/>
  <c r="H30" i="26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/>
  <c r="AI30" i="26"/>
  <c r="AF30" i="26"/>
  <c r="AH30" i="26"/>
  <c r="AD30" i="26"/>
  <c r="AA30" i="26"/>
  <c r="AC30" i="26"/>
  <c r="Y30" i="26"/>
  <c r="V30" i="26"/>
  <c r="X30" i="26"/>
  <c r="R30" i="26"/>
  <c r="P30" i="26"/>
  <c r="Q30" i="26"/>
  <c r="M30" i="26"/>
  <c r="K30" i="26"/>
  <c r="L30" i="26"/>
  <c r="ED29" i="26"/>
  <c r="EE29" i="26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/>
  <c r="AD29" i="26"/>
  <c r="AA29" i="26"/>
  <c r="AC29" i="26"/>
  <c r="Y29" i="26"/>
  <c r="V29" i="26"/>
  <c r="X29" i="26"/>
  <c r="R29" i="26"/>
  <c r="P29" i="26"/>
  <c r="Q29" i="26"/>
  <c r="M29" i="26"/>
  <c r="K29" i="26"/>
  <c r="ED28" i="26"/>
  <c r="EE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/>
  <c r="AI28" i="26"/>
  <c r="AF28" i="26"/>
  <c r="AH28" i="26"/>
  <c r="AD28" i="26"/>
  <c r="AA28" i="26"/>
  <c r="AC28" i="26"/>
  <c r="Y28" i="26"/>
  <c r="V28" i="26"/>
  <c r="X28" i="26"/>
  <c r="R28" i="26"/>
  <c r="P28" i="26"/>
  <c r="Q28" i="26"/>
  <c r="M28" i="26"/>
  <c r="K28" i="26"/>
  <c r="L28" i="26"/>
  <c r="ED27" i="26"/>
  <c r="EE27" i="26"/>
  <c r="DX27" i="26"/>
  <c r="DU27" i="26"/>
  <c r="DR27" i="26"/>
  <c r="DO27" i="26"/>
  <c r="DL27" i="26"/>
  <c r="DJ27" i="26"/>
  <c r="H27" i="26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/>
  <c r="AI27" i="26"/>
  <c r="AF27" i="26"/>
  <c r="AH27" i="26"/>
  <c r="AD27" i="26"/>
  <c r="AA27" i="26"/>
  <c r="AC27" i="26"/>
  <c r="Y27" i="26"/>
  <c r="V27" i="26"/>
  <c r="X27" i="26"/>
  <c r="R27" i="26"/>
  <c r="P27" i="26"/>
  <c r="M27" i="26"/>
  <c r="K27" i="26"/>
  <c r="O27" i="26"/>
  <c r="ED26" i="26"/>
  <c r="EE26" i="26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/>
  <c r="AI26" i="26"/>
  <c r="AF26" i="26"/>
  <c r="AH26" i="26"/>
  <c r="AD26" i="26"/>
  <c r="AA26" i="26"/>
  <c r="AC26" i="26"/>
  <c r="Y26" i="26"/>
  <c r="V26" i="26"/>
  <c r="X26" i="26"/>
  <c r="R26" i="26"/>
  <c r="P26" i="26"/>
  <c r="Q26" i="26"/>
  <c r="M26" i="26"/>
  <c r="K26" i="26"/>
  <c r="L26" i="26"/>
  <c r="ED25" i="26"/>
  <c r="EE25" i="26"/>
  <c r="DX25" i="26"/>
  <c r="DU25" i="26"/>
  <c r="DR25" i="26"/>
  <c r="DO25" i="26"/>
  <c r="DL25" i="26"/>
  <c r="DJ25" i="26"/>
  <c r="H25" i="26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/>
  <c r="AI25" i="26"/>
  <c r="AF25" i="26"/>
  <c r="AH25" i="26"/>
  <c r="AD25" i="26"/>
  <c r="AA25" i="26"/>
  <c r="AC25" i="26"/>
  <c r="Y25" i="26"/>
  <c r="V25" i="26"/>
  <c r="X25" i="26"/>
  <c r="R25" i="26"/>
  <c r="P25" i="26"/>
  <c r="M25" i="26"/>
  <c r="K25" i="26"/>
  <c r="L25" i="26"/>
  <c r="ED24" i="26"/>
  <c r="EE24" i="26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/>
  <c r="AD24" i="26"/>
  <c r="AA24" i="26"/>
  <c r="AC24" i="26"/>
  <c r="Y24" i="26"/>
  <c r="V24" i="26"/>
  <c r="X24" i="26"/>
  <c r="R24" i="26"/>
  <c r="S24" i="26"/>
  <c r="P24" i="26"/>
  <c r="Q24" i="26"/>
  <c r="M24" i="26"/>
  <c r="O24" i="26"/>
  <c r="K24" i="26"/>
  <c r="ED23" i="26"/>
  <c r="EE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/>
  <c r="AD23" i="26"/>
  <c r="AA23" i="26"/>
  <c r="AC23" i="26"/>
  <c r="Y23" i="26"/>
  <c r="V23" i="26"/>
  <c r="X23" i="26"/>
  <c r="R23" i="26"/>
  <c r="P23" i="26"/>
  <c r="M23" i="26"/>
  <c r="O23" i="26"/>
  <c r="K23" i="26"/>
  <c r="L23" i="26"/>
  <c r="ED22" i="26"/>
  <c r="EE22" i="26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/>
  <c r="AI22" i="26"/>
  <c r="AF22" i="26"/>
  <c r="AH22" i="26"/>
  <c r="AD22" i="26"/>
  <c r="AA22" i="26"/>
  <c r="AC22" i="26"/>
  <c r="Y22" i="26"/>
  <c r="V22" i="26"/>
  <c r="X22" i="26"/>
  <c r="R22" i="26"/>
  <c r="P22" i="26"/>
  <c r="Q22" i="26"/>
  <c r="M22" i="26"/>
  <c r="K22" i="26"/>
  <c r="L22" i="26"/>
  <c r="ED21" i="26"/>
  <c r="EE21" i="26"/>
  <c r="DX21" i="26"/>
  <c r="DU21" i="26"/>
  <c r="DR21" i="26"/>
  <c r="DO21" i="26"/>
  <c r="DL21" i="26"/>
  <c r="DJ21" i="26"/>
  <c r="H21" i="26"/>
  <c r="DH21" i="26"/>
  <c r="F21" i="26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/>
  <c r="AI21" i="26"/>
  <c r="AF21" i="26"/>
  <c r="AH21" i="26"/>
  <c r="AD21" i="26"/>
  <c r="AA21" i="26"/>
  <c r="AC21" i="26"/>
  <c r="Y21" i="26"/>
  <c r="V21" i="26"/>
  <c r="X21" i="26"/>
  <c r="R21" i="26"/>
  <c r="P21" i="26"/>
  <c r="Q21" i="26"/>
  <c r="S21" i="26"/>
  <c r="M21" i="26"/>
  <c r="O21" i="26"/>
  <c r="K21" i="26"/>
  <c r="ED20" i="26"/>
  <c r="EE20" i="26"/>
  <c r="DX20" i="26"/>
  <c r="DU20" i="26"/>
  <c r="DR20" i="26"/>
  <c r="DO20" i="26"/>
  <c r="DL20" i="26"/>
  <c r="DJ20" i="26"/>
  <c r="H20" i="26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R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/>
  <c r="AI20" i="26"/>
  <c r="AF20" i="26"/>
  <c r="AH20" i="26"/>
  <c r="AD20" i="26"/>
  <c r="AA20" i="26"/>
  <c r="AC20" i="26"/>
  <c r="Y20" i="26"/>
  <c r="V20" i="26"/>
  <c r="X20" i="26"/>
  <c r="R20" i="26"/>
  <c r="P20" i="26"/>
  <c r="Q20" i="26"/>
  <c r="S20" i="26"/>
  <c r="M20" i="26"/>
  <c r="K20" i="26"/>
  <c r="L20" i="26"/>
  <c r="ED19" i="26"/>
  <c r="DX19" i="26"/>
  <c r="DU19" i="26"/>
  <c r="DR19" i="26"/>
  <c r="DO19" i="26"/>
  <c r="DL19" i="26"/>
  <c r="DJ19" i="26"/>
  <c r="H19" i="26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/>
  <c r="AD19" i="26"/>
  <c r="AA19" i="26"/>
  <c r="AC19" i="26"/>
  <c r="Y19" i="26"/>
  <c r="V19" i="26"/>
  <c r="X19" i="26"/>
  <c r="R19" i="26"/>
  <c r="P19" i="26"/>
  <c r="M19" i="26"/>
  <c r="K19" i="26"/>
  <c r="ED18" i="26"/>
  <c r="EE18" i="26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/>
  <c r="AI18" i="26"/>
  <c r="AF18" i="26"/>
  <c r="AH18" i="26"/>
  <c r="AD18" i="26"/>
  <c r="AA18" i="26"/>
  <c r="AC18" i="26"/>
  <c r="Y18" i="26"/>
  <c r="V18" i="26"/>
  <c r="X18" i="26"/>
  <c r="R18" i="26"/>
  <c r="P18" i="26"/>
  <c r="M18" i="26"/>
  <c r="N18" i="26"/>
  <c r="K18" i="26"/>
  <c r="L18" i="26"/>
  <c r="ED17" i="26"/>
  <c r="EE17" i="26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/>
  <c r="AD17" i="26"/>
  <c r="AA17" i="26"/>
  <c r="AC17" i="26"/>
  <c r="Y17" i="26"/>
  <c r="V17" i="26"/>
  <c r="X17" i="26"/>
  <c r="R17" i="26"/>
  <c r="P17" i="26"/>
  <c r="Q17" i="26"/>
  <c r="M17" i="26"/>
  <c r="O17" i="26"/>
  <c r="K17" i="26"/>
  <c r="ED16" i="26"/>
  <c r="EE16" i="26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/>
  <c r="AI16" i="26"/>
  <c r="AF16" i="26"/>
  <c r="AH16" i="26"/>
  <c r="AD16" i="26"/>
  <c r="AA16" i="26"/>
  <c r="AC16" i="26"/>
  <c r="Y16" i="26"/>
  <c r="V16" i="26"/>
  <c r="X16" i="26"/>
  <c r="R16" i="26"/>
  <c r="P16" i="26"/>
  <c r="Q16" i="26"/>
  <c r="S16" i="26"/>
  <c r="M16" i="26"/>
  <c r="K16" i="26"/>
  <c r="L16" i="26"/>
  <c r="ED15" i="26"/>
  <c r="EE15" i="26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/>
  <c r="AI15" i="26"/>
  <c r="AF15" i="26"/>
  <c r="AH15" i="26"/>
  <c r="AD15" i="26"/>
  <c r="AA15" i="26"/>
  <c r="AC15" i="26"/>
  <c r="Y15" i="26"/>
  <c r="V15" i="26"/>
  <c r="X15" i="26"/>
  <c r="R15" i="26"/>
  <c r="P15" i="26"/>
  <c r="M15" i="26"/>
  <c r="O15" i="26"/>
  <c r="K15" i="26"/>
  <c r="ED14" i="26"/>
  <c r="EE14" i="26"/>
  <c r="DX14" i="26"/>
  <c r="DU14" i="26"/>
  <c r="DR14" i="26"/>
  <c r="DO14" i="26"/>
  <c r="DL14" i="26"/>
  <c r="DJ14" i="26"/>
  <c r="H14" i="26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/>
  <c r="AI14" i="26"/>
  <c r="AF14" i="26"/>
  <c r="AH14" i="26"/>
  <c r="AD14" i="26"/>
  <c r="AA14" i="26"/>
  <c r="AC14" i="26"/>
  <c r="Y14" i="26"/>
  <c r="V14" i="26"/>
  <c r="X14" i="26"/>
  <c r="R14" i="26"/>
  <c r="P14" i="26"/>
  <c r="M14" i="26"/>
  <c r="K14" i="26"/>
  <c r="L14" i="26"/>
  <c r="N14" i="26"/>
  <c r="ED13" i="26"/>
  <c r="EE13" i="26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/>
  <c r="AI13" i="26"/>
  <c r="AF13" i="26"/>
  <c r="AH13" i="26"/>
  <c r="AD13" i="26"/>
  <c r="AA13" i="26"/>
  <c r="AC13" i="26"/>
  <c r="Y13" i="26"/>
  <c r="V13" i="26"/>
  <c r="X13" i="26"/>
  <c r="R13" i="26"/>
  <c r="P13" i="26"/>
  <c r="Q13" i="26"/>
  <c r="M13" i="26"/>
  <c r="K13" i="26"/>
  <c r="ED12" i="26"/>
  <c r="EE12" i="26"/>
  <c r="DX12" i="26"/>
  <c r="DU12" i="26"/>
  <c r="DR12" i="26"/>
  <c r="DO12" i="26"/>
  <c r="DL12" i="26"/>
  <c r="DJ12" i="26"/>
  <c r="H12" i="26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/>
  <c r="AI12" i="26"/>
  <c r="AF12" i="26"/>
  <c r="AH12" i="26"/>
  <c r="AD12" i="26"/>
  <c r="AA12" i="26"/>
  <c r="AC12" i="26"/>
  <c r="Y12" i="26"/>
  <c r="V12" i="26"/>
  <c r="X12" i="26"/>
  <c r="R12" i="26"/>
  <c r="P12" i="26"/>
  <c r="M12" i="26"/>
  <c r="K12" i="26"/>
  <c r="O12" i="26"/>
  <c r="ED11" i="26"/>
  <c r="EE11" i="26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/>
  <c r="AI11" i="26"/>
  <c r="AF11" i="26"/>
  <c r="AH11" i="26"/>
  <c r="AD11" i="26"/>
  <c r="AA11" i="26"/>
  <c r="AC11" i="26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/>
  <c r="AD10" i="26"/>
  <c r="AA10" i="26"/>
  <c r="AC10" i="26"/>
  <c r="Y10" i="26"/>
  <c r="V10" i="26"/>
  <c r="X10" i="26"/>
  <c r="R10" i="26"/>
  <c r="P10" i="26"/>
  <c r="M10" i="26"/>
  <c r="K10" i="26"/>
  <c r="K82" i="26"/>
  <c r="L82" i="26"/>
  <c r="R8" i="26"/>
  <c r="W8" i="26"/>
  <c r="AB8" i="26"/>
  <c r="AG8" i="26"/>
  <c r="AL8" i="26"/>
  <c r="AQ8" i="26"/>
  <c r="AV8" i="26"/>
  <c r="AY8" i="26"/>
  <c r="N8" i="26"/>
  <c r="S8" i="26"/>
  <c r="X8" i="26"/>
  <c r="AC8" i="26"/>
  <c r="AH8" i="26"/>
  <c r="AM8" i="26"/>
  <c r="L8" i="26"/>
  <c r="Q8" i="26"/>
  <c r="V8" i="26"/>
  <c r="AA8" i="26"/>
  <c r="AF8" i="26"/>
  <c r="AK8" i="26"/>
  <c r="AP8" i="26"/>
  <c r="AU8" i="26"/>
  <c r="AX8" i="26"/>
  <c r="BA8" i="26"/>
  <c r="BD8" i="26"/>
  <c r="BG8" i="26"/>
  <c r="BJ8" i="26"/>
  <c r="BM8" i="26"/>
  <c r="BP8" i="26"/>
  <c r="BU8" i="26"/>
  <c r="BX8" i="26"/>
  <c r="CA8" i="26"/>
  <c r="CD8" i="26"/>
  <c r="CG8" i="26"/>
  <c r="CJ8" i="26"/>
  <c r="CM8" i="26"/>
  <c r="CP8" i="26"/>
  <c r="CS8" i="26"/>
  <c r="CV8" i="26"/>
  <c r="CY8" i="26"/>
  <c r="DB8" i="26"/>
  <c r="DE8" i="26"/>
  <c r="DI8" i="26"/>
  <c r="DL8" i="26"/>
  <c r="DO8" i="26"/>
  <c r="DR8" i="26"/>
  <c r="DU8" i="26"/>
  <c r="DX8" i="26"/>
  <c r="EA8" i="26"/>
  <c r="EE8" i="26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P80" i="23"/>
  <c r="O80" i="23"/>
  <c r="J80" i="23"/>
  <c r="I80" i="23"/>
  <c r="H80" i="23"/>
  <c r="CF17" i="22"/>
  <c r="CC17" i="22"/>
  <c r="AH17" i="22"/>
  <c r="BW17" i="22"/>
  <c r="BV17" i="22"/>
  <c r="AK17" i="22"/>
  <c r="CI17" i="22"/>
  <c r="CE17" i="22"/>
  <c r="BR17" i="22"/>
  <c r="BP17" i="22"/>
  <c r="AO17" i="22"/>
  <c r="AI17" i="22"/>
  <c r="N17" i="22"/>
  <c r="W17" i="22"/>
  <c r="X17" i="22"/>
  <c r="Z17" i="22"/>
  <c r="AA17" i="22"/>
  <c r="AC17" i="22"/>
  <c r="AD17" i="22"/>
  <c r="AF17" i="22"/>
  <c r="AJ17" i="22"/>
  <c r="AL17" i="22"/>
  <c r="AN17" i="22"/>
  <c r="AR17" i="22"/>
  <c r="AW17" i="22"/>
  <c r="BK17" i="22"/>
  <c r="BO17" i="22"/>
  <c r="BQ17" i="22"/>
  <c r="BS17" i="22"/>
  <c r="BU17" i="22"/>
  <c r="BZ17" i="22"/>
  <c r="CB17" i="22"/>
  <c r="CD17" i="22"/>
  <c r="CH17" i="22"/>
  <c r="CJ17" i="22"/>
  <c r="CL17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/>
  <c r="I38" i="26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S13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/>
  <c r="T27" i="26"/>
  <c r="T30" i="26"/>
  <c r="N39" i="26"/>
  <c r="BP39" i="26"/>
  <c r="BR39" i="26"/>
  <c r="L41" i="26"/>
  <c r="T49" i="26"/>
  <c r="Q51" i="26"/>
  <c r="S51" i="26"/>
  <c r="Q57" i="26"/>
  <c r="Q61" i="26"/>
  <c r="S61" i="26"/>
  <c r="O65" i="26"/>
  <c r="BS65" i="26"/>
  <c r="S66" i="26"/>
  <c r="Q69" i="26"/>
  <c r="S69" i="26"/>
  <c r="O73" i="26"/>
  <c r="BS73" i="26"/>
  <c r="S74" i="26"/>
  <c r="Q77" i="26"/>
  <c r="S77" i="26"/>
  <c r="Q15" i="26"/>
  <c r="S15" i="26"/>
  <c r="Q23" i="26"/>
  <c r="S23" i="26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/>
  <c r="T13" i="26"/>
  <c r="BS15" i="26"/>
  <c r="T16" i="26"/>
  <c r="Q19" i="26"/>
  <c r="S19" i="26"/>
  <c r="T21" i="26"/>
  <c r="BS23" i="26"/>
  <c r="T24" i="26"/>
  <c r="Q27" i="26"/>
  <c r="S27" i="26"/>
  <c r="T29" i="26"/>
  <c r="BS31" i="26"/>
  <c r="N38" i="26"/>
  <c r="T38" i="26"/>
  <c r="O42" i="26"/>
  <c r="F42" i="26"/>
  <c r="J42" i="26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/>
  <c r="O34" i="26"/>
  <c r="BS34" i="26"/>
  <c r="Q35" i="26"/>
  <c r="Q37" i="26"/>
  <c r="S37" i="26"/>
  <c r="Q39" i="26"/>
  <c r="S39" i="26"/>
  <c r="Q41" i="26"/>
  <c r="S41" i="26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/>
  <c r="DI10" i="26"/>
  <c r="L11" i="26"/>
  <c r="BP11" i="26"/>
  <c r="F12" i="26"/>
  <c r="G12" i="26"/>
  <c r="I12" i="26"/>
  <c r="L13" i="26"/>
  <c r="N13" i="26"/>
  <c r="BP13" i="26"/>
  <c r="BR13" i="26"/>
  <c r="L15" i="26"/>
  <c r="N15" i="26"/>
  <c r="BP15" i="26"/>
  <c r="BR15" i="26"/>
  <c r="L17" i="26"/>
  <c r="BP17" i="26"/>
  <c r="BR17" i="26"/>
  <c r="L19" i="26"/>
  <c r="N19" i="26"/>
  <c r="BP19" i="26"/>
  <c r="BR19" i="26"/>
  <c r="F20" i="26"/>
  <c r="G20" i="26"/>
  <c r="I20" i="26"/>
  <c r="L21" i="26"/>
  <c r="N21" i="26"/>
  <c r="BP21" i="26"/>
  <c r="BR21" i="26"/>
  <c r="F22" i="26"/>
  <c r="G22" i="26"/>
  <c r="I22" i="26"/>
  <c r="N23" i="26"/>
  <c r="BP23" i="26"/>
  <c r="BR23" i="26"/>
  <c r="F24" i="26"/>
  <c r="G24" i="26"/>
  <c r="I24" i="26"/>
  <c r="BP25" i="26"/>
  <c r="BR25" i="26"/>
  <c r="F26" i="26"/>
  <c r="J26" i="26"/>
  <c r="G26" i="26"/>
  <c r="I26" i="26"/>
  <c r="BP27" i="26"/>
  <c r="BR27" i="26"/>
  <c r="F28" i="26"/>
  <c r="G28" i="26"/>
  <c r="I28" i="26"/>
  <c r="L29" i="26"/>
  <c r="N29" i="26"/>
  <c r="BP29" i="26"/>
  <c r="BR29" i="26"/>
  <c r="BP31" i="26"/>
  <c r="BR31" i="26"/>
  <c r="F32" i="26"/>
  <c r="G32" i="26"/>
  <c r="L33" i="26"/>
  <c r="N33" i="26"/>
  <c r="BP33" i="26"/>
  <c r="BR33" i="26"/>
  <c r="F34" i="26"/>
  <c r="G34" i="26"/>
  <c r="I34" i="26"/>
  <c r="N35" i="26"/>
  <c r="BP35" i="26"/>
  <c r="BR35" i="26"/>
  <c r="L37" i="26"/>
  <c r="N37" i="26"/>
  <c r="BP37" i="26"/>
  <c r="BR37" i="26"/>
  <c r="DI43" i="26"/>
  <c r="F43" i="26"/>
  <c r="G43" i="26"/>
  <c r="DI45" i="26"/>
  <c r="F45" i="26"/>
  <c r="G45" i="26"/>
  <c r="F47" i="26"/>
  <c r="G47" i="26"/>
  <c r="I47" i="26"/>
  <c r="DI51" i="26"/>
  <c r="F51" i="26"/>
  <c r="G51" i="26"/>
  <c r="I51" i="26"/>
  <c r="DI53" i="26"/>
  <c r="F53" i="26"/>
  <c r="J53" i="26"/>
  <c r="F55" i="26"/>
  <c r="G55" i="26"/>
  <c r="I55" i="26"/>
  <c r="DI57" i="26"/>
  <c r="DI59" i="26"/>
  <c r="F59" i="26"/>
  <c r="G59" i="26"/>
  <c r="I59" i="26"/>
  <c r="BP10" i="26"/>
  <c r="BR10" i="26"/>
  <c r="F11" i="26"/>
  <c r="G11" i="26"/>
  <c r="F13" i="26"/>
  <c r="G13" i="26"/>
  <c r="I13" i="26"/>
  <c r="F23" i="26"/>
  <c r="G23" i="26"/>
  <c r="I23" i="26"/>
  <c r="F25" i="26"/>
  <c r="G25" i="26"/>
  <c r="I25" i="26"/>
  <c r="J25" i="26"/>
  <c r="F27" i="26"/>
  <c r="G27" i="26"/>
  <c r="I27" i="26"/>
  <c r="F29" i="26"/>
  <c r="J29" i="26"/>
  <c r="F31" i="26"/>
  <c r="G31" i="26"/>
  <c r="I31" i="26"/>
  <c r="F33" i="26"/>
  <c r="G33" i="26"/>
  <c r="F35" i="26"/>
  <c r="G35" i="26"/>
  <c r="I35" i="26"/>
  <c r="F39" i="26"/>
  <c r="F41" i="26"/>
  <c r="J41" i="26"/>
  <c r="G41" i="26"/>
  <c r="I41" i="26"/>
  <c r="BS41" i="26"/>
  <c r="BR46" i="26"/>
  <c r="N47" i="26"/>
  <c r="N53" i="26"/>
  <c r="BR54" i="26"/>
  <c r="N55" i="26"/>
  <c r="BS58" i="26"/>
  <c r="N60" i="26"/>
  <c r="BP60" i="26"/>
  <c r="F61" i="26"/>
  <c r="G61" i="26"/>
  <c r="I61" i="26"/>
  <c r="BR61" i="26"/>
  <c r="L62" i="26"/>
  <c r="N62" i="26"/>
  <c r="BP62" i="26"/>
  <c r="BR62" i="26"/>
  <c r="F63" i="26"/>
  <c r="J63" i="26"/>
  <c r="N63" i="26"/>
  <c r="BR63" i="26"/>
  <c r="BP64" i="26"/>
  <c r="F65" i="26"/>
  <c r="BR65" i="26"/>
  <c r="L66" i="26"/>
  <c r="N66" i="26"/>
  <c r="BP66" i="26"/>
  <c r="BR66" i="26"/>
  <c r="F67" i="26"/>
  <c r="G67" i="26"/>
  <c r="I67" i="26"/>
  <c r="N67" i="26"/>
  <c r="BR67" i="26"/>
  <c r="L68" i="26"/>
  <c r="N68" i="26"/>
  <c r="BP68" i="26"/>
  <c r="BR68" i="26"/>
  <c r="F69" i="26"/>
  <c r="L70" i="26"/>
  <c r="N70" i="26"/>
  <c r="BP70" i="26"/>
  <c r="BR70" i="26"/>
  <c r="F71" i="26"/>
  <c r="N71" i="26"/>
  <c r="L72" i="26"/>
  <c r="N72" i="26"/>
  <c r="BP72" i="26"/>
  <c r="BR72" i="26"/>
  <c r="F73" i="26"/>
  <c r="L74" i="26"/>
  <c r="N74" i="26"/>
  <c r="BP74" i="26"/>
  <c r="BR74" i="26"/>
  <c r="F75" i="26"/>
  <c r="BR75" i="26"/>
  <c r="L76" i="26"/>
  <c r="N76" i="26"/>
  <c r="BP76" i="26"/>
  <c r="BR76" i="26"/>
  <c r="N77" i="26"/>
  <c r="BR77" i="26"/>
  <c r="L78" i="26"/>
  <c r="N78" i="26"/>
  <c r="BP78" i="26"/>
  <c r="BR78" i="26"/>
  <c r="F79" i="26"/>
  <c r="G79" i="26"/>
  <c r="L80" i="26"/>
  <c r="N80" i="26"/>
  <c r="BP80" i="26"/>
  <c r="BR80" i="26"/>
  <c r="F81" i="26"/>
  <c r="BR81" i="26"/>
  <c r="V82" i="26"/>
  <c r="X82" i="26"/>
  <c r="AH82" i="26"/>
  <c r="AP82" i="26"/>
  <c r="AR82" i="26"/>
  <c r="F58" i="26"/>
  <c r="G58" i="26"/>
  <c r="I58" i="26"/>
  <c r="F60" i="26"/>
  <c r="G60" i="26"/>
  <c r="I60" i="26"/>
  <c r="F62" i="26"/>
  <c r="G62" i="26"/>
  <c r="I62" i="26"/>
  <c r="F66" i="26"/>
  <c r="F68" i="26"/>
  <c r="F70" i="26"/>
  <c r="F72" i="26"/>
  <c r="F76" i="26"/>
  <c r="G76" i="26"/>
  <c r="I76" i="26"/>
  <c r="F78" i="26"/>
  <c r="G78" i="26"/>
  <c r="J50" i="26"/>
  <c r="J23" i="26"/>
  <c r="J59" i="26"/>
  <c r="J55" i="26"/>
  <c r="J22" i="26"/>
  <c r="J62" i="26"/>
  <c r="J13" i="26"/>
  <c r="J27" i="26"/>
  <c r="J28" i="26"/>
  <c r="M10" i="27"/>
  <c r="R16" i="27"/>
  <c r="S17" i="27"/>
  <c r="N22" i="27"/>
  <c r="BR25" i="27"/>
  <c r="P33" i="27"/>
  <c r="R33" i="27"/>
  <c r="E44" i="27"/>
  <c r="F44" i="27"/>
  <c r="H44" i="27"/>
  <c r="M45" i="27"/>
  <c r="E46" i="27"/>
  <c r="F46" i="27"/>
  <c r="H46" i="27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/>
  <c r="H36" i="27"/>
  <c r="N37" i="27"/>
  <c r="N40" i="27"/>
  <c r="BR46" i="27"/>
  <c r="N49" i="27"/>
  <c r="S70" i="27"/>
  <c r="M11" i="27"/>
  <c r="M15" i="27"/>
  <c r="E17" i="27"/>
  <c r="F17" i="27"/>
  <c r="H17" i="27"/>
  <c r="I19" i="27"/>
  <c r="E21" i="27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/>
  <c r="R42" i="27"/>
  <c r="BR43" i="27"/>
  <c r="BO45" i="27"/>
  <c r="BQ45" i="27"/>
  <c r="BR47" i="27"/>
  <c r="P49" i="27"/>
  <c r="R49" i="27"/>
  <c r="BQ50" i="27"/>
  <c r="S52" i="27"/>
  <c r="BR57" i="27"/>
  <c r="P59" i="27"/>
  <c r="R59" i="27"/>
  <c r="S60" i="27"/>
  <c r="S61" i="27"/>
  <c r="P62" i="27"/>
  <c r="R62" i="27"/>
  <c r="N64" i="27"/>
  <c r="BR66" i="27"/>
  <c r="S68" i="27"/>
  <c r="BR71" i="27"/>
  <c r="S73" i="27"/>
  <c r="S74" i="27"/>
  <c r="P75" i="27"/>
  <c r="R75" i="27"/>
  <c r="N77" i="27"/>
  <c r="S79" i="27"/>
  <c r="BR79" i="27"/>
  <c r="S81" i="27"/>
  <c r="AR82" i="27"/>
  <c r="I39" i="27"/>
  <c r="E40" i="27"/>
  <c r="I40" i="27"/>
  <c r="I41" i="27"/>
  <c r="K43" i="27"/>
  <c r="M43" i="27"/>
  <c r="S44" i="27"/>
  <c r="K47" i="27"/>
  <c r="N51" i="27"/>
  <c r="M53" i="27"/>
  <c r="P55" i="27"/>
  <c r="R55" i="27"/>
  <c r="P64" i="27"/>
  <c r="R64" i="27"/>
  <c r="M65" i="27"/>
  <c r="P77" i="27"/>
  <c r="R77" i="27"/>
  <c r="M78" i="27"/>
  <c r="BQ78" i="27"/>
  <c r="M80" i="27"/>
  <c r="I11" i="27"/>
  <c r="BR12" i="27"/>
  <c r="BQ17" i="27"/>
  <c r="R18" i="27"/>
  <c r="S21" i="27"/>
  <c r="N24" i="27"/>
  <c r="BR26" i="27"/>
  <c r="N32" i="27"/>
  <c r="N73" i="27"/>
  <c r="N79" i="27"/>
  <c r="BQ80" i="27"/>
  <c r="AB82" i="27"/>
  <c r="BQ10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/>
  <c r="F11" i="27"/>
  <c r="H11" i="27"/>
  <c r="R11" i="27"/>
  <c r="K12" i="27"/>
  <c r="M12" i="27"/>
  <c r="BO12" i="27"/>
  <c r="BQ12" i="27"/>
  <c r="P13" i="27"/>
  <c r="R13" i="27"/>
  <c r="E14" i="27"/>
  <c r="F14" i="27"/>
  <c r="R15" i="27"/>
  <c r="K16" i="27"/>
  <c r="M16" i="27"/>
  <c r="P17" i="27"/>
  <c r="R17" i="27"/>
  <c r="E18" i="27"/>
  <c r="F18" i="27"/>
  <c r="H18" i="27"/>
  <c r="M18" i="27"/>
  <c r="BQ18" i="27"/>
  <c r="F19" i="27"/>
  <c r="H19" i="27"/>
  <c r="R19" i="27"/>
  <c r="K20" i="27"/>
  <c r="M20" i="27"/>
  <c r="BO20" i="27"/>
  <c r="BQ20" i="27"/>
  <c r="P21" i="27"/>
  <c r="R21" i="27"/>
  <c r="E22" i="27"/>
  <c r="M22" i="27"/>
  <c r="BQ22" i="27"/>
  <c r="K24" i="27"/>
  <c r="M24" i="27"/>
  <c r="BO24" i="27"/>
  <c r="BQ24" i="27"/>
  <c r="E25" i="27"/>
  <c r="F25" i="27"/>
  <c r="H25" i="27"/>
  <c r="M25" i="27"/>
  <c r="BQ25" i="27"/>
  <c r="K26" i="27"/>
  <c r="M26" i="27"/>
  <c r="BO26" i="27"/>
  <c r="BQ26" i="27"/>
  <c r="E27" i="27"/>
  <c r="F27" i="27"/>
  <c r="H27" i="27"/>
  <c r="M27" i="27"/>
  <c r="BQ27" i="27"/>
  <c r="K28" i="27"/>
  <c r="M28" i="27"/>
  <c r="BO28" i="27"/>
  <c r="BQ28" i="27"/>
  <c r="E29" i="27"/>
  <c r="F29" i="27"/>
  <c r="H29" i="27"/>
  <c r="M29" i="27"/>
  <c r="BQ29" i="27"/>
  <c r="K30" i="27"/>
  <c r="M30" i="27"/>
  <c r="E31" i="27"/>
  <c r="I31" i="27"/>
  <c r="F31" i="27"/>
  <c r="H31" i="27"/>
  <c r="BQ31" i="27"/>
  <c r="K32" i="27"/>
  <c r="M32" i="27"/>
  <c r="BO32" i="27"/>
  <c r="BQ32" i="27"/>
  <c r="E33" i="27"/>
  <c r="F33" i="27"/>
  <c r="H33" i="27"/>
  <c r="M33" i="27"/>
  <c r="BQ33" i="27"/>
  <c r="K34" i="27"/>
  <c r="BO34" i="27"/>
  <c r="BQ34" i="27"/>
  <c r="E35" i="27"/>
  <c r="F35" i="27"/>
  <c r="H35" i="27"/>
  <c r="M35" i="27"/>
  <c r="K36" i="27"/>
  <c r="BO36" i="27"/>
  <c r="BQ36" i="27"/>
  <c r="E37" i="27"/>
  <c r="F37" i="27"/>
  <c r="H37" i="27"/>
  <c r="M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/>
  <c r="H49" i="27"/>
  <c r="E51" i="27"/>
  <c r="E53" i="27"/>
  <c r="F53" i="27"/>
  <c r="H53" i="27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/>
  <c r="H12" i="27"/>
  <c r="E16" i="27"/>
  <c r="F16" i="27"/>
  <c r="E20" i="27"/>
  <c r="I20" i="27"/>
  <c r="E24" i="27"/>
  <c r="I24" i="27"/>
  <c r="E26" i="27"/>
  <c r="I26" i="27"/>
  <c r="F26" i="27"/>
  <c r="H26" i="27"/>
  <c r="E28" i="27"/>
  <c r="F28" i="27"/>
  <c r="H28" i="27"/>
  <c r="E30" i="27"/>
  <c r="F30" i="27"/>
  <c r="E32" i="27"/>
  <c r="S41" i="27"/>
  <c r="E48" i="27"/>
  <c r="E50" i="27"/>
  <c r="E52" i="27"/>
  <c r="F52" i="27"/>
  <c r="H52" i="27"/>
  <c r="E54" i="27"/>
  <c r="F54" i="27"/>
  <c r="H54" i="27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/>
  <c r="E57" i="27"/>
  <c r="F57" i="27"/>
  <c r="H57" i="27"/>
  <c r="E60" i="27"/>
  <c r="F60" i="27"/>
  <c r="H60" i="27"/>
  <c r="E62" i="27"/>
  <c r="F62" i="27"/>
  <c r="H62" i="27"/>
  <c r="E64" i="27"/>
  <c r="F64" i="27"/>
  <c r="H64" i="27"/>
  <c r="E66" i="27"/>
  <c r="F66" i="27"/>
  <c r="H66" i="27"/>
  <c r="E68" i="27"/>
  <c r="E71" i="27"/>
  <c r="F71" i="27"/>
  <c r="H71" i="27"/>
  <c r="E73" i="27"/>
  <c r="I73" i="27"/>
  <c r="F73" i="27"/>
  <c r="H73" i="27"/>
  <c r="E75" i="27"/>
  <c r="I75" i="27"/>
  <c r="F75" i="27"/>
  <c r="H75" i="27"/>
  <c r="E77" i="27"/>
  <c r="F77" i="27"/>
  <c r="H77" i="27"/>
  <c r="E79" i="27"/>
  <c r="S80" i="27"/>
  <c r="E81" i="27"/>
  <c r="BQ81" i="27"/>
  <c r="AC82" i="27"/>
  <c r="AG82" i="27"/>
  <c r="AO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/>
  <c r="N80" i="27"/>
  <c r="BR80" i="27"/>
  <c r="P81" i="27"/>
  <c r="R81" i="27"/>
  <c r="AJ82" i="27"/>
  <c r="AL82" i="27"/>
  <c r="E56" i="27"/>
  <c r="F56" i="27"/>
  <c r="H56" i="27"/>
  <c r="K57" i="27"/>
  <c r="M57" i="27"/>
  <c r="BO57" i="27"/>
  <c r="BQ57" i="27"/>
  <c r="E58" i="27"/>
  <c r="I58" i="27"/>
  <c r="K59" i="27"/>
  <c r="M59" i="27"/>
  <c r="BO59" i="27"/>
  <c r="BQ59" i="27"/>
  <c r="K60" i="27"/>
  <c r="M60" i="27"/>
  <c r="BO60" i="27"/>
  <c r="BQ60" i="27"/>
  <c r="E61" i="27"/>
  <c r="F61" i="27"/>
  <c r="H61" i="27"/>
  <c r="K62" i="27"/>
  <c r="M62" i="27"/>
  <c r="BO62" i="27"/>
  <c r="BQ62" i="27"/>
  <c r="E63" i="27"/>
  <c r="F63" i="27"/>
  <c r="H63" i="27"/>
  <c r="K64" i="27"/>
  <c r="M64" i="27"/>
  <c r="BO64" i="27"/>
  <c r="BQ64" i="27"/>
  <c r="E65" i="27"/>
  <c r="F65" i="27"/>
  <c r="H65" i="27"/>
  <c r="K66" i="27"/>
  <c r="M66" i="27"/>
  <c r="BO66" i="27"/>
  <c r="BQ66" i="27"/>
  <c r="E67" i="27"/>
  <c r="F67" i="27"/>
  <c r="H67" i="27"/>
  <c r="K68" i="27"/>
  <c r="M68" i="27"/>
  <c r="BO68" i="27"/>
  <c r="BQ68" i="27"/>
  <c r="E70" i="27"/>
  <c r="K71" i="27"/>
  <c r="M71" i="27"/>
  <c r="BO71" i="27"/>
  <c r="BQ71" i="27"/>
  <c r="E72" i="27"/>
  <c r="K73" i="27"/>
  <c r="M73" i="27"/>
  <c r="BO73" i="27"/>
  <c r="BQ73" i="27"/>
  <c r="E74" i="27"/>
  <c r="F74" i="27"/>
  <c r="H74" i="27"/>
  <c r="K75" i="27"/>
  <c r="M75" i="27"/>
  <c r="BO75" i="27"/>
  <c r="BQ75" i="27"/>
  <c r="E76" i="27"/>
  <c r="I76" i="27"/>
  <c r="K77" i="27"/>
  <c r="M77" i="27"/>
  <c r="BO77" i="27"/>
  <c r="BQ77" i="27"/>
  <c r="E78" i="27"/>
  <c r="F78" i="27"/>
  <c r="H78" i="27"/>
  <c r="K79" i="27"/>
  <c r="M79" i="27"/>
  <c r="BO79" i="27"/>
  <c r="BQ79" i="27"/>
  <c r="K81" i="27"/>
  <c r="I49" i="27"/>
  <c r="I53" i="27"/>
  <c r="I29" i="27"/>
  <c r="I27" i="27"/>
  <c r="I37" i="27"/>
  <c r="I77" i="27"/>
  <c r="I64" i="27"/>
  <c r="I60" i="27"/>
  <c r="I57" i="27"/>
  <c r="DJ8" i="27"/>
  <c r="DM8" i="27"/>
  <c r="DP8" i="27"/>
  <c r="DS8" i="27"/>
  <c r="DV8" i="27"/>
  <c r="DY8" i="27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/>
  <c r="H43" i="28"/>
  <c r="E37" i="28"/>
  <c r="I37" i="28"/>
  <c r="F37" i="28"/>
  <c r="H37" i="28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H73" i="28"/>
  <c r="I73" i="28"/>
  <c r="K10" i="28"/>
  <c r="M10" i="28"/>
  <c r="O82" i="28"/>
  <c r="P82" i="28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/>
  <c r="H19" i="28"/>
  <c r="K21" i="28"/>
  <c r="M21" i="28"/>
  <c r="BO21" i="28"/>
  <c r="BQ21" i="28"/>
  <c r="P22" i="28"/>
  <c r="R22" i="28"/>
  <c r="E23" i="28"/>
  <c r="F23" i="28"/>
  <c r="H23" i="28"/>
  <c r="K25" i="28"/>
  <c r="M25" i="28"/>
  <c r="BO25" i="28"/>
  <c r="BQ25" i="28"/>
  <c r="P26" i="28"/>
  <c r="R26" i="28"/>
  <c r="E27" i="28"/>
  <c r="F27" i="28"/>
  <c r="H27" i="28"/>
  <c r="F28" i="28"/>
  <c r="H28" i="28"/>
  <c r="K29" i="28"/>
  <c r="M29" i="28"/>
  <c r="BO29" i="28"/>
  <c r="BQ29" i="28"/>
  <c r="P30" i="28"/>
  <c r="R30" i="28"/>
  <c r="E31" i="28"/>
  <c r="F31" i="28"/>
  <c r="H31" i="28"/>
  <c r="K33" i="28"/>
  <c r="M33" i="28"/>
  <c r="BO33" i="28"/>
  <c r="BQ33" i="28"/>
  <c r="P34" i="28"/>
  <c r="R34" i="28"/>
  <c r="E35" i="28"/>
  <c r="F35" i="28"/>
  <c r="H35" i="28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/>
  <c r="M47" i="28"/>
  <c r="R48" i="28"/>
  <c r="ED48" i="28"/>
  <c r="K49" i="28"/>
  <c r="M49" i="28"/>
  <c r="BO49" i="28"/>
  <c r="BQ49" i="28"/>
  <c r="P50" i="28"/>
  <c r="R50" i="28"/>
  <c r="E51" i="28"/>
  <c r="F51" i="28"/>
  <c r="H51" i="28"/>
  <c r="M51" i="28"/>
  <c r="BQ51" i="28"/>
  <c r="R52" i="28"/>
  <c r="ED52" i="28"/>
  <c r="K53" i="28"/>
  <c r="M53" i="28"/>
  <c r="BO53" i="28"/>
  <c r="BQ53" i="28"/>
  <c r="P54" i="28"/>
  <c r="R54" i="28"/>
  <c r="E55" i="28"/>
  <c r="F55" i="28"/>
  <c r="H55" i="28"/>
  <c r="M55" i="28"/>
  <c r="R56" i="28"/>
  <c r="ED56" i="28"/>
  <c r="K57" i="28"/>
  <c r="M57" i="28"/>
  <c r="BO57" i="28"/>
  <c r="BQ57" i="28"/>
  <c r="P58" i="28"/>
  <c r="R58" i="28"/>
  <c r="E59" i="28"/>
  <c r="F59" i="28"/>
  <c r="H59" i="28"/>
  <c r="BQ59" i="28"/>
  <c r="R60" i="28"/>
  <c r="ED60" i="28"/>
  <c r="K61" i="28"/>
  <c r="M61" i="28"/>
  <c r="BO61" i="28"/>
  <c r="BQ61" i="28"/>
  <c r="P62" i="28"/>
  <c r="R62" i="28"/>
  <c r="E63" i="28"/>
  <c r="F63" i="28"/>
  <c r="H63" i="28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/>
  <c r="E71" i="28"/>
  <c r="F71" i="28"/>
  <c r="H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/>
  <c r="M75" i="28"/>
  <c r="BQ75" i="28"/>
  <c r="R76" i="28"/>
  <c r="ED76" i="28"/>
  <c r="K77" i="28"/>
  <c r="M77" i="28"/>
  <c r="BO77" i="28"/>
  <c r="BQ77" i="28"/>
  <c r="P78" i="28"/>
  <c r="R78" i="28"/>
  <c r="E79" i="28"/>
  <c r="I79" i="28"/>
  <c r="M79" i="28"/>
  <c r="BQ79" i="28"/>
  <c r="N80" i="28"/>
  <c r="R80" i="28"/>
  <c r="BR80" i="28"/>
  <c r="ED80" i="28"/>
  <c r="K81" i="28"/>
  <c r="M81" i="28"/>
  <c r="S81" i="28"/>
  <c r="BO81" i="28"/>
  <c r="BQ81" i="28"/>
  <c r="Z82" i="28"/>
  <c r="AB82" i="28"/>
  <c r="E45" i="28"/>
  <c r="F45" i="28"/>
  <c r="H45" i="28"/>
  <c r="E49" i="28"/>
  <c r="I49" i="28"/>
  <c r="E53" i="28"/>
  <c r="I53" i="28"/>
  <c r="E57" i="28"/>
  <c r="F57" i="28"/>
  <c r="H57" i="28"/>
  <c r="E61" i="28"/>
  <c r="F61" i="28"/>
  <c r="H61" i="28"/>
  <c r="E65" i="28"/>
  <c r="F65" i="28"/>
  <c r="H65" i="28"/>
  <c r="N78" i="28"/>
  <c r="BR78" i="28"/>
  <c r="S79" i="28"/>
  <c r="EF79" i="28"/>
  <c r="DI82" i="28"/>
  <c r="I45" i="28"/>
  <c r="I55" i="28"/>
  <c r="I19" i="28"/>
  <c r="I75" i="28"/>
  <c r="I35" i="28"/>
  <c r="I51" i="28"/>
  <c r="I57" i="28"/>
  <c r="F79" i="28"/>
  <c r="H79" i="28"/>
  <c r="I71" i="28"/>
  <c r="I23" i="28"/>
  <c r="J81" i="23"/>
  <c r="C19" i="23"/>
  <c r="L8" i="22"/>
  <c r="O8" i="22" s="1"/>
  <c r="R8" i="22" s="1"/>
  <c r="C63" i="23"/>
  <c r="C45" i="23"/>
  <c r="C33" i="23"/>
  <c r="C17" i="23"/>
  <c r="C39" i="23"/>
  <c r="AR8" i="26"/>
  <c r="BR8" i="26"/>
  <c r="J12" i="26"/>
  <c r="I66" i="27"/>
  <c r="I78" i="27"/>
  <c r="I63" i="27"/>
  <c r="F76" i="27"/>
  <c r="H76" i="27"/>
  <c r="I21" i="26"/>
  <c r="J21" i="26"/>
  <c r="J34" i="26"/>
  <c r="J35" i="26"/>
  <c r="I74" i="27"/>
  <c r="J57" i="26"/>
  <c r="J60" i="26"/>
  <c r="J67" i="26"/>
  <c r="R76" i="27"/>
  <c r="BQ15" i="28"/>
  <c r="G68" i="26"/>
  <c r="I68" i="26"/>
  <c r="G75" i="26"/>
  <c r="G42" i="26"/>
  <c r="I42" i="26"/>
  <c r="BQ58" i="27"/>
  <c r="J58" i="26"/>
  <c r="R12" i="28"/>
  <c r="I16" i="28"/>
  <c r="EF30" i="28"/>
  <c r="ED30" i="28"/>
  <c r="DH10" i="28"/>
  <c r="R13" i="28"/>
  <c r="P15" i="28"/>
  <c r="R15" i="28"/>
  <c r="M16" i="28"/>
  <c r="E17" i="28"/>
  <c r="F17" i="28"/>
  <c r="ED17" i="28"/>
  <c r="K18" i="28"/>
  <c r="M18" i="28"/>
  <c r="EF18" i="28"/>
  <c r="ED19" i="28"/>
  <c r="BQ20" i="28"/>
  <c r="P23" i="28"/>
  <c r="R23" i="28"/>
  <c r="ED23" i="28"/>
  <c r="BQ24" i="28"/>
  <c r="R25" i="28"/>
  <c r="K26" i="28"/>
  <c r="M26" i="28"/>
  <c r="S27" i="28"/>
  <c r="DH28" i="28"/>
  <c r="BR29" i="28"/>
  <c r="N30" i="28"/>
  <c r="R39" i="28"/>
  <c r="BO52" i="27"/>
  <c r="BQ52" i="27"/>
  <c r="M31" i="28"/>
  <c r="R31" i="28"/>
  <c r="K32" i="28"/>
  <c r="M32" i="28"/>
  <c r="M66" i="28"/>
  <c r="BQ80" i="28"/>
  <c r="BR14" i="28"/>
  <c r="E16" i="28"/>
  <c r="F16" i="28"/>
  <c r="H16" i="28"/>
  <c r="S19" i="28"/>
  <c r="N22" i="28"/>
  <c r="E12" i="28"/>
  <c r="F12" i="28"/>
  <c r="H12" i="28"/>
  <c r="E25" i="28"/>
  <c r="F25" i="28"/>
  <c r="H25" i="28"/>
  <c r="BQ56" i="28"/>
  <c r="E32" i="28"/>
  <c r="BO34" i="28"/>
  <c r="BQ34" i="28"/>
  <c r="S37" i="28"/>
  <c r="ED37" i="28"/>
  <c r="E42" i="28"/>
  <c r="I42" i="28"/>
  <c r="N42" i="28"/>
  <c r="EF42" i="28"/>
  <c r="E44" i="28"/>
  <c r="F44" i="28"/>
  <c r="H44" i="28"/>
  <c r="N44" i="28"/>
  <c r="E46" i="28"/>
  <c r="F46" i="28"/>
  <c r="H46" i="28"/>
  <c r="BO46" i="28"/>
  <c r="BQ46" i="28"/>
  <c r="N51" i="28"/>
  <c r="E52" i="28"/>
  <c r="F52" i="28"/>
  <c r="H52" i="28"/>
  <c r="K54" i="28"/>
  <c r="M54" i="28"/>
  <c r="P55" i="28"/>
  <c r="R55" i="28"/>
  <c r="ED55" i="28"/>
  <c r="R57" i="28"/>
  <c r="M60" i="28"/>
  <c r="BO62" i="28"/>
  <c r="BQ62" i="28"/>
  <c r="BR64" i="28"/>
  <c r="S65" i="28"/>
  <c r="BR67" i="28"/>
  <c r="E68" i="28"/>
  <c r="BO70" i="28"/>
  <c r="BQ70" i="28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/>
  <c r="H76" i="28"/>
  <c r="E29" i="28"/>
  <c r="I29" i="28"/>
  <c r="F29" i="28"/>
  <c r="H29" i="28"/>
  <c r="E58" i="28"/>
  <c r="I58" i="28"/>
  <c r="E64" i="28"/>
  <c r="F64" i="28"/>
  <c r="H64" i="28"/>
  <c r="E72" i="28"/>
  <c r="F72" i="28"/>
  <c r="H72" i="28"/>
  <c r="F42" i="28"/>
  <c r="H42" i="28"/>
  <c r="I68" i="28"/>
  <c r="F68" i="28"/>
  <c r="H68" i="28"/>
  <c r="I25" i="28"/>
  <c r="I64" i="28"/>
  <c r="I32" i="28"/>
  <c r="F32" i="28"/>
  <c r="H32" i="28"/>
  <c r="I52" i="28"/>
  <c r="C51" i="23"/>
  <c r="C30" i="23"/>
  <c r="C35" i="23"/>
  <c r="C59" i="23"/>
  <c r="L20" i="23"/>
  <c r="L36" i="23"/>
  <c r="L29" i="23"/>
  <c r="L32" i="23"/>
  <c r="BD8" i="27"/>
  <c r="BG8" i="27"/>
  <c r="F34" i="27"/>
  <c r="H34" i="27"/>
  <c r="I34" i="27"/>
  <c r="Q76" i="26"/>
  <c r="S76" i="26"/>
  <c r="T76" i="26"/>
  <c r="EF66" i="28"/>
  <c r="ED66" i="28"/>
  <c r="J31" i="26"/>
  <c r="G73" i="26"/>
  <c r="I73" i="26"/>
  <c r="J73" i="26"/>
  <c r="N17" i="26"/>
  <c r="T26" i="26"/>
  <c r="N28" i="26"/>
  <c r="BR30" i="26"/>
  <c r="BS30" i="26"/>
  <c r="BS38" i="26"/>
  <c r="BP38" i="26"/>
  <c r="BR38" i="26"/>
  <c r="BP51" i="26"/>
  <c r="BR51" i="26"/>
  <c r="BS51" i="26"/>
  <c r="L52" i="26"/>
  <c r="N52" i="26"/>
  <c r="O52" i="26"/>
  <c r="EE77" i="26"/>
  <c r="F77" i="26"/>
  <c r="AN82" i="26"/>
  <c r="DJ82" i="26"/>
  <c r="AM82" i="26"/>
  <c r="Q82" i="27"/>
  <c r="K13" i="27"/>
  <c r="M13" i="27"/>
  <c r="N13" i="27"/>
  <c r="F13" i="27"/>
  <c r="H13" i="27"/>
  <c r="I13" i="27"/>
  <c r="F23" i="27"/>
  <c r="H23" i="27"/>
  <c r="I23" i="27"/>
  <c r="BP82" i="28"/>
  <c r="BQ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/>
  <c r="F15" i="28"/>
  <c r="H15" i="28"/>
  <c r="I26" i="28"/>
  <c r="I65" i="27"/>
  <c r="I56" i="27"/>
  <c r="I46" i="27"/>
  <c r="BP82" i="27"/>
  <c r="R31" i="27"/>
  <c r="J45" i="26"/>
  <c r="J20" i="26"/>
  <c r="G46" i="26"/>
  <c r="I46" i="26"/>
  <c r="T48" i="26"/>
  <c r="O41" i="26"/>
  <c r="T34" i="26"/>
  <c r="T17" i="26"/>
  <c r="S17" i="26"/>
  <c r="BR18" i="26"/>
  <c r="L24" i="26"/>
  <c r="N24" i="26"/>
  <c r="I78" i="26"/>
  <c r="J78" i="26"/>
  <c r="P12" i="27"/>
  <c r="R12" i="27"/>
  <c r="S12" i="27"/>
  <c r="O82" i="27"/>
  <c r="P82" i="27"/>
  <c r="R82" i="27"/>
  <c r="H16" i="27"/>
  <c r="P51" i="27"/>
  <c r="R51" i="27"/>
  <c r="S51" i="27"/>
  <c r="K20" i="28"/>
  <c r="M20" i="28"/>
  <c r="N20" i="28"/>
  <c r="S41" i="28"/>
  <c r="R41" i="28"/>
  <c r="G39" i="26"/>
  <c r="I39" i="26"/>
  <c r="J39" i="26"/>
  <c r="N41" i="27"/>
  <c r="K41" i="27"/>
  <c r="M41" i="27"/>
  <c r="S39" i="27"/>
  <c r="F59" i="27"/>
  <c r="H59" i="27"/>
  <c r="I59" i="27"/>
  <c r="C65" i="23"/>
  <c r="F37" i="26"/>
  <c r="J37" i="26"/>
  <c r="S66" i="27"/>
  <c r="DH82" i="26"/>
  <c r="F14" i="26"/>
  <c r="G14" i="26"/>
  <c r="I14" i="26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/>
  <c r="M82" i="27"/>
  <c r="S10" i="27"/>
  <c r="L82" i="27"/>
  <c r="BR40" i="27"/>
  <c r="F17" i="26"/>
  <c r="G17" i="26"/>
  <c r="I17" i="26"/>
  <c r="L27" i="26"/>
  <c r="N27" i="26"/>
  <c r="F77" i="25"/>
  <c r="J11" i="26"/>
  <c r="I11" i="26"/>
  <c r="L12" i="26"/>
  <c r="N12" i="26"/>
  <c r="Q14" i="26"/>
  <c r="S14" i="26"/>
  <c r="T14" i="26"/>
  <c r="BR14" i="26"/>
  <c r="BS14" i="26"/>
  <c r="DI21" i="26"/>
  <c r="S40" i="26"/>
  <c r="EE56" i="26"/>
  <c r="F56" i="26"/>
  <c r="Q72" i="26"/>
  <c r="S72" i="26"/>
  <c r="T72" i="26"/>
  <c r="DI74" i="26"/>
  <c r="F74" i="26"/>
  <c r="G74" i="26"/>
  <c r="I74" i="26"/>
  <c r="O79" i="26"/>
  <c r="N79" i="26"/>
  <c r="BS79" i="26"/>
  <c r="BR79" i="26"/>
  <c r="I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/>
  <c r="H40" i="28"/>
  <c r="DH40" i="28"/>
  <c r="Q12" i="26"/>
  <c r="S12" i="26"/>
  <c r="I43" i="26"/>
  <c r="T46" i="26"/>
  <c r="S46" i="26"/>
  <c r="F22" i="27"/>
  <c r="H22" i="27"/>
  <c r="I22" i="27"/>
  <c r="EE30" i="26"/>
  <c r="F30" i="26"/>
  <c r="G30" i="26"/>
  <c r="I30" i="26"/>
  <c r="Q36" i="26"/>
  <c r="S36" i="26"/>
  <c r="T36" i="26"/>
  <c r="BO50" i="28"/>
  <c r="BQ50" i="28"/>
  <c r="BR50" i="28"/>
  <c r="I63" i="28"/>
  <c r="I62" i="27"/>
  <c r="R27" i="27"/>
  <c r="M81" i="27"/>
  <c r="S22" i="26"/>
  <c r="T22" i="26"/>
  <c r="H14" i="27"/>
  <c r="E21" i="28"/>
  <c r="I21" i="28"/>
  <c r="DH21" i="28"/>
  <c r="BR13" i="27"/>
  <c r="R46" i="28"/>
  <c r="I25" i="27"/>
  <c r="J70" i="26"/>
  <c r="G70" i="26"/>
  <c r="I70" i="26"/>
  <c r="S42" i="26"/>
  <c r="F44" i="26"/>
  <c r="J44" i="26"/>
  <c r="T12" i="26"/>
  <c r="O51" i="26"/>
  <c r="I10" i="26"/>
  <c r="H82" i="26"/>
  <c r="O11" i="26"/>
  <c r="N11" i="26"/>
  <c r="M82" i="26"/>
  <c r="O82" i="26"/>
  <c r="BR24" i="26"/>
  <c r="BS24" i="26"/>
  <c r="EE48" i="26"/>
  <c r="F48" i="26"/>
  <c r="G48" i="26"/>
  <c r="I48" i="26"/>
  <c r="DI49" i="26"/>
  <c r="F49" i="26"/>
  <c r="G49" i="26"/>
  <c r="I49" i="26"/>
  <c r="BR56" i="26"/>
  <c r="BS56" i="26"/>
  <c r="L64" i="26"/>
  <c r="N64" i="26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/>
  <c r="I46" i="28"/>
  <c r="G69" i="26"/>
  <c r="I69" i="26"/>
  <c r="J69" i="26"/>
  <c r="J36" i="26"/>
  <c r="S26" i="26"/>
  <c r="Q18" i="26"/>
  <c r="S18" i="26"/>
  <c r="T18" i="26"/>
  <c r="BR28" i="26"/>
  <c r="BP32" i="26"/>
  <c r="BR32" i="26"/>
  <c r="BS32" i="26"/>
  <c r="AA82" i="26"/>
  <c r="AC82" i="26"/>
  <c r="AD82" i="26"/>
  <c r="N24" i="28"/>
  <c r="K24" i="28"/>
  <c r="M24" i="28"/>
  <c r="DH48" i="28"/>
  <c r="E48" i="28"/>
  <c r="I48" i="28"/>
  <c r="J76" i="26"/>
  <c r="J24" i="26"/>
  <c r="I54" i="27"/>
  <c r="L82" i="28"/>
  <c r="I33" i="27"/>
  <c r="F55" i="27"/>
  <c r="H55" i="27"/>
  <c r="F24" i="27"/>
  <c r="H24" i="27"/>
  <c r="R46" i="27"/>
  <c r="I15" i="27"/>
  <c r="J32" i="26"/>
  <c r="BS49" i="26"/>
  <c r="O28" i="26"/>
  <c r="T40" i="26"/>
  <c r="BQ82" i="26"/>
  <c r="BP48" i="26"/>
  <c r="BR48" i="26"/>
  <c r="BS48" i="26"/>
  <c r="T53" i="26"/>
  <c r="N54" i="26"/>
  <c r="O54" i="26"/>
  <c r="DI54" i="26"/>
  <c r="F54" i="26"/>
  <c r="J54" i="26"/>
  <c r="I57" i="26"/>
  <c r="BS64" i="26"/>
  <c r="BR64" i="26"/>
  <c r="BO39" i="27"/>
  <c r="BQ39" i="27"/>
  <c r="BR39" i="27"/>
  <c r="P48" i="27"/>
  <c r="R48" i="27"/>
  <c r="S48" i="27"/>
  <c r="U82" i="27"/>
  <c r="W82" i="27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O12" i="28"/>
  <c r="BQ12" i="28"/>
  <c r="N16" i="26"/>
  <c r="O16" i="26"/>
  <c r="O25" i="26"/>
  <c r="N25" i="26"/>
  <c r="T28" i="26"/>
  <c r="S28" i="26"/>
  <c r="J38" i="26"/>
  <c r="T45" i="26"/>
  <c r="Q45" i="26"/>
  <c r="S45" i="26"/>
  <c r="R10" i="28"/>
  <c r="G80" i="23"/>
  <c r="BO82" i="26"/>
  <c r="BP82" i="26"/>
  <c r="BR82" i="26"/>
  <c r="BS29" i="26"/>
  <c r="L59" i="26"/>
  <c r="N59" i="26"/>
  <c r="O59" i="26"/>
  <c r="BS60" i="26"/>
  <c r="BR60" i="26"/>
  <c r="L61" i="26"/>
  <c r="N61" i="26"/>
  <c r="O61" i="26"/>
  <c r="J68" i="26"/>
  <c r="L81" i="26"/>
  <c r="N81" i="26"/>
  <c r="O81" i="26"/>
  <c r="S35" i="28"/>
  <c r="P35" i="28"/>
  <c r="R35" i="28"/>
  <c r="F40" i="26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F24" i="28"/>
  <c r="H24" i="28"/>
  <c r="DH24" i="28"/>
  <c r="BQ32" i="28"/>
  <c r="BR32" i="28"/>
  <c r="ED61" i="28"/>
  <c r="EF61" i="28"/>
  <c r="BR22" i="27"/>
  <c r="S69" i="27"/>
  <c r="S14" i="28"/>
  <c r="E50" i="28"/>
  <c r="F50" i="28"/>
  <c r="H50" i="28"/>
  <c r="DH50" i="28"/>
  <c r="N60" i="28"/>
  <c r="E60" i="28"/>
  <c r="F60" i="28"/>
  <c r="H60" i="28"/>
  <c r="DH60" i="28"/>
  <c r="BQ67" i="27"/>
  <c r="EF13" i="28"/>
  <c r="ED13" i="28"/>
  <c r="R16" i="28"/>
  <c r="BQ16" i="28"/>
  <c r="E18" i="28"/>
  <c r="DH18" i="28"/>
  <c r="P29" i="28"/>
  <c r="R29" i="28"/>
  <c r="S29" i="28"/>
  <c r="BR40" i="28"/>
  <c r="BO40" i="28"/>
  <c r="BQ40" i="28"/>
  <c r="BQ44" i="28"/>
  <c r="BR44" i="28"/>
  <c r="I50" i="28"/>
  <c r="EF26" i="28"/>
  <c r="ED26" i="28"/>
  <c r="EF41" i="28"/>
  <c r="ED41" i="28"/>
  <c r="BR12" i="28"/>
  <c r="E20" i="28"/>
  <c r="I20" i="28"/>
  <c r="E22" i="28"/>
  <c r="F22" i="28"/>
  <c r="H22" i="28"/>
  <c r="BQ22" i="28"/>
  <c r="BR22" i="28"/>
  <c r="E33" i="28"/>
  <c r="F33" i="28"/>
  <c r="H33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/>
  <c r="ED53" i="28"/>
  <c r="EF53" i="28"/>
  <c r="S73" i="28"/>
  <c r="EF78" i="28"/>
  <c r="E78" i="28"/>
  <c r="F78" i="28"/>
  <c r="H78" i="28"/>
  <c r="ED81" i="28"/>
  <c r="EF81" i="28"/>
  <c r="ED29" i="28"/>
  <c r="EF29" i="28"/>
  <c r="N70" i="28"/>
  <c r="K70" i="28"/>
  <c r="M70" i="28"/>
  <c r="BR75" i="28"/>
  <c r="I78" i="28"/>
  <c r="BR81" i="28"/>
  <c r="BR36" i="28"/>
  <c r="R63" i="28"/>
  <c r="DH66" i="28"/>
  <c r="E66" i="28"/>
  <c r="I66" i="28"/>
  <c r="F66" i="28"/>
  <c r="H66" i="28"/>
  <c r="L25" i="23"/>
  <c r="ED31" i="28"/>
  <c r="R43" i="28"/>
  <c r="BO55" i="28"/>
  <c r="BQ55" i="28"/>
  <c r="S60" i="28"/>
  <c r="R67" i="28"/>
  <c r="DH70" i="28"/>
  <c r="E70" i="28"/>
  <c r="F70" i="28"/>
  <c r="H70" i="28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E62" i="28"/>
  <c r="I62" i="28"/>
  <c r="EF63" i="28"/>
  <c r="BR70" i="28"/>
  <c r="L37" i="23"/>
  <c r="M78" i="28"/>
  <c r="DH77" i="28"/>
  <c r="E80" i="28"/>
  <c r="BR76" i="28"/>
  <c r="G80" i="26"/>
  <c r="I80" i="26"/>
  <c r="S82" i="27"/>
  <c r="BR82" i="28"/>
  <c r="F62" i="28"/>
  <c r="H62" i="28"/>
  <c r="F30" i="28"/>
  <c r="H30" i="28"/>
  <c r="I22" i="28"/>
  <c r="J48" i="26"/>
  <c r="F21" i="28"/>
  <c r="H21" i="28"/>
  <c r="J14" i="26"/>
  <c r="I33" i="28"/>
  <c r="F18" i="28"/>
  <c r="H18" i="28"/>
  <c r="I18" i="28"/>
  <c r="G18" i="26"/>
  <c r="I18" i="26"/>
  <c r="F48" i="28"/>
  <c r="H48" i="28"/>
  <c r="I40" i="28"/>
  <c r="F20" i="28"/>
  <c r="H20" i="28"/>
  <c r="J49" i="26"/>
  <c r="DI82" i="26"/>
  <c r="I80" i="28"/>
  <c r="F80" i="28"/>
  <c r="H80" i="28"/>
  <c r="I70" i="28"/>
  <c r="G40" i="26"/>
  <c r="I40" i="26"/>
  <c r="J40" i="26"/>
  <c r="G64" i="26"/>
  <c r="I64" i="26"/>
  <c r="J64" i="26"/>
  <c r="BQ82" i="27"/>
  <c r="BR82" i="27"/>
  <c r="J77" i="26"/>
  <c r="G77" i="26"/>
  <c r="I77" i="26"/>
  <c r="G54" i="26"/>
  <c r="I54" i="26"/>
  <c r="G56" i="26"/>
  <c r="I56" i="26"/>
  <c r="J56" i="26"/>
  <c r="BS82" i="26"/>
  <c r="F38" i="28"/>
  <c r="H38" i="28"/>
  <c r="I38" i="28"/>
  <c r="N82" i="27"/>
  <c r="BB8" i="26"/>
  <c r="BE8" i="26"/>
  <c r="BH8" i="26"/>
  <c r="BJ8" i="27"/>
  <c r="BM8" i="27"/>
  <c r="BP8" i="27"/>
  <c r="BU8" i="27"/>
  <c r="BX8" i="27"/>
  <c r="CA8" i="27"/>
  <c r="CD8" i="27"/>
  <c r="CG8" i="27"/>
  <c r="CJ8" i="27"/>
  <c r="CM8" i="27"/>
  <c r="CP8" i="27"/>
  <c r="CS8" i="27"/>
  <c r="CV8" i="27"/>
  <c r="CY8" i="27"/>
  <c r="DB8" i="27"/>
  <c r="DE8" i="27"/>
  <c r="EE19" i="26"/>
  <c r="F19" i="26"/>
  <c r="S18" i="28"/>
  <c r="Q82" i="28"/>
  <c r="R18" i="28"/>
  <c r="G44" i="26"/>
  <c r="I44" i="26"/>
  <c r="N82" i="26"/>
  <c r="M82" i="28"/>
  <c r="E13" i="28"/>
  <c r="I52" i="27"/>
  <c r="EC82" i="28"/>
  <c r="ED82" i="28"/>
  <c r="J30" i="26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/>
  <c r="I32" i="27"/>
  <c r="AQ8" i="27"/>
  <c r="BQ8" i="27"/>
  <c r="I60" i="28"/>
  <c r="I24" i="28"/>
  <c r="ED82" i="26"/>
  <c r="P82" i="26"/>
  <c r="Q82" i="26"/>
  <c r="S82" i="26"/>
  <c r="I17" i="27"/>
  <c r="I72" i="28"/>
  <c r="I65" i="28"/>
  <c r="F41" i="28"/>
  <c r="H41" i="28"/>
  <c r="I41" i="28"/>
  <c r="F72" i="27"/>
  <c r="H72" i="27"/>
  <c r="I72" i="27"/>
  <c r="I48" i="27"/>
  <c r="F48" i="27"/>
  <c r="H48" i="27"/>
  <c r="F21" i="27"/>
  <c r="H21" i="27"/>
  <c r="I21" i="27"/>
  <c r="G81" i="26"/>
  <c r="I81" i="26"/>
  <c r="J81" i="26"/>
  <c r="Q10" i="26"/>
  <c r="S10" i="26"/>
  <c r="T10" i="26"/>
  <c r="BP16" i="26"/>
  <c r="BS16" i="26"/>
  <c r="N31" i="27"/>
  <c r="M31" i="27"/>
  <c r="BO35" i="27"/>
  <c r="BQ35" i="27"/>
  <c r="BR35" i="27"/>
  <c r="N36" i="27"/>
  <c r="M36" i="27"/>
  <c r="J17" i="26"/>
  <c r="F39" i="28"/>
  <c r="H39" i="28"/>
  <c r="I39" i="28"/>
  <c r="O10" i="26"/>
  <c r="L10" i="26"/>
  <c r="N10" i="26"/>
  <c r="ED36" i="28"/>
  <c r="E36" i="28"/>
  <c r="J74" i="26"/>
  <c r="DG82" i="28"/>
  <c r="J43" i="26"/>
  <c r="G37" i="26"/>
  <c r="I37" i="26"/>
  <c r="F58" i="28"/>
  <c r="H58" i="28"/>
  <c r="I27" i="28"/>
  <c r="F53" i="28"/>
  <c r="H53" i="28"/>
  <c r="I59" i="28"/>
  <c r="F68" i="27"/>
  <c r="H68" i="27"/>
  <c r="I68" i="27"/>
  <c r="F51" i="27"/>
  <c r="H51" i="27"/>
  <c r="I51" i="27"/>
  <c r="F38" i="27"/>
  <c r="H38" i="27"/>
  <c r="I38" i="27"/>
  <c r="G65" i="26"/>
  <c r="I65" i="26"/>
  <c r="J65" i="26"/>
  <c r="J52" i="26"/>
  <c r="G52" i="26"/>
  <c r="I52" i="26"/>
  <c r="DI15" i="26"/>
  <c r="F15" i="26"/>
  <c r="I33" i="26"/>
  <c r="J33" i="26"/>
  <c r="L36" i="26"/>
  <c r="N36" i="26"/>
  <c r="O36" i="26"/>
  <c r="N75" i="26"/>
  <c r="O75" i="26"/>
  <c r="Q79" i="26"/>
  <c r="T79" i="26"/>
  <c r="I44" i="27"/>
  <c r="I30" i="27"/>
  <c r="I35" i="27"/>
  <c r="F58" i="27"/>
  <c r="H58" i="27"/>
  <c r="F20" i="27"/>
  <c r="H20" i="27"/>
  <c r="I36" i="27"/>
  <c r="F40" i="27"/>
  <c r="H40" i="27"/>
  <c r="J79" i="26"/>
  <c r="G63" i="26"/>
  <c r="I63" i="26"/>
  <c r="G53" i="26"/>
  <c r="I53" i="26"/>
  <c r="BR16" i="26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/>
  <c r="BR21" i="27"/>
  <c r="BR23" i="27"/>
  <c r="R45" i="27"/>
  <c r="EA82" i="27"/>
  <c r="E82" i="27"/>
  <c r="J82" i="28"/>
  <c r="K82" i="28"/>
  <c r="BQ26" i="28"/>
  <c r="BR26" i="28"/>
  <c r="P33" i="28"/>
  <c r="R33" i="28"/>
  <c r="S33" i="28"/>
  <c r="K46" i="28"/>
  <c r="N46" i="28"/>
  <c r="BO72" i="28"/>
  <c r="BQ72" i="28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/>
  <c r="O45" i="26"/>
  <c r="I43" i="27"/>
  <c r="F43" i="27"/>
  <c r="H43" i="27"/>
  <c r="BQ48" i="27"/>
  <c r="EF22" i="28"/>
  <c r="EF8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/>
  <c r="S61" i="28"/>
  <c r="S70" i="28"/>
  <c r="EF71" i="28"/>
  <c r="ED71" i="28"/>
  <c r="BQ72" i="27"/>
  <c r="R11" i="28"/>
  <c r="R20" i="28"/>
  <c r="ED34" i="28"/>
  <c r="E34" i="28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M46" i="28"/>
  <c r="R77" i="28"/>
  <c r="R79" i="28"/>
  <c r="AQ82" i="28"/>
  <c r="I82" i="27"/>
  <c r="F82" i="27"/>
  <c r="H82" i="27"/>
  <c r="BJ8" i="28"/>
  <c r="BM8" i="28"/>
  <c r="BP8" i="28"/>
  <c r="BU8" i="28"/>
  <c r="BX8" i="28"/>
  <c r="CA8" i="28"/>
  <c r="CD8" i="28"/>
  <c r="CG8" i="28"/>
  <c r="CJ8" i="28"/>
  <c r="CM8" i="28"/>
  <c r="CP8" i="28"/>
  <c r="CS8" i="28"/>
  <c r="CV8" i="28"/>
  <c r="CY8" i="28"/>
  <c r="DB8" i="28"/>
  <c r="DE8" i="28"/>
  <c r="DI8" i="28"/>
  <c r="DL8" i="28"/>
  <c r="DO8" i="28"/>
  <c r="DR8" i="28"/>
  <c r="DU8" i="28"/>
  <c r="DX8" i="28"/>
  <c r="EA8" i="28"/>
  <c r="EE8" i="28"/>
  <c r="R82" i="28"/>
  <c r="S82" i="28"/>
  <c r="F81" i="28"/>
  <c r="H81" i="28"/>
  <c r="I81" i="28"/>
  <c r="F82" i="26"/>
  <c r="EE82" i="26"/>
  <c r="F54" i="28"/>
  <c r="H54" i="28"/>
  <c r="I54" i="28"/>
  <c r="E82" i="28"/>
  <c r="DH82" i="28"/>
  <c r="F36" i="28"/>
  <c r="H36" i="28"/>
  <c r="I36" i="28"/>
  <c r="G16" i="26"/>
  <c r="I16" i="26"/>
  <c r="J16" i="26"/>
  <c r="G19" i="26"/>
  <c r="I19" i="26"/>
  <c r="J19" i="26"/>
  <c r="N82" i="28"/>
  <c r="BN8" i="26"/>
  <c r="BQ8" i="26"/>
  <c r="BV8" i="26"/>
  <c r="BY8" i="26"/>
  <c r="CB8" i="26"/>
  <c r="CE8" i="26"/>
  <c r="CH8" i="26"/>
  <c r="CK8" i="26"/>
  <c r="CN8" i="26"/>
  <c r="CQ8" i="26"/>
  <c r="CT8" i="26"/>
  <c r="CW8" i="26"/>
  <c r="CZ8" i="26"/>
  <c r="DC8" i="26"/>
  <c r="DF8" i="26"/>
  <c r="DJ8" i="26"/>
  <c r="DM8" i="26"/>
  <c r="DP8" i="26"/>
  <c r="DS8" i="26"/>
  <c r="DV8" i="26"/>
  <c r="DY8" i="26"/>
  <c r="EB8" i="26"/>
  <c r="EF8" i="26"/>
  <c r="BK8" i="26"/>
  <c r="F74" i="28"/>
  <c r="H74" i="28"/>
  <c r="I74" i="28"/>
  <c r="F56" i="28"/>
  <c r="H56" i="28"/>
  <c r="I56" i="28"/>
  <c r="J15" i="26"/>
  <c r="G15" i="26"/>
  <c r="I15" i="26"/>
  <c r="F34" i="28"/>
  <c r="H34" i="28"/>
  <c r="I34" i="28"/>
  <c r="F14" i="28"/>
  <c r="H14" i="28"/>
  <c r="I14" i="28"/>
  <c r="T82" i="26"/>
  <c r="D67" i="23"/>
  <c r="I13" i="28"/>
  <c r="F13" i="28"/>
  <c r="H13" i="28"/>
  <c r="F82" i="28"/>
  <c r="H82" i="28"/>
  <c r="I82" i="28"/>
  <c r="G82" i="26"/>
  <c r="I82" i="26"/>
  <c r="J82" i="26"/>
  <c r="C16" i="23"/>
  <c r="F73" i="23"/>
  <c r="D73" i="23"/>
  <c r="D33" i="23"/>
  <c r="C44" i="23"/>
  <c r="D57" i="23"/>
  <c r="L18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14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16" i="23"/>
  <c r="D51" i="23"/>
  <c r="E17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16" i="23"/>
  <c r="E16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14" i="23"/>
  <c r="C14" i="23"/>
  <c r="L9" i="23"/>
  <c r="L11" i="23"/>
  <c r="L8" i="23"/>
  <c r="L12" i="23"/>
  <c r="L13" i="23"/>
  <c r="V10" i="22"/>
  <c r="U17" i="22"/>
  <c r="U18" i="22"/>
  <c r="I10" i="22"/>
  <c r="BY10" i="22"/>
  <c r="L15" i="23"/>
  <c r="D15" i="23"/>
  <c r="D12" i="23"/>
  <c r="AV11" i="22" l="1"/>
  <c r="P17" i="22"/>
  <c r="F16" i="22"/>
  <c r="F12" i="22"/>
  <c r="F11" i="22"/>
  <c r="F10" i="22"/>
  <c r="F15" i="22"/>
  <c r="F13" i="22"/>
  <c r="J13" i="22"/>
  <c r="AV16" i="22"/>
  <c r="M14" i="22"/>
  <c r="F12" i="23" s="1"/>
  <c r="E16" i="22"/>
  <c r="E14" i="22"/>
  <c r="L80" i="23"/>
  <c r="V17" i="22"/>
  <c r="E10" i="22"/>
  <c r="E13" i="22"/>
  <c r="AE17" i="22"/>
  <c r="AB17" i="22"/>
  <c r="E12" i="23"/>
  <c r="C80" i="23"/>
  <c r="M12" i="22"/>
  <c r="F10" i="23" s="1"/>
  <c r="Y17" i="22"/>
  <c r="S17" i="22"/>
  <c r="N80" i="23" s="1"/>
  <c r="H17" i="22"/>
  <c r="M16" i="22"/>
  <c r="F15" i="23" s="1"/>
  <c r="AV13" i="22"/>
  <c r="M13" i="22"/>
  <c r="F11" i="23" s="1"/>
  <c r="E12" i="22"/>
  <c r="E15" i="22"/>
  <c r="CN17" i="22"/>
  <c r="CM17" i="22"/>
  <c r="D80" i="23"/>
  <c r="K17" i="22"/>
  <c r="K80" i="23"/>
  <c r="AT17" i="22"/>
  <c r="BX17" i="22"/>
  <c r="AV12" i="22"/>
  <c r="M11" i="22"/>
  <c r="F9" i="23" s="1"/>
  <c r="E15" i="23"/>
  <c r="E11" i="22"/>
  <c r="E8" i="23"/>
  <c r="M10" i="22"/>
  <c r="F8" i="23" s="1"/>
  <c r="M80" i="23"/>
  <c r="J11" i="22"/>
  <c r="AV10" i="22"/>
  <c r="AV15" i="22"/>
  <c r="AV14" i="22"/>
  <c r="J10" i="22"/>
  <c r="AU17" i="22"/>
  <c r="J12" i="22"/>
  <c r="J15" i="22"/>
  <c r="I17" i="22"/>
  <c r="BY17" i="22"/>
  <c r="E13" i="23"/>
  <c r="J14" i="22"/>
  <c r="E10" i="23"/>
  <c r="E9" i="23"/>
  <c r="J16" i="22"/>
  <c r="M15" i="22"/>
  <c r="F13" i="23" s="1"/>
  <c r="L17" i="22"/>
  <c r="U8" i="22"/>
  <c r="X8" i="22"/>
  <c r="AA8" i="22" s="1"/>
  <c r="AD8" i="22" s="1"/>
  <c r="AG8" i="22" l="1"/>
  <c r="AI8" i="22" s="1"/>
  <c r="AK8" i="22" s="1"/>
  <c r="F17" i="22"/>
  <c r="G14" i="22"/>
  <c r="G10" i="22"/>
  <c r="E17" i="22"/>
  <c r="H18" i="22" s="1"/>
  <c r="G13" i="22"/>
  <c r="AV17" i="22"/>
  <c r="E80" i="23"/>
  <c r="G12" i="22"/>
  <c r="J17" i="22"/>
  <c r="G11" i="22"/>
  <c r="G15" i="22"/>
  <c r="M17" i="22"/>
  <c r="F80" i="23" s="1"/>
  <c r="G16" i="22"/>
  <c r="AM8" i="22" l="1"/>
  <c r="AO8" i="22" s="1"/>
  <c r="AQ8" i="22" s="1"/>
  <c r="G17" i="22"/>
  <c r="AS8" i="22" l="1"/>
  <c r="AU8" i="22" s="1"/>
  <c r="AX8" i="22" s="1"/>
  <c r="AZ8" i="22" s="1"/>
  <c r="BB8" i="22" s="1"/>
  <c r="BD8" i="22" s="1"/>
  <c r="BF8" i="22" s="1"/>
  <c r="BH8" i="22" s="1"/>
  <c r="BJ8" i="22" s="1"/>
  <c r="BL8" i="22" s="1"/>
  <c r="BN8" i="22" s="1"/>
  <c r="BP8" i="22" s="1"/>
  <c r="BR8" i="22" s="1"/>
  <c r="BT8" i="22" s="1"/>
  <c r="BV8" i="22" s="1"/>
  <c r="BY8" i="22" s="1"/>
  <c r="CA8" i="22" s="1"/>
  <c r="CC8" i="22" s="1"/>
  <c r="CE8" i="22" s="1"/>
  <c r="CG8" i="22" s="1"/>
  <c r="CI8" i="22" s="1"/>
  <c r="CK8" i="22" s="1"/>
  <c r="CN8" i="22" s="1"/>
</calcChain>
</file>

<file path=xl/sharedStrings.xml><?xml version="1.0" encoding="utf-8"?>
<sst xmlns="http://schemas.openxmlformats.org/spreadsheetml/2006/main" count="1177" uniqueCount="253">
  <si>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</si>
  <si>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</si>
  <si>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</si>
  <si>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</si>
  <si>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</si>
  <si>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</si>
  <si>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</si>
  <si>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</si>
  <si>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</si>
  <si>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</si>
  <si>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</si>
  <si>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</si>
  <si>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</si>
  <si>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</si>
  <si>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</si>
  <si>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</si>
  <si>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</si>
  <si>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</si>
  <si>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</si>
  <si>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</si>
  <si>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</si>
  <si>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</si>
  <si>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</si>
  <si>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</si>
  <si>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</si>
  <si>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</si>
  <si>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</si>
  <si>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</si>
  <si>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</si>
  <si>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</si>
  <si>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</si>
  <si>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</si>
  <si>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</si>
  <si>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</si>
  <si>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</si>
  <si>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</si>
  <si>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</si>
  <si>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</si>
  <si>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</si>
  <si>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</si>
  <si>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</si>
  <si>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</si>
  <si>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</si>
  <si>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</si>
  <si>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</si>
  <si>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</si>
  <si>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</si>
  <si>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</si>
  <si>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</si>
  <si>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</si>
  <si>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</si>
  <si>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</si>
  <si>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</si>
  <si>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</si>
  <si>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</si>
  <si>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</si>
  <si>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</si>
  <si>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</si>
  <si>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</si>
  <si>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</si>
  <si>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</si>
  <si>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</si>
  <si>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</si>
  <si>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</si>
  <si>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</si>
  <si>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</si>
  <si>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</si>
  <si>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</si>
  <si>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</si>
  <si>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</si>
  <si>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</si>
  <si>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</si>
  <si>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</si>
  <si>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</si>
  <si>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</si>
  <si>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</si>
  <si>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</si>
  <si>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</si>
  <si>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</si>
  <si>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</si>
  <si>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</si>
  <si>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</si>
  <si>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</si>
  <si>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</si>
  <si>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</si>
  <si>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</si>
  <si>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</si>
  <si>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</si>
  <si>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</si>
  <si>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</si>
  <si>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</si>
  <si>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</si>
  <si>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</si>
  <si>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</si>
  <si>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</si>
  <si>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</si>
  <si>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</si>
  <si>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</si>
  <si>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</si>
  <si>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</si>
  <si>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</si>
  <si>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</si>
  <si>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</si>
  <si>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</si>
  <si>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</si>
  <si>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</si>
  <si>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</si>
  <si>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</si>
  <si>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</si>
  <si>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</si>
  <si>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</si>
  <si>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</si>
  <si>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</si>
  <si>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</si>
  <si>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</si>
  <si>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</si>
  <si>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</si>
  <si>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</si>
  <si>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</si>
  <si>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</si>
  <si>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</si>
  <si>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</si>
  <si>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</si>
  <si>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</si>
  <si>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</si>
  <si>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</si>
  <si>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</si>
  <si>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</si>
  <si>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</si>
  <si>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</si>
  <si>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</si>
  <si>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</si>
  <si>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</si>
  <si>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</si>
  <si>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</si>
  <si>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</si>
  <si>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</si>
  <si>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</si>
  <si>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</si>
  <si>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</si>
  <si>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</si>
  <si>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</si>
  <si>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</si>
  <si>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</si>
  <si>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</si>
  <si>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</si>
  <si>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</si>
  <si>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</si>
  <si>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</si>
  <si>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</si>
  <si>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</si>
  <si>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</si>
  <si>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</si>
  <si>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</si>
  <si>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</si>
  <si>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</si>
  <si>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</si>
  <si>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</si>
  <si>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</si>
  <si>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</si>
  <si>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</si>
  <si>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</si>
  <si>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</si>
  <si>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</si>
  <si>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</si>
  <si>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</si>
  <si>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</si>
  <si>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</si>
  <si>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</si>
  <si>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</si>
  <si>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</si>
  <si>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</si>
  <si>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</si>
  <si>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</si>
  <si>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</si>
  <si>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</si>
  <si>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</si>
  <si>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</si>
  <si>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</si>
  <si>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</si>
  <si>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</si>
  <si>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</si>
  <si>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</si>
  <si>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</si>
  <si>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</si>
  <si>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</si>
  <si>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</si>
  <si>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</si>
  <si>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</si>
  <si>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</si>
  <si>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</si>
  <si>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</si>
  <si>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</si>
  <si>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</si>
  <si>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</si>
  <si>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</si>
  <si>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</si>
  <si>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</si>
  <si>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</si>
  <si>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</si>
  <si>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</si>
  <si>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</si>
  <si>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</si>
  <si>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</si>
  <si>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</si>
  <si>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</si>
  <si>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</si>
  <si>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</si>
  <si>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</si>
  <si>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</si>
  <si>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</si>
  <si>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</si>
  <si>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</si>
  <si>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</si>
  <si>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</si>
  <si>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</si>
  <si>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</si>
  <si>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</si>
  <si>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</si>
  <si>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</si>
  <si>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</si>
  <si>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</si>
  <si>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</si>
  <si>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</si>
  <si>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</si>
  <si>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</si>
  <si>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</si>
  <si>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</si>
  <si>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</si>
  <si>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</si>
  <si>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</si>
  <si>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</si>
  <si>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</si>
  <si>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</si>
  <si>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</si>
  <si>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</si>
  <si>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</si>
  <si>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</si>
  <si>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</si>
  <si>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</si>
  <si>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</si>
  <si>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</si>
  <si>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</si>
  <si>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</si>
  <si>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ք.Կապան</t>
  </si>
  <si>
    <t>ք.Քաջարան</t>
  </si>
  <si>
    <t>ք.Գորիս</t>
  </si>
  <si>
    <t>Տաթև</t>
  </si>
  <si>
    <t>Տեղ</t>
  </si>
  <si>
    <t>ք. Սիսիան</t>
  </si>
  <si>
    <t>ք.Մեղրի</t>
  </si>
  <si>
    <r>
      <t xml:space="preserve"> ՀՀ ՍՅՈՒՆԻՔԻ ՄԱՐԶԻ  ՀԱՄԱՅՆՔՆԵՐԻ   ԲՅՈՒՋԵՏԱՅԻՆ   ԵԿԱՄՈՒՏՆԵՐԻ   ՎԵՐԱԲԵՐՅԱԼ  (աճողական)  2023թ. սեպտեմբերի 30-ի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</si>
  <si>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(9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</si>
</sst>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1"/>
      <color indexed="8"/>
      <name val="GHEA Grapalat"/>
      <family val="3"/>
    </font>
    <font>
      <sz val="11"/>
      <name val="GHEA Grapalat"/>
      <family val="3"/>
    </font>
    <font>
      <sz val="12"/>
      <color indexed="8"/>
      <name val="GHEA Grapalat"/>
      <family val="3"/>
    </font>
    <font>
      <sz val="10"/>
      <name val="Arial LatArm"/>
      <family val="2"/>
    </font>
    <font>
      <b/>
      <sz val="11"/>
      <name val="GHEA Grapalat"/>
      <family val="3"/>
    </font>
    <font>
      <sz val="11"/>
      <name val="Arial LatArm"/>
      <family val="2"/>
    </font>
    <font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70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5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5" fillId="2" borderId="2" xfId="0" applyNumberFormat="1" applyFont="1" applyFill="1" applyBorder="1" applyAlignment="1">
      <alignment horizontal="left" vertical="center" wrapText="1"/>
    </xf>
    <xf numFmtId="164" fontId="25" fillId="0" borderId="2" xfId="0" applyNumberFormat="1" applyFont="1" applyFill="1" applyBorder="1" applyAlignment="1">
      <alignment horizontal="left" vertical="center"/>
    </xf>
    <xf numFmtId="164" fontId="25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5" fillId="10" borderId="2" xfId="0" applyNumberFormat="1" applyFont="1" applyFill="1" applyBorder="1" applyAlignment="1">
      <alignment horizontal="left" vertical="center"/>
    </xf>
    <xf numFmtId="164" fontId="25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5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5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19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 applyProtection="1">
      <alignment horizontal="center" vertical="center" wrapText="1"/>
    </xf>
    <xf numFmtId="3" fontId="4" fillId="8" borderId="2" xfId="0" applyNumberFormat="1" applyFont="1" applyFill="1" applyBorder="1" applyAlignment="1" applyProtection="1">
      <alignment horizontal="lef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4" fontId="21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9" fillId="2" borderId="2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Border="1" applyAlignment="1" applyProtection="1">
      <alignment horizontal="right" vertical="center"/>
      <protection locked="0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23" fillId="2" borderId="2" xfId="0" applyNumberFormat="1" applyFont="1" applyFill="1" applyBorder="1" applyAlignment="1" applyProtection="1">
      <alignment horizontal="right" vertical="center" wrapText="1"/>
    </xf>
    <xf numFmtId="4" fontId="24" fillId="0" borderId="11" xfId="0" applyNumberFormat="1" applyFont="1" applyBorder="1" applyAlignment="1" applyProtection="1">
      <alignment horizontal="right" vertical="center"/>
      <protection locked="0"/>
    </xf>
    <xf numFmtId="165" fontId="5" fillId="9" borderId="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8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8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7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20"/>
  <sheetViews>
    <sheetView tabSelected="1" zoomScale="70" zoomScaleNormal="70" workbookViewId="0">
      <selection activeCell="I22" sqref="I22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4.375" style="1" customWidth="1"/>
    <col min="5" max="5" width="13.25" style="1" customWidth="1"/>
    <col min="6" max="6" width="13.875" style="1" customWidth="1"/>
    <col min="7" max="7" width="13.375" style="1" customWidth="1"/>
    <col min="8" max="8" width="13.625" style="1" customWidth="1"/>
    <col min="9" max="9" width="12.75" style="1" customWidth="1"/>
    <col min="10" max="10" width="9.5" style="1" customWidth="1"/>
    <col min="11" max="11" width="12.875" style="1" customWidth="1"/>
    <col min="12" max="12" width="13" style="1" customWidth="1"/>
    <col min="13" max="13" width="8.875" style="1" customWidth="1"/>
    <col min="14" max="14" width="12.5" style="1" customWidth="1"/>
    <col min="15" max="15" width="11.75" style="1" customWidth="1"/>
    <col min="16" max="16" width="11.875" style="1" customWidth="1"/>
    <col min="17" max="18" width="12.125" style="1" customWidth="1"/>
    <col min="19" max="22" width="11.5" style="1" customWidth="1"/>
    <col min="23" max="23" width="11.625" style="1" customWidth="1"/>
    <col min="24" max="25" width="10.875" style="1" customWidth="1"/>
    <col min="26" max="26" width="11.625" style="1" customWidth="1"/>
    <col min="27" max="27" width="9.75" style="1" customWidth="1"/>
    <col min="28" max="28" width="10.75" style="1" customWidth="1"/>
    <col min="29" max="30" width="10.375" style="1" customWidth="1"/>
    <col min="31" max="31" width="9.625" style="1" customWidth="1"/>
    <col min="32" max="32" width="8.25" style="1" customWidth="1"/>
    <col min="33" max="33" width="7.25" style="1" customWidth="1"/>
    <col min="34" max="34" width="9" style="1" customWidth="1"/>
    <col min="35" max="35" width="11.25" style="1" customWidth="1"/>
    <col min="36" max="36" width="14.125" style="1" customWidth="1"/>
    <col min="37" max="37" width="12.625" style="1" customWidth="1"/>
    <col min="38" max="38" width="8.25" style="1" customWidth="1"/>
    <col min="39" max="39" width="12.375" style="1" customWidth="1"/>
    <col min="40" max="40" width="9.875" style="1" customWidth="1"/>
    <col min="41" max="41" width="9.25" style="1" customWidth="1"/>
    <col min="42" max="42" width="8" style="1" customWidth="1"/>
    <col min="43" max="43" width="7.25" style="1" customWidth="1"/>
    <col min="44" max="44" width="8.125" style="1" customWidth="1"/>
    <col min="45" max="45" width="8.25" style="1" customWidth="1"/>
    <col min="46" max="46" width="14" style="1" customWidth="1"/>
    <col min="47" max="47" width="12.875" style="1" customWidth="1"/>
    <col min="48" max="49" width="10.75" style="1" customWidth="1"/>
    <col min="50" max="50" width="11.25" style="1" customWidth="1"/>
    <col min="51" max="51" width="9.75" style="1" customWidth="1"/>
    <col min="52" max="52" width="10.375" style="1" customWidth="1"/>
    <col min="53" max="53" width="11" style="1" customWidth="1"/>
    <col min="54" max="54" width="13.875" style="1" customWidth="1"/>
    <col min="55" max="55" width="11.375" style="1" customWidth="1"/>
    <col min="56" max="56" width="11.75" style="1" customWidth="1"/>
    <col min="57" max="57" width="10.875" style="1" customWidth="1"/>
    <col min="58" max="58" width="7.875" style="1" customWidth="1"/>
    <col min="59" max="59" width="9.875" style="1" customWidth="1"/>
    <col min="60" max="60" width="10.625" style="1" customWidth="1"/>
    <col min="61" max="61" width="9.375" style="1" customWidth="1"/>
    <col min="62" max="62" width="8.375" style="1" customWidth="1"/>
    <col min="63" max="63" width="11.75" style="1" customWidth="1"/>
    <col min="64" max="64" width="10.75" style="1" customWidth="1"/>
    <col min="65" max="65" width="11" style="1" customWidth="1"/>
    <col min="66" max="66" width="13.125" style="1" customWidth="1"/>
    <col min="67" max="67" width="9.875" style="1" customWidth="1"/>
    <col min="68" max="68" width="10.875" style="1" customWidth="1"/>
    <col min="69" max="69" width="10.25" style="1" customWidth="1"/>
    <col min="70" max="70" width="10.5" style="1" customWidth="1"/>
    <col min="71" max="71" width="9.75" style="1" customWidth="1"/>
    <col min="72" max="72" width="11" style="1" customWidth="1"/>
    <col min="73" max="73" width="12.5" style="1" customWidth="1"/>
    <col min="74" max="74" width="12.25" style="1" customWidth="1"/>
    <col min="75" max="75" width="9.875" style="1" customWidth="1"/>
    <col min="76" max="76" width="13.125" style="1" customWidth="1"/>
    <col min="77" max="77" width="14.625" style="1" customWidth="1"/>
    <col min="78" max="78" width="8.375" style="1" customWidth="1"/>
    <col min="79" max="79" width="10.5" style="1" customWidth="1"/>
    <col min="80" max="80" width="13.125" style="1" customWidth="1"/>
    <col min="81" max="81" width="14" style="1" customWidth="1"/>
    <col min="82" max="82" width="11.625" style="1" customWidth="1"/>
    <col min="83" max="83" width="7.375" style="1" customWidth="1"/>
    <col min="84" max="84" width="13" style="1" customWidth="1"/>
    <col min="85" max="85" width="13.875" style="1" customWidth="1"/>
    <col min="86" max="86" width="8.125" style="1" customWidth="1"/>
    <col min="87" max="87" width="12.5" style="1" customWidth="1"/>
    <col min="88" max="88" width="11.875" style="1" customWidth="1"/>
    <col min="89" max="89" width="13.375" style="1" customWidth="1"/>
    <col min="90" max="90" width="6.875" style="1" customWidth="1"/>
    <col min="91" max="91" width="14" style="1" customWidth="1"/>
    <col min="92" max="92" width="11.875" style="1" customWidth="1"/>
    <col min="93" max="16384" width="9" style="1"/>
  </cols>
  <sheetData>
    <row r="1" spans="1:92" ht="27.75" customHeight="1" x14ac:dyDescent="0.3">
      <c r="C1" s="165" t="s">
        <v>243</v>
      </c>
      <c r="D1" s="165"/>
      <c r="E1" s="165"/>
      <c r="F1" s="165"/>
      <c r="G1" s="165"/>
      <c r="H1" s="165"/>
      <c r="I1" s="165"/>
      <c r="J1" s="165"/>
      <c r="K1" s="3"/>
      <c r="L1" s="3"/>
      <c r="M1" s="3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2" ht="34.5" customHeight="1" x14ac:dyDescent="0.3">
      <c r="C2" s="166" t="s">
        <v>251</v>
      </c>
      <c r="D2" s="166"/>
      <c r="E2" s="166"/>
      <c r="F2" s="166"/>
      <c r="G2" s="166"/>
      <c r="H2" s="166"/>
      <c r="I2" s="166"/>
      <c r="J2" s="166"/>
      <c r="L2" s="5"/>
      <c r="N2" s="167"/>
      <c r="O2" s="167"/>
      <c r="P2" s="7"/>
      <c r="R2" s="6"/>
      <c r="S2" s="7"/>
      <c r="T2" s="7"/>
      <c r="U2" s="7"/>
      <c r="V2" s="7"/>
      <c r="W2" s="7"/>
      <c r="X2" s="6"/>
      <c r="Y2" s="7"/>
      <c r="Z2" s="7"/>
      <c r="AA2" s="7"/>
      <c r="AB2" s="7"/>
      <c r="AC2" s="7"/>
      <c r="AD2" s="7"/>
      <c r="AE2" s="7"/>
      <c r="AF2" s="7"/>
      <c r="AG2" s="7"/>
    </row>
    <row r="3" spans="1:92" ht="18" customHeight="1" x14ac:dyDescent="0.3">
      <c r="C3" s="8"/>
      <c r="D3" s="8"/>
      <c r="E3" s="8"/>
      <c r="F3" s="8"/>
      <c r="G3" s="8"/>
      <c r="H3" s="8"/>
      <c r="I3" s="166" t="s">
        <v>12</v>
      </c>
      <c r="J3" s="166"/>
      <c r="K3" s="166"/>
      <c r="L3" s="5"/>
      <c r="N3" s="7"/>
      <c r="O3" s="7"/>
      <c r="P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92" s="9" customFormat="1" ht="18" customHeight="1" x14ac:dyDescent="0.3">
      <c r="A4" s="130" t="s">
        <v>6</v>
      </c>
      <c r="B4" s="133" t="s">
        <v>10</v>
      </c>
      <c r="C4" s="136" t="s">
        <v>4</v>
      </c>
      <c r="D4" s="136" t="s">
        <v>5</v>
      </c>
      <c r="E4" s="150" t="s">
        <v>242</v>
      </c>
      <c r="F4" s="151"/>
      <c r="G4" s="152"/>
      <c r="H4" s="168" t="s">
        <v>241</v>
      </c>
      <c r="I4" s="169"/>
      <c r="J4" s="170"/>
      <c r="K4" s="200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2"/>
      <c r="BW4" s="126" t="s">
        <v>14</v>
      </c>
      <c r="BX4" s="207" t="s">
        <v>15</v>
      </c>
      <c r="BY4" s="209"/>
      <c r="BZ4" s="220" t="s">
        <v>3</v>
      </c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126" t="s">
        <v>16</v>
      </c>
      <c r="CM4" s="182" t="s">
        <v>17</v>
      </c>
      <c r="CN4" s="184"/>
    </row>
    <row r="5" spans="1:92" s="9" customFormat="1" ht="15" customHeight="1" x14ac:dyDescent="0.3">
      <c r="A5" s="131"/>
      <c r="B5" s="134"/>
      <c r="C5" s="137"/>
      <c r="D5" s="137"/>
      <c r="E5" s="153"/>
      <c r="F5" s="154"/>
      <c r="G5" s="155"/>
      <c r="H5" s="171"/>
      <c r="I5" s="172"/>
      <c r="J5" s="173"/>
      <c r="K5" s="191" t="s">
        <v>7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3"/>
      <c r="AH5" s="194" t="s">
        <v>2</v>
      </c>
      <c r="AI5" s="194"/>
      <c r="AJ5" s="194"/>
      <c r="AK5" s="194"/>
      <c r="AL5" s="194"/>
      <c r="AM5" s="194"/>
      <c r="AN5" s="194"/>
      <c r="AO5" s="194"/>
      <c r="AP5" s="194"/>
      <c r="AQ5" s="194"/>
      <c r="AR5" s="162" t="s">
        <v>8</v>
      </c>
      <c r="AS5" s="163"/>
      <c r="AT5" s="197" t="s">
        <v>18</v>
      </c>
      <c r="AU5" s="198"/>
      <c r="AV5" s="198"/>
      <c r="AW5" s="198"/>
      <c r="AX5" s="198"/>
      <c r="AY5" s="198"/>
      <c r="AZ5" s="198"/>
      <c r="BA5" s="198"/>
      <c r="BB5" s="198"/>
      <c r="BC5" s="198"/>
      <c r="BD5" s="199"/>
      <c r="BE5" s="160" t="s">
        <v>0</v>
      </c>
      <c r="BF5" s="161"/>
      <c r="BG5" s="161"/>
      <c r="BH5" s="161"/>
      <c r="BI5" s="161"/>
      <c r="BJ5" s="203"/>
      <c r="BK5" s="197" t="s">
        <v>1</v>
      </c>
      <c r="BL5" s="198"/>
      <c r="BM5" s="198"/>
      <c r="BN5" s="198"/>
      <c r="BO5" s="198"/>
      <c r="BP5" s="198"/>
      <c r="BQ5" s="194" t="s">
        <v>19</v>
      </c>
      <c r="BR5" s="194"/>
      <c r="BS5" s="162" t="s">
        <v>20</v>
      </c>
      <c r="BT5" s="164"/>
      <c r="BU5" s="162" t="s">
        <v>21</v>
      </c>
      <c r="BV5" s="164"/>
      <c r="BW5" s="126"/>
      <c r="BX5" s="210"/>
      <c r="BY5" s="212"/>
      <c r="BZ5" s="180"/>
      <c r="CA5" s="181"/>
      <c r="CB5" s="181"/>
      <c r="CC5" s="181"/>
      <c r="CD5" s="162" t="s">
        <v>22</v>
      </c>
      <c r="CE5" s="164"/>
      <c r="CF5" s="227"/>
      <c r="CG5" s="228"/>
      <c r="CH5" s="228"/>
      <c r="CI5" s="228"/>
      <c r="CJ5" s="228"/>
      <c r="CK5" s="228"/>
      <c r="CL5" s="126"/>
      <c r="CM5" s="185"/>
      <c r="CN5" s="187"/>
    </row>
    <row r="6" spans="1:92" s="9" customFormat="1" ht="147" customHeight="1" x14ac:dyDescent="0.3">
      <c r="A6" s="131"/>
      <c r="B6" s="134"/>
      <c r="C6" s="137"/>
      <c r="D6" s="137"/>
      <c r="E6" s="156"/>
      <c r="F6" s="157"/>
      <c r="G6" s="158"/>
      <c r="H6" s="174"/>
      <c r="I6" s="175"/>
      <c r="J6" s="176"/>
      <c r="K6" s="204" t="s">
        <v>240</v>
      </c>
      <c r="L6" s="205"/>
      <c r="M6" s="206"/>
      <c r="N6" s="147" t="s">
        <v>236</v>
      </c>
      <c r="O6" s="148"/>
      <c r="P6" s="149"/>
      <c r="Q6" s="147" t="s">
        <v>235</v>
      </c>
      <c r="R6" s="148"/>
      <c r="S6" s="149"/>
      <c r="T6" s="147" t="s">
        <v>234</v>
      </c>
      <c r="U6" s="148"/>
      <c r="V6" s="149"/>
      <c r="W6" s="147" t="s">
        <v>237</v>
      </c>
      <c r="X6" s="148"/>
      <c r="Y6" s="149"/>
      <c r="Z6" s="147" t="s">
        <v>238</v>
      </c>
      <c r="AA6" s="148"/>
      <c r="AB6" s="149"/>
      <c r="AC6" s="147" t="s">
        <v>239</v>
      </c>
      <c r="AD6" s="148"/>
      <c r="AE6" s="149"/>
      <c r="AF6" s="216" t="s">
        <v>29</v>
      </c>
      <c r="AG6" s="216"/>
      <c r="AH6" s="142" t="s">
        <v>30</v>
      </c>
      <c r="AI6" s="143"/>
      <c r="AJ6" s="142" t="s">
        <v>31</v>
      </c>
      <c r="AK6" s="219"/>
      <c r="AL6" s="139" t="s">
        <v>32</v>
      </c>
      <c r="AM6" s="141"/>
      <c r="AN6" s="139" t="s">
        <v>33</v>
      </c>
      <c r="AO6" s="140"/>
      <c r="AP6" s="223" t="s">
        <v>34</v>
      </c>
      <c r="AQ6" s="224"/>
      <c r="AR6" s="195"/>
      <c r="AS6" s="196"/>
      <c r="AT6" s="177" t="s">
        <v>35</v>
      </c>
      <c r="AU6" s="178"/>
      <c r="AV6" s="179"/>
      <c r="AW6" s="159" t="s">
        <v>36</v>
      </c>
      <c r="AX6" s="159"/>
      <c r="AY6" s="159" t="s">
        <v>37</v>
      </c>
      <c r="AZ6" s="159"/>
      <c r="BA6" s="159" t="s">
        <v>38</v>
      </c>
      <c r="BB6" s="159"/>
      <c r="BC6" s="159" t="s">
        <v>39</v>
      </c>
      <c r="BD6" s="159"/>
      <c r="BE6" s="159" t="s">
        <v>46</v>
      </c>
      <c r="BF6" s="159"/>
      <c r="BG6" s="160" t="s">
        <v>47</v>
      </c>
      <c r="BH6" s="161"/>
      <c r="BI6" s="159" t="s">
        <v>40</v>
      </c>
      <c r="BJ6" s="159"/>
      <c r="BK6" s="217" t="s">
        <v>41</v>
      </c>
      <c r="BL6" s="161"/>
      <c r="BM6" s="159" t="s">
        <v>42</v>
      </c>
      <c r="BN6" s="159"/>
      <c r="BO6" s="160" t="s">
        <v>48</v>
      </c>
      <c r="BP6" s="161"/>
      <c r="BQ6" s="194"/>
      <c r="BR6" s="194"/>
      <c r="BS6" s="195"/>
      <c r="BT6" s="221"/>
      <c r="BU6" s="195"/>
      <c r="BV6" s="221"/>
      <c r="BW6" s="126"/>
      <c r="BX6" s="213"/>
      <c r="BY6" s="215"/>
      <c r="BZ6" s="162" t="s">
        <v>49</v>
      </c>
      <c r="CA6" s="164"/>
      <c r="CB6" s="162" t="s">
        <v>50</v>
      </c>
      <c r="CC6" s="164"/>
      <c r="CD6" s="195"/>
      <c r="CE6" s="221"/>
      <c r="CF6" s="162" t="s">
        <v>51</v>
      </c>
      <c r="CG6" s="164"/>
      <c r="CH6" s="162" t="s">
        <v>52</v>
      </c>
      <c r="CI6" s="164"/>
      <c r="CJ6" s="225" t="s">
        <v>53</v>
      </c>
      <c r="CK6" s="226"/>
      <c r="CL6" s="126"/>
      <c r="CM6" s="188"/>
      <c r="CN6" s="190"/>
    </row>
    <row r="7" spans="1:92" s="10" customFormat="1" ht="59.25" customHeight="1" x14ac:dyDescent="0.3">
      <c r="A7" s="131"/>
      <c r="B7" s="134"/>
      <c r="C7" s="137"/>
      <c r="D7" s="137"/>
      <c r="E7" s="127" t="s">
        <v>43</v>
      </c>
      <c r="F7" s="124" t="s">
        <v>55</v>
      </c>
      <c r="G7" s="125"/>
      <c r="H7" s="127" t="s">
        <v>43</v>
      </c>
      <c r="I7" s="124" t="s">
        <v>55</v>
      </c>
      <c r="J7" s="125"/>
      <c r="K7" s="127" t="s">
        <v>43</v>
      </c>
      <c r="L7" s="124" t="s">
        <v>55</v>
      </c>
      <c r="M7" s="125"/>
      <c r="N7" s="127" t="s">
        <v>43</v>
      </c>
      <c r="O7" s="124" t="s">
        <v>55</v>
      </c>
      <c r="P7" s="125"/>
      <c r="Q7" s="127" t="s">
        <v>43</v>
      </c>
      <c r="R7" s="124" t="s">
        <v>55</v>
      </c>
      <c r="S7" s="125"/>
      <c r="T7" s="127" t="s">
        <v>43</v>
      </c>
      <c r="U7" s="124" t="s">
        <v>55</v>
      </c>
      <c r="V7" s="125"/>
      <c r="W7" s="127" t="s">
        <v>43</v>
      </c>
      <c r="X7" s="124" t="s">
        <v>55</v>
      </c>
      <c r="Y7" s="125"/>
      <c r="Z7" s="127" t="s">
        <v>43</v>
      </c>
      <c r="AA7" s="124" t="s">
        <v>55</v>
      </c>
      <c r="AB7" s="125"/>
      <c r="AC7" s="127" t="s">
        <v>43</v>
      </c>
      <c r="AD7" s="124" t="s">
        <v>55</v>
      </c>
      <c r="AE7" s="125"/>
      <c r="AF7" s="127" t="s">
        <v>43</v>
      </c>
      <c r="AG7" s="123" t="s">
        <v>55</v>
      </c>
      <c r="AH7" s="127" t="s">
        <v>43</v>
      </c>
      <c r="AI7" s="123" t="s">
        <v>55</v>
      </c>
      <c r="AJ7" s="127" t="s">
        <v>43</v>
      </c>
      <c r="AK7" s="123" t="s">
        <v>55</v>
      </c>
      <c r="AL7" s="127" t="s">
        <v>43</v>
      </c>
      <c r="AM7" s="123" t="s">
        <v>55</v>
      </c>
      <c r="AN7" s="127" t="s">
        <v>43</v>
      </c>
      <c r="AO7" s="123" t="s">
        <v>55</v>
      </c>
      <c r="AP7" s="127" t="s">
        <v>43</v>
      </c>
      <c r="AQ7" s="123" t="s">
        <v>55</v>
      </c>
      <c r="AR7" s="127" t="s">
        <v>43</v>
      </c>
      <c r="AS7" s="123" t="s">
        <v>55</v>
      </c>
      <c r="AT7" s="127" t="s">
        <v>43</v>
      </c>
      <c r="AU7" s="124" t="s">
        <v>55</v>
      </c>
      <c r="AV7" s="125"/>
      <c r="AW7" s="127" t="s">
        <v>43</v>
      </c>
      <c r="AX7" s="123"/>
      <c r="AY7" s="127" t="s">
        <v>43</v>
      </c>
      <c r="AZ7" s="123" t="s">
        <v>55</v>
      </c>
      <c r="BA7" s="127" t="s">
        <v>43</v>
      </c>
      <c r="BB7" s="123" t="s">
        <v>55</v>
      </c>
      <c r="BC7" s="127" t="s">
        <v>43</v>
      </c>
      <c r="BD7" s="123"/>
      <c r="BE7" s="127" t="s">
        <v>43</v>
      </c>
      <c r="BF7" s="123"/>
      <c r="BG7" s="127" t="s">
        <v>43</v>
      </c>
      <c r="BH7" s="123"/>
      <c r="BI7" s="127" t="s">
        <v>43</v>
      </c>
      <c r="BJ7" s="123"/>
      <c r="BK7" s="127" t="s">
        <v>43</v>
      </c>
      <c r="BL7" s="123"/>
      <c r="BM7" s="127" t="s">
        <v>43</v>
      </c>
      <c r="BN7" s="123"/>
      <c r="BO7" s="127" t="s">
        <v>43</v>
      </c>
      <c r="BP7" s="123"/>
      <c r="BQ7" s="127" t="s">
        <v>43</v>
      </c>
      <c r="BR7" s="123"/>
      <c r="BS7" s="127" t="s">
        <v>43</v>
      </c>
      <c r="BT7" s="123"/>
      <c r="BU7" s="127" t="s">
        <v>43</v>
      </c>
      <c r="BV7" s="123"/>
      <c r="BW7" s="222" t="s">
        <v>9</v>
      </c>
      <c r="BX7" s="127" t="s">
        <v>43</v>
      </c>
      <c r="BY7" s="123"/>
      <c r="BZ7" s="127" t="s">
        <v>43</v>
      </c>
      <c r="CA7" s="123"/>
      <c r="CB7" s="127" t="s">
        <v>43</v>
      </c>
      <c r="CC7" s="123"/>
      <c r="CD7" s="127" t="s">
        <v>43</v>
      </c>
      <c r="CE7" s="123"/>
      <c r="CF7" s="127" t="s">
        <v>43</v>
      </c>
      <c r="CG7" s="123"/>
      <c r="CH7" s="127" t="s">
        <v>43</v>
      </c>
      <c r="CI7" s="123"/>
      <c r="CJ7" s="127" t="s">
        <v>43</v>
      </c>
      <c r="CK7" s="123"/>
      <c r="CL7" s="126" t="s">
        <v>9</v>
      </c>
      <c r="CM7" s="127" t="s">
        <v>43</v>
      </c>
      <c r="CN7" s="123"/>
    </row>
    <row r="8" spans="1:92" s="27" customFormat="1" ht="101.25" customHeight="1" x14ac:dyDescent="0.25">
      <c r="A8" s="132"/>
      <c r="B8" s="135"/>
      <c r="C8" s="138"/>
      <c r="D8" s="138"/>
      <c r="E8" s="128"/>
      <c r="F8" s="26" t="str">
        <f>I8</f>
        <v>փաստացի           (9 ամիս)</v>
      </c>
      <c r="G8" s="26" t="s">
        <v>54</v>
      </c>
      <c r="H8" s="128"/>
      <c r="I8" s="26" t="s">
        <v>252</v>
      </c>
      <c r="J8" s="26" t="s">
        <v>54</v>
      </c>
      <c r="K8" s="128"/>
      <c r="L8" s="26" t="str">
        <f>I8</f>
        <v>փաստացի           (9 ամիս)</v>
      </c>
      <c r="M8" s="26" t="s">
        <v>54</v>
      </c>
      <c r="N8" s="128"/>
      <c r="O8" s="26" t="str">
        <f>L8</f>
        <v>փաստացի           (9 ամիս)</v>
      </c>
      <c r="P8" s="26" t="s">
        <v>54</v>
      </c>
      <c r="Q8" s="128"/>
      <c r="R8" s="26" t="str">
        <f>O8</f>
        <v>փաստացի           (9 ամիս)</v>
      </c>
      <c r="S8" s="26" t="s">
        <v>54</v>
      </c>
      <c r="T8" s="128"/>
      <c r="U8" s="26" t="str">
        <f>R8</f>
        <v>փաստացի           (9 ամիս)</v>
      </c>
      <c r="V8" s="26" t="s">
        <v>54</v>
      </c>
      <c r="W8" s="128"/>
      <c r="X8" s="26" t="str">
        <f>R8</f>
        <v>փաստացի           (9 ամիս)</v>
      </c>
      <c r="Y8" s="26" t="s">
        <v>54</v>
      </c>
      <c r="Z8" s="128"/>
      <c r="AA8" s="26" t="str">
        <f>X8</f>
        <v>փաստացի           (9 ամիս)</v>
      </c>
      <c r="AB8" s="26" t="s">
        <v>54</v>
      </c>
      <c r="AC8" s="128"/>
      <c r="AD8" s="26" t="str">
        <f>AA8</f>
        <v>փաստացի           (9 ամիս)</v>
      </c>
      <c r="AE8" s="26" t="s">
        <v>54</v>
      </c>
      <c r="AF8" s="128"/>
      <c r="AG8" s="26" t="str">
        <f>AD8</f>
        <v>փաստացի           (9 ամիս)</v>
      </c>
      <c r="AH8" s="128"/>
      <c r="AI8" s="26" t="str">
        <f>AG8</f>
        <v>փաստացի           (9 ամիս)</v>
      </c>
      <c r="AJ8" s="128"/>
      <c r="AK8" s="26" t="str">
        <f>AI8</f>
        <v>փաստացի           (9 ամիս)</v>
      </c>
      <c r="AL8" s="128"/>
      <c r="AM8" s="26" t="str">
        <f>AI8</f>
        <v>փաստացի           (9 ամիս)</v>
      </c>
      <c r="AN8" s="128"/>
      <c r="AO8" s="26" t="str">
        <f>AM8</f>
        <v>փաստացի           (9 ամիս)</v>
      </c>
      <c r="AP8" s="128"/>
      <c r="AQ8" s="26" t="str">
        <f>AO8</f>
        <v>փաստացի           (9 ամիս)</v>
      </c>
      <c r="AR8" s="128"/>
      <c r="AS8" s="26" t="str">
        <f>AO8</f>
        <v>փաստացի           (9 ամիս)</v>
      </c>
      <c r="AT8" s="128"/>
      <c r="AU8" s="26" t="str">
        <f>AS8</f>
        <v>փաստացի           (9 ամիս)</v>
      </c>
      <c r="AV8" s="26" t="s">
        <v>54</v>
      </c>
      <c r="AW8" s="128"/>
      <c r="AX8" s="26" t="str">
        <f>AU8</f>
        <v>փաստացի           (9 ամիս)</v>
      </c>
      <c r="AY8" s="128"/>
      <c r="AZ8" s="26" t="str">
        <f>AX8</f>
        <v>փաստացի           (9 ամիս)</v>
      </c>
      <c r="BA8" s="128"/>
      <c r="BB8" s="26" t="str">
        <f>AZ8</f>
        <v>փաստացի           (9 ամիս)</v>
      </c>
      <c r="BC8" s="128"/>
      <c r="BD8" s="26" t="str">
        <f>BB8</f>
        <v>փաստացի           (9 ամիս)</v>
      </c>
      <c r="BE8" s="128"/>
      <c r="BF8" s="26" t="str">
        <f>BD8</f>
        <v>փաստացի           (9 ամիս)</v>
      </c>
      <c r="BG8" s="128"/>
      <c r="BH8" s="26" t="str">
        <f>BF8</f>
        <v>փաստացի           (9 ամիս)</v>
      </c>
      <c r="BI8" s="128"/>
      <c r="BJ8" s="26" t="str">
        <f>BH8</f>
        <v>փաստացի           (9 ամիս)</v>
      </c>
      <c r="BK8" s="128"/>
      <c r="BL8" s="26" t="str">
        <f>BJ8</f>
        <v>փաստացի           (9 ամիս)</v>
      </c>
      <c r="BM8" s="128"/>
      <c r="BN8" s="26" t="str">
        <f>BL8</f>
        <v>փաստացի           (9 ամիս)</v>
      </c>
      <c r="BO8" s="128"/>
      <c r="BP8" s="26" t="str">
        <f>BN8</f>
        <v>փաստացի           (9 ամիս)</v>
      </c>
      <c r="BQ8" s="128"/>
      <c r="BR8" s="26" t="str">
        <f>BP8</f>
        <v>փաստացի           (9 ամիս)</v>
      </c>
      <c r="BS8" s="128"/>
      <c r="BT8" s="26" t="str">
        <f>BR8</f>
        <v>փաստացի           (9 ամիս)</v>
      </c>
      <c r="BU8" s="128"/>
      <c r="BV8" s="26" t="str">
        <f>BT8</f>
        <v>փաստացի           (9 ամիս)</v>
      </c>
      <c r="BW8" s="222"/>
      <c r="BX8" s="128"/>
      <c r="BY8" s="26" t="str">
        <f>BV8</f>
        <v>փաստացի           (9 ամիս)</v>
      </c>
      <c r="BZ8" s="128"/>
      <c r="CA8" s="26" t="str">
        <f>BY8</f>
        <v>փաստացի           (9 ամիս)</v>
      </c>
      <c r="CB8" s="128"/>
      <c r="CC8" s="26" t="str">
        <f>CA8</f>
        <v>փաստացի           (9 ամիս)</v>
      </c>
      <c r="CD8" s="128"/>
      <c r="CE8" s="26" t="str">
        <f>CC8</f>
        <v>փաստացի           (9 ամիս)</v>
      </c>
      <c r="CF8" s="128"/>
      <c r="CG8" s="26" t="str">
        <f>CE8</f>
        <v>փաստացի           (9 ամիս)</v>
      </c>
      <c r="CH8" s="128"/>
      <c r="CI8" s="26" t="str">
        <f>CG8</f>
        <v>փաստացի           (9 ամիս)</v>
      </c>
      <c r="CJ8" s="128"/>
      <c r="CK8" s="26" t="str">
        <f>CI8</f>
        <v>փաստացի           (9 ամիս)</v>
      </c>
      <c r="CL8" s="126"/>
      <c r="CM8" s="128"/>
      <c r="CN8" s="26" t="str">
        <f>CK8</f>
        <v>փաստացի           (9 ամիս)</v>
      </c>
    </row>
    <row r="9" spans="1:92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30">
        <v>6</v>
      </c>
      <c r="G9" s="30">
        <v>8</v>
      </c>
      <c r="H9" s="29">
        <v>9</v>
      </c>
      <c r="I9" s="29">
        <v>11</v>
      </c>
      <c r="J9" s="29">
        <v>13</v>
      </c>
      <c r="K9" s="30">
        <v>14</v>
      </c>
      <c r="L9" s="30">
        <v>16</v>
      </c>
      <c r="M9" s="30">
        <v>18</v>
      </c>
      <c r="N9" s="29">
        <v>19</v>
      </c>
      <c r="O9" s="29">
        <v>21</v>
      </c>
      <c r="P9" s="29">
        <v>23</v>
      </c>
      <c r="Q9" s="30">
        <v>24</v>
      </c>
      <c r="R9" s="30">
        <v>26</v>
      </c>
      <c r="S9" s="30">
        <v>28</v>
      </c>
      <c r="T9" s="29">
        <v>29</v>
      </c>
      <c r="U9" s="29">
        <v>31</v>
      </c>
      <c r="V9" s="29">
        <v>33</v>
      </c>
      <c r="W9" s="30">
        <v>34</v>
      </c>
      <c r="X9" s="30">
        <v>36</v>
      </c>
      <c r="Y9" s="30">
        <v>38</v>
      </c>
      <c r="Z9" s="29">
        <v>39</v>
      </c>
      <c r="AA9" s="29">
        <v>41</v>
      </c>
      <c r="AB9" s="29">
        <v>43</v>
      </c>
      <c r="AC9" s="30">
        <v>44</v>
      </c>
      <c r="AD9" s="30">
        <v>46</v>
      </c>
      <c r="AE9" s="30">
        <v>48</v>
      </c>
      <c r="AF9" s="29">
        <v>49</v>
      </c>
      <c r="AG9" s="29">
        <v>51</v>
      </c>
      <c r="AH9" s="30">
        <v>52</v>
      </c>
      <c r="AI9" s="30">
        <v>54</v>
      </c>
      <c r="AJ9" s="29">
        <v>55</v>
      </c>
      <c r="AK9" s="29">
        <v>57</v>
      </c>
      <c r="AL9" s="30">
        <v>58</v>
      </c>
      <c r="AM9" s="30">
        <v>60</v>
      </c>
      <c r="AN9" s="29">
        <v>61</v>
      </c>
      <c r="AO9" s="29">
        <v>63</v>
      </c>
      <c r="AP9" s="30">
        <v>64</v>
      </c>
      <c r="AQ9" s="30">
        <v>66</v>
      </c>
      <c r="AR9" s="29">
        <v>67</v>
      </c>
      <c r="AS9" s="29">
        <v>69</v>
      </c>
      <c r="AT9" s="30">
        <v>70</v>
      </c>
      <c r="AU9" s="30">
        <v>72</v>
      </c>
      <c r="AV9" s="30">
        <v>74</v>
      </c>
      <c r="AW9" s="29">
        <v>75</v>
      </c>
      <c r="AX9" s="29">
        <v>77</v>
      </c>
      <c r="AY9" s="30">
        <v>78</v>
      </c>
      <c r="AZ9" s="30">
        <v>80</v>
      </c>
      <c r="BA9" s="29">
        <v>81</v>
      </c>
      <c r="BB9" s="29">
        <v>83</v>
      </c>
      <c r="BC9" s="30">
        <v>84</v>
      </c>
      <c r="BD9" s="30">
        <v>86</v>
      </c>
      <c r="BE9" s="29">
        <v>87</v>
      </c>
      <c r="BF9" s="29">
        <v>89</v>
      </c>
      <c r="BG9" s="30">
        <v>90</v>
      </c>
      <c r="BH9" s="30">
        <v>92</v>
      </c>
      <c r="BI9" s="29">
        <v>93</v>
      </c>
      <c r="BJ9" s="29">
        <v>95</v>
      </c>
      <c r="BK9" s="30">
        <v>96</v>
      </c>
      <c r="BL9" s="30">
        <v>98</v>
      </c>
      <c r="BM9" s="29">
        <v>99</v>
      </c>
      <c r="BN9" s="29">
        <v>101</v>
      </c>
      <c r="BO9" s="30">
        <v>102</v>
      </c>
      <c r="BP9" s="30">
        <v>104</v>
      </c>
      <c r="BQ9" s="29">
        <v>105</v>
      </c>
      <c r="BR9" s="29">
        <v>107</v>
      </c>
      <c r="BS9" s="30">
        <v>108</v>
      </c>
      <c r="BT9" s="30">
        <v>110</v>
      </c>
      <c r="BU9" s="29">
        <v>111</v>
      </c>
      <c r="BV9" s="29">
        <v>113</v>
      </c>
      <c r="BW9" s="30">
        <v>114</v>
      </c>
      <c r="BX9" s="29">
        <v>115</v>
      </c>
      <c r="BY9" s="29">
        <v>117</v>
      </c>
      <c r="BZ9" s="30">
        <v>118</v>
      </c>
      <c r="CA9" s="30">
        <v>120</v>
      </c>
      <c r="CB9" s="29">
        <v>121</v>
      </c>
      <c r="CC9" s="29">
        <v>123</v>
      </c>
      <c r="CD9" s="30">
        <v>124</v>
      </c>
      <c r="CE9" s="30">
        <v>126</v>
      </c>
      <c r="CF9" s="29">
        <v>127</v>
      </c>
      <c r="CG9" s="29">
        <v>129</v>
      </c>
      <c r="CH9" s="30">
        <v>130</v>
      </c>
      <c r="CI9" s="30">
        <v>132</v>
      </c>
      <c r="CJ9" s="29">
        <v>133</v>
      </c>
      <c r="CK9" s="29">
        <v>135</v>
      </c>
      <c r="CL9" s="30">
        <v>136</v>
      </c>
      <c r="CM9" s="29">
        <v>137</v>
      </c>
      <c r="CN9" s="29">
        <v>139</v>
      </c>
    </row>
    <row r="10" spans="1:92" s="14" customFormat="1" ht="20.25" customHeight="1" x14ac:dyDescent="0.2">
      <c r="A10" s="21">
        <v>1</v>
      </c>
      <c r="B10" s="111" t="s">
        <v>244</v>
      </c>
      <c r="C10" s="112">
        <v>1475811.3236</v>
      </c>
      <c r="D10" s="112">
        <v>390288.81089999998</v>
      </c>
      <c r="E10" s="25">
        <f>BX10+CM10-CJ10</f>
        <v>8764383.0159999989</v>
      </c>
      <c r="F10" s="12">
        <f>BY10+CN10-CK10</f>
        <v>4448743.9221999999</v>
      </c>
      <c r="G10" s="12">
        <f>F10/E10*100</f>
        <v>50.759350818859751</v>
      </c>
      <c r="H10" s="12">
        <f>N10+Q10+T10+W10+Z10+AC10+AF10+AR10+AW10+AY10+BA10+BC10+BE10+BI10+BK10+BO10+BQ10+BU10</f>
        <v>1417994.1379999996</v>
      </c>
      <c r="I10" s="12">
        <f>O10+R10+U10+X10+AA10+AD10+AG10+AS10+AX10+AZ10+BB10+BD10+BF10+BJ10+BL10+BP10+BR10+BV10</f>
        <v>1083934.0951999989</v>
      </c>
      <c r="J10" s="12">
        <f>I10/H10*100</f>
        <v>76.441366445197474</v>
      </c>
      <c r="K10" s="12">
        <f>Q10+T10+N10</f>
        <v>54971.999999999534</v>
      </c>
      <c r="L10" s="33">
        <f>R10+U10+O10</f>
        <v>28713.345999999125</v>
      </c>
      <c r="M10" s="11">
        <f>L10/K10*100</f>
        <v>52.232674816268954</v>
      </c>
      <c r="N10" s="113">
        <v>1493</v>
      </c>
      <c r="O10" s="12">
        <v>648.22799999999995</v>
      </c>
      <c r="P10" s="11">
        <f>O10/N10*100</f>
        <v>43.417816476892163</v>
      </c>
      <c r="Q10" s="109">
        <v>1751</v>
      </c>
      <c r="R10" s="110">
        <v>1002.058</v>
      </c>
      <c r="S10" s="11">
        <f>R10/Q10*100</f>
        <v>57.227755568246721</v>
      </c>
      <c r="T10" s="116">
        <v>51727.999999999534</v>
      </c>
      <c r="U10" s="116">
        <v>27063.059999999125</v>
      </c>
      <c r="V10" s="11">
        <f>U10/T10*100</f>
        <v>52.318009588616164</v>
      </c>
      <c r="W10" s="109">
        <v>245598</v>
      </c>
      <c r="X10" s="110">
        <v>174930.50169999999</v>
      </c>
      <c r="Y10" s="11">
        <f>X10/W10*100</f>
        <v>71.226354326989622</v>
      </c>
      <c r="Z10" s="118">
        <v>46382</v>
      </c>
      <c r="AA10" s="118">
        <v>44199.796000000002</v>
      </c>
      <c r="AB10" s="11">
        <f>AA10/Z10*100</f>
        <v>95.295148980207841</v>
      </c>
      <c r="AC10" s="117">
        <v>17300</v>
      </c>
      <c r="AD10" s="110">
        <v>18007</v>
      </c>
      <c r="AE10" s="11">
        <f>AD10/AC10*100</f>
        <v>104.08670520231213</v>
      </c>
      <c r="AF10" s="117">
        <v>0</v>
      </c>
      <c r="AG10" s="117">
        <v>0</v>
      </c>
      <c r="AH10" s="117">
        <v>0</v>
      </c>
      <c r="AI10" s="117">
        <v>0</v>
      </c>
      <c r="AJ10" s="118">
        <v>1801101.2</v>
      </c>
      <c r="AK10" s="116">
        <v>1500917.7</v>
      </c>
      <c r="AL10" s="114">
        <v>0</v>
      </c>
      <c r="AM10" s="13">
        <v>0</v>
      </c>
      <c r="AN10" s="110">
        <v>10406.678</v>
      </c>
      <c r="AO10" s="12">
        <v>7654.18</v>
      </c>
      <c r="AP10" s="114">
        <v>0</v>
      </c>
      <c r="AQ10" s="13">
        <v>0</v>
      </c>
      <c r="AR10" s="114">
        <v>0</v>
      </c>
      <c r="AS10" s="13">
        <v>0</v>
      </c>
      <c r="AT10" s="12">
        <f>AW10+AY10+BA10+BC10</f>
        <v>709829</v>
      </c>
      <c r="AU10" s="12">
        <f>AX10+AZ10+BB10+BD10</f>
        <v>521179.90899999999</v>
      </c>
      <c r="AV10" s="11">
        <f>AU10/AT10*100</f>
        <v>73.423304626889006</v>
      </c>
      <c r="AW10" s="112">
        <v>104806</v>
      </c>
      <c r="AX10" s="118">
        <v>73444.706999999995</v>
      </c>
      <c r="AY10" s="112">
        <v>0</v>
      </c>
      <c r="AZ10" s="112">
        <v>0</v>
      </c>
      <c r="BA10" s="115">
        <v>594023</v>
      </c>
      <c r="BB10" s="112">
        <v>439139.022</v>
      </c>
      <c r="BC10" s="112">
        <v>11000</v>
      </c>
      <c r="BD10" s="112">
        <v>8596.18</v>
      </c>
      <c r="BE10" s="112">
        <v>0</v>
      </c>
      <c r="BF10" s="112">
        <v>0</v>
      </c>
      <c r="BG10" s="115">
        <v>5997</v>
      </c>
      <c r="BH10" s="118">
        <v>4500.9979999999996</v>
      </c>
      <c r="BI10" s="114">
        <v>0</v>
      </c>
      <c r="BJ10" s="112">
        <v>0</v>
      </c>
      <c r="BK10" s="112">
        <v>209579.1</v>
      </c>
      <c r="BL10" s="112">
        <v>163685.57449999999</v>
      </c>
      <c r="BM10" s="112">
        <v>120000</v>
      </c>
      <c r="BN10" s="112">
        <v>109874.81449999999</v>
      </c>
      <c r="BO10" s="114">
        <v>10000</v>
      </c>
      <c r="BP10" s="112">
        <v>11758.7</v>
      </c>
      <c r="BQ10" s="115">
        <v>13200</v>
      </c>
      <c r="BR10" s="112">
        <v>10883.71</v>
      </c>
      <c r="BS10" s="115">
        <v>30000</v>
      </c>
      <c r="BT10" s="112">
        <v>25000</v>
      </c>
      <c r="BU10" s="112">
        <v>111134.038</v>
      </c>
      <c r="BV10" s="112">
        <v>110575.558</v>
      </c>
      <c r="BW10" s="112">
        <v>0</v>
      </c>
      <c r="BX10" s="12">
        <f>N10+Q10+T10+W10+Z10+AC10+AF10+AH10+AJ10+AL10+AN10+AP10+AR10+AW10+AY10+BA10+BC10+BE10+BG10+BI10+BK10+BO10+BQ10+BS10+BU10</f>
        <v>3265499.0159999994</v>
      </c>
      <c r="BY10" s="12">
        <f>O10+R10+U10+X10+AA10+AD10+AG10+AI10+AK10+AM10+AO10+AQ10+AS10+AX10+AZ10+BB10+BD10+BF10+BH10+BJ10+BL10+BP10+BR10+BT10+BV10</f>
        <v>2622006.9731999999</v>
      </c>
      <c r="BZ10" s="115">
        <v>0</v>
      </c>
      <c r="CA10" s="112">
        <v>0</v>
      </c>
      <c r="CB10" s="118">
        <v>4980884</v>
      </c>
      <c r="CC10" s="121">
        <v>1408431.6329999999</v>
      </c>
      <c r="CD10" s="115">
        <v>0</v>
      </c>
      <c r="CE10" s="112">
        <v>0</v>
      </c>
      <c r="CF10" s="112">
        <v>518000</v>
      </c>
      <c r="CG10" s="112">
        <v>418305.31599999999</v>
      </c>
      <c r="CH10" s="115">
        <v>0</v>
      </c>
      <c r="CI10" s="112">
        <v>0</v>
      </c>
      <c r="CJ10" s="112">
        <v>418200</v>
      </c>
      <c r="CK10" s="112">
        <v>418200</v>
      </c>
      <c r="CL10" s="112">
        <v>0</v>
      </c>
      <c r="CM10" s="12">
        <f>BZ10+CB10+CD10+CF10+CH10+CJ10</f>
        <v>5917084</v>
      </c>
      <c r="CN10" s="12">
        <f>CA10+CC10+CE10+CG10+CI10+CK10</f>
        <v>2244936.949</v>
      </c>
    </row>
    <row r="11" spans="1:92" s="14" customFormat="1" ht="20.25" customHeight="1" x14ac:dyDescent="0.2">
      <c r="A11" s="21">
        <v>2</v>
      </c>
      <c r="B11" s="111" t="s">
        <v>245</v>
      </c>
      <c r="C11" s="112">
        <v>74354.364600000001</v>
      </c>
      <c r="D11" s="112">
        <v>50221.401100000003</v>
      </c>
      <c r="E11" s="25">
        <f>BX11+CM11-CJ11</f>
        <v>3297716</v>
      </c>
      <c r="F11" s="12">
        <f>BY11+CN11-CK11</f>
        <v>1130415.0076000001</v>
      </c>
      <c r="G11" s="12">
        <f>F11/E11*100</f>
        <v>34.27872526318216</v>
      </c>
      <c r="H11" s="12">
        <f>N11+Q11+T11+W11+Z11+AC11+AF11+AR11+AW11+AY11+BA11+BC11+BE11+BI11+BK11+BO11+BQ11+BU11</f>
        <v>600910.1</v>
      </c>
      <c r="I11" s="12">
        <f>O11+R11+U11+X11+AA11+AD11+AG11+AS11+AX11+AZ11+BB11+BD11+BF11+BJ11+BL11+BP11+BR11+BV11</f>
        <v>467062.79940000013</v>
      </c>
      <c r="J11" s="12">
        <f>I11/H11*100</f>
        <v>77.725902659981941</v>
      </c>
      <c r="K11" s="12">
        <f>Q11+T11+N11</f>
        <v>10000</v>
      </c>
      <c r="L11" s="33">
        <f>R11+U11+O11</f>
        <v>8206.3424000001542</v>
      </c>
      <c r="M11" s="11">
        <f>L11/K11*100</f>
        <v>82.063424000001532</v>
      </c>
      <c r="N11" s="113">
        <v>0</v>
      </c>
      <c r="O11" s="12">
        <v>42.298000000000002</v>
      </c>
      <c r="P11" s="11" t="e">
        <f>O11/N11*100</f>
        <v>#DIV/0!</v>
      </c>
      <c r="Q11" s="109">
        <v>0</v>
      </c>
      <c r="R11" s="110">
        <v>-26.850999999999999</v>
      </c>
      <c r="S11" s="11" t="e">
        <f>R11/Q11*100</f>
        <v>#DIV/0!</v>
      </c>
      <c r="T11" s="116">
        <v>10000</v>
      </c>
      <c r="U11" s="116">
        <v>8190.895400000154</v>
      </c>
      <c r="V11" s="11">
        <f>U11/T11*100</f>
        <v>81.908954000001543</v>
      </c>
      <c r="W11" s="109">
        <v>120000.1</v>
      </c>
      <c r="X11" s="110">
        <v>61011.972000000002</v>
      </c>
      <c r="Y11" s="11">
        <f>X11/W11*100</f>
        <v>50.843267630610313</v>
      </c>
      <c r="Z11" s="118">
        <v>7800</v>
      </c>
      <c r="AA11" s="118">
        <v>7160.625</v>
      </c>
      <c r="AB11" s="11">
        <f>AA11/Z11*100</f>
        <v>91.802884615384613</v>
      </c>
      <c r="AC11" s="117">
        <v>900</v>
      </c>
      <c r="AD11" s="110">
        <v>733</v>
      </c>
      <c r="AE11" s="11">
        <f>AD11/AC11*100</f>
        <v>81.444444444444443</v>
      </c>
      <c r="AF11" s="117">
        <v>0</v>
      </c>
      <c r="AG11" s="117">
        <v>0</v>
      </c>
      <c r="AH11" s="117">
        <v>0</v>
      </c>
      <c r="AI11" s="117">
        <v>0</v>
      </c>
      <c r="AJ11" s="118">
        <v>227508.7</v>
      </c>
      <c r="AK11" s="116">
        <v>189590.6</v>
      </c>
      <c r="AL11" s="114">
        <v>0</v>
      </c>
      <c r="AM11" s="13">
        <v>0</v>
      </c>
      <c r="AN11" s="110">
        <v>1500</v>
      </c>
      <c r="AO11" s="12">
        <v>1078.5</v>
      </c>
      <c r="AP11" s="114">
        <v>0</v>
      </c>
      <c r="AQ11" s="13">
        <v>0</v>
      </c>
      <c r="AR11" s="114">
        <v>0</v>
      </c>
      <c r="AS11" s="13">
        <v>0</v>
      </c>
      <c r="AT11" s="12">
        <f>AW11+AY11+BA11+BC11</f>
        <v>124000</v>
      </c>
      <c r="AU11" s="12">
        <f>AX11+AZ11+BB11+BD11</f>
        <v>118136.97100000001</v>
      </c>
      <c r="AV11" s="11">
        <f>AU11/AT11*100</f>
        <v>95.271750806451621</v>
      </c>
      <c r="AW11" s="112">
        <v>11000</v>
      </c>
      <c r="AX11" s="118">
        <v>6988.5020000000004</v>
      </c>
      <c r="AY11" s="112">
        <v>0</v>
      </c>
      <c r="AZ11" s="112">
        <v>0</v>
      </c>
      <c r="BA11" s="115">
        <v>109000</v>
      </c>
      <c r="BB11" s="112">
        <v>106776.304</v>
      </c>
      <c r="BC11" s="112">
        <v>4000</v>
      </c>
      <c r="BD11" s="112">
        <v>4372.165</v>
      </c>
      <c r="BE11" s="112">
        <v>0</v>
      </c>
      <c r="BF11" s="112">
        <v>0</v>
      </c>
      <c r="BG11" s="115">
        <v>2227.1999999999998</v>
      </c>
      <c r="BH11" s="118">
        <v>1559.04</v>
      </c>
      <c r="BI11" s="114">
        <v>0</v>
      </c>
      <c r="BJ11" s="112">
        <v>0</v>
      </c>
      <c r="BK11" s="112">
        <v>6210</v>
      </c>
      <c r="BL11" s="112">
        <v>4704</v>
      </c>
      <c r="BM11" s="112">
        <v>0</v>
      </c>
      <c r="BN11" s="112">
        <v>0</v>
      </c>
      <c r="BO11" s="114">
        <v>10000</v>
      </c>
      <c r="BP11" s="112">
        <v>1736.414</v>
      </c>
      <c r="BQ11" s="115">
        <v>6000</v>
      </c>
      <c r="BR11" s="112">
        <v>4317.4449999999997</v>
      </c>
      <c r="BS11" s="115">
        <v>0</v>
      </c>
      <c r="BT11" s="112">
        <v>0</v>
      </c>
      <c r="BU11" s="112">
        <v>316000</v>
      </c>
      <c r="BV11" s="112">
        <v>261056.03</v>
      </c>
      <c r="BW11" s="112">
        <v>0</v>
      </c>
      <c r="BX11" s="12">
        <f>N11+Q11+T11+W11+Z11+AC11+AF11+AH11+AJ11+AL11+AN11+AP11+AR11+AW11+AY11+BA11+BC11+BE11+BG11+BI11+BK11+BO11+BQ11+BS11+BU11</f>
        <v>832146</v>
      </c>
      <c r="BY11" s="12">
        <f>O11+R11+U11+X11+AA11+AD11+AG11+AI11+AK11+AM11+AO11+AQ11+AS11+AX11+AZ11+BB11+BD11+BF11+BH11+BJ11+BL11+BP11+BR11+BT11+BV11</f>
        <v>659290.93940000003</v>
      </c>
      <c r="BZ11" s="115">
        <v>0</v>
      </c>
      <c r="CA11" s="112">
        <v>0</v>
      </c>
      <c r="CB11" s="118">
        <v>1954570</v>
      </c>
      <c r="CC11" s="121">
        <v>173563.12719999999</v>
      </c>
      <c r="CD11" s="115">
        <v>0</v>
      </c>
      <c r="CE11" s="112">
        <v>0</v>
      </c>
      <c r="CF11" s="112">
        <v>511000</v>
      </c>
      <c r="CG11" s="112">
        <v>297560.94099999999</v>
      </c>
      <c r="CH11" s="115">
        <v>0</v>
      </c>
      <c r="CI11" s="112">
        <v>0</v>
      </c>
      <c r="CJ11" s="112">
        <v>32409</v>
      </c>
      <c r="CK11" s="112">
        <v>12000</v>
      </c>
      <c r="CL11" s="112">
        <v>0</v>
      </c>
      <c r="CM11" s="12">
        <f>BZ11+CB11+CD11+CF11+CH11+CJ11</f>
        <v>2497979</v>
      </c>
      <c r="CN11" s="12">
        <f>CA11+CC11+CE11+CG11+CI11+CK11</f>
        <v>483124.06819999998</v>
      </c>
    </row>
    <row r="12" spans="1:92" s="14" customFormat="1" ht="20.25" customHeight="1" x14ac:dyDescent="0.2">
      <c r="A12" s="21">
        <v>3</v>
      </c>
      <c r="B12" s="111" t="s">
        <v>246</v>
      </c>
      <c r="C12" s="112">
        <v>12873.200699999999</v>
      </c>
      <c r="D12" s="112">
        <v>210046.43849999999</v>
      </c>
      <c r="E12" s="25">
        <f>BX12+CM12-CJ12</f>
        <v>3102264.571</v>
      </c>
      <c r="F12" s="12">
        <f>BY12+CN12-CK12</f>
        <v>1727263.345</v>
      </c>
      <c r="G12" s="12">
        <f>F12/E12*100</f>
        <v>55.67749962870591</v>
      </c>
      <c r="H12" s="12">
        <f>N12+Q12+T12+W12+Z12+AC12+AF12+AR12+AW12+AY12+BA12+BC12+BE12+BI12+BK12+BO12+BQ12+BU12</f>
        <v>434216.571</v>
      </c>
      <c r="I12" s="12">
        <f>O12+R12+U12+X12+AA12+AD12+AG12+AS12+AX12+AZ12+BB12+BD12+BF12+BJ12+BL12+BP12+BR12+BV12</f>
        <v>465357.79899999965</v>
      </c>
      <c r="J12" s="12">
        <f>I12/H12*100</f>
        <v>107.17181933620854</v>
      </c>
      <c r="K12" s="12">
        <f>Q12+T12+N12</f>
        <v>35400</v>
      </c>
      <c r="L12" s="33">
        <f>R12+U12+O12</f>
        <v>38329.114199999683</v>
      </c>
      <c r="M12" s="11">
        <f>L12/K12*100</f>
        <v>108.27433389830419</v>
      </c>
      <c r="N12" s="113">
        <v>0</v>
      </c>
      <c r="O12" s="12">
        <v>9546.0619999999999</v>
      </c>
      <c r="P12" s="11" t="e">
        <f>O12/N12*100</f>
        <v>#DIV/0!</v>
      </c>
      <c r="Q12" s="109">
        <v>0</v>
      </c>
      <c r="R12" s="110">
        <v>4184.652</v>
      </c>
      <c r="S12" s="11" t="e">
        <f>R12/Q12*100</f>
        <v>#DIV/0!</v>
      </c>
      <c r="T12" s="116">
        <v>35400</v>
      </c>
      <c r="U12" s="116">
        <v>24598.400199999684</v>
      </c>
      <c r="V12" s="11">
        <f>U12/T12*100</f>
        <v>69.487006214688378</v>
      </c>
      <c r="W12" s="109">
        <v>119300</v>
      </c>
      <c r="X12" s="110">
        <v>111003.06</v>
      </c>
      <c r="Y12" s="11">
        <f>X12/W12*100</f>
        <v>93.045314333612737</v>
      </c>
      <c r="Z12" s="118">
        <v>13120</v>
      </c>
      <c r="AA12" s="118">
        <v>14429.126</v>
      </c>
      <c r="AB12" s="11">
        <f>AA12/Z12*100</f>
        <v>109.97809451219511</v>
      </c>
      <c r="AC12" s="117">
        <v>9000</v>
      </c>
      <c r="AD12" s="110">
        <v>10898.7</v>
      </c>
      <c r="AE12" s="11">
        <f>AD12/AC12*100</f>
        <v>121.09666666666668</v>
      </c>
      <c r="AF12" s="117">
        <v>0</v>
      </c>
      <c r="AG12" s="117">
        <v>0</v>
      </c>
      <c r="AH12" s="117">
        <v>0</v>
      </c>
      <c r="AI12" s="117">
        <v>0</v>
      </c>
      <c r="AJ12" s="118">
        <v>859586.4</v>
      </c>
      <c r="AK12" s="116">
        <v>716855.02500000002</v>
      </c>
      <c r="AL12" s="114">
        <v>0</v>
      </c>
      <c r="AM12" s="13">
        <v>0</v>
      </c>
      <c r="AN12" s="110">
        <v>8401.6</v>
      </c>
      <c r="AO12" s="12">
        <v>3415.3</v>
      </c>
      <c r="AP12" s="114">
        <v>0</v>
      </c>
      <c r="AQ12" s="13">
        <v>0</v>
      </c>
      <c r="AR12" s="114">
        <v>0</v>
      </c>
      <c r="AS12" s="13">
        <v>0</v>
      </c>
      <c r="AT12" s="12">
        <f>AW12+AY12+BA12+BC12</f>
        <v>17000</v>
      </c>
      <c r="AU12" s="12">
        <f>AX12+AZ12+BB12+BD12</f>
        <v>16978.1338</v>
      </c>
      <c r="AV12" s="11">
        <f>AU12/AT12*100</f>
        <v>99.871375294117655</v>
      </c>
      <c r="AW12" s="112">
        <v>4500</v>
      </c>
      <c r="AX12" s="118">
        <v>1331.8</v>
      </c>
      <c r="AY12" s="112">
        <v>0</v>
      </c>
      <c r="AZ12" s="112">
        <v>0</v>
      </c>
      <c r="BA12" s="115">
        <v>4500</v>
      </c>
      <c r="BB12" s="112">
        <v>10656.528</v>
      </c>
      <c r="BC12" s="112">
        <v>8000</v>
      </c>
      <c r="BD12" s="112">
        <v>4989.8058000000001</v>
      </c>
      <c r="BE12" s="112">
        <v>0</v>
      </c>
      <c r="BF12" s="112">
        <v>0</v>
      </c>
      <c r="BG12" s="115">
        <v>1999</v>
      </c>
      <c r="BH12" s="118">
        <v>398.57900000000001</v>
      </c>
      <c r="BI12" s="114">
        <v>0</v>
      </c>
      <c r="BJ12" s="112">
        <v>0</v>
      </c>
      <c r="BK12" s="112">
        <v>80850</v>
      </c>
      <c r="BL12" s="112">
        <v>86412.702000000005</v>
      </c>
      <c r="BM12" s="112">
        <v>50000</v>
      </c>
      <c r="BN12" s="112">
        <v>51360.404000000002</v>
      </c>
      <c r="BO12" s="114">
        <v>2500</v>
      </c>
      <c r="BP12" s="112">
        <v>8536.66</v>
      </c>
      <c r="BQ12" s="115">
        <v>3000</v>
      </c>
      <c r="BR12" s="112">
        <v>6100</v>
      </c>
      <c r="BS12" s="115">
        <v>0</v>
      </c>
      <c r="BT12" s="112">
        <v>0</v>
      </c>
      <c r="BU12" s="112">
        <v>154046.571</v>
      </c>
      <c r="BV12" s="112">
        <v>172670.30300000001</v>
      </c>
      <c r="BW12" s="112">
        <v>0</v>
      </c>
      <c r="BX12" s="12">
        <f>N12+Q12+T12+W12+Z12+AC12+AF12+AH12+AJ12+AL12+AN12+AP12+AR12+AW12+AY12+BA12+BC12+BE12+BG12+BI12+BK12+BO12+BQ12+BS12+BU12</f>
        <v>1304203.571</v>
      </c>
      <c r="BY12" s="12">
        <f>O12+R12+U12+X12+AA12+AD12+AG12+AI12+AK12+AM12+AO12+AQ12+AS12+AX12+AZ12+BB12+BD12+BF12+BH12+BJ12+BL12+BP12+BR12+BT12+BV12</f>
        <v>1186026.703</v>
      </c>
      <c r="BZ12" s="115">
        <v>0</v>
      </c>
      <c r="CA12" s="112">
        <v>0</v>
      </c>
      <c r="CB12" s="118">
        <v>1238044.3</v>
      </c>
      <c r="CC12" s="121">
        <v>526236.64199999999</v>
      </c>
      <c r="CD12" s="115">
        <v>0</v>
      </c>
      <c r="CE12" s="112">
        <v>0</v>
      </c>
      <c r="CF12" s="112">
        <v>560016.69999999995</v>
      </c>
      <c r="CG12" s="112">
        <v>15000</v>
      </c>
      <c r="CH12" s="115">
        <v>0</v>
      </c>
      <c r="CI12" s="112">
        <v>0</v>
      </c>
      <c r="CJ12" s="112">
        <v>0</v>
      </c>
      <c r="CK12" s="112">
        <v>0</v>
      </c>
      <c r="CL12" s="112">
        <v>0</v>
      </c>
      <c r="CM12" s="12">
        <f>BZ12+CB12+CD12+CF12+CH12+CJ12</f>
        <v>1798061</v>
      </c>
      <c r="CN12" s="12">
        <f>CA12+CC12+CE12+CG12+CI12+CK12</f>
        <v>541236.64199999999</v>
      </c>
    </row>
    <row r="13" spans="1:92" s="14" customFormat="1" ht="20.25" customHeight="1" x14ac:dyDescent="0.2">
      <c r="A13" s="21">
        <v>4</v>
      </c>
      <c r="B13" s="111" t="s">
        <v>247</v>
      </c>
      <c r="C13" s="112">
        <v>27764.588</v>
      </c>
      <c r="D13" s="112">
        <v>23214.7467</v>
      </c>
      <c r="E13" s="25">
        <f>BX13+CM13-CJ13</f>
        <v>643796.18879999989</v>
      </c>
      <c r="F13" s="12">
        <f>BY13+CN13-CK13</f>
        <v>585404.26919999998</v>
      </c>
      <c r="G13" s="12">
        <f>F13/E13*100</f>
        <v>90.93006131197528</v>
      </c>
      <c r="H13" s="12">
        <f>N13+Q13+T13+W13+Z13+AC13+AF13+AR13+AW13+AY13+BA13+BC13+BE13+BI13+BK13+BO13+BQ13+BU13</f>
        <v>203554.40700000001</v>
      </c>
      <c r="I13" s="12">
        <f>O13+R13+U13+X13+AA13+AD13+AG13+AS13+AX13+AZ13+BB13+BD13+BF13+BJ13+BL13+BP13+BR13+BV13</f>
        <v>174318.97039999993</v>
      </c>
      <c r="J13" s="12">
        <f>I13/H13*100</f>
        <v>85.63753198426204</v>
      </c>
      <c r="K13" s="12">
        <f>Q13+T13+N13</f>
        <v>25208.799999999988</v>
      </c>
      <c r="L13" s="33">
        <f>R13+U13+O13</f>
        <v>11568.176999999958</v>
      </c>
      <c r="M13" s="11">
        <f>L13/K13*100</f>
        <v>45.889439402113403</v>
      </c>
      <c r="N13" s="113">
        <v>0</v>
      </c>
      <c r="O13" s="12">
        <v>0</v>
      </c>
      <c r="P13" s="11" t="e">
        <f>O13/N13*100</f>
        <v>#DIV/0!</v>
      </c>
      <c r="Q13" s="109">
        <v>7000</v>
      </c>
      <c r="R13" s="110">
        <v>29.797999999999998</v>
      </c>
      <c r="S13" s="11">
        <f>R13/Q13*100</f>
        <v>0.42568571428571428</v>
      </c>
      <c r="T13" s="116">
        <v>18208.799999999988</v>
      </c>
      <c r="U13" s="116">
        <v>11538.378999999957</v>
      </c>
      <c r="V13" s="11">
        <f>U13/T13*100</f>
        <v>63.367047801063023</v>
      </c>
      <c r="W13" s="109">
        <v>22673.8</v>
      </c>
      <c r="X13" s="110">
        <v>15032.96</v>
      </c>
      <c r="Y13" s="11">
        <f>X13/W13*100</f>
        <v>66.301017032874938</v>
      </c>
      <c r="Z13" s="118">
        <v>1720.4</v>
      </c>
      <c r="AA13" s="118">
        <v>467.6</v>
      </c>
      <c r="AB13" s="11">
        <f>AA13/Z13*100</f>
        <v>27.179725645198793</v>
      </c>
      <c r="AC13" s="117">
        <v>0</v>
      </c>
      <c r="AD13" s="110">
        <v>0</v>
      </c>
      <c r="AE13" s="11" t="e">
        <f>AD13/AC13*100</f>
        <v>#DIV/0!</v>
      </c>
      <c r="AF13" s="117">
        <v>0</v>
      </c>
      <c r="AG13" s="117">
        <v>0</v>
      </c>
      <c r="AH13" s="117">
        <v>0</v>
      </c>
      <c r="AI13" s="117">
        <v>0</v>
      </c>
      <c r="AJ13" s="118">
        <v>200608.9</v>
      </c>
      <c r="AK13" s="116">
        <v>170913.217</v>
      </c>
      <c r="AL13" s="114">
        <v>0</v>
      </c>
      <c r="AM13" s="13">
        <v>0</v>
      </c>
      <c r="AN13" s="110">
        <v>0</v>
      </c>
      <c r="AO13" s="12">
        <v>539.20000000000005</v>
      </c>
      <c r="AP13" s="114">
        <v>0</v>
      </c>
      <c r="AQ13" s="13">
        <v>0</v>
      </c>
      <c r="AR13" s="114">
        <v>0</v>
      </c>
      <c r="AS13" s="13">
        <v>0</v>
      </c>
      <c r="AT13" s="12">
        <f>AW13+AY13+BA13+BC13</f>
        <v>16334.2</v>
      </c>
      <c r="AU13" s="12">
        <f>AX13+AZ13+BB13+BD13</f>
        <v>12349.076999999999</v>
      </c>
      <c r="AV13" s="11">
        <f>AU13/AT13*100</f>
        <v>75.602582311958955</v>
      </c>
      <c r="AW13" s="112">
        <v>9534.2000000000007</v>
      </c>
      <c r="AX13" s="118">
        <v>4692.0969999999998</v>
      </c>
      <c r="AY13" s="112">
        <v>0</v>
      </c>
      <c r="AZ13" s="112">
        <v>0</v>
      </c>
      <c r="BA13" s="115">
        <v>0</v>
      </c>
      <c r="BB13" s="112">
        <v>0</v>
      </c>
      <c r="BC13" s="112">
        <v>6800</v>
      </c>
      <c r="BD13" s="112">
        <v>7656.98</v>
      </c>
      <c r="BE13" s="112">
        <v>0</v>
      </c>
      <c r="BF13" s="112">
        <v>0</v>
      </c>
      <c r="BG13" s="115">
        <v>0</v>
      </c>
      <c r="BH13" s="118">
        <v>0</v>
      </c>
      <c r="BI13" s="114">
        <v>2100</v>
      </c>
      <c r="BJ13" s="112">
        <v>249.7</v>
      </c>
      <c r="BK13" s="112">
        <v>8880</v>
      </c>
      <c r="BL13" s="112">
        <v>6174.9340000000002</v>
      </c>
      <c r="BM13" s="112">
        <v>2800</v>
      </c>
      <c r="BN13" s="112">
        <v>2914.4340000000002</v>
      </c>
      <c r="BO13" s="114">
        <v>0</v>
      </c>
      <c r="BP13" s="112">
        <v>0</v>
      </c>
      <c r="BQ13" s="115">
        <v>2000</v>
      </c>
      <c r="BR13" s="112">
        <v>2832.8114</v>
      </c>
      <c r="BS13" s="115">
        <v>0</v>
      </c>
      <c r="BT13" s="112">
        <v>0</v>
      </c>
      <c r="BU13" s="112">
        <v>124637.20699999999</v>
      </c>
      <c r="BV13" s="112">
        <v>125643.711</v>
      </c>
      <c r="BW13" s="112">
        <v>0</v>
      </c>
      <c r="BX13" s="12">
        <f>N13+Q13+T13+W13+Z13+AC13+AF13+AH13+AJ13+AL13+AN13+AP13+AR13+AW13+AY13+BA13+BC13+BE13+BG13+BI13+BK13+BO13+BQ13+BS13+BU13</f>
        <v>404163.30699999997</v>
      </c>
      <c r="BY13" s="12">
        <f>O13+R13+U13+X13+AA13+AD13+AG13+AI13+AK13+AM13+AO13+AQ13+AS13+AX13+AZ13+BB13+BD13+BF13+BH13+BJ13+BL13+BP13+BR13+BT13+BV13</f>
        <v>345771.38740000001</v>
      </c>
      <c r="BZ13" s="115">
        <v>0</v>
      </c>
      <c r="CA13" s="112">
        <v>0</v>
      </c>
      <c r="CB13" s="118">
        <v>172215.26079999999</v>
      </c>
      <c r="CC13" s="121">
        <v>172215.26079999999</v>
      </c>
      <c r="CD13" s="115">
        <v>0</v>
      </c>
      <c r="CE13" s="112">
        <v>0</v>
      </c>
      <c r="CF13" s="112">
        <v>67417.620999999999</v>
      </c>
      <c r="CG13" s="112">
        <v>67417.620999999999</v>
      </c>
      <c r="CH13" s="115">
        <v>0</v>
      </c>
      <c r="CI13" s="112">
        <v>0</v>
      </c>
      <c r="CJ13" s="112">
        <v>0</v>
      </c>
      <c r="CK13" s="112">
        <v>0</v>
      </c>
      <c r="CL13" s="112">
        <v>0</v>
      </c>
      <c r="CM13" s="12">
        <f>BZ13+CB13+CD13+CF13+CH13+CJ13</f>
        <v>239632.88179999997</v>
      </c>
      <c r="CN13" s="12">
        <f>CA13+CC13+CE13+CG13+CI13+CK13</f>
        <v>239632.88179999997</v>
      </c>
    </row>
    <row r="14" spans="1:92" s="14" customFormat="1" ht="20.25" customHeight="1" x14ac:dyDescent="0.2">
      <c r="A14" s="21">
        <v>5</v>
      </c>
      <c r="B14" s="111" t="s">
        <v>248</v>
      </c>
      <c r="C14" s="112">
        <v>17184.123100000001</v>
      </c>
      <c r="D14" s="112">
        <v>38424.403400000003</v>
      </c>
      <c r="E14" s="25">
        <f>BX14+CM14-CJ14</f>
        <v>464780.962</v>
      </c>
      <c r="F14" s="12">
        <f>BY14+CN14-CK14</f>
        <v>418387.71400000004</v>
      </c>
      <c r="G14" s="12">
        <f>F14/E14*100</f>
        <v>90.018255523985943</v>
      </c>
      <c r="H14" s="12">
        <f>N14+Q14+T14+W14+Z14+AC14+AF14+AR14+AW14+AY14+BA14+BC14+BE14+BI14+BK14+BO14+BQ14+BU14</f>
        <v>284865.18000000005</v>
      </c>
      <c r="I14" s="12">
        <f>O14+R14+U14+X14+AA14+AD14+AG14+AS14+AX14+AZ14+BB14+BD14+BF14+BJ14+BL14+BP14+BR14+BV14</f>
        <v>269362.522</v>
      </c>
      <c r="J14" s="12">
        <f>I14/H14*100</f>
        <v>94.557896475799524</v>
      </c>
      <c r="K14" s="12">
        <f>Q14+T14+N14</f>
        <v>35365.821000000033</v>
      </c>
      <c r="L14" s="33">
        <f>R14+U14+O14</f>
        <v>27140.725000000009</v>
      </c>
      <c r="M14" s="11">
        <f>L14/K14*100</f>
        <v>76.742810523188439</v>
      </c>
      <c r="N14" s="113">
        <v>0</v>
      </c>
      <c r="O14" s="12">
        <v>69.97</v>
      </c>
      <c r="P14" s="11" t="e">
        <f>O14/N14*100</f>
        <v>#DIV/0!</v>
      </c>
      <c r="Q14" s="109">
        <v>11200.4</v>
      </c>
      <c r="R14" s="110">
        <v>8541.8970000000008</v>
      </c>
      <c r="S14" s="11">
        <f>R14/Q14*100</f>
        <v>76.264213778079366</v>
      </c>
      <c r="T14" s="116">
        <v>24165.421000000031</v>
      </c>
      <c r="U14" s="116">
        <v>18528.858000000007</v>
      </c>
      <c r="V14" s="11">
        <f>U14/T14*100</f>
        <v>76.675088755954164</v>
      </c>
      <c r="W14" s="109">
        <v>21956.151999999998</v>
      </c>
      <c r="X14" s="110">
        <v>17727.900000000001</v>
      </c>
      <c r="Y14" s="11">
        <f>X14/W14*100</f>
        <v>80.742290361261865</v>
      </c>
      <c r="Z14" s="118">
        <v>960</v>
      </c>
      <c r="AA14" s="118">
        <v>200.1</v>
      </c>
      <c r="AB14" s="11">
        <f>AA14/Z14*100</f>
        <v>20.84375</v>
      </c>
      <c r="AC14" s="117">
        <v>0</v>
      </c>
      <c r="AD14" s="110">
        <v>0</v>
      </c>
      <c r="AE14" s="11" t="e">
        <f>AD14/AC14*100</f>
        <v>#DIV/0!</v>
      </c>
      <c r="AF14" s="117">
        <v>0</v>
      </c>
      <c r="AG14" s="117">
        <v>0</v>
      </c>
      <c r="AH14" s="117">
        <v>0</v>
      </c>
      <c r="AI14" s="117">
        <v>0</v>
      </c>
      <c r="AJ14" s="118">
        <v>156131.79999999999</v>
      </c>
      <c r="AK14" s="116">
        <v>130109.9</v>
      </c>
      <c r="AL14" s="114">
        <v>0</v>
      </c>
      <c r="AM14" s="13">
        <v>0</v>
      </c>
      <c r="AN14" s="110">
        <v>59.225000000000001</v>
      </c>
      <c r="AO14" s="12">
        <v>35.534999999999997</v>
      </c>
      <c r="AP14" s="114">
        <v>0</v>
      </c>
      <c r="AQ14" s="13">
        <v>0</v>
      </c>
      <c r="AR14" s="114">
        <v>0</v>
      </c>
      <c r="AS14" s="13">
        <v>0</v>
      </c>
      <c r="AT14" s="12">
        <f>AW14+AY14+BA14+BC14</f>
        <v>8385.8270000000011</v>
      </c>
      <c r="AU14" s="12">
        <f>AX14+AZ14+BB14+BD14</f>
        <v>7187.643</v>
      </c>
      <c r="AV14" s="11">
        <f>AU14/AT14*100</f>
        <v>85.711796820993314</v>
      </c>
      <c r="AW14" s="112">
        <v>6585.8270000000002</v>
      </c>
      <c r="AX14" s="118">
        <v>5692.643</v>
      </c>
      <c r="AY14" s="112">
        <v>0</v>
      </c>
      <c r="AZ14" s="112">
        <v>0</v>
      </c>
      <c r="BA14" s="115">
        <v>1800</v>
      </c>
      <c r="BB14" s="112">
        <v>1495</v>
      </c>
      <c r="BC14" s="112">
        <v>0</v>
      </c>
      <c r="BD14" s="112">
        <v>0</v>
      </c>
      <c r="BE14" s="112">
        <v>0</v>
      </c>
      <c r="BF14" s="112">
        <v>0</v>
      </c>
      <c r="BG14" s="115">
        <v>0</v>
      </c>
      <c r="BH14" s="118">
        <v>0</v>
      </c>
      <c r="BI14" s="114">
        <v>0</v>
      </c>
      <c r="BJ14" s="112">
        <v>0</v>
      </c>
      <c r="BK14" s="112">
        <v>9452</v>
      </c>
      <c r="BL14" s="112">
        <v>8362.39</v>
      </c>
      <c r="BM14" s="112">
        <v>4532</v>
      </c>
      <c r="BN14" s="112">
        <v>3897.05</v>
      </c>
      <c r="BO14" s="114">
        <v>0</v>
      </c>
      <c r="BP14" s="112">
        <v>96.867000000000004</v>
      </c>
      <c r="BQ14" s="115">
        <v>800</v>
      </c>
      <c r="BR14" s="112">
        <v>800</v>
      </c>
      <c r="BS14" s="115">
        <v>7000</v>
      </c>
      <c r="BT14" s="112">
        <v>7000</v>
      </c>
      <c r="BU14" s="112">
        <v>207945.38</v>
      </c>
      <c r="BV14" s="112">
        <v>207846.897</v>
      </c>
      <c r="BW14" s="112">
        <v>0</v>
      </c>
      <c r="BX14" s="12">
        <f>N14+Q14+T14+W14+Z14+AC14+AF14+AH14+AJ14+AL14+AN14+AP14+AR14+AW14+AY14+BA14+BC14+BE14+BG14+BI14+BK14+BO14+BQ14+BS14+BU14</f>
        <v>448056.20500000002</v>
      </c>
      <c r="BY14" s="12">
        <f>O14+R14+U14+X14+AA14+AD14+AG14+AI14+AK14+AM14+AO14+AQ14+AS14+AX14+AZ14+BB14+BD14+BF14+BH14+BJ14+BL14+BP14+BR14+BT14+BV14</f>
        <v>406507.95700000005</v>
      </c>
      <c r="BZ14" s="115">
        <v>0</v>
      </c>
      <c r="CA14" s="112">
        <v>0</v>
      </c>
      <c r="CB14" s="118">
        <v>16364.757</v>
      </c>
      <c r="CC14" s="121">
        <v>11519.757</v>
      </c>
      <c r="CD14" s="115">
        <v>0</v>
      </c>
      <c r="CE14" s="112">
        <v>0</v>
      </c>
      <c r="CF14" s="112">
        <v>360</v>
      </c>
      <c r="CG14" s="112">
        <v>360</v>
      </c>
      <c r="CH14" s="115">
        <v>0</v>
      </c>
      <c r="CI14" s="112">
        <v>0</v>
      </c>
      <c r="CJ14" s="112">
        <v>0</v>
      </c>
      <c r="CK14" s="112">
        <v>0</v>
      </c>
      <c r="CL14" s="112">
        <v>0</v>
      </c>
      <c r="CM14" s="12">
        <f>BZ14+CB14+CD14+CF14+CH14+CJ14</f>
        <v>16724.756999999998</v>
      </c>
      <c r="CN14" s="12">
        <f>CA14+CC14+CE14+CG14+CI14+CK14</f>
        <v>11879.757</v>
      </c>
    </row>
    <row r="15" spans="1:92" s="14" customFormat="1" ht="20.25" customHeight="1" x14ac:dyDescent="0.2">
      <c r="A15" s="21">
        <v>6</v>
      </c>
      <c r="B15" s="111" t="s">
        <v>249</v>
      </c>
      <c r="C15" s="112">
        <v>465727.80320000002</v>
      </c>
      <c r="D15" s="112">
        <v>326710.99609999999</v>
      </c>
      <c r="E15" s="25">
        <f>BX15+CM15-CJ15</f>
        <v>2179329.7699999996</v>
      </c>
      <c r="F15" s="12">
        <f>BY15+CN15-CK15</f>
        <v>1783040.9634000002</v>
      </c>
      <c r="G15" s="12">
        <f>F15/E15*100</f>
        <v>81.816023804419487</v>
      </c>
      <c r="H15" s="12">
        <f>N15+Q15+T15+W15+Z15+AC15+AF15+AR15+AW15+AY15+BA15+BC15+BE15+BI15+BK15+BO15+BQ15+BU15</f>
        <v>958998.66999999958</v>
      </c>
      <c r="I15" s="12">
        <f>O15+R15+U15+X15+AA15+AD15+AG15+AS15+AX15+AZ15+BB15+BD15+BF15+BJ15+BL15+BP15+BR15+BV15</f>
        <v>747094.94339999999</v>
      </c>
      <c r="J15" s="12">
        <f>I15/H15*100</f>
        <v>77.903647499323469</v>
      </c>
      <c r="K15" s="12">
        <f>Q15+T15+N15</f>
        <v>136722.86999999965</v>
      </c>
      <c r="L15" s="33">
        <f>R15+U15+O15</f>
        <v>45281.970800000025</v>
      </c>
      <c r="M15" s="11">
        <f>L15/K15*100</f>
        <v>33.119529161434471</v>
      </c>
      <c r="N15" s="113">
        <v>15558.049000000001</v>
      </c>
      <c r="O15" s="12">
        <v>8165.8320000000003</v>
      </c>
      <c r="P15" s="11">
        <f>O15/N15*100</f>
        <v>52.486221119370427</v>
      </c>
      <c r="Q15" s="109">
        <v>44672.146999999997</v>
      </c>
      <c r="R15" s="110">
        <v>6636.4520000000002</v>
      </c>
      <c r="S15" s="11">
        <f>R15/Q15*100</f>
        <v>14.855905627280464</v>
      </c>
      <c r="T15" s="116">
        <v>76492.67399999965</v>
      </c>
      <c r="U15" s="116">
        <v>30479.686800000025</v>
      </c>
      <c r="V15" s="11">
        <f>U15/T15*100</f>
        <v>39.846543735678743</v>
      </c>
      <c r="W15" s="109">
        <v>122160.139</v>
      </c>
      <c r="X15" s="110">
        <v>95709.395099999994</v>
      </c>
      <c r="Y15" s="11">
        <f>X15/W15*100</f>
        <v>78.347483789290706</v>
      </c>
      <c r="Z15" s="118">
        <v>16226.88</v>
      </c>
      <c r="AA15" s="118">
        <v>10904.458500000001</v>
      </c>
      <c r="AB15" s="11">
        <f>AA15/Z15*100</f>
        <v>67.199970049695324</v>
      </c>
      <c r="AC15" s="117">
        <v>4000</v>
      </c>
      <c r="AD15" s="110">
        <v>3785.4</v>
      </c>
      <c r="AE15" s="11">
        <f>AD15/AC15*100</f>
        <v>94.635000000000005</v>
      </c>
      <c r="AF15" s="117">
        <v>0</v>
      </c>
      <c r="AG15" s="117">
        <v>0</v>
      </c>
      <c r="AH15" s="117">
        <v>0</v>
      </c>
      <c r="AI15" s="117">
        <v>0</v>
      </c>
      <c r="AJ15" s="118">
        <v>1153486.6000000001</v>
      </c>
      <c r="AK15" s="116">
        <v>961238.9</v>
      </c>
      <c r="AL15" s="114">
        <v>0</v>
      </c>
      <c r="AM15" s="13">
        <v>0</v>
      </c>
      <c r="AN15" s="110">
        <v>0</v>
      </c>
      <c r="AO15" s="12">
        <v>1438.1</v>
      </c>
      <c r="AP15" s="114">
        <v>0</v>
      </c>
      <c r="AQ15" s="13">
        <v>0</v>
      </c>
      <c r="AR15" s="114">
        <v>0</v>
      </c>
      <c r="AS15" s="13">
        <v>0</v>
      </c>
      <c r="AT15" s="12">
        <f>AW15+AY15+BA15+BC15</f>
        <v>191265.48</v>
      </c>
      <c r="AU15" s="12">
        <f>AX15+AZ15+BB15+BD15</f>
        <v>135317.93780000001</v>
      </c>
      <c r="AV15" s="11">
        <f>AU15/AT15*100</f>
        <v>70.748750793922667</v>
      </c>
      <c r="AW15" s="112">
        <v>179665.48</v>
      </c>
      <c r="AX15" s="118">
        <v>132669.25380000001</v>
      </c>
      <c r="AY15" s="112">
        <v>0</v>
      </c>
      <c r="AZ15" s="112">
        <v>0</v>
      </c>
      <c r="BA15" s="115">
        <v>0</v>
      </c>
      <c r="BB15" s="112">
        <v>0</v>
      </c>
      <c r="BC15" s="112">
        <v>11600</v>
      </c>
      <c r="BD15" s="112">
        <v>2648.6840000000002</v>
      </c>
      <c r="BE15" s="112">
        <v>0</v>
      </c>
      <c r="BF15" s="112">
        <v>0</v>
      </c>
      <c r="BG15" s="115">
        <v>1999</v>
      </c>
      <c r="BH15" s="118">
        <v>1599.6</v>
      </c>
      <c r="BI15" s="114">
        <v>7550</v>
      </c>
      <c r="BJ15" s="112">
        <v>1417.202</v>
      </c>
      <c r="BK15" s="112">
        <v>124961.583</v>
      </c>
      <c r="BL15" s="112">
        <v>89745.032600000006</v>
      </c>
      <c r="BM15" s="112">
        <v>63805.82</v>
      </c>
      <c r="BN15" s="112">
        <v>40696.9156</v>
      </c>
      <c r="BO15" s="114">
        <v>0</v>
      </c>
      <c r="BP15" s="112">
        <v>0</v>
      </c>
      <c r="BQ15" s="115">
        <v>1200</v>
      </c>
      <c r="BR15" s="112">
        <v>252.4</v>
      </c>
      <c r="BS15" s="115">
        <v>0</v>
      </c>
      <c r="BT15" s="112">
        <v>0</v>
      </c>
      <c r="BU15" s="112">
        <v>354911.71799999999</v>
      </c>
      <c r="BV15" s="112">
        <v>364681.14659999998</v>
      </c>
      <c r="BW15" s="112">
        <v>0</v>
      </c>
      <c r="BX15" s="12">
        <f>N15+Q15+T15+W15+Z15+AC15+AF15+AH15+AJ15+AL15+AN15+AP15+AR15+AW15+AY15+BA15+BC15+BE15+BG15+BI15+BK15+BO15+BQ15+BS15+BU15</f>
        <v>2114484.2699999996</v>
      </c>
      <c r="BY15" s="12">
        <f>O15+R15+U15+X15+AA15+AD15+AG15+AI15+AK15+AM15+AO15+AQ15+AS15+AX15+AZ15+BB15+BD15+BF15+BH15+BJ15+BL15+BP15+BR15+BT15+BV15</f>
        <v>1711371.5434000003</v>
      </c>
      <c r="BZ15" s="115">
        <v>0</v>
      </c>
      <c r="CA15" s="112">
        <v>0</v>
      </c>
      <c r="CB15" s="118">
        <v>64845.5</v>
      </c>
      <c r="CC15" s="121">
        <v>71669.42</v>
      </c>
      <c r="CD15" s="115">
        <v>0</v>
      </c>
      <c r="CE15" s="112">
        <v>0</v>
      </c>
      <c r="CF15" s="112">
        <v>0</v>
      </c>
      <c r="CG15" s="112">
        <v>0</v>
      </c>
      <c r="CH15" s="115">
        <v>0</v>
      </c>
      <c r="CI15" s="112">
        <v>0</v>
      </c>
      <c r="CJ15" s="112">
        <v>0</v>
      </c>
      <c r="CK15" s="112">
        <v>0</v>
      </c>
      <c r="CL15" s="112">
        <v>0</v>
      </c>
      <c r="CM15" s="12">
        <f>BZ15+CB15+CD15+CF15+CH15+CJ15</f>
        <v>64845.5</v>
      </c>
      <c r="CN15" s="12">
        <f>CA15+CC15+CE15+CG15+CI15+CK15</f>
        <v>71669.42</v>
      </c>
    </row>
    <row r="16" spans="1:92" s="14" customFormat="1" ht="20.25" customHeight="1" x14ac:dyDescent="0.2">
      <c r="A16" s="21">
        <v>7</v>
      </c>
      <c r="B16" s="111" t="s">
        <v>250</v>
      </c>
      <c r="C16" s="112">
        <v>104398.24739999999</v>
      </c>
      <c r="D16" s="112">
        <v>17310.272700000001</v>
      </c>
      <c r="E16" s="25">
        <f>BX16+CM16-CJ16</f>
        <v>1046611.3159</v>
      </c>
      <c r="F16" s="12">
        <f>BY16+CN16-CK16</f>
        <v>608136.63729999994</v>
      </c>
      <c r="G16" s="12">
        <f>F16/E16*100</f>
        <v>58.105299270250313</v>
      </c>
      <c r="H16" s="12">
        <f>N16+Q16+T16+W16+Z16+AC16+AF16+AR16+AW16+AY16+BA16+BC16+BE16+BI16+BK16+BO16+BQ16+BU16</f>
        <v>384311.14899999998</v>
      </c>
      <c r="I16" s="12">
        <f>O16+R16+U16+X16+AA16+AD16+AG16+AS16+AX16+AZ16+BB16+BD16+BF16+BJ16+BL16+BP16+BR16+BV16</f>
        <v>230378.97229999996</v>
      </c>
      <c r="J16" s="12">
        <f>I16/H16*100</f>
        <v>59.945950800402095</v>
      </c>
      <c r="K16" s="12">
        <f>Q16+T16+N16</f>
        <v>18494.466999999946</v>
      </c>
      <c r="L16" s="33">
        <f>R16+U16+O16</f>
        <v>8474.568999999974</v>
      </c>
      <c r="M16" s="11">
        <f>L16/K16*100</f>
        <v>45.822185629896758</v>
      </c>
      <c r="N16" s="113">
        <v>650</v>
      </c>
      <c r="O16" s="12">
        <v>48.465000000000003</v>
      </c>
      <c r="P16" s="11">
        <f>O16/N16*100</f>
        <v>7.456153846153847</v>
      </c>
      <c r="Q16" s="109">
        <v>4000</v>
      </c>
      <c r="R16" s="110">
        <v>574.18299999999999</v>
      </c>
      <c r="S16" s="11">
        <f>R16/Q16*100</f>
        <v>14.354575000000001</v>
      </c>
      <c r="T16" s="116">
        <v>13844.466999999946</v>
      </c>
      <c r="U16" s="116">
        <v>7851.920999999973</v>
      </c>
      <c r="V16" s="11">
        <f>U16/T16*100</f>
        <v>56.715227823505252</v>
      </c>
      <c r="W16" s="109">
        <v>88343.005999999994</v>
      </c>
      <c r="X16" s="110">
        <v>60497.745999999999</v>
      </c>
      <c r="Y16" s="11">
        <f>X16/W16*100</f>
        <v>68.480515593956596</v>
      </c>
      <c r="Z16" s="118">
        <v>17600</v>
      </c>
      <c r="AA16" s="118">
        <v>13092.083000000001</v>
      </c>
      <c r="AB16" s="11">
        <f>AA16/Z16*100</f>
        <v>74.386835227272726</v>
      </c>
      <c r="AC16" s="117">
        <v>6803.6760000000004</v>
      </c>
      <c r="AD16" s="110">
        <v>4085.6</v>
      </c>
      <c r="AE16" s="11">
        <f>AD16/AC16*100</f>
        <v>60.049890676745918</v>
      </c>
      <c r="AF16" s="117">
        <v>0</v>
      </c>
      <c r="AG16" s="117">
        <v>0</v>
      </c>
      <c r="AH16" s="117">
        <v>0</v>
      </c>
      <c r="AI16" s="117">
        <v>0</v>
      </c>
      <c r="AJ16" s="118">
        <v>339274.5</v>
      </c>
      <c r="AK16" s="116">
        <v>282728.8</v>
      </c>
      <c r="AL16" s="114">
        <v>0</v>
      </c>
      <c r="AM16" s="13">
        <v>0</v>
      </c>
      <c r="AN16" s="110">
        <v>3050.4</v>
      </c>
      <c r="AO16" s="12">
        <v>2516.6</v>
      </c>
      <c r="AP16" s="114">
        <v>0</v>
      </c>
      <c r="AQ16" s="13">
        <v>0</v>
      </c>
      <c r="AR16" s="114">
        <v>0</v>
      </c>
      <c r="AS16" s="13">
        <v>0</v>
      </c>
      <c r="AT16" s="12">
        <f>AW16+AY16+BA16+BC16</f>
        <v>124000</v>
      </c>
      <c r="AU16" s="12">
        <f>AX16+AZ16+BB16+BD16</f>
        <v>53251.559399999998</v>
      </c>
      <c r="AV16" s="11">
        <f>AU16/AT16*100</f>
        <v>42.944805967741935</v>
      </c>
      <c r="AW16" s="112">
        <v>120000</v>
      </c>
      <c r="AX16" s="118">
        <v>51885.529399999999</v>
      </c>
      <c r="AY16" s="112">
        <v>0</v>
      </c>
      <c r="AZ16" s="112">
        <v>0</v>
      </c>
      <c r="BA16" s="115">
        <v>0</v>
      </c>
      <c r="BB16" s="112">
        <v>0</v>
      </c>
      <c r="BC16" s="112">
        <v>4000</v>
      </c>
      <c r="BD16" s="112">
        <v>1366.03</v>
      </c>
      <c r="BE16" s="112">
        <v>0</v>
      </c>
      <c r="BF16" s="112">
        <v>0</v>
      </c>
      <c r="BG16" s="115">
        <v>1999</v>
      </c>
      <c r="BH16" s="118">
        <v>1599.6</v>
      </c>
      <c r="BI16" s="114">
        <v>0</v>
      </c>
      <c r="BJ16" s="112">
        <v>0</v>
      </c>
      <c r="BK16" s="112">
        <v>97320</v>
      </c>
      <c r="BL16" s="112">
        <v>73346.285900000003</v>
      </c>
      <c r="BM16" s="112">
        <v>57200</v>
      </c>
      <c r="BN16" s="112">
        <v>49501.170899999997</v>
      </c>
      <c r="BO16" s="114">
        <v>5000</v>
      </c>
      <c r="BP16" s="112">
        <v>2472.44</v>
      </c>
      <c r="BQ16" s="115">
        <v>2500</v>
      </c>
      <c r="BR16" s="112">
        <v>1274.269</v>
      </c>
      <c r="BS16" s="115">
        <v>101976.10400000001</v>
      </c>
      <c r="BT16" s="112">
        <v>67715.5</v>
      </c>
      <c r="BU16" s="112">
        <v>24250</v>
      </c>
      <c r="BV16" s="112">
        <v>13884.42</v>
      </c>
      <c r="BW16" s="112">
        <v>0</v>
      </c>
      <c r="BX16" s="12">
        <f>N16+Q16+T16+W16+Z16+AC16+AF16+AH16+AJ16+AL16+AN16+AP16+AR16+AW16+AY16+BA16+BC16+BE16+BG16+BI16+BK16+BO16+BQ16+BS16+BU16</f>
        <v>830611.15300000005</v>
      </c>
      <c r="BY16" s="12">
        <f>O16+R16+U16+X16+AA16+AD16+AG16+AI16+AK16+AM16+AO16+AQ16+AS16+AX16+AZ16+BB16+BD16+BF16+BH16+BJ16+BL16+BP16+BR16+BT16+BV16</f>
        <v>584939.47229999991</v>
      </c>
      <c r="BZ16" s="115">
        <v>0</v>
      </c>
      <c r="CA16" s="112">
        <v>0</v>
      </c>
      <c r="CB16" s="118">
        <v>178000</v>
      </c>
      <c r="CC16" s="121">
        <v>23197.165000000001</v>
      </c>
      <c r="CD16" s="115">
        <v>0</v>
      </c>
      <c r="CE16" s="112">
        <v>0</v>
      </c>
      <c r="CF16" s="112">
        <v>38000.162900000003</v>
      </c>
      <c r="CG16" s="112">
        <v>0</v>
      </c>
      <c r="CH16" s="115">
        <v>0</v>
      </c>
      <c r="CI16" s="112">
        <v>0</v>
      </c>
      <c r="CJ16" s="112">
        <v>0</v>
      </c>
      <c r="CK16" s="112">
        <v>0</v>
      </c>
      <c r="CL16" s="112">
        <v>0</v>
      </c>
      <c r="CM16" s="12">
        <f>BZ16+CB16+CD16+CF16+CH16+CJ16</f>
        <v>216000.1629</v>
      </c>
      <c r="CN16" s="12">
        <f>CA16+CC16+CE16+CG16+CI16+CK16</f>
        <v>23197.165000000001</v>
      </c>
    </row>
    <row r="17" spans="1:92" s="17" customFormat="1" ht="18.75" customHeight="1" x14ac:dyDescent="0.2">
      <c r="A17" s="21"/>
      <c r="B17" s="90" t="s">
        <v>44</v>
      </c>
      <c r="C17" s="16">
        <f>SUM(C10:C16)</f>
        <v>2178113.6505999998</v>
      </c>
      <c r="D17" s="16">
        <f>SUM(D10:D16)</f>
        <v>1056217.0693999999</v>
      </c>
      <c r="E17" s="122">
        <f>BX17+CM17-CJ17</f>
        <v>19498881.8237</v>
      </c>
      <c r="F17" s="16">
        <f>SUM(F10:F16)</f>
        <v>10701391.8587</v>
      </c>
      <c r="G17" s="12">
        <f>F17/E17*100</f>
        <v>54.882079677476412</v>
      </c>
      <c r="H17" s="16">
        <f>SUM(H10:H16)</f>
        <v>4284850.2149999989</v>
      </c>
      <c r="I17" s="16">
        <f>SUM(I10:I16)</f>
        <v>3437510.1016999981</v>
      </c>
      <c r="J17" s="12">
        <f>I17/H17*100</f>
        <v>80.22474367169913</v>
      </c>
      <c r="K17" s="24">
        <f>SUM(K10:K16)</f>
        <v>316163.95799999917</v>
      </c>
      <c r="L17" s="33">
        <f>SUM(L10:L16)</f>
        <v>167714.24439999892</v>
      </c>
      <c r="M17" s="11">
        <f>L17/K17*100</f>
        <v>53.046604508917284</v>
      </c>
      <c r="N17" s="24">
        <f>SUM(N10:N16)</f>
        <v>17701.048999999999</v>
      </c>
      <c r="O17" s="24">
        <f>SUM(O10:O16)</f>
        <v>18520.855</v>
      </c>
      <c r="P17" s="11">
        <f>O17/N17*100</f>
        <v>104.63139783410578</v>
      </c>
      <c r="Q17" s="24">
        <f>SUM(Q10:Q16)</f>
        <v>68623.546999999991</v>
      </c>
      <c r="R17" s="24">
        <f>SUM(R10:R16)</f>
        <v>20942.189000000002</v>
      </c>
      <c r="S17" s="11">
        <f>R17/Q17*100</f>
        <v>30.517497150067168</v>
      </c>
      <c r="T17" s="11">
        <f>SUM(T10:T16)</f>
        <v>229839.36199999915</v>
      </c>
      <c r="U17" s="11">
        <f>SUM(U10:U16)</f>
        <v>128251.20039999892</v>
      </c>
      <c r="V17" s="11">
        <f>U17/T17*100</f>
        <v>55.800363908075681</v>
      </c>
      <c r="W17" s="20">
        <f>SUM(W10:W16)</f>
        <v>740031.19699999993</v>
      </c>
      <c r="X17" s="20">
        <f>SUM(X10:X16)</f>
        <v>535913.53480000014</v>
      </c>
      <c r="Y17" s="11">
        <f>X17/W17*100</f>
        <v>72.417694952933203</v>
      </c>
      <c r="Z17" s="24">
        <f>SUM(Z10:Z16)</f>
        <v>103809.28</v>
      </c>
      <c r="AA17" s="24">
        <f>SUM(AA10:AA16)</f>
        <v>90453.78850000001</v>
      </c>
      <c r="AB17" s="11">
        <f>AA17/Z17*100</f>
        <v>87.134588063803164</v>
      </c>
      <c r="AC17" s="24">
        <f>SUM(AC10:AC16)</f>
        <v>38003.675999999999</v>
      </c>
      <c r="AD17" s="24">
        <f>SUM(AD10:AD16)</f>
        <v>37509.699999999997</v>
      </c>
      <c r="AE17" s="11">
        <f>AD17/AC17*100</f>
        <v>98.700188897516114</v>
      </c>
      <c r="AF17" s="24">
        <f>SUM(AF10:AF16)</f>
        <v>0</v>
      </c>
      <c r="AG17" s="19">
        <v>0</v>
      </c>
      <c r="AH17" s="24">
        <f>SUM(AH10:AH16)</f>
        <v>0</v>
      </c>
      <c r="AI17" s="19">
        <f t="shared" ref="AI17:AL17" si="0">SUM(AI10:AI16)</f>
        <v>0</v>
      </c>
      <c r="AJ17" s="24">
        <f t="shared" si="0"/>
        <v>4737698.0999999996</v>
      </c>
      <c r="AK17" s="19">
        <f t="shared" si="0"/>
        <v>3952354.142</v>
      </c>
      <c r="AL17" s="24">
        <f t="shared" si="0"/>
        <v>0</v>
      </c>
      <c r="AM17" s="33">
        <v>0</v>
      </c>
      <c r="AN17" s="24">
        <f t="shared" ref="AN17:AR17" si="1">SUM(AN10:AN16)</f>
        <v>23417.902999999998</v>
      </c>
      <c r="AO17" s="19">
        <f t="shared" si="1"/>
        <v>16677.415000000001</v>
      </c>
      <c r="AP17" s="24">
        <f t="shared" si="1"/>
        <v>0</v>
      </c>
      <c r="AQ17" s="24">
        <f t="shared" si="1"/>
        <v>0</v>
      </c>
      <c r="AR17" s="24">
        <f t="shared" si="1"/>
        <v>0</v>
      </c>
      <c r="AS17" s="24">
        <f>SUM(AS10:AS16)</f>
        <v>0</v>
      </c>
      <c r="AT17" s="24">
        <f>SUM(AT10:AT16)</f>
        <v>1190814.507</v>
      </c>
      <c r="AU17" s="24">
        <f>SUM(AU10:AU16)</f>
        <v>864401.23100000003</v>
      </c>
      <c r="AV17" s="11">
        <f>AU17/AT17*100</f>
        <v>72.589074613952448</v>
      </c>
      <c r="AW17" s="24">
        <f t="shared" ref="AW17:BX17" si="2">SUM(AW10:AW16)</f>
        <v>436091.50699999998</v>
      </c>
      <c r="AX17" s="24">
        <f t="shared" si="2"/>
        <v>276704.53220000002</v>
      </c>
      <c r="AY17" s="24">
        <f t="shared" si="2"/>
        <v>0</v>
      </c>
      <c r="AZ17" s="24">
        <f t="shared" si="2"/>
        <v>0</v>
      </c>
      <c r="BA17" s="24">
        <f t="shared" si="2"/>
        <v>709323</v>
      </c>
      <c r="BB17" s="24">
        <f t="shared" si="2"/>
        <v>558066.85400000005</v>
      </c>
      <c r="BC17" s="24">
        <f t="shared" si="2"/>
        <v>45400</v>
      </c>
      <c r="BD17" s="24">
        <f t="shared" si="2"/>
        <v>29629.844800000003</v>
      </c>
      <c r="BE17" s="24">
        <f t="shared" si="2"/>
        <v>0</v>
      </c>
      <c r="BF17" s="24">
        <f t="shared" si="2"/>
        <v>0</v>
      </c>
      <c r="BG17" s="24">
        <f t="shared" si="2"/>
        <v>14221.2</v>
      </c>
      <c r="BH17" s="24">
        <f t="shared" si="2"/>
        <v>9657.8169999999991</v>
      </c>
      <c r="BI17" s="24">
        <f t="shared" si="2"/>
        <v>9650</v>
      </c>
      <c r="BJ17" s="24">
        <f t="shared" si="2"/>
        <v>1666.902</v>
      </c>
      <c r="BK17" s="24">
        <f t="shared" si="2"/>
        <v>537252.68299999996</v>
      </c>
      <c r="BL17" s="19">
        <f t="shared" si="2"/>
        <v>432430.91899999999</v>
      </c>
      <c r="BM17" s="24">
        <f t="shared" si="2"/>
        <v>298337.82</v>
      </c>
      <c r="BN17" s="51">
        <f t="shared" si="2"/>
        <v>258244.78899999999</v>
      </c>
      <c r="BO17" s="24">
        <f t="shared" si="2"/>
        <v>27500</v>
      </c>
      <c r="BP17" s="19">
        <f t="shared" si="2"/>
        <v>24601.080999999998</v>
      </c>
      <c r="BQ17" s="24">
        <f t="shared" si="2"/>
        <v>28700</v>
      </c>
      <c r="BR17" s="19">
        <f t="shared" si="2"/>
        <v>26460.635399999999</v>
      </c>
      <c r="BS17" s="24">
        <f t="shared" si="2"/>
        <v>138976.10399999999</v>
      </c>
      <c r="BT17" s="24">
        <f t="shared" si="2"/>
        <v>99715.5</v>
      </c>
      <c r="BU17" s="24">
        <f t="shared" si="2"/>
        <v>1292924.9139999999</v>
      </c>
      <c r="BV17" s="120">
        <f t="shared" si="2"/>
        <v>1256358.0655999999</v>
      </c>
      <c r="BW17" s="47">
        <f t="shared" si="2"/>
        <v>0</v>
      </c>
      <c r="BX17" s="24">
        <f t="shared" si="2"/>
        <v>9199163.5219999999</v>
      </c>
      <c r="BY17" s="20">
        <f>SUM(BY10:BY16)</f>
        <v>7515914.9757000012</v>
      </c>
      <c r="BZ17" s="24">
        <f>SUM(BZ10:BZ16)</f>
        <v>0</v>
      </c>
      <c r="CA17" s="24">
        <f>SUM(CA10:CA16)</f>
        <v>0</v>
      </c>
      <c r="CB17" s="24">
        <f>SUM(CB10:CB16)</f>
        <v>8604923.8178000003</v>
      </c>
      <c r="CC17" s="119">
        <f>SUM(CC10:CC16)</f>
        <v>2386833.0049999999</v>
      </c>
      <c r="CD17" s="24">
        <f>SUM(CD10:CD16)</f>
        <v>0</v>
      </c>
      <c r="CE17" s="19">
        <f>SUM(CE10:CE16)</f>
        <v>0</v>
      </c>
      <c r="CF17" s="24">
        <f>SUM(CF10:CF16)</f>
        <v>1694794.4839000001</v>
      </c>
      <c r="CG17" s="24">
        <f>SUM(CG10:CG16)</f>
        <v>798643.87800000003</v>
      </c>
      <c r="CH17" s="24">
        <f>SUM(CH10:CH16)</f>
        <v>0</v>
      </c>
      <c r="CI17" s="19">
        <f t="shared" ref="CI17:CM17" si="3">SUM(CI10:CI16)</f>
        <v>0</v>
      </c>
      <c r="CJ17" s="24">
        <f t="shared" si="3"/>
        <v>450609</v>
      </c>
      <c r="CK17" s="24">
        <f t="shared" si="3"/>
        <v>430200</v>
      </c>
      <c r="CL17" s="24">
        <f t="shared" si="3"/>
        <v>0</v>
      </c>
      <c r="CM17" s="24">
        <f t="shared" si="3"/>
        <v>10750327.3017</v>
      </c>
      <c r="CN17" s="112">
        <f>CA17+CC17+CE17+CG17+CI17+CK17+CL17</f>
        <v>3615676.8829999999</v>
      </c>
    </row>
    <row r="18" spans="1:92" hidden="1" x14ac:dyDescent="0.3">
      <c r="E18" s="52"/>
      <c r="F18" s="52"/>
      <c r="H18" s="108">
        <f>H17/E17*100</f>
        <v>21.97485093628271</v>
      </c>
      <c r="T18" s="52">
        <f>SUM(T10:T16)</f>
        <v>229839.36199999915</v>
      </c>
      <c r="U18" s="52">
        <f>SUM(U10:U16)</f>
        <v>128251.20039999892</v>
      </c>
      <c r="AJ18" s="52"/>
    </row>
    <row r="19" spans="1:92" hidden="1" x14ac:dyDescent="0.3">
      <c r="G19" s="1">
        <v>1727843.7120000001</v>
      </c>
    </row>
    <row r="20" spans="1:92" hidden="1" x14ac:dyDescent="0.3"/>
  </sheetData>
  <protectedRanges>
    <protectedRange sqref="BV17:BW17" name="Range5_1_16"/>
    <protectedRange sqref="CC17" name="Range6_1_3"/>
    <protectedRange sqref="AW10:AW16" name="Range5_1_9_1"/>
    <protectedRange sqref="AY10:AY16" name="Range5_1_10_1"/>
    <protectedRange sqref="BA10:BA16" name="Range5_19_1_2"/>
    <protectedRange sqref="BC10:BC16" name="Range5_1_11_1"/>
    <protectedRange sqref="BG10:BG16" name="Range5_21_1_1"/>
    <protectedRange sqref="BI10:BI16" name="Range4_10_2"/>
    <protectedRange sqref="BK10:BK16" name="Range5_1_2"/>
    <protectedRange sqref="BO10:BO16" name="Range4_2"/>
    <protectedRange sqref="BQ10:BQ16" name="Range5_24_1_1"/>
    <protectedRange sqref="BU10:BU16" name="Range5_1_1_1"/>
    <protectedRange sqref="CA10:CA16" name="Range6_1"/>
    <protectedRange sqref="BT10:BT16" name="Range5_1_18_1"/>
    <protectedRange sqref="CE10:CE16" name="Range6_1_6_1"/>
    <protectedRange sqref="CF10:CF16" name="Range6_1_7_1"/>
    <protectedRange sqref="CL10:CL16" name="Range6_1_10_1"/>
    <protectedRange sqref="CJ10:CJ16" name="Range6_1_11_1"/>
    <protectedRange sqref="BM10:BM16" name="Range5_1_20_1"/>
    <protectedRange sqref="BW10:BW16" name="Range5_18"/>
    <protectedRange sqref="CI10:CI16" name="Range6_2"/>
    <protectedRange sqref="BE10:BE16" name="Range5_3"/>
    <protectedRange sqref="CG10:CG16" name="Range6_5"/>
    <protectedRange sqref="C16:D16 C12:D13" name="Range1_1"/>
    <protectedRange sqref="C10:D11" name="Range1_1_1"/>
    <protectedRange sqref="C14:D15" name="Range1_2"/>
    <protectedRange sqref="CB10:CB16" name="Range6_1_4_1_1"/>
    <protectedRange sqref="AX10:AX16" name="Range5_2"/>
    <protectedRange sqref="AZ10:AZ16" name="Range5_2_1"/>
    <protectedRange sqref="BB10:BB16" name="Range5_2_2"/>
    <protectedRange sqref="BD10:BD16" name="Range5_2_3"/>
    <protectedRange sqref="BH10:BH16" name="Range5_2_4"/>
    <protectedRange sqref="BJ10:BJ16" name="Range5_2_5"/>
    <protectedRange sqref="BL10:BL16" name="Range5_2_6"/>
    <protectedRange sqref="BN10:BN16" name="Range5_2_7"/>
    <protectedRange sqref="BP10:BP16" name="Range5_2_8"/>
    <protectedRange sqref="BR10:BR16" name="Range5_2_9"/>
    <protectedRange sqref="BV10:BV16" name="Range5_2_10"/>
    <protectedRange sqref="CC10:CC16" name="Range6_2_1"/>
    <protectedRange sqref="CK10:CK16" name="Range6_2_2"/>
    <protectedRange sqref="X10" name="Range4_2_1_1_2_1_1_1_1_1_1_1_1_1"/>
    <protectedRange sqref="AA12:AA16" name="Range4_3_1_1_2_1_1_2_1_1_1_1_1_1"/>
    <protectedRange sqref="AA10" name="Range4_3_1_1_2_1_1_1_1_1_1_1_1_1"/>
    <protectedRange sqref="AD10" name="Range4_4_1_1_2_1_1_1_1_1_1_1_1_1"/>
  </protectedRanges>
  <mergeCells count="107">
    <mergeCell ref="CD5:CE6"/>
    <mergeCell ref="CF5:CK5"/>
    <mergeCell ref="BQ5:BR6"/>
    <mergeCell ref="BW4:BW6"/>
    <mergeCell ref="CF7:CF8"/>
    <mergeCell ref="BS7:BS8"/>
    <mergeCell ref="CD7:CD8"/>
    <mergeCell ref="BU7:BU8"/>
    <mergeCell ref="CB7:CB8"/>
    <mergeCell ref="BQ7:BQ8"/>
    <mergeCell ref="CF6:CG6"/>
    <mergeCell ref="AN7:AN8"/>
    <mergeCell ref="Q6:S6"/>
    <mergeCell ref="AT7:AT8"/>
    <mergeCell ref="X7:Y7"/>
    <mergeCell ref="BM7:BM8"/>
    <mergeCell ref="AD7:AE7"/>
    <mergeCell ref="AP6:AQ6"/>
    <mergeCell ref="R7:S7"/>
    <mergeCell ref="Q7:Q8"/>
    <mergeCell ref="W7:W8"/>
    <mergeCell ref="AJ7:AJ8"/>
    <mergeCell ref="AL7:AL8"/>
    <mergeCell ref="AF7:AF8"/>
    <mergeCell ref="BG7:BG8"/>
    <mergeCell ref="AH7:AH8"/>
    <mergeCell ref="AP7:AP8"/>
    <mergeCell ref="BA7:BA8"/>
    <mergeCell ref="AR7:AR8"/>
    <mergeCell ref="CM4:CN6"/>
    <mergeCell ref="K5:AG5"/>
    <mergeCell ref="AH5:AQ5"/>
    <mergeCell ref="AR5:AS6"/>
    <mergeCell ref="AT5:BD5"/>
    <mergeCell ref="K4:BV4"/>
    <mergeCell ref="BE5:BJ5"/>
    <mergeCell ref="K6:M6"/>
    <mergeCell ref="CL4:CL6"/>
    <mergeCell ref="BM6:BN6"/>
    <mergeCell ref="BX4:BY6"/>
    <mergeCell ref="Z6:AB6"/>
    <mergeCell ref="AC6:AE6"/>
    <mergeCell ref="AF6:AG6"/>
    <mergeCell ref="AN6:AO6"/>
    <mergeCell ref="BK6:BL6"/>
    <mergeCell ref="BK5:BP5"/>
    <mergeCell ref="AY6:AZ6"/>
    <mergeCell ref="AJ6:AK6"/>
    <mergeCell ref="BZ4:CK4"/>
    <mergeCell ref="BU5:BV6"/>
    <mergeCell ref="BS5:BT6"/>
    <mergeCell ref="CH6:CI6"/>
    <mergeCell ref="CJ6:CK6"/>
    <mergeCell ref="BA6:BB6"/>
    <mergeCell ref="AW6:AX6"/>
    <mergeCell ref="BO6:BP6"/>
    <mergeCell ref="BZ6:CA6"/>
    <mergeCell ref="CB6:CC6"/>
    <mergeCell ref="C1:J1"/>
    <mergeCell ref="C2:J2"/>
    <mergeCell ref="N2:O2"/>
    <mergeCell ref="I3:K3"/>
    <mergeCell ref="H4:J6"/>
    <mergeCell ref="BE6:BF6"/>
    <mergeCell ref="BG6:BH6"/>
    <mergeCell ref="BI6:BJ6"/>
    <mergeCell ref="BC6:BD6"/>
    <mergeCell ref="AT6:AV6"/>
    <mergeCell ref="BZ5:CC5"/>
    <mergeCell ref="A4:A8"/>
    <mergeCell ref="B4:B8"/>
    <mergeCell ref="C4:C8"/>
    <mergeCell ref="D4:D8"/>
    <mergeCell ref="E7:E8"/>
    <mergeCell ref="AL6:AM6"/>
    <mergeCell ref="AH6:AI6"/>
    <mergeCell ref="T7:T8"/>
    <mergeCell ref="U7:V7"/>
    <mergeCell ref="T6:V6"/>
    <mergeCell ref="E4:G6"/>
    <mergeCell ref="F7:G7"/>
    <mergeCell ref="N6:P6"/>
    <mergeCell ref="H7:H8"/>
    <mergeCell ref="I7:J7"/>
    <mergeCell ref="O7:P7"/>
    <mergeCell ref="K7:K8"/>
    <mergeCell ref="AC7:AC8"/>
    <mergeCell ref="AA7:AB7"/>
    <mergeCell ref="L7:M7"/>
    <mergeCell ref="N7:N8"/>
    <mergeCell ref="W6:Y6"/>
    <mergeCell ref="Z7:Z8"/>
    <mergeCell ref="AU7:AV7"/>
    <mergeCell ref="BK7:BK8"/>
    <mergeCell ref="BI7:BI8"/>
    <mergeCell ref="AY7:AY8"/>
    <mergeCell ref="AW7:AW8"/>
    <mergeCell ref="BO7:BO8"/>
    <mergeCell ref="BW7:BW8"/>
    <mergeCell ref="BX7:BX8"/>
    <mergeCell ref="BZ7:BZ8"/>
    <mergeCell ref="BC7:BC8"/>
    <mergeCell ref="BE7:BE8"/>
    <mergeCell ref="CL7:CL8"/>
    <mergeCell ref="CM7:CM8"/>
    <mergeCell ref="CH7:CH8"/>
    <mergeCell ref="CJ7:CJ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9" t="s">
        <v>128</v>
      </c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</row>
    <row r="4" spans="1:18" ht="71.25" customHeight="1" x14ac:dyDescent="0.2">
      <c r="A4" s="53"/>
      <c r="B4" s="133" t="s">
        <v>129</v>
      </c>
      <c r="C4" s="231" t="s">
        <v>130</v>
      </c>
      <c r="D4" s="232"/>
      <c r="E4" s="232"/>
      <c r="F4" s="233"/>
      <c r="G4" s="234" t="s">
        <v>139</v>
      </c>
      <c r="H4" s="234" t="s">
        <v>131</v>
      </c>
      <c r="I4" s="234" t="s">
        <v>140</v>
      </c>
      <c r="J4" s="234" t="s">
        <v>132</v>
      </c>
      <c r="K4" s="235" t="s">
        <v>133</v>
      </c>
      <c r="L4" s="236"/>
      <c r="M4" s="236"/>
      <c r="N4" s="237"/>
      <c r="O4" s="234" t="s">
        <v>141</v>
      </c>
      <c r="P4" s="234" t="s">
        <v>131</v>
      </c>
      <c r="Q4" s="234" t="s">
        <v>142</v>
      </c>
      <c r="R4" s="234" t="s">
        <v>134</v>
      </c>
    </row>
    <row r="5" spans="1:18" ht="17.25" customHeight="1" x14ac:dyDescent="0.2">
      <c r="A5" s="54"/>
      <c r="B5" s="134"/>
      <c r="C5" s="238" t="s">
        <v>135</v>
      </c>
      <c r="D5" s="240" t="s">
        <v>55</v>
      </c>
      <c r="E5" s="241"/>
      <c r="F5" s="242"/>
      <c r="G5" s="234"/>
      <c r="H5" s="234"/>
      <c r="I5" s="234"/>
      <c r="J5" s="234"/>
      <c r="K5" s="243" t="s">
        <v>135</v>
      </c>
      <c r="L5" s="245" t="s">
        <v>55</v>
      </c>
      <c r="M5" s="246"/>
      <c r="N5" s="247"/>
      <c r="O5" s="234"/>
      <c r="P5" s="234"/>
      <c r="Q5" s="234"/>
      <c r="R5" s="234"/>
    </row>
    <row r="6" spans="1:18" ht="26.25" customHeight="1" x14ac:dyDescent="0.2">
      <c r="A6" s="54"/>
      <c r="B6" s="134"/>
      <c r="C6" s="239"/>
      <c r="D6" s="97" t="s">
        <v>136</v>
      </c>
      <c r="E6" s="98" t="s">
        <v>9</v>
      </c>
      <c r="F6" s="98" t="s">
        <v>137</v>
      </c>
      <c r="G6" s="234"/>
      <c r="H6" s="234"/>
      <c r="I6" s="234"/>
      <c r="J6" s="234"/>
      <c r="K6" s="244"/>
      <c r="L6" s="55" t="s">
        <v>136</v>
      </c>
      <c r="M6" s="56" t="s">
        <v>9</v>
      </c>
      <c r="N6" s="56" t="s">
        <v>137</v>
      </c>
      <c r="O6" s="234"/>
      <c r="P6" s="234"/>
      <c r="Q6" s="234"/>
      <c r="R6" s="234"/>
    </row>
    <row r="7" spans="1:18" ht="15" customHeight="1" x14ac:dyDescent="0.2">
      <c r="A7" s="54"/>
      <c r="B7" s="135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Ekamut!K10</f>
        <v>54971.999999999534</v>
      </c>
      <c r="D8" s="100" t="e">
        <f>Ekamut!#REF!</f>
        <v>#REF!</v>
      </c>
      <c r="E8" s="100">
        <f>Ekamut!L10</f>
        <v>28713.345999999125</v>
      </c>
      <c r="F8" s="100">
        <f>Ekamut!M10</f>
        <v>52.232674816268954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Ekamut!Q10</f>
        <v>1751</v>
      </c>
      <c r="L8" s="59" t="e">
        <f>Ekamut!#REF!</f>
        <v>#REF!</v>
      </c>
      <c r="M8" s="59">
        <f>Ekamut!R10</f>
        <v>1002.058</v>
      </c>
      <c r="N8" s="59">
        <f>Ekamut!S10</f>
        <v>57.227755568246721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Ekamut!K11</f>
        <v>10000</v>
      </c>
      <c r="D9" s="100" t="e">
        <f>Ekamut!#REF!</f>
        <v>#REF!</v>
      </c>
      <c r="E9" s="100">
        <f>Ekamut!L11</f>
        <v>8206.3424000001542</v>
      </c>
      <c r="F9" s="100">
        <f>Ekamut!M11</f>
        <v>82.063424000001532</v>
      </c>
      <c r="G9" s="60">
        <v>6258</v>
      </c>
      <c r="H9" s="60">
        <v>2563.4</v>
      </c>
      <c r="I9" s="61">
        <v>0</v>
      </c>
      <c r="J9" s="62">
        <v>0</v>
      </c>
      <c r="K9" s="59">
        <f>Ekamut!Q11</f>
        <v>0</v>
      </c>
      <c r="L9" s="59" t="e">
        <f>Ekamut!#REF!</f>
        <v>#REF!</v>
      </c>
      <c r="M9" s="59">
        <f>Ekamut!R11</f>
        <v>-26.850999999999999</v>
      </c>
      <c r="N9" s="59" t="e">
        <f>Ekamut!S11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Ekamut!K12</f>
        <v>35400</v>
      </c>
      <c r="D10" s="100" t="e">
        <f>Ekamut!#REF!</f>
        <v>#REF!</v>
      </c>
      <c r="E10" s="100">
        <f>Ekamut!L12</f>
        <v>38329.114199999683</v>
      </c>
      <c r="F10" s="100">
        <f>Ekamut!M12</f>
        <v>108.27433389830419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Ekamut!Q12</f>
        <v>0</v>
      </c>
      <c r="L10" s="59" t="e">
        <f>Ekamut!#REF!</f>
        <v>#REF!</v>
      </c>
      <c r="M10" s="59">
        <f>Ekamut!R12</f>
        <v>4184.652</v>
      </c>
      <c r="N10" s="59" t="e">
        <f>Ekamut!S12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Ekamut!K13</f>
        <v>25208.799999999988</v>
      </c>
      <c r="D11" s="100" t="e">
        <f>Ekamut!#REF!</f>
        <v>#REF!</v>
      </c>
      <c r="E11" s="100">
        <f>Ekamut!L13</f>
        <v>11568.176999999958</v>
      </c>
      <c r="F11" s="100">
        <f>Ekamut!M13</f>
        <v>45.889439402113403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Ekamut!Q13</f>
        <v>7000</v>
      </c>
      <c r="L11" s="59" t="e">
        <f>Ekamut!#REF!</f>
        <v>#REF!</v>
      </c>
      <c r="M11" s="59">
        <f>Ekamut!R13</f>
        <v>29.797999999999998</v>
      </c>
      <c r="N11" s="59">
        <f>Ekamut!S13</f>
        <v>0.42568571428571428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Ekamut!K14</f>
        <v>35365.821000000033</v>
      </c>
      <c r="D12" s="100" t="e">
        <f>Ekamut!#REF!</f>
        <v>#REF!</v>
      </c>
      <c r="E12" s="100">
        <f>Ekamut!L14</f>
        <v>27140.725000000009</v>
      </c>
      <c r="F12" s="100">
        <f>Ekamut!M14</f>
        <v>76.742810523188439</v>
      </c>
      <c r="G12" s="60">
        <v>1090.2</v>
      </c>
      <c r="H12" s="60">
        <v>452</v>
      </c>
      <c r="I12" s="61">
        <v>0</v>
      </c>
      <c r="J12" s="62">
        <v>0</v>
      </c>
      <c r="K12" s="59">
        <f>Ekamut!Q14</f>
        <v>11200.4</v>
      </c>
      <c r="L12" s="59" t="e">
        <f>Ekamut!#REF!</f>
        <v>#REF!</v>
      </c>
      <c r="M12" s="59">
        <f>Ekamut!R14</f>
        <v>8541.8970000000008</v>
      </c>
      <c r="N12" s="59">
        <f>Ekamut!S14</f>
        <v>76.264213778079366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Ekamut!K15</f>
        <v>136722.86999999965</v>
      </c>
      <c r="D13" s="100" t="e">
        <f>Ekamut!#REF!</f>
        <v>#REF!</v>
      </c>
      <c r="E13" s="100">
        <f>Ekamut!L15</f>
        <v>45281.970800000025</v>
      </c>
      <c r="F13" s="100">
        <f>Ekamut!M15</f>
        <v>33.119529161434471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Ekamut!Q15</f>
        <v>44672.146999999997</v>
      </c>
      <c r="L13" s="59" t="e">
        <f>Ekamut!#REF!</f>
        <v>#REF!</v>
      </c>
      <c r="M13" s="59">
        <f>Ekamut!R15</f>
        <v>6636.4520000000002</v>
      </c>
      <c r="N13" s="59">
        <f>Ekamut!S15</f>
        <v>14.855905627280464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Ekamut!#REF!</f>
        <v>#REF!</v>
      </c>
      <c r="D14" s="100" t="e">
        <f>Ekamut!#REF!</f>
        <v>#REF!</v>
      </c>
      <c r="E14" s="100" t="e">
        <f>Ekamut!#REF!</f>
        <v>#REF!</v>
      </c>
      <c r="F14" s="100" t="e">
        <f>Ekamut!#REF!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Ekamut!#REF!</f>
        <v>#REF!</v>
      </c>
      <c r="L14" s="59" t="e">
        <f>Ekamut!#REF!</f>
        <v>#REF!</v>
      </c>
      <c r="M14" s="59" t="e">
        <f>Ekamut!#REF!</f>
        <v>#REF!</v>
      </c>
      <c r="N14" s="59" t="e">
        <f>Ekamut!#REF!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Ekamut!K16</f>
        <v>18494.466999999946</v>
      </c>
      <c r="D15" s="100" t="e">
        <f>Ekamut!#REF!</f>
        <v>#REF!</v>
      </c>
      <c r="E15" s="100">
        <f>Ekamut!L16</f>
        <v>8474.568999999974</v>
      </c>
      <c r="F15" s="100">
        <f>Ekamut!M16</f>
        <v>45.822185629896758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Ekamut!Q16</f>
        <v>4000</v>
      </c>
      <c r="L15" s="59" t="e">
        <f>Ekamut!#REF!</f>
        <v>#REF!</v>
      </c>
      <c r="M15" s="59">
        <f>Ekamut!R16</f>
        <v>574.18299999999999</v>
      </c>
      <c r="N15" s="59">
        <f>Ekamut!S16</f>
        <v>14.354575000000001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Ekamut!#REF!</f>
        <v>#REF!</v>
      </c>
      <c r="D16" s="100" t="e">
        <f>Ekamut!#REF!</f>
        <v>#REF!</v>
      </c>
      <c r="E16" s="100" t="e">
        <f>Ekamut!#REF!</f>
        <v>#REF!</v>
      </c>
      <c r="F16" s="100" t="e">
        <f>Ekamut!#REF!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Ekamut!#REF!</f>
        <v>#REF!</v>
      </c>
      <c r="L16" s="59" t="e">
        <f>Ekamut!#REF!</f>
        <v>#REF!</v>
      </c>
      <c r="M16" s="59" t="e">
        <f>Ekamut!#REF!</f>
        <v>#REF!</v>
      </c>
      <c r="N16" s="59" t="e">
        <f>Ekamut!#REF!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Ekamut!#REF!</f>
        <v>#REF!</v>
      </c>
      <c r="D17" s="100" t="e">
        <f>Ekamut!#REF!</f>
        <v>#REF!</v>
      </c>
      <c r="E17" s="100" t="e">
        <f>Ekamut!#REF!</f>
        <v>#REF!</v>
      </c>
      <c r="F17" s="100" t="e">
        <f>Ekamut!#REF!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Ekamut!#REF!</f>
        <v>#REF!</v>
      </c>
      <c r="L17" s="59" t="e">
        <f>Ekamut!#REF!</f>
        <v>#REF!</v>
      </c>
      <c r="M17" s="59" t="e">
        <f>Ekamut!#REF!</f>
        <v>#REF!</v>
      </c>
      <c r="N17" s="59" t="e">
        <f>Ekamut!#REF!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Ekamut!M17</f>
        <v>53.046604508917284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Ekamut!S17</f>
        <v>30.517497150067168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50" t="s">
        <v>149</v>
      </c>
      <c r="B1" s="250"/>
      <c r="C1" s="250"/>
      <c r="D1" s="250"/>
    </row>
    <row r="2" spans="1:4" s="9" customFormat="1" ht="13.15" customHeight="1" x14ac:dyDescent="0.3">
      <c r="A2" s="254" t="s">
        <v>6</v>
      </c>
      <c r="B2" s="251" t="s">
        <v>10</v>
      </c>
      <c r="C2" s="251" t="s">
        <v>147</v>
      </c>
      <c r="D2" s="251" t="s">
        <v>148</v>
      </c>
    </row>
    <row r="3" spans="1:4" s="9" customFormat="1" ht="13.15" customHeight="1" x14ac:dyDescent="0.3">
      <c r="A3" s="255"/>
      <c r="B3" s="252"/>
      <c r="C3" s="252"/>
      <c r="D3" s="252"/>
    </row>
    <row r="4" spans="1:4" s="9" customFormat="1" ht="13.15" customHeight="1" x14ac:dyDescent="0.3">
      <c r="A4" s="255"/>
      <c r="B4" s="252"/>
      <c r="C4" s="252"/>
      <c r="D4" s="252"/>
    </row>
    <row r="5" spans="1:4" s="10" customFormat="1" ht="13.15" customHeight="1" x14ac:dyDescent="0.3">
      <c r="A5" s="255"/>
      <c r="B5" s="252"/>
      <c r="C5" s="252"/>
      <c r="D5" s="252"/>
    </row>
    <row r="6" spans="1:4" s="27" customFormat="1" ht="28.15" customHeight="1" x14ac:dyDescent="0.25">
      <c r="A6" s="256"/>
      <c r="B6" s="253"/>
      <c r="C6" s="253"/>
      <c r="D6" s="253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8" t="s">
        <v>44</v>
      </c>
      <c r="B80" s="249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9" t="s">
        <v>230</v>
      </c>
      <c r="B1" s="259"/>
      <c r="C1" s="259"/>
      <c r="D1" s="259"/>
      <c r="E1" s="259"/>
      <c r="F1" s="259"/>
      <c r="G1" s="259"/>
    </row>
    <row r="2" spans="1:7" ht="34.5" customHeight="1" x14ac:dyDescent="0.3">
      <c r="A2" s="260"/>
      <c r="B2" s="260"/>
      <c r="C2" s="260"/>
      <c r="D2" s="260"/>
      <c r="E2" s="260"/>
      <c r="F2" s="260"/>
      <c r="G2" s="260"/>
    </row>
    <row r="3" spans="1:7" ht="105.6" customHeight="1" x14ac:dyDescent="0.3">
      <c r="A3" s="257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8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65" t="s">
        <v>11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66" t="s">
        <v>143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R2" s="5"/>
      <c r="S2" s="5"/>
      <c r="U2" s="167"/>
      <c r="V2" s="167"/>
      <c r="W2" s="167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66" t="s">
        <v>12</v>
      </c>
      <c r="N3" s="166"/>
      <c r="O3" s="166"/>
      <c r="P3" s="166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30" t="s">
        <v>6</v>
      </c>
      <c r="B4" s="130" t="s">
        <v>10</v>
      </c>
      <c r="C4" s="136" t="s">
        <v>4</v>
      </c>
      <c r="D4" s="87"/>
      <c r="E4" s="136" t="s">
        <v>5</v>
      </c>
      <c r="F4" s="150" t="s">
        <v>13</v>
      </c>
      <c r="G4" s="151"/>
      <c r="H4" s="151"/>
      <c r="I4" s="151"/>
      <c r="J4" s="152"/>
      <c r="K4" s="168" t="s">
        <v>45</v>
      </c>
      <c r="L4" s="169"/>
      <c r="M4" s="169"/>
      <c r="N4" s="169"/>
      <c r="O4" s="170"/>
      <c r="P4" s="200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2"/>
      <c r="DG4" s="126" t="s">
        <v>14</v>
      </c>
      <c r="DH4" s="207" t="s">
        <v>15</v>
      </c>
      <c r="DI4" s="208"/>
      <c r="DJ4" s="209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61" t="s">
        <v>16</v>
      </c>
      <c r="ED4" s="182" t="s">
        <v>17</v>
      </c>
      <c r="EE4" s="183"/>
      <c r="EF4" s="184"/>
    </row>
    <row r="5" spans="1:136" s="9" customFormat="1" ht="15" customHeight="1" x14ac:dyDescent="0.3">
      <c r="A5" s="131"/>
      <c r="B5" s="131"/>
      <c r="C5" s="137"/>
      <c r="D5" s="88"/>
      <c r="E5" s="137"/>
      <c r="F5" s="153"/>
      <c r="G5" s="154"/>
      <c r="H5" s="154"/>
      <c r="I5" s="154"/>
      <c r="J5" s="155"/>
      <c r="K5" s="171"/>
      <c r="L5" s="172"/>
      <c r="M5" s="172"/>
      <c r="N5" s="172"/>
      <c r="O5" s="173"/>
      <c r="P5" s="191" t="s">
        <v>7</v>
      </c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3"/>
      <c r="AW5" s="194" t="s">
        <v>2</v>
      </c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94"/>
      <c r="BL5" s="162" t="s">
        <v>8</v>
      </c>
      <c r="BM5" s="163"/>
      <c r="BN5" s="163"/>
      <c r="BO5" s="197" t="s">
        <v>18</v>
      </c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9"/>
      <c r="CF5" s="160" t="s">
        <v>0</v>
      </c>
      <c r="CG5" s="161"/>
      <c r="CH5" s="161"/>
      <c r="CI5" s="161"/>
      <c r="CJ5" s="161"/>
      <c r="CK5" s="161"/>
      <c r="CL5" s="161"/>
      <c r="CM5" s="161"/>
      <c r="CN5" s="203"/>
      <c r="CO5" s="197" t="s">
        <v>1</v>
      </c>
      <c r="CP5" s="198"/>
      <c r="CQ5" s="198"/>
      <c r="CR5" s="198"/>
      <c r="CS5" s="198"/>
      <c r="CT5" s="198"/>
      <c r="CU5" s="198"/>
      <c r="CV5" s="198"/>
      <c r="CW5" s="198"/>
      <c r="CX5" s="194" t="s">
        <v>19</v>
      </c>
      <c r="CY5" s="194"/>
      <c r="CZ5" s="194"/>
      <c r="DA5" s="162" t="s">
        <v>20</v>
      </c>
      <c r="DB5" s="163"/>
      <c r="DC5" s="164"/>
      <c r="DD5" s="162" t="s">
        <v>21</v>
      </c>
      <c r="DE5" s="163"/>
      <c r="DF5" s="164"/>
      <c r="DG5" s="126"/>
      <c r="DH5" s="210"/>
      <c r="DI5" s="211"/>
      <c r="DJ5" s="212"/>
      <c r="DK5" s="180"/>
      <c r="DL5" s="180"/>
      <c r="DM5" s="181"/>
      <c r="DN5" s="181"/>
      <c r="DO5" s="181"/>
      <c r="DP5" s="181"/>
      <c r="DQ5" s="162" t="s">
        <v>22</v>
      </c>
      <c r="DR5" s="163"/>
      <c r="DS5" s="164"/>
      <c r="DT5" s="227"/>
      <c r="DU5" s="228"/>
      <c r="DV5" s="228"/>
      <c r="DW5" s="228"/>
      <c r="DX5" s="228"/>
      <c r="DY5" s="228"/>
      <c r="DZ5" s="228"/>
      <c r="EA5" s="228"/>
      <c r="EB5" s="228"/>
      <c r="EC5" s="262"/>
      <c r="ED5" s="185"/>
      <c r="EE5" s="186"/>
      <c r="EF5" s="187"/>
    </row>
    <row r="6" spans="1:136" s="9" customFormat="1" ht="119.25" customHeight="1" x14ac:dyDescent="0.3">
      <c r="A6" s="131"/>
      <c r="B6" s="131"/>
      <c r="C6" s="137"/>
      <c r="D6" s="88"/>
      <c r="E6" s="137"/>
      <c r="F6" s="156"/>
      <c r="G6" s="157"/>
      <c r="H6" s="157"/>
      <c r="I6" s="157"/>
      <c r="J6" s="158"/>
      <c r="K6" s="174"/>
      <c r="L6" s="175"/>
      <c r="M6" s="175"/>
      <c r="N6" s="175"/>
      <c r="O6" s="176"/>
      <c r="P6" s="204" t="s">
        <v>23</v>
      </c>
      <c r="Q6" s="205"/>
      <c r="R6" s="205"/>
      <c r="S6" s="205"/>
      <c r="T6" s="206"/>
      <c r="U6" s="147" t="s">
        <v>24</v>
      </c>
      <c r="V6" s="148"/>
      <c r="W6" s="148"/>
      <c r="X6" s="148"/>
      <c r="Y6" s="149"/>
      <c r="Z6" s="147" t="s">
        <v>25</v>
      </c>
      <c r="AA6" s="148"/>
      <c r="AB6" s="148"/>
      <c r="AC6" s="148"/>
      <c r="AD6" s="149"/>
      <c r="AE6" s="147" t="s">
        <v>26</v>
      </c>
      <c r="AF6" s="148"/>
      <c r="AG6" s="148"/>
      <c r="AH6" s="148"/>
      <c r="AI6" s="149"/>
      <c r="AJ6" s="147" t="s">
        <v>27</v>
      </c>
      <c r="AK6" s="148"/>
      <c r="AL6" s="148"/>
      <c r="AM6" s="148"/>
      <c r="AN6" s="149"/>
      <c r="AO6" s="147" t="s">
        <v>28</v>
      </c>
      <c r="AP6" s="148"/>
      <c r="AQ6" s="148"/>
      <c r="AR6" s="148"/>
      <c r="AS6" s="149"/>
      <c r="AT6" s="216" t="s">
        <v>29</v>
      </c>
      <c r="AU6" s="216"/>
      <c r="AV6" s="216"/>
      <c r="AW6" s="142" t="s">
        <v>30</v>
      </c>
      <c r="AX6" s="143"/>
      <c r="AY6" s="143"/>
      <c r="AZ6" s="142" t="s">
        <v>31</v>
      </c>
      <c r="BA6" s="143"/>
      <c r="BB6" s="219"/>
      <c r="BC6" s="139" t="s">
        <v>32</v>
      </c>
      <c r="BD6" s="140"/>
      <c r="BE6" s="141"/>
      <c r="BF6" s="139" t="s">
        <v>33</v>
      </c>
      <c r="BG6" s="140"/>
      <c r="BH6" s="140"/>
      <c r="BI6" s="223" t="s">
        <v>34</v>
      </c>
      <c r="BJ6" s="224"/>
      <c r="BK6" s="224"/>
      <c r="BL6" s="195"/>
      <c r="BM6" s="196"/>
      <c r="BN6" s="196"/>
      <c r="BO6" s="177" t="s">
        <v>35</v>
      </c>
      <c r="BP6" s="178"/>
      <c r="BQ6" s="178"/>
      <c r="BR6" s="178"/>
      <c r="BS6" s="179"/>
      <c r="BT6" s="159" t="s">
        <v>36</v>
      </c>
      <c r="BU6" s="159"/>
      <c r="BV6" s="159"/>
      <c r="BW6" s="159" t="s">
        <v>37</v>
      </c>
      <c r="BX6" s="159"/>
      <c r="BY6" s="159"/>
      <c r="BZ6" s="159" t="s">
        <v>38</v>
      </c>
      <c r="CA6" s="159"/>
      <c r="CB6" s="159"/>
      <c r="CC6" s="159" t="s">
        <v>39</v>
      </c>
      <c r="CD6" s="159"/>
      <c r="CE6" s="159"/>
      <c r="CF6" s="159" t="s">
        <v>46</v>
      </c>
      <c r="CG6" s="159"/>
      <c r="CH6" s="159"/>
      <c r="CI6" s="160" t="s">
        <v>47</v>
      </c>
      <c r="CJ6" s="161"/>
      <c r="CK6" s="161"/>
      <c r="CL6" s="159" t="s">
        <v>40</v>
      </c>
      <c r="CM6" s="159"/>
      <c r="CN6" s="159"/>
      <c r="CO6" s="217" t="s">
        <v>41</v>
      </c>
      <c r="CP6" s="218"/>
      <c r="CQ6" s="161"/>
      <c r="CR6" s="159" t="s">
        <v>42</v>
      </c>
      <c r="CS6" s="159"/>
      <c r="CT6" s="159"/>
      <c r="CU6" s="160" t="s">
        <v>48</v>
      </c>
      <c r="CV6" s="161"/>
      <c r="CW6" s="161"/>
      <c r="CX6" s="194"/>
      <c r="CY6" s="194"/>
      <c r="CZ6" s="194"/>
      <c r="DA6" s="195"/>
      <c r="DB6" s="196"/>
      <c r="DC6" s="221"/>
      <c r="DD6" s="195"/>
      <c r="DE6" s="196"/>
      <c r="DF6" s="221"/>
      <c r="DG6" s="126"/>
      <c r="DH6" s="213"/>
      <c r="DI6" s="214"/>
      <c r="DJ6" s="215"/>
      <c r="DK6" s="162" t="s">
        <v>49</v>
      </c>
      <c r="DL6" s="163"/>
      <c r="DM6" s="164"/>
      <c r="DN6" s="162" t="s">
        <v>50</v>
      </c>
      <c r="DO6" s="163"/>
      <c r="DP6" s="164"/>
      <c r="DQ6" s="195"/>
      <c r="DR6" s="196"/>
      <c r="DS6" s="221"/>
      <c r="DT6" s="162" t="s">
        <v>51</v>
      </c>
      <c r="DU6" s="163"/>
      <c r="DV6" s="164"/>
      <c r="DW6" s="162" t="s">
        <v>52</v>
      </c>
      <c r="DX6" s="163"/>
      <c r="DY6" s="164"/>
      <c r="DZ6" s="225" t="s">
        <v>53</v>
      </c>
      <c r="EA6" s="226"/>
      <c r="EB6" s="226"/>
      <c r="EC6" s="263"/>
      <c r="ED6" s="188"/>
      <c r="EE6" s="189"/>
      <c r="EF6" s="190"/>
    </row>
    <row r="7" spans="1:136" s="10" customFormat="1" ht="36" customHeight="1" x14ac:dyDescent="0.3">
      <c r="A7" s="131"/>
      <c r="B7" s="131"/>
      <c r="C7" s="137"/>
      <c r="D7" s="88"/>
      <c r="E7" s="137"/>
      <c r="F7" s="127" t="s">
        <v>43</v>
      </c>
      <c r="G7" s="144" t="s">
        <v>55</v>
      </c>
      <c r="H7" s="145"/>
      <c r="I7" s="145"/>
      <c r="J7" s="146"/>
      <c r="K7" s="127" t="s">
        <v>43</v>
      </c>
      <c r="L7" s="144" t="s">
        <v>55</v>
      </c>
      <c r="M7" s="145"/>
      <c r="N7" s="145"/>
      <c r="O7" s="146"/>
      <c r="P7" s="127" t="s">
        <v>43</v>
      </c>
      <c r="Q7" s="144" t="s">
        <v>55</v>
      </c>
      <c r="R7" s="145"/>
      <c r="S7" s="145"/>
      <c r="T7" s="146"/>
      <c r="U7" s="127" t="s">
        <v>43</v>
      </c>
      <c r="V7" s="144" t="s">
        <v>55</v>
      </c>
      <c r="W7" s="145"/>
      <c r="X7" s="145"/>
      <c r="Y7" s="146"/>
      <c r="Z7" s="127" t="s">
        <v>43</v>
      </c>
      <c r="AA7" s="144" t="s">
        <v>55</v>
      </c>
      <c r="AB7" s="145"/>
      <c r="AC7" s="145"/>
      <c r="AD7" s="146"/>
      <c r="AE7" s="127" t="s">
        <v>43</v>
      </c>
      <c r="AF7" s="144" t="s">
        <v>55</v>
      </c>
      <c r="AG7" s="145"/>
      <c r="AH7" s="145"/>
      <c r="AI7" s="146"/>
      <c r="AJ7" s="127" t="s">
        <v>43</v>
      </c>
      <c r="AK7" s="144" t="s">
        <v>55</v>
      </c>
      <c r="AL7" s="145"/>
      <c r="AM7" s="145"/>
      <c r="AN7" s="146"/>
      <c r="AO7" s="127" t="s">
        <v>43</v>
      </c>
      <c r="AP7" s="144" t="s">
        <v>55</v>
      </c>
      <c r="AQ7" s="145"/>
      <c r="AR7" s="145"/>
      <c r="AS7" s="146"/>
      <c r="AT7" s="127" t="s">
        <v>43</v>
      </c>
      <c r="AU7" s="124" t="s">
        <v>55</v>
      </c>
      <c r="AV7" s="125"/>
      <c r="AW7" s="127" t="s">
        <v>43</v>
      </c>
      <c r="AX7" s="124" t="s">
        <v>55</v>
      </c>
      <c r="AY7" s="125"/>
      <c r="AZ7" s="127" t="s">
        <v>43</v>
      </c>
      <c r="BA7" s="124" t="s">
        <v>55</v>
      </c>
      <c r="BB7" s="125"/>
      <c r="BC7" s="127" t="s">
        <v>43</v>
      </c>
      <c r="BD7" s="124" t="s">
        <v>55</v>
      </c>
      <c r="BE7" s="125"/>
      <c r="BF7" s="127" t="s">
        <v>43</v>
      </c>
      <c r="BG7" s="124" t="s">
        <v>55</v>
      </c>
      <c r="BH7" s="125"/>
      <c r="BI7" s="127" t="s">
        <v>43</v>
      </c>
      <c r="BJ7" s="124" t="s">
        <v>55</v>
      </c>
      <c r="BK7" s="125"/>
      <c r="BL7" s="127" t="s">
        <v>43</v>
      </c>
      <c r="BM7" s="124" t="s">
        <v>55</v>
      </c>
      <c r="BN7" s="125"/>
      <c r="BO7" s="127" t="s">
        <v>43</v>
      </c>
      <c r="BP7" s="124" t="s">
        <v>55</v>
      </c>
      <c r="BQ7" s="129"/>
      <c r="BR7" s="129"/>
      <c r="BS7" s="125"/>
      <c r="BT7" s="127" t="s">
        <v>43</v>
      </c>
      <c r="BU7" s="124" t="s">
        <v>55</v>
      </c>
      <c r="BV7" s="125"/>
      <c r="BW7" s="127" t="s">
        <v>43</v>
      </c>
      <c r="BX7" s="124" t="s">
        <v>55</v>
      </c>
      <c r="BY7" s="125"/>
      <c r="BZ7" s="127" t="s">
        <v>43</v>
      </c>
      <c r="CA7" s="124" t="s">
        <v>55</v>
      </c>
      <c r="CB7" s="125"/>
      <c r="CC7" s="127" t="s">
        <v>43</v>
      </c>
      <c r="CD7" s="124" t="s">
        <v>55</v>
      </c>
      <c r="CE7" s="125"/>
      <c r="CF7" s="127" t="s">
        <v>43</v>
      </c>
      <c r="CG7" s="124" t="s">
        <v>55</v>
      </c>
      <c r="CH7" s="125"/>
      <c r="CI7" s="127" t="s">
        <v>43</v>
      </c>
      <c r="CJ7" s="124" t="s">
        <v>55</v>
      </c>
      <c r="CK7" s="125"/>
      <c r="CL7" s="127" t="s">
        <v>43</v>
      </c>
      <c r="CM7" s="124" t="s">
        <v>55</v>
      </c>
      <c r="CN7" s="125"/>
      <c r="CO7" s="127" t="s">
        <v>43</v>
      </c>
      <c r="CP7" s="124" t="s">
        <v>55</v>
      </c>
      <c r="CQ7" s="125"/>
      <c r="CR7" s="127" t="s">
        <v>43</v>
      </c>
      <c r="CS7" s="124" t="s">
        <v>55</v>
      </c>
      <c r="CT7" s="125"/>
      <c r="CU7" s="127" t="s">
        <v>43</v>
      </c>
      <c r="CV7" s="124" t="s">
        <v>55</v>
      </c>
      <c r="CW7" s="125"/>
      <c r="CX7" s="127" t="s">
        <v>43</v>
      </c>
      <c r="CY7" s="124" t="s">
        <v>55</v>
      </c>
      <c r="CZ7" s="125"/>
      <c r="DA7" s="127" t="s">
        <v>43</v>
      </c>
      <c r="DB7" s="124" t="s">
        <v>55</v>
      </c>
      <c r="DC7" s="125"/>
      <c r="DD7" s="127" t="s">
        <v>43</v>
      </c>
      <c r="DE7" s="124" t="s">
        <v>55</v>
      </c>
      <c r="DF7" s="125"/>
      <c r="DG7" s="222" t="s">
        <v>9</v>
      </c>
      <c r="DH7" s="127" t="s">
        <v>43</v>
      </c>
      <c r="DI7" s="124" t="s">
        <v>55</v>
      </c>
      <c r="DJ7" s="125"/>
      <c r="DK7" s="127" t="s">
        <v>43</v>
      </c>
      <c r="DL7" s="124" t="s">
        <v>55</v>
      </c>
      <c r="DM7" s="125"/>
      <c r="DN7" s="127" t="s">
        <v>43</v>
      </c>
      <c r="DO7" s="124" t="s">
        <v>55</v>
      </c>
      <c r="DP7" s="125"/>
      <c r="DQ7" s="127" t="s">
        <v>43</v>
      </c>
      <c r="DR7" s="124" t="s">
        <v>55</v>
      </c>
      <c r="DS7" s="125"/>
      <c r="DT7" s="127" t="s">
        <v>43</v>
      </c>
      <c r="DU7" s="124" t="s">
        <v>55</v>
      </c>
      <c r="DV7" s="125"/>
      <c r="DW7" s="127" t="s">
        <v>43</v>
      </c>
      <c r="DX7" s="124" t="s">
        <v>55</v>
      </c>
      <c r="DY7" s="125"/>
      <c r="DZ7" s="127" t="s">
        <v>43</v>
      </c>
      <c r="EA7" s="144" t="s">
        <v>55</v>
      </c>
      <c r="EB7" s="146"/>
      <c r="EC7" s="261" t="s">
        <v>9</v>
      </c>
      <c r="ED7" s="127" t="s">
        <v>43</v>
      </c>
      <c r="EE7" s="124" t="s">
        <v>55</v>
      </c>
      <c r="EF7" s="125"/>
    </row>
    <row r="8" spans="1:136" s="27" customFormat="1" ht="101.25" customHeight="1" x14ac:dyDescent="0.25">
      <c r="A8" s="132"/>
      <c r="B8" s="132"/>
      <c r="C8" s="138"/>
      <c r="D8" s="89"/>
      <c r="E8" s="138"/>
      <c r="F8" s="128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8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8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8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8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8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8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8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8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8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8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8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8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8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8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8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8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8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8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8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8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8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8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8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8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8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8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8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8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2"/>
      <c r="DH8" s="128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8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8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8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8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8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8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63"/>
      <c r="ED8" s="128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65" t="s">
        <v>11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66" t="s">
        <v>143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Q2" s="5"/>
      <c r="R2" s="5"/>
      <c r="T2" s="167"/>
      <c r="U2" s="167"/>
      <c r="V2" s="16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6" t="s">
        <v>12</v>
      </c>
      <c r="M3" s="166"/>
      <c r="N3" s="166"/>
      <c r="O3" s="16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30" t="s">
        <v>6</v>
      </c>
      <c r="B4" s="133" t="s">
        <v>10</v>
      </c>
      <c r="C4" s="136" t="s">
        <v>4</v>
      </c>
      <c r="D4" s="136" t="s">
        <v>5</v>
      </c>
      <c r="E4" s="150" t="s">
        <v>13</v>
      </c>
      <c r="F4" s="151"/>
      <c r="G4" s="151"/>
      <c r="H4" s="151"/>
      <c r="I4" s="152"/>
      <c r="J4" s="168" t="s">
        <v>45</v>
      </c>
      <c r="K4" s="169"/>
      <c r="L4" s="169"/>
      <c r="M4" s="169"/>
      <c r="N4" s="170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2"/>
      <c r="DF4" s="126" t="s">
        <v>14</v>
      </c>
      <c r="DG4" s="207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61" t="s">
        <v>16</v>
      </c>
      <c r="EA4" s="266" t="s">
        <v>232</v>
      </c>
    </row>
    <row r="5" spans="1:131" s="9" customFormat="1" ht="15" customHeight="1" x14ac:dyDescent="0.3">
      <c r="A5" s="131"/>
      <c r="B5" s="134"/>
      <c r="C5" s="137"/>
      <c r="D5" s="137"/>
      <c r="E5" s="153"/>
      <c r="F5" s="154"/>
      <c r="G5" s="154"/>
      <c r="H5" s="154"/>
      <c r="I5" s="155"/>
      <c r="J5" s="171"/>
      <c r="K5" s="172"/>
      <c r="L5" s="172"/>
      <c r="M5" s="172"/>
      <c r="N5" s="173"/>
      <c r="O5" s="191" t="s">
        <v>7</v>
      </c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3"/>
      <c r="AV5" s="194" t="s">
        <v>2</v>
      </c>
      <c r="AW5" s="194"/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62" t="s">
        <v>8</v>
      </c>
      <c r="BL5" s="163"/>
      <c r="BM5" s="163"/>
      <c r="BN5" s="197" t="s">
        <v>18</v>
      </c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9"/>
      <c r="CE5" s="160" t="s">
        <v>0</v>
      </c>
      <c r="CF5" s="161"/>
      <c r="CG5" s="161"/>
      <c r="CH5" s="161"/>
      <c r="CI5" s="161"/>
      <c r="CJ5" s="161"/>
      <c r="CK5" s="161"/>
      <c r="CL5" s="161"/>
      <c r="CM5" s="203"/>
      <c r="CN5" s="197" t="s">
        <v>1</v>
      </c>
      <c r="CO5" s="198"/>
      <c r="CP5" s="198"/>
      <c r="CQ5" s="198"/>
      <c r="CR5" s="198"/>
      <c r="CS5" s="198"/>
      <c r="CT5" s="198"/>
      <c r="CU5" s="198"/>
      <c r="CV5" s="198"/>
      <c r="CW5" s="194" t="s">
        <v>19</v>
      </c>
      <c r="CX5" s="194"/>
      <c r="CY5" s="194"/>
      <c r="CZ5" s="162" t="s">
        <v>20</v>
      </c>
      <c r="DA5" s="163"/>
      <c r="DB5" s="164"/>
      <c r="DC5" s="162" t="s">
        <v>21</v>
      </c>
      <c r="DD5" s="163"/>
      <c r="DE5" s="164"/>
      <c r="DF5" s="126"/>
      <c r="DG5" s="210"/>
      <c r="DH5" s="180"/>
      <c r="DI5" s="180"/>
      <c r="DJ5" s="181"/>
      <c r="DK5" s="181"/>
      <c r="DL5" s="181"/>
      <c r="DM5" s="181"/>
      <c r="DN5" s="162" t="s">
        <v>22</v>
      </c>
      <c r="DO5" s="163"/>
      <c r="DP5" s="164"/>
      <c r="DQ5" s="227"/>
      <c r="DR5" s="228"/>
      <c r="DS5" s="228"/>
      <c r="DT5" s="228"/>
      <c r="DU5" s="228"/>
      <c r="DV5" s="228"/>
      <c r="DW5" s="228"/>
      <c r="DX5" s="228"/>
      <c r="DY5" s="228"/>
      <c r="DZ5" s="262"/>
      <c r="EA5" s="266"/>
    </row>
    <row r="6" spans="1:131" s="9" customFormat="1" ht="119.25" customHeight="1" x14ac:dyDescent="0.3">
      <c r="A6" s="131"/>
      <c r="B6" s="134"/>
      <c r="C6" s="137"/>
      <c r="D6" s="137"/>
      <c r="E6" s="156"/>
      <c r="F6" s="157"/>
      <c r="G6" s="157"/>
      <c r="H6" s="157"/>
      <c r="I6" s="158"/>
      <c r="J6" s="174"/>
      <c r="K6" s="175"/>
      <c r="L6" s="175"/>
      <c r="M6" s="175"/>
      <c r="N6" s="176"/>
      <c r="O6" s="204" t="s">
        <v>23</v>
      </c>
      <c r="P6" s="205"/>
      <c r="Q6" s="205"/>
      <c r="R6" s="205"/>
      <c r="S6" s="206"/>
      <c r="T6" s="147" t="s">
        <v>24</v>
      </c>
      <c r="U6" s="148"/>
      <c r="V6" s="148"/>
      <c r="W6" s="148"/>
      <c r="X6" s="149"/>
      <c r="Y6" s="147" t="s">
        <v>25</v>
      </c>
      <c r="Z6" s="148"/>
      <c r="AA6" s="148"/>
      <c r="AB6" s="148"/>
      <c r="AC6" s="149"/>
      <c r="AD6" s="147" t="s">
        <v>26</v>
      </c>
      <c r="AE6" s="148"/>
      <c r="AF6" s="148"/>
      <c r="AG6" s="148"/>
      <c r="AH6" s="149"/>
      <c r="AI6" s="147" t="s">
        <v>27</v>
      </c>
      <c r="AJ6" s="148"/>
      <c r="AK6" s="148"/>
      <c r="AL6" s="148"/>
      <c r="AM6" s="149"/>
      <c r="AN6" s="147" t="s">
        <v>28</v>
      </c>
      <c r="AO6" s="148"/>
      <c r="AP6" s="148"/>
      <c r="AQ6" s="148"/>
      <c r="AR6" s="149"/>
      <c r="AS6" s="216" t="s">
        <v>29</v>
      </c>
      <c r="AT6" s="216"/>
      <c r="AU6" s="216"/>
      <c r="AV6" s="142" t="s">
        <v>30</v>
      </c>
      <c r="AW6" s="143"/>
      <c r="AX6" s="143"/>
      <c r="AY6" s="142" t="s">
        <v>31</v>
      </c>
      <c r="AZ6" s="143"/>
      <c r="BA6" s="219"/>
      <c r="BB6" s="139" t="s">
        <v>32</v>
      </c>
      <c r="BC6" s="140"/>
      <c r="BD6" s="141"/>
      <c r="BE6" s="139" t="s">
        <v>33</v>
      </c>
      <c r="BF6" s="140"/>
      <c r="BG6" s="140"/>
      <c r="BH6" s="223" t="s">
        <v>34</v>
      </c>
      <c r="BI6" s="224"/>
      <c r="BJ6" s="224"/>
      <c r="BK6" s="195"/>
      <c r="BL6" s="196"/>
      <c r="BM6" s="196"/>
      <c r="BN6" s="177" t="s">
        <v>35</v>
      </c>
      <c r="BO6" s="178"/>
      <c r="BP6" s="178"/>
      <c r="BQ6" s="178"/>
      <c r="BR6" s="179"/>
      <c r="BS6" s="159" t="s">
        <v>36</v>
      </c>
      <c r="BT6" s="159"/>
      <c r="BU6" s="159"/>
      <c r="BV6" s="159" t="s">
        <v>37</v>
      </c>
      <c r="BW6" s="159"/>
      <c r="BX6" s="159"/>
      <c r="BY6" s="159" t="s">
        <v>38</v>
      </c>
      <c r="BZ6" s="159"/>
      <c r="CA6" s="159"/>
      <c r="CB6" s="159" t="s">
        <v>39</v>
      </c>
      <c r="CC6" s="159"/>
      <c r="CD6" s="159"/>
      <c r="CE6" s="159" t="s">
        <v>46</v>
      </c>
      <c r="CF6" s="159"/>
      <c r="CG6" s="159"/>
      <c r="CH6" s="160" t="s">
        <v>47</v>
      </c>
      <c r="CI6" s="161"/>
      <c r="CJ6" s="161"/>
      <c r="CK6" s="159" t="s">
        <v>40</v>
      </c>
      <c r="CL6" s="159"/>
      <c r="CM6" s="159"/>
      <c r="CN6" s="217" t="s">
        <v>41</v>
      </c>
      <c r="CO6" s="218"/>
      <c r="CP6" s="161"/>
      <c r="CQ6" s="159" t="s">
        <v>42</v>
      </c>
      <c r="CR6" s="159"/>
      <c r="CS6" s="159"/>
      <c r="CT6" s="160" t="s">
        <v>48</v>
      </c>
      <c r="CU6" s="161"/>
      <c r="CV6" s="161"/>
      <c r="CW6" s="194"/>
      <c r="CX6" s="194"/>
      <c r="CY6" s="194"/>
      <c r="CZ6" s="195"/>
      <c r="DA6" s="196"/>
      <c r="DB6" s="221"/>
      <c r="DC6" s="195"/>
      <c r="DD6" s="196"/>
      <c r="DE6" s="221"/>
      <c r="DF6" s="126"/>
      <c r="DG6" s="213"/>
      <c r="DH6" s="162" t="s">
        <v>49</v>
      </c>
      <c r="DI6" s="163"/>
      <c r="DJ6" s="164"/>
      <c r="DK6" s="162" t="s">
        <v>50</v>
      </c>
      <c r="DL6" s="163"/>
      <c r="DM6" s="164"/>
      <c r="DN6" s="195"/>
      <c r="DO6" s="196"/>
      <c r="DP6" s="221"/>
      <c r="DQ6" s="162" t="s">
        <v>51</v>
      </c>
      <c r="DR6" s="163"/>
      <c r="DS6" s="164"/>
      <c r="DT6" s="162" t="s">
        <v>52</v>
      </c>
      <c r="DU6" s="163"/>
      <c r="DV6" s="164"/>
      <c r="DW6" s="225" t="s">
        <v>53</v>
      </c>
      <c r="DX6" s="226"/>
      <c r="DY6" s="226"/>
      <c r="DZ6" s="263"/>
      <c r="EA6" s="266"/>
    </row>
    <row r="7" spans="1:131" s="10" customFormat="1" ht="36" customHeight="1" x14ac:dyDescent="0.3">
      <c r="A7" s="131"/>
      <c r="B7" s="134"/>
      <c r="C7" s="137"/>
      <c r="D7" s="137"/>
      <c r="E7" s="127" t="s">
        <v>43</v>
      </c>
      <c r="F7" s="144" t="s">
        <v>55</v>
      </c>
      <c r="G7" s="145"/>
      <c r="H7" s="145"/>
      <c r="I7" s="146"/>
      <c r="J7" s="127" t="s">
        <v>43</v>
      </c>
      <c r="K7" s="144" t="s">
        <v>55</v>
      </c>
      <c r="L7" s="145"/>
      <c r="M7" s="145"/>
      <c r="N7" s="146"/>
      <c r="O7" s="127" t="s">
        <v>43</v>
      </c>
      <c r="P7" s="144" t="s">
        <v>55</v>
      </c>
      <c r="Q7" s="145"/>
      <c r="R7" s="145"/>
      <c r="S7" s="146"/>
      <c r="T7" s="127" t="s">
        <v>43</v>
      </c>
      <c r="U7" s="144" t="s">
        <v>55</v>
      </c>
      <c r="V7" s="145"/>
      <c r="W7" s="145"/>
      <c r="X7" s="146"/>
      <c r="Y7" s="127" t="s">
        <v>43</v>
      </c>
      <c r="Z7" s="144" t="s">
        <v>55</v>
      </c>
      <c r="AA7" s="145"/>
      <c r="AB7" s="145"/>
      <c r="AC7" s="146"/>
      <c r="AD7" s="127" t="s">
        <v>43</v>
      </c>
      <c r="AE7" s="144" t="s">
        <v>55</v>
      </c>
      <c r="AF7" s="145"/>
      <c r="AG7" s="145"/>
      <c r="AH7" s="146"/>
      <c r="AI7" s="127" t="s">
        <v>43</v>
      </c>
      <c r="AJ7" s="144" t="s">
        <v>55</v>
      </c>
      <c r="AK7" s="145"/>
      <c r="AL7" s="145"/>
      <c r="AM7" s="146"/>
      <c r="AN7" s="127" t="s">
        <v>43</v>
      </c>
      <c r="AO7" s="144" t="s">
        <v>55</v>
      </c>
      <c r="AP7" s="145"/>
      <c r="AQ7" s="145"/>
      <c r="AR7" s="146"/>
      <c r="AS7" s="127" t="s">
        <v>43</v>
      </c>
      <c r="AT7" s="124" t="s">
        <v>55</v>
      </c>
      <c r="AU7" s="125"/>
      <c r="AV7" s="127" t="s">
        <v>43</v>
      </c>
      <c r="AW7" s="124" t="s">
        <v>55</v>
      </c>
      <c r="AX7" s="125"/>
      <c r="AY7" s="127" t="s">
        <v>43</v>
      </c>
      <c r="AZ7" s="124" t="s">
        <v>55</v>
      </c>
      <c r="BA7" s="125"/>
      <c r="BB7" s="127" t="s">
        <v>43</v>
      </c>
      <c r="BC7" s="124" t="s">
        <v>55</v>
      </c>
      <c r="BD7" s="125"/>
      <c r="BE7" s="127" t="s">
        <v>43</v>
      </c>
      <c r="BF7" s="124" t="s">
        <v>55</v>
      </c>
      <c r="BG7" s="125"/>
      <c r="BH7" s="127" t="s">
        <v>43</v>
      </c>
      <c r="BI7" s="124" t="s">
        <v>55</v>
      </c>
      <c r="BJ7" s="125"/>
      <c r="BK7" s="127" t="s">
        <v>43</v>
      </c>
      <c r="BL7" s="124" t="s">
        <v>55</v>
      </c>
      <c r="BM7" s="125"/>
      <c r="BN7" s="127" t="s">
        <v>43</v>
      </c>
      <c r="BO7" s="124" t="s">
        <v>55</v>
      </c>
      <c r="BP7" s="129"/>
      <c r="BQ7" s="129"/>
      <c r="BR7" s="125"/>
      <c r="BS7" s="127" t="s">
        <v>43</v>
      </c>
      <c r="BT7" s="124" t="s">
        <v>55</v>
      </c>
      <c r="BU7" s="125"/>
      <c r="BV7" s="127" t="s">
        <v>43</v>
      </c>
      <c r="BW7" s="124" t="s">
        <v>55</v>
      </c>
      <c r="BX7" s="125"/>
      <c r="BY7" s="127" t="s">
        <v>43</v>
      </c>
      <c r="BZ7" s="124" t="s">
        <v>55</v>
      </c>
      <c r="CA7" s="125"/>
      <c r="CB7" s="127" t="s">
        <v>43</v>
      </c>
      <c r="CC7" s="124" t="s">
        <v>55</v>
      </c>
      <c r="CD7" s="125"/>
      <c r="CE7" s="127" t="s">
        <v>43</v>
      </c>
      <c r="CF7" s="124" t="s">
        <v>55</v>
      </c>
      <c r="CG7" s="125"/>
      <c r="CH7" s="127" t="s">
        <v>43</v>
      </c>
      <c r="CI7" s="124" t="s">
        <v>55</v>
      </c>
      <c r="CJ7" s="125"/>
      <c r="CK7" s="127" t="s">
        <v>43</v>
      </c>
      <c r="CL7" s="124" t="s">
        <v>55</v>
      </c>
      <c r="CM7" s="125"/>
      <c r="CN7" s="127" t="s">
        <v>43</v>
      </c>
      <c r="CO7" s="124" t="s">
        <v>55</v>
      </c>
      <c r="CP7" s="125"/>
      <c r="CQ7" s="127" t="s">
        <v>43</v>
      </c>
      <c r="CR7" s="124" t="s">
        <v>55</v>
      </c>
      <c r="CS7" s="125"/>
      <c r="CT7" s="127" t="s">
        <v>43</v>
      </c>
      <c r="CU7" s="124" t="s">
        <v>55</v>
      </c>
      <c r="CV7" s="125"/>
      <c r="CW7" s="127" t="s">
        <v>43</v>
      </c>
      <c r="CX7" s="124" t="s">
        <v>55</v>
      </c>
      <c r="CY7" s="125"/>
      <c r="CZ7" s="127" t="s">
        <v>43</v>
      </c>
      <c r="DA7" s="124" t="s">
        <v>55</v>
      </c>
      <c r="DB7" s="125"/>
      <c r="DC7" s="127" t="s">
        <v>43</v>
      </c>
      <c r="DD7" s="124" t="s">
        <v>55</v>
      </c>
      <c r="DE7" s="125"/>
      <c r="DF7" s="222" t="s">
        <v>9</v>
      </c>
      <c r="DG7" s="127" t="s">
        <v>43</v>
      </c>
      <c r="DH7" s="127" t="s">
        <v>43</v>
      </c>
      <c r="DI7" s="124" t="s">
        <v>55</v>
      </c>
      <c r="DJ7" s="125"/>
      <c r="DK7" s="127" t="s">
        <v>43</v>
      </c>
      <c r="DL7" s="124" t="s">
        <v>55</v>
      </c>
      <c r="DM7" s="125"/>
      <c r="DN7" s="127" t="s">
        <v>43</v>
      </c>
      <c r="DO7" s="124" t="s">
        <v>55</v>
      </c>
      <c r="DP7" s="125"/>
      <c r="DQ7" s="127" t="s">
        <v>43</v>
      </c>
      <c r="DR7" s="124" t="s">
        <v>55</v>
      </c>
      <c r="DS7" s="125"/>
      <c r="DT7" s="127" t="s">
        <v>43</v>
      </c>
      <c r="DU7" s="124" t="s">
        <v>55</v>
      </c>
      <c r="DV7" s="125"/>
      <c r="DW7" s="127" t="s">
        <v>43</v>
      </c>
      <c r="DX7" s="144" t="s">
        <v>55</v>
      </c>
      <c r="DY7" s="146"/>
      <c r="DZ7" s="261" t="s">
        <v>9</v>
      </c>
      <c r="EA7" s="127" t="s">
        <v>43</v>
      </c>
    </row>
    <row r="8" spans="1:131" s="27" customFormat="1" ht="101.25" customHeight="1" x14ac:dyDescent="0.25">
      <c r="A8" s="132"/>
      <c r="B8" s="135"/>
      <c r="C8" s="138"/>
      <c r="D8" s="138"/>
      <c r="E8" s="128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8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8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8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8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8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8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8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8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8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8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8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8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8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8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8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8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8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8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8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8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8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8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8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8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8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8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8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8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8"/>
      <c r="DH8" s="128"/>
      <c r="DI8" s="35" t="e">
        <f>#REF!</f>
        <v>#REF!</v>
      </c>
      <c r="DJ8" s="26" t="e">
        <f>#REF!</f>
        <v>#REF!</v>
      </c>
      <c r="DK8" s="128"/>
      <c r="DL8" s="35" t="e">
        <f>DI8</f>
        <v>#REF!</v>
      </c>
      <c r="DM8" s="26" t="e">
        <f>DJ8</f>
        <v>#REF!</v>
      </c>
      <c r="DN8" s="128"/>
      <c r="DO8" s="35" t="e">
        <f>DL8</f>
        <v>#REF!</v>
      </c>
      <c r="DP8" s="26" t="e">
        <f>DM8</f>
        <v>#REF!</v>
      </c>
      <c r="DQ8" s="128"/>
      <c r="DR8" s="35" t="e">
        <f>DO8</f>
        <v>#REF!</v>
      </c>
      <c r="DS8" s="26" t="e">
        <f>DP8</f>
        <v>#REF!</v>
      </c>
      <c r="DT8" s="128"/>
      <c r="DU8" s="35" t="e">
        <f>DR8</f>
        <v>#REF!</v>
      </c>
      <c r="DV8" s="26" t="e">
        <f>DS8</f>
        <v>#REF!</v>
      </c>
      <c r="DW8" s="128"/>
      <c r="DX8" s="35" t="e">
        <f>DU8</f>
        <v>#REF!</v>
      </c>
      <c r="DY8" s="26" t="e">
        <f>DV8</f>
        <v>#REF!</v>
      </c>
      <c r="DZ8" s="263"/>
      <c r="EA8" s="128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4" t="s">
        <v>44</v>
      </c>
      <c r="B82" s="265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65" t="s">
        <v>11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66" t="s">
        <v>143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Q2" s="5"/>
      <c r="R2" s="5"/>
      <c r="T2" s="167"/>
      <c r="U2" s="167"/>
      <c r="V2" s="16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6" t="s">
        <v>12</v>
      </c>
      <c r="M3" s="166"/>
      <c r="N3" s="166"/>
      <c r="O3" s="16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30" t="s">
        <v>6</v>
      </c>
      <c r="B4" s="130" t="s">
        <v>10</v>
      </c>
      <c r="C4" s="136" t="s">
        <v>4</v>
      </c>
      <c r="D4" s="136" t="s">
        <v>5</v>
      </c>
      <c r="E4" s="150" t="s">
        <v>13</v>
      </c>
      <c r="F4" s="151"/>
      <c r="G4" s="151"/>
      <c r="H4" s="151"/>
      <c r="I4" s="152"/>
      <c r="J4" s="168" t="s">
        <v>45</v>
      </c>
      <c r="K4" s="169"/>
      <c r="L4" s="169"/>
      <c r="M4" s="169"/>
      <c r="N4" s="170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2"/>
      <c r="DF4" s="126" t="s">
        <v>14</v>
      </c>
      <c r="DG4" s="207" t="s">
        <v>15</v>
      </c>
      <c r="DH4" s="208"/>
      <c r="DI4" s="209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26" t="s">
        <v>16</v>
      </c>
      <c r="EC4" s="182" t="s">
        <v>17</v>
      </c>
      <c r="ED4" s="183"/>
      <c r="EE4" s="184"/>
    </row>
    <row r="5" spans="1:136" s="9" customFormat="1" ht="15" customHeight="1" x14ac:dyDescent="0.3">
      <c r="A5" s="131"/>
      <c r="B5" s="131"/>
      <c r="C5" s="137"/>
      <c r="D5" s="137"/>
      <c r="E5" s="153"/>
      <c r="F5" s="154"/>
      <c r="G5" s="154"/>
      <c r="H5" s="154"/>
      <c r="I5" s="155"/>
      <c r="J5" s="171"/>
      <c r="K5" s="172"/>
      <c r="L5" s="172"/>
      <c r="M5" s="172"/>
      <c r="N5" s="173"/>
      <c r="O5" s="191" t="s">
        <v>7</v>
      </c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3"/>
      <c r="AV5" s="194" t="s">
        <v>2</v>
      </c>
      <c r="AW5" s="194"/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62" t="s">
        <v>8</v>
      </c>
      <c r="BL5" s="163"/>
      <c r="BM5" s="163"/>
      <c r="BN5" s="197" t="s">
        <v>18</v>
      </c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9"/>
      <c r="CE5" s="160" t="s">
        <v>0</v>
      </c>
      <c r="CF5" s="161"/>
      <c r="CG5" s="161"/>
      <c r="CH5" s="161"/>
      <c r="CI5" s="161"/>
      <c r="CJ5" s="161"/>
      <c r="CK5" s="161"/>
      <c r="CL5" s="161"/>
      <c r="CM5" s="203"/>
      <c r="CN5" s="197" t="s">
        <v>1</v>
      </c>
      <c r="CO5" s="198"/>
      <c r="CP5" s="198"/>
      <c r="CQ5" s="198"/>
      <c r="CR5" s="198"/>
      <c r="CS5" s="198"/>
      <c r="CT5" s="198"/>
      <c r="CU5" s="198"/>
      <c r="CV5" s="198"/>
      <c r="CW5" s="194" t="s">
        <v>19</v>
      </c>
      <c r="CX5" s="194"/>
      <c r="CY5" s="194"/>
      <c r="CZ5" s="162" t="s">
        <v>20</v>
      </c>
      <c r="DA5" s="163"/>
      <c r="DB5" s="164"/>
      <c r="DC5" s="162" t="s">
        <v>21</v>
      </c>
      <c r="DD5" s="163"/>
      <c r="DE5" s="164"/>
      <c r="DF5" s="126"/>
      <c r="DG5" s="210"/>
      <c r="DH5" s="211"/>
      <c r="DI5" s="212"/>
      <c r="DJ5" s="180"/>
      <c r="DK5" s="180"/>
      <c r="DL5" s="181"/>
      <c r="DM5" s="181"/>
      <c r="DN5" s="181"/>
      <c r="DO5" s="181"/>
      <c r="DP5" s="162" t="s">
        <v>22</v>
      </c>
      <c r="DQ5" s="163"/>
      <c r="DR5" s="164"/>
      <c r="DS5" s="227"/>
      <c r="DT5" s="228"/>
      <c r="DU5" s="228"/>
      <c r="DV5" s="228"/>
      <c r="DW5" s="228"/>
      <c r="DX5" s="228"/>
      <c r="DY5" s="228"/>
      <c r="DZ5" s="228"/>
      <c r="EA5" s="228"/>
      <c r="EB5" s="126"/>
      <c r="EC5" s="185"/>
      <c r="ED5" s="186"/>
      <c r="EE5" s="187"/>
    </row>
    <row r="6" spans="1:136" s="9" customFormat="1" ht="119.25" customHeight="1" x14ac:dyDescent="0.3">
      <c r="A6" s="131"/>
      <c r="B6" s="131"/>
      <c r="C6" s="137"/>
      <c r="D6" s="137"/>
      <c r="E6" s="156"/>
      <c r="F6" s="157"/>
      <c r="G6" s="157"/>
      <c r="H6" s="157"/>
      <c r="I6" s="158"/>
      <c r="J6" s="174"/>
      <c r="K6" s="175"/>
      <c r="L6" s="175"/>
      <c r="M6" s="175"/>
      <c r="N6" s="176"/>
      <c r="O6" s="204" t="s">
        <v>23</v>
      </c>
      <c r="P6" s="205"/>
      <c r="Q6" s="205"/>
      <c r="R6" s="205"/>
      <c r="S6" s="206"/>
      <c r="T6" s="147" t="s">
        <v>24</v>
      </c>
      <c r="U6" s="148"/>
      <c r="V6" s="148"/>
      <c r="W6" s="148"/>
      <c r="X6" s="149"/>
      <c r="Y6" s="147" t="s">
        <v>25</v>
      </c>
      <c r="Z6" s="148"/>
      <c r="AA6" s="148"/>
      <c r="AB6" s="148"/>
      <c r="AC6" s="149"/>
      <c r="AD6" s="147" t="s">
        <v>26</v>
      </c>
      <c r="AE6" s="148"/>
      <c r="AF6" s="148"/>
      <c r="AG6" s="148"/>
      <c r="AH6" s="149"/>
      <c r="AI6" s="147" t="s">
        <v>27</v>
      </c>
      <c r="AJ6" s="148"/>
      <c r="AK6" s="148"/>
      <c r="AL6" s="148"/>
      <c r="AM6" s="149"/>
      <c r="AN6" s="147" t="s">
        <v>28</v>
      </c>
      <c r="AO6" s="148"/>
      <c r="AP6" s="148"/>
      <c r="AQ6" s="148"/>
      <c r="AR6" s="149"/>
      <c r="AS6" s="216" t="s">
        <v>29</v>
      </c>
      <c r="AT6" s="216"/>
      <c r="AU6" s="216"/>
      <c r="AV6" s="142" t="s">
        <v>30</v>
      </c>
      <c r="AW6" s="143"/>
      <c r="AX6" s="143"/>
      <c r="AY6" s="142" t="s">
        <v>31</v>
      </c>
      <c r="AZ6" s="143"/>
      <c r="BA6" s="219"/>
      <c r="BB6" s="139" t="s">
        <v>32</v>
      </c>
      <c r="BC6" s="140"/>
      <c r="BD6" s="141"/>
      <c r="BE6" s="139" t="s">
        <v>33</v>
      </c>
      <c r="BF6" s="140"/>
      <c r="BG6" s="140"/>
      <c r="BH6" s="223" t="s">
        <v>34</v>
      </c>
      <c r="BI6" s="224"/>
      <c r="BJ6" s="224"/>
      <c r="BK6" s="195"/>
      <c r="BL6" s="196"/>
      <c r="BM6" s="196"/>
      <c r="BN6" s="177" t="s">
        <v>35</v>
      </c>
      <c r="BO6" s="178"/>
      <c r="BP6" s="178"/>
      <c r="BQ6" s="178"/>
      <c r="BR6" s="179"/>
      <c r="BS6" s="159" t="s">
        <v>36</v>
      </c>
      <c r="BT6" s="159"/>
      <c r="BU6" s="159"/>
      <c r="BV6" s="159" t="s">
        <v>37</v>
      </c>
      <c r="BW6" s="159"/>
      <c r="BX6" s="159"/>
      <c r="BY6" s="159" t="s">
        <v>38</v>
      </c>
      <c r="BZ6" s="159"/>
      <c r="CA6" s="159"/>
      <c r="CB6" s="159" t="s">
        <v>39</v>
      </c>
      <c r="CC6" s="159"/>
      <c r="CD6" s="159"/>
      <c r="CE6" s="159" t="s">
        <v>46</v>
      </c>
      <c r="CF6" s="159"/>
      <c r="CG6" s="159"/>
      <c r="CH6" s="160" t="s">
        <v>47</v>
      </c>
      <c r="CI6" s="161"/>
      <c r="CJ6" s="161"/>
      <c r="CK6" s="159" t="s">
        <v>40</v>
      </c>
      <c r="CL6" s="159"/>
      <c r="CM6" s="159"/>
      <c r="CN6" s="217" t="s">
        <v>41</v>
      </c>
      <c r="CO6" s="218"/>
      <c r="CP6" s="161"/>
      <c r="CQ6" s="159" t="s">
        <v>42</v>
      </c>
      <c r="CR6" s="159"/>
      <c r="CS6" s="159"/>
      <c r="CT6" s="160" t="s">
        <v>48</v>
      </c>
      <c r="CU6" s="161"/>
      <c r="CV6" s="161"/>
      <c r="CW6" s="194"/>
      <c r="CX6" s="194"/>
      <c r="CY6" s="194"/>
      <c r="CZ6" s="195"/>
      <c r="DA6" s="196"/>
      <c r="DB6" s="221"/>
      <c r="DC6" s="195"/>
      <c r="DD6" s="196"/>
      <c r="DE6" s="221"/>
      <c r="DF6" s="126"/>
      <c r="DG6" s="213"/>
      <c r="DH6" s="214"/>
      <c r="DI6" s="215"/>
      <c r="DJ6" s="162" t="s">
        <v>49</v>
      </c>
      <c r="DK6" s="163"/>
      <c r="DL6" s="164"/>
      <c r="DM6" s="162" t="s">
        <v>50</v>
      </c>
      <c r="DN6" s="163"/>
      <c r="DO6" s="164"/>
      <c r="DP6" s="195"/>
      <c r="DQ6" s="196"/>
      <c r="DR6" s="221"/>
      <c r="DS6" s="162" t="s">
        <v>51</v>
      </c>
      <c r="DT6" s="163"/>
      <c r="DU6" s="164"/>
      <c r="DV6" s="162" t="s">
        <v>52</v>
      </c>
      <c r="DW6" s="163"/>
      <c r="DX6" s="164"/>
      <c r="DY6" s="225" t="s">
        <v>53</v>
      </c>
      <c r="DZ6" s="226"/>
      <c r="EA6" s="226"/>
      <c r="EB6" s="126"/>
      <c r="EC6" s="188"/>
      <c r="ED6" s="189"/>
      <c r="EE6" s="190"/>
    </row>
    <row r="7" spans="1:136" s="10" customFormat="1" ht="36" customHeight="1" x14ac:dyDescent="0.3">
      <c r="A7" s="131"/>
      <c r="B7" s="131"/>
      <c r="C7" s="137"/>
      <c r="D7" s="137"/>
      <c r="E7" s="127" t="s">
        <v>43</v>
      </c>
      <c r="F7" s="144" t="s">
        <v>55</v>
      </c>
      <c r="G7" s="145"/>
      <c r="H7" s="145"/>
      <c r="I7" s="146"/>
      <c r="J7" s="127" t="s">
        <v>43</v>
      </c>
      <c r="K7" s="144" t="s">
        <v>55</v>
      </c>
      <c r="L7" s="145"/>
      <c r="M7" s="145"/>
      <c r="N7" s="146"/>
      <c r="O7" s="127" t="s">
        <v>43</v>
      </c>
      <c r="P7" s="144" t="s">
        <v>55</v>
      </c>
      <c r="Q7" s="145"/>
      <c r="R7" s="145"/>
      <c r="S7" s="146"/>
      <c r="T7" s="127" t="s">
        <v>43</v>
      </c>
      <c r="U7" s="144" t="s">
        <v>55</v>
      </c>
      <c r="V7" s="145"/>
      <c r="W7" s="145"/>
      <c r="X7" s="146"/>
      <c r="Y7" s="127" t="s">
        <v>43</v>
      </c>
      <c r="Z7" s="144" t="s">
        <v>55</v>
      </c>
      <c r="AA7" s="145"/>
      <c r="AB7" s="145"/>
      <c r="AC7" s="146"/>
      <c r="AD7" s="127" t="s">
        <v>43</v>
      </c>
      <c r="AE7" s="144" t="s">
        <v>55</v>
      </c>
      <c r="AF7" s="145"/>
      <c r="AG7" s="145"/>
      <c r="AH7" s="146"/>
      <c r="AI7" s="127" t="s">
        <v>43</v>
      </c>
      <c r="AJ7" s="144" t="s">
        <v>55</v>
      </c>
      <c r="AK7" s="145"/>
      <c r="AL7" s="145"/>
      <c r="AM7" s="146"/>
      <c r="AN7" s="127" t="s">
        <v>43</v>
      </c>
      <c r="AO7" s="144" t="s">
        <v>55</v>
      </c>
      <c r="AP7" s="145"/>
      <c r="AQ7" s="145"/>
      <c r="AR7" s="146"/>
      <c r="AS7" s="127" t="s">
        <v>43</v>
      </c>
      <c r="AT7" s="124" t="s">
        <v>55</v>
      </c>
      <c r="AU7" s="125"/>
      <c r="AV7" s="127" t="s">
        <v>43</v>
      </c>
      <c r="AW7" s="124" t="s">
        <v>55</v>
      </c>
      <c r="AX7" s="125"/>
      <c r="AY7" s="127" t="s">
        <v>43</v>
      </c>
      <c r="AZ7" s="124" t="s">
        <v>55</v>
      </c>
      <c r="BA7" s="125"/>
      <c r="BB7" s="127" t="s">
        <v>43</v>
      </c>
      <c r="BC7" s="124" t="s">
        <v>55</v>
      </c>
      <c r="BD7" s="125"/>
      <c r="BE7" s="127" t="s">
        <v>43</v>
      </c>
      <c r="BF7" s="124" t="s">
        <v>55</v>
      </c>
      <c r="BG7" s="125"/>
      <c r="BH7" s="127" t="s">
        <v>43</v>
      </c>
      <c r="BI7" s="124" t="s">
        <v>55</v>
      </c>
      <c r="BJ7" s="125"/>
      <c r="BK7" s="127" t="s">
        <v>43</v>
      </c>
      <c r="BL7" s="124" t="s">
        <v>55</v>
      </c>
      <c r="BM7" s="125"/>
      <c r="BN7" s="127" t="s">
        <v>43</v>
      </c>
      <c r="BO7" s="124" t="s">
        <v>55</v>
      </c>
      <c r="BP7" s="129"/>
      <c r="BQ7" s="129"/>
      <c r="BR7" s="125"/>
      <c r="BS7" s="127" t="s">
        <v>43</v>
      </c>
      <c r="BT7" s="124" t="s">
        <v>55</v>
      </c>
      <c r="BU7" s="125"/>
      <c r="BV7" s="127" t="s">
        <v>43</v>
      </c>
      <c r="BW7" s="124" t="s">
        <v>55</v>
      </c>
      <c r="BX7" s="125"/>
      <c r="BY7" s="127" t="s">
        <v>43</v>
      </c>
      <c r="BZ7" s="124" t="s">
        <v>55</v>
      </c>
      <c r="CA7" s="125"/>
      <c r="CB7" s="127" t="s">
        <v>43</v>
      </c>
      <c r="CC7" s="124" t="s">
        <v>55</v>
      </c>
      <c r="CD7" s="125"/>
      <c r="CE7" s="127" t="s">
        <v>43</v>
      </c>
      <c r="CF7" s="124" t="s">
        <v>55</v>
      </c>
      <c r="CG7" s="125"/>
      <c r="CH7" s="127" t="s">
        <v>43</v>
      </c>
      <c r="CI7" s="124" t="s">
        <v>55</v>
      </c>
      <c r="CJ7" s="125"/>
      <c r="CK7" s="127" t="s">
        <v>43</v>
      </c>
      <c r="CL7" s="124" t="s">
        <v>55</v>
      </c>
      <c r="CM7" s="125"/>
      <c r="CN7" s="127" t="s">
        <v>43</v>
      </c>
      <c r="CO7" s="124" t="s">
        <v>55</v>
      </c>
      <c r="CP7" s="125"/>
      <c r="CQ7" s="127" t="s">
        <v>43</v>
      </c>
      <c r="CR7" s="124" t="s">
        <v>55</v>
      </c>
      <c r="CS7" s="125"/>
      <c r="CT7" s="127" t="s">
        <v>43</v>
      </c>
      <c r="CU7" s="124" t="s">
        <v>55</v>
      </c>
      <c r="CV7" s="125"/>
      <c r="CW7" s="127" t="s">
        <v>43</v>
      </c>
      <c r="CX7" s="124" t="s">
        <v>55</v>
      </c>
      <c r="CY7" s="125"/>
      <c r="CZ7" s="127" t="s">
        <v>43</v>
      </c>
      <c r="DA7" s="124" t="s">
        <v>55</v>
      </c>
      <c r="DB7" s="125"/>
      <c r="DC7" s="127" t="s">
        <v>43</v>
      </c>
      <c r="DD7" s="124" t="s">
        <v>55</v>
      </c>
      <c r="DE7" s="125"/>
      <c r="DF7" s="222" t="s">
        <v>9</v>
      </c>
      <c r="DG7" s="127" t="s">
        <v>43</v>
      </c>
      <c r="DH7" s="124" t="s">
        <v>55</v>
      </c>
      <c r="DI7" s="125"/>
      <c r="DJ7" s="127" t="s">
        <v>43</v>
      </c>
      <c r="DK7" s="124" t="s">
        <v>55</v>
      </c>
      <c r="DL7" s="125"/>
      <c r="DM7" s="127" t="s">
        <v>43</v>
      </c>
      <c r="DN7" s="124" t="s">
        <v>55</v>
      </c>
      <c r="DO7" s="125"/>
      <c r="DP7" s="127" t="s">
        <v>43</v>
      </c>
      <c r="DQ7" s="124" t="s">
        <v>55</v>
      </c>
      <c r="DR7" s="125"/>
      <c r="DS7" s="127" t="s">
        <v>43</v>
      </c>
      <c r="DT7" s="124" t="s">
        <v>55</v>
      </c>
      <c r="DU7" s="125"/>
      <c r="DV7" s="127" t="s">
        <v>43</v>
      </c>
      <c r="DW7" s="124" t="s">
        <v>55</v>
      </c>
      <c r="DX7" s="125"/>
      <c r="DY7" s="127" t="s">
        <v>43</v>
      </c>
      <c r="DZ7" s="124" t="s">
        <v>55</v>
      </c>
      <c r="EA7" s="125"/>
      <c r="EB7" s="126" t="s">
        <v>9</v>
      </c>
      <c r="EC7" s="127" t="s">
        <v>43</v>
      </c>
      <c r="ED7" s="124" t="s">
        <v>55</v>
      </c>
      <c r="EE7" s="125"/>
    </row>
    <row r="8" spans="1:136" s="27" customFormat="1" ht="101.25" customHeight="1" x14ac:dyDescent="0.25">
      <c r="A8" s="132"/>
      <c r="B8" s="132"/>
      <c r="C8" s="138"/>
      <c r="D8" s="138"/>
      <c r="E8" s="128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8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8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8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8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8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8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8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8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8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8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8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8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8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8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8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8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8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8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8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8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8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8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8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8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8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8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8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8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8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8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8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8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8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8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8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6"/>
      <c r="EC8" s="128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33" t="s">
        <v>6</v>
      </c>
      <c r="B2" s="133" t="s">
        <v>10</v>
      </c>
      <c r="C2" s="129"/>
      <c r="D2" s="129"/>
      <c r="E2" s="129"/>
    </row>
    <row r="3" spans="1:5" s="9" customFormat="1" ht="15" customHeight="1" x14ac:dyDescent="0.3">
      <c r="A3" s="134"/>
      <c r="B3" s="134"/>
      <c r="C3" s="129"/>
      <c r="D3" s="129"/>
      <c r="E3" s="129"/>
    </row>
    <row r="4" spans="1:5" s="9" customFormat="1" ht="119.25" customHeight="1" x14ac:dyDescent="0.3">
      <c r="A4" s="134"/>
      <c r="B4" s="134"/>
      <c r="C4" s="269" t="s">
        <v>42</v>
      </c>
      <c r="D4" s="269"/>
      <c r="E4" s="269"/>
    </row>
    <row r="5" spans="1:5" s="10" customFormat="1" ht="36" customHeight="1" x14ac:dyDescent="0.3">
      <c r="A5" s="134"/>
      <c r="B5" s="134"/>
      <c r="C5" s="267" t="s">
        <v>43</v>
      </c>
      <c r="D5" s="124" t="s">
        <v>55</v>
      </c>
      <c r="E5" s="125"/>
    </row>
    <row r="6" spans="1:5" s="27" customFormat="1" ht="101.25" customHeight="1" x14ac:dyDescent="0.25">
      <c r="A6" s="135"/>
      <c r="B6" s="135"/>
      <c r="C6" s="268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Marine Abgaryan</cp:lastModifiedBy>
  <cp:lastPrinted>2021-02-12T10:41:28Z</cp:lastPrinted>
  <dcterms:created xsi:type="dcterms:W3CDTF">2002-03-15T09:46:46Z</dcterms:created>
  <dcterms:modified xsi:type="dcterms:W3CDTF">2023-11-02T07:49:27Z</dcterms:modified>
</cp:coreProperties>
</file>