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 defaultThemeVersion="124226"/>
  <xr:revisionPtr revIDLastSave="0" documentId="13_ncr:1_{8F166F8E-A8BE-4E96-BA84-893386555C85}" xr6:coauthVersionLast="45" xr6:coauthVersionMax="45" xr10:uidLastSave="{00000000-0000-0000-0000-000000000000}"/>
  <bookViews>
    <workbookView xWindow="-120" yWindow="-120" windowWidth="21840" windowHeight="13140" tabRatio="460" xr2:uid="{00000000-000D-0000-FFFF-FFFF00000000}"/>
  </bookViews>
  <sheets>
    <sheet name="գործառն" sheetId="55" r:id="rId1"/>
    <sheet name="տնտեսագիտ" sheetId="56" r:id="rId2"/>
  </sheets>
  <definedNames>
    <definedName name="_xlnm.Print_Titles" localSheetId="0">գործառն!$A:$B</definedName>
    <definedName name="_xlnm.Print_Titles" localSheetId="1">տնտեսագիտ!$A:$B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Q13" i="56" l="1"/>
  <c r="AR13" i="56"/>
  <c r="AQ14" i="56"/>
  <c r="AR14" i="56"/>
  <c r="AQ15" i="56"/>
  <c r="AR15" i="56"/>
  <c r="E13" i="56"/>
  <c r="F13" i="56"/>
  <c r="G13" i="56"/>
  <c r="H13" i="56"/>
  <c r="E14" i="56"/>
  <c r="F14" i="56"/>
  <c r="G14" i="56"/>
  <c r="H14" i="56"/>
  <c r="E15" i="56"/>
  <c r="F15" i="56"/>
  <c r="G15" i="56"/>
  <c r="H15" i="56"/>
  <c r="H12" i="56"/>
  <c r="G12" i="56"/>
  <c r="D13" i="56" l="1"/>
  <c r="C14" i="56"/>
  <c r="D15" i="56"/>
  <c r="D14" i="56"/>
  <c r="C15" i="56"/>
  <c r="C13" i="56"/>
  <c r="AR12" i="56" l="1"/>
  <c r="AQ12" i="56"/>
  <c r="E12" i="55"/>
  <c r="F12" i="55"/>
  <c r="G12" i="55"/>
  <c r="H12" i="55"/>
  <c r="E13" i="55"/>
  <c r="F13" i="55"/>
  <c r="G13" i="55"/>
  <c r="H13" i="55"/>
  <c r="E14" i="55"/>
  <c r="F14" i="55"/>
  <c r="G14" i="55"/>
  <c r="H14" i="55"/>
  <c r="D12" i="55" l="1"/>
  <c r="D14" i="55"/>
  <c r="C14" i="55"/>
  <c r="C12" i="55"/>
  <c r="C13" i="55"/>
  <c r="D13" i="55"/>
  <c r="BN16" i="56" l="1"/>
  <c r="BM16" i="56"/>
  <c r="BL16" i="56"/>
  <c r="BK16" i="56"/>
  <c r="BJ16" i="56"/>
  <c r="BI16" i="56"/>
  <c r="BH16" i="56"/>
  <c r="BG16" i="56"/>
  <c r="BF16" i="56"/>
  <c r="BE16" i="56"/>
  <c r="BD16" i="56"/>
  <c r="BC16" i="56"/>
  <c r="BB16" i="56"/>
  <c r="BA16" i="56"/>
  <c r="AZ16" i="56"/>
  <c r="AY16" i="56"/>
  <c r="AX16" i="56"/>
  <c r="AW16" i="56"/>
  <c r="AV16" i="56"/>
  <c r="AU16" i="56"/>
  <c r="AT16" i="56"/>
  <c r="AS16" i="56"/>
  <c r="AR16" i="56"/>
  <c r="AQ16" i="56"/>
  <c r="AP16" i="56"/>
  <c r="AO16" i="56"/>
  <c r="AN16" i="56"/>
  <c r="AM16" i="56"/>
  <c r="AL16" i="56"/>
  <c r="AK16" i="56"/>
  <c r="AJ16" i="56"/>
  <c r="AI16" i="56"/>
  <c r="AH16" i="56"/>
  <c r="AG16" i="56"/>
  <c r="AF16" i="56"/>
  <c r="AE16" i="56"/>
  <c r="AD16" i="56"/>
  <c r="AC16" i="56"/>
  <c r="AB16" i="56"/>
  <c r="AA16" i="56"/>
  <c r="Z16" i="56"/>
  <c r="Y16" i="56"/>
  <c r="X16" i="56"/>
  <c r="W16" i="56"/>
  <c r="V16" i="56"/>
  <c r="U16" i="56"/>
  <c r="T16" i="56"/>
  <c r="S16" i="56"/>
  <c r="R16" i="56"/>
  <c r="Q16" i="56"/>
  <c r="P16" i="56"/>
  <c r="O16" i="56"/>
  <c r="N16" i="56"/>
  <c r="M16" i="56"/>
  <c r="J16" i="56"/>
  <c r="I16" i="56"/>
  <c r="H16" i="56"/>
  <c r="F12" i="56"/>
  <c r="E12" i="56"/>
  <c r="E16" i="56" s="1"/>
  <c r="DT15" i="55"/>
  <c r="DS15" i="55"/>
  <c r="DR15" i="55"/>
  <c r="DQ15" i="55"/>
  <c r="DP15" i="55"/>
  <c r="DO15" i="55"/>
  <c r="DN15" i="55"/>
  <c r="DM15" i="55"/>
  <c r="DL15" i="55"/>
  <c r="DK15" i="55"/>
  <c r="DJ15" i="55"/>
  <c r="DI15" i="55"/>
  <c r="DH15" i="55"/>
  <c r="DG15" i="55"/>
  <c r="DF15" i="55"/>
  <c r="DE15" i="55"/>
  <c r="DD15" i="55"/>
  <c r="DC15" i="55"/>
  <c r="DB15" i="55"/>
  <c r="DA15" i="55"/>
  <c r="CZ15" i="55"/>
  <c r="CY15" i="55"/>
  <c r="CX15" i="55"/>
  <c r="CW15" i="55"/>
  <c r="CV15" i="55"/>
  <c r="CU15" i="55"/>
  <c r="CT15" i="55"/>
  <c r="CS15" i="55"/>
  <c r="CR15" i="55"/>
  <c r="CQ15" i="55"/>
  <c r="CP15" i="55"/>
  <c r="CO15" i="55"/>
  <c r="CN15" i="55"/>
  <c r="CM15" i="55"/>
  <c r="CL15" i="55"/>
  <c r="CK15" i="55"/>
  <c r="CJ15" i="55"/>
  <c r="CI15" i="55"/>
  <c r="CH15" i="55"/>
  <c r="CG15" i="55"/>
  <c r="CF15" i="55"/>
  <c r="CE15" i="55"/>
  <c r="CD15" i="55"/>
  <c r="CC15" i="55"/>
  <c r="CB15" i="55"/>
  <c r="CA15" i="55"/>
  <c r="BZ15" i="55"/>
  <c r="BY15" i="55"/>
  <c r="BX15" i="55"/>
  <c r="BW15" i="55"/>
  <c r="BV15" i="55"/>
  <c r="BU15" i="55"/>
  <c r="BT15" i="55"/>
  <c r="BS15" i="55"/>
  <c r="BR15" i="55"/>
  <c r="BQ15" i="55"/>
  <c r="BP15" i="55"/>
  <c r="BO15" i="55"/>
  <c r="BN15" i="55"/>
  <c r="BM15" i="55"/>
  <c r="BL15" i="55"/>
  <c r="BK15" i="55"/>
  <c r="BJ15" i="55"/>
  <c r="BI15" i="55"/>
  <c r="BH15" i="55"/>
  <c r="BG15" i="55"/>
  <c r="BF15" i="55"/>
  <c r="BE15" i="55"/>
  <c r="BD15" i="55"/>
  <c r="BC15" i="55"/>
  <c r="BB15" i="55"/>
  <c r="BA15" i="55"/>
  <c r="AZ15" i="55"/>
  <c r="AY15" i="55"/>
  <c r="AX15" i="55"/>
  <c r="AW15" i="55"/>
  <c r="AV15" i="55"/>
  <c r="AU15" i="55"/>
  <c r="AT15" i="55"/>
  <c r="AS15" i="55"/>
  <c r="AR15" i="55"/>
  <c r="AQ15" i="55"/>
  <c r="AP15" i="55"/>
  <c r="AO15" i="55"/>
  <c r="AN15" i="55"/>
  <c r="AM15" i="55"/>
  <c r="AL15" i="55"/>
  <c r="AK15" i="55"/>
  <c r="AJ15" i="55"/>
  <c r="AI15" i="55"/>
  <c r="AH15" i="55"/>
  <c r="AG15" i="55"/>
  <c r="AF15" i="55"/>
  <c r="AE15" i="55"/>
  <c r="AD15" i="55"/>
  <c r="AC15" i="55"/>
  <c r="AB15" i="55"/>
  <c r="AA15" i="55"/>
  <c r="Z15" i="55"/>
  <c r="Y15" i="55"/>
  <c r="X15" i="55"/>
  <c r="W15" i="55"/>
  <c r="V15" i="55"/>
  <c r="U15" i="55"/>
  <c r="T15" i="55"/>
  <c r="S15" i="55"/>
  <c r="R15" i="55"/>
  <c r="Q15" i="55"/>
  <c r="P15" i="55"/>
  <c r="O15" i="55"/>
  <c r="N15" i="55"/>
  <c r="M15" i="55"/>
  <c r="L15" i="55"/>
  <c r="K15" i="55"/>
  <c r="J15" i="55"/>
  <c r="I15" i="55"/>
  <c r="H11" i="55"/>
  <c r="H15" i="55" s="1"/>
  <c r="G11" i="55"/>
  <c r="G15" i="55" s="1"/>
  <c r="F11" i="55"/>
  <c r="E11" i="55"/>
  <c r="C10" i="55"/>
  <c r="D10" i="55" s="1"/>
  <c r="E10" i="55" s="1"/>
  <c r="F10" i="55" s="1"/>
  <c r="G10" i="55" s="1"/>
  <c r="H10" i="55" s="1"/>
  <c r="I10" i="55" s="1"/>
  <c r="J10" i="55" s="1"/>
  <c r="K10" i="55" s="1"/>
  <c r="L10" i="55" s="1"/>
  <c r="M10" i="55" s="1"/>
  <c r="N10" i="55" s="1"/>
  <c r="O10" i="55" s="1"/>
  <c r="P10" i="55" s="1"/>
  <c r="Q10" i="55" s="1"/>
  <c r="R10" i="55" s="1"/>
  <c r="S10" i="55" s="1"/>
  <c r="T10" i="55" s="1"/>
  <c r="U10" i="55" s="1"/>
  <c r="V10" i="55" s="1"/>
  <c r="W10" i="55" s="1"/>
  <c r="X10" i="55" s="1"/>
  <c r="Y10" i="55" s="1"/>
  <c r="Z10" i="55" s="1"/>
  <c r="AA10" i="55" s="1"/>
  <c r="AB10" i="55" s="1"/>
  <c r="AC10" i="55" s="1"/>
  <c r="AD10" i="55" s="1"/>
  <c r="AE10" i="55" s="1"/>
  <c r="AF10" i="55" s="1"/>
  <c r="AG10" i="55" s="1"/>
  <c r="AH10" i="55" s="1"/>
  <c r="AI10" i="55" s="1"/>
  <c r="AJ10" i="55" s="1"/>
  <c r="AK10" i="55" s="1"/>
  <c r="AL10" i="55" s="1"/>
  <c r="AM10" i="55" s="1"/>
  <c r="AN10" i="55" s="1"/>
  <c r="AO10" i="55" s="1"/>
  <c r="AP10" i="55" s="1"/>
  <c r="AQ10" i="55" s="1"/>
  <c r="AR10" i="55" s="1"/>
  <c r="AS10" i="55" s="1"/>
  <c r="AT10" i="55" s="1"/>
  <c r="AU10" i="55" s="1"/>
  <c r="AV10" i="55" s="1"/>
  <c r="AW10" i="55" s="1"/>
  <c r="AX10" i="55" s="1"/>
  <c r="AY10" i="55" s="1"/>
  <c r="AZ10" i="55" s="1"/>
  <c r="BA10" i="55" s="1"/>
  <c r="BB10" i="55" s="1"/>
  <c r="BC10" i="55" s="1"/>
  <c r="BD10" i="55" s="1"/>
  <c r="BE10" i="55" s="1"/>
  <c r="BF10" i="55" s="1"/>
  <c r="BG10" i="55" s="1"/>
  <c r="BH10" i="55" s="1"/>
  <c r="BI10" i="55" s="1"/>
  <c r="BJ10" i="55" s="1"/>
  <c r="BK10" i="55" s="1"/>
  <c r="BL10" i="55" s="1"/>
  <c r="BM10" i="55" s="1"/>
  <c r="BN10" i="55" s="1"/>
  <c r="BO10" i="55" s="1"/>
  <c r="BP10" i="55" s="1"/>
  <c r="BQ10" i="55" s="1"/>
  <c r="BR10" i="55" s="1"/>
  <c r="BS10" i="55" s="1"/>
  <c r="BT10" i="55" s="1"/>
  <c r="BU10" i="55" s="1"/>
  <c r="BV10" i="55" s="1"/>
  <c r="BW10" i="55" s="1"/>
  <c r="BX10" i="55" s="1"/>
  <c r="BY10" i="55" s="1"/>
  <c r="BZ10" i="55" s="1"/>
  <c r="CA10" i="55" s="1"/>
  <c r="CB10" i="55" s="1"/>
  <c r="CC10" i="55" s="1"/>
  <c r="CD10" i="55" s="1"/>
  <c r="CE10" i="55" s="1"/>
  <c r="CF10" i="55" s="1"/>
  <c r="CG10" i="55" s="1"/>
  <c r="CH10" i="55" s="1"/>
  <c r="CI10" i="55" s="1"/>
  <c r="CJ10" i="55" s="1"/>
  <c r="CK10" i="55" s="1"/>
  <c r="CL10" i="55" s="1"/>
  <c r="CM10" i="55" s="1"/>
  <c r="CN10" i="55" s="1"/>
  <c r="CO10" i="55" s="1"/>
  <c r="CP10" i="55" s="1"/>
  <c r="CQ10" i="55" s="1"/>
  <c r="CR10" i="55" s="1"/>
  <c r="CS10" i="55" s="1"/>
  <c r="CT10" i="55" s="1"/>
  <c r="CU10" i="55" s="1"/>
  <c r="CV10" i="55" s="1"/>
  <c r="CW10" i="55" s="1"/>
  <c r="CX10" i="55" s="1"/>
  <c r="CY10" i="55" s="1"/>
  <c r="CZ10" i="55" s="1"/>
  <c r="DA10" i="55" s="1"/>
  <c r="DB10" i="55" s="1"/>
  <c r="DC10" i="55" s="1"/>
  <c r="DD10" i="55" s="1"/>
  <c r="DE10" i="55" s="1"/>
  <c r="DF10" i="55" s="1"/>
  <c r="DG10" i="55" s="1"/>
  <c r="DH10" i="55" s="1"/>
  <c r="DI10" i="55" s="1"/>
  <c r="DJ10" i="55" s="1"/>
  <c r="DK10" i="55" s="1"/>
  <c r="DL10" i="55" s="1"/>
  <c r="DM10" i="55" s="1"/>
  <c r="DN10" i="55" s="1"/>
  <c r="DO10" i="55" s="1"/>
  <c r="DP10" i="55" s="1"/>
  <c r="DQ10" i="55" s="1"/>
  <c r="DR10" i="55" s="1"/>
  <c r="DS10" i="55" s="1"/>
  <c r="DT10" i="55" s="1"/>
  <c r="G16" i="56" l="1"/>
  <c r="D12" i="56"/>
  <c r="D11" i="55"/>
  <c r="C11" i="55"/>
  <c r="C15" i="55"/>
  <c r="F16" i="56"/>
  <c r="C12" i="56"/>
  <c r="D15" i="55"/>
  <c r="E15" i="55"/>
  <c r="F15" i="55"/>
  <c r="C16" i="56" l="1"/>
  <c r="D16" i="56"/>
</calcChain>
</file>

<file path=xl/sharedStrings.xml><?xml version="1.0" encoding="utf-8"?>
<sst xmlns="http://schemas.openxmlformats.org/spreadsheetml/2006/main" count="348" uniqueCount="88">
  <si>
    <t>հազար դրամ</t>
  </si>
  <si>
    <t>Հ/Հ</t>
  </si>
  <si>
    <t>Իջևան</t>
  </si>
  <si>
    <t>Ընդամենը</t>
  </si>
  <si>
    <t>Դիլիջան</t>
  </si>
  <si>
    <t>Բերդ</t>
  </si>
  <si>
    <t>Նոյեմբերյան</t>
  </si>
  <si>
    <t>ՀՀ ՏԱՎՈՒՇԻ ՄԱՐԶԻ ՀԱՄԱՅՆՔՆԵՐԻ ԲՅՈՒՋԵՆԵՐԻ ԾԱԽՍԵՐԸ` ԸՍՏ ԲՅՈՒՋԵՏԱՅԻՆ ԾԱԽՍԵՐԻ  ԳՈՐԾԱՌԱԿԱՆ ԴԱՍԱԿԱՐԳՄԱՆ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</si>
  <si>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</si>
  <si>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</si>
  <si>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</si>
  <si>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</si>
  <si>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</si>
  <si>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</si>
  <si>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</si>
  <si>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</si>
  <si>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</si>
  <si>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</si>
  <si>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</si>
  <si>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</si>
  <si>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</si>
  <si>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</si>
  <si>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</si>
  <si>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</si>
  <si>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</si>
  <si>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</si>
  <si>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>տող 2110 
Օրենսդիր և գործադիր մարմիններ, պետական կառավարում, ‎ֆինանսական և հարկաբյուջետային հարաբերություններ, արտաքին հարաբերություններ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</si>
  <si>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</si>
  <si>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>տող 2410
Ընդհանուր բնույթի տնտեսական առևտրային և աշխատանքի գծով հարաբերություններ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</si>
  <si>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</si>
  <si>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</si>
  <si>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9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</si>
  <si>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9"/>
        <rFont val="GHEA Grapalat"/>
        <family val="3"/>
      </rPr>
      <t xml:space="preserve"> </t>
    </r>
    <r>
      <rPr>
        <b/>
        <u/>
        <sz val="9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</si>
  <si>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</si>
  <si>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</si>
  <si>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</si>
  <si>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</si>
  <si>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</si>
  <si>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</si>
  <si>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</si>
  <si>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</si>
  <si>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</si>
  <si>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</si>
  <si>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>ԸՆԴԱՄԵՆԸ ԾԱԽՍԵՐ</t>
    </r>
    <r>
      <rPr>
        <b/>
        <sz val="8"/>
        <rFont val="GHEA Grapalat"/>
        <family val="3"/>
      </rPr>
      <t/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</si>
  <si>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</si>
  <si>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</si>
  <si>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</si>
  <si>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</si>
  <si>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</si>
  <si>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>ՀՀ ՏԱՎՈՒՇԻ ՄԱՐԶԻ ՀԱՄԱՅՆՔՆԵՐԻ ԲՅՈՒՋԵՆԵՐԻ 2022Թ  ԾԱԽՍԵՐԸ`  ԸՍՏ  ԲՅՈՒՋԵՏԱՅԻՆ ԾԱԽՍԵՐԻ ՏՆՏԵՍԱԳԻՏԱԿԱՆ ԴԱՍԱԿԱՐԳՄԱՆ</t>
  </si>
  <si>
    <r>
      <rPr>
        <b/>
        <sz val="9"/>
        <rFont val="GHEA Grapalat"/>
        <family val="3"/>
      </rPr>
      <t>բյուջ տող 4000</t>
    </r>
    <r>
      <rPr>
        <sz val="9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</si>
  <si>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</si>
  <si>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</si>
  <si>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</si>
  <si>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</si>
  <si>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
</t>
    </r>
    <r>
      <rPr>
        <b/>
        <sz val="8"/>
        <rFont val="GHEA Grapalat"/>
        <family val="3"/>
      </rPr>
      <t>(բյուջ. տող 5500)
Համաֆինանսավորմամբ իրականացվող ծրագրեր և /կամ/ կապիտալ ակտիվների ձեռք բերում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</si>
  <si>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</si>
  <si>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</si>
  <si>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9"/>
        <rFont val="GHEA Grapalat"/>
        <family val="3"/>
      </rPr>
      <t>բյուջ տող 4200</t>
    </r>
    <r>
      <rPr>
        <sz val="9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</si>
  <si>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</si>
  <si>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9"/>
        <rFont val="GHEA Grapalat"/>
        <family val="3"/>
      </rPr>
      <t xml:space="preserve">բյուջ տող. 4300 </t>
    </r>
    <r>
      <rPr>
        <sz val="9"/>
        <rFont val="GHEA Grapalat"/>
        <family val="3"/>
      </rPr>
      <t xml:space="preserve">
1.3. ՏՈԿՈՍԱՎՃԱՐՆԵՐ (տող4310+տող 4320+տող4330)</t>
    </r>
  </si>
  <si>
    <r>
      <rPr>
        <b/>
        <sz val="9"/>
        <rFont val="GHEA Grapalat"/>
        <family val="3"/>
      </rPr>
      <t xml:space="preserve">բյուջետ. տող 4400
</t>
    </r>
    <r>
      <rPr>
        <sz val="9"/>
        <rFont val="GHEA Grapalat"/>
        <family val="3"/>
      </rPr>
      <t xml:space="preserve">
1.4. ՍՈՒԲՍԻԴԻԱՆԵՐ  (տող4410+տող4420)</t>
    </r>
  </si>
  <si>
    <t>բյուջետ. տող 4500
1.5. ԴՐԱՄԱՇՆՈՐՀՆԵՐ (տող4510+տող4520+տող4530+տող4540)</t>
  </si>
  <si>
    <r>
      <rPr>
        <b/>
        <sz val="9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</si>
  <si>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9"/>
        <rFont val="GHEA Grapalat"/>
        <family val="3"/>
      </rPr>
      <t>բյուջետ. տող 4700</t>
    </r>
    <r>
      <rPr>
        <sz val="9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</si>
  <si>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</si>
  <si>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8"/>
        <rFont val="GHEA Grapalat"/>
        <family val="3"/>
      </rPr>
      <t>(բյուջ. տող  5110)</t>
    </r>
    <r>
      <rPr>
        <sz val="8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</si>
  <si>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8"/>
        <rFont val="GHEA Grapalat"/>
        <family val="3"/>
      </rPr>
      <t xml:space="preserve"> (բյուջ. տող  5120+5130)</t>
    </r>
    <r>
      <rPr>
        <sz val="8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</si>
  <si>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</si>
  <si>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8"/>
        <rFont val="GHEA Grapalat"/>
        <family val="3"/>
      </rPr>
      <t xml:space="preserve">(տող 4110+ տող4120) </t>
    </r>
    <r>
      <rPr>
        <sz val="8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8"/>
        <rFont val="GHEA Grapalat"/>
        <family val="3"/>
      </rPr>
      <t>(տող4120)</t>
    </r>
  </si>
  <si>
    <r>
      <rPr>
        <b/>
        <sz val="8"/>
        <rFont val="GHEA Grapalat"/>
        <family val="3"/>
      </rPr>
      <t>տող 4130</t>
    </r>
    <r>
      <rPr>
        <sz val="8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</si>
  <si>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</si>
  <si>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8"/>
        <rFont val="GHEA Grapalat"/>
        <family val="3"/>
      </rPr>
      <t>տող4213</t>
    </r>
    <r>
      <rPr>
        <sz val="8"/>
        <rFont val="GHEA Grapalat"/>
        <family val="3"/>
      </rPr>
      <t xml:space="preserve">
Կոմունալ ծառայություններ</t>
    </r>
  </si>
  <si>
    <t>տող4214
Կապի ծառայություններ</t>
  </si>
  <si>
    <r>
      <t xml:space="preserve">տող 4220
 ԳՈՐԾՈՒՂՈՒՄՆԵՐԻ ԵՎ ՇՐՋԱԳԱՅՈՒԹՅՈՒՆՆԵՐԻ ԾԱԽՍԵՐ </t>
    </r>
    <r>
      <rPr>
        <sz val="7"/>
        <rFont val="GHEA Grapalat"/>
        <family val="3"/>
      </rPr>
      <t>(տող4221+տող4222+տող4223)</t>
    </r>
  </si>
  <si>
    <r>
      <t>տող 4230
ՊԱՅՄԱՆԱԳՐԱՅԻՆ ԱՅԼ ԾԱՌԱՅՈՒԹՅՈՒՆՆԵՐԻ ՁԵՌՔ ԲԵՐՈՒՄ</t>
    </r>
    <r>
      <rPr>
        <sz val="7"/>
        <rFont val="GHEA Grapalat"/>
        <family val="3"/>
      </rPr>
      <t xml:space="preserve"> (տող4231+տող4232+տող4233+տող4234+տող4235+տող4236+տող4237+տող4238)</t>
    </r>
  </si>
  <si>
    <r>
      <rPr>
        <u/>
        <sz val="8"/>
        <rFont val="GHEA Grapalat"/>
        <family val="3"/>
      </rPr>
      <t xml:space="preserve">բյուջ տող. 4238 </t>
    </r>
    <r>
      <rPr>
        <sz val="8"/>
        <rFont val="GHEA Grapalat"/>
        <family val="3"/>
      </rPr>
      <t xml:space="preserve">
 Ընդհանուր բնույթի այլ ծառայություններ</t>
    </r>
  </si>
  <si>
    <r>
      <rPr>
        <b/>
        <sz val="8"/>
        <rFont val="GHEA Grapalat"/>
        <family val="3"/>
      </rPr>
      <t xml:space="preserve">բյուջ տող. 4250 </t>
    </r>
    <r>
      <rPr>
        <sz val="8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</si>
  <si>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8"/>
        <rFont val="GHEA Grapalat"/>
        <family val="3"/>
      </rPr>
      <t xml:space="preserve">բյուջ տող. 4260 </t>
    </r>
    <r>
      <rPr>
        <sz val="8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</si>
  <si>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8"/>
        <rFont val="GHEA Grapalat"/>
        <family val="3"/>
      </rPr>
      <t>բյուջետ. տող 4411</t>
    </r>
    <r>
      <rPr>
        <sz val="8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</si>
  <si>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8"/>
        <rFont val="GHEA Grapalat"/>
        <family val="3"/>
      </rPr>
      <t>բյուջետ. տող 4531</t>
    </r>
    <r>
      <rPr>
        <sz val="8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</si>
  <si>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</si>
  <si>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</si>
  <si>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</si>
  <si>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8"/>
        <rFont val="GHEA Grapalat"/>
        <family val="3"/>
      </rPr>
      <t xml:space="preserve">  (տող 6410)</t>
    </r>
    <r>
      <rPr>
        <sz val="8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</si>
  <si>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</si>
  <si>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01.10.2023թ. դրությամբ</t>
  </si>
  <si>
    <r>
      <t xml:space="preserve">բյուջ. տող 6100)
1.1ՀԻՄՆԱԿԱՆ ՄԻՋՈՑՆԵՐԻ ԻՐԱՑՈՒՄԻՑ ՄՈՒՏՔԵՐ 
</t>
    </r>
    <r>
      <rPr>
        <b/>
        <sz val="8"/>
        <rFont val="GHEA Grapalat"/>
        <family val="3"/>
      </rPr>
      <t xml:space="preserve">(բյուջ. տող 6110) </t>
    </r>
    <r>
      <rPr>
        <sz val="8"/>
        <rFont val="GHEA Grapalat"/>
        <family val="3"/>
      </rPr>
      <t xml:space="preserve">
1.2. ՊԱՇԱՐՆԵՐԻ ԻՐԱՑՈՒՄԻՑ ՄՈՒՏՔԵՐ 
</t>
    </r>
    <r>
      <rPr>
        <b/>
        <sz val="8"/>
        <rFont val="GHEA Grapalat"/>
        <family val="3"/>
      </rPr>
      <t xml:space="preserve">(բյուջ. տող 6200)
</t>
    </r>
    <r>
      <rPr>
        <sz val="8"/>
        <rFont val="GHEA Grapalat"/>
        <family val="3"/>
      </rPr>
      <t xml:space="preserve">1.3. ԲԱՐՁՐԱՐԺԵՔ ԱԿՏԻՎ-ՆԵՐԻ ԻՐԱՑՈՒՄԻՑ ՄՈՒՏՔԵՐ </t>
    </r>
    <r>
      <rPr>
        <b/>
        <sz val="8"/>
        <rFont val="GHEA Grapalat"/>
        <family val="3"/>
      </rPr>
      <t xml:space="preserve">
  (տող 6300)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</si>
</sst>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7"/>
      <name val="GHEA Grapalat"/>
      <family val="3"/>
    </font>
    <font>
      <sz val="9"/>
      <name val="GHEA Grapalat"/>
      <family val="3"/>
    </font>
    <font>
      <sz val="10"/>
      <name val="Times Armenian"/>
      <family val="1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8"/>
      <name val="GHEA Grapalat"/>
      <family val="3"/>
    </font>
    <font>
      <b/>
      <sz val="7"/>
      <name val="GHEA Grapalat"/>
      <family val="3"/>
    </font>
    <font>
      <sz val="12"/>
      <name val="Times Armenian"/>
      <family val="1"/>
    </font>
    <font>
      <sz val="7"/>
      <color rgb="FFFF0000"/>
      <name val="GHEA Grapalat"/>
      <family val="3"/>
    </font>
    <font>
      <b/>
      <sz val="11"/>
      <name val="GHEA Grapalat"/>
      <family val="3"/>
    </font>
    <font>
      <sz val="12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u/>
      <sz val="10"/>
      <name val="Arial Armenian"/>
      <family val="2"/>
    </font>
    <font>
      <b/>
      <u/>
      <sz val="9"/>
      <name val="GHEA Grapalat"/>
      <family val="3"/>
    </font>
    <font>
      <sz val="9"/>
      <color rgb="FFFF0000"/>
      <name val="GHEA Grapalat"/>
      <family val="3"/>
    </font>
    <font>
      <sz val="9"/>
      <color theme="1"/>
      <name val="GHEA Grapalat"/>
      <family val="3"/>
    </font>
    <font>
      <sz val="11"/>
      <name val="GHEA Grapalat"/>
      <family val="3"/>
    </font>
    <font>
      <u/>
      <sz val="8"/>
      <name val="GHEA Grapalat"/>
      <family val="3"/>
    </font>
    <font>
      <sz val="7"/>
      <color theme="1"/>
      <name val="GHEA Grapalat"/>
      <family val="3"/>
    </font>
    <font>
      <i/>
      <sz val="12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11" fillId="0" borderId="0"/>
  </cellStyleXfs>
  <cellXfs count="193">
    <xf numFmtId="0" fontId="0" fillId="0" borderId="0" xfId="0"/>
    <xf numFmtId="0" fontId="8" fillId="0" borderId="0" xfId="0" applyFont="1" applyProtection="1">
      <protection locked="0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/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165" fontId="14" fillId="0" borderId="0" xfId="0" applyNumberFormat="1" applyFont="1" applyProtection="1">
      <protection locked="0"/>
    </xf>
    <xf numFmtId="0" fontId="14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14" fillId="0" borderId="0" xfId="0" applyFont="1" applyBorder="1" applyAlignment="1" applyProtection="1">
      <alignment vertical="center"/>
      <protection locked="0"/>
    </xf>
    <xf numFmtId="0" fontId="8" fillId="0" borderId="0" xfId="0" applyFont="1" applyProtection="1"/>
    <xf numFmtId="0" fontId="8" fillId="6" borderId="3" xfId="0" applyFont="1" applyFill="1" applyBorder="1" applyAlignment="1" applyProtection="1">
      <alignment horizontal="center" vertical="center" wrapText="1"/>
    </xf>
    <xf numFmtId="0" fontId="8" fillId="5" borderId="9" xfId="0" applyFont="1" applyFill="1" applyBorder="1" applyAlignment="1" applyProtection="1">
      <alignment vertical="center" wrapText="1"/>
    </xf>
    <xf numFmtId="0" fontId="8" fillId="5" borderId="5" xfId="0" applyFont="1" applyFill="1" applyBorder="1" applyAlignment="1" applyProtection="1">
      <alignment vertical="center" wrapText="1"/>
    </xf>
    <xf numFmtId="0" fontId="8" fillId="3" borderId="3" xfId="0" applyNumberFormat="1" applyFont="1" applyFill="1" applyBorder="1" applyAlignment="1" applyProtection="1">
      <alignment horizontal="center" vertical="center" wrapText="1"/>
    </xf>
    <xf numFmtId="0" fontId="8" fillId="3" borderId="3" xfId="0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8" fillId="0" borderId="8" xfId="0" applyFont="1" applyBorder="1" applyAlignment="1" applyProtection="1">
      <alignment horizontal="center" vertical="center" wrapText="1"/>
    </xf>
    <xf numFmtId="4" fontId="2" fillId="7" borderId="8" xfId="0" applyNumberFormat="1" applyFont="1" applyFill="1" applyBorder="1" applyAlignment="1" applyProtection="1">
      <alignment horizontal="center" vertical="center" wrapText="1"/>
    </xf>
    <xf numFmtId="0" fontId="2" fillId="8" borderId="8" xfId="0" applyFont="1" applyFill="1" applyBorder="1" applyAlignment="1" applyProtection="1">
      <alignment horizontal="center" vertical="center" wrapText="1"/>
    </xf>
    <xf numFmtId="4" fontId="6" fillId="7" borderId="8" xfId="0" applyNumberFormat="1" applyFont="1" applyFill="1" applyBorder="1" applyAlignment="1" applyProtection="1">
      <alignment horizontal="center" vertical="center" wrapText="1"/>
    </xf>
    <xf numFmtId="0" fontId="6" fillId="8" borderId="8" xfId="0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8" fillId="2" borderId="8" xfId="0" applyFont="1" applyFill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left" vertical="center" wrapText="1"/>
      <protection locked="0"/>
    </xf>
    <xf numFmtId="0" fontId="3" fillId="0" borderId="8" xfId="0" applyFont="1" applyFill="1" applyBorder="1" applyAlignment="1">
      <alignment horizontal="left" vertical="center"/>
    </xf>
    <xf numFmtId="164" fontId="3" fillId="0" borderId="8" xfId="1" applyNumberFormat="1" applyFont="1" applyFill="1" applyBorder="1" applyAlignment="1" applyProtection="1">
      <alignment horizontal="center" vertical="center"/>
    </xf>
    <xf numFmtId="3" fontId="3" fillId="0" borderId="8" xfId="1" applyNumberFormat="1" applyFont="1" applyFill="1" applyBorder="1" applyAlignment="1" applyProtection="1">
      <alignment horizontal="center" vertical="center"/>
    </xf>
    <xf numFmtId="0" fontId="20" fillId="0" borderId="8" xfId="0" applyFont="1" applyFill="1" applyBorder="1" applyAlignment="1">
      <alignment horizontal="left" vertical="center"/>
    </xf>
    <xf numFmtId="164" fontId="3" fillId="0" borderId="8" xfId="0" applyNumberFormat="1" applyFont="1" applyBorder="1" applyAlignment="1" applyProtection="1">
      <alignment horizontal="center" vertical="center"/>
      <protection locked="0"/>
    </xf>
    <xf numFmtId="3" fontId="3" fillId="0" borderId="8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4" fontId="3" fillId="0" borderId="0" xfId="0" applyNumberFormat="1" applyFont="1" applyAlignment="1" applyProtection="1">
      <alignment horizontal="right" vertical="center"/>
      <protection locked="0"/>
    </xf>
    <xf numFmtId="164" fontId="3" fillId="0" borderId="0" xfId="0" applyNumberFormat="1" applyFont="1" applyAlignment="1" applyProtection="1">
      <alignment horizontal="right" vertical="center"/>
      <protection locked="0"/>
    </xf>
    <xf numFmtId="164" fontId="6" fillId="0" borderId="0" xfId="0" applyNumberFormat="1" applyFont="1" applyAlignment="1" applyProtection="1">
      <alignment horizontal="right" vertical="center"/>
      <protection locked="0"/>
    </xf>
    <xf numFmtId="4" fontId="8" fillId="0" borderId="0" xfId="0" applyNumberFormat="1" applyFont="1" applyAlignment="1" applyProtection="1">
      <alignment horizontal="right" vertical="center"/>
      <protection locked="0"/>
    </xf>
    <xf numFmtId="4" fontId="14" fillId="0" borderId="0" xfId="0" applyNumberFormat="1" applyFont="1" applyAlignment="1" applyProtection="1">
      <alignment horizontal="right" vertical="center"/>
      <protection locked="0"/>
    </xf>
    <xf numFmtId="0" fontId="2" fillId="0" borderId="0" xfId="0" applyFont="1" applyProtection="1">
      <protection locked="0"/>
    </xf>
    <xf numFmtId="0" fontId="14" fillId="0" borderId="0" xfId="0" applyFont="1" applyAlignment="1" applyProtection="1">
      <alignment horizontal="center"/>
      <protection locked="0"/>
    </xf>
    <xf numFmtId="0" fontId="21" fillId="0" borderId="0" xfId="0" applyFont="1"/>
    <xf numFmtId="0" fontId="7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wrapText="1"/>
    </xf>
    <xf numFmtId="0" fontId="10" fillId="0" borderId="0" xfId="0" applyFont="1" applyBorder="1" applyAlignment="1">
      <alignment vertical="center" wrapText="1"/>
    </xf>
    <xf numFmtId="0" fontId="21" fillId="0" borderId="0" xfId="0" applyFont="1" applyFill="1"/>
    <xf numFmtId="165" fontId="21" fillId="0" borderId="0" xfId="0" applyNumberFormat="1" applyFont="1" applyFill="1"/>
    <xf numFmtId="0" fontId="21" fillId="0" borderId="1" xfId="0" applyFont="1" applyBorder="1" applyAlignment="1">
      <alignment vertical="center"/>
    </xf>
    <xf numFmtId="0" fontId="8" fillId="0" borderId="0" xfId="0" applyFont="1"/>
    <xf numFmtId="0" fontId="21" fillId="0" borderId="0" xfId="0" applyFont="1" applyBorder="1" applyAlignment="1">
      <alignment horizontal="center" vertical="center"/>
    </xf>
    <xf numFmtId="0" fontId="2" fillId="0" borderId="0" xfId="0" applyFont="1"/>
    <xf numFmtId="0" fontId="21" fillId="0" borderId="0" xfId="0" applyFont="1" applyAlignment="1">
      <alignment horizontal="center"/>
    </xf>
    <xf numFmtId="4" fontId="3" fillId="0" borderId="3" xfId="0" applyNumberFormat="1" applyFont="1" applyBorder="1" applyAlignment="1" applyProtection="1">
      <alignment horizontal="center" vertical="center" wrapText="1"/>
    </xf>
    <xf numFmtId="0" fontId="6" fillId="0" borderId="0" xfId="0" applyFont="1" applyProtection="1"/>
    <xf numFmtId="0" fontId="6" fillId="10" borderId="8" xfId="0" applyFont="1" applyFill="1" applyBorder="1" applyAlignment="1" applyProtection="1">
      <alignment horizontal="center" vertical="center" wrapText="1"/>
    </xf>
    <xf numFmtId="0" fontId="2" fillId="10" borderId="8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  <protection locked="0"/>
    </xf>
    <xf numFmtId="164" fontId="3" fillId="0" borderId="8" xfId="0" applyNumberFormat="1" applyFont="1" applyBorder="1" applyAlignment="1" applyProtection="1">
      <alignment vertical="center" wrapText="1"/>
    </xf>
    <xf numFmtId="164" fontId="3" fillId="0" borderId="8" xfId="0" applyNumberFormat="1" applyFont="1" applyFill="1" applyBorder="1" applyAlignment="1" applyProtection="1">
      <alignment vertical="center" wrapText="1"/>
    </xf>
    <xf numFmtId="164" fontId="19" fillId="0" borderId="8" xfId="0" applyNumberFormat="1" applyFont="1" applyBorder="1" applyAlignment="1" applyProtection="1">
      <alignment vertical="center" wrapText="1"/>
    </xf>
    <xf numFmtId="3" fontId="3" fillId="0" borderId="8" xfId="0" applyNumberFormat="1" applyFont="1" applyBorder="1" applyAlignment="1" applyProtection="1">
      <alignment vertical="center" wrapText="1"/>
    </xf>
    <xf numFmtId="3" fontId="12" fillId="0" borderId="8" xfId="0" applyNumberFormat="1" applyFont="1" applyBorder="1" applyAlignment="1" applyProtection="1">
      <alignment vertical="center" wrapText="1"/>
    </xf>
    <xf numFmtId="164" fontId="3" fillId="0" borderId="8" xfId="0" applyNumberFormat="1" applyFont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right"/>
      <protection locked="0"/>
    </xf>
    <xf numFmtId="0" fontId="20" fillId="3" borderId="8" xfId="0" applyFont="1" applyFill="1" applyBorder="1" applyAlignment="1" applyProtection="1">
      <alignment horizontal="center" vertical="center" wrapText="1"/>
      <protection locked="0"/>
    </xf>
    <xf numFmtId="164" fontId="20" fillId="0" borderId="8" xfId="0" applyNumberFormat="1" applyFont="1" applyBorder="1" applyAlignment="1" applyProtection="1">
      <alignment vertical="center" wrapText="1"/>
    </xf>
    <xf numFmtId="164" fontId="20" fillId="0" borderId="8" xfId="0" applyNumberFormat="1" applyFont="1" applyFill="1" applyBorder="1" applyAlignment="1" applyProtection="1">
      <alignment vertical="center" wrapText="1"/>
    </xf>
    <xf numFmtId="3" fontId="20" fillId="0" borderId="8" xfId="0" applyNumberFormat="1" applyFont="1" applyBorder="1" applyAlignment="1" applyProtection="1">
      <alignment vertical="center" wrapText="1"/>
    </xf>
    <xf numFmtId="164" fontId="20" fillId="0" borderId="8" xfId="0" applyNumberFormat="1" applyFont="1" applyBorder="1" applyAlignment="1" applyProtection="1">
      <alignment horizontal="center" vertical="center" wrapText="1"/>
    </xf>
    <xf numFmtId="3" fontId="2" fillId="0" borderId="8" xfId="0" applyNumberFormat="1" applyFont="1" applyBorder="1" applyAlignment="1" applyProtection="1">
      <alignment vertical="center" wrapText="1"/>
    </xf>
    <xf numFmtId="0" fontId="3" fillId="0" borderId="0" xfId="0" applyFont="1" applyAlignment="1" applyProtection="1">
      <alignment horizontal="right" vertical="center"/>
      <protection locked="0"/>
    </xf>
    <xf numFmtId="0" fontId="24" fillId="0" borderId="0" xfId="0" applyFont="1" applyProtection="1">
      <protection locked="0"/>
    </xf>
    <xf numFmtId="164" fontId="19" fillId="0" borderId="8" xfId="0" applyNumberFormat="1" applyFont="1" applyFill="1" applyBorder="1" applyAlignment="1" applyProtection="1">
      <alignment vertical="center" wrapText="1"/>
    </xf>
    <xf numFmtId="0" fontId="20" fillId="0" borderId="8" xfId="0" applyFont="1" applyFill="1" applyBorder="1" applyAlignment="1" applyProtection="1">
      <alignment horizontal="center" vertical="center" wrapText="1"/>
      <protection locked="0"/>
    </xf>
    <xf numFmtId="3" fontId="19" fillId="0" borderId="8" xfId="0" applyNumberFormat="1" applyFont="1" applyFill="1" applyBorder="1" applyAlignment="1" applyProtection="1">
      <alignment vertical="center" wrapText="1"/>
    </xf>
    <xf numFmtId="3" fontId="12" fillId="0" borderId="8" xfId="0" applyNumberFormat="1" applyFont="1" applyFill="1" applyBorder="1" applyAlignment="1" applyProtection="1">
      <alignment vertical="center" wrapText="1"/>
    </xf>
    <xf numFmtId="164" fontId="20" fillId="0" borderId="8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Alignment="1" applyProtection="1">
      <alignment horizontal="right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64" fontId="3" fillId="0" borderId="9" xfId="1" applyNumberFormat="1" applyFont="1" applyFill="1" applyBorder="1" applyAlignment="1" applyProtection="1">
      <alignment horizontal="center" vertical="center"/>
    </xf>
    <xf numFmtId="164" fontId="3" fillId="0" borderId="10" xfId="1" applyNumberFormat="1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164" fontId="3" fillId="0" borderId="9" xfId="0" applyNumberFormat="1" applyFont="1" applyFill="1" applyBorder="1" applyAlignment="1" applyProtection="1">
      <alignment horizontal="center" vertical="center"/>
      <protection locked="0"/>
    </xf>
    <xf numFmtId="164" fontId="3" fillId="0" borderId="8" xfId="0" applyNumberFormat="1" applyFont="1" applyFill="1" applyBorder="1" applyAlignment="1" applyProtection="1">
      <alignment horizontal="center" vertical="center"/>
      <protection locked="0"/>
    </xf>
    <xf numFmtId="164" fontId="3" fillId="0" borderId="5" xfId="0" applyNumberFormat="1" applyFont="1" applyFill="1" applyBorder="1" applyAlignment="1" applyProtection="1">
      <alignment horizontal="center" vertical="center"/>
      <protection locked="0"/>
    </xf>
    <xf numFmtId="3" fontId="3" fillId="0" borderId="8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1" fontId="3" fillId="3" borderId="8" xfId="0" applyNumberFormat="1" applyFont="1" applyFill="1" applyBorder="1" applyAlignment="1" applyProtection="1">
      <alignment horizontal="left" vertical="center" wrapText="1"/>
      <protection locked="0"/>
    </xf>
    <xf numFmtId="165" fontId="3" fillId="0" borderId="8" xfId="0" applyNumberFormat="1" applyFont="1" applyFill="1" applyBorder="1" applyAlignment="1">
      <alignment horizontal="left" vertical="center"/>
    </xf>
    <xf numFmtId="165" fontId="5" fillId="0" borderId="0" xfId="0" applyNumberFormat="1" applyFont="1" applyAlignment="1" applyProtection="1">
      <alignment horizontal="center" vertical="center"/>
      <protection locked="0"/>
    </xf>
    <xf numFmtId="3" fontId="6" fillId="0" borderId="8" xfId="0" applyNumberFormat="1" applyFont="1" applyBorder="1" applyAlignment="1" applyProtection="1">
      <alignment vertical="center" wrapText="1"/>
    </xf>
    <xf numFmtId="3" fontId="6" fillId="9" borderId="8" xfId="0" applyNumberFormat="1" applyFont="1" applyFill="1" applyBorder="1" applyAlignment="1" applyProtection="1">
      <alignment vertical="center" wrapText="1"/>
    </xf>
    <xf numFmtId="3" fontId="6" fillId="0" borderId="8" xfId="0" applyNumberFormat="1" applyFont="1" applyFill="1" applyBorder="1" applyAlignment="1" applyProtection="1">
      <alignment vertical="center" wrapText="1"/>
    </xf>
    <xf numFmtId="164" fontId="19" fillId="0" borderId="0" xfId="0" applyNumberFormat="1" applyFont="1" applyAlignment="1" applyProtection="1">
      <alignment horizontal="right"/>
      <protection locked="0"/>
    </xf>
    <xf numFmtId="0" fontId="2" fillId="0" borderId="0" xfId="0" applyFont="1" applyAlignment="1">
      <alignment wrapText="1"/>
    </xf>
    <xf numFmtId="3" fontId="23" fillId="0" borderId="8" xfId="0" applyNumberFormat="1" applyFont="1" applyBorder="1" applyAlignment="1" applyProtection="1">
      <alignment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2" borderId="8" xfId="0" applyFont="1" applyFill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8" fillId="3" borderId="3" xfId="0" applyNumberFormat="1" applyFont="1" applyFill="1" applyBorder="1" applyAlignment="1" applyProtection="1">
      <alignment horizontal="center" vertical="center" wrapText="1"/>
    </xf>
    <xf numFmtId="0" fontId="8" fillId="3" borderId="4" xfId="0" applyNumberFormat="1" applyFont="1" applyFill="1" applyBorder="1" applyAlignment="1" applyProtection="1">
      <alignment horizontal="center" vertical="center" wrapText="1"/>
    </xf>
    <xf numFmtId="0" fontId="8" fillId="3" borderId="6" xfId="0" applyNumberFormat="1" applyFont="1" applyFill="1" applyBorder="1" applyAlignment="1" applyProtection="1">
      <alignment horizontal="center" vertical="center" wrapText="1"/>
    </xf>
    <xf numFmtId="0" fontId="8" fillId="3" borderId="0" xfId="0" applyNumberFormat="1" applyFont="1" applyFill="1" applyBorder="1" applyAlignment="1" applyProtection="1">
      <alignment horizontal="center" vertical="center" wrapText="1"/>
    </xf>
    <xf numFmtId="0" fontId="8" fillId="3" borderId="7" xfId="0" applyNumberFormat="1" applyFont="1" applyFill="1" applyBorder="1" applyAlignment="1" applyProtection="1">
      <alignment horizontal="center" vertical="center" wrapText="1"/>
    </xf>
    <xf numFmtId="0" fontId="8" fillId="3" borderId="11" xfId="0" applyNumberFormat="1" applyFont="1" applyFill="1" applyBorder="1" applyAlignment="1" applyProtection="1">
      <alignment horizontal="center" vertical="center" wrapText="1"/>
    </xf>
    <xf numFmtId="0" fontId="8" fillId="3" borderId="1" xfId="0" applyNumberFormat="1" applyFont="1" applyFill="1" applyBorder="1" applyAlignment="1" applyProtection="1">
      <alignment horizontal="center" vertical="center" wrapText="1"/>
    </xf>
    <xf numFmtId="0" fontId="8" fillId="3" borderId="12" xfId="0" applyNumberFormat="1" applyFont="1" applyFill="1" applyBorder="1" applyAlignment="1" applyProtection="1">
      <alignment horizontal="center" vertical="center" wrapText="1"/>
    </xf>
    <xf numFmtId="0" fontId="8" fillId="4" borderId="2" xfId="0" applyFont="1" applyFill="1" applyBorder="1" applyAlignment="1" applyProtection="1">
      <alignment horizontal="left" vertical="center" wrapText="1"/>
    </xf>
    <xf numFmtId="0" fontId="8" fillId="4" borderId="3" xfId="0" applyFont="1" applyFill="1" applyBorder="1" applyAlignment="1" applyProtection="1">
      <alignment horizontal="left" vertical="center" wrapText="1"/>
    </xf>
    <xf numFmtId="0" fontId="8" fillId="4" borderId="4" xfId="0" applyFont="1" applyFill="1" applyBorder="1" applyAlignment="1" applyProtection="1">
      <alignment horizontal="left" vertical="center" wrapText="1"/>
    </xf>
    <xf numFmtId="0" fontId="8" fillId="0" borderId="9" xfId="0" applyFont="1" applyBorder="1" applyAlignment="1" applyProtection="1">
      <alignment horizontal="left" vertical="center" wrapText="1"/>
    </xf>
    <xf numFmtId="0" fontId="8" fillId="0" borderId="5" xfId="0" applyFont="1" applyBorder="1" applyAlignment="1" applyProtection="1">
      <alignment horizontal="left" vertical="center" wrapText="1"/>
    </xf>
    <xf numFmtId="0" fontId="8" fillId="0" borderId="10" xfId="0" applyFont="1" applyBorder="1" applyAlignment="1" applyProtection="1">
      <alignment horizontal="left" vertical="center" wrapText="1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8" fillId="5" borderId="9" xfId="0" applyFont="1" applyFill="1" applyBorder="1" applyAlignment="1" applyProtection="1">
      <alignment horizontal="left" vertical="center" wrapText="1"/>
    </xf>
    <xf numFmtId="0" fontId="8" fillId="5" borderId="5" xfId="0" applyFont="1" applyFill="1" applyBorder="1" applyAlignment="1" applyProtection="1">
      <alignment horizontal="left" vertical="center" wrapText="1"/>
    </xf>
    <xf numFmtId="0" fontId="8" fillId="5" borderId="10" xfId="0" applyFont="1" applyFill="1" applyBorder="1" applyAlignment="1" applyProtection="1">
      <alignment horizontal="left" vertical="center" wrapText="1"/>
    </xf>
    <xf numFmtId="0" fontId="8" fillId="5" borderId="5" xfId="0" applyFont="1" applyFill="1" applyBorder="1" applyAlignment="1" applyProtection="1">
      <alignment horizontal="center" vertical="center" wrapText="1"/>
    </xf>
    <xf numFmtId="0" fontId="8" fillId="5" borderId="10" xfId="0" applyFont="1" applyFill="1" applyBorder="1" applyAlignment="1" applyProtection="1">
      <alignment horizontal="center" vertical="center" wrapText="1"/>
    </xf>
    <xf numFmtId="0" fontId="3" fillId="3" borderId="8" xfId="0" applyNumberFormat="1" applyFont="1" applyFill="1" applyBorder="1" applyAlignment="1" applyProtection="1">
      <alignment horizontal="center" vertical="center" wrapText="1"/>
    </xf>
    <xf numFmtId="0" fontId="3" fillId="3" borderId="9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10" xfId="0" applyNumberFormat="1" applyFont="1" applyFill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left" vertical="center"/>
      <protection locked="0"/>
    </xf>
    <xf numFmtId="0" fontId="13" fillId="0" borderId="0" xfId="0" applyFont="1" applyBorder="1" applyAlignment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6" fillId="10" borderId="8" xfId="0" applyFont="1" applyFill="1" applyBorder="1" applyAlignment="1" applyProtection="1">
      <alignment horizontal="center" vertical="center" wrapText="1"/>
    </xf>
    <xf numFmtId="0" fontId="3" fillId="5" borderId="2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6" xfId="0" applyNumberFormat="1" applyFont="1" applyFill="1" applyBorder="1" applyAlignment="1" applyProtection="1">
      <alignment horizontal="center" vertical="center" wrapText="1"/>
    </xf>
    <xf numFmtId="0" fontId="3" fillId="5" borderId="0" xfId="0" applyNumberFormat="1" applyFont="1" applyFill="1" applyBorder="1" applyAlignment="1" applyProtection="1">
      <alignment horizontal="center" vertical="center" wrapText="1"/>
    </xf>
    <xf numFmtId="0" fontId="3" fillId="5" borderId="7" xfId="0" applyNumberFormat="1" applyFont="1" applyFill="1" applyBorder="1" applyAlignment="1" applyProtection="1">
      <alignment horizontal="center" vertical="center" wrapText="1"/>
    </xf>
    <xf numFmtId="4" fontId="3" fillId="2" borderId="9" xfId="0" applyNumberFormat="1" applyFont="1" applyFill="1" applyBorder="1" applyAlignment="1" applyProtection="1">
      <alignment horizontal="center" vertical="center" wrapText="1"/>
    </xf>
    <xf numFmtId="4" fontId="3" fillId="2" borderId="5" xfId="0" applyNumberFormat="1" applyFont="1" applyFill="1" applyBorder="1" applyAlignment="1" applyProtection="1">
      <alignment horizontal="center" vertical="center" wrapText="1"/>
    </xf>
    <xf numFmtId="4" fontId="3" fillId="2" borderId="10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left" vertical="center" wrapText="1"/>
    </xf>
    <xf numFmtId="0" fontId="3" fillId="0" borderId="10" xfId="0" applyFont="1" applyBorder="1" applyAlignment="1" applyProtection="1">
      <alignment horizontal="left" vertical="center" wrapText="1"/>
    </xf>
    <xf numFmtId="0" fontId="6" fillId="5" borderId="8" xfId="0" applyNumberFormat="1" applyFont="1" applyFill="1" applyBorder="1" applyAlignment="1" applyProtection="1">
      <alignment horizontal="center" vertical="center" wrapText="1"/>
    </xf>
    <xf numFmtId="0" fontId="6" fillId="4" borderId="8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4" fontId="3" fillId="5" borderId="5" xfId="0" applyNumberFormat="1" applyFont="1" applyFill="1" applyBorder="1" applyAlignment="1" applyProtection="1">
      <alignment horizontal="center" vertical="center" wrapText="1"/>
    </xf>
    <xf numFmtId="4" fontId="3" fillId="11" borderId="9" xfId="0" applyNumberFormat="1" applyFont="1" applyFill="1" applyBorder="1" applyAlignment="1" applyProtection="1">
      <alignment horizontal="center" vertical="center" wrapText="1"/>
    </xf>
    <xf numFmtId="4" fontId="3" fillId="11" borderId="5" xfId="0" applyNumberFormat="1" applyFont="1" applyFill="1" applyBorder="1" applyAlignment="1" applyProtection="1">
      <alignment horizontal="center" vertical="center" wrapText="1"/>
    </xf>
    <xf numFmtId="4" fontId="3" fillId="0" borderId="8" xfId="0" applyNumberFormat="1" applyFont="1" applyBorder="1" applyAlignment="1" applyProtection="1">
      <alignment horizontal="center" vertical="center" wrapText="1"/>
    </xf>
    <xf numFmtId="4" fontId="3" fillId="0" borderId="9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center" vertical="center" wrapText="1"/>
    </xf>
    <xf numFmtId="4" fontId="3" fillId="0" borderId="10" xfId="0" applyNumberFormat="1" applyFont="1" applyBorder="1" applyAlignment="1" applyProtection="1">
      <alignment horizontal="center" vertical="center" wrapText="1"/>
    </xf>
    <xf numFmtId="4" fontId="6" fillId="0" borderId="9" xfId="0" applyNumberFormat="1" applyFont="1" applyBorder="1" applyAlignment="1" applyProtection="1">
      <alignment horizontal="center" vertical="center" wrapText="1"/>
    </xf>
    <xf numFmtId="4" fontId="6" fillId="0" borderId="5" xfId="0" applyNumberFormat="1" applyFont="1" applyBorder="1" applyAlignment="1" applyProtection="1">
      <alignment horizontal="center" vertical="center" wrapText="1"/>
    </xf>
    <xf numFmtId="4" fontId="6" fillId="0" borderId="8" xfId="0" applyNumberFormat="1" applyFont="1" applyBorder="1" applyAlignment="1" applyProtection="1">
      <alignment horizontal="center" vertical="center" wrapText="1"/>
    </xf>
    <xf numFmtId="4" fontId="3" fillId="0" borderId="9" xfId="0" applyNumberFormat="1" applyFont="1" applyBorder="1" applyAlignment="1" applyProtection="1">
      <alignment horizontal="center" vertical="top" wrapText="1"/>
    </xf>
    <xf numFmtId="4" fontId="3" fillId="0" borderId="5" xfId="0" applyNumberFormat="1" applyFont="1" applyBorder="1" applyAlignment="1" applyProtection="1">
      <alignment horizontal="center" vertical="top" wrapText="1"/>
    </xf>
    <xf numFmtId="0" fontId="3" fillId="0" borderId="5" xfId="0" applyFont="1" applyBorder="1" applyAlignment="1" applyProtection="1">
      <alignment horizontal="center" vertical="center" wrapText="1"/>
    </xf>
    <xf numFmtId="4" fontId="6" fillId="0" borderId="2" xfId="0" applyNumberFormat="1" applyFont="1" applyBorder="1" applyAlignment="1" applyProtection="1">
      <alignment horizontal="center" vertical="center" wrapText="1"/>
    </xf>
    <xf numFmtId="4" fontId="6" fillId="0" borderId="4" xfId="0" applyNumberFormat="1" applyFont="1" applyBorder="1" applyAlignment="1" applyProtection="1">
      <alignment horizontal="center" vertical="center" wrapText="1"/>
    </xf>
    <xf numFmtId="4" fontId="6" fillId="0" borderId="11" xfId="0" applyNumberFormat="1" applyFont="1" applyBorder="1" applyAlignment="1" applyProtection="1">
      <alignment horizontal="center" vertical="center" wrapText="1"/>
    </xf>
    <xf numFmtId="4" fontId="6" fillId="0" borderId="12" xfId="0" applyNumberFormat="1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center" vertical="center"/>
      <protection locked="0"/>
    </xf>
    <xf numFmtId="0" fontId="2" fillId="5" borderId="9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</cellXfs>
  <cellStyles count="4">
    <cellStyle name="Normal 12 5" xfId="3" xr:uid="{00000000-0005-0000-0000-000000000000}"/>
    <cellStyle name="Normal_Sheet2" xfId="1" xr:uid="{00000000-0005-0000-0000-000001000000}"/>
    <cellStyle name="Обычный" xfId="0" builtinId="0"/>
    <cellStyle name="Обычный 2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T138"/>
  <sheetViews>
    <sheetView tabSelected="1" workbookViewId="0">
      <selection activeCell="F14" sqref="F14"/>
    </sheetView>
  </sheetViews>
  <sheetFormatPr defaultColWidth="11.140625" defaultRowHeight="17.25" x14ac:dyDescent="0.3"/>
  <cols>
    <col min="1" max="1" width="2.42578125" style="8" customWidth="1"/>
    <col min="2" max="2" width="10.28515625" style="8" customWidth="1"/>
    <col min="3" max="3" width="10.85546875" style="8" customWidth="1"/>
    <col min="4" max="4" width="10.28515625" style="8" customWidth="1"/>
    <col min="5" max="5" width="10.42578125" style="8" customWidth="1"/>
    <col min="6" max="6" width="10.140625" style="8" customWidth="1"/>
    <col min="7" max="7" width="10.42578125" style="8" customWidth="1"/>
    <col min="8" max="9" width="9.85546875" style="8" customWidth="1"/>
    <col min="10" max="10" width="9.7109375" style="8" customWidth="1"/>
    <col min="11" max="11" width="9.28515625" style="8" customWidth="1"/>
    <col min="12" max="12" width="7.7109375" style="8" customWidth="1"/>
    <col min="13" max="13" width="9.5703125" style="8" customWidth="1"/>
    <col min="14" max="14" width="10.140625" style="8" customWidth="1"/>
    <col min="15" max="15" width="9.42578125" style="8" customWidth="1"/>
    <col min="16" max="16" width="10.28515625" style="8" customWidth="1"/>
    <col min="17" max="17" width="8.28515625" style="8" customWidth="1"/>
    <col min="18" max="18" width="7.85546875" style="8" customWidth="1"/>
    <col min="19" max="19" width="7.7109375" style="8" customWidth="1"/>
    <col min="20" max="20" width="7.85546875" style="8" customWidth="1"/>
    <col min="21" max="21" width="8.7109375" style="8" customWidth="1"/>
    <col min="22" max="22" width="5.42578125" style="8" customWidth="1"/>
    <col min="23" max="23" width="1" style="8" hidden="1" customWidth="1"/>
    <col min="24" max="24" width="2.5703125" style="8" hidden="1" customWidth="1"/>
    <col min="25" max="26" width="7.140625" style="8" hidden="1" customWidth="1"/>
    <col min="27" max="27" width="4.85546875" style="8" customWidth="1"/>
    <col min="28" max="28" width="4.140625" style="8" customWidth="1"/>
    <col min="29" max="29" width="9.140625" style="8" customWidth="1"/>
    <col min="30" max="30" width="9.42578125" style="8" customWidth="1"/>
    <col min="31" max="31" width="10.140625" style="8" customWidth="1"/>
    <col min="32" max="32" width="11" style="8" customWidth="1"/>
    <col min="33" max="33" width="3.42578125" style="8" hidden="1" customWidth="1"/>
    <col min="34" max="34" width="3.140625" style="8" hidden="1" customWidth="1"/>
    <col min="35" max="35" width="3.5703125" style="8" hidden="1" customWidth="1"/>
    <col min="36" max="36" width="3.42578125" style="8" hidden="1" customWidth="1"/>
    <col min="37" max="37" width="9.140625" style="8" customWidth="1"/>
    <col min="38" max="38" width="9" style="8" customWidth="1"/>
    <col min="39" max="39" width="8.5703125" style="8" customWidth="1"/>
    <col min="40" max="40" width="8.85546875" style="8" customWidth="1"/>
    <col min="41" max="41" width="5.85546875" style="8" hidden="1" customWidth="1"/>
    <col min="42" max="42" width="6.140625" style="8" hidden="1" customWidth="1"/>
    <col min="43" max="43" width="5.5703125" style="8" hidden="1" customWidth="1"/>
    <col min="44" max="44" width="0.140625" style="8" hidden="1" customWidth="1"/>
    <col min="45" max="45" width="8.5703125" style="8" customWidth="1"/>
    <col min="46" max="46" width="7.7109375" style="8" customWidth="1"/>
    <col min="47" max="48" width="10" style="8" customWidth="1"/>
    <col min="49" max="49" width="4.42578125" style="8" customWidth="1"/>
    <col min="50" max="50" width="4" style="8" customWidth="1"/>
    <col min="51" max="51" width="10.42578125" style="8" customWidth="1"/>
    <col min="52" max="52" width="9.7109375" style="8" customWidth="1"/>
    <col min="53" max="54" width="9.42578125" style="8" customWidth="1"/>
    <col min="55" max="55" width="8" style="8" customWidth="1"/>
    <col min="56" max="56" width="8.28515625" style="8" customWidth="1"/>
    <col min="57" max="57" width="8.85546875" style="8" customWidth="1"/>
    <col min="58" max="58" width="8.7109375" style="8" customWidth="1"/>
    <col min="59" max="59" width="9.140625" style="8" customWidth="1"/>
    <col min="60" max="60" width="7.7109375" style="8" customWidth="1"/>
    <col min="61" max="61" width="8.7109375" style="8" customWidth="1"/>
    <col min="62" max="62" width="8" style="8" customWidth="1"/>
    <col min="63" max="64" width="3.85546875" style="8" customWidth="1"/>
    <col min="65" max="66" width="9.42578125" style="8" customWidth="1"/>
    <col min="67" max="68" width="9.5703125" style="8" customWidth="1"/>
    <col min="69" max="69" width="4.28515625" style="8" customWidth="1"/>
    <col min="70" max="70" width="3.7109375" style="8" customWidth="1"/>
    <col min="71" max="71" width="7.7109375" style="8" customWidth="1"/>
    <col min="72" max="72" width="8.28515625" style="8" customWidth="1"/>
    <col min="73" max="73" width="5.42578125" style="8" customWidth="1"/>
    <col min="74" max="74" width="4.5703125" style="8" customWidth="1"/>
    <col min="75" max="75" width="4.42578125" style="8" customWidth="1"/>
    <col min="76" max="76" width="9.7109375" style="8" customWidth="1"/>
    <col min="77" max="77" width="10.5703125" style="8" customWidth="1"/>
    <col min="78" max="78" width="9.5703125" style="8" customWidth="1"/>
    <col min="79" max="79" width="8.85546875" style="8" customWidth="1"/>
    <col min="80" max="80" width="8" style="8" customWidth="1"/>
    <col min="81" max="81" width="9" style="8" customWidth="1"/>
    <col min="82" max="82" width="9.140625" style="8" customWidth="1"/>
    <col min="83" max="83" width="8.85546875" style="8" customWidth="1"/>
    <col min="84" max="84" width="10.140625" style="8" customWidth="1"/>
    <col min="85" max="85" width="9.140625" style="8" customWidth="1"/>
    <col min="86" max="86" width="9.85546875" style="8" customWidth="1"/>
    <col min="87" max="87" width="8.85546875" style="8" customWidth="1"/>
    <col min="88" max="88" width="8.28515625" style="8" customWidth="1"/>
    <col min="89" max="90" width="7.28515625" style="8" hidden="1" customWidth="1"/>
    <col min="91" max="91" width="4" style="8" hidden="1" customWidth="1"/>
    <col min="92" max="92" width="1" style="8" hidden="1" customWidth="1"/>
    <col min="93" max="93" width="9.5703125" style="8" customWidth="1"/>
    <col min="94" max="96" width="10" style="8" customWidth="1"/>
    <col min="97" max="97" width="9" style="8" customWidth="1"/>
    <col min="98" max="98" width="8.5703125" style="8" customWidth="1"/>
    <col min="99" max="99" width="9.42578125" style="8" customWidth="1"/>
    <col min="100" max="100" width="8.5703125" style="8" customWidth="1"/>
    <col min="101" max="101" width="9.7109375" style="8" customWidth="1"/>
    <col min="102" max="102" width="8.7109375" style="8" customWidth="1"/>
    <col min="103" max="103" width="9.28515625" style="8" customWidth="1"/>
    <col min="104" max="104" width="9" style="8" customWidth="1"/>
    <col min="105" max="105" width="10.42578125" style="8" customWidth="1"/>
    <col min="106" max="106" width="9.85546875" style="8" customWidth="1"/>
    <col min="107" max="107" width="8.85546875" style="8" customWidth="1"/>
    <col min="108" max="108" width="8.7109375" style="8" customWidth="1"/>
    <col min="109" max="109" width="10" style="8" customWidth="1"/>
    <col min="110" max="110" width="9.85546875" style="8" customWidth="1"/>
    <col min="111" max="111" width="8.140625" style="8" customWidth="1"/>
    <col min="112" max="112" width="7.85546875" style="8" customWidth="1"/>
    <col min="113" max="114" width="8.85546875" style="8" customWidth="1"/>
    <col min="115" max="115" width="5.5703125" style="8" customWidth="1"/>
    <col min="116" max="116" width="5.85546875" style="8" customWidth="1"/>
    <col min="117" max="117" width="9.140625" style="8" customWidth="1"/>
    <col min="118" max="118" width="3.85546875" style="8" customWidth="1"/>
    <col min="119" max="119" width="9.5703125" style="8" customWidth="1"/>
    <col min="120" max="120" width="8.28515625" style="8" customWidth="1"/>
    <col min="121" max="121" width="5.28515625" style="8" customWidth="1"/>
    <col min="122" max="122" width="5.5703125" style="8" customWidth="1"/>
    <col min="123" max="124" width="9" style="8" customWidth="1"/>
    <col min="125" max="125" width="1.28515625" style="8" customWidth="1"/>
    <col min="126" max="16384" width="11.140625" style="8"/>
  </cols>
  <sheetData>
    <row r="1" spans="1:124" ht="5.25" customHeight="1" x14ac:dyDescent="0.3"/>
    <row r="2" spans="1:124" s="6" customFormat="1" ht="19.5" customHeight="1" x14ac:dyDescent="0.25">
      <c r="A2" s="2"/>
      <c r="B2" s="139" t="s">
        <v>7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3"/>
      <c r="R2" s="3"/>
      <c r="S2" s="3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4"/>
      <c r="DI2" s="4"/>
      <c r="DJ2" s="4"/>
      <c r="DK2" s="4"/>
      <c r="DL2" s="4"/>
      <c r="DM2" s="4"/>
      <c r="DN2" s="4"/>
      <c r="DO2" s="4"/>
      <c r="DP2" s="4"/>
      <c r="DQ2" s="5"/>
    </row>
    <row r="3" spans="1:124" s="6" customFormat="1" ht="16.5" customHeight="1" x14ac:dyDescent="0.25">
      <c r="A3" s="2"/>
      <c r="B3" s="7"/>
      <c r="C3" s="7"/>
      <c r="D3" s="7"/>
      <c r="E3" s="139" t="s">
        <v>86</v>
      </c>
      <c r="F3" s="139"/>
      <c r="G3" s="139"/>
      <c r="H3" s="139"/>
      <c r="I3" s="139"/>
      <c r="J3" s="139"/>
      <c r="K3" s="139"/>
      <c r="L3" s="139"/>
      <c r="M3" s="139"/>
      <c r="N3" s="7"/>
      <c r="O3" s="2"/>
      <c r="P3" s="3"/>
      <c r="Q3" s="3"/>
      <c r="R3" s="3"/>
      <c r="S3" s="3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4"/>
      <c r="DI3" s="4"/>
      <c r="DJ3" s="4"/>
      <c r="DK3" s="4"/>
      <c r="DL3" s="4"/>
      <c r="DM3" s="4"/>
      <c r="DN3" s="4"/>
      <c r="DO3" s="4"/>
      <c r="DP3" s="4"/>
      <c r="DQ3" s="5"/>
    </row>
    <row r="4" spans="1:124" ht="12.75" customHeight="1" x14ac:dyDescent="0.3">
      <c r="B4" s="9"/>
      <c r="C4" s="9"/>
      <c r="D4" s="9"/>
      <c r="E4" s="10"/>
      <c r="F4" s="10"/>
      <c r="G4" s="10"/>
      <c r="H4" s="10"/>
      <c r="I4" s="10"/>
      <c r="J4" s="10"/>
      <c r="K4" s="10"/>
      <c r="L4" s="10"/>
      <c r="M4" s="10"/>
      <c r="O4" s="11" t="s">
        <v>0</v>
      </c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5"/>
      <c r="AB4" s="105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2"/>
      <c r="DF4" s="12"/>
      <c r="DG4" s="12"/>
      <c r="DH4" s="12"/>
    </row>
    <row r="5" spans="1:124" s="13" customFormat="1" ht="13.5" x14ac:dyDescent="0.25">
      <c r="A5" s="106" t="s">
        <v>1</v>
      </c>
      <c r="B5" s="107" t="s">
        <v>8</v>
      </c>
      <c r="C5" s="108" t="s">
        <v>9</v>
      </c>
      <c r="D5" s="109"/>
      <c r="E5" s="109"/>
      <c r="F5" s="109"/>
      <c r="G5" s="109"/>
      <c r="H5" s="110"/>
      <c r="I5" s="117" t="s">
        <v>10</v>
      </c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  <c r="BM5" s="118"/>
      <c r="BN5" s="118"/>
      <c r="BO5" s="118"/>
      <c r="BP5" s="118"/>
      <c r="BQ5" s="118"/>
      <c r="BR5" s="118"/>
      <c r="BS5" s="118"/>
      <c r="BT5" s="118"/>
      <c r="BU5" s="118"/>
      <c r="BV5" s="118"/>
      <c r="BW5" s="118"/>
      <c r="BX5" s="118"/>
      <c r="BY5" s="118"/>
      <c r="BZ5" s="118"/>
      <c r="CA5" s="118"/>
      <c r="CB5" s="118"/>
      <c r="CC5" s="118"/>
      <c r="CD5" s="118"/>
      <c r="CE5" s="118"/>
      <c r="CF5" s="118"/>
      <c r="CG5" s="118"/>
      <c r="CH5" s="118"/>
      <c r="CI5" s="118"/>
      <c r="CJ5" s="118"/>
      <c r="CK5" s="118"/>
      <c r="CL5" s="118"/>
      <c r="CM5" s="118"/>
      <c r="CN5" s="118"/>
      <c r="CO5" s="118"/>
      <c r="CP5" s="118"/>
      <c r="CQ5" s="118"/>
      <c r="CR5" s="118"/>
      <c r="CS5" s="118"/>
      <c r="CT5" s="118"/>
      <c r="CU5" s="118"/>
      <c r="CV5" s="118"/>
      <c r="CW5" s="118"/>
      <c r="CX5" s="118"/>
      <c r="CY5" s="118"/>
      <c r="CZ5" s="118"/>
      <c r="DA5" s="118"/>
      <c r="DB5" s="118"/>
      <c r="DC5" s="118"/>
      <c r="DD5" s="118"/>
      <c r="DE5" s="118"/>
      <c r="DF5" s="118"/>
      <c r="DG5" s="118"/>
      <c r="DH5" s="118"/>
      <c r="DI5" s="118"/>
      <c r="DJ5" s="118"/>
      <c r="DK5" s="118"/>
      <c r="DL5" s="118"/>
      <c r="DM5" s="118"/>
      <c r="DN5" s="118"/>
      <c r="DO5" s="118"/>
      <c r="DP5" s="118"/>
      <c r="DQ5" s="118"/>
      <c r="DR5" s="118"/>
      <c r="DS5" s="118"/>
      <c r="DT5" s="119"/>
    </row>
    <row r="6" spans="1:124" s="13" customFormat="1" ht="27" x14ac:dyDescent="0.25">
      <c r="A6" s="106"/>
      <c r="B6" s="107"/>
      <c r="C6" s="111"/>
      <c r="D6" s="112"/>
      <c r="E6" s="112"/>
      <c r="F6" s="112"/>
      <c r="G6" s="112"/>
      <c r="H6" s="113"/>
      <c r="I6" s="108" t="s">
        <v>11</v>
      </c>
      <c r="J6" s="109"/>
      <c r="K6" s="109"/>
      <c r="L6" s="109"/>
      <c r="M6" s="120" t="s">
        <v>12</v>
      </c>
      <c r="N6" s="121"/>
      <c r="O6" s="121"/>
      <c r="P6" s="121"/>
      <c r="Q6" s="121"/>
      <c r="R6" s="121"/>
      <c r="S6" s="121"/>
      <c r="T6" s="122"/>
      <c r="U6" s="108" t="s">
        <v>13</v>
      </c>
      <c r="V6" s="109"/>
      <c r="W6" s="109"/>
      <c r="X6" s="110"/>
      <c r="Y6" s="108" t="s">
        <v>14</v>
      </c>
      <c r="Z6" s="109"/>
      <c r="AA6" s="109"/>
      <c r="AB6" s="110"/>
      <c r="AC6" s="108" t="s">
        <v>15</v>
      </c>
      <c r="AD6" s="109"/>
      <c r="AE6" s="109"/>
      <c r="AF6" s="110"/>
      <c r="AG6" s="126" t="s">
        <v>10</v>
      </c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127"/>
      <c r="AS6" s="127"/>
      <c r="AT6" s="127"/>
      <c r="AU6" s="127"/>
      <c r="AV6" s="127"/>
      <c r="AW6" s="127"/>
      <c r="AX6" s="127"/>
      <c r="AY6" s="127"/>
      <c r="AZ6" s="128"/>
      <c r="BA6" s="108" t="s">
        <v>16</v>
      </c>
      <c r="BB6" s="109"/>
      <c r="BC6" s="109"/>
      <c r="BD6" s="110"/>
      <c r="BE6" s="14" t="s">
        <v>17</v>
      </c>
      <c r="BF6" s="14"/>
      <c r="BG6" s="14"/>
      <c r="BH6" s="14"/>
      <c r="BI6" s="14"/>
      <c r="BJ6" s="14"/>
      <c r="BK6" s="14"/>
      <c r="BL6" s="14"/>
      <c r="BM6" s="108" t="s">
        <v>18</v>
      </c>
      <c r="BN6" s="109"/>
      <c r="BO6" s="109"/>
      <c r="BP6" s="110"/>
      <c r="BQ6" s="15" t="s">
        <v>19</v>
      </c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29"/>
      <c r="CF6" s="129"/>
      <c r="CG6" s="129"/>
      <c r="CH6" s="129"/>
      <c r="CI6" s="129"/>
      <c r="CJ6" s="130"/>
      <c r="CK6" s="108" t="s">
        <v>20</v>
      </c>
      <c r="CL6" s="109"/>
      <c r="CM6" s="109"/>
      <c r="CN6" s="110"/>
      <c r="CO6" s="108" t="s">
        <v>21</v>
      </c>
      <c r="CP6" s="109"/>
      <c r="CQ6" s="109"/>
      <c r="CR6" s="110"/>
      <c r="CS6" s="17" t="s">
        <v>19</v>
      </c>
      <c r="CT6" s="17"/>
      <c r="CU6" s="17"/>
      <c r="CV6" s="17"/>
      <c r="CW6" s="17"/>
      <c r="CX6" s="17"/>
      <c r="CY6" s="17"/>
      <c r="CZ6" s="17"/>
      <c r="DA6" s="108" t="s">
        <v>22</v>
      </c>
      <c r="DB6" s="109"/>
      <c r="DC6" s="109"/>
      <c r="DD6" s="110"/>
      <c r="DE6" s="18" t="s">
        <v>19</v>
      </c>
      <c r="DF6" s="18"/>
      <c r="DG6" s="18"/>
      <c r="DH6" s="18"/>
      <c r="DI6" s="108" t="s">
        <v>23</v>
      </c>
      <c r="DJ6" s="109"/>
      <c r="DK6" s="109"/>
      <c r="DL6" s="110"/>
      <c r="DM6" s="108" t="s">
        <v>24</v>
      </c>
      <c r="DN6" s="109"/>
      <c r="DO6" s="109"/>
      <c r="DP6" s="109"/>
      <c r="DQ6" s="109"/>
      <c r="DR6" s="110"/>
      <c r="DS6" s="107" t="s">
        <v>25</v>
      </c>
      <c r="DT6" s="107"/>
    </row>
    <row r="7" spans="1:124" s="19" customFormat="1" ht="80.25" customHeight="1" x14ac:dyDescent="0.25">
      <c r="A7" s="106"/>
      <c r="B7" s="107"/>
      <c r="C7" s="114"/>
      <c r="D7" s="115"/>
      <c r="E7" s="115"/>
      <c r="F7" s="115"/>
      <c r="G7" s="115"/>
      <c r="H7" s="116"/>
      <c r="I7" s="111"/>
      <c r="J7" s="112"/>
      <c r="K7" s="112"/>
      <c r="L7" s="112"/>
      <c r="M7" s="123" t="s">
        <v>26</v>
      </c>
      <c r="N7" s="124"/>
      <c r="O7" s="124"/>
      <c r="P7" s="124"/>
      <c r="Q7" s="123" t="s">
        <v>27</v>
      </c>
      <c r="R7" s="124"/>
      <c r="S7" s="124"/>
      <c r="T7" s="124"/>
      <c r="U7" s="114"/>
      <c r="V7" s="115"/>
      <c r="W7" s="115"/>
      <c r="X7" s="116"/>
      <c r="Y7" s="114"/>
      <c r="Z7" s="115"/>
      <c r="AA7" s="115"/>
      <c r="AB7" s="116"/>
      <c r="AC7" s="114"/>
      <c r="AD7" s="115"/>
      <c r="AE7" s="115"/>
      <c r="AF7" s="116"/>
      <c r="AG7" s="132" t="s">
        <v>28</v>
      </c>
      <c r="AH7" s="133"/>
      <c r="AI7" s="133"/>
      <c r="AJ7" s="134"/>
      <c r="AK7" s="123" t="s">
        <v>29</v>
      </c>
      <c r="AL7" s="124"/>
      <c r="AM7" s="124"/>
      <c r="AN7" s="124"/>
      <c r="AO7" s="123" t="s">
        <v>30</v>
      </c>
      <c r="AP7" s="124"/>
      <c r="AQ7" s="124"/>
      <c r="AR7" s="124"/>
      <c r="AS7" s="123" t="s">
        <v>31</v>
      </c>
      <c r="AT7" s="124"/>
      <c r="AU7" s="124"/>
      <c r="AV7" s="124"/>
      <c r="AW7" s="123" t="s">
        <v>32</v>
      </c>
      <c r="AX7" s="124"/>
      <c r="AY7" s="124"/>
      <c r="AZ7" s="124"/>
      <c r="BA7" s="114"/>
      <c r="BB7" s="115"/>
      <c r="BC7" s="115"/>
      <c r="BD7" s="116"/>
      <c r="BE7" s="131" t="s">
        <v>33</v>
      </c>
      <c r="BF7" s="131"/>
      <c r="BG7" s="131"/>
      <c r="BH7" s="131"/>
      <c r="BI7" s="132" t="s">
        <v>34</v>
      </c>
      <c r="BJ7" s="133"/>
      <c r="BK7" s="133"/>
      <c r="BL7" s="134"/>
      <c r="BM7" s="114"/>
      <c r="BN7" s="115"/>
      <c r="BO7" s="115"/>
      <c r="BP7" s="116"/>
      <c r="BQ7" s="123" t="s">
        <v>35</v>
      </c>
      <c r="BR7" s="124"/>
      <c r="BS7" s="124"/>
      <c r="BT7" s="124"/>
      <c r="BU7" s="123" t="s">
        <v>36</v>
      </c>
      <c r="BV7" s="124"/>
      <c r="BW7" s="124"/>
      <c r="BX7" s="124"/>
      <c r="BY7" s="131" t="s">
        <v>37</v>
      </c>
      <c r="BZ7" s="131"/>
      <c r="CA7" s="131"/>
      <c r="CB7" s="131"/>
      <c r="CC7" s="123" t="s">
        <v>38</v>
      </c>
      <c r="CD7" s="124"/>
      <c r="CE7" s="124"/>
      <c r="CF7" s="124"/>
      <c r="CG7" s="123" t="s">
        <v>39</v>
      </c>
      <c r="CH7" s="124"/>
      <c r="CI7" s="124"/>
      <c r="CJ7" s="124"/>
      <c r="CK7" s="114"/>
      <c r="CL7" s="115"/>
      <c r="CM7" s="115"/>
      <c r="CN7" s="116"/>
      <c r="CO7" s="114"/>
      <c r="CP7" s="115"/>
      <c r="CQ7" s="115"/>
      <c r="CR7" s="116"/>
      <c r="CS7" s="131" t="s">
        <v>40</v>
      </c>
      <c r="CT7" s="131"/>
      <c r="CU7" s="131"/>
      <c r="CV7" s="131"/>
      <c r="CW7" s="131" t="s">
        <v>41</v>
      </c>
      <c r="CX7" s="131"/>
      <c r="CY7" s="131"/>
      <c r="CZ7" s="131"/>
      <c r="DA7" s="114"/>
      <c r="DB7" s="115"/>
      <c r="DC7" s="115"/>
      <c r="DD7" s="116"/>
      <c r="DE7" s="123" t="s">
        <v>42</v>
      </c>
      <c r="DF7" s="124"/>
      <c r="DG7" s="124"/>
      <c r="DH7" s="125"/>
      <c r="DI7" s="114"/>
      <c r="DJ7" s="115"/>
      <c r="DK7" s="115"/>
      <c r="DL7" s="116"/>
      <c r="DM7" s="114"/>
      <c r="DN7" s="115"/>
      <c r="DO7" s="115"/>
      <c r="DP7" s="115"/>
      <c r="DQ7" s="115"/>
      <c r="DR7" s="116"/>
      <c r="DS7" s="107"/>
      <c r="DT7" s="107"/>
    </row>
    <row r="8" spans="1:124" s="19" customFormat="1" ht="20.25" customHeight="1" x14ac:dyDescent="0.25">
      <c r="A8" s="106"/>
      <c r="B8" s="107"/>
      <c r="C8" s="135" t="s">
        <v>43</v>
      </c>
      <c r="D8" s="136"/>
      <c r="E8" s="137" t="s">
        <v>44</v>
      </c>
      <c r="F8" s="137"/>
      <c r="G8" s="137" t="s">
        <v>45</v>
      </c>
      <c r="H8" s="137"/>
      <c r="I8" s="137" t="s">
        <v>44</v>
      </c>
      <c r="J8" s="137"/>
      <c r="K8" s="137" t="s">
        <v>45</v>
      </c>
      <c r="L8" s="137"/>
      <c r="M8" s="137" t="s">
        <v>44</v>
      </c>
      <c r="N8" s="137"/>
      <c r="O8" s="137" t="s">
        <v>45</v>
      </c>
      <c r="P8" s="137"/>
      <c r="Q8" s="137" t="s">
        <v>44</v>
      </c>
      <c r="R8" s="137"/>
      <c r="S8" s="137" t="s">
        <v>45</v>
      </c>
      <c r="T8" s="137"/>
      <c r="U8" s="137" t="s">
        <v>44</v>
      </c>
      <c r="V8" s="137"/>
      <c r="W8" s="137" t="s">
        <v>45</v>
      </c>
      <c r="X8" s="137"/>
      <c r="Y8" s="137" t="s">
        <v>44</v>
      </c>
      <c r="Z8" s="137"/>
      <c r="AA8" s="137" t="s">
        <v>45</v>
      </c>
      <c r="AB8" s="137"/>
      <c r="AC8" s="137" t="s">
        <v>44</v>
      </c>
      <c r="AD8" s="137"/>
      <c r="AE8" s="137" t="s">
        <v>45</v>
      </c>
      <c r="AF8" s="137"/>
      <c r="AG8" s="103" t="s">
        <v>44</v>
      </c>
      <c r="AH8" s="104"/>
      <c r="AI8" s="103" t="s">
        <v>45</v>
      </c>
      <c r="AJ8" s="104"/>
      <c r="AK8" s="137" t="s">
        <v>44</v>
      </c>
      <c r="AL8" s="137"/>
      <c r="AM8" s="137" t="s">
        <v>45</v>
      </c>
      <c r="AN8" s="137"/>
      <c r="AO8" s="137" t="s">
        <v>44</v>
      </c>
      <c r="AP8" s="137"/>
      <c r="AQ8" s="137" t="s">
        <v>45</v>
      </c>
      <c r="AR8" s="137"/>
      <c r="AS8" s="137" t="s">
        <v>44</v>
      </c>
      <c r="AT8" s="137"/>
      <c r="AU8" s="137" t="s">
        <v>45</v>
      </c>
      <c r="AV8" s="137"/>
      <c r="AW8" s="137" t="s">
        <v>44</v>
      </c>
      <c r="AX8" s="137"/>
      <c r="AY8" s="137" t="s">
        <v>45</v>
      </c>
      <c r="AZ8" s="137"/>
      <c r="BA8" s="137" t="s">
        <v>44</v>
      </c>
      <c r="BB8" s="137"/>
      <c r="BC8" s="137" t="s">
        <v>45</v>
      </c>
      <c r="BD8" s="137"/>
      <c r="BE8" s="137" t="s">
        <v>44</v>
      </c>
      <c r="BF8" s="137"/>
      <c r="BG8" s="137" t="s">
        <v>45</v>
      </c>
      <c r="BH8" s="137"/>
      <c r="BI8" s="137" t="s">
        <v>44</v>
      </c>
      <c r="BJ8" s="137"/>
      <c r="BK8" s="137" t="s">
        <v>45</v>
      </c>
      <c r="BL8" s="137"/>
      <c r="BM8" s="137" t="s">
        <v>44</v>
      </c>
      <c r="BN8" s="137"/>
      <c r="BO8" s="137" t="s">
        <v>45</v>
      </c>
      <c r="BP8" s="137"/>
      <c r="BQ8" s="137" t="s">
        <v>44</v>
      </c>
      <c r="BR8" s="137"/>
      <c r="BS8" s="137" t="s">
        <v>45</v>
      </c>
      <c r="BT8" s="137"/>
      <c r="BU8" s="137" t="s">
        <v>44</v>
      </c>
      <c r="BV8" s="137"/>
      <c r="BW8" s="137" t="s">
        <v>45</v>
      </c>
      <c r="BX8" s="137"/>
      <c r="BY8" s="137" t="s">
        <v>44</v>
      </c>
      <c r="BZ8" s="137"/>
      <c r="CA8" s="137" t="s">
        <v>45</v>
      </c>
      <c r="CB8" s="137"/>
      <c r="CC8" s="137" t="s">
        <v>44</v>
      </c>
      <c r="CD8" s="137"/>
      <c r="CE8" s="137" t="s">
        <v>45</v>
      </c>
      <c r="CF8" s="137"/>
      <c r="CG8" s="137" t="s">
        <v>44</v>
      </c>
      <c r="CH8" s="137"/>
      <c r="CI8" s="137" t="s">
        <v>45</v>
      </c>
      <c r="CJ8" s="137"/>
      <c r="CK8" s="137" t="s">
        <v>44</v>
      </c>
      <c r="CL8" s="137"/>
      <c r="CM8" s="137" t="s">
        <v>45</v>
      </c>
      <c r="CN8" s="137"/>
      <c r="CO8" s="137" t="s">
        <v>44</v>
      </c>
      <c r="CP8" s="137"/>
      <c r="CQ8" s="137" t="s">
        <v>45</v>
      </c>
      <c r="CR8" s="137"/>
      <c r="CS8" s="137" t="s">
        <v>44</v>
      </c>
      <c r="CT8" s="137"/>
      <c r="CU8" s="137" t="s">
        <v>45</v>
      </c>
      <c r="CV8" s="137"/>
      <c r="CW8" s="137" t="s">
        <v>44</v>
      </c>
      <c r="CX8" s="137"/>
      <c r="CY8" s="137" t="s">
        <v>45</v>
      </c>
      <c r="CZ8" s="137"/>
      <c r="DA8" s="137" t="s">
        <v>44</v>
      </c>
      <c r="DB8" s="137"/>
      <c r="DC8" s="137" t="s">
        <v>45</v>
      </c>
      <c r="DD8" s="137"/>
      <c r="DE8" s="137" t="s">
        <v>44</v>
      </c>
      <c r="DF8" s="137"/>
      <c r="DG8" s="137" t="s">
        <v>45</v>
      </c>
      <c r="DH8" s="137"/>
      <c r="DI8" s="137" t="s">
        <v>44</v>
      </c>
      <c r="DJ8" s="137"/>
      <c r="DK8" s="137" t="s">
        <v>45</v>
      </c>
      <c r="DL8" s="137"/>
      <c r="DM8" s="140" t="s">
        <v>46</v>
      </c>
      <c r="DN8" s="141"/>
      <c r="DO8" s="137" t="s">
        <v>44</v>
      </c>
      <c r="DP8" s="137"/>
      <c r="DQ8" s="137" t="s">
        <v>45</v>
      </c>
      <c r="DR8" s="137"/>
      <c r="DS8" s="137" t="s">
        <v>45</v>
      </c>
      <c r="DT8" s="137"/>
    </row>
    <row r="9" spans="1:124" s="25" customFormat="1" ht="41.25" customHeight="1" x14ac:dyDescent="0.2">
      <c r="A9" s="106"/>
      <c r="B9" s="107"/>
      <c r="C9" s="21" t="s">
        <v>47</v>
      </c>
      <c r="D9" s="22" t="s">
        <v>48</v>
      </c>
      <c r="E9" s="21" t="s">
        <v>47</v>
      </c>
      <c r="F9" s="22" t="s">
        <v>48</v>
      </c>
      <c r="G9" s="21" t="s">
        <v>47</v>
      </c>
      <c r="H9" s="22" t="s">
        <v>48</v>
      </c>
      <c r="I9" s="21" t="s">
        <v>47</v>
      </c>
      <c r="J9" s="22" t="s">
        <v>48</v>
      </c>
      <c r="K9" s="21" t="s">
        <v>47</v>
      </c>
      <c r="L9" s="22" t="s">
        <v>48</v>
      </c>
      <c r="M9" s="21" t="s">
        <v>47</v>
      </c>
      <c r="N9" s="22" t="s">
        <v>48</v>
      </c>
      <c r="O9" s="21" t="s">
        <v>47</v>
      </c>
      <c r="P9" s="22" t="s">
        <v>48</v>
      </c>
      <c r="Q9" s="21" t="s">
        <v>47</v>
      </c>
      <c r="R9" s="22" t="s">
        <v>48</v>
      </c>
      <c r="S9" s="21" t="s">
        <v>47</v>
      </c>
      <c r="T9" s="22" t="s">
        <v>48</v>
      </c>
      <c r="U9" s="21" t="s">
        <v>47</v>
      </c>
      <c r="V9" s="22" t="s">
        <v>48</v>
      </c>
      <c r="W9" s="21" t="s">
        <v>47</v>
      </c>
      <c r="X9" s="22" t="s">
        <v>48</v>
      </c>
      <c r="Y9" s="21" t="s">
        <v>47</v>
      </c>
      <c r="Z9" s="22" t="s">
        <v>48</v>
      </c>
      <c r="AA9" s="21" t="s">
        <v>47</v>
      </c>
      <c r="AB9" s="22" t="s">
        <v>48</v>
      </c>
      <c r="AC9" s="21" t="s">
        <v>47</v>
      </c>
      <c r="AD9" s="22" t="s">
        <v>48</v>
      </c>
      <c r="AE9" s="21" t="s">
        <v>47</v>
      </c>
      <c r="AF9" s="22" t="s">
        <v>48</v>
      </c>
      <c r="AG9" s="23" t="s">
        <v>47</v>
      </c>
      <c r="AH9" s="24" t="s">
        <v>48</v>
      </c>
      <c r="AI9" s="23" t="s">
        <v>47</v>
      </c>
      <c r="AJ9" s="24" t="s">
        <v>48</v>
      </c>
      <c r="AK9" s="21" t="s">
        <v>47</v>
      </c>
      <c r="AL9" s="22" t="s">
        <v>48</v>
      </c>
      <c r="AM9" s="21" t="s">
        <v>47</v>
      </c>
      <c r="AN9" s="22" t="s">
        <v>48</v>
      </c>
      <c r="AO9" s="21" t="s">
        <v>47</v>
      </c>
      <c r="AP9" s="22" t="s">
        <v>48</v>
      </c>
      <c r="AQ9" s="21" t="s">
        <v>47</v>
      </c>
      <c r="AR9" s="22" t="s">
        <v>48</v>
      </c>
      <c r="AS9" s="21" t="s">
        <v>47</v>
      </c>
      <c r="AT9" s="22" t="s">
        <v>48</v>
      </c>
      <c r="AU9" s="21" t="s">
        <v>47</v>
      </c>
      <c r="AV9" s="22" t="s">
        <v>48</v>
      </c>
      <c r="AW9" s="21" t="s">
        <v>47</v>
      </c>
      <c r="AX9" s="22" t="s">
        <v>48</v>
      </c>
      <c r="AY9" s="21" t="s">
        <v>47</v>
      </c>
      <c r="AZ9" s="22" t="s">
        <v>48</v>
      </c>
      <c r="BA9" s="21" t="s">
        <v>47</v>
      </c>
      <c r="BB9" s="22" t="s">
        <v>48</v>
      </c>
      <c r="BC9" s="21" t="s">
        <v>47</v>
      </c>
      <c r="BD9" s="22" t="s">
        <v>48</v>
      </c>
      <c r="BE9" s="21" t="s">
        <v>47</v>
      </c>
      <c r="BF9" s="22" t="s">
        <v>48</v>
      </c>
      <c r="BG9" s="21" t="s">
        <v>47</v>
      </c>
      <c r="BH9" s="22" t="s">
        <v>48</v>
      </c>
      <c r="BI9" s="21" t="s">
        <v>47</v>
      </c>
      <c r="BJ9" s="22" t="s">
        <v>48</v>
      </c>
      <c r="BK9" s="21" t="s">
        <v>47</v>
      </c>
      <c r="BL9" s="22" t="s">
        <v>48</v>
      </c>
      <c r="BM9" s="21" t="s">
        <v>47</v>
      </c>
      <c r="BN9" s="22" t="s">
        <v>48</v>
      </c>
      <c r="BO9" s="21" t="s">
        <v>47</v>
      </c>
      <c r="BP9" s="22" t="s">
        <v>48</v>
      </c>
      <c r="BQ9" s="21" t="s">
        <v>47</v>
      </c>
      <c r="BR9" s="22" t="s">
        <v>48</v>
      </c>
      <c r="BS9" s="21" t="s">
        <v>47</v>
      </c>
      <c r="BT9" s="22" t="s">
        <v>48</v>
      </c>
      <c r="BU9" s="21" t="s">
        <v>47</v>
      </c>
      <c r="BV9" s="22" t="s">
        <v>48</v>
      </c>
      <c r="BW9" s="21" t="s">
        <v>47</v>
      </c>
      <c r="BX9" s="22" t="s">
        <v>48</v>
      </c>
      <c r="BY9" s="21" t="s">
        <v>47</v>
      </c>
      <c r="BZ9" s="22" t="s">
        <v>48</v>
      </c>
      <c r="CA9" s="21" t="s">
        <v>47</v>
      </c>
      <c r="CB9" s="22" t="s">
        <v>48</v>
      </c>
      <c r="CC9" s="21" t="s">
        <v>47</v>
      </c>
      <c r="CD9" s="22" t="s">
        <v>48</v>
      </c>
      <c r="CE9" s="21" t="s">
        <v>47</v>
      </c>
      <c r="CF9" s="22" t="s">
        <v>48</v>
      </c>
      <c r="CG9" s="21" t="s">
        <v>47</v>
      </c>
      <c r="CH9" s="22" t="s">
        <v>48</v>
      </c>
      <c r="CI9" s="21" t="s">
        <v>47</v>
      </c>
      <c r="CJ9" s="22" t="s">
        <v>48</v>
      </c>
      <c r="CK9" s="21" t="s">
        <v>47</v>
      </c>
      <c r="CL9" s="22" t="s">
        <v>48</v>
      </c>
      <c r="CM9" s="21" t="s">
        <v>47</v>
      </c>
      <c r="CN9" s="22" t="s">
        <v>48</v>
      </c>
      <c r="CO9" s="21" t="s">
        <v>47</v>
      </c>
      <c r="CP9" s="22" t="s">
        <v>48</v>
      </c>
      <c r="CQ9" s="21" t="s">
        <v>47</v>
      </c>
      <c r="CR9" s="22" t="s">
        <v>48</v>
      </c>
      <c r="CS9" s="21" t="s">
        <v>47</v>
      </c>
      <c r="CT9" s="22" t="s">
        <v>48</v>
      </c>
      <c r="CU9" s="21" t="s">
        <v>47</v>
      </c>
      <c r="CV9" s="22" t="s">
        <v>48</v>
      </c>
      <c r="CW9" s="21" t="s">
        <v>47</v>
      </c>
      <c r="CX9" s="22" t="s">
        <v>48</v>
      </c>
      <c r="CY9" s="21" t="s">
        <v>47</v>
      </c>
      <c r="CZ9" s="22" t="s">
        <v>48</v>
      </c>
      <c r="DA9" s="21" t="s">
        <v>47</v>
      </c>
      <c r="DB9" s="22" t="s">
        <v>48</v>
      </c>
      <c r="DC9" s="21" t="s">
        <v>47</v>
      </c>
      <c r="DD9" s="22" t="s">
        <v>48</v>
      </c>
      <c r="DE9" s="21" t="s">
        <v>47</v>
      </c>
      <c r="DF9" s="22" t="s">
        <v>48</v>
      </c>
      <c r="DG9" s="21" t="s">
        <v>47</v>
      </c>
      <c r="DH9" s="22" t="s">
        <v>48</v>
      </c>
      <c r="DI9" s="21" t="s">
        <v>47</v>
      </c>
      <c r="DJ9" s="22" t="s">
        <v>48</v>
      </c>
      <c r="DK9" s="21" t="s">
        <v>47</v>
      </c>
      <c r="DL9" s="22" t="s">
        <v>48</v>
      </c>
      <c r="DM9" s="21" t="s">
        <v>47</v>
      </c>
      <c r="DN9" s="22" t="s">
        <v>48</v>
      </c>
      <c r="DO9" s="21" t="s">
        <v>47</v>
      </c>
      <c r="DP9" s="22" t="s">
        <v>48</v>
      </c>
      <c r="DQ9" s="21" t="s">
        <v>47</v>
      </c>
      <c r="DR9" s="22" t="s">
        <v>48</v>
      </c>
      <c r="DS9" s="21" t="s">
        <v>47</v>
      </c>
      <c r="DT9" s="22" t="s">
        <v>48</v>
      </c>
    </row>
    <row r="10" spans="1:124" s="13" customFormat="1" ht="13.5" x14ac:dyDescent="0.25">
      <c r="A10" s="26"/>
      <c r="B10" s="20">
        <v>1</v>
      </c>
      <c r="C10" s="20">
        <f>B10+1</f>
        <v>2</v>
      </c>
      <c r="D10" s="20">
        <f t="shared" ref="D10:BO10" si="0">C10+1</f>
        <v>3</v>
      </c>
      <c r="E10" s="20">
        <f>D10+1</f>
        <v>4</v>
      </c>
      <c r="F10" s="20">
        <f t="shared" si="0"/>
        <v>5</v>
      </c>
      <c r="G10" s="20">
        <f>F10+1</f>
        <v>6</v>
      </c>
      <c r="H10" s="20">
        <f t="shared" si="0"/>
        <v>7</v>
      </c>
      <c r="I10" s="20">
        <f t="shared" si="0"/>
        <v>8</v>
      </c>
      <c r="J10" s="20">
        <f t="shared" si="0"/>
        <v>9</v>
      </c>
      <c r="K10" s="20">
        <f t="shared" si="0"/>
        <v>10</v>
      </c>
      <c r="L10" s="20">
        <f t="shared" si="0"/>
        <v>11</v>
      </c>
      <c r="M10" s="20">
        <f t="shared" si="0"/>
        <v>12</v>
      </c>
      <c r="N10" s="20">
        <f t="shared" si="0"/>
        <v>13</v>
      </c>
      <c r="O10" s="20">
        <f t="shared" si="0"/>
        <v>14</v>
      </c>
      <c r="P10" s="20">
        <f t="shared" si="0"/>
        <v>15</v>
      </c>
      <c r="Q10" s="20">
        <f t="shared" si="0"/>
        <v>16</v>
      </c>
      <c r="R10" s="20">
        <f t="shared" si="0"/>
        <v>17</v>
      </c>
      <c r="S10" s="20">
        <f t="shared" si="0"/>
        <v>18</v>
      </c>
      <c r="T10" s="20">
        <f t="shared" si="0"/>
        <v>19</v>
      </c>
      <c r="U10" s="20">
        <f t="shared" si="0"/>
        <v>20</v>
      </c>
      <c r="V10" s="20">
        <f t="shared" si="0"/>
        <v>21</v>
      </c>
      <c r="W10" s="20">
        <f t="shared" si="0"/>
        <v>22</v>
      </c>
      <c r="X10" s="20">
        <f t="shared" si="0"/>
        <v>23</v>
      </c>
      <c r="Y10" s="20">
        <f t="shared" si="0"/>
        <v>24</v>
      </c>
      <c r="Z10" s="20">
        <f t="shared" si="0"/>
        <v>25</v>
      </c>
      <c r="AA10" s="20">
        <f t="shared" si="0"/>
        <v>26</v>
      </c>
      <c r="AB10" s="20">
        <f t="shared" si="0"/>
        <v>27</v>
      </c>
      <c r="AC10" s="20">
        <f t="shared" si="0"/>
        <v>28</v>
      </c>
      <c r="AD10" s="20">
        <f t="shared" si="0"/>
        <v>29</v>
      </c>
      <c r="AE10" s="20">
        <f t="shared" si="0"/>
        <v>30</v>
      </c>
      <c r="AF10" s="20">
        <f t="shared" si="0"/>
        <v>31</v>
      </c>
      <c r="AG10" s="27">
        <f t="shared" si="0"/>
        <v>32</v>
      </c>
      <c r="AH10" s="27">
        <f t="shared" si="0"/>
        <v>33</v>
      </c>
      <c r="AI10" s="27">
        <f t="shared" si="0"/>
        <v>34</v>
      </c>
      <c r="AJ10" s="27">
        <f t="shared" si="0"/>
        <v>35</v>
      </c>
      <c r="AK10" s="27">
        <f t="shared" si="0"/>
        <v>36</v>
      </c>
      <c r="AL10" s="27">
        <f t="shared" si="0"/>
        <v>37</v>
      </c>
      <c r="AM10" s="27">
        <f t="shared" si="0"/>
        <v>38</v>
      </c>
      <c r="AN10" s="27">
        <f t="shared" si="0"/>
        <v>39</v>
      </c>
      <c r="AO10" s="27">
        <f t="shared" si="0"/>
        <v>40</v>
      </c>
      <c r="AP10" s="27">
        <f t="shared" si="0"/>
        <v>41</v>
      </c>
      <c r="AQ10" s="27">
        <f t="shared" si="0"/>
        <v>42</v>
      </c>
      <c r="AR10" s="27">
        <f t="shared" si="0"/>
        <v>43</v>
      </c>
      <c r="AS10" s="27">
        <f t="shared" si="0"/>
        <v>44</v>
      </c>
      <c r="AT10" s="27">
        <f t="shared" si="0"/>
        <v>45</v>
      </c>
      <c r="AU10" s="27">
        <f t="shared" si="0"/>
        <v>46</v>
      </c>
      <c r="AV10" s="27">
        <f t="shared" si="0"/>
        <v>47</v>
      </c>
      <c r="AW10" s="27">
        <f t="shared" si="0"/>
        <v>48</v>
      </c>
      <c r="AX10" s="27">
        <f t="shared" si="0"/>
        <v>49</v>
      </c>
      <c r="AY10" s="27">
        <f t="shared" si="0"/>
        <v>50</v>
      </c>
      <c r="AZ10" s="27">
        <f t="shared" si="0"/>
        <v>51</v>
      </c>
      <c r="BA10" s="27">
        <f t="shared" si="0"/>
        <v>52</v>
      </c>
      <c r="BB10" s="27">
        <f t="shared" si="0"/>
        <v>53</v>
      </c>
      <c r="BC10" s="27">
        <f t="shared" si="0"/>
        <v>54</v>
      </c>
      <c r="BD10" s="27">
        <f t="shared" si="0"/>
        <v>55</v>
      </c>
      <c r="BE10" s="27">
        <f t="shared" si="0"/>
        <v>56</v>
      </c>
      <c r="BF10" s="27">
        <f t="shared" si="0"/>
        <v>57</v>
      </c>
      <c r="BG10" s="27">
        <f t="shared" si="0"/>
        <v>58</v>
      </c>
      <c r="BH10" s="27">
        <f t="shared" si="0"/>
        <v>59</v>
      </c>
      <c r="BI10" s="27">
        <f t="shared" si="0"/>
        <v>60</v>
      </c>
      <c r="BJ10" s="27">
        <f t="shared" si="0"/>
        <v>61</v>
      </c>
      <c r="BK10" s="27">
        <f t="shared" si="0"/>
        <v>62</v>
      </c>
      <c r="BL10" s="27">
        <f t="shared" si="0"/>
        <v>63</v>
      </c>
      <c r="BM10" s="27">
        <f t="shared" si="0"/>
        <v>64</v>
      </c>
      <c r="BN10" s="27">
        <f t="shared" si="0"/>
        <v>65</v>
      </c>
      <c r="BO10" s="27">
        <f t="shared" si="0"/>
        <v>66</v>
      </c>
      <c r="BP10" s="27">
        <f t="shared" ref="BP10:DT10" si="1">BO10+1</f>
        <v>67</v>
      </c>
      <c r="BQ10" s="27">
        <f t="shared" si="1"/>
        <v>68</v>
      </c>
      <c r="BR10" s="27">
        <f t="shared" si="1"/>
        <v>69</v>
      </c>
      <c r="BS10" s="27">
        <f t="shared" si="1"/>
        <v>70</v>
      </c>
      <c r="BT10" s="27">
        <f t="shared" si="1"/>
        <v>71</v>
      </c>
      <c r="BU10" s="27">
        <f t="shared" si="1"/>
        <v>72</v>
      </c>
      <c r="BV10" s="27">
        <f t="shared" si="1"/>
        <v>73</v>
      </c>
      <c r="BW10" s="27">
        <f t="shared" si="1"/>
        <v>74</v>
      </c>
      <c r="BX10" s="27">
        <f t="shared" si="1"/>
        <v>75</v>
      </c>
      <c r="BY10" s="27">
        <f t="shared" si="1"/>
        <v>76</v>
      </c>
      <c r="BZ10" s="27">
        <f t="shared" si="1"/>
        <v>77</v>
      </c>
      <c r="CA10" s="27">
        <f t="shared" si="1"/>
        <v>78</v>
      </c>
      <c r="CB10" s="27">
        <f t="shared" si="1"/>
        <v>79</v>
      </c>
      <c r="CC10" s="27">
        <f t="shared" si="1"/>
        <v>80</v>
      </c>
      <c r="CD10" s="27">
        <f t="shared" si="1"/>
        <v>81</v>
      </c>
      <c r="CE10" s="27">
        <f t="shared" si="1"/>
        <v>82</v>
      </c>
      <c r="CF10" s="27">
        <f t="shared" si="1"/>
        <v>83</v>
      </c>
      <c r="CG10" s="27">
        <f t="shared" si="1"/>
        <v>84</v>
      </c>
      <c r="CH10" s="27">
        <f t="shared" si="1"/>
        <v>85</v>
      </c>
      <c r="CI10" s="27">
        <f t="shared" si="1"/>
        <v>86</v>
      </c>
      <c r="CJ10" s="27">
        <f t="shared" si="1"/>
        <v>87</v>
      </c>
      <c r="CK10" s="27">
        <f t="shared" si="1"/>
        <v>88</v>
      </c>
      <c r="CL10" s="27">
        <f t="shared" si="1"/>
        <v>89</v>
      </c>
      <c r="CM10" s="27">
        <f t="shared" si="1"/>
        <v>90</v>
      </c>
      <c r="CN10" s="27">
        <f t="shared" si="1"/>
        <v>91</v>
      </c>
      <c r="CO10" s="27">
        <f t="shared" si="1"/>
        <v>92</v>
      </c>
      <c r="CP10" s="27">
        <f t="shared" si="1"/>
        <v>93</v>
      </c>
      <c r="CQ10" s="27">
        <f t="shared" si="1"/>
        <v>94</v>
      </c>
      <c r="CR10" s="27">
        <f t="shared" si="1"/>
        <v>95</v>
      </c>
      <c r="CS10" s="27">
        <f t="shared" si="1"/>
        <v>96</v>
      </c>
      <c r="CT10" s="27">
        <f t="shared" si="1"/>
        <v>97</v>
      </c>
      <c r="CU10" s="27">
        <f t="shared" si="1"/>
        <v>98</v>
      </c>
      <c r="CV10" s="27">
        <f t="shared" si="1"/>
        <v>99</v>
      </c>
      <c r="CW10" s="27">
        <f t="shared" si="1"/>
        <v>100</v>
      </c>
      <c r="CX10" s="27">
        <f t="shared" si="1"/>
        <v>101</v>
      </c>
      <c r="CY10" s="27">
        <f t="shared" si="1"/>
        <v>102</v>
      </c>
      <c r="CZ10" s="27">
        <f t="shared" si="1"/>
        <v>103</v>
      </c>
      <c r="DA10" s="27">
        <f t="shared" si="1"/>
        <v>104</v>
      </c>
      <c r="DB10" s="27">
        <f t="shared" si="1"/>
        <v>105</v>
      </c>
      <c r="DC10" s="27">
        <f t="shared" si="1"/>
        <v>106</v>
      </c>
      <c r="DD10" s="27">
        <f t="shared" si="1"/>
        <v>107</v>
      </c>
      <c r="DE10" s="27">
        <f t="shared" si="1"/>
        <v>108</v>
      </c>
      <c r="DF10" s="27">
        <f t="shared" si="1"/>
        <v>109</v>
      </c>
      <c r="DG10" s="27">
        <f t="shared" si="1"/>
        <v>110</v>
      </c>
      <c r="DH10" s="27">
        <f t="shared" si="1"/>
        <v>111</v>
      </c>
      <c r="DI10" s="27">
        <f t="shared" si="1"/>
        <v>112</v>
      </c>
      <c r="DJ10" s="27">
        <f t="shared" si="1"/>
        <v>113</v>
      </c>
      <c r="DK10" s="27">
        <f t="shared" si="1"/>
        <v>114</v>
      </c>
      <c r="DL10" s="27">
        <f t="shared" si="1"/>
        <v>115</v>
      </c>
      <c r="DM10" s="27">
        <f t="shared" si="1"/>
        <v>116</v>
      </c>
      <c r="DN10" s="27">
        <f t="shared" si="1"/>
        <v>117</v>
      </c>
      <c r="DO10" s="27">
        <f t="shared" si="1"/>
        <v>118</v>
      </c>
      <c r="DP10" s="27">
        <f t="shared" si="1"/>
        <v>119</v>
      </c>
      <c r="DQ10" s="28">
        <f t="shared" si="1"/>
        <v>120</v>
      </c>
      <c r="DR10" s="28">
        <f t="shared" si="1"/>
        <v>121</v>
      </c>
      <c r="DS10" s="28">
        <f t="shared" si="1"/>
        <v>122</v>
      </c>
      <c r="DT10" s="28">
        <f t="shared" si="1"/>
        <v>123</v>
      </c>
    </row>
    <row r="11" spans="1:124" s="85" customFormat="1" ht="24.75" customHeight="1" x14ac:dyDescent="0.25">
      <c r="A11" s="29">
        <v>1</v>
      </c>
      <c r="B11" s="30" t="s">
        <v>2</v>
      </c>
      <c r="C11" s="31">
        <f t="shared" ref="C11:D11" si="2">E11+G11-DS11</f>
        <v>2626892</v>
      </c>
      <c r="D11" s="31">
        <f t="shared" si="2"/>
        <v>1890936.6</v>
      </c>
      <c r="E11" s="31">
        <f>I11+U11+Y11+AC11+BA11+BM11+CK11+CO11+DA11+DI11+DO11</f>
        <v>1944546.4000000001</v>
      </c>
      <c r="F11" s="31">
        <f>J11+V11+Z11+AD11+BB11+BN11+CL11+CP11+DB11+DJ11+DP11</f>
        <v>1386407.5</v>
      </c>
      <c r="G11" s="31">
        <f>K11+W11+AA11+AE11+BC11+BO11+CM11+CQ11+DC11+DK11+DQ11</f>
        <v>722345.6</v>
      </c>
      <c r="H11" s="31">
        <f>L11+X11+AB11+AF11+BD11+BP11+CN11+CR11+DD11+DL11+DR11</f>
        <v>544529.1</v>
      </c>
      <c r="I11" s="31">
        <v>638320.80000000005</v>
      </c>
      <c r="J11" s="31">
        <v>453956.9</v>
      </c>
      <c r="K11" s="31">
        <v>35107.599999999999</v>
      </c>
      <c r="L11" s="31">
        <v>22511.200000000001</v>
      </c>
      <c r="M11" s="31">
        <v>638320.80000000005</v>
      </c>
      <c r="N11" s="31">
        <v>453956.9</v>
      </c>
      <c r="O11" s="31">
        <v>35107.599999999999</v>
      </c>
      <c r="P11" s="31">
        <v>22511.200000000001</v>
      </c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>
        <v>21400</v>
      </c>
      <c r="AD11" s="31">
        <v>18959.400000000001</v>
      </c>
      <c r="AE11" s="31">
        <v>638002.9</v>
      </c>
      <c r="AF11" s="31">
        <v>515525.1</v>
      </c>
      <c r="AG11" s="32"/>
      <c r="AH11" s="32"/>
      <c r="AI11" s="32"/>
      <c r="AJ11" s="32"/>
      <c r="AK11" s="31"/>
      <c r="AL11" s="31"/>
      <c r="AM11" s="31">
        <v>256400.2</v>
      </c>
      <c r="AN11" s="31">
        <v>241896.7</v>
      </c>
      <c r="AO11" s="31"/>
      <c r="AP11" s="31"/>
      <c r="AQ11" s="31"/>
      <c r="AR11" s="31"/>
      <c r="AS11" s="31">
        <v>21400</v>
      </c>
      <c r="AT11" s="31">
        <v>18959.400000000001</v>
      </c>
      <c r="AU11" s="31">
        <v>541602.6</v>
      </c>
      <c r="AV11" s="31">
        <v>348052.8</v>
      </c>
      <c r="AW11" s="31"/>
      <c r="AX11" s="31"/>
      <c r="AY11" s="31">
        <v>-160000</v>
      </c>
      <c r="AZ11" s="31">
        <v>74424.399999999994</v>
      </c>
      <c r="BA11" s="31">
        <v>334210</v>
      </c>
      <c r="BB11" s="31">
        <v>229258</v>
      </c>
      <c r="BC11" s="31"/>
      <c r="BD11" s="31"/>
      <c r="BE11" s="31">
        <v>334210</v>
      </c>
      <c r="BF11" s="31">
        <v>229258</v>
      </c>
      <c r="BG11" s="31"/>
      <c r="BH11" s="31"/>
      <c r="BI11" s="31"/>
      <c r="BJ11" s="31"/>
      <c r="BK11" s="31"/>
      <c r="BL11" s="31"/>
      <c r="BM11" s="31">
        <v>89966</v>
      </c>
      <c r="BN11" s="31">
        <v>73752.899999999994</v>
      </c>
      <c r="BO11" s="31">
        <v>45795.1</v>
      </c>
      <c r="BP11" s="31">
        <v>3052.8</v>
      </c>
      <c r="BQ11" s="31"/>
      <c r="BR11" s="31"/>
      <c r="BS11" s="31"/>
      <c r="BT11" s="31"/>
      <c r="BU11" s="31"/>
      <c r="BV11" s="31"/>
      <c r="BW11" s="31"/>
      <c r="BX11" s="31"/>
      <c r="BY11" s="31">
        <v>21850</v>
      </c>
      <c r="BZ11" s="31">
        <v>95550</v>
      </c>
      <c r="CA11" s="31"/>
      <c r="CB11" s="31"/>
      <c r="CC11" s="31">
        <v>64000</v>
      </c>
      <c r="CD11" s="31">
        <v>60995.8</v>
      </c>
      <c r="CE11" s="31"/>
      <c r="CF11" s="31"/>
      <c r="CG11" s="31">
        <v>4116</v>
      </c>
      <c r="CH11" s="31">
        <v>3202</v>
      </c>
      <c r="CI11" s="31">
        <v>45795.1</v>
      </c>
      <c r="CJ11" s="31">
        <v>3052.8</v>
      </c>
      <c r="CK11" s="31"/>
      <c r="CL11" s="31"/>
      <c r="CM11" s="31"/>
      <c r="CN11" s="31"/>
      <c r="CO11" s="31">
        <v>129481</v>
      </c>
      <c r="CP11" s="31">
        <v>88014.7</v>
      </c>
      <c r="CQ11" s="31"/>
      <c r="CR11" s="31"/>
      <c r="CS11" s="31">
        <v>11037</v>
      </c>
      <c r="CT11" s="31">
        <v>8158.7</v>
      </c>
      <c r="CU11" s="31"/>
      <c r="CV11" s="31"/>
      <c r="CW11" s="31">
        <v>82514</v>
      </c>
      <c r="CX11" s="31">
        <v>56910</v>
      </c>
      <c r="CY11" s="31"/>
      <c r="CZ11" s="31"/>
      <c r="DA11" s="31">
        <v>621428.30000000005</v>
      </c>
      <c r="DB11" s="31">
        <v>476269.6</v>
      </c>
      <c r="DC11" s="31">
        <v>3440</v>
      </c>
      <c r="DD11" s="31">
        <v>3440</v>
      </c>
      <c r="DE11" s="31">
        <v>621428.30000000005</v>
      </c>
      <c r="DF11" s="31">
        <v>476269.6</v>
      </c>
      <c r="DG11" s="31">
        <v>3440</v>
      </c>
      <c r="DH11" s="31">
        <v>3440</v>
      </c>
      <c r="DI11" s="31">
        <v>19500</v>
      </c>
      <c r="DJ11" s="31">
        <v>6196</v>
      </c>
      <c r="DK11" s="32"/>
      <c r="DL11" s="32"/>
      <c r="DM11" s="31">
        <v>50240.3</v>
      </c>
      <c r="DN11" s="31">
        <v>0</v>
      </c>
      <c r="DO11" s="31">
        <v>90240.3</v>
      </c>
      <c r="DP11" s="31">
        <v>40000</v>
      </c>
      <c r="DQ11" s="32"/>
      <c r="DR11" s="32"/>
      <c r="DS11" s="31">
        <v>40000</v>
      </c>
      <c r="DT11" s="31">
        <v>40000</v>
      </c>
    </row>
    <row r="12" spans="1:124" s="85" customFormat="1" ht="24.75" customHeight="1" x14ac:dyDescent="0.25">
      <c r="A12" s="29">
        <v>2</v>
      </c>
      <c r="B12" s="30" t="s">
        <v>4</v>
      </c>
      <c r="C12" s="31">
        <f t="shared" ref="C12:C14" si="3">E12+G12-DS12</f>
        <v>2261594.5999999996</v>
      </c>
      <c r="D12" s="31">
        <f t="shared" ref="D12:D14" si="4">F12+H12-DT12</f>
        <v>1470784.6</v>
      </c>
      <c r="E12" s="31">
        <f t="shared" ref="E12:E14" si="5">I12+U12+Y12+AC12+BA12+BM12+CK12+CO12+DA12+DI12+DO12</f>
        <v>1210029.2</v>
      </c>
      <c r="F12" s="31">
        <f t="shared" ref="F12:F14" si="6">J12+V12+Z12+AD12+BB12+BN12+CL12+CP12+DB12+DJ12+DP12</f>
        <v>760151.8</v>
      </c>
      <c r="G12" s="31">
        <f t="shared" ref="G12:G14" si="7">K12+W12+AA12+AE12+BC12+BO12+CM12+CQ12+DC12+DK12+DQ12</f>
        <v>1051565.3999999999</v>
      </c>
      <c r="H12" s="31">
        <f t="shared" ref="H12:H14" si="8">L12+X12+AB12+AF12+BD12+BP12+CN12+CR12+DD12+DL12+DR12</f>
        <v>710632.79999999993</v>
      </c>
      <c r="I12" s="31">
        <v>312100.5</v>
      </c>
      <c r="J12" s="31">
        <v>205863</v>
      </c>
      <c r="K12" s="31">
        <v>39743.699999999997</v>
      </c>
      <c r="L12" s="31">
        <v>23010.799999999999</v>
      </c>
      <c r="M12" s="31">
        <v>284550.40000000002</v>
      </c>
      <c r="N12" s="31">
        <v>189144</v>
      </c>
      <c r="O12" s="31">
        <v>39743.699999999997</v>
      </c>
      <c r="P12" s="31">
        <v>23010.799999999999</v>
      </c>
      <c r="Q12" s="31">
        <v>17148.099999999999</v>
      </c>
      <c r="R12" s="31">
        <v>10464.299999999999</v>
      </c>
      <c r="S12" s="86">
        <v>0</v>
      </c>
      <c r="T12" s="31">
        <v>0</v>
      </c>
      <c r="U12" s="31">
        <v>500</v>
      </c>
      <c r="V12" s="31">
        <v>150</v>
      </c>
      <c r="W12" s="32"/>
      <c r="X12" s="32"/>
      <c r="Y12" s="31"/>
      <c r="Z12" s="31"/>
      <c r="AA12" s="31"/>
      <c r="AB12" s="31"/>
      <c r="AC12" s="31">
        <v>88400</v>
      </c>
      <c r="AD12" s="31">
        <v>55717.2</v>
      </c>
      <c r="AE12" s="31">
        <v>330345.7</v>
      </c>
      <c r="AF12" s="31">
        <v>416131.3</v>
      </c>
      <c r="AG12" s="32"/>
      <c r="AH12" s="32"/>
      <c r="AI12" s="32"/>
      <c r="AJ12" s="32"/>
      <c r="AK12" s="31">
        <v>0</v>
      </c>
      <c r="AL12" s="31">
        <v>0</v>
      </c>
      <c r="AM12" s="31"/>
      <c r="AN12" s="31"/>
      <c r="AO12" s="31"/>
      <c r="AP12" s="31"/>
      <c r="AQ12" s="31"/>
      <c r="AR12" s="31"/>
      <c r="AS12" s="31">
        <v>86400</v>
      </c>
      <c r="AT12" s="31">
        <v>54717.2</v>
      </c>
      <c r="AU12" s="31">
        <v>10303.5</v>
      </c>
      <c r="AV12" s="31">
        <v>861343</v>
      </c>
      <c r="AW12" s="31"/>
      <c r="AX12" s="31"/>
      <c r="AY12" s="31">
        <v>-700000</v>
      </c>
      <c r="AZ12" s="31">
        <v>-445211.7</v>
      </c>
      <c r="BA12" s="31">
        <v>141800</v>
      </c>
      <c r="BB12" s="31">
        <v>93119.3</v>
      </c>
      <c r="BC12" s="31">
        <v>64000</v>
      </c>
      <c r="BD12" s="31">
        <v>14580</v>
      </c>
      <c r="BE12" s="31">
        <v>140000</v>
      </c>
      <c r="BF12" s="31">
        <v>91337.4</v>
      </c>
      <c r="BG12" s="31">
        <v>64000</v>
      </c>
      <c r="BH12" s="31">
        <v>14580</v>
      </c>
      <c r="BI12" s="31">
        <v>180000</v>
      </c>
      <c r="BJ12" s="31">
        <v>1781.9</v>
      </c>
      <c r="BK12" s="31"/>
      <c r="BL12" s="31"/>
      <c r="BM12" s="31">
        <v>73600</v>
      </c>
      <c r="BN12" s="31">
        <v>52081</v>
      </c>
      <c r="BO12" s="31">
        <v>322876</v>
      </c>
      <c r="BP12" s="31">
        <v>92273.7</v>
      </c>
      <c r="BQ12" s="31"/>
      <c r="BR12" s="31"/>
      <c r="BS12" s="31">
        <v>74785</v>
      </c>
      <c r="BT12" s="31">
        <v>67288.7</v>
      </c>
      <c r="BU12" s="31"/>
      <c r="BV12" s="31"/>
      <c r="BW12" s="31"/>
      <c r="BX12" s="31">
        <v>20295</v>
      </c>
      <c r="BY12" s="31">
        <v>2000</v>
      </c>
      <c r="BZ12" s="31">
        <v>753.7</v>
      </c>
      <c r="CA12" s="31">
        <v>248091</v>
      </c>
      <c r="CB12" s="31">
        <v>24985</v>
      </c>
      <c r="CC12" s="31">
        <v>53600</v>
      </c>
      <c r="CD12" s="31">
        <v>39629.300000000003</v>
      </c>
      <c r="CE12" s="31"/>
      <c r="CF12" s="31"/>
      <c r="CG12" s="31">
        <v>18000</v>
      </c>
      <c r="CH12" s="31">
        <v>11698</v>
      </c>
      <c r="CI12" s="31"/>
      <c r="CJ12" s="31"/>
      <c r="CK12" s="31"/>
      <c r="CL12" s="31"/>
      <c r="CM12" s="31"/>
      <c r="CN12" s="31"/>
      <c r="CO12" s="87">
        <v>104180</v>
      </c>
      <c r="CP12" s="31">
        <v>56966.400000000001</v>
      </c>
      <c r="CQ12" s="31">
        <v>150600</v>
      </c>
      <c r="CR12" s="31">
        <v>48053.8</v>
      </c>
      <c r="CS12" s="31">
        <v>103680</v>
      </c>
      <c r="CT12" s="31">
        <v>56900.4</v>
      </c>
      <c r="CU12" s="31">
        <v>150600</v>
      </c>
      <c r="CV12" s="31">
        <v>48053.8</v>
      </c>
      <c r="CW12" s="31">
        <v>19542</v>
      </c>
      <c r="CX12" s="31">
        <v>10232.5</v>
      </c>
      <c r="CY12" s="31">
        <v>150600</v>
      </c>
      <c r="CZ12" s="31">
        <v>48053.8</v>
      </c>
      <c r="DA12" s="31">
        <v>442962.5</v>
      </c>
      <c r="DB12" s="31">
        <v>282319.90000000002</v>
      </c>
      <c r="DC12" s="86">
        <v>144000</v>
      </c>
      <c r="DD12" s="31">
        <v>116583.2</v>
      </c>
      <c r="DE12" s="31">
        <v>315196.2</v>
      </c>
      <c r="DF12" s="31">
        <v>204110.4</v>
      </c>
      <c r="DG12" s="31">
        <v>3000</v>
      </c>
      <c r="DH12" s="31">
        <v>2932.6</v>
      </c>
      <c r="DI12" s="31">
        <v>17000</v>
      </c>
      <c r="DJ12" s="31">
        <v>13935</v>
      </c>
      <c r="DK12" s="32"/>
      <c r="DL12" s="32"/>
      <c r="DM12" s="31">
        <v>29486.2</v>
      </c>
      <c r="DN12" s="32">
        <v>0</v>
      </c>
      <c r="DO12" s="31">
        <v>29486.2</v>
      </c>
      <c r="DP12" s="32">
        <v>0</v>
      </c>
      <c r="DQ12" s="32"/>
      <c r="DR12" s="32"/>
      <c r="DS12" s="31"/>
      <c r="DT12" s="31"/>
    </row>
    <row r="13" spans="1:124" s="93" customFormat="1" ht="24.75" customHeight="1" x14ac:dyDescent="0.25">
      <c r="A13" s="88">
        <v>3</v>
      </c>
      <c r="B13" s="30" t="s">
        <v>5</v>
      </c>
      <c r="C13" s="31">
        <f t="shared" si="3"/>
        <v>1868299</v>
      </c>
      <c r="D13" s="31">
        <f t="shared" si="4"/>
        <v>1324163.8999999999</v>
      </c>
      <c r="E13" s="31">
        <f t="shared" si="5"/>
        <v>1346310</v>
      </c>
      <c r="F13" s="31">
        <f t="shared" si="6"/>
        <v>889201.3</v>
      </c>
      <c r="G13" s="31">
        <f t="shared" si="7"/>
        <v>521989</v>
      </c>
      <c r="H13" s="31">
        <f t="shared" si="8"/>
        <v>434962.6</v>
      </c>
      <c r="I13" s="89">
        <v>355265.7</v>
      </c>
      <c r="J13" s="90">
        <v>242005.2</v>
      </c>
      <c r="K13" s="90">
        <v>11440</v>
      </c>
      <c r="L13" s="90">
        <v>10749.7</v>
      </c>
      <c r="M13" s="90">
        <v>327852.59999999998</v>
      </c>
      <c r="N13" s="90">
        <v>223033.3</v>
      </c>
      <c r="O13" s="90">
        <v>8395.6</v>
      </c>
      <c r="P13" s="90">
        <v>8018.2</v>
      </c>
      <c r="Q13" s="90">
        <v>25414.1</v>
      </c>
      <c r="R13" s="90">
        <v>18971.900000000001</v>
      </c>
      <c r="S13" s="91">
        <v>3044.4</v>
      </c>
      <c r="T13" s="90">
        <v>2731.5</v>
      </c>
      <c r="U13" s="90">
        <v>1000</v>
      </c>
      <c r="V13" s="90">
        <v>905.1</v>
      </c>
      <c r="W13" s="92"/>
      <c r="X13" s="92"/>
      <c r="Y13" s="90"/>
      <c r="Z13" s="90"/>
      <c r="AA13" s="90"/>
      <c r="AB13" s="90"/>
      <c r="AC13" s="90">
        <v>111066.6</v>
      </c>
      <c r="AD13" s="90">
        <v>105912.9</v>
      </c>
      <c r="AE13" s="90">
        <v>185818.9</v>
      </c>
      <c r="AF13" s="90">
        <v>110830.7</v>
      </c>
      <c r="AG13" s="92"/>
      <c r="AH13" s="92"/>
      <c r="AI13" s="92"/>
      <c r="AJ13" s="92"/>
      <c r="AK13" s="90">
        <v>109346.6</v>
      </c>
      <c r="AL13" s="90">
        <v>105693.5</v>
      </c>
      <c r="AM13" s="90">
        <v>65125.5</v>
      </c>
      <c r="AN13" s="90">
        <v>64885.4</v>
      </c>
      <c r="AO13" s="90"/>
      <c r="AP13" s="90"/>
      <c r="AQ13" s="90"/>
      <c r="AR13" s="90"/>
      <c r="AS13" s="90">
        <v>1500</v>
      </c>
      <c r="AT13" s="90">
        <v>0</v>
      </c>
      <c r="AU13" s="90">
        <v>119972.2</v>
      </c>
      <c r="AV13" s="90">
        <v>53732.1</v>
      </c>
      <c r="AW13" s="90"/>
      <c r="AX13" s="90"/>
      <c r="AY13" s="90"/>
      <c r="AZ13" s="90">
        <v>-8508.1</v>
      </c>
      <c r="BA13" s="90">
        <v>295055.09999999998</v>
      </c>
      <c r="BB13" s="90">
        <v>255760.9</v>
      </c>
      <c r="BC13" s="90">
        <v>3593.9</v>
      </c>
      <c r="BD13" s="90"/>
      <c r="BE13" s="90">
        <v>295055.09999999998</v>
      </c>
      <c r="BF13" s="90">
        <v>255760.9</v>
      </c>
      <c r="BG13" s="90">
        <v>4051.5</v>
      </c>
      <c r="BH13" s="90"/>
      <c r="BI13" s="90"/>
      <c r="BJ13" s="90"/>
      <c r="BK13" s="90"/>
      <c r="BL13" s="90"/>
      <c r="BM13" s="90">
        <v>18555.2</v>
      </c>
      <c r="BN13" s="90">
        <v>2994.7</v>
      </c>
      <c r="BO13" s="90">
        <v>261083.5</v>
      </c>
      <c r="BP13" s="90">
        <v>258329.60000000001</v>
      </c>
      <c r="BQ13" s="90"/>
      <c r="BR13" s="90"/>
      <c r="BS13" s="90"/>
      <c r="BT13" s="90"/>
      <c r="BU13" s="90"/>
      <c r="BV13" s="90"/>
      <c r="BW13" s="90"/>
      <c r="BX13" s="90"/>
      <c r="BY13" s="90">
        <v>15155.2</v>
      </c>
      <c r="BZ13" s="90">
        <v>2517.5</v>
      </c>
      <c r="CA13" s="90">
        <v>5968.8</v>
      </c>
      <c r="CB13" s="90">
        <v>5215</v>
      </c>
      <c r="CC13" s="90">
        <v>3400</v>
      </c>
      <c r="CD13" s="90">
        <v>477.2</v>
      </c>
      <c r="CE13" s="90">
        <v>255114.6</v>
      </c>
      <c r="CF13" s="90">
        <v>253114.6</v>
      </c>
      <c r="CG13" s="90"/>
      <c r="CH13" s="90"/>
      <c r="CI13" s="90"/>
      <c r="CJ13" s="90"/>
      <c r="CK13" s="90"/>
      <c r="CL13" s="90"/>
      <c r="CM13" s="90"/>
      <c r="CN13" s="90"/>
      <c r="CO13" s="90">
        <v>61061.4</v>
      </c>
      <c r="CP13" s="90">
        <v>37822.800000000003</v>
      </c>
      <c r="CQ13" s="90">
        <v>54792.7</v>
      </c>
      <c r="CR13" s="90">
        <v>54792.6</v>
      </c>
      <c r="CS13" s="90">
        <v>594093.69999999995</v>
      </c>
      <c r="CT13" s="90">
        <v>36171.1</v>
      </c>
      <c r="CU13" s="90"/>
      <c r="CV13" s="90"/>
      <c r="CW13" s="90">
        <v>34763.1</v>
      </c>
      <c r="CX13" s="90">
        <v>20724.3</v>
      </c>
      <c r="CY13" s="90"/>
      <c r="CZ13" s="90"/>
      <c r="DA13" s="90">
        <v>374493.3</v>
      </c>
      <c r="DB13" s="90">
        <v>240631.4</v>
      </c>
      <c r="DC13" s="90">
        <v>5260</v>
      </c>
      <c r="DD13" s="90">
        <v>260</v>
      </c>
      <c r="DE13" s="90">
        <v>317410.2</v>
      </c>
      <c r="DF13" s="90">
        <v>206852.5</v>
      </c>
      <c r="DG13" s="90"/>
      <c r="DH13" s="92"/>
      <c r="DI13" s="90">
        <v>6000</v>
      </c>
      <c r="DJ13" s="90">
        <v>3168.3</v>
      </c>
      <c r="DK13" s="92"/>
      <c r="DL13" s="92"/>
      <c r="DM13" s="90">
        <v>123812.7</v>
      </c>
      <c r="DN13" s="92"/>
      <c r="DO13" s="90">
        <v>123812.7</v>
      </c>
      <c r="DP13" s="92"/>
      <c r="DQ13" s="92"/>
      <c r="DR13" s="92"/>
      <c r="DS13" s="90"/>
      <c r="DT13" s="90"/>
    </row>
    <row r="14" spans="1:124" s="96" customFormat="1" ht="24.75" customHeight="1" x14ac:dyDescent="0.25">
      <c r="A14" s="94">
        <v>4</v>
      </c>
      <c r="B14" s="95" t="s">
        <v>6</v>
      </c>
      <c r="C14" s="31">
        <f t="shared" si="3"/>
        <v>2018336.4</v>
      </c>
      <c r="D14" s="31">
        <f t="shared" si="4"/>
        <v>1493566.3</v>
      </c>
      <c r="E14" s="31">
        <f t="shared" si="5"/>
        <v>1388228.3</v>
      </c>
      <c r="F14" s="31">
        <f t="shared" si="6"/>
        <v>969380.6</v>
      </c>
      <c r="G14" s="31">
        <f t="shared" si="7"/>
        <v>630108.1</v>
      </c>
      <c r="H14" s="31">
        <f t="shared" si="8"/>
        <v>524185.7</v>
      </c>
      <c r="I14" s="86">
        <v>424364</v>
      </c>
      <c r="J14" s="31">
        <v>295570.59999999998</v>
      </c>
      <c r="K14" s="31">
        <v>34830</v>
      </c>
      <c r="L14" s="31">
        <v>19338.7</v>
      </c>
      <c r="M14" s="31">
        <v>327898</v>
      </c>
      <c r="N14" s="31">
        <v>235175.3</v>
      </c>
      <c r="O14" s="31">
        <v>20700</v>
      </c>
      <c r="P14" s="31">
        <v>8936.2999999999993</v>
      </c>
      <c r="Q14" s="31">
        <v>90000</v>
      </c>
      <c r="R14" s="31">
        <v>56063.199999999997</v>
      </c>
      <c r="S14" s="87">
        <v>14130</v>
      </c>
      <c r="T14" s="31">
        <v>10402.4</v>
      </c>
      <c r="U14" s="31">
        <v>2500</v>
      </c>
      <c r="V14" s="32"/>
      <c r="W14" s="32"/>
      <c r="X14" s="32"/>
      <c r="Y14" s="31">
        <v>0</v>
      </c>
      <c r="Z14" s="31">
        <v>0</v>
      </c>
      <c r="AA14" s="31">
        <v>0</v>
      </c>
      <c r="AB14" s="31">
        <v>0</v>
      </c>
      <c r="AC14" s="31">
        <v>91659.7</v>
      </c>
      <c r="AD14" s="31">
        <v>87403.4</v>
      </c>
      <c r="AE14" s="31">
        <v>324388.59999999998</v>
      </c>
      <c r="AF14" s="31">
        <v>304295.40000000002</v>
      </c>
      <c r="AG14" s="32">
        <v>0</v>
      </c>
      <c r="AH14" s="32">
        <v>0</v>
      </c>
      <c r="AI14" s="32">
        <v>0</v>
      </c>
      <c r="AJ14" s="32">
        <v>0</v>
      </c>
      <c r="AK14" s="31">
        <v>90479.7</v>
      </c>
      <c r="AL14" s="31">
        <v>87003.8</v>
      </c>
      <c r="AM14" s="31">
        <v>55848.4</v>
      </c>
      <c r="AN14" s="31">
        <v>55800</v>
      </c>
      <c r="AO14" s="31">
        <v>0</v>
      </c>
      <c r="AP14" s="31">
        <v>0</v>
      </c>
      <c r="AQ14" s="31">
        <v>0</v>
      </c>
      <c r="AR14" s="31">
        <v>0</v>
      </c>
      <c r="AS14" s="31">
        <v>1180</v>
      </c>
      <c r="AT14" s="31">
        <v>399.6</v>
      </c>
      <c r="AU14" s="31">
        <v>292480.2</v>
      </c>
      <c r="AV14" s="31">
        <v>280329.59999999998</v>
      </c>
      <c r="AW14" s="31">
        <v>0</v>
      </c>
      <c r="AX14" s="31">
        <v>0</v>
      </c>
      <c r="AY14" s="31">
        <v>-23940</v>
      </c>
      <c r="AZ14" s="31">
        <v>31834.2</v>
      </c>
      <c r="BA14" s="31">
        <v>1000</v>
      </c>
      <c r="BB14" s="31">
        <v>449.7</v>
      </c>
      <c r="BC14" s="31">
        <v>0</v>
      </c>
      <c r="BD14" s="31">
        <v>0</v>
      </c>
      <c r="BE14" s="31">
        <v>0</v>
      </c>
      <c r="BF14" s="31">
        <v>0</v>
      </c>
      <c r="BG14" s="31">
        <v>0</v>
      </c>
      <c r="BH14" s="31">
        <v>0</v>
      </c>
      <c r="BI14" s="31">
        <v>1000</v>
      </c>
      <c r="BJ14" s="31">
        <v>449.7</v>
      </c>
      <c r="BK14" s="31">
        <v>0</v>
      </c>
      <c r="BL14" s="31">
        <v>0</v>
      </c>
      <c r="BM14" s="31">
        <v>265340.7</v>
      </c>
      <c r="BN14" s="31">
        <v>194134</v>
      </c>
      <c r="BO14" s="31">
        <v>195731.6</v>
      </c>
      <c r="BP14" s="31">
        <v>151169.70000000001</v>
      </c>
      <c r="BQ14" s="31">
        <v>0</v>
      </c>
      <c r="BR14" s="31">
        <v>0</v>
      </c>
      <c r="BS14" s="31">
        <v>0</v>
      </c>
      <c r="BT14" s="31">
        <v>0</v>
      </c>
      <c r="BU14" s="31">
        <v>0</v>
      </c>
      <c r="BV14" s="31">
        <v>0</v>
      </c>
      <c r="BW14" s="31">
        <v>0</v>
      </c>
      <c r="BX14" s="31">
        <v>0</v>
      </c>
      <c r="BY14" s="31">
        <v>15000</v>
      </c>
      <c r="BZ14" s="31">
        <v>12676.3</v>
      </c>
      <c r="CA14" s="31">
        <v>5042</v>
      </c>
      <c r="CB14" s="31">
        <v>4801.8</v>
      </c>
      <c r="CC14" s="31">
        <v>22500</v>
      </c>
      <c r="CD14" s="31">
        <v>21304.799999999999</v>
      </c>
      <c r="CE14" s="31">
        <v>186289.6</v>
      </c>
      <c r="CF14" s="31">
        <v>143467.9</v>
      </c>
      <c r="CG14" s="31">
        <v>227840.7</v>
      </c>
      <c r="CH14" s="31">
        <v>160152.79999999999</v>
      </c>
      <c r="CI14" s="31">
        <v>1500</v>
      </c>
      <c r="CJ14" s="31">
        <v>0</v>
      </c>
      <c r="CK14" s="31">
        <v>0</v>
      </c>
      <c r="CL14" s="31">
        <v>0</v>
      </c>
      <c r="CM14" s="31">
        <v>0</v>
      </c>
      <c r="CN14" s="31">
        <v>0</v>
      </c>
      <c r="CO14" s="31">
        <v>98110.1</v>
      </c>
      <c r="CP14" s="31">
        <v>68446.3</v>
      </c>
      <c r="CQ14" s="31">
        <v>60277.9</v>
      </c>
      <c r="CR14" s="31">
        <v>42531.6</v>
      </c>
      <c r="CS14" s="31">
        <v>97810.1</v>
      </c>
      <c r="CT14" s="31">
        <v>68271.3</v>
      </c>
      <c r="CU14" s="31">
        <v>60277.9</v>
      </c>
      <c r="CV14" s="31">
        <v>42531.6</v>
      </c>
      <c r="CW14" s="31">
        <v>89510.1</v>
      </c>
      <c r="CX14" s="31">
        <v>64822.3</v>
      </c>
      <c r="CY14" s="31">
        <v>60277.9</v>
      </c>
      <c r="CZ14" s="31">
        <v>42531.6</v>
      </c>
      <c r="DA14" s="31">
        <v>464235.6</v>
      </c>
      <c r="DB14" s="31">
        <v>308606.59999999998</v>
      </c>
      <c r="DC14" s="31">
        <v>14880</v>
      </c>
      <c r="DD14" s="31">
        <v>6850.3</v>
      </c>
      <c r="DE14" s="31">
        <v>329618.40000000002</v>
      </c>
      <c r="DF14" s="31">
        <v>220630.39999999999</v>
      </c>
      <c r="DG14" s="31">
        <v>13000</v>
      </c>
      <c r="DH14" s="31">
        <v>5821.1</v>
      </c>
      <c r="DI14" s="31">
        <v>19485</v>
      </c>
      <c r="DJ14" s="31">
        <v>14770</v>
      </c>
      <c r="DK14" s="32">
        <v>0</v>
      </c>
      <c r="DL14" s="32">
        <v>0</v>
      </c>
      <c r="DM14" s="31">
        <v>21533.200000000001</v>
      </c>
      <c r="DN14" s="32">
        <v>0</v>
      </c>
      <c r="DO14" s="31">
        <v>21533.200000000001</v>
      </c>
      <c r="DP14" s="32">
        <v>0</v>
      </c>
      <c r="DQ14" s="32">
        <v>0</v>
      </c>
      <c r="DR14" s="32">
        <v>0</v>
      </c>
      <c r="DS14" s="31">
        <v>0</v>
      </c>
      <c r="DT14" s="31">
        <v>0</v>
      </c>
    </row>
    <row r="15" spans="1:124" s="36" customFormat="1" ht="24.75" customHeight="1" x14ac:dyDescent="0.25">
      <c r="A15" s="138" t="s">
        <v>3</v>
      </c>
      <c r="B15" s="138"/>
      <c r="C15" s="34">
        <f t="shared" ref="C15:BN15" si="9">SUM(C11:C14)</f>
        <v>8775122</v>
      </c>
      <c r="D15" s="34">
        <f t="shared" si="9"/>
        <v>6179451.3999999994</v>
      </c>
      <c r="E15" s="34">
        <f t="shared" si="9"/>
        <v>5889113.8999999994</v>
      </c>
      <c r="F15" s="34">
        <f t="shared" si="9"/>
        <v>4005141.1999999997</v>
      </c>
      <c r="G15" s="34">
        <f t="shared" si="9"/>
        <v>2926008.1</v>
      </c>
      <c r="H15" s="34">
        <f t="shared" si="9"/>
        <v>2214310.2000000002</v>
      </c>
      <c r="I15" s="34">
        <f t="shared" si="9"/>
        <v>1730051</v>
      </c>
      <c r="J15" s="34">
        <f t="shared" si="9"/>
        <v>1197395.7000000002</v>
      </c>
      <c r="K15" s="34">
        <f t="shared" si="9"/>
        <v>121121.29999999999</v>
      </c>
      <c r="L15" s="34">
        <f t="shared" si="9"/>
        <v>75610.399999999994</v>
      </c>
      <c r="M15" s="34">
        <f t="shared" si="9"/>
        <v>1578621.8</v>
      </c>
      <c r="N15" s="34">
        <f t="shared" si="9"/>
        <v>1101309.5</v>
      </c>
      <c r="O15" s="34">
        <f t="shared" si="9"/>
        <v>103946.9</v>
      </c>
      <c r="P15" s="34">
        <f t="shared" si="9"/>
        <v>62476.5</v>
      </c>
      <c r="Q15" s="34">
        <f t="shared" si="9"/>
        <v>132562.20000000001</v>
      </c>
      <c r="R15" s="34">
        <f t="shared" si="9"/>
        <v>85499.4</v>
      </c>
      <c r="S15" s="34">
        <f t="shared" si="9"/>
        <v>17174.400000000001</v>
      </c>
      <c r="T15" s="34">
        <f t="shared" si="9"/>
        <v>13133.9</v>
      </c>
      <c r="U15" s="34">
        <f t="shared" si="9"/>
        <v>4000</v>
      </c>
      <c r="V15" s="35">
        <f t="shared" si="9"/>
        <v>1055.0999999999999</v>
      </c>
      <c r="W15" s="35">
        <f t="shared" si="9"/>
        <v>0</v>
      </c>
      <c r="X15" s="35">
        <f t="shared" si="9"/>
        <v>0</v>
      </c>
      <c r="Y15" s="34">
        <f t="shared" si="9"/>
        <v>0</v>
      </c>
      <c r="Z15" s="34">
        <f t="shared" si="9"/>
        <v>0</v>
      </c>
      <c r="AA15" s="34">
        <f t="shared" si="9"/>
        <v>0</v>
      </c>
      <c r="AB15" s="34">
        <f t="shared" si="9"/>
        <v>0</v>
      </c>
      <c r="AC15" s="34">
        <f t="shared" si="9"/>
        <v>312526.3</v>
      </c>
      <c r="AD15" s="34">
        <f t="shared" si="9"/>
        <v>267992.90000000002</v>
      </c>
      <c r="AE15" s="34">
        <f t="shared" si="9"/>
        <v>1478556.1</v>
      </c>
      <c r="AF15" s="34">
        <f t="shared" si="9"/>
        <v>1346782.5</v>
      </c>
      <c r="AG15" s="35">
        <f t="shared" si="9"/>
        <v>0</v>
      </c>
      <c r="AH15" s="35">
        <f t="shared" si="9"/>
        <v>0</v>
      </c>
      <c r="AI15" s="35">
        <f t="shared" si="9"/>
        <v>0</v>
      </c>
      <c r="AJ15" s="35">
        <f t="shared" si="9"/>
        <v>0</v>
      </c>
      <c r="AK15" s="34">
        <f t="shared" si="9"/>
        <v>199826.3</v>
      </c>
      <c r="AL15" s="34">
        <f t="shared" si="9"/>
        <v>192697.3</v>
      </c>
      <c r="AM15" s="34">
        <f t="shared" si="9"/>
        <v>377374.10000000003</v>
      </c>
      <c r="AN15" s="34">
        <f t="shared" si="9"/>
        <v>362582.10000000003</v>
      </c>
      <c r="AO15" s="34">
        <f t="shared" si="9"/>
        <v>0</v>
      </c>
      <c r="AP15" s="34">
        <f t="shared" si="9"/>
        <v>0</v>
      </c>
      <c r="AQ15" s="34">
        <f t="shared" si="9"/>
        <v>0</v>
      </c>
      <c r="AR15" s="34">
        <f t="shared" si="9"/>
        <v>0</v>
      </c>
      <c r="AS15" s="34">
        <f t="shared" si="9"/>
        <v>110480</v>
      </c>
      <c r="AT15" s="34">
        <f t="shared" si="9"/>
        <v>74076.200000000012</v>
      </c>
      <c r="AU15" s="34">
        <f t="shared" si="9"/>
        <v>964358.5</v>
      </c>
      <c r="AV15" s="34">
        <f t="shared" si="9"/>
        <v>1543457.5</v>
      </c>
      <c r="AW15" s="34">
        <f t="shared" si="9"/>
        <v>0</v>
      </c>
      <c r="AX15" s="34">
        <f t="shared" si="9"/>
        <v>0</v>
      </c>
      <c r="AY15" s="34">
        <f t="shared" si="9"/>
        <v>-883940</v>
      </c>
      <c r="AZ15" s="34">
        <f t="shared" si="9"/>
        <v>-347461.2</v>
      </c>
      <c r="BA15" s="34">
        <f t="shared" si="9"/>
        <v>772065.1</v>
      </c>
      <c r="BB15" s="34">
        <f t="shared" si="9"/>
        <v>578587.89999999991</v>
      </c>
      <c r="BC15" s="34">
        <f t="shared" si="9"/>
        <v>67593.899999999994</v>
      </c>
      <c r="BD15" s="34">
        <f t="shared" si="9"/>
        <v>14580</v>
      </c>
      <c r="BE15" s="34">
        <f t="shared" si="9"/>
        <v>769265.1</v>
      </c>
      <c r="BF15" s="34">
        <f t="shared" si="9"/>
        <v>576356.30000000005</v>
      </c>
      <c r="BG15" s="34">
        <f t="shared" si="9"/>
        <v>68051.5</v>
      </c>
      <c r="BH15" s="34">
        <f t="shared" si="9"/>
        <v>14580</v>
      </c>
      <c r="BI15" s="34">
        <f t="shared" si="9"/>
        <v>181000</v>
      </c>
      <c r="BJ15" s="34">
        <f t="shared" si="9"/>
        <v>2231.6</v>
      </c>
      <c r="BK15" s="34">
        <f t="shared" si="9"/>
        <v>0</v>
      </c>
      <c r="BL15" s="34">
        <f t="shared" si="9"/>
        <v>0</v>
      </c>
      <c r="BM15" s="34">
        <f t="shared" si="9"/>
        <v>447461.9</v>
      </c>
      <c r="BN15" s="34">
        <f t="shared" si="9"/>
        <v>322962.59999999998</v>
      </c>
      <c r="BO15" s="34">
        <f t="shared" ref="BO15:DT15" si="10">SUM(BO11:BO14)</f>
        <v>825486.2</v>
      </c>
      <c r="BP15" s="34">
        <f t="shared" si="10"/>
        <v>504825.8</v>
      </c>
      <c r="BQ15" s="34">
        <f t="shared" si="10"/>
        <v>0</v>
      </c>
      <c r="BR15" s="34">
        <f t="shared" si="10"/>
        <v>0</v>
      </c>
      <c r="BS15" s="34">
        <f t="shared" si="10"/>
        <v>74785</v>
      </c>
      <c r="BT15" s="34">
        <f t="shared" si="10"/>
        <v>67288.7</v>
      </c>
      <c r="BU15" s="34">
        <f t="shared" si="10"/>
        <v>0</v>
      </c>
      <c r="BV15" s="34">
        <f t="shared" si="10"/>
        <v>0</v>
      </c>
      <c r="BW15" s="34">
        <f t="shared" si="10"/>
        <v>0</v>
      </c>
      <c r="BX15" s="34">
        <f t="shared" si="10"/>
        <v>20295</v>
      </c>
      <c r="BY15" s="34">
        <f t="shared" si="10"/>
        <v>54005.2</v>
      </c>
      <c r="BZ15" s="34">
        <f t="shared" si="10"/>
        <v>111497.5</v>
      </c>
      <c r="CA15" s="34">
        <f t="shared" si="10"/>
        <v>259101.8</v>
      </c>
      <c r="CB15" s="34">
        <f t="shared" si="10"/>
        <v>35001.800000000003</v>
      </c>
      <c r="CC15" s="34">
        <f t="shared" si="10"/>
        <v>143500</v>
      </c>
      <c r="CD15" s="34">
        <f t="shared" si="10"/>
        <v>122407.1</v>
      </c>
      <c r="CE15" s="34">
        <f t="shared" si="10"/>
        <v>441404.2</v>
      </c>
      <c r="CF15" s="34">
        <f t="shared" si="10"/>
        <v>396582.5</v>
      </c>
      <c r="CG15" s="34">
        <f t="shared" si="10"/>
        <v>249956.7</v>
      </c>
      <c r="CH15" s="34">
        <f t="shared" si="10"/>
        <v>175052.79999999999</v>
      </c>
      <c r="CI15" s="34">
        <f t="shared" si="10"/>
        <v>47295.1</v>
      </c>
      <c r="CJ15" s="34">
        <f t="shared" si="10"/>
        <v>3052.8</v>
      </c>
      <c r="CK15" s="34">
        <f t="shared" si="10"/>
        <v>0</v>
      </c>
      <c r="CL15" s="34">
        <f t="shared" si="10"/>
        <v>0</v>
      </c>
      <c r="CM15" s="34">
        <f t="shared" si="10"/>
        <v>0</v>
      </c>
      <c r="CN15" s="34">
        <f t="shared" si="10"/>
        <v>0</v>
      </c>
      <c r="CO15" s="34">
        <f t="shared" si="10"/>
        <v>392832.5</v>
      </c>
      <c r="CP15" s="34">
        <f t="shared" si="10"/>
        <v>251250.2</v>
      </c>
      <c r="CQ15" s="34">
        <f t="shared" si="10"/>
        <v>265670.60000000003</v>
      </c>
      <c r="CR15" s="34">
        <f t="shared" si="10"/>
        <v>145378</v>
      </c>
      <c r="CS15" s="34">
        <f t="shared" si="10"/>
        <v>806620.79999999993</v>
      </c>
      <c r="CT15" s="34">
        <f t="shared" si="10"/>
        <v>169501.5</v>
      </c>
      <c r="CU15" s="34">
        <f t="shared" si="10"/>
        <v>210877.9</v>
      </c>
      <c r="CV15" s="34">
        <f t="shared" si="10"/>
        <v>90585.4</v>
      </c>
      <c r="CW15" s="34">
        <f t="shared" si="10"/>
        <v>226329.2</v>
      </c>
      <c r="CX15" s="34">
        <f t="shared" si="10"/>
        <v>152689.1</v>
      </c>
      <c r="CY15" s="34">
        <f t="shared" si="10"/>
        <v>210877.9</v>
      </c>
      <c r="CZ15" s="34">
        <f t="shared" si="10"/>
        <v>90585.4</v>
      </c>
      <c r="DA15" s="34">
        <f t="shared" si="10"/>
        <v>1903119.7000000002</v>
      </c>
      <c r="DB15" s="34">
        <f t="shared" si="10"/>
        <v>1307827.5</v>
      </c>
      <c r="DC15" s="34">
        <f t="shared" si="10"/>
        <v>167580</v>
      </c>
      <c r="DD15" s="34">
        <f t="shared" si="10"/>
        <v>127133.5</v>
      </c>
      <c r="DE15" s="34">
        <f t="shared" si="10"/>
        <v>1583653.1</v>
      </c>
      <c r="DF15" s="34">
        <f t="shared" si="10"/>
        <v>1107862.8999999999</v>
      </c>
      <c r="DG15" s="34">
        <f t="shared" si="10"/>
        <v>19440</v>
      </c>
      <c r="DH15" s="35">
        <f t="shared" si="10"/>
        <v>12193.7</v>
      </c>
      <c r="DI15" s="34">
        <f t="shared" si="10"/>
        <v>61985</v>
      </c>
      <c r="DJ15" s="34">
        <f t="shared" si="10"/>
        <v>38069.300000000003</v>
      </c>
      <c r="DK15" s="35">
        <f t="shared" si="10"/>
        <v>0</v>
      </c>
      <c r="DL15" s="35">
        <f t="shared" si="10"/>
        <v>0</v>
      </c>
      <c r="DM15" s="34">
        <f t="shared" si="10"/>
        <v>225072.40000000002</v>
      </c>
      <c r="DN15" s="35">
        <f t="shared" si="10"/>
        <v>0</v>
      </c>
      <c r="DO15" s="34">
        <f t="shared" si="10"/>
        <v>265072.40000000002</v>
      </c>
      <c r="DP15" s="35">
        <f t="shared" si="10"/>
        <v>40000</v>
      </c>
      <c r="DQ15" s="35">
        <f t="shared" si="10"/>
        <v>0</v>
      </c>
      <c r="DR15" s="35">
        <f t="shared" si="10"/>
        <v>0</v>
      </c>
      <c r="DS15" s="34">
        <f t="shared" si="10"/>
        <v>40000</v>
      </c>
      <c r="DT15" s="34">
        <f t="shared" si="10"/>
        <v>40000</v>
      </c>
    </row>
    <row r="16" spans="1:124" s="37" customFormat="1" ht="13.5" x14ac:dyDescent="0.25">
      <c r="C16" s="38"/>
      <c r="D16" s="38"/>
      <c r="E16" s="38"/>
      <c r="F16" s="38"/>
      <c r="G16" s="38"/>
      <c r="H16" s="38"/>
      <c r="I16" s="38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40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  <c r="BM16" s="39"/>
      <c r="BN16" s="39"/>
      <c r="BO16" s="39"/>
      <c r="BP16" s="39"/>
      <c r="BQ16" s="39"/>
      <c r="BR16" s="39"/>
      <c r="BS16" s="39"/>
      <c r="BT16" s="39"/>
      <c r="BU16" s="39"/>
      <c r="BV16" s="39"/>
      <c r="BW16" s="39"/>
      <c r="BX16" s="39"/>
      <c r="BY16" s="39"/>
      <c r="BZ16" s="39"/>
      <c r="CA16" s="40"/>
      <c r="CB16" s="39"/>
      <c r="CC16" s="39"/>
      <c r="CD16" s="39"/>
      <c r="CE16" s="39"/>
      <c r="CF16" s="39"/>
      <c r="CG16" s="39"/>
      <c r="CH16" s="39"/>
      <c r="CI16" s="39"/>
      <c r="CJ16" s="39"/>
      <c r="CK16" s="39"/>
      <c r="CL16" s="39"/>
      <c r="CM16" s="39"/>
      <c r="CN16" s="39"/>
      <c r="CO16" s="39"/>
      <c r="CP16" s="39"/>
      <c r="CQ16" s="40"/>
      <c r="CR16" s="39"/>
      <c r="CS16" s="39"/>
      <c r="CT16" s="39"/>
      <c r="CU16" s="39"/>
      <c r="CV16" s="39"/>
      <c r="CW16" s="39"/>
      <c r="CX16" s="39"/>
      <c r="CY16" s="39"/>
      <c r="CZ16" s="39"/>
      <c r="DA16" s="39"/>
      <c r="DB16" s="39"/>
      <c r="DC16" s="39"/>
      <c r="DD16" s="39"/>
      <c r="DE16" s="39"/>
      <c r="DF16" s="39"/>
      <c r="DG16" s="39"/>
      <c r="DH16" s="39"/>
      <c r="DI16" s="39"/>
      <c r="DJ16" s="39"/>
      <c r="DK16" s="39"/>
      <c r="DL16" s="39"/>
      <c r="DM16" s="39"/>
      <c r="DN16" s="39"/>
      <c r="DO16" s="39"/>
      <c r="DP16" s="39"/>
      <c r="DQ16" s="39"/>
      <c r="DR16" s="39"/>
      <c r="DS16" s="39"/>
      <c r="DT16" s="39"/>
    </row>
    <row r="17" spans="3:124" s="37" customFormat="1" ht="13.5" x14ac:dyDescent="0.25"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/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/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/>
      <c r="DQ17" s="38"/>
      <c r="DR17" s="38"/>
      <c r="DS17" s="38"/>
      <c r="DT17" s="38"/>
    </row>
    <row r="18" spans="3:124" s="37" customFormat="1" ht="13.5" x14ac:dyDescent="0.25"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8"/>
      <c r="DB18" s="38"/>
      <c r="DC18" s="38"/>
      <c r="DD18" s="38"/>
      <c r="DE18" s="38"/>
      <c r="DF18" s="38"/>
      <c r="DG18" s="38"/>
      <c r="DH18" s="38"/>
      <c r="DI18" s="38"/>
      <c r="DJ18" s="38"/>
      <c r="DK18" s="38"/>
      <c r="DL18" s="38"/>
      <c r="DM18" s="38"/>
      <c r="DN18" s="38"/>
      <c r="DO18" s="38"/>
      <c r="DP18" s="38"/>
      <c r="DQ18" s="38"/>
      <c r="DR18" s="38"/>
      <c r="DS18" s="38"/>
      <c r="DT18" s="38"/>
    </row>
    <row r="19" spans="3:124" s="37" customFormat="1" ht="13.5" x14ac:dyDescent="0.25"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  <c r="BZ19" s="38"/>
      <c r="CA19" s="38"/>
      <c r="CB19" s="38"/>
      <c r="CC19" s="38"/>
      <c r="CD19" s="38"/>
      <c r="CE19" s="38"/>
      <c r="CF19" s="38"/>
      <c r="CG19" s="38"/>
      <c r="CH19" s="38"/>
      <c r="CI19" s="38"/>
      <c r="CJ19" s="38"/>
      <c r="CK19" s="38"/>
      <c r="CL19" s="38"/>
      <c r="CM19" s="38"/>
      <c r="CN19" s="38"/>
      <c r="CO19" s="38"/>
      <c r="CP19" s="38"/>
      <c r="CQ19" s="38"/>
      <c r="CR19" s="38"/>
      <c r="CS19" s="38"/>
      <c r="CT19" s="38"/>
      <c r="CU19" s="38"/>
      <c r="CV19" s="38"/>
      <c r="CW19" s="38"/>
      <c r="CX19" s="38"/>
      <c r="CY19" s="38"/>
      <c r="CZ19" s="38"/>
      <c r="DA19" s="38"/>
      <c r="DB19" s="38"/>
      <c r="DC19" s="38"/>
      <c r="DD19" s="38"/>
      <c r="DE19" s="38"/>
      <c r="DF19" s="38"/>
      <c r="DG19" s="38"/>
      <c r="DH19" s="38"/>
      <c r="DI19" s="38"/>
      <c r="DJ19" s="38"/>
      <c r="DK19" s="38"/>
      <c r="DL19" s="38"/>
      <c r="DM19" s="38"/>
      <c r="DN19" s="38"/>
      <c r="DO19" s="38"/>
      <c r="DP19" s="38"/>
      <c r="DQ19" s="38"/>
      <c r="DR19" s="38"/>
      <c r="DS19" s="38"/>
      <c r="DT19" s="38"/>
    </row>
    <row r="20" spans="3:124" s="37" customFormat="1" ht="13.5" x14ac:dyDescent="0.25"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  <c r="BZ20" s="38"/>
      <c r="CA20" s="38"/>
      <c r="CB20" s="38"/>
      <c r="CC20" s="38"/>
      <c r="CD20" s="38"/>
      <c r="CE20" s="38"/>
      <c r="CF20" s="38"/>
      <c r="CG20" s="38"/>
      <c r="CH20" s="38"/>
      <c r="CI20" s="38"/>
      <c r="CJ20" s="38"/>
      <c r="CK20" s="38"/>
      <c r="CL20" s="38"/>
      <c r="CM20" s="38"/>
      <c r="CN20" s="38"/>
      <c r="CO20" s="38"/>
      <c r="CP20" s="38"/>
      <c r="CQ20" s="38"/>
      <c r="CR20" s="38"/>
      <c r="CS20" s="38"/>
      <c r="CT20" s="38"/>
      <c r="CU20" s="38"/>
      <c r="CV20" s="38"/>
      <c r="CW20" s="38"/>
      <c r="CX20" s="38"/>
      <c r="CY20" s="38"/>
      <c r="CZ20" s="38"/>
      <c r="DA20" s="38"/>
      <c r="DB20" s="38"/>
      <c r="DC20" s="38"/>
      <c r="DD20" s="38"/>
      <c r="DE20" s="38"/>
      <c r="DF20" s="38"/>
      <c r="DG20" s="38"/>
      <c r="DH20" s="38"/>
      <c r="DI20" s="38"/>
      <c r="DJ20" s="38"/>
      <c r="DK20" s="38"/>
      <c r="DL20" s="38"/>
      <c r="DM20" s="38"/>
      <c r="DN20" s="38"/>
      <c r="DO20" s="38"/>
      <c r="DP20" s="38"/>
      <c r="DQ20" s="38"/>
      <c r="DR20" s="38"/>
      <c r="DS20" s="38"/>
      <c r="DT20" s="38"/>
    </row>
    <row r="21" spans="3:124" s="37" customFormat="1" ht="13.5" x14ac:dyDescent="0.25"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8"/>
      <c r="BY21" s="38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8"/>
      <c r="DB21" s="38"/>
      <c r="DC21" s="38"/>
      <c r="DD21" s="38"/>
      <c r="DE21" s="38"/>
      <c r="DF21" s="38"/>
      <c r="DG21" s="38"/>
      <c r="DH21" s="38"/>
      <c r="DI21" s="38"/>
      <c r="DJ21" s="38"/>
      <c r="DK21" s="38"/>
      <c r="DL21" s="38"/>
      <c r="DM21" s="38"/>
      <c r="DN21" s="38"/>
      <c r="DO21" s="38"/>
      <c r="DP21" s="38"/>
      <c r="DQ21" s="38"/>
      <c r="DR21" s="38"/>
      <c r="DS21" s="38"/>
      <c r="DT21" s="38"/>
    </row>
    <row r="22" spans="3:124" s="37" customFormat="1" ht="13.5" x14ac:dyDescent="0.25"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  <c r="BM22" s="38"/>
      <c r="BN22" s="38"/>
      <c r="BO22" s="38"/>
      <c r="BP22" s="38"/>
      <c r="BQ22" s="38"/>
      <c r="BR22" s="38"/>
      <c r="BS22" s="38"/>
      <c r="BT22" s="38"/>
      <c r="BU22" s="38"/>
      <c r="BV22" s="38"/>
      <c r="BW22" s="38"/>
      <c r="BX22" s="38"/>
      <c r="BY22" s="38"/>
      <c r="BZ22" s="38"/>
      <c r="CA22" s="38"/>
      <c r="CB22" s="38"/>
      <c r="CC22" s="38"/>
      <c r="CD22" s="38"/>
      <c r="CE22" s="38"/>
      <c r="CF22" s="38"/>
      <c r="CG22" s="38"/>
      <c r="CH22" s="38"/>
      <c r="CI22" s="38"/>
      <c r="CJ22" s="38"/>
      <c r="CK22" s="38"/>
      <c r="CL22" s="38"/>
      <c r="CM22" s="38"/>
      <c r="CN22" s="38"/>
      <c r="CO22" s="38"/>
      <c r="CP22" s="38"/>
      <c r="CQ22" s="38"/>
      <c r="CR22" s="38"/>
      <c r="CS22" s="38"/>
      <c r="CT22" s="38"/>
      <c r="CU22" s="38"/>
      <c r="CV22" s="38"/>
      <c r="CW22" s="38"/>
      <c r="CX22" s="38"/>
      <c r="CY22" s="38"/>
      <c r="CZ22" s="38"/>
      <c r="DA22" s="38"/>
      <c r="DB22" s="38"/>
      <c r="DC22" s="38"/>
      <c r="DD22" s="38"/>
      <c r="DE22" s="38"/>
      <c r="DF22" s="38"/>
      <c r="DG22" s="38"/>
      <c r="DH22" s="38"/>
      <c r="DI22" s="38"/>
      <c r="DJ22" s="38"/>
      <c r="DK22" s="38"/>
      <c r="DL22" s="38"/>
      <c r="DM22" s="38"/>
      <c r="DN22" s="38"/>
      <c r="DO22" s="38"/>
      <c r="DP22" s="38"/>
      <c r="DQ22" s="38"/>
      <c r="DR22" s="38"/>
      <c r="DS22" s="38"/>
      <c r="DT22" s="38"/>
    </row>
    <row r="23" spans="3:124" s="37" customFormat="1" ht="13.5" x14ac:dyDescent="0.25"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  <c r="BZ23" s="38"/>
      <c r="CA23" s="38"/>
      <c r="CB23" s="38"/>
      <c r="CC23" s="38"/>
      <c r="CD23" s="38"/>
      <c r="CE23" s="38"/>
      <c r="CF23" s="38"/>
      <c r="CG23" s="38"/>
      <c r="CH23" s="38"/>
      <c r="CI23" s="38"/>
      <c r="CJ23" s="38"/>
      <c r="CK23" s="38"/>
      <c r="CL23" s="38"/>
      <c r="CM23" s="38"/>
      <c r="CN23" s="38"/>
      <c r="CO23" s="38"/>
      <c r="CP23" s="38"/>
      <c r="CQ23" s="38"/>
      <c r="CR23" s="38"/>
      <c r="CS23" s="38"/>
      <c r="CT23" s="38"/>
      <c r="CU23" s="38"/>
      <c r="CV23" s="38"/>
      <c r="CW23" s="38"/>
      <c r="CX23" s="38"/>
      <c r="CY23" s="38"/>
      <c r="CZ23" s="38"/>
      <c r="DA23" s="38"/>
      <c r="DB23" s="38"/>
      <c r="DC23" s="38"/>
      <c r="DD23" s="38"/>
      <c r="DE23" s="38"/>
      <c r="DF23" s="38"/>
      <c r="DG23" s="38"/>
      <c r="DH23" s="38"/>
      <c r="DI23" s="38"/>
      <c r="DJ23" s="38"/>
      <c r="DK23" s="38"/>
      <c r="DL23" s="38"/>
      <c r="DM23" s="38"/>
      <c r="DN23" s="38"/>
      <c r="DO23" s="38"/>
      <c r="DP23" s="38"/>
      <c r="DQ23" s="38"/>
      <c r="DR23" s="38"/>
      <c r="DS23" s="38"/>
      <c r="DT23" s="38"/>
    </row>
    <row r="24" spans="3:124" s="37" customFormat="1" ht="13.5" x14ac:dyDescent="0.25"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  <c r="BZ24" s="38"/>
      <c r="CA24" s="38"/>
      <c r="CB24" s="38"/>
      <c r="CC24" s="38"/>
      <c r="CD24" s="38"/>
      <c r="CE24" s="38"/>
      <c r="CF24" s="38"/>
      <c r="CG24" s="38"/>
      <c r="CH24" s="38"/>
      <c r="CI24" s="38"/>
      <c r="CJ24" s="38"/>
      <c r="CK24" s="38"/>
      <c r="CL24" s="38"/>
      <c r="CM24" s="38"/>
      <c r="CN24" s="38"/>
      <c r="CO24" s="38"/>
      <c r="CP24" s="38"/>
      <c r="CQ24" s="38"/>
      <c r="CR24" s="38"/>
      <c r="CS24" s="38"/>
      <c r="CT24" s="38"/>
      <c r="CU24" s="38"/>
      <c r="CV24" s="38"/>
      <c r="CW24" s="38"/>
      <c r="CX24" s="38"/>
      <c r="CY24" s="38"/>
      <c r="CZ24" s="38"/>
      <c r="DA24" s="38"/>
      <c r="DB24" s="38"/>
      <c r="DC24" s="38"/>
      <c r="DD24" s="38"/>
      <c r="DE24" s="38"/>
      <c r="DF24" s="38"/>
      <c r="DG24" s="38"/>
      <c r="DH24" s="38"/>
      <c r="DI24" s="38"/>
      <c r="DJ24" s="38"/>
      <c r="DK24" s="38"/>
      <c r="DL24" s="38"/>
      <c r="DM24" s="38"/>
      <c r="DN24" s="38"/>
      <c r="DO24" s="38"/>
      <c r="DP24" s="38"/>
      <c r="DQ24" s="38"/>
      <c r="DR24" s="38"/>
      <c r="DS24" s="38"/>
      <c r="DT24" s="38"/>
    </row>
    <row r="25" spans="3:124" s="37" customFormat="1" ht="13.5" x14ac:dyDescent="0.25"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8"/>
      <c r="BY25" s="38"/>
      <c r="BZ25" s="38"/>
      <c r="CA25" s="38"/>
      <c r="CB25" s="38"/>
      <c r="CC25" s="38"/>
      <c r="CD25" s="38"/>
      <c r="CE25" s="38"/>
      <c r="CF25" s="38"/>
      <c r="CG25" s="38"/>
      <c r="CH25" s="38"/>
      <c r="CI25" s="38"/>
      <c r="CJ25" s="38"/>
      <c r="CK25" s="38"/>
      <c r="CL25" s="38"/>
      <c r="CM25" s="38"/>
      <c r="CN25" s="38"/>
      <c r="CO25" s="38"/>
      <c r="CP25" s="38"/>
      <c r="CQ25" s="38"/>
      <c r="CR25" s="38"/>
      <c r="CS25" s="38"/>
      <c r="CT25" s="38"/>
      <c r="CU25" s="38"/>
      <c r="CV25" s="38"/>
      <c r="CW25" s="38"/>
      <c r="CX25" s="38"/>
      <c r="CY25" s="38"/>
      <c r="CZ25" s="38"/>
      <c r="DA25" s="38"/>
      <c r="DB25" s="38"/>
      <c r="DC25" s="38"/>
      <c r="DD25" s="38"/>
      <c r="DE25" s="38"/>
      <c r="DF25" s="38"/>
      <c r="DG25" s="38"/>
      <c r="DH25" s="38"/>
      <c r="DI25" s="38"/>
      <c r="DJ25" s="38"/>
      <c r="DK25" s="38"/>
      <c r="DL25" s="38"/>
      <c r="DM25" s="38"/>
      <c r="DN25" s="38"/>
      <c r="DO25" s="38"/>
      <c r="DP25" s="38"/>
      <c r="DQ25" s="38"/>
      <c r="DR25" s="38"/>
      <c r="DS25" s="38"/>
      <c r="DT25" s="38"/>
    </row>
    <row r="26" spans="3:124" s="37" customFormat="1" ht="13.5" x14ac:dyDescent="0.25"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  <c r="BN26" s="38"/>
      <c r="BO26" s="38"/>
      <c r="BP26" s="38"/>
      <c r="BQ26" s="38"/>
      <c r="BR26" s="38"/>
      <c r="BS26" s="38"/>
      <c r="BT26" s="38"/>
      <c r="BU26" s="38"/>
      <c r="BV26" s="38"/>
      <c r="BW26" s="38"/>
      <c r="BX26" s="38"/>
      <c r="BY26" s="38"/>
      <c r="BZ26" s="38"/>
      <c r="CA26" s="38"/>
      <c r="CB26" s="38"/>
      <c r="CC26" s="38"/>
      <c r="CD26" s="38"/>
      <c r="CE26" s="38"/>
      <c r="CF26" s="38"/>
      <c r="CG26" s="38"/>
      <c r="CH26" s="38"/>
      <c r="CI26" s="38"/>
      <c r="CJ26" s="38"/>
      <c r="CK26" s="38"/>
      <c r="CL26" s="38"/>
      <c r="CM26" s="38"/>
      <c r="CN26" s="38"/>
      <c r="CO26" s="38"/>
      <c r="CP26" s="38"/>
      <c r="CQ26" s="38"/>
      <c r="CR26" s="38"/>
      <c r="CS26" s="38"/>
      <c r="CT26" s="38"/>
      <c r="CU26" s="38"/>
      <c r="CV26" s="38"/>
      <c r="CW26" s="38"/>
      <c r="CX26" s="38"/>
      <c r="CY26" s="38"/>
      <c r="CZ26" s="38"/>
      <c r="DA26" s="38"/>
      <c r="DB26" s="38"/>
      <c r="DC26" s="38"/>
      <c r="DD26" s="38"/>
      <c r="DE26" s="38"/>
      <c r="DF26" s="38"/>
      <c r="DG26" s="38"/>
      <c r="DH26" s="38"/>
      <c r="DI26" s="38"/>
      <c r="DJ26" s="38"/>
      <c r="DK26" s="38"/>
      <c r="DL26" s="38"/>
      <c r="DM26" s="38"/>
      <c r="DN26" s="38"/>
      <c r="DO26" s="38"/>
      <c r="DP26" s="38"/>
      <c r="DQ26" s="38"/>
      <c r="DR26" s="38"/>
      <c r="DS26" s="38"/>
      <c r="DT26" s="38"/>
    </row>
    <row r="27" spans="3:124" s="37" customFormat="1" ht="13.5" x14ac:dyDescent="0.25"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  <c r="BQ27" s="38"/>
      <c r="BR27" s="38"/>
      <c r="BS27" s="38"/>
      <c r="BT27" s="38"/>
      <c r="BU27" s="38"/>
      <c r="BV27" s="38"/>
      <c r="BW27" s="38"/>
      <c r="BX27" s="38"/>
      <c r="BY27" s="38"/>
      <c r="BZ27" s="38"/>
      <c r="CA27" s="38"/>
      <c r="CB27" s="38"/>
      <c r="CC27" s="38"/>
      <c r="CD27" s="38"/>
      <c r="CE27" s="38"/>
      <c r="CF27" s="38"/>
      <c r="CG27" s="38"/>
      <c r="CH27" s="38"/>
      <c r="CI27" s="38"/>
      <c r="CJ27" s="38"/>
      <c r="CK27" s="38"/>
      <c r="CL27" s="38"/>
      <c r="CM27" s="38"/>
      <c r="CN27" s="38"/>
      <c r="CO27" s="38"/>
      <c r="CP27" s="38"/>
      <c r="CQ27" s="38"/>
      <c r="CR27" s="38"/>
      <c r="CS27" s="38"/>
      <c r="CT27" s="38"/>
      <c r="CU27" s="38"/>
      <c r="CV27" s="38"/>
      <c r="CW27" s="38"/>
      <c r="CX27" s="38"/>
      <c r="CY27" s="38"/>
      <c r="CZ27" s="38"/>
      <c r="DA27" s="38"/>
      <c r="DB27" s="38"/>
      <c r="DC27" s="38"/>
      <c r="DD27" s="38"/>
      <c r="DE27" s="38"/>
      <c r="DF27" s="38"/>
      <c r="DG27" s="38"/>
      <c r="DH27" s="38"/>
      <c r="DI27" s="38"/>
      <c r="DJ27" s="38"/>
      <c r="DK27" s="38"/>
      <c r="DL27" s="38"/>
      <c r="DM27" s="38"/>
      <c r="DN27" s="38"/>
      <c r="DO27" s="38"/>
      <c r="DP27" s="38"/>
      <c r="DQ27" s="38"/>
      <c r="DR27" s="38"/>
      <c r="DS27" s="38"/>
      <c r="DT27" s="38"/>
    </row>
    <row r="28" spans="3:124" s="37" customFormat="1" ht="13.5" x14ac:dyDescent="0.25"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  <c r="BQ28" s="38"/>
      <c r="BR28" s="38"/>
      <c r="BS28" s="38"/>
      <c r="BT28" s="38"/>
      <c r="BU28" s="38"/>
      <c r="BV28" s="38"/>
      <c r="BW28" s="38"/>
      <c r="BX28" s="38"/>
      <c r="BY28" s="38"/>
      <c r="BZ28" s="38"/>
      <c r="CA28" s="38"/>
      <c r="CB28" s="38"/>
      <c r="CC28" s="38"/>
      <c r="CD28" s="38"/>
      <c r="CE28" s="38"/>
      <c r="CF28" s="38"/>
      <c r="CG28" s="38"/>
      <c r="CH28" s="38"/>
      <c r="CI28" s="38"/>
      <c r="CJ28" s="38"/>
      <c r="CK28" s="38"/>
      <c r="CL28" s="38"/>
      <c r="CM28" s="38"/>
      <c r="CN28" s="38"/>
      <c r="CO28" s="38"/>
      <c r="CP28" s="38"/>
      <c r="CQ28" s="38"/>
      <c r="CR28" s="38"/>
      <c r="CS28" s="38"/>
      <c r="CT28" s="38"/>
      <c r="CU28" s="38"/>
      <c r="CV28" s="38"/>
      <c r="CW28" s="38"/>
      <c r="CX28" s="38"/>
      <c r="CY28" s="38"/>
      <c r="CZ28" s="38"/>
      <c r="DA28" s="38"/>
      <c r="DB28" s="38"/>
      <c r="DC28" s="38"/>
      <c r="DD28" s="38"/>
      <c r="DE28" s="38"/>
      <c r="DF28" s="38"/>
      <c r="DG28" s="38"/>
      <c r="DH28" s="38"/>
      <c r="DI28" s="38"/>
      <c r="DJ28" s="38"/>
      <c r="DK28" s="38"/>
      <c r="DL28" s="38"/>
      <c r="DM28" s="38"/>
      <c r="DN28" s="38"/>
      <c r="DO28" s="38"/>
      <c r="DP28" s="38"/>
      <c r="DQ28" s="38"/>
      <c r="DR28" s="38"/>
      <c r="DS28" s="38"/>
      <c r="DT28" s="38"/>
    </row>
    <row r="29" spans="3:124" s="37" customFormat="1" ht="13.5" x14ac:dyDescent="0.25"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/>
      <c r="BR29" s="38"/>
      <c r="BS29" s="38"/>
      <c r="BT29" s="38"/>
      <c r="BU29" s="38"/>
      <c r="BV29" s="38"/>
      <c r="BW29" s="38"/>
      <c r="BX29" s="38"/>
      <c r="BY29" s="38"/>
      <c r="BZ29" s="38"/>
      <c r="CA29" s="38"/>
      <c r="CB29" s="38"/>
      <c r="CC29" s="38"/>
      <c r="CD29" s="38"/>
      <c r="CE29" s="38"/>
      <c r="CF29" s="38"/>
      <c r="CG29" s="38"/>
      <c r="CH29" s="38"/>
      <c r="CI29" s="38"/>
      <c r="CJ29" s="38"/>
      <c r="CK29" s="38"/>
      <c r="CL29" s="38"/>
      <c r="CM29" s="38"/>
      <c r="CN29" s="38"/>
      <c r="CO29" s="38"/>
      <c r="CP29" s="38"/>
      <c r="CQ29" s="38"/>
      <c r="CR29" s="38"/>
      <c r="CS29" s="38"/>
      <c r="CT29" s="38"/>
      <c r="CU29" s="38"/>
      <c r="CV29" s="38"/>
      <c r="CW29" s="38"/>
      <c r="CX29" s="38"/>
      <c r="CY29" s="38"/>
      <c r="CZ29" s="38"/>
      <c r="DA29" s="38"/>
      <c r="DB29" s="38"/>
      <c r="DC29" s="38"/>
      <c r="DD29" s="38"/>
      <c r="DE29" s="38"/>
      <c r="DF29" s="38"/>
      <c r="DG29" s="38"/>
      <c r="DH29" s="38"/>
      <c r="DI29" s="38"/>
      <c r="DJ29" s="38"/>
      <c r="DK29" s="38"/>
      <c r="DL29" s="38"/>
      <c r="DM29" s="38"/>
      <c r="DN29" s="38"/>
      <c r="DO29" s="38"/>
      <c r="DP29" s="38"/>
      <c r="DQ29" s="38"/>
      <c r="DR29" s="38"/>
      <c r="DS29" s="38"/>
      <c r="DT29" s="38"/>
    </row>
    <row r="30" spans="3:124" s="37" customFormat="1" ht="13.5" x14ac:dyDescent="0.25"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  <c r="BM30" s="38"/>
      <c r="BN30" s="38"/>
      <c r="BO30" s="38"/>
      <c r="BP30" s="38"/>
      <c r="BQ30" s="38"/>
      <c r="BR30" s="38"/>
      <c r="BS30" s="38"/>
      <c r="BT30" s="38"/>
      <c r="BU30" s="38"/>
      <c r="BV30" s="38"/>
      <c r="BW30" s="38"/>
      <c r="BX30" s="38"/>
      <c r="BY30" s="38"/>
      <c r="BZ30" s="38"/>
      <c r="CA30" s="38"/>
      <c r="CB30" s="38"/>
      <c r="CC30" s="38"/>
      <c r="CD30" s="38"/>
      <c r="CE30" s="38"/>
      <c r="CF30" s="38"/>
      <c r="CG30" s="38"/>
      <c r="CH30" s="38"/>
      <c r="CI30" s="38"/>
      <c r="CJ30" s="38"/>
      <c r="CK30" s="38"/>
      <c r="CL30" s="38"/>
      <c r="CM30" s="38"/>
      <c r="CN30" s="38"/>
      <c r="CO30" s="38"/>
      <c r="CP30" s="38"/>
      <c r="CQ30" s="38"/>
      <c r="CR30" s="38"/>
      <c r="CS30" s="38"/>
      <c r="CT30" s="38"/>
      <c r="CU30" s="38"/>
      <c r="CV30" s="38"/>
      <c r="CW30" s="38"/>
      <c r="CX30" s="38"/>
      <c r="CY30" s="38"/>
      <c r="CZ30" s="38"/>
      <c r="DA30" s="38"/>
      <c r="DB30" s="38"/>
      <c r="DC30" s="38"/>
      <c r="DD30" s="38"/>
      <c r="DE30" s="38"/>
      <c r="DF30" s="38"/>
      <c r="DG30" s="38"/>
      <c r="DH30" s="38"/>
      <c r="DI30" s="38"/>
      <c r="DJ30" s="38"/>
      <c r="DK30" s="38"/>
      <c r="DL30" s="38"/>
      <c r="DM30" s="38"/>
      <c r="DN30" s="38"/>
      <c r="DO30" s="38"/>
      <c r="DP30" s="38"/>
      <c r="DQ30" s="38"/>
      <c r="DR30" s="38"/>
      <c r="DS30" s="38"/>
      <c r="DT30" s="38"/>
    </row>
    <row r="31" spans="3:124" s="37" customFormat="1" ht="13.5" x14ac:dyDescent="0.25"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38"/>
      <c r="BP31" s="38"/>
      <c r="BQ31" s="38"/>
      <c r="BR31" s="38"/>
      <c r="BS31" s="38"/>
      <c r="BT31" s="38"/>
      <c r="BU31" s="38"/>
      <c r="BV31" s="38"/>
      <c r="BW31" s="38"/>
      <c r="BX31" s="38"/>
      <c r="BY31" s="38"/>
      <c r="BZ31" s="38"/>
      <c r="CA31" s="38"/>
      <c r="CB31" s="38"/>
      <c r="CC31" s="38"/>
      <c r="CD31" s="38"/>
      <c r="CE31" s="38"/>
      <c r="CF31" s="38"/>
      <c r="CG31" s="38"/>
      <c r="CH31" s="38"/>
      <c r="CI31" s="38"/>
      <c r="CJ31" s="38"/>
      <c r="CK31" s="38"/>
      <c r="CL31" s="38"/>
      <c r="CM31" s="38"/>
      <c r="CN31" s="38"/>
      <c r="CO31" s="38"/>
      <c r="CP31" s="38"/>
      <c r="CQ31" s="38"/>
      <c r="CR31" s="38"/>
      <c r="CS31" s="38"/>
      <c r="CT31" s="38"/>
      <c r="CU31" s="38"/>
      <c r="CV31" s="38"/>
      <c r="CW31" s="38"/>
      <c r="CX31" s="38"/>
      <c r="CY31" s="38"/>
      <c r="CZ31" s="38"/>
      <c r="DA31" s="38"/>
      <c r="DB31" s="38"/>
      <c r="DC31" s="38"/>
      <c r="DD31" s="38"/>
      <c r="DE31" s="38"/>
      <c r="DF31" s="38"/>
      <c r="DG31" s="38"/>
      <c r="DH31" s="38"/>
      <c r="DI31" s="38"/>
      <c r="DJ31" s="38"/>
      <c r="DK31" s="38"/>
      <c r="DL31" s="38"/>
      <c r="DM31" s="38"/>
      <c r="DN31" s="38"/>
      <c r="DO31" s="38"/>
      <c r="DP31" s="38"/>
      <c r="DQ31" s="38"/>
      <c r="DR31" s="38"/>
      <c r="DS31" s="38"/>
      <c r="DT31" s="38"/>
    </row>
    <row r="32" spans="3:124" s="37" customFormat="1" ht="13.5" x14ac:dyDescent="0.25"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8"/>
      <c r="BO32" s="38"/>
      <c r="BP32" s="38"/>
      <c r="BQ32" s="38"/>
      <c r="BR32" s="38"/>
      <c r="BS32" s="38"/>
      <c r="BT32" s="38"/>
      <c r="BU32" s="38"/>
      <c r="BV32" s="38"/>
      <c r="BW32" s="38"/>
      <c r="BX32" s="38"/>
      <c r="BY32" s="38"/>
      <c r="BZ32" s="38"/>
      <c r="CA32" s="38"/>
      <c r="CB32" s="38"/>
      <c r="CC32" s="38"/>
      <c r="CD32" s="38"/>
      <c r="CE32" s="38"/>
      <c r="CF32" s="38"/>
      <c r="CG32" s="38"/>
      <c r="CH32" s="38"/>
      <c r="CI32" s="38"/>
      <c r="CJ32" s="38"/>
      <c r="CK32" s="38"/>
      <c r="CL32" s="38"/>
      <c r="CM32" s="38"/>
      <c r="CN32" s="38"/>
      <c r="CO32" s="38"/>
      <c r="CP32" s="38"/>
      <c r="CQ32" s="38"/>
      <c r="CR32" s="38"/>
      <c r="CS32" s="38"/>
      <c r="CT32" s="38"/>
      <c r="CU32" s="38"/>
      <c r="CV32" s="38"/>
      <c r="CW32" s="38"/>
      <c r="CX32" s="38"/>
      <c r="CY32" s="38"/>
      <c r="CZ32" s="38"/>
      <c r="DA32" s="38"/>
      <c r="DB32" s="38"/>
      <c r="DC32" s="38"/>
      <c r="DD32" s="38"/>
      <c r="DE32" s="38"/>
      <c r="DF32" s="38"/>
      <c r="DG32" s="38"/>
      <c r="DH32" s="38"/>
      <c r="DI32" s="38"/>
      <c r="DJ32" s="38"/>
      <c r="DK32" s="38"/>
      <c r="DL32" s="38"/>
      <c r="DM32" s="38"/>
      <c r="DN32" s="38"/>
      <c r="DO32" s="38"/>
      <c r="DP32" s="38"/>
      <c r="DQ32" s="38"/>
      <c r="DR32" s="38"/>
      <c r="DS32" s="38"/>
      <c r="DT32" s="38"/>
    </row>
    <row r="33" spans="3:124" s="37" customFormat="1" ht="13.5" x14ac:dyDescent="0.25"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38"/>
      <c r="BO33" s="38"/>
      <c r="BP33" s="38"/>
      <c r="BQ33" s="38"/>
      <c r="BR33" s="38"/>
      <c r="BS33" s="38"/>
      <c r="BT33" s="38"/>
      <c r="BU33" s="38"/>
      <c r="BV33" s="38"/>
      <c r="BW33" s="38"/>
      <c r="BX33" s="38"/>
      <c r="BY33" s="38"/>
      <c r="BZ33" s="38"/>
      <c r="CA33" s="38"/>
      <c r="CB33" s="38"/>
      <c r="CC33" s="38"/>
      <c r="CD33" s="38"/>
      <c r="CE33" s="38"/>
      <c r="CF33" s="38"/>
      <c r="CG33" s="38"/>
      <c r="CH33" s="38"/>
      <c r="CI33" s="38"/>
      <c r="CJ33" s="38"/>
      <c r="CK33" s="38"/>
      <c r="CL33" s="38"/>
      <c r="CM33" s="38"/>
      <c r="CN33" s="38"/>
      <c r="CO33" s="38"/>
      <c r="CP33" s="38"/>
      <c r="CQ33" s="38"/>
      <c r="CR33" s="38"/>
      <c r="CS33" s="38"/>
      <c r="CT33" s="38"/>
      <c r="CU33" s="38"/>
      <c r="CV33" s="38"/>
      <c r="CW33" s="38"/>
      <c r="CX33" s="38"/>
      <c r="CY33" s="38"/>
      <c r="CZ33" s="38"/>
      <c r="DA33" s="38"/>
      <c r="DB33" s="38"/>
      <c r="DC33" s="38"/>
      <c r="DD33" s="38"/>
      <c r="DE33" s="38"/>
      <c r="DF33" s="38"/>
      <c r="DG33" s="38"/>
      <c r="DH33" s="38"/>
      <c r="DI33" s="38"/>
      <c r="DJ33" s="38"/>
      <c r="DK33" s="38"/>
      <c r="DL33" s="38"/>
      <c r="DM33" s="38"/>
      <c r="DN33" s="38"/>
      <c r="DO33" s="38"/>
      <c r="DP33" s="38"/>
      <c r="DQ33" s="38"/>
      <c r="DR33" s="38"/>
      <c r="DS33" s="38"/>
      <c r="DT33" s="38"/>
    </row>
    <row r="34" spans="3:124" s="37" customFormat="1" ht="13.5" x14ac:dyDescent="0.25"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38"/>
      <c r="BO34" s="38"/>
      <c r="BP34" s="38"/>
      <c r="BQ34" s="38"/>
      <c r="BR34" s="38"/>
      <c r="BS34" s="38"/>
      <c r="BT34" s="38"/>
      <c r="BU34" s="38"/>
      <c r="BV34" s="38"/>
      <c r="BW34" s="38"/>
      <c r="BX34" s="38"/>
      <c r="BY34" s="38"/>
      <c r="BZ34" s="38"/>
      <c r="CA34" s="38"/>
      <c r="CB34" s="38"/>
      <c r="CC34" s="38"/>
      <c r="CD34" s="38"/>
      <c r="CE34" s="38"/>
      <c r="CF34" s="38"/>
      <c r="CG34" s="38"/>
      <c r="CH34" s="38"/>
      <c r="CI34" s="38"/>
      <c r="CJ34" s="38"/>
      <c r="CK34" s="38"/>
      <c r="CL34" s="38"/>
      <c r="CM34" s="38"/>
      <c r="CN34" s="38"/>
      <c r="CO34" s="38"/>
      <c r="CP34" s="38"/>
      <c r="CQ34" s="38"/>
      <c r="CR34" s="38"/>
      <c r="CS34" s="38"/>
      <c r="CT34" s="38"/>
      <c r="CU34" s="38"/>
      <c r="CV34" s="38"/>
      <c r="CW34" s="38"/>
      <c r="CX34" s="38"/>
      <c r="CY34" s="38"/>
      <c r="CZ34" s="38"/>
      <c r="DA34" s="38"/>
      <c r="DB34" s="38"/>
      <c r="DC34" s="38"/>
      <c r="DD34" s="38"/>
      <c r="DE34" s="38"/>
      <c r="DF34" s="38"/>
      <c r="DG34" s="38"/>
      <c r="DH34" s="38"/>
      <c r="DI34" s="38"/>
      <c r="DJ34" s="38"/>
      <c r="DK34" s="38"/>
      <c r="DL34" s="38"/>
      <c r="DM34" s="38"/>
      <c r="DN34" s="38"/>
      <c r="DO34" s="38"/>
      <c r="DP34" s="38"/>
      <c r="DQ34" s="38"/>
      <c r="DR34" s="38"/>
      <c r="DS34" s="38"/>
      <c r="DT34" s="38"/>
    </row>
    <row r="35" spans="3:124" s="1" customFormat="1" ht="13.5" x14ac:dyDescent="0.25"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1"/>
      <c r="BZ35" s="41"/>
      <c r="CA35" s="41"/>
      <c r="CB35" s="41"/>
      <c r="CC35" s="41"/>
      <c r="CD35" s="41"/>
      <c r="CE35" s="41"/>
      <c r="CF35" s="41"/>
      <c r="CG35" s="41"/>
      <c r="CH35" s="41"/>
      <c r="CI35" s="41"/>
      <c r="CJ35" s="41"/>
      <c r="CK35" s="41"/>
      <c r="CL35" s="41"/>
      <c r="CM35" s="41"/>
      <c r="CN35" s="41"/>
      <c r="CO35" s="41"/>
      <c r="CP35" s="41"/>
      <c r="CQ35" s="41"/>
      <c r="CR35" s="41"/>
      <c r="CS35" s="41"/>
      <c r="CT35" s="41"/>
      <c r="CU35" s="41"/>
      <c r="CV35" s="41"/>
      <c r="CW35" s="41"/>
      <c r="CX35" s="41"/>
      <c r="CY35" s="41"/>
      <c r="CZ35" s="41"/>
      <c r="DA35" s="41"/>
      <c r="DB35" s="41"/>
      <c r="DC35" s="41"/>
      <c r="DD35" s="41"/>
      <c r="DE35" s="41"/>
      <c r="DF35" s="41"/>
      <c r="DG35" s="41"/>
      <c r="DH35" s="41"/>
      <c r="DI35" s="41"/>
      <c r="DJ35" s="41"/>
      <c r="DK35" s="41"/>
      <c r="DL35" s="41"/>
      <c r="DM35" s="41"/>
      <c r="DN35" s="41"/>
      <c r="DO35" s="41"/>
      <c r="DP35" s="41"/>
      <c r="DQ35" s="41"/>
      <c r="DR35" s="41"/>
      <c r="DS35" s="41"/>
      <c r="DT35" s="41"/>
    </row>
    <row r="36" spans="3:124" s="1" customFormat="1" ht="13.5" x14ac:dyDescent="0.25"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41"/>
      <c r="CA36" s="41"/>
      <c r="CB36" s="41"/>
      <c r="CC36" s="41"/>
      <c r="CD36" s="41"/>
      <c r="CE36" s="41"/>
      <c r="CF36" s="41"/>
      <c r="CG36" s="41"/>
      <c r="CH36" s="41"/>
      <c r="CI36" s="41"/>
      <c r="CJ36" s="41"/>
      <c r="CK36" s="41"/>
      <c r="CL36" s="41"/>
      <c r="CM36" s="41"/>
      <c r="CN36" s="41"/>
      <c r="CO36" s="41"/>
      <c r="CP36" s="41"/>
      <c r="CQ36" s="41"/>
      <c r="CR36" s="41"/>
      <c r="CS36" s="41"/>
      <c r="CT36" s="41"/>
      <c r="CU36" s="41"/>
      <c r="CV36" s="41"/>
      <c r="CW36" s="41"/>
      <c r="CX36" s="41"/>
      <c r="CY36" s="41"/>
      <c r="CZ36" s="41"/>
      <c r="DA36" s="41"/>
      <c r="DB36" s="41"/>
      <c r="DC36" s="41"/>
      <c r="DD36" s="41"/>
      <c r="DE36" s="41"/>
      <c r="DF36" s="41"/>
      <c r="DG36" s="41"/>
      <c r="DH36" s="41"/>
      <c r="DI36" s="41"/>
      <c r="DJ36" s="41"/>
      <c r="DK36" s="41"/>
      <c r="DL36" s="41"/>
      <c r="DM36" s="41"/>
      <c r="DN36" s="41"/>
      <c r="DO36" s="41"/>
      <c r="DP36" s="41"/>
      <c r="DQ36" s="41"/>
      <c r="DR36" s="41"/>
      <c r="DS36" s="41"/>
      <c r="DT36" s="41"/>
    </row>
    <row r="37" spans="3:124" s="1" customFormat="1" ht="13.5" x14ac:dyDescent="0.25"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1"/>
      <c r="BZ37" s="41"/>
      <c r="CA37" s="41"/>
      <c r="CB37" s="41"/>
      <c r="CC37" s="41"/>
      <c r="CD37" s="41"/>
      <c r="CE37" s="41"/>
      <c r="CF37" s="41"/>
      <c r="CG37" s="41"/>
      <c r="CH37" s="41"/>
      <c r="CI37" s="41"/>
      <c r="CJ37" s="41"/>
      <c r="CK37" s="41"/>
      <c r="CL37" s="41"/>
      <c r="CM37" s="41"/>
      <c r="CN37" s="41"/>
      <c r="CO37" s="41"/>
      <c r="CP37" s="41"/>
      <c r="CQ37" s="41"/>
      <c r="CR37" s="41"/>
      <c r="CS37" s="41"/>
      <c r="CT37" s="41"/>
      <c r="CU37" s="41"/>
      <c r="CV37" s="41"/>
      <c r="CW37" s="41"/>
      <c r="CX37" s="41"/>
      <c r="CY37" s="41"/>
      <c r="CZ37" s="41"/>
      <c r="DA37" s="41"/>
      <c r="DB37" s="41"/>
      <c r="DC37" s="41"/>
      <c r="DD37" s="41"/>
      <c r="DE37" s="41"/>
      <c r="DF37" s="41"/>
      <c r="DG37" s="41"/>
      <c r="DH37" s="41"/>
      <c r="DI37" s="41"/>
      <c r="DJ37" s="41"/>
      <c r="DK37" s="41"/>
      <c r="DL37" s="41"/>
      <c r="DM37" s="41"/>
      <c r="DN37" s="41"/>
      <c r="DO37" s="41"/>
      <c r="DP37" s="41"/>
      <c r="DQ37" s="41"/>
      <c r="DR37" s="41"/>
      <c r="DS37" s="41"/>
      <c r="DT37" s="41"/>
    </row>
    <row r="38" spans="3:124" s="1" customFormat="1" ht="13.5" x14ac:dyDescent="0.25"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  <c r="BI38" s="41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1"/>
      <c r="BZ38" s="41"/>
      <c r="CA38" s="41"/>
      <c r="CB38" s="41"/>
      <c r="CC38" s="41"/>
      <c r="CD38" s="41"/>
      <c r="CE38" s="41"/>
      <c r="CF38" s="41"/>
      <c r="CG38" s="41"/>
      <c r="CH38" s="41"/>
      <c r="CI38" s="41"/>
      <c r="CJ38" s="41"/>
      <c r="CK38" s="41"/>
      <c r="CL38" s="41"/>
      <c r="CM38" s="41"/>
      <c r="CN38" s="41"/>
      <c r="CO38" s="41"/>
      <c r="CP38" s="41"/>
      <c r="CQ38" s="41"/>
      <c r="CR38" s="41"/>
      <c r="CS38" s="41"/>
      <c r="CT38" s="41"/>
      <c r="CU38" s="41"/>
      <c r="CV38" s="41"/>
      <c r="CW38" s="41"/>
      <c r="CX38" s="41"/>
      <c r="CY38" s="41"/>
      <c r="CZ38" s="41"/>
      <c r="DA38" s="41"/>
      <c r="DB38" s="41"/>
      <c r="DC38" s="41"/>
      <c r="DD38" s="41"/>
      <c r="DE38" s="41"/>
      <c r="DF38" s="41"/>
      <c r="DG38" s="41"/>
      <c r="DH38" s="41"/>
      <c r="DI38" s="41"/>
      <c r="DJ38" s="41"/>
      <c r="DK38" s="41"/>
      <c r="DL38" s="41"/>
      <c r="DM38" s="41"/>
      <c r="DN38" s="41"/>
      <c r="DO38" s="41"/>
      <c r="DP38" s="41"/>
      <c r="DQ38" s="41"/>
      <c r="DR38" s="41"/>
      <c r="DS38" s="41"/>
      <c r="DT38" s="41"/>
    </row>
    <row r="39" spans="3:124" s="1" customFormat="1" ht="13.5" x14ac:dyDescent="0.25"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1"/>
      <c r="BH39" s="41"/>
      <c r="BI39" s="4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1"/>
      <c r="BZ39" s="41"/>
      <c r="CA39" s="41"/>
      <c r="CB39" s="41"/>
      <c r="CC39" s="41"/>
      <c r="CD39" s="41"/>
      <c r="CE39" s="41"/>
      <c r="CF39" s="41"/>
      <c r="CG39" s="41"/>
      <c r="CH39" s="41"/>
      <c r="CI39" s="41"/>
      <c r="CJ39" s="41"/>
      <c r="CK39" s="41"/>
      <c r="CL39" s="41"/>
      <c r="CM39" s="41"/>
      <c r="CN39" s="41"/>
      <c r="CO39" s="41"/>
      <c r="CP39" s="41"/>
      <c r="CQ39" s="41"/>
      <c r="CR39" s="41"/>
      <c r="CS39" s="41"/>
      <c r="CT39" s="41"/>
      <c r="CU39" s="41"/>
      <c r="CV39" s="41"/>
      <c r="CW39" s="41"/>
      <c r="CX39" s="41"/>
      <c r="CY39" s="41"/>
      <c r="CZ39" s="41"/>
      <c r="DA39" s="41"/>
      <c r="DB39" s="41"/>
      <c r="DC39" s="41"/>
      <c r="DD39" s="41"/>
      <c r="DE39" s="41"/>
      <c r="DF39" s="41"/>
      <c r="DG39" s="41"/>
      <c r="DH39" s="41"/>
      <c r="DI39" s="41"/>
      <c r="DJ39" s="41"/>
      <c r="DK39" s="41"/>
      <c r="DL39" s="41"/>
      <c r="DM39" s="41"/>
      <c r="DN39" s="41"/>
      <c r="DO39" s="41"/>
      <c r="DP39" s="41"/>
      <c r="DQ39" s="41"/>
      <c r="DR39" s="41"/>
      <c r="DS39" s="41"/>
      <c r="DT39" s="41"/>
    </row>
    <row r="40" spans="3:124" s="1" customFormat="1" ht="13.5" x14ac:dyDescent="0.25"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41"/>
      <c r="BH40" s="41"/>
      <c r="BI40" s="41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1"/>
      <c r="BZ40" s="41"/>
      <c r="CA40" s="41"/>
      <c r="CB40" s="41"/>
      <c r="CC40" s="41"/>
      <c r="CD40" s="41"/>
      <c r="CE40" s="41"/>
      <c r="CF40" s="41"/>
      <c r="CG40" s="41"/>
      <c r="CH40" s="41"/>
      <c r="CI40" s="41"/>
      <c r="CJ40" s="41"/>
      <c r="CK40" s="41"/>
      <c r="CL40" s="41"/>
      <c r="CM40" s="41"/>
      <c r="CN40" s="41"/>
      <c r="CO40" s="41"/>
      <c r="CP40" s="41"/>
      <c r="CQ40" s="41"/>
      <c r="CR40" s="41"/>
      <c r="CS40" s="41"/>
      <c r="CT40" s="41"/>
      <c r="CU40" s="41"/>
      <c r="CV40" s="41"/>
      <c r="CW40" s="41"/>
      <c r="CX40" s="41"/>
      <c r="CY40" s="41"/>
      <c r="CZ40" s="41"/>
      <c r="DA40" s="41"/>
      <c r="DB40" s="41"/>
      <c r="DC40" s="41"/>
      <c r="DD40" s="41"/>
      <c r="DE40" s="41"/>
      <c r="DF40" s="41"/>
      <c r="DG40" s="41"/>
      <c r="DH40" s="41"/>
      <c r="DI40" s="41"/>
      <c r="DJ40" s="41"/>
      <c r="DK40" s="41"/>
      <c r="DL40" s="41"/>
      <c r="DM40" s="41"/>
      <c r="DN40" s="41"/>
      <c r="DO40" s="41"/>
      <c r="DP40" s="41"/>
      <c r="DQ40" s="41"/>
      <c r="DR40" s="41"/>
      <c r="DS40" s="41"/>
      <c r="DT40" s="41"/>
    </row>
    <row r="41" spans="3:124" s="1" customFormat="1" ht="13.5" x14ac:dyDescent="0.25"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  <c r="BI41" s="41"/>
      <c r="BJ41" s="41"/>
      <c r="BK41" s="41"/>
      <c r="BL41" s="41"/>
      <c r="BM41" s="41"/>
      <c r="BN41" s="41"/>
      <c r="BO41" s="41"/>
      <c r="BP41" s="41"/>
      <c r="BQ41" s="41"/>
      <c r="BR41" s="41"/>
      <c r="BS41" s="41"/>
      <c r="BT41" s="41"/>
      <c r="BU41" s="41"/>
      <c r="BV41" s="41"/>
      <c r="BW41" s="41"/>
      <c r="BX41" s="41"/>
      <c r="BY41" s="41"/>
      <c r="BZ41" s="41"/>
      <c r="CA41" s="41"/>
      <c r="CB41" s="41"/>
      <c r="CC41" s="41"/>
      <c r="CD41" s="41"/>
      <c r="CE41" s="41"/>
      <c r="CF41" s="41"/>
      <c r="CG41" s="41"/>
      <c r="CH41" s="41"/>
      <c r="CI41" s="41"/>
      <c r="CJ41" s="41"/>
      <c r="CK41" s="41"/>
      <c r="CL41" s="41"/>
      <c r="CM41" s="41"/>
      <c r="CN41" s="41"/>
      <c r="CO41" s="41"/>
      <c r="CP41" s="41"/>
      <c r="CQ41" s="41"/>
      <c r="CR41" s="41"/>
      <c r="CS41" s="41"/>
      <c r="CT41" s="41"/>
      <c r="CU41" s="41"/>
      <c r="CV41" s="41"/>
      <c r="CW41" s="41"/>
      <c r="CX41" s="41"/>
      <c r="CY41" s="41"/>
      <c r="CZ41" s="41"/>
      <c r="DA41" s="41"/>
      <c r="DB41" s="41"/>
      <c r="DC41" s="41"/>
      <c r="DD41" s="41"/>
      <c r="DE41" s="41"/>
      <c r="DF41" s="41"/>
      <c r="DG41" s="41"/>
      <c r="DH41" s="41"/>
      <c r="DI41" s="41"/>
      <c r="DJ41" s="41"/>
      <c r="DK41" s="41"/>
      <c r="DL41" s="41"/>
      <c r="DM41" s="41"/>
      <c r="DN41" s="41"/>
      <c r="DO41" s="41"/>
      <c r="DP41" s="41"/>
      <c r="DQ41" s="41"/>
      <c r="DR41" s="41"/>
      <c r="DS41" s="41"/>
      <c r="DT41" s="41"/>
    </row>
    <row r="42" spans="3:124" s="1" customFormat="1" ht="13.5" x14ac:dyDescent="0.25"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  <c r="BD42" s="41"/>
      <c r="BE42" s="41"/>
      <c r="BF42" s="41"/>
      <c r="BG42" s="41"/>
      <c r="BH42" s="41"/>
      <c r="BI42" s="41"/>
      <c r="BJ42" s="41"/>
      <c r="BK42" s="41"/>
      <c r="BL42" s="41"/>
      <c r="BM42" s="41"/>
      <c r="BN42" s="41"/>
      <c r="BO42" s="41"/>
      <c r="BP42" s="41"/>
      <c r="BQ42" s="41"/>
      <c r="BR42" s="41"/>
      <c r="BS42" s="41"/>
      <c r="BT42" s="41"/>
      <c r="BU42" s="41"/>
      <c r="BV42" s="41"/>
      <c r="BW42" s="41"/>
      <c r="BX42" s="41"/>
      <c r="BY42" s="41"/>
      <c r="BZ42" s="41"/>
      <c r="CA42" s="41"/>
      <c r="CB42" s="41"/>
      <c r="CC42" s="41"/>
      <c r="CD42" s="41"/>
      <c r="CE42" s="41"/>
      <c r="CF42" s="41"/>
      <c r="CG42" s="41"/>
      <c r="CH42" s="41"/>
      <c r="CI42" s="41"/>
      <c r="CJ42" s="41"/>
      <c r="CK42" s="41"/>
      <c r="CL42" s="41"/>
      <c r="CM42" s="41"/>
      <c r="CN42" s="41"/>
      <c r="CO42" s="41"/>
      <c r="CP42" s="41"/>
      <c r="CQ42" s="41"/>
      <c r="CR42" s="41"/>
      <c r="CS42" s="41"/>
      <c r="CT42" s="41"/>
      <c r="CU42" s="41"/>
      <c r="CV42" s="41"/>
      <c r="CW42" s="41"/>
      <c r="CX42" s="41"/>
      <c r="CY42" s="41"/>
      <c r="CZ42" s="41"/>
      <c r="DA42" s="41"/>
      <c r="DB42" s="41"/>
      <c r="DC42" s="41"/>
      <c r="DD42" s="41"/>
      <c r="DE42" s="41"/>
      <c r="DF42" s="41"/>
      <c r="DG42" s="41"/>
      <c r="DH42" s="41"/>
      <c r="DI42" s="41"/>
      <c r="DJ42" s="41"/>
      <c r="DK42" s="41"/>
      <c r="DL42" s="41"/>
      <c r="DM42" s="41"/>
      <c r="DN42" s="41"/>
      <c r="DO42" s="41"/>
      <c r="DP42" s="41"/>
      <c r="DQ42" s="41"/>
      <c r="DR42" s="41"/>
      <c r="DS42" s="41"/>
      <c r="DT42" s="41"/>
    </row>
    <row r="43" spans="3:124" s="1" customFormat="1" ht="13.5" x14ac:dyDescent="0.25"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41"/>
      <c r="BC43" s="41"/>
      <c r="BD43" s="41"/>
      <c r="BE43" s="41"/>
      <c r="BF43" s="41"/>
      <c r="BG43" s="41"/>
      <c r="BH43" s="41"/>
      <c r="BI43" s="41"/>
      <c r="BJ43" s="41"/>
      <c r="BK43" s="41"/>
      <c r="BL43" s="41"/>
      <c r="BM43" s="41"/>
      <c r="BN43" s="41"/>
      <c r="BO43" s="41"/>
      <c r="BP43" s="41"/>
      <c r="BQ43" s="41"/>
      <c r="BR43" s="41"/>
      <c r="BS43" s="41"/>
      <c r="BT43" s="41"/>
      <c r="BU43" s="41"/>
      <c r="BV43" s="41"/>
      <c r="BW43" s="41"/>
      <c r="BX43" s="41"/>
      <c r="BY43" s="41"/>
      <c r="BZ43" s="41"/>
      <c r="CA43" s="41"/>
      <c r="CB43" s="41"/>
      <c r="CC43" s="41"/>
      <c r="CD43" s="41"/>
      <c r="CE43" s="41"/>
      <c r="CF43" s="41"/>
      <c r="CG43" s="41"/>
      <c r="CH43" s="41"/>
      <c r="CI43" s="41"/>
      <c r="CJ43" s="41"/>
      <c r="CK43" s="41"/>
      <c r="CL43" s="41"/>
      <c r="CM43" s="41"/>
      <c r="CN43" s="41"/>
      <c r="CO43" s="41"/>
      <c r="CP43" s="41"/>
      <c r="CQ43" s="41"/>
      <c r="CR43" s="41"/>
      <c r="CS43" s="41"/>
      <c r="CT43" s="41"/>
      <c r="CU43" s="41"/>
      <c r="CV43" s="41"/>
      <c r="CW43" s="41"/>
      <c r="CX43" s="41"/>
      <c r="CY43" s="41"/>
      <c r="CZ43" s="41"/>
      <c r="DA43" s="41"/>
      <c r="DB43" s="41"/>
      <c r="DC43" s="41"/>
      <c r="DD43" s="41"/>
      <c r="DE43" s="41"/>
      <c r="DF43" s="41"/>
      <c r="DG43" s="41"/>
      <c r="DH43" s="41"/>
      <c r="DI43" s="41"/>
      <c r="DJ43" s="41"/>
      <c r="DK43" s="41"/>
      <c r="DL43" s="41"/>
      <c r="DM43" s="41"/>
      <c r="DN43" s="41"/>
      <c r="DO43" s="41"/>
      <c r="DP43" s="41"/>
      <c r="DQ43" s="41"/>
      <c r="DR43" s="41"/>
      <c r="DS43" s="41"/>
      <c r="DT43" s="41"/>
    </row>
    <row r="44" spans="3:124" s="1" customFormat="1" ht="13.5" x14ac:dyDescent="0.25"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1"/>
      <c r="AS44" s="41"/>
      <c r="AT44" s="41"/>
      <c r="AU44" s="41"/>
      <c r="AV44" s="41"/>
      <c r="AW44" s="41"/>
      <c r="AX44" s="41"/>
      <c r="AY44" s="41"/>
      <c r="AZ44" s="41"/>
      <c r="BA44" s="41"/>
      <c r="BB44" s="41"/>
      <c r="BC44" s="41"/>
      <c r="BD44" s="41"/>
      <c r="BE44" s="41"/>
      <c r="BF44" s="41"/>
      <c r="BG44" s="41"/>
      <c r="BH44" s="41"/>
      <c r="BI44" s="41"/>
      <c r="BJ44" s="41"/>
      <c r="BK44" s="41"/>
      <c r="BL44" s="41"/>
      <c r="BM44" s="41"/>
      <c r="BN44" s="41"/>
      <c r="BO44" s="41"/>
      <c r="BP44" s="41"/>
      <c r="BQ44" s="41"/>
      <c r="BR44" s="41"/>
      <c r="BS44" s="41"/>
      <c r="BT44" s="41"/>
      <c r="BU44" s="41"/>
      <c r="BV44" s="41"/>
      <c r="BW44" s="41"/>
      <c r="BX44" s="41"/>
      <c r="BY44" s="41"/>
      <c r="BZ44" s="41"/>
      <c r="CA44" s="41"/>
      <c r="CB44" s="41"/>
      <c r="CC44" s="41"/>
      <c r="CD44" s="41"/>
      <c r="CE44" s="41"/>
      <c r="CF44" s="41"/>
      <c r="CG44" s="41"/>
      <c r="CH44" s="41"/>
      <c r="CI44" s="41"/>
      <c r="CJ44" s="41"/>
      <c r="CK44" s="41"/>
      <c r="CL44" s="41"/>
      <c r="CM44" s="41"/>
      <c r="CN44" s="41"/>
      <c r="CO44" s="41"/>
      <c r="CP44" s="41"/>
      <c r="CQ44" s="41"/>
      <c r="CR44" s="41"/>
      <c r="CS44" s="41"/>
      <c r="CT44" s="41"/>
      <c r="CU44" s="41"/>
      <c r="CV44" s="41"/>
      <c r="CW44" s="41"/>
      <c r="CX44" s="41"/>
      <c r="CY44" s="41"/>
      <c r="CZ44" s="41"/>
      <c r="DA44" s="41"/>
      <c r="DB44" s="41"/>
      <c r="DC44" s="41"/>
      <c r="DD44" s="41"/>
      <c r="DE44" s="41"/>
      <c r="DF44" s="41"/>
      <c r="DG44" s="41"/>
      <c r="DH44" s="41"/>
      <c r="DI44" s="41"/>
      <c r="DJ44" s="41"/>
      <c r="DK44" s="41"/>
      <c r="DL44" s="41"/>
      <c r="DM44" s="41"/>
      <c r="DN44" s="41"/>
      <c r="DO44" s="41"/>
      <c r="DP44" s="41"/>
      <c r="DQ44" s="41"/>
      <c r="DR44" s="41"/>
      <c r="DS44" s="41"/>
      <c r="DT44" s="41"/>
    </row>
    <row r="45" spans="3:124" s="1" customFormat="1" ht="13.5" x14ac:dyDescent="0.25"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  <c r="AN45" s="41"/>
      <c r="AO45" s="41"/>
      <c r="AP45" s="41"/>
      <c r="AQ45" s="41"/>
      <c r="AR45" s="41"/>
      <c r="AS45" s="41"/>
      <c r="AT45" s="41"/>
      <c r="AU45" s="41"/>
      <c r="AV45" s="41"/>
      <c r="AW45" s="41"/>
      <c r="AX45" s="41"/>
      <c r="AY45" s="41"/>
      <c r="AZ45" s="41"/>
      <c r="BA45" s="41"/>
      <c r="BB45" s="41"/>
      <c r="BC45" s="41"/>
      <c r="BD45" s="41"/>
      <c r="BE45" s="41"/>
      <c r="BF45" s="41"/>
      <c r="BG45" s="41"/>
      <c r="BH45" s="41"/>
      <c r="BI45" s="41"/>
      <c r="BJ45" s="41"/>
      <c r="BK45" s="41"/>
      <c r="BL45" s="41"/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1"/>
      <c r="CA45" s="41"/>
      <c r="CB45" s="41"/>
      <c r="CC45" s="41"/>
      <c r="CD45" s="41"/>
      <c r="CE45" s="41"/>
      <c r="CF45" s="41"/>
      <c r="CG45" s="41"/>
      <c r="CH45" s="41"/>
      <c r="CI45" s="41"/>
      <c r="CJ45" s="41"/>
      <c r="CK45" s="41"/>
      <c r="CL45" s="41"/>
      <c r="CM45" s="41"/>
      <c r="CN45" s="41"/>
      <c r="CO45" s="41"/>
      <c r="CP45" s="41"/>
      <c r="CQ45" s="41"/>
      <c r="CR45" s="41"/>
      <c r="CS45" s="41"/>
      <c r="CT45" s="41"/>
      <c r="CU45" s="41"/>
      <c r="CV45" s="41"/>
      <c r="CW45" s="41"/>
      <c r="CX45" s="41"/>
      <c r="CY45" s="41"/>
      <c r="CZ45" s="41"/>
      <c r="DA45" s="41"/>
      <c r="DB45" s="41"/>
      <c r="DC45" s="41"/>
      <c r="DD45" s="41"/>
      <c r="DE45" s="41"/>
      <c r="DF45" s="41"/>
      <c r="DG45" s="41"/>
      <c r="DH45" s="41"/>
      <c r="DI45" s="41"/>
      <c r="DJ45" s="41"/>
      <c r="DK45" s="41"/>
      <c r="DL45" s="41"/>
      <c r="DM45" s="41"/>
      <c r="DN45" s="41"/>
      <c r="DO45" s="41"/>
      <c r="DP45" s="41"/>
      <c r="DQ45" s="41"/>
      <c r="DR45" s="41"/>
      <c r="DS45" s="41"/>
      <c r="DT45" s="41"/>
    </row>
    <row r="46" spans="3:124" s="1" customFormat="1" ht="13.5" x14ac:dyDescent="0.25"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  <c r="BI46" s="41"/>
      <c r="BJ46" s="41"/>
      <c r="BK46" s="41"/>
      <c r="BL46" s="41"/>
      <c r="BM46" s="41"/>
      <c r="BN46" s="41"/>
      <c r="BO46" s="41"/>
      <c r="BP46" s="41"/>
      <c r="BQ46" s="41"/>
      <c r="BR46" s="41"/>
      <c r="BS46" s="41"/>
      <c r="BT46" s="41"/>
      <c r="BU46" s="41"/>
      <c r="BV46" s="41"/>
      <c r="BW46" s="41"/>
      <c r="BX46" s="41"/>
      <c r="BY46" s="41"/>
      <c r="BZ46" s="41"/>
      <c r="CA46" s="41"/>
      <c r="CB46" s="41"/>
      <c r="CC46" s="41"/>
      <c r="CD46" s="41"/>
      <c r="CE46" s="41"/>
      <c r="CF46" s="41"/>
      <c r="CG46" s="41"/>
      <c r="CH46" s="41"/>
      <c r="CI46" s="41"/>
      <c r="CJ46" s="41"/>
      <c r="CK46" s="41"/>
      <c r="CL46" s="41"/>
      <c r="CM46" s="41"/>
      <c r="CN46" s="41"/>
      <c r="CO46" s="41"/>
      <c r="CP46" s="41"/>
      <c r="CQ46" s="41"/>
      <c r="CR46" s="41"/>
      <c r="CS46" s="41"/>
      <c r="CT46" s="41"/>
      <c r="CU46" s="41"/>
      <c r="CV46" s="41"/>
      <c r="CW46" s="41"/>
      <c r="CX46" s="41"/>
      <c r="CY46" s="41"/>
      <c r="CZ46" s="41"/>
      <c r="DA46" s="41"/>
      <c r="DB46" s="41"/>
      <c r="DC46" s="41"/>
      <c r="DD46" s="41"/>
      <c r="DE46" s="41"/>
      <c r="DF46" s="41"/>
      <c r="DG46" s="41"/>
      <c r="DH46" s="41"/>
      <c r="DI46" s="41"/>
      <c r="DJ46" s="41"/>
      <c r="DK46" s="41"/>
      <c r="DL46" s="41"/>
      <c r="DM46" s="41"/>
      <c r="DN46" s="41"/>
      <c r="DO46" s="41"/>
      <c r="DP46" s="41"/>
      <c r="DQ46" s="41"/>
      <c r="DR46" s="41"/>
      <c r="DS46" s="41"/>
      <c r="DT46" s="41"/>
    </row>
    <row r="47" spans="3:124" s="1" customFormat="1" ht="13.5" x14ac:dyDescent="0.25"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1"/>
      <c r="BD47" s="41"/>
      <c r="BE47" s="41"/>
      <c r="BF47" s="41"/>
      <c r="BG47" s="41"/>
      <c r="BH47" s="41"/>
      <c r="BI47" s="41"/>
      <c r="BJ47" s="41"/>
      <c r="BK47" s="41"/>
      <c r="BL47" s="41"/>
      <c r="BM47" s="41"/>
      <c r="BN47" s="41"/>
      <c r="BO47" s="41"/>
      <c r="BP47" s="41"/>
      <c r="BQ47" s="41"/>
      <c r="BR47" s="41"/>
      <c r="BS47" s="41"/>
      <c r="BT47" s="41"/>
      <c r="BU47" s="41"/>
      <c r="BV47" s="41"/>
      <c r="BW47" s="41"/>
      <c r="BX47" s="41"/>
      <c r="BY47" s="41"/>
      <c r="BZ47" s="41"/>
      <c r="CA47" s="41"/>
      <c r="CB47" s="41"/>
      <c r="CC47" s="41"/>
      <c r="CD47" s="41"/>
      <c r="CE47" s="41"/>
      <c r="CF47" s="41"/>
      <c r="CG47" s="41"/>
      <c r="CH47" s="41"/>
      <c r="CI47" s="41"/>
      <c r="CJ47" s="41"/>
      <c r="CK47" s="41"/>
      <c r="CL47" s="41"/>
      <c r="CM47" s="41"/>
      <c r="CN47" s="41"/>
      <c r="CO47" s="41"/>
      <c r="CP47" s="41"/>
      <c r="CQ47" s="41"/>
      <c r="CR47" s="41"/>
      <c r="CS47" s="41"/>
      <c r="CT47" s="41"/>
      <c r="CU47" s="41"/>
      <c r="CV47" s="41"/>
      <c r="CW47" s="41"/>
      <c r="CX47" s="41"/>
      <c r="CY47" s="41"/>
      <c r="CZ47" s="41"/>
      <c r="DA47" s="41"/>
      <c r="DB47" s="41"/>
      <c r="DC47" s="41"/>
      <c r="DD47" s="41"/>
      <c r="DE47" s="41"/>
      <c r="DF47" s="41"/>
      <c r="DG47" s="41"/>
      <c r="DH47" s="41"/>
      <c r="DI47" s="41"/>
      <c r="DJ47" s="41"/>
      <c r="DK47" s="41"/>
      <c r="DL47" s="41"/>
      <c r="DM47" s="41"/>
      <c r="DN47" s="41"/>
      <c r="DO47" s="41"/>
      <c r="DP47" s="41"/>
      <c r="DQ47" s="41"/>
      <c r="DR47" s="41"/>
      <c r="DS47" s="41"/>
      <c r="DT47" s="41"/>
    </row>
    <row r="48" spans="3:124" s="1" customFormat="1" ht="13.5" x14ac:dyDescent="0.25"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/>
      <c r="AX48" s="41"/>
      <c r="AY48" s="41"/>
      <c r="AZ48" s="41"/>
      <c r="BA48" s="41"/>
      <c r="BB48" s="41"/>
      <c r="BC48" s="41"/>
      <c r="BD48" s="41"/>
      <c r="BE48" s="41"/>
      <c r="BF48" s="41"/>
      <c r="BG48" s="41"/>
      <c r="BH48" s="41"/>
      <c r="BI48" s="41"/>
      <c r="BJ48" s="41"/>
      <c r="BK48" s="41"/>
      <c r="BL48" s="41"/>
      <c r="BM48" s="41"/>
      <c r="BN48" s="41"/>
      <c r="BO48" s="41"/>
      <c r="BP48" s="41"/>
      <c r="BQ48" s="41"/>
      <c r="BR48" s="41"/>
      <c r="BS48" s="41"/>
      <c r="BT48" s="41"/>
      <c r="BU48" s="41"/>
      <c r="BV48" s="41"/>
      <c r="BW48" s="41"/>
      <c r="BX48" s="41"/>
      <c r="BY48" s="41"/>
      <c r="BZ48" s="41"/>
      <c r="CA48" s="41"/>
      <c r="CB48" s="41"/>
      <c r="CC48" s="41"/>
      <c r="CD48" s="41"/>
      <c r="CE48" s="41"/>
      <c r="CF48" s="41"/>
      <c r="CG48" s="41"/>
      <c r="CH48" s="41"/>
      <c r="CI48" s="41"/>
      <c r="CJ48" s="41"/>
      <c r="CK48" s="41"/>
      <c r="CL48" s="41"/>
      <c r="CM48" s="41"/>
      <c r="CN48" s="41"/>
      <c r="CO48" s="41"/>
      <c r="CP48" s="41"/>
      <c r="CQ48" s="41"/>
      <c r="CR48" s="41"/>
      <c r="CS48" s="41"/>
      <c r="CT48" s="41"/>
      <c r="CU48" s="41"/>
      <c r="CV48" s="41"/>
      <c r="CW48" s="41"/>
      <c r="CX48" s="41"/>
      <c r="CY48" s="41"/>
      <c r="CZ48" s="41"/>
      <c r="DA48" s="41"/>
      <c r="DB48" s="41"/>
      <c r="DC48" s="41"/>
      <c r="DD48" s="41"/>
      <c r="DE48" s="41"/>
      <c r="DF48" s="41"/>
      <c r="DG48" s="41"/>
      <c r="DH48" s="41"/>
      <c r="DI48" s="41"/>
      <c r="DJ48" s="41"/>
      <c r="DK48" s="41"/>
      <c r="DL48" s="41"/>
      <c r="DM48" s="41"/>
      <c r="DN48" s="41"/>
      <c r="DO48" s="41"/>
      <c r="DP48" s="41"/>
      <c r="DQ48" s="41"/>
      <c r="DR48" s="41"/>
      <c r="DS48" s="41"/>
      <c r="DT48" s="41"/>
    </row>
    <row r="49" spans="3:124" s="1" customFormat="1" ht="13.5" x14ac:dyDescent="0.25"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1"/>
      <c r="BI49" s="41"/>
      <c r="BJ49" s="41"/>
      <c r="BK49" s="41"/>
      <c r="BL49" s="41"/>
      <c r="BM49" s="41"/>
      <c r="BN49" s="41"/>
      <c r="BO49" s="41"/>
      <c r="BP49" s="41"/>
      <c r="BQ49" s="41"/>
      <c r="BR49" s="41"/>
      <c r="BS49" s="41"/>
      <c r="BT49" s="41"/>
      <c r="BU49" s="41"/>
      <c r="BV49" s="41"/>
      <c r="BW49" s="41"/>
      <c r="BX49" s="41"/>
      <c r="BY49" s="41"/>
      <c r="BZ49" s="41"/>
      <c r="CA49" s="41"/>
      <c r="CB49" s="41"/>
      <c r="CC49" s="41"/>
      <c r="CD49" s="41"/>
      <c r="CE49" s="41"/>
      <c r="CF49" s="41"/>
      <c r="CG49" s="41"/>
      <c r="CH49" s="41"/>
      <c r="CI49" s="41"/>
      <c r="CJ49" s="41"/>
      <c r="CK49" s="41"/>
      <c r="CL49" s="41"/>
      <c r="CM49" s="41"/>
      <c r="CN49" s="41"/>
      <c r="CO49" s="41"/>
      <c r="CP49" s="41"/>
      <c r="CQ49" s="41"/>
      <c r="CR49" s="41"/>
      <c r="CS49" s="41"/>
      <c r="CT49" s="41"/>
      <c r="CU49" s="41"/>
      <c r="CV49" s="41"/>
      <c r="CW49" s="41"/>
      <c r="CX49" s="41"/>
      <c r="CY49" s="41"/>
      <c r="CZ49" s="41"/>
      <c r="DA49" s="41"/>
      <c r="DB49" s="41"/>
      <c r="DC49" s="41"/>
      <c r="DD49" s="41"/>
      <c r="DE49" s="41"/>
      <c r="DF49" s="41"/>
      <c r="DG49" s="41"/>
      <c r="DH49" s="41"/>
      <c r="DI49" s="41"/>
      <c r="DJ49" s="41"/>
      <c r="DK49" s="41"/>
      <c r="DL49" s="41"/>
      <c r="DM49" s="41"/>
      <c r="DN49" s="41"/>
      <c r="DO49" s="41"/>
      <c r="DP49" s="41"/>
      <c r="DQ49" s="41"/>
      <c r="DR49" s="41"/>
      <c r="DS49" s="41"/>
      <c r="DT49" s="41"/>
    </row>
    <row r="50" spans="3:124" s="1" customFormat="1" ht="13.5" x14ac:dyDescent="0.25"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  <c r="AZ50" s="41"/>
      <c r="BA50" s="41"/>
      <c r="BB50" s="41"/>
      <c r="BC50" s="41"/>
      <c r="BD50" s="41"/>
      <c r="BE50" s="41"/>
      <c r="BF50" s="41"/>
      <c r="BG50" s="41"/>
      <c r="BH50" s="41"/>
      <c r="BI50" s="41"/>
      <c r="BJ50" s="41"/>
      <c r="BK50" s="41"/>
      <c r="BL50" s="41"/>
      <c r="BM50" s="41"/>
      <c r="BN50" s="41"/>
      <c r="BO50" s="41"/>
      <c r="BP50" s="41"/>
      <c r="BQ50" s="41"/>
      <c r="BR50" s="41"/>
      <c r="BS50" s="41"/>
      <c r="BT50" s="41"/>
      <c r="BU50" s="41"/>
      <c r="BV50" s="41"/>
      <c r="BW50" s="41"/>
      <c r="BX50" s="41"/>
      <c r="BY50" s="41"/>
      <c r="BZ50" s="41"/>
      <c r="CA50" s="41"/>
      <c r="CB50" s="41"/>
      <c r="CC50" s="41"/>
      <c r="CD50" s="41"/>
      <c r="CE50" s="41"/>
      <c r="CF50" s="41"/>
      <c r="CG50" s="41"/>
      <c r="CH50" s="41"/>
      <c r="CI50" s="41"/>
      <c r="CJ50" s="41"/>
      <c r="CK50" s="41"/>
      <c r="CL50" s="41"/>
      <c r="CM50" s="41"/>
      <c r="CN50" s="41"/>
      <c r="CO50" s="41"/>
      <c r="CP50" s="41"/>
      <c r="CQ50" s="41"/>
      <c r="CR50" s="41"/>
      <c r="CS50" s="41"/>
      <c r="CT50" s="41"/>
      <c r="CU50" s="41"/>
      <c r="CV50" s="41"/>
      <c r="CW50" s="41"/>
      <c r="CX50" s="41"/>
      <c r="CY50" s="41"/>
      <c r="CZ50" s="41"/>
      <c r="DA50" s="41"/>
      <c r="DB50" s="41"/>
      <c r="DC50" s="41"/>
      <c r="DD50" s="41"/>
      <c r="DE50" s="41"/>
      <c r="DF50" s="41"/>
      <c r="DG50" s="41"/>
      <c r="DH50" s="41"/>
      <c r="DI50" s="41"/>
      <c r="DJ50" s="41"/>
      <c r="DK50" s="41"/>
      <c r="DL50" s="41"/>
      <c r="DM50" s="41"/>
      <c r="DN50" s="41"/>
      <c r="DO50" s="41"/>
      <c r="DP50" s="41"/>
      <c r="DQ50" s="41"/>
      <c r="DR50" s="41"/>
      <c r="DS50" s="41"/>
      <c r="DT50" s="41"/>
    </row>
    <row r="51" spans="3:124" s="1" customFormat="1" ht="13.5" x14ac:dyDescent="0.25"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  <c r="AZ51" s="41"/>
      <c r="BA51" s="41"/>
      <c r="BB51" s="41"/>
      <c r="BC51" s="41"/>
      <c r="BD51" s="41"/>
      <c r="BE51" s="41"/>
      <c r="BF51" s="41"/>
      <c r="BG51" s="41"/>
      <c r="BH51" s="41"/>
      <c r="BI51" s="41"/>
      <c r="BJ51" s="41"/>
      <c r="BK51" s="41"/>
      <c r="BL51" s="41"/>
      <c r="BM51" s="41"/>
      <c r="BN51" s="41"/>
      <c r="BO51" s="41"/>
      <c r="BP51" s="41"/>
      <c r="BQ51" s="41"/>
      <c r="BR51" s="41"/>
      <c r="BS51" s="41"/>
      <c r="BT51" s="41"/>
      <c r="BU51" s="41"/>
      <c r="BV51" s="41"/>
      <c r="BW51" s="41"/>
      <c r="BX51" s="41"/>
      <c r="BY51" s="41"/>
      <c r="BZ51" s="41"/>
      <c r="CA51" s="41"/>
      <c r="CB51" s="41"/>
      <c r="CC51" s="41"/>
      <c r="CD51" s="41"/>
      <c r="CE51" s="41"/>
      <c r="CF51" s="41"/>
      <c r="CG51" s="41"/>
      <c r="CH51" s="41"/>
      <c r="CI51" s="41"/>
      <c r="CJ51" s="41"/>
      <c r="CK51" s="41"/>
      <c r="CL51" s="41"/>
      <c r="CM51" s="41"/>
      <c r="CN51" s="41"/>
      <c r="CO51" s="41"/>
      <c r="CP51" s="41"/>
      <c r="CQ51" s="41"/>
      <c r="CR51" s="41"/>
      <c r="CS51" s="41"/>
      <c r="CT51" s="41"/>
      <c r="CU51" s="41"/>
      <c r="CV51" s="41"/>
      <c r="CW51" s="41"/>
      <c r="CX51" s="41"/>
      <c r="CY51" s="41"/>
      <c r="CZ51" s="41"/>
      <c r="DA51" s="41"/>
      <c r="DB51" s="41"/>
      <c r="DC51" s="41"/>
      <c r="DD51" s="41"/>
      <c r="DE51" s="41"/>
      <c r="DF51" s="41"/>
      <c r="DG51" s="41"/>
      <c r="DH51" s="41"/>
      <c r="DI51" s="41"/>
      <c r="DJ51" s="41"/>
      <c r="DK51" s="41"/>
      <c r="DL51" s="41"/>
      <c r="DM51" s="41"/>
      <c r="DN51" s="41"/>
      <c r="DO51" s="41"/>
      <c r="DP51" s="41"/>
      <c r="DQ51" s="41"/>
      <c r="DR51" s="41"/>
      <c r="DS51" s="41"/>
      <c r="DT51" s="41"/>
    </row>
    <row r="52" spans="3:124" s="1" customFormat="1" ht="13.5" x14ac:dyDescent="0.25"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  <c r="BB52" s="41"/>
      <c r="BC52" s="41"/>
      <c r="BD52" s="41"/>
      <c r="BE52" s="41"/>
      <c r="BF52" s="41"/>
      <c r="BG52" s="41"/>
      <c r="BH52" s="41"/>
      <c r="BI52" s="41"/>
      <c r="BJ52" s="41"/>
      <c r="BK52" s="41"/>
      <c r="BL52" s="41"/>
      <c r="BM52" s="41"/>
      <c r="BN52" s="41"/>
      <c r="BO52" s="41"/>
      <c r="BP52" s="41"/>
      <c r="BQ52" s="41"/>
      <c r="BR52" s="41"/>
      <c r="BS52" s="41"/>
      <c r="BT52" s="41"/>
      <c r="BU52" s="41"/>
      <c r="BV52" s="41"/>
      <c r="BW52" s="41"/>
      <c r="BX52" s="41"/>
      <c r="BY52" s="41"/>
      <c r="BZ52" s="41"/>
      <c r="CA52" s="41"/>
      <c r="CB52" s="41"/>
      <c r="CC52" s="41"/>
      <c r="CD52" s="41"/>
      <c r="CE52" s="41"/>
      <c r="CF52" s="41"/>
      <c r="CG52" s="41"/>
      <c r="CH52" s="41"/>
      <c r="CI52" s="41"/>
      <c r="CJ52" s="41"/>
      <c r="CK52" s="41"/>
      <c r="CL52" s="41"/>
      <c r="CM52" s="41"/>
      <c r="CN52" s="41"/>
      <c r="CO52" s="41"/>
      <c r="CP52" s="41"/>
      <c r="CQ52" s="41"/>
      <c r="CR52" s="41"/>
      <c r="CS52" s="41"/>
      <c r="CT52" s="41"/>
      <c r="CU52" s="41"/>
      <c r="CV52" s="41"/>
      <c r="CW52" s="41"/>
      <c r="CX52" s="41"/>
      <c r="CY52" s="41"/>
      <c r="CZ52" s="41"/>
      <c r="DA52" s="41"/>
      <c r="DB52" s="41"/>
      <c r="DC52" s="41"/>
      <c r="DD52" s="41"/>
      <c r="DE52" s="41"/>
      <c r="DF52" s="41"/>
      <c r="DG52" s="41"/>
      <c r="DH52" s="41"/>
      <c r="DI52" s="41"/>
      <c r="DJ52" s="41"/>
      <c r="DK52" s="41"/>
      <c r="DL52" s="41"/>
      <c r="DM52" s="41"/>
      <c r="DN52" s="41"/>
      <c r="DO52" s="41"/>
      <c r="DP52" s="41"/>
      <c r="DQ52" s="41"/>
      <c r="DR52" s="41"/>
      <c r="DS52" s="41"/>
      <c r="DT52" s="41"/>
    </row>
    <row r="53" spans="3:124" s="1" customFormat="1" ht="13.5" x14ac:dyDescent="0.25"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  <c r="BG53" s="41"/>
      <c r="BH53" s="41"/>
      <c r="BI53" s="41"/>
      <c r="BJ53" s="41"/>
      <c r="BK53" s="41"/>
      <c r="BL53" s="41"/>
      <c r="BM53" s="41"/>
      <c r="BN53" s="41"/>
      <c r="BO53" s="41"/>
      <c r="BP53" s="41"/>
      <c r="BQ53" s="41"/>
      <c r="BR53" s="41"/>
      <c r="BS53" s="41"/>
      <c r="BT53" s="41"/>
      <c r="BU53" s="41"/>
      <c r="BV53" s="41"/>
      <c r="BW53" s="41"/>
      <c r="BX53" s="41"/>
      <c r="BY53" s="41"/>
      <c r="BZ53" s="41"/>
      <c r="CA53" s="41"/>
      <c r="CB53" s="41"/>
      <c r="CC53" s="41"/>
      <c r="CD53" s="41"/>
      <c r="CE53" s="41"/>
      <c r="CF53" s="41"/>
      <c r="CG53" s="41"/>
      <c r="CH53" s="41"/>
      <c r="CI53" s="41"/>
      <c r="CJ53" s="41"/>
      <c r="CK53" s="41"/>
      <c r="CL53" s="41"/>
      <c r="CM53" s="41"/>
      <c r="CN53" s="41"/>
      <c r="CO53" s="41"/>
      <c r="CP53" s="41"/>
      <c r="CQ53" s="41"/>
      <c r="CR53" s="41"/>
      <c r="CS53" s="41"/>
      <c r="CT53" s="41"/>
      <c r="CU53" s="41"/>
      <c r="CV53" s="41"/>
      <c r="CW53" s="41"/>
      <c r="CX53" s="41"/>
      <c r="CY53" s="41"/>
      <c r="CZ53" s="41"/>
      <c r="DA53" s="41"/>
      <c r="DB53" s="41"/>
      <c r="DC53" s="41"/>
      <c r="DD53" s="41"/>
      <c r="DE53" s="41"/>
      <c r="DF53" s="41"/>
      <c r="DG53" s="41"/>
      <c r="DH53" s="41"/>
      <c r="DI53" s="41"/>
      <c r="DJ53" s="41"/>
      <c r="DK53" s="41"/>
      <c r="DL53" s="41"/>
      <c r="DM53" s="41"/>
      <c r="DN53" s="41"/>
      <c r="DO53" s="41"/>
      <c r="DP53" s="41"/>
      <c r="DQ53" s="41"/>
      <c r="DR53" s="41"/>
      <c r="DS53" s="41"/>
      <c r="DT53" s="41"/>
    </row>
    <row r="54" spans="3:124" s="1" customFormat="1" ht="13.5" x14ac:dyDescent="0.25"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  <c r="AZ54" s="41"/>
      <c r="BA54" s="41"/>
      <c r="BB54" s="41"/>
      <c r="BC54" s="41"/>
      <c r="BD54" s="41"/>
      <c r="BE54" s="41"/>
      <c r="BF54" s="41"/>
      <c r="BG54" s="41"/>
      <c r="BH54" s="41"/>
      <c r="BI54" s="41"/>
      <c r="BJ54" s="41"/>
      <c r="BK54" s="41"/>
      <c r="BL54" s="41"/>
      <c r="BM54" s="41"/>
      <c r="BN54" s="41"/>
      <c r="BO54" s="41"/>
      <c r="BP54" s="41"/>
      <c r="BQ54" s="41"/>
      <c r="BR54" s="41"/>
      <c r="BS54" s="41"/>
      <c r="BT54" s="41"/>
      <c r="BU54" s="41"/>
      <c r="BV54" s="41"/>
      <c r="BW54" s="41"/>
      <c r="BX54" s="41"/>
      <c r="BY54" s="41"/>
      <c r="BZ54" s="41"/>
      <c r="CA54" s="41"/>
      <c r="CB54" s="41"/>
      <c r="CC54" s="41"/>
      <c r="CD54" s="41"/>
      <c r="CE54" s="41"/>
      <c r="CF54" s="41"/>
      <c r="CG54" s="41"/>
      <c r="CH54" s="41"/>
      <c r="CI54" s="41"/>
      <c r="CJ54" s="41"/>
      <c r="CK54" s="41"/>
      <c r="CL54" s="41"/>
      <c r="CM54" s="41"/>
      <c r="CN54" s="41"/>
      <c r="CO54" s="41"/>
      <c r="CP54" s="41"/>
      <c r="CQ54" s="41"/>
      <c r="CR54" s="41"/>
      <c r="CS54" s="41"/>
      <c r="CT54" s="41"/>
      <c r="CU54" s="41"/>
      <c r="CV54" s="41"/>
      <c r="CW54" s="41"/>
      <c r="CX54" s="41"/>
      <c r="CY54" s="41"/>
      <c r="CZ54" s="41"/>
      <c r="DA54" s="41"/>
      <c r="DB54" s="41"/>
      <c r="DC54" s="41"/>
      <c r="DD54" s="41"/>
      <c r="DE54" s="41"/>
      <c r="DF54" s="41"/>
      <c r="DG54" s="41"/>
      <c r="DH54" s="41"/>
      <c r="DI54" s="41"/>
      <c r="DJ54" s="41"/>
      <c r="DK54" s="41"/>
      <c r="DL54" s="41"/>
      <c r="DM54" s="41"/>
      <c r="DN54" s="41"/>
      <c r="DO54" s="41"/>
      <c r="DP54" s="41"/>
      <c r="DQ54" s="41"/>
      <c r="DR54" s="41"/>
      <c r="DS54" s="41"/>
      <c r="DT54" s="41"/>
    </row>
    <row r="55" spans="3:124" s="1" customFormat="1" ht="13.5" x14ac:dyDescent="0.25"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  <c r="BG55" s="41"/>
      <c r="BH55" s="41"/>
      <c r="BI55" s="41"/>
      <c r="BJ55" s="41"/>
      <c r="BK55" s="41"/>
      <c r="BL55" s="41"/>
      <c r="BM55" s="41"/>
      <c r="BN55" s="41"/>
      <c r="BO55" s="41"/>
      <c r="BP55" s="41"/>
      <c r="BQ55" s="41"/>
      <c r="BR55" s="41"/>
      <c r="BS55" s="41"/>
      <c r="BT55" s="41"/>
      <c r="BU55" s="41"/>
      <c r="BV55" s="41"/>
      <c r="BW55" s="41"/>
      <c r="BX55" s="41"/>
      <c r="BY55" s="41"/>
      <c r="BZ55" s="41"/>
      <c r="CA55" s="41"/>
      <c r="CB55" s="41"/>
      <c r="CC55" s="41"/>
      <c r="CD55" s="41"/>
      <c r="CE55" s="41"/>
      <c r="CF55" s="41"/>
      <c r="CG55" s="41"/>
      <c r="CH55" s="41"/>
      <c r="CI55" s="41"/>
      <c r="CJ55" s="41"/>
      <c r="CK55" s="41"/>
      <c r="CL55" s="41"/>
      <c r="CM55" s="41"/>
      <c r="CN55" s="41"/>
      <c r="CO55" s="41"/>
      <c r="CP55" s="41"/>
      <c r="CQ55" s="41"/>
      <c r="CR55" s="41"/>
      <c r="CS55" s="41"/>
      <c r="CT55" s="41"/>
      <c r="CU55" s="41"/>
      <c r="CV55" s="41"/>
      <c r="CW55" s="41"/>
      <c r="CX55" s="41"/>
      <c r="CY55" s="41"/>
      <c r="CZ55" s="41"/>
      <c r="DA55" s="41"/>
      <c r="DB55" s="41"/>
      <c r="DC55" s="41"/>
      <c r="DD55" s="41"/>
      <c r="DE55" s="41"/>
      <c r="DF55" s="41"/>
      <c r="DG55" s="41"/>
      <c r="DH55" s="41"/>
      <c r="DI55" s="41"/>
      <c r="DJ55" s="41"/>
      <c r="DK55" s="41"/>
      <c r="DL55" s="41"/>
      <c r="DM55" s="41"/>
      <c r="DN55" s="41"/>
      <c r="DO55" s="41"/>
      <c r="DP55" s="41"/>
      <c r="DQ55" s="41"/>
      <c r="DR55" s="41"/>
      <c r="DS55" s="41"/>
      <c r="DT55" s="41"/>
    </row>
    <row r="56" spans="3:124" s="1" customFormat="1" ht="13.5" x14ac:dyDescent="0.25"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  <c r="BF56" s="41"/>
      <c r="BG56" s="41"/>
      <c r="BH56" s="41"/>
      <c r="BI56" s="41"/>
      <c r="BJ56" s="41"/>
      <c r="BK56" s="41"/>
      <c r="BL56" s="41"/>
      <c r="BM56" s="41"/>
      <c r="BN56" s="41"/>
      <c r="BO56" s="41"/>
      <c r="BP56" s="41"/>
      <c r="BQ56" s="41"/>
      <c r="BR56" s="41"/>
      <c r="BS56" s="41"/>
      <c r="BT56" s="41"/>
      <c r="BU56" s="41"/>
      <c r="BV56" s="41"/>
      <c r="BW56" s="41"/>
      <c r="BX56" s="41"/>
      <c r="BY56" s="41"/>
      <c r="BZ56" s="41"/>
      <c r="CA56" s="41"/>
      <c r="CB56" s="41"/>
      <c r="CC56" s="41"/>
      <c r="CD56" s="41"/>
      <c r="CE56" s="41"/>
      <c r="CF56" s="41"/>
      <c r="CG56" s="41"/>
      <c r="CH56" s="41"/>
      <c r="CI56" s="41"/>
      <c r="CJ56" s="41"/>
      <c r="CK56" s="41"/>
      <c r="CL56" s="41"/>
      <c r="CM56" s="41"/>
      <c r="CN56" s="41"/>
      <c r="CO56" s="41"/>
      <c r="CP56" s="41"/>
      <c r="CQ56" s="41"/>
      <c r="CR56" s="41"/>
      <c r="CS56" s="41"/>
      <c r="CT56" s="41"/>
      <c r="CU56" s="41"/>
      <c r="CV56" s="41"/>
      <c r="CW56" s="41"/>
      <c r="CX56" s="41"/>
      <c r="CY56" s="41"/>
      <c r="CZ56" s="41"/>
      <c r="DA56" s="41"/>
      <c r="DB56" s="41"/>
      <c r="DC56" s="41"/>
      <c r="DD56" s="41"/>
      <c r="DE56" s="41"/>
      <c r="DF56" s="41"/>
      <c r="DG56" s="41"/>
      <c r="DH56" s="41"/>
      <c r="DI56" s="41"/>
      <c r="DJ56" s="41"/>
      <c r="DK56" s="41"/>
      <c r="DL56" s="41"/>
      <c r="DM56" s="41"/>
      <c r="DN56" s="41"/>
      <c r="DO56" s="41"/>
      <c r="DP56" s="41"/>
      <c r="DQ56" s="41"/>
      <c r="DR56" s="41"/>
      <c r="DS56" s="41"/>
      <c r="DT56" s="41"/>
    </row>
    <row r="57" spans="3:124" s="1" customFormat="1" ht="13.5" x14ac:dyDescent="0.25"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  <c r="BF57" s="41"/>
      <c r="BG57" s="41"/>
      <c r="BH57" s="41"/>
      <c r="BI57" s="41"/>
      <c r="BJ57" s="41"/>
      <c r="BK57" s="41"/>
      <c r="BL57" s="41"/>
      <c r="BM57" s="41"/>
      <c r="BN57" s="41"/>
      <c r="BO57" s="41"/>
      <c r="BP57" s="41"/>
      <c r="BQ57" s="41"/>
      <c r="BR57" s="41"/>
      <c r="BS57" s="41"/>
      <c r="BT57" s="41"/>
      <c r="BU57" s="41"/>
      <c r="BV57" s="41"/>
      <c r="BW57" s="41"/>
      <c r="BX57" s="41"/>
      <c r="BY57" s="41"/>
      <c r="BZ57" s="41"/>
      <c r="CA57" s="41"/>
      <c r="CB57" s="41"/>
      <c r="CC57" s="41"/>
      <c r="CD57" s="41"/>
      <c r="CE57" s="41"/>
      <c r="CF57" s="41"/>
      <c r="CG57" s="41"/>
      <c r="CH57" s="41"/>
      <c r="CI57" s="41"/>
      <c r="CJ57" s="41"/>
      <c r="CK57" s="41"/>
      <c r="CL57" s="41"/>
      <c r="CM57" s="41"/>
      <c r="CN57" s="41"/>
      <c r="CO57" s="41"/>
      <c r="CP57" s="41"/>
      <c r="CQ57" s="41"/>
      <c r="CR57" s="41"/>
      <c r="CS57" s="41"/>
      <c r="CT57" s="41"/>
      <c r="CU57" s="41"/>
      <c r="CV57" s="41"/>
      <c r="CW57" s="41"/>
      <c r="CX57" s="41"/>
      <c r="CY57" s="41"/>
      <c r="CZ57" s="41"/>
      <c r="DA57" s="41"/>
      <c r="DB57" s="41"/>
      <c r="DC57" s="41"/>
      <c r="DD57" s="41"/>
      <c r="DE57" s="41"/>
      <c r="DF57" s="41"/>
      <c r="DG57" s="41"/>
      <c r="DH57" s="41"/>
      <c r="DI57" s="41"/>
      <c r="DJ57" s="41"/>
      <c r="DK57" s="41"/>
      <c r="DL57" s="41"/>
      <c r="DM57" s="41"/>
      <c r="DN57" s="41"/>
      <c r="DO57" s="41"/>
      <c r="DP57" s="41"/>
      <c r="DQ57" s="41"/>
      <c r="DR57" s="41"/>
      <c r="DS57" s="41"/>
      <c r="DT57" s="41"/>
    </row>
    <row r="58" spans="3:124" s="1" customFormat="1" ht="13.5" x14ac:dyDescent="0.25"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1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  <c r="BF58" s="41"/>
      <c r="BG58" s="41"/>
      <c r="BH58" s="41"/>
      <c r="BI58" s="41"/>
      <c r="BJ58" s="41"/>
      <c r="BK58" s="41"/>
      <c r="BL58" s="41"/>
      <c r="BM58" s="41"/>
      <c r="BN58" s="41"/>
      <c r="BO58" s="41"/>
      <c r="BP58" s="41"/>
      <c r="BQ58" s="41"/>
      <c r="BR58" s="41"/>
      <c r="BS58" s="41"/>
      <c r="BT58" s="41"/>
      <c r="BU58" s="41"/>
      <c r="BV58" s="41"/>
      <c r="BW58" s="41"/>
      <c r="BX58" s="41"/>
      <c r="BY58" s="41"/>
      <c r="BZ58" s="41"/>
      <c r="CA58" s="41"/>
      <c r="CB58" s="41"/>
      <c r="CC58" s="41"/>
      <c r="CD58" s="41"/>
      <c r="CE58" s="41"/>
      <c r="CF58" s="41"/>
      <c r="CG58" s="41"/>
      <c r="CH58" s="41"/>
      <c r="CI58" s="41"/>
      <c r="CJ58" s="41"/>
      <c r="CK58" s="41"/>
      <c r="CL58" s="41"/>
      <c r="CM58" s="41"/>
      <c r="CN58" s="41"/>
      <c r="CO58" s="41"/>
      <c r="CP58" s="41"/>
      <c r="CQ58" s="41"/>
      <c r="CR58" s="41"/>
      <c r="CS58" s="41"/>
      <c r="CT58" s="41"/>
      <c r="CU58" s="41"/>
      <c r="CV58" s="41"/>
      <c r="CW58" s="41"/>
      <c r="CX58" s="41"/>
      <c r="CY58" s="41"/>
      <c r="CZ58" s="41"/>
      <c r="DA58" s="41"/>
      <c r="DB58" s="41"/>
      <c r="DC58" s="41"/>
      <c r="DD58" s="41"/>
      <c r="DE58" s="41"/>
      <c r="DF58" s="41"/>
      <c r="DG58" s="41"/>
      <c r="DH58" s="41"/>
      <c r="DI58" s="41"/>
      <c r="DJ58" s="41"/>
      <c r="DK58" s="41"/>
      <c r="DL58" s="41"/>
      <c r="DM58" s="41"/>
      <c r="DN58" s="41"/>
      <c r="DO58" s="41"/>
      <c r="DP58" s="41"/>
      <c r="DQ58" s="41"/>
      <c r="DR58" s="41"/>
      <c r="DS58" s="41"/>
      <c r="DT58" s="41"/>
    </row>
    <row r="59" spans="3:124" s="1" customFormat="1" ht="13.5" x14ac:dyDescent="0.25"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  <c r="BF59" s="41"/>
      <c r="BG59" s="41"/>
      <c r="BH59" s="41"/>
      <c r="BI59" s="41"/>
      <c r="BJ59" s="41"/>
      <c r="BK59" s="41"/>
      <c r="BL59" s="41"/>
      <c r="BM59" s="41"/>
      <c r="BN59" s="41"/>
      <c r="BO59" s="41"/>
      <c r="BP59" s="41"/>
      <c r="BQ59" s="41"/>
      <c r="BR59" s="41"/>
      <c r="BS59" s="41"/>
      <c r="BT59" s="41"/>
      <c r="BU59" s="41"/>
      <c r="BV59" s="41"/>
      <c r="BW59" s="41"/>
      <c r="BX59" s="41"/>
      <c r="BY59" s="41"/>
      <c r="BZ59" s="41"/>
      <c r="CA59" s="41"/>
      <c r="CB59" s="41"/>
      <c r="CC59" s="41"/>
      <c r="CD59" s="41"/>
      <c r="CE59" s="41"/>
      <c r="CF59" s="41"/>
      <c r="CG59" s="41"/>
      <c r="CH59" s="41"/>
      <c r="CI59" s="41"/>
      <c r="CJ59" s="41"/>
      <c r="CK59" s="41"/>
      <c r="CL59" s="41"/>
      <c r="CM59" s="41"/>
      <c r="CN59" s="41"/>
      <c r="CO59" s="41"/>
      <c r="CP59" s="41"/>
      <c r="CQ59" s="41"/>
      <c r="CR59" s="41"/>
      <c r="CS59" s="41"/>
      <c r="CT59" s="41"/>
      <c r="CU59" s="41"/>
      <c r="CV59" s="41"/>
      <c r="CW59" s="41"/>
      <c r="CX59" s="41"/>
      <c r="CY59" s="41"/>
      <c r="CZ59" s="41"/>
      <c r="DA59" s="41"/>
      <c r="DB59" s="41"/>
      <c r="DC59" s="41"/>
      <c r="DD59" s="41"/>
      <c r="DE59" s="41"/>
      <c r="DF59" s="41"/>
      <c r="DG59" s="41"/>
      <c r="DH59" s="41"/>
      <c r="DI59" s="41"/>
      <c r="DJ59" s="41"/>
      <c r="DK59" s="41"/>
      <c r="DL59" s="41"/>
      <c r="DM59" s="41"/>
      <c r="DN59" s="41"/>
      <c r="DO59" s="41"/>
      <c r="DP59" s="41"/>
      <c r="DQ59" s="41"/>
      <c r="DR59" s="41"/>
      <c r="DS59" s="41"/>
      <c r="DT59" s="41"/>
    </row>
    <row r="60" spans="3:124" s="1" customFormat="1" ht="13.5" x14ac:dyDescent="0.25"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  <c r="BF60" s="41"/>
      <c r="BG60" s="41"/>
      <c r="BH60" s="41"/>
      <c r="BI60" s="41"/>
      <c r="BJ60" s="41"/>
      <c r="BK60" s="41"/>
      <c r="BL60" s="41"/>
      <c r="BM60" s="41"/>
      <c r="BN60" s="41"/>
      <c r="BO60" s="41"/>
      <c r="BP60" s="41"/>
      <c r="BQ60" s="41"/>
      <c r="BR60" s="41"/>
      <c r="BS60" s="41"/>
      <c r="BT60" s="41"/>
      <c r="BU60" s="41"/>
      <c r="BV60" s="41"/>
      <c r="BW60" s="41"/>
      <c r="BX60" s="41"/>
      <c r="BY60" s="41"/>
      <c r="BZ60" s="41"/>
      <c r="CA60" s="41"/>
      <c r="CB60" s="41"/>
      <c r="CC60" s="41"/>
      <c r="CD60" s="41"/>
      <c r="CE60" s="41"/>
      <c r="CF60" s="41"/>
      <c r="CG60" s="41"/>
      <c r="CH60" s="41"/>
      <c r="CI60" s="41"/>
      <c r="CJ60" s="41"/>
      <c r="CK60" s="41"/>
      <c r="CL60" s="41"/>
      <c r="CM60" s="41"/>
      <c r="CN60" s="41"/>
      <c r="CO60" s="41"/>
      <c r="CP60" s="41"/>
      <c r="CQ60" s="41"/>
      <c r="CR60" s="41"/>
      <c r="CS60" s="41"/>
      <c r="CT60" s="41"/>
      <c r="CU60" s="41"/>
      <c r="CV60" s="41"/>
      <c r="CW60" s="41"/>
      <c r="CX60" s="41"/>
      <c r="CY60" s="41"/>
      <c r="CZ60" s="41"/>
      <c r="DA60" s="41"/>
      <c r="DB60" s="41"/>
      <c r="DC60" s="41"/>
      <c r="DD60" s="41"/>
      <c r="DE60" s="41"/>
      <c r="DF60" s="41"/>
      <c r="DG60" s="41"/>
      <c r="DH60" s="41"/>
      <c r="DI60" s="41"/>
      <c r="DJ60" s="41"/>
      <c r="DK60" s="41"/>
      <c r="DL60" s="41"/>
      <c r="DM60" s="41"/>
      <c r="DN60" s="41"/>
      <c r="DO60" s="41"/>
      <c r="DP60" s="41"/>
      <c r="DQ60" s="41"/>
      <c r="DR60" s="41"/>
      <c r="DS60" s="41"/>
      <c r="DT60" s="41"/>
    </row>
    <row r="61" spans="3:124" s="1" customFormat="1" ht="13.5" x14ac:dyDescent="0.25"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  <c r="BF61" s="41"/>
      <c r="BG61" s="41"/>
      <c r="BH61" s="41"/>
      <c r="BI61" s="41"/>
      <c r="BJ61" s="41"/>
      <c r="BK61" s="41"/>
      <c r="BL61" s="41"/>
      <c r="BM61" s="41"/>
      <c r="BN61" s="41"/>
      <c r="BO61" s="41"/>
      <c r="BP61" s="41"/>
      <c r="BQ61" s="41"/>
      <c r="BR61" s="41"/>
      <c r="BS61" s="41"/>
      <c r="BT61" s="41"/>
      <c r="BU61" s="41"/>
      <c r="BV61" s="41"/>
      <c r="BW61" s="41"/>
      <c r="BX61" s="41"/>
      <c r="BY61" s="41"/>
      <c r="BZ61" s="41"/>
      <c r="CA61" s="41"/>
      <c r="CB61" s="41"/>
      <c r="CC61" s="41"/>
      <c r="CD61" s="41"/>
      <c r="CE61" s="41"/>
      <c r="CF61" s="41"/>
      <c r="CG61" s="41"/>
      <c r="CH61" s="41"/>
      <c r="CI61" s="41"/>
      <c r="CJ61" s="41"/>
      <c r="CK61" s="41"/>
      <c r="CL61" s="41"/>
      <c r="CM61" s="41"/>
      <c r="CN61" s="41"/>
      <c r="CO61" s="41"/>
      <c r="CP61" s="41"/>
      <c r="CQ61" s="41"/>
      <c r="CR61" s="41"/>
      <c r="CS61" s="41"/>
      <c r="CT61" s="41"/>
      <c r="CU61" s="41"/>
      <c r="CV61" s="41"/>
      <c r="CW61" s="41"/>
      <c r="CX61" s="41"/>
      <c r="CY61" s="41"/>
      <c r="CZ61" s="41"/>
      <c r="DA61" s="41"/>
      <c r="DB61" s="41"/>
      <c r="DC61" s="41"/>
      <c r="DD61" s="41"/>
      <c r="DE61" s="41"/>
      <c r="DF61" s="41"/>
      <c r="DG61" s="41"/>
      <c r="DH61" s="41"/>
      <c r="DI61" s="41"/>
      <c r="DJ61" s="41"/>
      <c r="DK61" s="41"/>
      <c r="DL61" s="41"/>
      <c r="DM61" s="41"/>
      <c r="DN61" s="41"/>
      <c r="DO61" s="41"/>
      <c r="DP61" s="41"/>
      <c r="DQ61" s="41"/>
      <c r="DR61" s="41"/>
      <c r="DS61" s="41"/>
      <c r="DT61" s="41"/>
    </row>
    <row r="62" spans="3:124" x14ac:dyDescent="0.3"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</row>
    <row r="63" spans="3:124" x14ac:dyDescent="0.3"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</row>
    <row r="64" spans="3:124" x14ac:dyDescent="0.3"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</row>
    <row r="65" spans="3:124" x14ac:dyDescent="0.3"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</row>
    <row r="66" spans="3:124" x14ac:dyDescent="0.3"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</row>
    <row r="67" spans="3:124" x14ac:dyDescent="0.3"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</row>
    <row r="68" spans="3:124" x14ac:dyDescent="0.3"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</row>
    <row r="69" spans="3:124" x14ac:dyDescent="0.3"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</row>
    <row r="70" spans="3:124" x14ac:dyDescent="0.3"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</row>
    <row r="71" spans="3:124" x14ac:dyDescent="0.3"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</row>
    <row r="72" spans="3:124" x14ac:dyDescent="0.3"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</row>
    <row r="73" spans="3:124" x14ac:dyDescent="0.3"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</row>
    <row r="74" spans="3:124" x14ac:dyDescent="0.3"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</row>
    <row r="75" spans="3:124" x14ac:dyDescent="0.3"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</row>
    <row r="76" spans="3:124" x14ac:dyDescent="0.3"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</row>
    <row r="77" spans="3:124" x14ac:dyDescent="0.3"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</row>
    <row r="78" spans="3:124" x14ac:dyDescent="0.3"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</row>
    <row r="79" spans="3:124" x14ac:dyDescent="0.3"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</row>
    <row r="80" spans="3:124" x14ac:dyDescent="0.3"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</row>
    <row r="81" spans="3:124" x14ac:dyDescent="0.3"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</row>
    <row r="82" spans="3:124" x14ac:dyDescent="0.3"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</row>
    <row r="83" spans="3:124" x14ac:dyDescent="0.3"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</row>
    <row r="84" spans="3:124" x14ac:dyDescent="0.3"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</row>
    <row r="85" spans="3:124" x14ac:dyDescent="0.3"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</row>
    <row r="86" spans="3:124" x14ac:dyDescent="0.3"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</row>
    <row r="87" spans="3:124" x14ac:dyDescent="0.3"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</row>
    <row r="88" spans="3:124" x14ac:dyDescent="0.3"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</row>
    <row r="89" spans="3:124" x14ac:dyDescent="0.3"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</row>
    <row r="90" spans="3:124" x14ac:dyDescent="0.3"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</row>
    <row r="91" spans="3:124" x14ac:dyDescent="0.3"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</row>
    <row r="92" spans="3:124" x14ac:dyDescent="0.3"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</row>
    <row r="93" spans="3:124" x14ac:dyDescent="0.3"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</row>
    <row r="94" spans="3:124" x14ac:dyDescent="0.3"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</row>
    <row r="95" spans="3:124" x14ac:dyDescent="0.3"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</row>
    <row r="96" spans="3:124" x14ac:dyDescent="0.3"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</row>
    <row r="97" spans="3:124" x14ac:dyDescent="0.3"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</row>
    <row r="98" spans="3:124" x14ac:dyDescent="0.3"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</row>
    <row r="99" spans="3:124" x14ac:dyDescent="0.3"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</row>
    <row r="100" spans="3:124" x14ac:dyDescent="0.3"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</row>
    <row r="101" spans="3:124" x14ac:dyDescent="0.3"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</row>
    <row r="102" spans="3:124" x14ac:dyDescent="0.3"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</row>
    <row r="103" spans="3:124" x14ac:dyDescent="0.3"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</row>
    <row r="104" spans="3:124" x14ac:dyDescent="0.3"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</row>
    <row r="105" spans="3:124" x14ac:dyDescent="0.3"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</row>
    <row r="106" spans="3:124" x14ac:dyDescent="0.3"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</row>
    <row r="107" spans="3:124" x14ac:dyDescent="0.3"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</row>
    <row r="108" spans="3:124" x14ac:dyDescent="0.3"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</row>
    <row r="109" spans="3:124" x14ac:dyDescent="0.3"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</row>
    <row r="110" spans="3:124" x14ac:dyDescent="0.3"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</row>
    <row r="111" spans="3:124" x14ac:dyDescent="0.3"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</row>
    <row r="112" spans="3:124" x14ac:dyDescent="0.3"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</row>
    <row r="113" spans="3:124" x14ac:dyDescent="0.3"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</row>
    <row r="114" spans="3:124" x14ac:dyDescent="0.3"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</row>
    <row r="115" spans="3:124" x14ac:dyDescent="0.3"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</row>
    <row r="116" spans="3:124" x14ac:dyDescent="0.3"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</row>
    <row r="117" spans="3:124" x14ac:dyDescent="0.3"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</row>
    <row r="118" spans="3:124" x14ac:dyDescent="0.3"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</row>
    <row r="119" spans="3:124" x14ac:dyDescent="0.3"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</row>
    <row r="120" spans="3:124" x14ac:dyDescent="0.3"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</row>
    <row r="121" spans="3:124" x14ac:dyDescent="0.3"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</row>
    <row r="122" spans="3:124" x14ac:dyDescent="0.3"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</row>
    <row r="123" spans="3:124" x14ac:dyDescent="0.3"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</row>
    <row r="124" spans="3:124" x14ac:dyDescent="0.3"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</row>
    <row r="125" spans="3:124" x14ac:dyDescent="0.3"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</row>
    <row r="126" spans="3:124" x14ac:dyDescent="0.3"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</row>
    <row r="127" spans="3:124" x14ac:dyDescent="0.3"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</row>
    <row r="128" spans="3:124" x14ac:dyDescent="0.3"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</row>
    <row r="129" spans="3:124" x14ac:dyDescent="0.3"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</row>
    <row r="130" spans="3:124" x14ac:dyDescent="0.3"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</row>
    <row r="131" spans="3:124" x14ac:dyDescent="0.3"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</row>
    <row r="132" spans="3:124" x14ac:dyDescent="0.3"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</row>
    <row r="133" spans="3:124" x14ac:dyDescent="0.3"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</row>
    <row r="134" spans="3:124" x14ac:dyDescent="0.3"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</row>
    <row r="135" spans="3:124" x14ac:dyDescent="0.3"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</row>
    <row r="136" spans="3:124" x14ac:dyDescent="0.3"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</row>
    <row r="137" spans="3:124" x14ac:dyDescent="0.3"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</row>
    <row r="138" spans="3:124" x14ac:dyDescent="0.3"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</row>
  </sheetData>
  <protectedRanges>
    <protectedRange sqref="B11" name="Range3_2"/>
    <protectedRange sqref="Q11:AB11 AK11:AL11 AO11:AR11 AW11:AX11 BC11:BD11 BG11:BL11 BQ11:BX11 CE11:CF11 CK11:CN11 CU11:CV11 DC11:DD11 DK11:DL11 DG11:DH11" name="Range1_3"/>
    <protectedRange sqref="DP11:DT11" name="Range2_2"/>
    <protectedRange sqref="AG11:AJ11" name="Range1_2_2"/>
    <protectedRange sqref="DI11:DJ11 AC11:AF11 AM11:AN11 AS11:AV11 AY11:BB11 BM11:BP11 BY11:CD11 CG11:CJ11 CW11:DB11 BE11:BF11 CO11:CT11 I11:P11 DE11:DF11" name="Range1_4_1"/>
    <protectedRange sqref="DO11" name="Range2_3_1"/>
    <protectedRange sqref="B12:B14" name="Range3_1_1"/>
    <protectedRange sqref="I12:AF12 AK12:DL12" name="Range1_1_1"/>
    <protectedRange sqref="DO12:DT12" name="Range2_1_1"/>
    <protectedRange sqref="AG12:AJ12" name="Range1_2_1_1"/>
    <protectedRange sqref="I14:DL14" name="Range1_3_1_1"/>
    <protectedRange sqref="DO14:DT14" name="Range2_2_1_1"/>
  </protectedRanges>
  <mergeCells count="101">
    <mergeCell ref="DS8:DT8"/>
    <mergeCell ref="A15:B15"/>
    <mergeCell ref="B2:P2"/>
    <mergeCell ref="E3:M3"/>
    <mergeCell ref="DG8:DH8"/>
    <mergeCell ref="DI8:DJ8"/>
    <mergeCell ref="DK8:DL8"/>
    <mergeCell ref="DM8:DN8"/>
    <mergeCell ref="DO8:DP8"/>
    <mergeCell ref="DQ8:DR8"/>
    <mergeCell ref="CU8:CV8"/>
    <mergeCell ref="CW8:CX8"/>
    <mergeCell ref="CY8:CZ8"/>
    <mergeCell ref="DA8:DB8"/>
    <mergeCell ref="DC8:DD8"/>
    <mergeCell ref="DE8:DF8"/>
    <mergeCell ref="CI8:CJ8"/>
    <mergeCell ref="CK8:CL8"/>
    <mergeCell ref="CM8:CN8"/>
    <mergeCell ref="CO8:CP8"/>
    <mergeCell ref="CQ8:CR8"/>
    <mergeCell ref="CS8:CT8"/>
    <mergeCell ref="BW8:BX8"/>
    <mergeCell ref="BY8:BZ8"/>
    <mergeCell ref="CA8:CB8"/>
    <mergeCell ref="CC8:CD8"/>
    <mergeCell ref="CE8:CF8"/>
    <mergeCell ref="CG8:CH8"/>
    <mergeCell ref="BK8:BL8"/>
    <mergeCell ref="BM8:BN8"/>
    <mergeCell ref="BO8:BP8"/>
    <mergeCell ref="BQ8:BR8"/>
    <mergeCell ref="BS8:BT8"/>
    <mergeCell ref="BU8:BV8"/>
    <mergeCell ref="BE8:BF8"/>
    <mergeCell ref="BG8:BH8"/>
    <mergeCell ref="BI8:BJ8"/>
    <mergeCell ref="AM8:AN8"/>
    <mergeCell ref="AO8:AP8"/>
    <mergeCell ref="AQ8:AR8"/>
    <mergeCell ref="AS8:AT8"/>
    <mergeCell ref="AU8:AV8"/>
    <mergeCell ref="AW8:AX8"/>
    <mergeCell ref="C8:D8"/>
    <mergeCell ref="E8:F8"/>
    <mergeCell ref="G8:H8"/>
    <mergeCell ref="I8:J8"/>
    <mergeCell ref="K8:L8"/>
    <mergeCell ref="M8:N8"/>
    <mergeCell ref="BU7:BX7"/>
    <mergeCell ref="BY7:CB7"/>
    <mergeCell ref="CC7:CF7"/>
    <mergeCell ref="AA8:AB8"/>
    <mergeCell ref="AC8:AD8"/>
    <mergeCell ref="AE8:AF8"/>
    <mergeCell ref="AG8:AH8"/>
    <mergeCell ref="AI8:AJ8"/>
    <mergeCell ref="AK8:AL8"/>
    <mergeCell ref="O8:P8"/>
    <mergeCell ref="Q8:R8"/>
    <mergeCell ref="S8:T8"/>
    <mergeCell ref="U8:V8"/>
    <mergeCell ref="W8:X8"/>
    <mergeCell ref="Y8:Z8"/>
    <mergeCell ref="AY8:AZ8"/>
    <mergeCell ref="BA8:BB8"/>
    <mergeCell ref="BC8:BD8"/>
    <mergeCell ref="CS7:CV7"/>
    <mergeCell ref="CW7:CZ7"/>
    <mergeCell ref="M7:P7"/>
    <mergeCell ref="Q7:T7"/>
    <mergeCell ref="AG7:AJ7"/>
    <mergeCell ref="AK7:AN7"/>
    <mergeCell ref="AO7:AR7"/>
    <mergeCell ref="AS7:AV7"/>
    <mergeCell ref="CK6:CN7"/>
    <mergeCell ref="CO6:CR7"/>
    <mergeCell ref="AA4:AB4"/>
    <mergeCell ref="A5:A9"/>
    <mergeCell ref="B5:B9"/>
    <mergeCell ref="C5:H7"/>
    <mergeCell ref="I5:DT5"/>
    <mergeCell ref="I6:L7"/>
    <mergeCell ref="M6:T6"/>
    <mergeCell ref="U6:X7"/>
    <mergeCell ref="DA6:DD7"/>
    <mergeCell ref="DI6:DL7"/>
    <mergeCell ref="DM6:DR7"/>
    <mergeCell ref="DS6:DT7"/>
    <mergeCell ref="DE7:DH7"/>
    <mergeCell ref="Y6:AB7"/>
    <mergeCell ref="AC6:AF7"/>
    <mergeCell ref="AG6:AZ6"/>
    <mergeCell ref="BA6:BD7"/>
    <mergeCell ref="BM6:BP7"/>
    <mergeCell ref="CE6:CJ6"/>
    <mergeCell ref="AW7:AZ7"/>
    <mergeCell ref="BE7:BH7"/>
    <mergeCell ref="BI7:BL7"/>
    <mergeCell ref="BQ7:BT7"/>
    <mergeCell ref="CG7:CJ7"/>
  </mergeCells>
  <pageMargins left="0" right="0" top="0" bottom="0" header="0" footer="0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Z46"/>
  <sheetViews>
    <sheetView workbookViewId="0">
      <pane xSplit="2" ySplit="11" topLeftCell="C12" activePane="bottomRight" state="frozen"/>
      <selection pane="topRight" activeCell="E1" sqref="E1"/>
      <selection pane="bottomLeft" activeCell="A12" sqref="A12"/>
      <selection pane="bottomRight" activeCell="M12" sqref="M12"/>
    </sheetView>
  </sheetViews>
  <sheetFormatPr defaultRowHeight="17.25" x14ac:dyDescent="0.3"/>
  <cols>
    <col min="1" max="1" width="3.140625" style="8" customWidth="1"/>
    <col min="2" max="3" width="10.42578125" style="8" customWidth="1"/>
    <col min="4" max="4" width="10.5703125" style="8" customWidth="1"/>
    <col min="5" max="5" width="10.140625" style="8" customWidth="1"/>
    <col min="6" max="6" width="10.5703125" style="8" customWidth="1"/>
    <col min="7" max="7" width="10.140625" style="8" customWidth="1"/>
    <col min="8" max="8" width="9.28515625" style="8" customWidth="1"/>
    <col min="9" max="9" width="9.85546875" style="8" customWidth="1"/>
    <col min="10" max="10" width="10.42578125" style="8" customWidth="1"/>
    <col min="11" max="11" width="8.42578125" style="8" hidden="1" customWidth="1"/>
    <col min="12" max="12" width="12.28515625" style="8" hidden="1" customWidth="1"/>
    <col min="13" max="13" width="9.42578125" style="8" customWidth="1"/>
    <col min="14" max="14" width="9" style="8" customWidth="1"/>
    <col min="15" max="15" width="9.140625" style="8" customWidth="1"/>
    <col min="16" max="16" width="8.85546875" style="8" customWidth="1"/>
    <col min="17" max="17" width="7" style="8" customWidth="1"/>
    <col min="18" max="18" width="7.85546875" style="8" customWidth="1"/>
    <col min="19" max="19" width="8" style="8" customWidth="1"/>
    <col min="20" max="20" width="7.42578125" style="8" customWidth="1"/>
    <col min="21" max="22" width="8.5703125" style="8" customWidth="1"/>
    <col min="23" max="23" width="8.85546875" style="8" customWidth="1"/>
    <col min="24" max="24" width="9.42578125" style="8" customWidth="1"/>
    <col min="25" max="25" width="9.140625" style="8" customWidth="1"/>
    <col min="26" max="26" width="8.7109375" style="8" customWidth="1"/>
    <col min="27" max="27" width="8.5703125" style="8" customWidth="1"/>
    <col min="28" max="28" width="8.140625" style="8" customWidth="1"/>
    <col min="29" max="29" width="9.85546875" style="8" customWidth="1"/>
    <col min="30" max="30" width="8.7109375" style="8" customWidth="1"/>
    <col min="31" max="31" width="7.85546875" style="8" hidden="1" customWidth="1"/>
    <col min="32" max="32" width="0.7109375" style="8" hidden="1" customWidth="1"/>
    <col min="33" max="33" width="10.5703125" style="8" customWidth="1"/>
    <col min="34" max="34" width="10.42578125" style="8" customWidth="1"/>
    <col min="35" max="35" width="10.5703125" style="8" customWidth="1"/>
    <col min="36" max="36" width="10.28515625" style="8" customWidth="1"/>
    <col min="37" max="37" width="8.5703125" style="8" customWidth="1"/>
    <col min="38" max="38" width="7.7109375" style="8" customWidth="1"/>
    <col min="39" max="39" width="8.140625" style="8" customWidth="1"/>
    <col min="40" max="40" width="8.42578125" style="8" customWidth="1"/>
    <col min="41" max="41" width="8.5703125" style="8" customWidth="1"/>
    <col min="42" max="42" width="8.7109375" style="8" customWidth="1"/>
    <col min="43" max="43" width="9" style="8" customWidth="1"/>
    <col min="44" max="44" width="8.28515625" style="8" customWidth="1"/>
    <col min="45" max="45" width="9.140625" style="8"/>
    <col min="46" max="46" width="8.140625" style="8" customWidth="1"/>
    <col min="47" max="47" width="4" style="8" customWidth="1"/>
    <col min="48" max="48" width="3.5703125" style="8" customWidth="1"/>
    <col min="49" max="49" width="9.5703125" style="8" customWidth="1"/>
    <col min="50" max="50" width="5.85546875" style="8" customWidth="1"/>
    <col min="51" max="51" width="6.5703125" style="43" customWidth="1"/>
    <col min="52" max="52" width="6.42578125" style="43" customWidth="1"/>
    <col min="53" max="53" width="7" style="43" customWidth="1"/>
    <col min="54" max="54" width="7.5703125" style="43" customWidth="1"/>
    <col min="55" max="55" width="12.140625" style="44" customWidth="1"/>
    <col min="56" max="56" width="10.28515625" style="44" customWidth="1"/>
    <col min="57" max="57" width="9.5703125" style="8" customWidth="1"/>
    <col min="58" max="58" width="10" style="8" customWidth="1"/>
    <col min="59" max="59" width="8.5703125" style="8" customWidth="1"/>
    <col min="60" max="60" width="8" style="8" customWidth="1"/>
    <col min="61" max="61" width="9.85546875" style="8" customWidth="1"/>
    <col min="62" max="62" width="8.42578125" style="8" customWidth="1"/>
    <col min="63" max="63" width="9.7109375" style="8" customWidth="1"/>
    <col min="64" max="64" width="10.140625" style="8" customWidth="1"/>
    <col min="65" max="65" width="2.5703125" style="43" customWidth="1"/>
    <col min="66" max="66" width="2.42578125" style="43" customWidth="1"/>
    <col min="67" max="67" width="10.5703125" style="8" customWidth="1"/>
    <col min="68" max="16384" width="9.140625" style="8"/>
  </cols>
  <sheetData>
    <row r="1" spans="1:104" ht="8.25" customHeight="1" x14ac:dyDescent="0.3"/>
    <row r="2" spans="1:104" s="45" customFormat="1" ht="29.25" customHeight="1" x14ac:dyDescent="0.3">
      <c r="B2" s="46"/>
      <c r="C2" s="142" t="s">
        <v>49</v>
      </c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46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8"/>
      <c r="AZ2" s="48"/>
      <c r="BA2" s="48"/>
      <c r="BB2" s="48"/>
      <c r="BC2" s="49"/>
      <c r="BD2" s="49"/>
      <c r="BE2" s="50"/>
      <c r="BF2" s="50"/>
      <c r="BG2" s="50"/>
      <c r="BH2" s="50"/>
      <c r="BI2" s="50"/>
      <c r="BJ2" s="50"/>
      <c r="BK2" s="50"/>
      <c r="BL2" s="50"/>
      <c r="BM2" s="101"/>
      <c r="BN2" s="101"/>
    </row>
    <row r="3" spans="1:104" s="6" customFormat="1" ht="16.5" x14ac:dyDescent="0.25">
      <c r="A3" s="2"/>
      <c r="B3" s="7"/>
      <c r="C3" s="7"/>
      <c r="D3" s="7"/>
      <c r="E3" s="139" t="s">
        <v>86</v>
      </c>
      <c r="F3" s="139"/>
      <c r="G3" s="139"/>
      <c r="H3" s="139"/>
      <c r="I3" s="139"/>
      <c r="J3" s="139"/>
      <c r="K3" s="139"/>
      <c r="L3" s="139"/>
      <c r="M3" s="139"/>
      <c r="N3" s="139"/>
      <c r="O3" s="2"/>
      <c r="P3" s="3"/>
      <c r="Q3" s="3"/>
      <c r="R3" s="3"/>
      <c r="S3" s="3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51"/>
      <c r="AZ3" s="51"/>
      <c r="BA3" s="51"/>
      <c r="BB3" s="51"/>
      <c r="BC3" s="3"/>
      <c r="BD3" s="3"/>
      <c r="BE3" s="2"/>
      <c r="BF3" s="2"/>
      <c r="BG3" s="2"/>
      <c r="BH3" s="2"/>
      <c r="BI3" s="2"/>
      <c r="BJ3" s="2"/>
      <c r="BK3" s="2"/>
      <c r="BL3" s="2"/>
      <c r="BM3" s="51"/>
      <c r="BN3" s="51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4"/>
      <c r="CR3" s="4"/>
      <c r="CS3" s="4"/>
      <c r="CT3" s="4"/>
      <c r="CU3" s="4"/>
      <c r="CV3" s="4"/>
      <c r="CW3" s="4"/>
      <c r="CX3" s="4"/>
      <c r="CY3" s="4"/>
      <c r="CZ3" s="5"/>
    </row>
    <row r="4" spans="1:104" s="45" customFormat="1" ht="16.5" x14ac:dyDescent="0.3">
      <c r="A4" s="52"/>
      <c r="B4" s="53"/>
      <c r="E4" s="54"/>
      <c r="F4" s="54"/>
      <c r="G4" s="54"/>
      <c r="H4" s="54"/>
      <c r="I4" s="54"/>
      <c r="Q4" s="55" t="s">
        <v>0</v>
      </c>
      <c r="W4" s="143"/>
      <c r="X4" s="143"/>
      <c r="AG4" s="144"/>
      <c r="AH4" s="144"/>
      <c r="AI4" s="56"/>
      <c r="AJ4" s="56"/>
      <c r="AY4" s="57"/>
      <c r="AZ4" s="57"/>
      <c r="BA4" s="57"/>
      <c r="BB4" s="57"/>
      <c r="BC4" s="58"/>
      <c r="BD4" s="58"/>
      <c r="BM4" s="57"/>
      <c r="BN4" s="57"/>
    </row>
    <row r="5" spans="1:104" s="19" customFormat="1" ht="13.5" customHeight="1" x14ac:dyDescent="0.25">
      <c r="A5" s="145" t="s">
        <v>1</v>
      </c>
      <c r="B5" s="107" t="s">
        <v>8</v>
      </c>
      <c r="C5" s="146" t="s">
        <v>50</v>
      </c>
      <c r="D5" s="147"/>
      <c r="E5" s="147"/>
      <c r="F5" s="147"/>
      <c r="G5" s="147"/>
      <c r="H5" s="148"/>
      <c r="I5" s="152" t="s">
        <v>51</v>
      </c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3"/>
      <c r="AP5" s="153"/>
      <c r="AQ5" s="153"/>
      <c r="AR5" s="153"/>
      <c r="AS5" s="153"/>
      <c r="AT5" s="153"/>
      <c r="AU5" s="153"/>
      <c r="AV5" s="153"/>
      <c r="AW5" s="153"/>
      <c r="AX5" s="153"/>
      <c r="AY5" s="153"/>
      <c r="AZ5" s="153"/>
      <c r="BA5" s="153"/>
      <c r="BB5" s="154"/>
      <c r="BC5" s="167"/>
      <c r="BD5" s="167"/>
      <c r="BE5" s="167"/>
      <c r="BF5" s="167"/>
      <c r="BG5" s="167"/>
      <c r="BH5" s="167"/>
      <c r="BI5" s="167"/>
      <c r="BJ5" s="167"/>
      <c r="BK5" s="167"/>
      <c r="BL5" s="167"/>
      <c r="BM5" s="167"/>
      <c r="BN5" s="167"/>
    </row>
    <row r="6" spans="1:104" s="19" customFormat="1" ht="27" customHeight="1" x14ac:dyDescent="0.25">
      <c r="A6" s="145"/>
      <c r="B6" s="107"/>
      <c r="C6" s="149"/>
      <c r="D6" s="150"/>
      <c r="E6" s="150"/>
      <c r="F6" s="150"/>
      <c r="G6" s="150"/>
      <c r="H6" s="151"/>
      <c r="I6" s="152" t="s">
        <v>52</v>
      </c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4"/>
      <c r="BC6" s="168" t="s">
        <v>53</v>
      </c>
      <c r="BD6" s="169"/>
      <c r="BE6" s="169"/>
      <c r="BF6" s="169"/>
      <c r="BG6" s="169"/>
      <c r="BH6" s="169"/>
      <c r="BI6" s="170" t="s">
        <v>54</v>
      </c>
      <c r="BJ6" s="170"/>
      <c r="BK6" s="170"/>
      <c r="BL6" s="170"/>
      <c r="BM6" s="170"/>
      <c r="BN6" s="170"/>
    </row>
    <row r="7" spans="1:104" s="19" customFormat="1" ht="24.75" hidden="1" customHeight="1" x14ac:dyDescent="0.25">
      <c r="A7" s="145"/>
      <c r="B7" s="107"/>
      <c r="C7" s="149"/>
      <c r="D7" s="150"/>
      <c r="E7" s="150"/>
      <c r="F7" s="150"/>
      <c r="G7" s="150"/>
      <c r="H7" s="151"/>
      <c r="I7" s="171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  <c r="AK7" s="172"/>
      <c r="AL7" s="172"/>
      <c r="AM7" s="172"/>
      <c r="AN7" s="172"/>
      <c r="AO7" s="172"/>
      <c r="AP7" s="172"/>
      <c r="AQ7" s="172"/>
      <c r="AR7" s="172"/>
      <c r="AS7" s="172"/>
      <c r="AT7" s="172"/>
      <c r="AU7" s="172"/>
      <c r="AV7" s="172"/>
      <c r="AW7" s="172"/>
      <c r="AX7" s="172"/>
      <c r="AY7" s="172"/>
      <c r="AZ7" s="172"/>
      <c r="BA7" s="172"/>
      <c r="BB7" s="173"/>
      <c r="BC7" s="174"/>
      <c r="BD7" s="175"/>
      <c r="BE7" s="175"/>
      <c r="BF7" s="175"/>
      <c r="BG7" s="176" t="s">
        <v>55</v>
      </c>
      <c r="BH7" s="176"/>
      <c r="BI7" s="176" t="s">
        <v>87</v>
      </c>
      <c r="BJ7" s="176"/>
      <c r="BK7" s="176" t="s">
        <v>56</v>
      </c>
      <c r="BL7" s="176"/>
      <c r="BM7" s="176"/>
      <c r="BN7" s="176"/>
    </row>
    <row r="8" spans="1:104" s="19" customFormat="1" ht="43.5" customHeight="1" x14ac:dyDescent="0.25">
      <c r="A8" s="145"/>
      <c r="B8" s="107"/>
      <c r="C8" s="149"/>
      <c r="D8" s="150"/>
      <c r="E8" s="150"/>
      <c r="F8" s="150"/>
      <c r="G8" s="150"/>
      <c r="H8" s="151"/>
      <c r="I8" s="177" t="s">
        <v>57</v>
      </c>
      <c r="J8" s="178"/>
      <c r="K8" s="59"/>
      <c r="L8" s="59"/>
      <c r="M8" s="155" t="s">
        <v>58</v>
      </c>
      <c r="N8" s="156"/>
      <c r="O8" s="159" t="s">
        <v>59</v>
      </c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0"/>
      <c r="AC8" s="160"/>
      <c r="AD8" s="161"/>
      <c r="AE8" s="155" t="s">
        <v>60</v>
      </c>
      <c r="AF8" s="156"/>
      <c r="AG8" s="155" t="s">
        <v>61</v>
      </c>
      <c r="AH8" s="156"/>
      <c r="AI8" s="140" t="s">
        <v>17</v>
      </c>
      <c r="AJ8" s="141"/>
      <c r="AK8" s="185" t="s">
        <v>62</v>
      </c>
      <c r="AL8" s="137"/>
      <c r="AM8" s="140" t="s">
        <v>17</v>
      </c>
      <c r="AN8" s="141"/>
      <c r="AO8" s="137" t="s">
        <v>63</v>
      </c>
      <c r="AP8" s="137"/>
      <c r="AQ8" s="140" t="s">
        <v>64</v>
      </c>
      <c r="AR8" s="179"/>
      <c r="AS8" s="179"/>
      <c r="AT8" s="179"/>
      <c r="AU8" s="179"/>
      <c r="AV8" s="141"/>
      <c r="AW8" s="140" t="s">
        <v>65</v>
      </c>
      <c r="AX8" s="179"/>
      <c r="AY8" s="179"/>
      <c r="AZ8" s="179"/>
      <c r="BA8" s="179"/>
      <c r="BB8" s="141"/>
      <c r="BC8" s="180" t="s">
        <v>66</v>
      </c>
      <c r="BD8" s="181"/>
      <c r="BE8" s="180" t="s">
        <v>67</v>
      </c>
      <c r="BF8" s="181"/>
      <c r="BG8" s="176"/>
      <c r="BH8" s="176"/>
      <c r="BI8" s="176"/>
      <c r="BJ8" s="176"/>
      <c r="BK8" s="176"/>
      <c r="BL8" s="176"/>
      <c r="BM8" s="176"/>
      <c r="BN8" s="176"/>
    </row>
    <row r="9" spans="1:104" s="60" customFormat="1" ht="75" customHeight="1" x14ac:dyDescent="0.25">
      <c r="A9" s="145"/>
      <c r="B9" s="107"/>
      <c r="C9" s="162" t="s">
        <v>68</v>
      </c>
      <c r="D9" s="162"/>
      <c r="E9" s="163" t="s">
        <v>44</v>
      </c>
      <c r="F9" s="163"/>
      <c r="G9" s="164" t="s">
        <v>45</v>
      </c>
      <c r="H9" s="164"/>
      <c r="I9" s="184" t="s">
        <v>69</v>
      </c>
      <c r="J9" s="184"/>
      <c r="K9" s="165" t="s">
        <v>70</v>
      </c>
      <c r="L9" s="166"/>
      <c r="M9" s="157"/>
      <c r="N9" s="158"/>
      <c r="O9" s="165" t="s">
        <v>71</v>
      </c>
      <c r="P9" s="166"/>
      <c r="Q9" s="165" t="s">
        <v>72</v>
      </c>
      <c r="R9" s="166"/>
      <c r="S9" s="165" t="s">
        <v>73</v>
      </c>
      <c r="T9" s="166"/>
      <c r="U9" s="165" t="s">
        <v>74</v>
      </c>
      <c r="V9" s="166"/>
      <c r="W9" s="165" t="s">
        <v>75</v>
      </c>
      <c r="X9" s="166"/>
      <c r="Y9" s="186" t="s">
        <v>76</v>
      </c>
      <c r="Z9" s="187"/>
      <c r="AA9" s="165" t="s">
        <v>77</v>
      </c>
      <c r="AB9" s="166"/>
      <c r="AC9" s="165" t="s">
        <v>78</v>
      </c>
      <c r="AD9" s="166"/>
      <c r="AE9" s="157"/>
      <c r="AF9" s="158"/>
      <c r="AG9" s="157"/>
      <c r="AH9" s="158"/>
      <c r="AI9" s="165" t="s">
        <v>79</v>
      </c>
      <c r="AJ9" s="166"/>
      <c r="AK9" s="137"/>
      <c r="AL9" s="137"/>
      <c r="AM9" s="165" t="s">
        <v>80</v>
      </c>
      <c r="AN9" s="166"/>
      <c r="AO9" s="137"/>
      <c r="AP9" s="137"/>
      <c r="AQ9" s="162" t="s">
        <v>68</v>
      </c>
      <c r="AR9" s="162"/>
      <c r="AS9" s="162" t="s">
        <v>44</v>
      </c>
      <c r="AT9" s="162"/>
      <c r="AU9" s="162" t="s">
        <v>45</v>
      </c>
      <c r="AV9" s="162"/>
      <c r="AW9" s="162" t="s">
        <v>81</v>
      </c>
      <c r="AX9" s="162"/>
      <c r="AY9" s="189" t="s">
        <v>82</v>
      </c>
      <c r="AZ9" s="190"/>
      <c r="BA9" s="191" t="s">
        <v>83</v>
      </c>
      <c r="BB9" s="191"/>
      <c r="BC9" s="182"/>
      <c r="BD9" s="183"/>
      <c r="BE9" s="182"/>
      <c r="BF9" s="183"/>
      <c r="BG9" s="176"/>
      <c r="BH9" s="176"/>
      <c r="BI9" s="176"/>
      <c r="BJ9" s="176"/>
      <c r="BK9" s="176" t="s">
        <v>84</v>
      </c>
      <c r="BL9" s="176"/>
      <c r="BM9" s="192" t="s">
        <v>85</v>
      </c>
      <c r="BN9" s="192"/>
    </row>
    <row r="10" spans="1:104" s="25" customFormat="1" ht="29.25" customHeight="1" x14ac:dyDescent="0.2">
      <c r="A10" s="145"/>
      <c r="B10" s="107"/>
      <c r="C10" s="21" t="s">
        <v>47</v>
      </c>
      <c r="D10" s="22" t="s">
        <v>48</v>
      </c>
      <c r="E10" s="21" t="s">
        <v>47</v>
      </c>
      <c r="F10" s="22" t="s">
        <v>48</v>
      </c>
      <c r="G10" s="21" t="s">
        <v>47</v>
      </c>
      <c r="H10" s="22" t="s">
        <v>48</v>
      </c>
      <c r="I10" s="21" t="s">
        <v>47</v>
      </c>
      <c r="J10" s="22" t="s">
        <v>48</v>
      </c>
      <c r="K10" s="21" t="s">
        <v>47</v>
      </c>
      <c r="L10" s="22" t="s">
        <v>48</v>
      </c>
      <c r="M10" s="21" t="s">
        <v>47</v>
      </c>
      <c r="N10" s="22" t="s">
        <v>48</v>
      </c>
      <c r="O10" s="21" t="s">
        <v>47</v>
      </c>
      <c r="P10" s="22" t="s">
        <v>48</v>
      </c>
      <c r="Q10" s="21" t="s">
        <v>47</v>
      </c>
      <c r="R10" s="22" t="s">
        <v>48</v>
      </c>
      <c r="S10" s="21" t="s">
        <v>47</v>
      </c>
      <c r="T10" s="22" t="s">
        <v>48</v>
      </c>
      <c r="U10" s="21" t="s">
        <v>47</v>
      </c>
      <c r="V10" s="22" t="s">
        <v>48</v>
      </c>
      <c r="W10" s="21" t="s">
        <v>47</v>
      </c>
      <c r="X10" s="22" t="s">
        <v>48</v>
      </c>
      <c r="Y10" s="21" t="s">
        <v>47</v>
      </c>
      <c r="Z10" s="22" t="s">
        <v>48</v>
      </c>
      <c r="AA10" s="21" t="s">
        <v>47</v>
      </c>
      <c r="AB10" s="22" t="s">
        <v>48</v>
      </c>
      <c r="AC10" s="21" t="s">
        <v>47</v>
      </c>
      <c r="AD10" s="22" t="s">
        <v>48</v>
      </c>
      <c r="AE10" s="21" t="s">
        <v>47</v>
      </c>
      <c r="AF10" s="22" t="s">
        <v>48</v>
      </c>
      <c r="AG10" s="21" t="s">
        <v>47</v>
      </c>
      <c r="AH10" s="22" t="s">
        <v>48</v>
      </c>
      <c r="AI10" s="21" t="s">
        <v>47</v>
      </c>
      <c r="AJ10" s="22" t="s">
        <v>48</v>
      </c>
      <c r="AK10" s="21" t="s">
        <v>47</v>
      </c>
      <c r="AL10" s="22" t="s">
        <v>48</v>
      </c>
      <c r="AM10" s="21" t="s">
        <v>47</v>
      </c>
      <c r="AN10" s="22" t="s">
        <v>48</v>
      </c>
      <c r="AO10" s="21" t="s">
        <v>47</v>
      </c>
      <c r="AP10" s="22" t="s">
        <v>48</v>
      </c>
      <c r="AQ10" s="21" t="s">
        <v>47</v>
      </c>
      <c r="AR10" s="22" t="s">
        <v>48</v>
      </c>
      <c r="AS10" s="21" t="s">
        <v>47</v>
      </c>
      <c r="AT10" s="22" t="s">
        <v>48</v>
      </c>
      <c r="AU10" s="21" t="s">
        <v>47</v>
      </c>
      <c r="AV10" s="22" t="s">
        <v>48</v>
      </c>
      <c r="AW10" s="21" t="s">
        <v>47</v>
      </c>
      <c r="AX10" s="22" t="s">
        <v>48</v>
      </c>
      <c r="AY10" s="21" t="s">
        <v>47</v>
      </c>
      <c r="AZ10" s="22" t="s">
        <v>48</v>
      </c>
      <c r="BA10" s="21" t="s">
        <v>47</v>
      </c>
      <c r="BB10" s="22" t="s">
        <v>48</v>
      </c>
      <c r="BC10" s="21" t="s">
        <v>47</v>
      </c>
      <c r="BD10" s="22" t="s">
        <v>48</v>
      </c>
      <c r="BE10" s="21" t="s">
        <v>47</v>
      </c>
      <c r="BF10" s="22" t="s">
        <v>48</v>
      </c>
      <c r="BG10" s="21" t="s">
        <v>47</v>
      </c>
      <c r="BH10" s="22" t="s">
        <v>48</v>
      </c>
      <c r="BI10" s="21" t="s">
        <v>47</v>
      </c>
      <c r="BJ10" s="22" t="s">
        <v>48</v>
      </c>
      <c r="BK10" s="21" t="s">
        <v>47</v>
      </c>
      <c r="BL10" s="22" t="s">
        <v>48</v>
      </c>
      <c r="BM10" s="21" t="s">
        <v>47</v>
      </c>
      <c r="BN10" s="22" t="s">
        <v>48</v>
      </c>
    </row>
    <row r="11" spans="1:104" s="60" customFormat="1" ht="12.75" x14ac:dyDescent="0.25">
      <c r="A11" s="61"/>
      <c r="B11" s="61">
        <v>1</v>
      </c>
      <c r="C11" s="61">
        <v>2</v>
      </c>
      <c r="D11" s="61">
        <v>3</v>
      </c>
      <c r="E11" s="61">
        <v>4</v>
      </c>
      <c r="F11" s="61">
        <v>5</v>
      </c>
      <c r="G11" s="61">
        <v>6</v>
      </c>
      <c r="H11" s="61">
        <v>7</v>
      </c>
      <c r="I11" s="61">
        <v>8</v>
      </c>
      <c r="J11" s="61">
        <v>9</v>
      </c>
      <c r="K11" s="61">
        <v>10</v>
      </c>
      <c r="L11" s="61">
        <v>11</v>
      </c>
      <c r="M11" s="61">
        <v>12</v>
      </c>
      <c r="N11" s="61">
        <v>13</v>
      </c>
      <c r="O11" s="61">
        <v>14</v>
      </c>
      <c r="P11" s="61">
        <v>15</v>
      </c>
      <c r="Q11" s="61">
        <v>16</v>
      </c>
      <c r="R11" s="61">
        <v>17</v>
      </c>
      <c r="S11" s="61">
        <v>18</v>
      </c>
      <c r="T11" s="61">
        <v>19</v>
      </c>
      <c r="U11" s="61">
        <v>20</v>
      </c>
      <c r="V11" s="61">
        <v>21</v>
      </c>
      <c r="W11" s="61">
        <v>22</v>
      </c>
      <c r="X11" s="61">
        <v>23</v>
      </c>
      <c r="Y11" s="61">
        <v>24</v>
      </c>
      <c r="Z11" s="61">
        <v>25</v>
      </c>
      <c r="AA11" s="61">
        <v>26</v>
      </c>
      <c r="AB11" s="61">
        <v>27</v>
      </c>
      <c r="AC11" s="61">
        <v>28</v>
      </c>
      <c r="AD11" s="61">
        <v>29</v>
      </c>
      <c r="AE11" s="61">
        <v>30</v>
      </c>
      <c r="AF11" s="61">
        <v>31</v>
      </c>
      <c r="AG11" s="61">
        <v>32</v>
      </c>
      <c r="AH11" s="61">
        <v>33</v>
      </c>
      <c r="AI11" s="61">
        <v>34</v>
      </c>
      <c r="AJ11" s="61">
        <v>35</v>
      </c>
      <c r="AK11" s="61">
        <v>36</v>
      </c>
      <c r="AL11" s="61">
        <v>37</v>
      </c>
      <c r="AM11" s="61">
        <v>38</v>
      </c>
      <c r="AN11" s="61">
        <v>39</v>
      </c>
      <c r="AO11" s="61">
        <v>40</v>
      </c>
      <c r="AP11" s="61">
        <v>41</v>
      </c>
      <c r="AQ11" s="61">
        <v>42</v>
      </c>
      <c r="AR11" s="61">
        <v>43</v>
      </c>
      <c r="AS11" s="61">
        <v>44</v>
      </c>
      <c r="AT11" s="61">
        <v>45</v>
      </c>
      <c r="AU11" s="61">
        <v>46</v>
      </c>
      <c r="AV11" s="61">
        <v>47</v>
      </c>
      <c r="AW11" s="61">
        <v>48</v>
      </c>
      <c r="AX11" s="61">
        <v>49</v>
      </c>
      <c r="AY11" s="62">
        <v>50</v>
      </c>
      <c r="AZ11" s="62">
        <v>51</v>
      </c>
      <c r="BA11" s="62">
        <v>52</v>
      </c>
      <c r="BB11" s="62">
        <v>53</v>
      </c>
      <c r="BC11" s="61">
        <v>54</v>
      </c>
      <c r="BD11" s="61">
        <v>55</v>
      </c>
      <c r="BE11" s="61">
        <v>56</v>
      </c>
      <c r="BF11" s="61">
        <v>57</v>
      </c>
      <c r="BG11" s="61">
        <v>58</v>
      </c>
      <c r="BH11" s="61">
        <v>59</v>
      </c>
      <c r="BI11" s="61">
        <v>60</v>
      </c>
      <c r="BJ11" s="61">
        <v>61</v>
      </c>
      <c r="BK11" s="61">
        <v>62</v>
      </c>
      <c r="BL11" s="61">
        <v>63</v>
      </c>
      <c r="BM11" s="62">
        <v>64</v>
      </c>
      <c r="BN11" s="62">
        <v>65</v>
      </c>
    </row>
    <row r="12" spans="1:104" s="70" customFormat="1" ht="19.5" customHeight="1" x14ac:dyDescent="0.25">
      <c r="A12" s="63">
        <v>1</v>
      </c>
      <c r="B12" s="30" t="s">
        <v>2</v>
      </c>
      <c r="C12" s="64">
        <f t="shared" ref="C12:D12" si="0">E12+G12-BA12</f>
        <v>2626892</v>
      </c>
      <c r="D12" s="64">
        <f t="shared" si="0"/>
        <v>1890936.6</v>
      </c>
      <c r="E12" s="64">
        <f t="shared" ref="E12:F12" si="1">I12+K12+M12+AE12+AG12+AK12+AO12+AS12</f>
        <v>1944546.4000000001</v>
      </c>
      <c r="F12" s="64">
        <f t="shared" si="1"/>
        <v>1386407.6</v>
      </c>
      <c r="G12" s="64">
        <f>BC12+BE12+BG12+BI12+BK12+BM12</f>
        <v>722345.6</v>
      </c>
      <c r="H12" s="64">
        <f>BD12+BF12+BH12+BJ12+BL12+BN12</f>
        <v>544529</v>
      </c>
      <c r="I12" s="64">
        <v>622840</v>
      </c>
      <c r="J12" s="64">
        <v>437988.6</v>
      </c>
      <c r="K12" s="64"/>
      <c r="L12" s="64"/>
      <c r="M12" s="65">
        <v>363164.3</v>
      </c>
      <c r="N12" s="65">
        <v>266917.59999999998</v>
      </c>
      <c r="O12" s="64">
        <v>67800</v>
      </c>
      <c r="P12" s="64">
        <v>63655.8</v>
      </c>
      <c r="Q12" s="64">
        <v>5200</v>
      </c>
      <c r="R12" s="64">
        <v>1392.5</v>
      </c>
      <c r="S12" s="64">
        <v>6000</v>
      </c>
      <c r="T12" s="64">
        <v>4176.2</v>
      </c>
      <c r="U12" s="64">
        <v>6050</v>
      </c>
      <c r="V12" s="64">
        <v>1654.2</v>
      </c>
      <c r="W12" s="64">
        <v>75599.7</v>
      </c>
      <c r="X12" s="64">
        <v>53690.400000000001</v>
      </c>
      <c r="Y12" s="64">
        <v>59793.7</v>
      </c>
      <c r="Z12" s="64">
        <v>43356.4</v>
      </c>
      <c r="AA12" s="64">
        <v>41516</v>
      </c>
      <c r="AB12" s="64">
        <v>29633.4</v>
      </c>
      <c r="AC12" s="64">
        <v>138663.6</v>
      </c>
      <c r="AD12" s="64">
        <v>100145.2</v>
      </c>
      <c r="AE12" s="66"/>
      <c r="AF12" s="66"/>
      <c r="AG12" s="64">
        <v>748929.3</v>
      </c>
      <c r="AH12" s="64">
        <v>561299.30000000005</v>
      </c>
      <c r="AI12" s="64">
        <v>748929.3</v>
      </c>
      <c r="AJ12" s="64">
        <v>561299.30000000005</v>
      </c>
      <c r="AK12" s="64">
        <v>19430</v>
      </c>
      <c r="AL12" s="64">
        <v>10539.5</v>
      </c>
      <c r="AM12" s="64">
        <v>15930</v>
      </c>
      <c r="AN12" s="64">
        <v>10539.5</v>
      </c>
      <c r="AO12" s="64">
        <v>89292.5</v>
      </c>
      <c r="AP12" s="64">
        <v>65675</v>
      </c>
      <c r="AQ12" s="64">
        <f>AS12-BA12</f>
        <v>60890.3</v>
      </c>
      <c r="AR12" s="64">
        <f>AT12-BB12</f>
        <v>3987.5999999999985</v>
      </c>
      <c r="AS12" s="64">
        <v>100890.3</v>
      </c>
      <c r="AT12" s="64">
        <v>43987.6</v>
      </c>
      <c r="AU12" s="67"/>
      <c r="AV12" s="67"/>
      <c r="AW12" s="64">
        <v>0</v>
      </c>
      <c r="AX12" s="64">
        <v>0</v>
      </c>
      <c r="AY12" s="97">
        <v>40000</v>
      </c>
      <c r="AZ12" s="97">
        <v>40000</v>
      </c>
      <c r="BA12" s="97">
        <v>40000</v>
      </c>
      <c r="BB12" s="97">
        <v>40000</v>
      </c>
      <c r="BC12" s="69">
        <v>834651.2</v>
      </c>
      <c r="BD12" s="69">
        <v>575056.30000000005</v>
      </c>
      <c r="BE12" s="64">
        <v>44254.400000000001</v>
      </c>
      <c r="BF12" s="64">
        <v>40457.199999999997</v>
      </c>
      <c r="BG12" s="64">
        <v>3440</v>
      </c>
      <c r="BH12" s="64">
        <v>3440</v>
      </c>
      <c r="BI12" s="64">
        <v>-40000</v>
      </c>
      <c r="BJ12" s="64">
        <v>-19054.8</v>
      </c>
      <c r="BK12" s="64">
        <v>-120000</v>
      </c>
      <c r="BL12" s="64">
        <v>-55369.7</v>
      </c>
      <c r="BM12" s="76">
        <v>0</v>
      </c>
      <c r="BN12" s="76"/>
      <c r="BO12" s="100"/>
      <c r="BP12" s="100"/>
    </row>
    <row r="13" spans="1:104" s="70" customFormat="1" ht="19.5" customHeight="1" x14ac:dyDescent="0.25">
      <c r="A13" s="71">
        <v>2</v>
      </c>
      <c r="B13" s="33" t="s">
        <v>4</v>
      </c>
      <c r="C13" s="64">
        <f t="shared" ref="C13:C15" si="2">E13+G13-BA13</f>
        <v>2261594.5</v>
      </c>
      <c r="D13" s="64">
        <f t="shared" ref="D13:D15" si="3">F13+H13-BB13</f>
        <v>1470784.4</v>
      </c>
      <c r="E13" s="64">
        <f t="shared" ref="E13:E15" si="4">I13+K13+M13+AE13+AG13+AK13+AO13+AS13</f>
        <v>1210029.0999999999</v>
      </c>
      <c r="F13" s="64">
        <f t="shared" ref="F13:F15" si="5">J13+L13+N13+AF13+AH13+AL13+AP13+AT13</f>
        <v>760151.79999999993</v>
      </c>
      <c r="G13" s="64">
        <f t="shared" ref="G13:G15" si="6">BC13+BE13+BG13+BI13+BK13+BM13</f>
        <v>1051565.3999999999</v>
      </c>
      <c r="H13" s="64">
        <f t="shared" ref="H13:H15" si="7">BD13+BF13+BH13+BJ13+BL13+BN13</f>
        <v>710632.60000000009</v>
      </c>
      <c r="I13" s="72">
        <v>238564.5</v>
      </c>
      <c r="J13" s="72">
        <v>156723.70000000001</v>
      </c>
      <c r="K13" s="66"/>
      <c r="L13" s="66"/>
      <c r="M13" s="73">
        <v>157062</v>
      </c>
      <c r="N13" s="73">
        <v>101790.39999999999</v>
      </c>
      <c r="O13" s="72">
        <v>64699.3</v>
      </c>
      <c r="P13" s="72">
        <v>44829.9</v>
      </c>
      <c r="Q13" s="72">
        <v>1267.5999999999999</v>
      </c>
      <c r="R13" s="72">
        <v>881.9</v>
      </c>
      <c r="S13" s="72">
        <v>3853</v>
      </c>
      <c r="T13" s="72">
        <v>2337.1</v>
      </c>
      <c r="U13" s="72">
        <v>5500</v>
      </c>
      <c r="V13" s="72">
        <v>4647.2</v>
      </c>
      <c r="W13" s="72">
        <v>39171.1</v>
      </c>
      <c r="X13" s="72">
        <v>17720.099999999999</v>
      </c>
      <c r="Y13" s="72">
        <v>17800</v>
      </c>
      <c r="Z13" s="72">
        <v>5776</v>
      </c>
      <c r="AA13" s="72">
        <v>5012</v>
      </c>
      <c r="AB13" s="72">
        <v>2957.5</v>
      </c>
      <c r="AC13" s="72">
        <v>34079</v>
      </c>
      <c r="AD13" s="72">
        <v>25968.1</v>
      </c>
      <c r="AE13" s="66"/>
      <c r="AF13" s="66"/>
      <c r="AG13" s="72">
        <v>748712.2</v>
      </c>
      <c r="AH13" s="72">
        <v>477786.6</v>
      </c>
      <c r="AI13" s="72">
        <v>748712.2</v>
      </c>
      <c r="AJ13" s="72">
        <v>477786.6</v>
      </c>
      <c r="AK13" s="72">
        <v>11092.2</v>
      </c>
      <c r="AL13" s="72">
        <v>1464.7</v>
      </c>
      <c r="AM13" s="72">
        <v>15922</v>
      </c>
      <c r="AN13" s="72">
        <v>1464.7</v>
      </c>
      <c r="AO13" s="72">
        <v>16000</v>
      </c>
      <c r="AP13" s="72">
        <v>13935</v>
      </c>
      <c r="AQ13" s="64">
        <f t="shared" ref="AQ13:AQ15" si="8">AS13-BA13</f>
        <v>38598.199999999997</v>
      </c>
      <c r="AR13" s="64">
        <f t="shared" ref="AR13:AR15" si="9">AT13-BB13</f>
        <v>8451.4</v>
      </c>
      <c r="AS13" s="72">
        <v>38598.199999999997</v>
      </c>
      <c r="AT13" s="72">
        <v>8451.4</v>
      </c>
      <c r="AU13" s="74">
        <v>0</v>
      </c>
      <c r="AV13" s="74">
        <v>0</v>
      </c>
      <c r="AW13" s="72">
        <v>29486.2</v>
      </c>
      <c r="AX13" s="74"/>
      <c r="AY13" s="97"/>
      <c r="AZ13" s="97"/>
      <c r="BA13" s="98"/>
      <c r="BB13" s="98"/>
      <c r="BC13" s="75">
        <v>1553565.4</v>
      </c>
      <c r="BD13" s="75">
        <v>1064124.1000000001</v>
      </c>
      <c r="BE13" s="72">
        <v>197112.4</v>
      </c>
      <c r="BF13" s="72">
        <v>90832.7</v>
      </c>
      <c r="BG13" s="72">
        <v>887.6</v>
      </c>
      <c r="BH13" s="72">
        <v>887.6</v>
      </c>
      <c r="BI13" s="72">
        <v>-100000</v>
      </c>
      <c r="BJ13" s="72">
        <v>-761.5</v>
      </c>
      <c r="BK13" s="72">
        <v>-600000</v>
      </c>
      <c r="BL13" s="72">
        <v>-444450.3</v>
      </c>
      <c r="BM13" s="102">
        <v>0</v>
      </c>
      <c r="BN13" s="102">
        <v>0</v>
      </c>
      <c r="BO13" s="100"/>
      <c r="BP13" s="100"/>
    </row>
    <row r="14" spans="1:104" s="84" customFormat="1" ht="19.5" customHeight="1" x14ac:dyDescent="0.25">
      <c r="A14" s="80">
        <v>3</v>
      </c>
      <c r="B14" s="33" t="s">
        <v>5</v>
      </c>
      <c r="C14" s="64">
        <f t="shared" si="2"/>
        <v>1868299.1999999997</v>
      </c>
      <c r="D14" s="64">
        <f t="shared" si="3"/>
        <v>1324164</v>
      </c>
      <c r="E14" s="64">
        <f t="shared" si="4"/>
        <v>1346310.0999999999</v>
      </c>
      <c r="F14" s="64">
        <f t="shared" si="5"/>
        <v>889201.3</v>
      </c>
      <c r="G14" s="64">
        <f t="shared" si="6"/>
        <v>521989.1</v>
      </c>
      <c r="H14" s="64">
        <f t="shared" si="7"/>
        <v>434962.7</v>
      </c>
      <c r="I14" s="73">
        <v>354689.2</v>
      </c>
      <c r="J14" s="73">
        <v>228771.6</v>
      </c>
      <c r="K14" s="79"/>
      <c r="L14" s="79"/>
      <c r="M14" s="73">
        <v>141779.4</v>
      </c>
      <c r="N14" s="73">
        <v>88152.4</v>
      </c>
      <c r="O14" s="73">
        <v>46780</v>
      </c>
      <c r="P14" s="73">
        <v>38356.800000000003</v>
      </c>
      <c r="Q14" s="73">
        <v>290</v>
      </c>
      <c r="R14" s="73">
        <v>248.3</v>
      </c>
      <c r="S14" s="73">
        <v>4630</v>
      </c>
      <c r="T14" s="73">
        <v>2284.1999999999998</v>
      </c>
      <c r="U14" s="73">
        <v>1220</v>
      </c>
      <c r="V14" s="73">
        <v>991</v>
      </c>
      <c r="W14" s="73">
        <v>8567.6</v>
      </c>
      <c r="X14" s="73">
        <v>6086</v>
      </c>
      <c r="Y14" s="73">
        <v>4775.6000000000004</v>
      </c>
      <c r="Z14" s="73">
        <v>3705.6</v>
      </c>
      <c r="AA14" s="73">
        <v>11474.2</v>
      </c>
      <c r="AB14" s="73">
        <v>3748.3</v>
      </c>
      <c r="AC14" s="73">
        <v>58607.5</v>
      </c>
      <c r="AD14" s="73">
        <v>30953.8</v>
      </c>
      <c r="AE14" s="79"/>
      <c r="AF14" s="79"/>
      <c r="AG14" s="73">
        <v>609775.69999999995</v>
      </c>
      <c r="AH14" s="73">
        <v>462613.5</v>
      </c>
      <c r="AI14" s="73">
        <v>609775.69999999995</v>
      </c>
      <c r="AJ14" s="73">
        <v>462613.5</v>
      </c>
      <c r="AK14" s="73">
        <v>3179.6</v>
      </c>
      <c r="AL14" s="73">
        <v>490</v>
      </c>
      <c r="AM14" s="73">
        <v>3179.6</v>
      </c>
      <c r="AN14" s="73">
        <v>490</v>
      </c>
      <c r="AO14" s="73">
        <v>111693.5</v>
      </c>
      <c r="AP14" s="73">
        <v>108861.8</v>
      </c>
      <c r="AQ14" s="64">
        <f t="shared" si="8"/>
        <v>125192.7</v>
      </c>
      <c r="AR14" s="64">
        <f t="shared" si="9"/>
        <v>312</v>
      </c>
      <c r="AS14" s="73">
        <v>125192.7</v>
      </c>
      <c r="AT14" s="73">
        <v>312</v>
      </c>
      <c r="AU14" s="81"/>
      <c r="AV14" s="81"/>
      <c r="AW14" s="73">
        <v>123812.7</v>
      </c>
      <c r="AX14" s="81"/>
      <c r="AY14" s="99"/>
      <c r="AZ14" s="99"/>
      <c r="BA14" s="99"/>
      <c r="BB14" s="99"/>
      <c r="BC14" s="83">
        <v>484778.8</v>
      </c>
      <c r="BD14" s="83">
        <v>420078.7</v>
      </c>
      <c r="BE14" s="73">
        <v>37210.300000000003</v>
      </c>
      <c r="BF14" s="73">
        <v>23392.1</v>
      </c>
      <c r="BG14" s="79"/>
      <c r="BH14" s="79"/>
      <c r="BI14" s="79"/>
      <c r="BJ14" s="73">
        <v>-3134.3</v>
      </c>
      <c r="BK14" s="73"/>
      <c r="BL14" s="73">
        <v>-5373.8</v>
      </c>
      <c r="BM14" s="82"/>
      <c r="BN14" s="82"/>
      <c r="BO14" s="100"/>
      <c r="BP14" s="100"/>
    </row>
    <row r="15" spans="1:104" s="70" customFormat="1" ht="19.5" customHeight="1" x14ac:dyDescent="0.25">
      <c r="A15" s="71">
        <v>4</v>
      </c>
      <c r="B15" s="33" t="s">
        <v>6</v>
      </c>
      <c r="C15" s="64">
        <f t="shared" si="2"/>
        <v>2018336.3999999997</v>
      </c>
      <c r="D15" s="64">
        <f t="shared" si="3"/>
        <v>1493566.4000000001</v>
      </c>
      <c r="E15" s="64">
        <f t="shared" si="4"/>
        <v>1388228.1999999997</v>
      </c>
      <c r="F15" s="64">
        <f t="shared" si="5"/>
        <v>969380.60000000009</v>
      </c>
      <c r="G15" s="64">
        <f t="shared" si="6"/>
        <v>630108.19999999995</v>
      </c>
      <c r="H15" s="64">
        <f t="shared" si="7"/>
        <v>524185.8</v>
      </c>
      <c r="I15" s="72">
        <v>300006.5</v>
      </c>
      <c r="J15" s="72">
        <v>223670.7</v>
      </c>
      <c r="K15" s="66"/>
      <c r="L15" s="66"/>
      <c r="M15" s="72">
        <v>183492.3</v>
      </c>
      <c r="N15" s="72">
        <v>118540.1</v>
      </c>
      <c r="O15" s="72">
        <v>51259.199999999997</v>
      </c>
      <c r="P15" s="72">
        <v>39428</v>
      </c>
      <c r="Q15" s="72">
        <v>8504.5</v>
      </c>
      <c r="R15" s="72">
        <v>7897.8</v>
      </c>
      <c r="S15" s="72">
        <v>4315.3</v>
      </c>
      <c r="T15" s="72">
        <v>2732.6</v>
      </c>
      <c r="U15" s="72">
        <v>14551</v>
      </c>
      <c r="V15" s="72">
        <v>7786.8</v>
      </c>
      <c r="W15" s="72">
        <v>35322.1</v>
      </c>
      <c r="X15" s="72">
        <v>20646.599999999999</v>
      </c>
      <c r="Y15" s="72">
        <v>25444</v>
      </c>
      <c r="Z15" s="72">
        <v>16508.5</v>
      </c>
      <c r="AA15" s="72">
        <v>11500</v>
      </c>
      <c r="AB15" s="72">
        <v>5720.8</v>
      </c>
      <c r="AC15" s="72">
        <v>44670.2</v>
      </c>
      <c r="AD15" s="72">
        <v>25801.599999999999</v>
      </c>
      <c r="AE15" s="66"/>
      <c r="AF15" s="66"/>
      <c r="AG15" s="72">
        <v>772119.6</v>
      </c>
      <c r="AH15" s="72">
        <v>526566.80000000005</v>
      </c>
      <c r="AI15" s="72">
        <v>772119.6</v>
      </c>
      <c r="AJ15" s="72">
        <v>526566.80000000005</v>
      </c>
      <c r="AK15" s="72">
        <v>3351.9</v>
      </c>
      <c r="AL15" s="72">
        <v>0</v>
      </c>
      <c r="AM15" s="72">
        <v>2451.9</v>
      </c>
      <c r="AN15" s="72">
        <v>0</v>
      </c>
      <c r="AO15" s="72">
        <v>100124.7</v>
      </c>
      <c r="AP15" s="72">
        <v>95406</v>
      </c>
      <c r="AQ15" s="64">
        <f t="shared" si="8"/>
        <v>29133.200000000001</v>
      </c>
      <c r="AR15" s="64">
        <f t="shared" si="9"/>
        <v>5197</v>
      </c>
      <c r="AS15" s="72">
        <v>29133.200000000001</v>
      </c>
      <c r="AT15" s="72">
        <v>5197</v>
      </c>
      <c r="AU15" s="74">
        <v>0</v>
      </c>
      <c r="AV15" s="74">
        <v>0</v>
      </c>
      <c r="AW15" s="72">
        <v>21533.3</v>
      </c>
      <c r="AX15" s="74"/>
      <c r="AY15" s="97"/>
      <c r="AZ15" s="97"/>
      <c r="BA15" s="97"/>
      <c r="BB15" s="97"/>
      <c r="BC15" s="75">
        <v>579366.19999999995</v>
      </c>
      <c r="BD15" s="75">
        <v>510067.9</v>
      </c>
      <c r="BE15" s="72">
        <v>66160</v>
      </c>
      <c r="BF15" s="72">
        <v>38752.1</v>
      </c>
      <c r="BG15" s="72">
        <v>8522</v>
      </c>
      <c r="BH15" s="72">
        <v>7200</v>
      </c>
      <c r="BI15" s="72">
        <v>0</v>
      </c>
      <c r="BJ15" s="72">
        <v>-5624.5</v>
      </c>
      <c r="BK15" s="72">
        <v>-23940</v>
      </c>
      <c r="BL15" s="72">
        <v>-26209.7</v>
      </c>
      <c r="BM15" s="68"/>
      <c r="BN15" s="68"/>
      <c r="BO15" s="100"/>
      <c r="BP15" s="100"/>
    </row>
    <row r="16" spans="1:104" s="77" customFormat="1" ht="23.25" customHeight="1" x14ac:dyDescent="0.25">
      <c r="A16" s="188" t="s">
        <v>3</v>
      </c>
      <c r="B16" s="188"/>
      <c r="C16" s="64">
        <f t="shared" ref="C16:BN16" si="10">SUM(C12:C15)</f>
        <v>8775122.0999999996</v>
      </c>
      <c r="D16" s="64">
        <f t="shared" si="10"/>
        <v>6179451.4000000004</v>
      </c>
      <c r="E16" s="64">
        <f t="shared" si="10"/>
        <v>5889113.7999999989</v>
      </c>
      <c r="F16" s="64">
        <f t="shared" si="10"/>
        <v>4005141.3000000003</v>
      </c>
      <c r="G16" s="64">
        <f t="shared" si="10"/>
        <v>2926008.3</v>
      </c>
      <c r="H16" s="64">
        <f t="shared" si="10"/>
        <v>2214310.1</v>
      </c>
      <c r="I16" s="64">
        <f t="shared" si="10"/>
        <v>1516100.2</v>
      </c>
      <c r="J16" s="64">
        <f t="shared" si="10"/>
        <v>1047154.6000000001</v>
      </c>
      <c r="K16" s="64"/>
      <c r="L16" s="64"/>
      <c r="M16" s="64">
        <f t="shared" si="10"/>
        <v>845498</v>
      </c>
      <c r="N16" s="64">
        <f t="shared" si="10"/>
        <v>575400.5</v>
      </c>
      <c r="O16" s="64">
        <f t="shared" si="10"/>
        <v>230538.5</v>
      </c>
      <c r="P16" s="64">
        <f t="shared" si="10"/>
        <v>186270.5</v>
      </c>
      <c r="Q16" s="64">
        <f t="shared" si="10"/>
        <v>15262.1</v>
      </c>
      <c r="R16" s="64">
        <f t="shared" si="10"/>
        <v>10420.5</v>
      </c>
      <c r="S16" s="64">
        <f t="shared" si="10"/>
        <v>18798.3</v>
      </c>
      <c r="T16" s="64">
        <f t="shared" si="10"/>
        <v>11530.1</v>
      </c>
      <c r="U16" s="64">
        <f t="shared" si="10"/>
        <v>27321</v>
      </c>
      <c r="V16" s="64">
        <f t="shared" si="10"/>
        <v>15079.2</v>
      </c>
      <c r="W16" s="64">
        <f t="shared" si="10"/>
        <v>158660.5</v>
      </c>
      <c r="X16" s="64">
        <f t="shared" si="10"/>
        <v>98143.1</v>
      </c>
      <c r="Y16" s="64">
        <f t="shared" si="10"/>
        <v>107813.3</v>
      </c>
      <c r="Z16" s="64">
        <f t="shared" si="10"/>
        <v>69346.5</v>
      </c>
      <c r="AA16" s="64">
        <f t="shared" si="10"/>
        <v>69502.2</v>
      </c>
      <c r="AB16" s="64">
        <f t="shared" si="10"/>
        <v>42060.000000000007</v>
      </c>
      <c r="AC16" s="64">
        <f t="shared" si="10"/>
        <v>276020.3</v>
      </c>
      <c r="AD16" s="64">
        <f t="shared" si="10"/>
        <v>182868.69999999998</v>
      </c>
      <c r="AE16" s="67">
        <f t="shared" si="10"/>
        <v>0</v>
      </c>
      <c r="AF16" s="67">
        <f t="shared" si="10"/>
        <v>0</v>
      </c>
      <c r="AG16" s="64">
        <f t="shared" si="10"/>
        <v>2879536.8000000003</v>
      </c>
      <c r="AH16" s="64">
        <f t="shared" si="10"/>
        <v>2028266.2</v>
      </c>
      <c r="AI16" s="64">
        <f t="shared" si="10"/>
        <v>2879536.8000000003</v>
      </c>
      <c r="AJ16" s="64">
        <f t="shared" si="10"/>
        <v>2028266.2</v>
      </c>
      <c r="AK16" s="64">
        <f t="shared" si="10"/>
        <v>37053.700000000004</v>
      </c>
      <c r="AL16" s="64">
        <f t="shared" si="10"/>
        <v>12494.2</v>
      </c>
      <c r="AM16" s="64">
        <f t="shared" si="10"/>
        <v>37483.5</v>
      </c>
      <c r="AN16" s="64">
        <f t="shared" si="10"/>
        <v>12494.2</v>
      </c>
      <c r="AO16" s="64">
        <f t="shared" si="10"/>
        <v>317110.7</v>
      </c>
      <c r="AP16" s="64">
        <f t="shared" si="10"/>
        <v>283877.8</v>
      </c>
      <c r="AQ16" s="64">
        <f t="shared" si="10"/>
        <v>253814.40000000002</v>
      </c>
      <c r="AR16" s="64">
        <f t="shared" si="10"/>
        <v>17948</v>
      </c>
      <c r="AS16" s="64">
        <f t="shared" si="10"/>
        <v>293814.40000000002</v>
      </c>
      <c r="AT16" s="64">
        <f t="shared" si="10"/>
        <v>57948</v>
      </c>
      <c r="AU16" s="67">
        <f t="shared" si="10"/>
        <v>0</v>
      </c>
      <c r="AV16" s="67">
        <f t="shared" si="10"/>
        <v>0</v>
      </c>
      <c r="AW16" s="64">
        <f t="shared" si="10"/>
        <v>174832.19999999998</v>
      </c>
      <c r="AX16" s="67">
        <f t="shared" si="10"/>
        <v>0</v>
      </c>
      <c r="AY16" s="97">
        <f t="shared" si="10"/>
        <v>40000</v>
      </c>
      <c r="AZ16" s="97">
        <f t="shared" si="10"/>
        <v>40000</v>
      </c>
      <c r="BA16" s="97">
        <f t="shared" si="10"/>
        <v>40000</v>
      </c>
      <c r="BB16" s="97">
        <f t="shared" si="10"/>
        <v>40000</v>
      </c>
      <c r="BC16" s="69">
        <f t="shared" si="10"/>
        <v>3452361.5999999996</v>
      </c>
      <c r="BD16" s="69">
        <f t="shared" si="10"/>
        <v>2569327</v>
      </c>
      <c r="BE16" s="64">
        <f t="shared" si="10"/>
        <v>344737.1</v>
      </c>
      <c r="BF16" s="64">
        <f t="shared" si="10"/>
        <v>193434.1</v>
      </c>
      <c r="BG16" s="64">
        <f t="shared" si="10"/>
        <v>12849.6</v>
      </c>
      <c r="BH16" s="64">
        <f t="shared" si="10"/>
        <v>11527.6</v>
      </c>
      <c r="BI16" s="64">
        <f t="shared" si="10"/>
        <v>-140000</v>
      </c>
      <c r="BJ16" s="64">
        <f t="shared" si="10"/>
        <v>-28575.1</v>
      </c>
      <c r="BK16" s="64">
        <f t="shared" si="10"/>
        <v>-743940</v>
      </c>
      <c r="BL16" s="64">
        <f t="shared" si="10"/>
        <v>-531403.5</v>
      </c>
      <c r="BM16" s="76">
        <f t="shared" si="10"/>
        <v>0</v>
      </c>
      <c r="BN16" s="76">
        <f t="shared" si="10"/>
        <v>0</v>
      </c>
    </row>
    <row r="17" spans="3:58" x14ac:dyDescent="0.3">
      <c r="BC17" s="8"/>
      <c r="BD17" s="8"/>
    </row>
    <row r="18" spans="3:58" x14ac:dyDescent="0.3">
      <c r="BC18" s="8"/>
      <c r="BD18" s="8"/>
      <c r="BE18" s="37"/>
      <c r="BF18" s="37"/>
    </row>
    <row r="19" spans="3:58" x14ac:dyDescent="0.3">
      <c r="BC19" s="8"/>
      <c r="BD19" s="8"/>
      <c r="BE19" s="37"/>
      <c r="BF19" s="37"/>
    </row>
    <row r="20" spans="3:58" x14ac:dyDescent="0.3">
      <c r="BC20" s="8"/>
      <c r="BD20" s="8"/>
      <c r="BE20" s="37"/>
      <c r="BF20" s="37"/>
    </row>
    <row r="21" spans="3:58" x14ac:dyDescent="0.3">
      <c r="BC21" s="8"/>
      <c r="BD21" s="8"/>
      <c r="BE21" s="37"/>
      <c r="BF21" s="37"/>
    </row>
    <row r="22" spans="3:58" x14ac:dyDescent="0.3">
      <c r="BC22" s="8"/>
      <c r="BD22" s="8"/>
    </row>
    <row r="23" spans="3:58" x14ac:dyDescent="0.3">
      <c r="BC23" s="8"/>
      <c r="BD23" s="8"/>
    </row>
    <row r="24" spans="3:58" x14ac:dyDescent="0.3">
      <c r="C24" s="78"/>
      <c r="BC24" s="8"/>
      <c r="BD24" s="8"/>
    </row>
    <row r="25" spans="3:58" x14ac:dyDescent="0.3">
      <c r="BC25" s="8"/>
      <c r="BD25" s="8"/>
    </row>
    <row r="26" spans="3:58" x14ac:dyDescent="0.3">
      <c r="BC26" s="8"/>
      <c r="BD26" s="8"/>
    </row>
    <row r="27" spans="3:58" x14ac:dyDescent="0.3">
      <c r="BC27" s="8"/>
      <c r="BD27" s="8"/>
    </row>
    <row r="28" spans="3:58" x14ac:dyDescent="0.3">
      <c r="BC28" s="8"/>
      <c r="BD28" s="8"/>
    </row>
    <row r="29" spans="3:58" x14ac:dyDescent="0.3">
      <c r="BC29" s="8"/>
      <c r="BD29" s="8"/>
    </row>
    <row r="30" spans="3:58" x14ac:dyDescent="0.3">
      <c r="BC30" s="8"/>
      <c r="BD30" s="8"/>
    </row>
    <row r="31" spans="3:58" x14ac:dyDescent="0.3">
      <c r="BC31" s="8"/>
      <c r="BD31" s="8"/>
    </row>
    <row r="32" spans="3:58" x14ac:dyDescent="0.3">
      <c r="BC32" s="8"/>
      <c r="BD32" s="8"/>
    </row>
    <row r="33" spans="55:56" x14ac:dyDescent="0.3">
      <c r="BC33" s="8"/>
      <c r="BD33" s="8"/>
    </row>
    <row r="34" spans="55:56" x14ac:dyDescent="0.3">
      <c r="BC34" s="8"/>
      <c r="BD34" s="8"/>
    </row>
    <row r="35" spans="55:56" x14ac:dyDescent="0.3">
      <c r="BC35" s="8"/>
      <c r="BD35" s="8"/>
    </row>
    <row r="36" spans="55:56" x14ac:dyDescent="0.3">
      <c r="BC36" s="8"/>
      <c r="BD36" s="8"/>
    </row>
    <row r="37" spans="55:56" x14ac:dyDescent="0.3">
      <c r="BC37" s="8"/>
      <c r="BD37" s="8"/>
    </row>
    <row r="38" spans="55:56" x14ac:dyDescent="0.3">
      <c r="BC38" s="8"/>
      <c r="BD38" s="8"/>
    </row>
    <row r="39" spans="55:56" x14ac:dyDescent="0.3">
      <c r="BC39" s="8"/>
      <c r="BD39" s="8"/>
    </row>
    <row r="40" spans="55:56" x14ac:dyDescent="0.3">
      <c r="BC40" s="8"/>
      <c r="BD40" s="8"/>
    </row>
    <row r="41" spans="55:56" x14ac:dyDescent="0.3">
      <c r="BC41" s="8"/>
      <c r="BD41" s="8"/>
    </row>
    <row r="42" spans="55:56" x14ac:dyDescent="0.3">
      <c r="BC42" s="8"/>
      <c r="BD42" s="8"/>
    </row>
    <row r="43" spans="55:56" x14ac:dyDescent="0.3">
      <c r="BC43" s="8"/>
      <c r="BD43" s="8"/>
    </row>
    <row r="44" spans="55:56" x14ac:dyDescent="0.3">
      <c r="BC44" s="8"/>
      <c r="BD44" s="8"/>
    </row>
    <row r="45" spans="55:56" x14ac:dyDescent="0.3">
      <c r="BC45" s="8"/>
      <c r="BD45" s="8"/>
    </row>
    <row r="46" spans="55:56" x14ac:dyDescent="0.3">
      <c r="BC46" s="8"/>
      <c r="BD46" s="8"/>
    </row>
  </sheetData>
  <protectedRanges>
    <protectedRange sqref="B12" name="Range3_1_1"/>
    <protectedRange sqref="BI12:BL12 AU12 AW12:BF12" name="Range3_5_1"/>
    <protectedRange sqref="I12:J12 M12:AP12" name="Range2_4_1"/>
    <protectedRange sqref="K12:L12" name="Range2_1"/>
    <protectedRange sqref="B13:B15" name="Range3_1_2_1"/>
    <protectedRange sqref="AS14:BN14" name="Range3_3_1_1"/>
    <protectedRange sqref="I14:J14 M14:AP14" name="Range2_2_1_1"/>
    <protectedRange sqref="AS15:BN15" name="Range3_4_1_1"/>
    <protectedRange sqref="I15:J15 M15:AP15" name="Range2_3_1_1"/>
    <protectedRange sqref="AU13:BB13 BE13:BN13" name="Range3_2_2_1"/>
    <protectedRange sqref="I13:J13 M13:AP13" name="Range2_1_1_1"/>
    <protectedRange sqref="BC13" name="Range3_1_1_1_1"/>
    <protectedRange sqref="BD13" name="Range3_2_1_1_1"/>
    <protectedRange sqref="K13:L15" name="Range2_5_1"/>
  </protectedRanges>
  <mergeCells count="54">
    <mergeCell ref="AW9:AX9"/>
    <mergeCell ref="AY9:AZ9"/>
    <mergeCell ref="BA9:BB9"/>
    <mergeCell ref="BK9:BL9"/>
    <mergeCell ref="BM9:BN9"/>
    <mergeCell ref="A16:B16"/>
    <mergeCell ref="AC9:AD9"/>
    <mergeCell ref="AI9:AJ9"/>
    <mergeCell ref="AM9:AN9"/>
    <mergeCell ref="AQ9:AR9"/>
    <mergeCell ref="AU9:AV9"/>
    <mergeCell ref="Q9:R9"/>
    <mergeCell ref="S9:T9"/>
    <mergeCell ref="U9:V9"/>
    <mergeCell ref="W9:X9"/>
    <mergeCell ref="Y9:Z9"/>
    <mergeCell ref="AA9:AB9"/>
    <mergeCell ref="AI8:AJ8"/>
    <mergeCell ref="AK8:AL9"/>
    <mergeCell ref="AM8:AN8"/>
    <mergeCell ref="AO8:AP9"/>
    <mergeCell ref="AS9:AT9"/>
    <mergeCell ref="BC5:BN5"/>
    <mergeCell ref="I6:BB6"/>
    <mergeCell ref="BC6:BH6"/>
    <mergeCell ref="BI6:BN6"/>
    <mergeCell ref="I7:BB7"/>
    <mergeCell ref="BC7:BF7"/>
    <mergeCell ref="BG7:BH9"/>
    <mergeCell ref="BI7:BJ9"/>
    <mergeCell ref="BK7:BN8"/>
    <mergeCell ref="I8:J8"/>
    <mergeCell ref="AQ8:AV8"/>
    <mergeCell ref="AW8:BB8"/>
    <mergeCell ref="BC8:BD9"/>
    <mergeCell ref="BE8:BF9"/>
    <mergeCell ref="I9:J9"/>
    <mergeCell ref="K9:L9"/>
    <mergeCell ref="C2:P2"/>
    <mergeCell ref="E3:N3"/>
    <mergeCell ref="W4:X4"/>
    <mergeCell ref="AG4:AH4"/>
    <mergeCell ref="A5:A10"/>
    <mergeCell ref="B5:B10"/>
    <mergeCell ref="C5:H8"/>
    <mergeCell ref="I5:BB5"/>
    <mergeCell ref="M8:N9"/>
    <mergeCell ref="O8:AD8"/>
    <mergeCell ref="C9:D9"/>
    <mergeCell ref="E9:F9"/>
    <mergeCell ref="G9:H9"/>
    <mergeCell ref="O9:P9"/>
    <mergeCell ref="AE8:AF9"/>
    <mergeCell ref="AG8:AH9"/>
  </mergeCells>
  <pageMargins left="0" right="0" top="0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գործառն</vt:lpstr>
      <vt:lpstr>տնտեսագիտ</vt:lpstr>
      <vt:lpstr>գործառն!Заголовки_для_печати</vt:lpstr>
      <vt:lpstr>տնտեսագիտ!Заголовки_для_печати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https://mul2-mta.gov.am/tasks/1418403/oneclick/ekamut.caxs.xlsx?token=d439fdc43b1f7aac89d75179621e5b5a</cp:keywords>
  <cp:lastModifiedBy/>
  <dcterms:created xsi:type="dcterms:W3CDTF">2006-09-16T00:00:00Z</dcterms:created>
  <dcterms:modified xsi:type="dcterms:W3CDTF">2023-10-13T10:27:18Z</dcterms:modified>
</cp:coreProperties>
</file>