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Armavir" sheetId="1" r:id="rId1"/>
    <sheet name="Лист1" sheetId="2" r:id="rId2"/>
  </sheets>
  <calcPr calcId="145621"/>
</workbook>
</file>

<file path=xl/calcChain.xml><?xml version="1.0" encoding="utf-8"?>
<calcChain xmlns="http://schemas.openxmlformats.org/spreadsheetml/2006/main">
  <c r="DQ18" i="2" l="1"/>
  <c r="DP18" i="2"/>
  <c r="DO18" i="2"/>
  <c r="DN18" i="2"/>
  <c r="DM18" i="2"/>
  <c r="DL18" i="2"/>
  <c r="DI18" i="2"/>
  <c r="DH18" i="2"/>
  <c r="DG18" i="2"/>
  <c r="DF18" i="2"/>
  <c r="DE18" i="2"/>
  <c r="DD18" i="2"/>
  <c r="DC18" i="2"/>
  <c r="DB18" i="2"/>
  <c r="DA18" i="2"/>
  <c r="CZ18" i="2"/>
  <c r="CY18" i="2"/>
  <c r="CX18" i="2"/>
  <c r="CW18" i="2"/>
  <c r="CV18" i="2"/>
  <c r="CU18" i="2"/>
  <c r="CT18" i="2"/>
  <c r="CS18" i="2"/>
  <c r="CR18" i="2"/>
  <c r="CQ18" i="2"/>
  <c r="CP18" i="2"/>
  <c r="CO18" i="2"/>
  <c r="CN18" i="2"/>
  <c r="CM18" i="2"/>
  <c r="CL18" i="2"/>
  <c r="CK18" i="2"/>
  <c r="CJ18" i="2"/>
  <c r="CI18" i="2"/>
  <c r="CH18" i="2"/>
  <c r="CG18" i="2"/>
  <c r="CF18" i="2"/>
  <c r="CE18" i="2"/>
  <c r="CD18" i="2"/>
  <c r="CC18" i="2"/>
  <c r="CB18" i="2"/>
  <c r="CA18" i="2"/>
  <c r="BZ18" i="2"/>
  <c r="BY18" i="2"/>
  <c r="BX18" i="2"/>
  <c r="BW18" i="2"/>
  <c r="BV18" i="2"/>
  <c r="BU18" i="2"/>
  <c r="BT18" i="2"/>
  <c r="BS18" i="2"/>
  <c r="BR18" i="2"/>
  <c r="BQ18" i="2"/>
  <c r="BP18" i="2"/>
  <c r="BO18" i="2"/>
  <c r="BN18" i="2"/>
  <c r="BM18" i="2"/>
  <c r="BL18" i="2"/>
  <c r="BK18" i="2"/>
  <c r="BJ18" i="2"/>
  <c r="BI18" i="2"/>
  <c r="BH18" i="2"/>
  <c r="BG18" i="2"/>
  <c r="BF18" i="2"/>
  <c r="BE18" i="2"/>
  <c r="BD18" i="2"/>
  <c r="BC18" i="2"/>
  <c r="BB18" i="2"/>
  <c r="BA18" i="2"/>
  <c r="AZ18" i="2"/>
  <c r="AY18" i="2"/>
  <c r="AX18" i="2"/>
  <c r="AW18" i="2"/>
  <c r="AV18" i="2"/>
  <c r="AU18" i="2"/>
  <c r="AT18" i="2"/>
  <c r="AS18" i="2"/>
  <c r="AR18" i="2"/>
  <c r="AQ18" i="2"/>
  <c r="AP18" i="2"/>
  <c r="AO18" i="2"/>
  <c r="AN18" i="2"/>
  <c r="AM18" i="2"/>
  <c r="AL18" i="2"/>
  <c r="AK18" i="2"/>
  <c r="AJ18" i="2"/>
  <c r="AI18" i="2"/>
  <c r="AH18" i="2"/>
  <c r="AG18" i="2"/>
  <c r="AF18" i="2"/>
  <c r="AE18" i="2"/>
  <c r="AD18" i="2"/>
  <c r="AC18" i="2"/>
  <c r="AB18" i="2"/>
  <c r="AA18" i="2"/>
  <c r="Z18" i="2"/>
  <c r="Y18" i="2"/>
  <c r="X18" i="2"/>
  <c r="W18" i="2"/>
  <c r="V18" i="2"/>
  <c r="U18" i="2"/>
  <c r="T18" i="2"/>
  <c r="S18" i="2"/>
  <c r="R18" i="2"/>
  <c r="Q18" i="2"/>
  <c r="P18" i="2"/>
  <c r="O18" i="2"/>
  <c r="N18" i="2"/>
  <c r="M18" i="2"/>
  <c r="L18" i="2"/>
  <c r="K18" i="2"/>
  <c r="J18" i="2"/>
  <c r="DK17" i="2"/>
  <c r="DJ17" i="2"/>
  <c r="I17" i="2"/>
  <c r="H17" i="2"/>
  <c r="D17" i="2" s="1"/>
  <c r="G17" i="2"/>
  <c r="E17" i="2" s="1"/>
  <c r="F17" i="2"/>
  <c r="DK16" i="2"/>
  <c r="DJ16" i="2"/>
  <c r="I16" i="2"/>
  <c r="H16" i="2"/>
  <c r="D16" i="2" s="1"/>
  <c r="G16" i="2"/>
  <c r="E16" i="2" s="1"/>
  <c r="F16" i="2"/>
  <c r="DK15" i="2"/>
  <c r="DJ15" i="2"/>
  <c r="I15" i="2"/>
  <c r="H15" i="2"/>
  <c r="D15" i="2" s="1"/>
  <c r="G15" i="2"/>
  <c r="E15" i="2" s="1"/>
  <c r="F15" i="2"/>
  <c r="DK14" i="2"/>
  <c r="DJ14" i="2"/>
  <c r="I14" i="2"/>
  <c r="H14" i="2"/>
  <c r="D14" i="2" s="1"/>
  <c r="G14" i="2"/>
  <c r="E14" i="2" s="1"/>
  <c r="F14" i="2"/>
  <c r="DK13" i="2"/>
  <c r="DJ13" i="2"/>
  <c r="I13" i="2"/>
  <c r="H13" i="2"/>
  <c r="D13" i="2" s="1"/>
  <c r="G13" i="2"/>
  <c r="E13" i="2" s="1"/>
  <c r="F13" i="2"/>
  <c r="DK12" i="2"/>
  <c r="DJ12" i="2"/>
  <c r="I12" i="2"/>
  <c r="H12" i="2"/>
  <c r="D12" i="2" s="1"/>
  <c r="G12" i="2"/>
  <c r="E12" i="2" s="1"/>
  <c r="F12" i="2"/>
  <c r="DK11" i="2"/>
  <c r="DJ11" i="2"/>
  <c r="I11" i="2"/>
  <c r="H11" i="2"/>
  <c r="D11" i="2" s="1"/>
  <c r="G11" i="2"/>
  <c r="E11" i="2" s="1"/>
  <c r="F11" i="2"/>
  <c r="DK10" i="2"/>
  <c r="DK18" i="2" s="1"/>
  <c r="DJ10" i="2"/>
  <c r="DJ18" i="2" s="1"/>
  <c r="I10" i="2"/>
  <c r="I18" i="2" s="1"/>
  <c r="H10" i="2"/>
  <c r="D10" i="2" s="1"/>
  <c r="G10" i="2"/>
  <c r="G18" i="2" s="1"/>
  <c r="F10" i="2"/>
  <c r="F18" i="2" s="1"/>
  <c r="BN19" i="1"/>
  <c r="BM19" i="1"/>
  <c r="BL19" i="1"/>
  <c r="BK19" i="1"/>
  <c r="BJ19" i="1"/>
  <c r="BI19" i="1"/>
  <c r="BH19" i="1"/>
  <c r="BG19" i="1"/>
  <c r="BF19" i="1"/>
  <c r="BE19" i="1"/>
  <c r="BD19" i="1"/>
  <c r="BC19" i="1"/>
  <c r="BB19" i="1"/>
  <c r="BA19" i="1"/>
  <c r="AZ19" i="1"/>
  <c r="AY19" i="1"/>
  <c r="AX19" i="1"/>
  <c r="AW19" i="1"/>
  <c r="AV19" i="1"/>
  <c r="AU19" i="1"/>
  <c r="AT19" i="1"/>
  <c r="AS19" i="1"/>
  <c r="AP19" i="1"/>
  <c r="AO19" i="1"/>
  <c r="AN19" i="1"/>
  <c r="AM19" i="1"/>
  <c r="AL19" i="1"/>
  <c r="AK19" i="1"/>
  <c r="AJ19" i="1"/>
  <c r="AI19" i="1"/>
  <c r="AH19" i="1"/>
  <c r="AG19" i="1"/>
  <c r="AF19" i="1"/>
  <c r="AE19" i="1"/>
  <c r="AD19" i="1"/>
  <c r="AC19" i="1"/>
  <c r="AB19" i="1"/>
  <c r="AA19" i="1"/>
  <c r="Z19" i="1"/>
  <c r="Y19" i="1"/>
  <c r="X19" i="1"/>
  <c r="W19" i="1"/>
  <c r="V19" i="1"/>
  <c r="U19" i="1"/>
  <c r="T19" i="1"/>
  <c r="S19" i="1"/>
  <c r="R19" i="1"/>
  <c r="Q19" i="1"/>
  <c r="P19" i="1"/>
  <c r="O19" i="1"/>
  <c r="N19" i="1"/>
  <c r="M19" i="1"/>
  <c r="L19" i="1"/>
  <c r="K19" i="1"/>
  <c r="J19" i="1"/>
  <c r="I19" i="1"/>
  <c r="AR18" i="1"/>
  <c r="AQ18" i="1"/>
  <c r="H18" i="1"/>
  <c r="G18" i="1"/>
  <c r="F18" i="1"/>
  <c r="D18" i="1" s="1"/>
  <c r="E18" i="1"/>
  <c r="C18" i="1" s="1"/>
  <c r="AR17" i="1"/>
  <c r="AQ17" i="1"/>
  <c r="H17" i="1"/>
  <c r="G17" i="1"/>
  <c r="F17" i="1"/>
  <c r="E17" i="1"/>
  <c r="C17" i="1"/>
  <c r="AR16" i="1"/>
  <c r="AQ16" i="1"/>
  <c r="H16" i="1"/>
  <c r="G16" i="1"/>
  <c r="C16" i="1" s="1"/>
  <c r="F16" i="1"/>
  <c r="E16" i="1"/>
  <c r="AR15" i="1"/>
  <c r="AQ15" i="1"/>
  <c r="H15" i="1"/>
  <c r="G15" i="1"/>
  <c r="F15" i="1"/>
  <c r="D15" i="1" s="1"/>
  <c r="E15" i="1"/>
  <c r="C15" i="1" s="1"/>
  <c r="AR14" i="1"/>
  <c r="AQ14" i="1"/>
  <c r="H14" i="1"/>
  <c r="G14" i="1"/>
  <c r="F14" i="1"/>
  <c r="E14" i="1"/>
  <c r="C14" i="1"/>
  <c r="AR13" i="1"/>
  <c r="AQ13" i="1"/>
  <c r="H13" i="1"/>
  <c r="G13" i="1"/>
  <c r="C13" i="1" s="1"/>
  <c r="F13" i="1"/>
  <c r="E13" i="1"/>
  <c r="AR12" i="1"/>
  <c r="AQ12" i="1"/>
  <c r="H12" i="1"/>
  <c r="G12" i="1"/>
  <c r="C12" i="1" s="1"/>
  <c r="F12" i="1"/>
  <c r="D12" i="1" s="1"/>
  <c r="E12" i="1"/>
  <c r="AR11" i="1"/>
  <c r="AQ11" i="1"/>
  <c r="H11" i="1"/>
  <c r="H19" i="1" s="1"/>
  <c r="G11" i="1"/>
  <c r="F11" i="1"/>
  <c r="E11" i="1"/>
  <c r="D18" i="2" l="1"/>
  <c r="H18" i="2"/>
  <c r="E10" i="2"/>
  <c r="E18" i="2" s="1"/>
  <c r="AR19" i="1"/>
  <c r="D14" i="1"/>
  <c r="AQ19" i="1"/>
  <c r="D13" i="1"/>
  <c r="E19" i="1"/>
  <c r="D11" i="1"/>
  <c r="D17" i="1"/>
  <c r="C11" i="1"/>
  <c r="D16" i="1"/>
  <c r="C19" i="1"/>
  <c r="G19" i="1"/>
  <c r="F19" i="1"/>
  <c r="D19" i="1" l="1"/>
</calcChain>
</file>

<file path=xl/sharedStrings.xml><?xml version="1.0" encoding="utf-8"?>
<sst xmlns="http://schemas.openxmlformats.org/spreadsheetml/2006/main" count="352" uniqueCount="94">
  <si>
    <t>հազար դրամ</t>
  </si>
  <si>
    <t>Մեծամոր</t>
  </si>
  <si>
    <t>Ֆերիկ</t>
  </si>
  <si>
    <t>Արմավիր</t>
  </si>
  <si>
    <t>ՀԱՏՎԱԾ 3</t>
  </si>
  <si>
    <t>Հ/Հ</t>
  </si>
  <si>
    <t>Անվանումը</t>
  </si>
  <si>
    <r>
      <rPr>
        <b/>
        <sz val="12"/>
        <rFont val="GHEA Grapalat"/>
        <family val="3"/>
      </rPr>
      <t>բյուջ տող 4000</t>
    </r>
    <r>
      <rPr>
        <sz val="12"/>
        <rFont val="GHEA Grapalat"/>
        <family val="3"/>
      </rPr>
      <t xml:space="preserve">
  ԸՆԴԱՄԵՆԸ    ԾԱԽՍԵՐ 
   (տող4050+տող5000+տող 6000)</t>
    </r>
  </si>
  <si>
    <t>Վ Ա Ր Չ Ա Կ Ա Ն   Մ Ա Ս</t>
  </si>
  <si>
    <t xml:space="preserve">Ա.   ԸՆԹԱՑԻԿ  ԾԱԽՍԵՐ՝     
 (տող4100+տող4200+տող4300+տող4400+տող4500+ տող4600+տող4700)       </t>
  </si>
  <si>
    <t>Բ. ՈՉ ՖԻՆԱՆՍԱԿԱՆ ԱԿՏԻՎՆԵՐԻ ԳԾՈՎ ԾԱԽՍԵՐ                     (տող5100+տող5200+տող5300+տող5400)</t>
  </si>
  <si>
    <t xml:space="preserve"> Գ. ՈՉ ՖԻՆԱՆՍԱԿԱՆ ԱԿՏԻՎՆԵՐԻ ԻՐԱՑՈՒՄԻՑ ՄՈՒՏՔԵՐ (տող6100+տող6200+տող6300+տող6400)</t>
  </si>
  <si>
    <r>
      <t xml:space="preserve">1.2. ՊԱՇԱՐՆԵՐ
</t>
    </r>
    <r>
      <rPr>
        <b/>
        <sz val="12"/>
        <rFont val="GHEA Grapalat"/>
        <family val="3"/>
      </rPr>
      <t>(բյուջ. տող 5200)
1.3. ԲԱՐՁՐԱՐԺԵՔ ԱԿՏԻՎՆԵՐ 
 բյուջ. տող 5300)
1.4. ՉԱՐՏԱԴՐՎԱԾ ԱԿՏԻՎՆԵՐ   
(բյուջ. տող 5400)</t>
    </r>
  </si>
  <si>
    <r>
      <t xml:space="preserve">
բյուջ. տող 6100)
1.1. ՀԻՄՆԱԿԱՆ ՄԻՋՈՑՆԵՐԻ ԻՐԱՑՈՒՄԻՑ ՄՈՒՏՔԵՐ 
</t>
    </r>
    <r>
      <rPr>
        <b/>
        <sz val="12"/>
        <rFont val="GHEA Grapalat"/>
        <family val="3"/>
      </rPr>
      <t xml:space="preserve">(բյուջ. տող 6110) </t>
    </r>
    <r>
      <rPr>
        <sz val="12"/>
        <rFont val="GHEA Grapalat"/>
        <family val="3"/>
      </rPr>
      <t xml:space="preserve">
1.2. ՊԱՇԱՐՆԵՐԻ ԻՐԱՑՈՒՄԻՑ ՄՈՒՏՔԵՐ 
</t>
    </r>
    <r>
      <rPr>
        <b/>
        <sz val="12"/>
        <rFont val="GHEA Grapalat"/>
        <family val="3"/>
      </rPr>
      <t xml:space="preserve">(բյուջ. տող 6200)
</t>
    </r>
    <r>
      <rPr>
        <sz val="12"/>
        <rFont val="GHEA Grapalat"/>
        <family val="3"/>
      </rPr>
      <t xml:space="preserve">1.3. ԲԱՐՁՐԱՐԺԵՔ ԱԿՏԻՎՆԵՐԻ ԻՐԱՑՈՒՄԻՑ ՄՈՒՏՔԵՐ </t>
    </r>
    <r>
      <rPr>
        <b/>
        <sz val="12"/>
        <rFont val="GHEA Grapalat"/>
        <family val="3"/>
      </rPr>
      <t xml:space="preserve">
  (տող 6300)</t>
    </r>
    <r>
      <rPr>
        <sz val="12"/>
        <rFont val="GHEA Grapalat"/>
        <family val="3"/>
      </rPr>
      <t xml:space="preserve">
</t>
    </r>
  </si>
  <si>
    <t xml:space="preserve">1.4. ՉԱՐՏԱԴՐՎԱԾ ԱԿՏԻՎՆԵՐԻ ԻՐԱՑՈՒՄԻՑ ՄՈՒՏՔԵՐ`                               (տող6410+տող6420+տող6430+տող6440) </t>
  </si>
  <si>
    <t xml:space="preserve">1.1. ԱՇԽԱՏԱՆՔԻ ՎԱՐՁԱՏՐՈՒԹՅՈՒՆ (տող4110+տող4120+տող4130)          </t>
  </si>
  <si>
    <r>
      <rPr>
        <b/>
        <sz val="12"/>
        <rFont val="GHEA Grapalat"/>
        <family val="3"/>
      </rPr>
      <t>բյուջ տող 4200</t>
    </r>
    <r>
      <rPr>
        <sz val="12"/>
        <rFont val="GHEA Grapalat"/>
        <family val="3"/>
      </rPr>
      <t xml:space="preserve">
1.2 ԾԱՌԱՅՈՒԹՅՈՒՆՆԵՐԻ ԵՎ ԱՊՐԱՆՔՆԵՐԻ ՁԵՌՔ ԲԵՐՈՒՄ (տող4210+տող4220+տող4230+տող4240+տող4250+տող4260)</t>
    </r>
  </si>
  <si>
    <t xml:space="preserve">         որից` </t>
  </si>
  <si>
    <r>
      <rPr>
        <b/>
        <sz val="12"/>
        <rFont val="GHEA Grapalat"/>
        <family val="3"/>
      </rPr>
      <t xml:space="preserve">բյուջ տող. 4300 </t>
    </r>
    <r>
      <rPr>
        <sz val="12"/>
        <rFont val="GHEA Grapalat"/>
        <family val="3"/>
      </rPr>
      <t xml:space="preserve">
1.3. ՏՈԿՈՍԱՎՃԱՐՆԵՐ (տող4310+տող 4320+տող4330)</t>
    </r>
  </si>
  <si>
    <r>
      <rPr>
        <b/>
        <sz val="12"/>
        <rFont val="GHEA Grapalat"/>
        <family val="3"/>
      </rPr>
      <t xml:space="preserve">բյուջետ. տող 4400
</t>
    </r>
    <r>
      <rPr>
        <sz val="12"/>
        <rFont val="GHEA Grapalat"/>
        <family val="3"/>
      </rPr>
      <t xml:space="preserve">
1.4. ՍՈՒԲՍԻԴԻԱՆԵՐ  (տող4410+տող4420)</t>
    </r>
  </si>
  <si>
    <t xml:space="preserve">որից` </t>
  </si>
  <si>
    <t>բյուջետ. տող 4500
1.5. ԴՐԱՄԱՇՆՈՐՀՆԵՐ (տող4510+տող4520+տող4530+տող4540)</t>
  </si>
  <si>
    <r>
      <rPr>
        <b/>
        <sz val="12"/>
        <rFont val="GHEA Grapalat"/>
        <family val="3"/>
      </rPr>
      <t>բյուջետ. տող 4600</t>
    </r>
    <r>
      <rPr>
        <sz val="12"/>
        <rFont val="GHEA Grapalat"/>
        <family val="3"/>
      </rPr>
      <t xml:space="preserve">
1.6. ՍՈՑԻԱԼԱԿԱՆ ՆՊԱՍՏՆԵՐ ԵՎ ԿԵՆՍԱԹՈՇԱԿՆԵՐ (տող4610+տող4630+տող4640)1</t>
    </r>
  </si>
  <si>
    <r>
      <rPr>
        <b/>
        <sz val="12"/>
        <rFont val="GHEA Grapalat"/>
        <family val="3"/>
      </rPr>
      <t>բյուջետ. տող 4700</t>
    </r>
    <r>
      <rPr>
        <sz val="12"/>
        <rFont val="GHEA Grapalat"/>
        <family val="3"/>
      </rPr>
      <t xml:space="preserve">
1.7. ԱՅԼ ԾԱԽՍԵՐ (տող4710+տող4720+տող4730+տող4740+տող4750+տող4760+տող4770)</t>
    </r>
  </si>
  <si>
    <t>որից` 
ՊԱՀՈՒՍՏԱՅԻՆ ՄԻՋՈՑՆԵՐ (տող4771)</t>
  </si>
  <si>
    <r>
      <t xml:space="preserve"> </t>
    </r>
    <r>
      <rPr>
        <b/>
        <sz val="12"/>
        <rFont val="GHEA Grapalat"/>
        <family val="3"/>
      </rPr>
      <t>(բյուջ. տող  5110)</t>
    </r>
    <r>
      <rPr>
        <sz val="12"/>
        <rFont val="GHEA Grapalat"/>
        <family val="3"/>
      </rPr>
      <t xml:space="preserve">
ՇԵՆՔԵՐ ԵՎ ՇԻՆՈՒԹՅՈՒՆՆԵՐ               (տող5111+տող5112+տող5113)</t>
    </r>
  </si>
  <si>
    <r>
      <rPr>
        <b/>
        <sz val="12"/>
        <rFont val="GHEA Grapalat"/>
        <family val="3"/>
      </rPr>
      <t xml:space="preserve"> (բյուջ. տող  5120+5130)</t>
    </r>
    <r>
      <rPr>
        <sz val="12"/>
        <rFont val="GHEA Grapalat"/>
        <family val="3"/>
      </rPr>
      <t xml:space="preserve">
ՄԵՔԵՆԱՆԵՐ ԵՎ ՍԱՐՔԱՎՈՐՈՒՄՆԵՐ               (տող5121+ տող5122+տող5123)
ԱՅԼ ՀԻՄՆԱԿԱՆ ՄԻՋՈՑՆԵ    (տող 5131+տող 5132+տող 5133+ տող5134)</t>
    </r>
  </si>
  <si>
    <t xml:space="preserve"> ԸՆԴԱՄԵՆԸ </t>
  </si>
  <si>
    <t xml:space="preserve"> վարչական մաս</t>
  </si>
  <si>
    <t>ֆոնդային մաս</t>
  </si>
  <si>
    <r>
      <rPr>
        <b/>
        <sz val="12"/>
        <rFont val="GHEA Grapalat"/>
        <family val="3"/>
      </rPr>
      <t xml:space="preserve">(տող 4110+ տող4120) </t>
    </r>
    <r>
      <rPr>
        <sz val="12"/>
        <rFont val="GHEA Grapalat"/>
        <family val="3"/>
      </rPr>
      <t xml:space="preserve">ԴՐԱՄՈՎ ՎՃԱՐՎՈՂ ԱՇԽԱՏԱՎԱՐՁԵՐ ԵՎ ՀԱՎԵԼԱՎՃԱՐՆԵՐ (տող4111+տող4112+ տող4114)+ </t>
    </r>
    <r>
      <rPr>
        <b/>
        <sz val="12"/>
        <rFont val="GHEA Grapalat"/>
        <family val="3"/>
      </rPr>
      <t>(տող4120)</t>
    </r>
  </si>
  <si>
    <r>
      <rPr>
        <b/>
        <sz val="12"/>
        <rFont val="GHEA Grapalat"/>
        <family val="3"/>
      </rPr>
      <t>տող 4130</t>
    </r>
    <r>
      <rPr>
        <sz val="12"/>
        <rFont val="GHEA Grapalat"/>
        <family val="3"/>
      </rPr>
      <t xml:space="preserve">
ՓԱՍՏԱՑԻ ՍՈՑԻԱԼԱԿԱՆ ԱՊԱՀՈՎՈՒԹՅԱՆ ՎՃԱՐՆԵՐ (տող4131)</t>
    </r>
  </si>
  <si>
    <r>
      <t>տող4212</t>
    </r>
    <r>
      <rPr>
        <sz val="12"/>
        <rFont val="GHEA Grapalat"/>
        <family val="3"/>
      </rPr>
      <t xml:space="preserve">
 Էներգետիկ  ծառայություններ</t>
    </r>
  </si>
  <si>
    <r>
      <rPr>
        <b/>
        <sz val="12"/>
        <rFont val="GHEA Grapalat"/>
        <family val="3"/>
      </rPr>
      <t>տող4213</t>
    </r>
    <r>
      <rPr>
        <sz val="12"/>
        <rFont val="GHEA Grapalat"/>
        <family val="3"/>
      </rPr>
      <t xml:space="preserve">
Կոմունալ ծառայություններ</t>
    </r>
  </si>
  <si>
    <r>
      <t>տող4214</t>
    </r>
    <r>
      <rPr>
        <sz val="12"/>
        <rFont val="GHEA Grapalat"/>
        <family val="3"/>
      </rPr>
      <t xml:space="preserve">
Կապի ծառայություններ</t>
    </r>
  </si>
  <si>
    <r>
      <t>տող 4220</t>
    </r>
    <r>
      <rPr>
        <sz val="12"/>
        <rFont val="GHEA Grapalat"/>
        <family val="3"/>
      </rPr>
      <t xml:space="preserve">
 ԳՈՐԾՈՒՂՈՒՄՆԵՐԻ ԵՎ ՇՐՋԱԳԱՅՈՒԹՅՈՒՆՆԵՐԻ ԾԱԽՍԵՐ (տող4221+տող4222+տող4223)</t>
    </r>
  </si>
  <si>
    <r>
      <t>տող 4230</t>
    </r>
    <r>
      <rPr>
        <sz val="12"/>
        <rFont val="GHEA Grapalat"/>
        <family val="3"/>
      </rPr>
      <t xml:space="preserve">
ՊԱՅՄԱՆԱԳՐԱՅԻՆ ԱՅԼ ԾԱՌԱՅՈՒԹՅՈՒՆՆԵՐԻ ՁԵՌՔ ԲԵՐՈՒՄ (տող4231+տող4232+տող4233+տող4234+տող4235+տող4236+տող4237+տող4238)</t>
    </r>
  </si>
  <si>
    <r>
      <rPr>
        <u/>
        <sz val="12"/>
        <rFont val="GHEA Grapalat"/>
        <family val="3"/>
      </rPr>
      <t xml:space="preserve">որից՝ բյուջ </t>
    </r>
    <r>
      <rPr>
        <b/>
        <u/>
        <sz val="12"/>
        <rFont val="GHEA Grapalat"/>
        <family val="3"/>
      </rPr>
      <t xml:space="preserve">տող. 4238 </t>
    </r>
    <r>
      <rPr>
        <sz val="12"/>
        <rFont val="GHEA Grapalat"/>
        <family val="3"/>
      </rPr>
      <t xml:space="preserve">
 Ընդհանուր բնույթի այլ ծառայություններ</t>
    </r>
  </si>
  <si>
    <r>
      <rPr>
        <b/>
        <sz val="12"/>
        <rFont val="GHEA Grapalat"/>
        <family val="3"/>
      </rPr>
      <t xml:space="preserve">բյուջ տող. 4250 </t>
    </r>
    <r>
      <rPr>
        <sz val="12"/>
        <rFont val="GHEA Grapalat"/>
        <family val="3"/>
      </rPr>
      <t xml:space="preserve">
ԸՆԹԱՑԻԿ ՆՈՐՈԳՈՒՄ ԵՎ ՊԱՀՊԱՆՈՒՄ (ծառայություններ և նյութեր) (տող4251+տող4252)</t>
    </r>
  </si>
  <si>
    <r>
      <rPr>
        <b/>
        <sz val="12"/>
        <rFont val="GHEA Grapalat"/>
        <family val="3"/>
      </rPr>
      <t xml:space="preserve">բյուջ տող. 4260 </t>
    </r>
    <r>
      <rPr>
        <sz val="12"/>
        <rFont val="GHEA Grapalat"/>
        <family val="3"/>
      </rPr>
      <t xml:space="preserve">
 ՆՅՈՒԹԵՐ (տող4261+տող4262+տող4263+տող4264+տող4265+տող4266+տող4267+տող4268)</t>
    </r>
  </si>
  <si>
    <r>
      <rPr>
        <b/>
        <sz val="12"/>
        <rFont val="GHEA Grapalat"/>
        <family val="3"/>
      </rPr>
      <t>բյուջետ. տող 4411</t>
    </r>
    <r>
      <rPr>
        <sz val="12"/>
        <rFont val="GHEA Grapalat"/>
        <family val="3"/>
      </rPr>
      <t xml:space="preserve">
Սուբսիդիաներ ոչ-ֆինանսական պետական (hամայնքային) կազմակերպություններին 4511</t>
    </r>
  </si>
  <si>
    <r>
      <rPr>
        <b/>
        <sz val="12"/>
        <rFont val="GHEA Grapalat"/>
        <family val="3"/>
      </rPr>
      <t>բյուջետ. տող 4531</t>
    </r>
    <r>
      <rPr>
        <sz val="12"/>
        <rFont val="GHEA Grapalat"/>
        <family val="3"/>
      </rPr>
      <t xml:space="preserve">
- Ընթացիկ դրամաշնորհներ պետական և համայնքների ոչ առևտրային կազմակերպություններին 4637</t>
    </r>
  </si>
  <si>
    <t>տող 4771
 վարչական մաս</t>
  </si>
  <si>
    <t>տող 4771
ֆոնդային մաս</t>
  </si>
  <si>
    <t>այդ թվում` 
 (բյուջ. տող  4772)
այդ թվում` համայնքի բյուջեի վարչական մասի պահուստային ֆոնդից ֆոնդային մաս կատարվող հատկացումներ</t>
  </si>
  <si>
    <r>
      <rPr>
        <b/>
        <sz val="12"/>
        <rFont val="GHEA Grapalat"/>
        <family val="3"/>
      </rPr>
      <t xml:space="preserve">  (տող 6410)</t>
    </r>
    <r>
      <rPr>
        <sz val="12"/>
        <rFont val="GHEA Grapalat"/>
        <family val="3"/>
      </rPr>
      <t xml:space="preserve">
ՀՈՂԻ ԻՐԱՑՈՒՄԻՑ ՄՈՒՏՔԵՐ</t>
    </r>
  </si>
  <si>
    <t>տող 6420
ՕԳՏԱԿԱՐ ՀԱՆԱԾՈՆԵՐԻ ԻՐԱՑՈՒՄԻՑ ՄՈՒՏՔԵՐ
տող 6430
ԱՅԼ ԲՆԱԿԱՆ ԾԱԳՈՒՄ ՈՒՆԵՑՈՂ ՀԻՄՆԱԿԱՆ ՄԻՋՈՑՆԵՐԻ ԻՐՑՈՒՄԻՑ ՄՈՒՏՔԵՐ
տող 6440 
ՈՉ ՆՅՈՒԹԱԿԱՆ ՉԱՐՏԱԴՐՎԱԾ ԱԿՏԻՎՆԵՐԻ ԻՐԱՑՈՒՄԻՑ ՄՈՒՏՔԵՐ</t>
  </si>
  <si>
    <t>տարեկան    ճշտված պլան</t>
  </si>
  <si>
    <t>փաստ</t>
  </si>
  <si>
    <t>տարեկան ճշտված պլան</t>
  </si>
  <si>
    <t>ԸՆԴԱՄԵՆԸ</t>
  </si>
  <si>
    <t xml:space="preserve">                                                ՀԱՄԱՅՆՔԻ  ԲՅՈՒՋԵԻ  ԾԱԽՍԵՐԸ`  ԸՍՏ  ԲՅՈՒՋԵՏԱՅԻՆ ԾԱԽՍԵՐԻ ՏՆՏԵՍԱԳԻՏԱԿԱՆ ԴԱՍԱԿԱՐԳՄԱՆ</t>
  </si>
  <si>
    <t>Վաղարշապատ</t>
  </si>
  <si>
    <t>Արաքս</t>
  </si>
  <si>
    <t>Խոյ</t>
  </si>
  <si>
    <t>Փարաքար</t>
  </si>
  <si>
    <t>Բաղրամյան</t>
  </si>
  <si>
    <t>2022թ. IV եռամսյակ</t>
  </si>
  <si>
    <t>1462.2</t>
  </si>
  <si>
    <t xml:space="preserve">                                                                                                                                                    ՀԱՏՎԱԾ 2</t>
  </si>
  <si>
    <t xml:space="preserve">                                                ՀՀ ՀԱՄԱՅՆՔԻ  ԲՅՈՒՋԵԻ ԾԱԽՍԵՐԸ` ԸՍՏ ԲՅՈՒՋԵՏԱՅԻՆ ԾԱԽՍԵՐԻ  ԳՈՐԾԱՌԱԿԱՆ ԴԱՍԱԿԱՐԳՄԱՆ</t>
  </si>
  <si>
    <r>
      <rPr>
        <u/>
        <sz val="12"/>
        <rFont val="GHEA Grapalat"/>
        <family val="3"/>
      </rPr>
      <t xml:space="preserve">բյուջ. </t>
    </r>
    <r>
      <rPr>
        <b/>
        <u/>
        <sz val="12"/>
        <rFont val="GHEA Grapalat"/>
        <family val="3"/>
      </rPr>
      <t>տող 2000</t>
    </r>
    <r>
      <rPr>
        <sz val="12"/>
        <rFont val="GHEA Grapalat"/>
        <family val="3"/>
      </rPr>
      <t xml:space="preserve">
ԸՆԴԱՄԵՆԸ ԾԱԽՍԵՐ (բյուջ.տող2100+տող2200+տող2300+տող2400+տող2500+տող2600+ տող2700+տող2800+տող2900+տող3000+տող3100)                                                 </t>
    </r>
  </si>
  <si>
    <t>այդ թվում`</t>
  </si>
  <si>
    <r>
      <rPr>
        <b/>
        <u/>
        <sz val="12"/>
        <rFont val="GHEA Grapalat"/>
        <family val="3"/>
      </rPr>
      <t>տող 2100</t>
    </r>
    <r>
      <rPr>
        <sz val="12"/>
        <rFont val="GHEA Grapalat"/>
        <family val="3"/>
      </rPr>
      <t xml:space="preserve">
ԸՆԴՀԱՆՈՒՐ ԲՆՈՒՅԹԻ ՀԱՆՐԱՅԻՆ ԾԱՌԱՅՈՒԹՅՈՒՆՆԵՐ (տող2110+տող2120+տող2130+տող2140+տող 2150+տող2160+տող2170+տող2180)                                                                                            </t>
    </r>
  </si>
  <si>
    <t xml:space="preserve">  որից`</t>
  </si>
  <si>
    <r>
      <rPr>
        <b/>
        <u/>
        <sz val="12"/>
        <rFont val="GHEA Grapalat"/>
        <family val="3"/>
      </rPr>
      <t>տող 2200</t>
    </r>
    <r>
      <rPr>
        <sz val="12"/>
        <rFont val="GHEA Grapalat"/>
        <family val="3"/>
      </rPr>
      <t xml:space="preserve">
ՊԱՇՏՊԱՆՈՒԹՅՈՒՆ (տող2210+2220+տող2230+տող2240+տող2250)</t>
    </r>
  </si>
  <si>
    <r>
      <rPr>
        <b/>
        <u/>
        <sz val="12"/>
        <rFont val="GHEA Grapalat"/>
        <family val="3"/>
      </rPr>
      <t>տող 2300</t>
    </r>
    <r>
      <rPr>
        <sz val="12"/>
        <rFont val="GHEA Grapalat"/>
        <family val="3"/>
      </rPr>
      <t xml:space="preserve">
ՀԱՍԱՐԱԿԱԿԱՆ ԿԱՐԳ, ԱՆՎՏԱՆԳՈՒԹՅՈՒՆ և ԴԱՏԱԿԱՆ ԳՈՐԾՈՒՆԵՈՒԹՅՈՒՆ (տող2310+տող2320+տող2330+տող2340+տող2350+տող2360+տող2370)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</si>
  <si>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rPr>
        <b/>
        <u/>
        <sz val="12"/>
        <rFont val="GHEA Grapalat"/>
        <family val="3"/>
      </rPr>
      <t>տող 2400</t>
    </r>
    <r>
      <rPr>
        <sz val="12"/>
        <rFont val="GHEA Grapalat"/>
        <family val="3"/>
      </rPr>
      <t xml:space="preserve">
ՏՆՏԵՍԱԿԱՆ ՀԱՐԱԲԵՐՈՒԹՅՈՒՆՆԵՐ (տող2410+տող2420+տող2430+տող2440+տող2450+տող2460+տող2470+տող2480+տող2490)</t>
    </r>
  </si>
  <si>
    <r>
      <rPr>
        <b/>
        <u/>
        <sz val="12"/>
        <rFont val="GHEA Grapalat"/>
        <family val="3"/>
      </rPr>
      <t>տող 2500</t>
    </r>
    <r>
      <rPr>
        <sz val="12"/>
        <rFont val="GHEA Grapalat"/>
        <family val="3"/>
      </rPr>
      <t xml:space="preserve">
ՇՐՋԱԿԱ ՄԻՋԱՎԱՅՐԻ ՊԱՇՏՊԱՆՈՒԹՅՈՒՆ (տող2510+տող2520+տող2530+տող2540+տող2550+տող2560)</t>
    </r>
  </si>
  <si>
    <r>
      <rPr>
        <b/>
        <u/>
        <sz val="12"/>
        <rFont val="GHEA Grapalat"/>
        <family val="3"/>
      </rPr>
      <t>բյուջ. տող 2600</t>
    </r>
    <r>
      <rPr>
        <sz val="12"/>
        <rFont val="GHEA Grapalat"/>
        <family val="3"/>
      </rPr>
      <t xml:space="preserve">
ԲՆԱԿԱՐԱՆԱՅԻՆ ՇԻՆԱՐԱՐՈՒԹՅՈՒՆ ԵՎ ԿՈՄՈՒՆԱԼ ԾԱՌԱՅՈՒԹՅՈՒՆ (տող3610+տող3620+տող3630+տող3640+տող3650+տող3660)</t>
    </r>
  </si>
  <si>
    <t>որից`</t>
  </si>
  <si>
    <r>
      <rPr>
        <b/>
        <u/>
        <sz val="12"/>
        <rFont val="GHEA Grapalat"/>
        <family val="3"/>
      </rPr>
      <t>բյուջ. տող 2700</t>
    </r>
    <r>
      <rPr>
        <sz val="12"/>
        <rFont val="GHEA Grapalat"/>
        <family val="3"/>
      </rPr>
      <t xml:space="preserve">
ԱՌՈՂՋԱՊԱՀՈՒԹՅՈՒՆ (տող2710+տող2720+տող2730+տող2740+տող2750+տող2760)</t>
    </r>
  </si>
  <si>
    <r>
      <rPr>
        <b/>
        <u/>
        <sz val="12"/>
        <rFont val="GHEA Grapalat"/>
        <family val="3"/>
      </rPr>
      <t>բյուջ. տող 2800</t>
    </r>
    <r>
      <rPr>
        <sz val="12"/>
        <rFont val="GHEA Grapalat"/>
        <family val="3"/>
      </rPr>
      <t xml:space="preserve">
ՀԱՆԳԻՍՏ, ՄՇԱԿՈՒՅԹ ԵՎ ԿՐՈՆ (տող2810+տող2820+տող2830+տող2840+տող2850+տող2860)տող 2800
</t>
    </r>
  </si>
  <si>
    <r>
      <rPr>
        <b/>
        <u/>
        <sz val="12"/>
        <rFont val="GHEA Grapalat"/>
        <family val="3"/>
      </rPr>
      <t>բյուջ. տող 2900</t>
    </r>
    <r>
      <rPr>
        <sz val="12"/>
        <rFont val="GHEA Grapalat"/>
        <family val="3"/>
      </rPr>
      <t xml:space="preserve">
ԿՐԹՈՒԹՅՈՒՆ (տող2910+տող2920+տող2930+տող2940+տող2950+տող2960+տող2970+տող2980)</t>
    </r>
  </si>
  <si>
    <r>
      <rPr>
        <b/>
        <u/>
        <sz val="12"/>
        <rFont val="GHEA Grapalat"/>
        <family val="3"/>
      </rPr>
      <t>բյուջ. տող 3000</t>
    </r>
    <r>
      <rPr>
        <sz val="12"/>
        <rFont val="GHEA Grapalat"/>
        <family val="3"/>
      </rPr>
      <t xml:space="preserve">
ՍՈՑԻԱԼԱԿԱՆ ՊԱՇՏՊԱՆՈՒԹՅՈՒՆ (տող3010+տող3020+տող3030+տող3040+տող3050+տող3060+տող3070+տող3080+տող3090) </t>
    </r>
  </si>
  <si>
    <r>
      <rPr>
        <b/>
        <u/>
        <sz val="12"/>
        <rFont val="GHEA Grapalat"/>
        <family val="3"/>
      </rPr>
      <t>բյուջ. տող 3100</t>
    </r>
    <r>
      <rPr>
        <sz val="12"/>
        <rFont val="GHEA Grapalat"/>
        <family val="3"/>
      </rPr>
      <t xml:space="preserve">
ՀԻՄՆԱԿԱՆ ԲԱԺԻՆՆԵՐԻՆ ՉԴԱՍՎՈՂ ՊԱՀՈՒՍՏԱՅԻՆ ՖՈՆԴԵՐ (տող3112)</t>
    </r>
  </si>
  <si>
    <r>
      <t>Հատված 1 (տող 1392)
(Համայնքի բյուջ. եկամուտներ)
բյուջետ.</t>
    </r>
    <r>
      <rPr>
        <b/>
        <sz val="12"/>
        <rFont val="GHEA Grapalat"/>
        <family val="3"/>
      </rPr>
      <t xml:space="preserve"> տող. 1392 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</si>
  <si>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r>
      <t xml:space="preserve">տող 2110 </t>
    </r>
    <r>
      <rPr>
        <sz val="12"/>
        <rFont val="GHEA Grapalat"/>
        <family val="3"/>
      </rPr>
      <t xml:space="preserve">
Օրենսդիր և գործադիր մարմիններ, պետական կառավարում, ‎ֆինանսական և հարկաբյուջետային հարաբերություններ, արտաքին հարաբերություններ
</t>
    </r>
    <r>
      <rPr>
        <b/>
        <u/>
        <sz val="10"/>
        <rFont val="Arial Armenian"/>
        <family val="2"/>
      </rPr>
      <t/>
    </r>
  </si>
  <si>
    <r>
      <t>տող 2160</t>
    </r>
    <r>
      <rPr>
        <sz val="12"/>
        <rFont val="GHEA Grapalat"/>
        <family val="3"/>
      </rPr>
      <t xml:space="preserve">
Ընդհանուր բնույթի հանրային ծառայություններ (այլ դասերին չպատկանող)</t>
    </r>
  </si>
  <si>
    <r>
      <t>տող 2420</t>
    </r>
    <r>
      <rPr>
        <sz val="12"/>
        <rFont val="GHEA Grapalat"/>
        <family val="3"/>
      </rPr>
      <t xml:space="preserve">
Գյուղատնտեսություն, անտառային տնտեսություն, ձկնորսություն և որսորդություն
</t>
    </r>
  </si>
  <si>
    <r>
      <t xml:space="preserve">Վառելիք և էներգետիկա
</t>
    </r>
    <r>
      <rPr>
        <b/>
        <sz val="12"/>
        <rFont val="GHEA Grapalat"/>
        <family val="3"/>
      </rPr>
      <t>տող 2430</t>
    </r>
  </si>
  <si>
    <r>
      <t xml:space="preserve">Տրանսպորտ
</t>
    </r>
    <r>
      <rPr>
        <b/>
        <sz val="12"/>
        <rFont val="GHEA Grapalat"/>
        <family val="3"/>
      </rPr>
      <t>տող 2450</t>
    </r>
  </si>
  <si>
    <r>
      <t xml:space="preserve">Տնտեսական հարաբերություններ 
(այլ դասերին չպատկանող) 
</t>
    </r>
    <r>
      <rPr>
        <b/>
        <sz val="12"/>
        <rFont val="GHEA Grapalat"/>
        <family val="3"/>
      </rPr>
      <t xml:space="preserve"> </t>
    </r>
    <r>
      <rPr>
        <b/>
        <u/>
        <sz val="12"/>
        <rFont val="GHEA Grapalat"/>
        <family val="3"/>
      </rPr>
      <t>/տող 2490/</t>
    </r>
  </si>
  <si>
    <r>
      <t xml:space="preserve">բյուջ. </t>
    </r>
    <r>
      <rPr>
        <b/>
        <sz val="12"/>
        <rFont val="GHEA Grapalat"/>
        <family val="3"/>
      </rPr>
      <t>տող 2511</t>
    </r>
    <r>
      <rPr>
        <sz val="12"/>
        <rFont val="GHEA Grapalat"/>
        <family val="3"/>
      </rPr>
      <t xml:space="preserve">
Աղբահանում
</t>
    </r>
  </si>
  <si>
    <r>
      <t xml:space="preserve">բյուջ. </t>
    </r>
    <r>
      <rPr>
        <b/>
        <sz val="12"/>
        <rFont val="GHEA Grapalat"/>
        <family val="3"/>
      </rPr>
      <t>տող 2560</t>
    </r>
    <r>
      <rPr>
        <sz val="12"/>
        <rFont val="GHEA Grapalat"/>
        <family val="3"/>
      </rPr>
      <t xml:space="preserve">
Շրջակա միջավայրի պաշտպանություն (այլ դասերին չպատկանող)</t>
    </r>
  </si>
  <si>
    <r>
      <t xml:space="preserve">ԲՆԱԿԱՐԱՆԱՅԻՆ ՇԻՆԱՐԱՐՈՒԹՅՈՒՆ
</t>
    </r>
    <r>
      <rPr>
        <b/>
        <sz val="12"/>
        <rFont val="GHEA Grapalat"/>
        <family val="3"/>
      </rPr>
      <t>տող 2610</t>
    </r>
  </si>
  <si>
    <r>
      <t>տող 2620</t>
    </r>
    <r>
      <rPr>
        <sz val="12"/>
        <rFont val="GHEA Grapalat"/>
        <family val="3"/>
      </rPr>
      <t xml:space="preserve">
Համայնքային զարգացում</t>
    </r>
  </si>
  <si>
    <r>
      <t>տող 2630</t>
    </r>
    <r>
      <rPr>
        <sz val="12"/>
        <rFont val="GHEA Grapalat"/>
        <family val="3"/>
      </rPr>
      <t xml:space="preserve">
Ջրամատակարարում</t>
    </r>
  </si>
  <si>
    <r>
      <t>տող  2640</t>
    </r>
    <r>
      <rPr>
        <sz val="12"/>
        <rFont val="GHEA Grapalat"/>
        <family val="3"/>
      </rPr>
      <t xml:space="preserve">
Փողոցների լուսավորում</t>
    </r>
  </si>
  <si>
    <r>
      <t>տող  2660</t>
    </r>
    <r>
      <rPr>
        <sz val="12"/>
        <rFont val="GHEA Grapalat"/>
        <family val="3"/>
      </rPr>
      <t xml:space="preserve">
Բնակարանային շինարարության և կոմունալ ծառայություններ (այլ դասերին չպատկանող)</t>
    </r>
  </si>
  <si>
    <t>Մշակութային ծառայություններ
բյուջ. տող 2820</t>
  </si>
  <si>
    <t xml:space="preserve">որից`
մշակույթի տներ, ակումբներ, կենտրոններ   բյուջ. տող 2823
</t>
  </si>
  <si>
    <r>
      <t xml:space="preserve">բյուջ. </t>
    </r>
    <r>
      <rPr>
        <b/>
        <sz val="12"/>
        <rFont val="GHEA Grapalat"/>
        <family val="3"/>
      </rPr>
      <t>տող 2911</t>
    </r>
    <r>
      <rPr>
        <sz val="12"/>
        <rFont val="GHEA Grapalat"/>
        <family val="3"/>
      </rPr>
      <t xml:space="preserve">
Նախադպրոցական կրթություն </t>
    </r>
  </si>
  <si>
    <r>
      <t xml:space="preserve">         ԸՆԴԱՄԵՆԸ ԾԱԽՍԵՐ   </t>
    </r>
    <r>
      <rPr>
        <sz val="12"/>
        <rFont val="GHEA Grapalat"/>
        <family val="3"/>
      </rPr>
      <t xml:space="preserve">(բյուջ.տող2100+տող2200+տող2300+տող2400+տող2500+տող2600+ ող2700+տող2800+տող2900+
            տող3000+տող3100)       </t>
    </r>
    <r>
      <rPr>
        <b/>
        <sz val="12"/>
        <rFont val="GHEA Grapalat"/>
        <family val="3"/>
      </rPr>
      <t xml:space="preserve">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</si>
</sst>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2"/>
      <name val="GHEA Grapalat"/>
      <family val="3"/>
    </font>
    <font>
      <b/>
      <sz val="12"/>
      <name val="GHEA Grapalat"/>
      <family val="3"/>
    </font>
    <font>
      <u/>
      <sz val="12"/>
      <name val="GHEA Grapalat"/>
      <family val="3"/>
    </font>
    <font>
      <b/>
      <u/>
      <sz val="12"/>
      <name val="GHEA Grapalat"/>
      <family val="3"/>
    </font>
    <font>
      <sz val="11"/>
      <color theme="1"/>
      <name val="Calibri"/>
      <family val="2"/>
      <scheme val="minor"/>
    </font>
    <font>
      <sz val="11"/>
      <name val="GHEA Grapalat"/>
      <family val="3"/>
    </font>
    <font>
      <b/>
      <u/>
      <sz val="10"/>
      <name val="Arial Armenian"/>
      <family val="2"/>
    </font>
    <font>
      <sz val="10"/>
      <name val="Times Armenian"/>
      <family val="1"/>
    </font>
    <font>
      <sz val="11"/>
      <color indexed="8"/>
      <name val="Arial LatArm"/>
      <family val="2"/>
    </font>
    <font>
      <sz val="12"/>
      <color indexed="8"/>
      <name val="Arial LatArm"/>
      <family val="2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27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8" fillId="0" borderId="0"/>
  </cellStyleXfs>
  <cellXfs count="130">
    <xf numFmtId="0" fontId="0" fillId="0" borderId="0" xfId="0"/>
    <xf numFmtId="0" fontId="1" fillId="0" borderId="0" xfId="0" applyFont="1" applyAlignment="1">
      <alignment vertical="center"/>
    </xf>
    <xf numFmtId="0" fontId="1" fillId="6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wrapText="1"/>
    </xf>
    <xf numFmtId="164" fontId="1" fillId="6" borderId="0" xfId="0" applyNumberFormat="1" applyFont="1" applyFill="1"/>
    <xf numFmtId="0" fontId="1" fillId="0" borderId="0" xfId="0" applyFont="1" applyBorder="1" applyAlignment="1">
      <alignment horizontal="center" vertical="center"/>
    </xf>
    <xf numFmtId="4" fontId="1" fillId="12" borderId="5" xfId="0" applyNumberFormat="1" applyFont="1" applyFill="1" applyBorder="1" applyAlignment="1">
      <alignment horizontal="center" vertical="center" wrapText="1"/>
    </xf>
    <xf numFmtId="0" fontId="1" fillId="5" borderId="5" xfId="0" applyFont="1" applyFill="1" applyBorder="1" applyAlignment="1" applyProtection="1">
      <alignment horizontal="center" vertical="center" wrapText="1"/>
    </xf>
    <xf numFmtId="3" fontId="1" fillId="7" borderId="5" xfId="0" applyNumberFormat="1" applyFont="1" applyFill="1" applyBorder="1" applyAlignment="1">
      <alignment horizontal="center" vertical="center" wrapText="1"/>
    </xf>
    <xf numFmtId="165" fontId="1" fillId="6" borderId="9" xfId="0" applyNumberFormat="1" applyFont="1" applyFill="1" applyBorder="1" applyAlignment="1">
      <alignment horizontal="left" vertical="center" wrapText="1"/>
    </xf>
    <xf numFmtId="165" fontId="1" fillId="0" borderId="5" xfId="0" applyNumberFormat="1" applyFont="1" applyBorder="1" applyAlignment="1">
      <alignment horizontal="right" vertical="center" wrapText="1"/>
    </xf>
    <xf numFmtId="165" fontId="1" fillId="0" borderId="5" xfId="0" applyNumberFormat="1" applyFont="1" applyBorder="1" applyAlignment="1" applyProtection="1">
      <alignment vertical="center" wrapText="1"/>
    </xf>
    <xf numFmtId="164" fontId="1" fillId="2" borderId="5" xfId="0" applyNumberFormat="1" applyFont="1" applyFill="1" applyBorder="1"/>
    <xf numFmtId="165" fontId="1" fillId="2" borderId="5" xfId="0" applyNumberFormat="1" applyFont="1" applyFill="1" applyBorder="1"/>
    <xf numFmtId="165" fontId="2" fillId="0" borderId="5" xfId="0" applyNumberFormat="1" applyFont="1" applyBorder="1"/>
    <xf numFmtId="165" fontId="1" fillId="0" borderId="0" xfId="0" applyNumberFormat="1" applyFont="1" applyAlignment="1">
      <alignment horizontal="right"/>
    </xf>
    <xf numFmtId="165" fontId="1" fillId="0" borderId="12" xfId="0" applyNumberFormat="1" applyFont="1" applyBorder="1" applyAlignment="1">
      <alignment horizontal="right"/>
    </xf>
    <xf numFmtId="165" fontId="1" fillId="0" borderId="5" xfId="0" applyNumberFormat="1" applyFont="1" applyBorder="1" applyAlignment="1">
      <alignment horizontal="right"/>
    </xf>
    <xf numFmtId="165" fontId="2" fillId="4" borderId="5" xfId="0" applyNumberFormat="1" applyFont="1" applyFill="1" applyBorder="1" applyAlignment="1">
      <alignment horizontal="right" vertical="center" wrapText="1"/>
    </xf>
    <xf numFmtId="165" fontId="2" fillId="4" borderId="0" xfId="0" applyNumberFormat="1" applyFont="1" applyFill="1" applyAlignment="1">
      <alignment horizontal="right"/>
    </xf>
    <xf numFmtId="0" fontId="1" fillId="6" borderId="0" xfId="0" applyFont="1" applyFill="1"/>
    <xf numFmtId="0" fontId="1" fillId="0" borderId="0" xfId="0" applyFont="1" applyBorder="1"/>
    <xf numFmtId="0" fontId="1" fillId="0" borderId="5" xfId="0" applyFont="1" applyBorder="1"/>
    <xf numFmtId="0" fontId="1" fillId="7" borderId="5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164" fontId="1" fillId="0" borderId="0" xfId="0" applyNumberFormat="1" applyFont="1"/>
    <xf numFmtId="165" fontId="1" fillId="0" borderId="5" xfId="1" applyNumberFormat="1" applyFont="1" applyFill="1" applyBorder="1" applyAlignment="1" applyProtection="1">
      <alignment vertical="center" wrapText="1"/>
    </xf>
    <xf numFmtId="165" fontId="1" fillId="0" borderId="5" xfId="0" applyNumberFormat="1" applyFont="1" applyBorder="1" applyAlignment="1" applyProtection="1">
      <alignment horizontal="center" vertical="center" wrapText="1"/>
    </xf>
    <xf numFmtId="165" fontId="6" fillId="0" borderId="5" xfId="0" applyNumberFormat="1" applyFont="1" applyBorder="1" applyAlignment="1">
      <alignment horizontal="right" vertical="center" wrapText="1"/>
    </xf>
    <xf numFmtId="0" fontId="1" fillId="6" borderId="5" xfId="0" applyFont="1" applyFill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1" fillId="0" borderId="11" xfId="0" applyNumberFormat="1" applyFont="1" applyBorder="1" applyAlignment="1">
      <alignment horizontal="center" vertical="center" wrapText="1"/>
    </xf>
    <xf numFmtId="4" fontId="1" fillId="0" borderId="12" xfId="0" applyNumberFormat="1" applyFont="1" applyBorder="1" applyAlignment="1">
      <alignment horizontal="center" vertical="center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1" fillId="3" borderId="9" xfId="0" applyNumberFormat="1" applyFont="1" applyFill="1" applyBorder="1" applyAlignment="1" applyProtection="1">
      <alignment horizontal="center" vertical="center" wrapText="1"/>
    </xf>
    <xf numFmtId="0" fontId="1" fillId="3" borderId="10" xfId="0" applyNumberFormat="1" applyFont="1" applyFill="1" applyBorder="1" applyAlignment="1" applyProtection="1">
      <alignment horizontal="center" vertical="center" wrapText="1"/>
    </xf>
    <xf numFmtId="0" fontId="1" fillId="3" borderId="5" xfId="0" applyFont="1" applyFill="1" applyBorder="1" applyAlignment="1" applyProtection="1">
      <alignment horizontal="center" vertical="center" wrapText="1"/>
    </xf>
    <xf numFmtId="4" fontId="1" fillId="8" borderId="6" xfId="0" applyNumberFormat="1" applyFont="1" applyFill="1" applyBorder="1" applyAlignment="1">
      <alignment horizontal="center" vertical="center" wrapText="1"/>
    </xf>
    <xf numFmtId="4" fontId="1" fillId="9" borderId="9" xfId="0" applyNumberFormat="1" applyFont="1" applyFill="1" applyBorder="1" applyAlignment="1">
      <alignment horizontal="center" vertical="center" wrapText="1"/>
    </xf>
    <xf numFmtId="4" fontId="1" fillId="9" borderId="6" xfId="0" applyNumberFormat="1" applyFont="1" applyFill="1" applyBorder="1" applyAlignment="1">
      <alignment horizontal="center" vertical="center" wrapText="1"/>
    </xf>
    <xf numFmtId="4" fontId="1" fillId="9" borderId="10" xfId="0" applyNumberFormat="1" applyFont="1" applyFill="1" applyBorder="1" applyAlignment="1">
      <alignment horizontal="center" vertical="center" wrapText="1"/>
    </xf>
    <xf numFmtId="4" fontId="1" fillId="10" borderId="9" xfId="0" applyNumberFormat="1" applyFont="1" applyFill="1" applyBorder="1" applyAlignment="1">
      <alignment horizontal="center" vertical="center" wrapText="1"/>
    </xf>
    <xf numFmtId="4" fontId="1" fillId="10" borderId="6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11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left" vertical="center" wrapText="1"/>
    </xf>
    <xf numFmtId="0" fontId="1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 wrapText="1"/>
    </xf>
    <xf numFmtId="0" fontId="2" fillId="0" borderId="9" xfId="0" applyFont="1" applyBorder="1" applyAlignment="1" applyProtection="1">
      <alignment horizontal="center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7" borderId="5" xfId="0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3" borderId="2" xfId="0" applyNumberFormat="1" applyFont="1" applyFill="1" applyBorder="1" applyAlignment="1" applyProtection="1">
      <alignment horizontal="center" vertical="center" wrapText="1"/>
    </xf>
    <xf numFmtId="0" fontId="1" fillId="3" borderId="3" xfId="0" applyNumberFormat="1" applyFont="1" applyFill="1" applyBorder="1" applyAlignment="1" applyProtection="1">
      <alignment horizontal="center" vertical="center" wrapTex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1" fillId="3" borderId="7" xfId="0" applyNumberFormat="1" applyFont="1" applyFill="1" applyBorder="1" applyAlignment="1" applyProtection="1">
      <alignment horizontal="center" vertical="center" wrapText="1"/>
    </xf>
    <xf numFmtId="0" fontId="1" fillId="3" borderId="0" xfId="0" applyNumberFormat="1" applyFont="1" applyFill="1" applyBorder="1" applyAlignment="1" applyProtection="1">
      <alignment horizontal="center" vertical="center" wrapText="1"/>
    </xf>
    <xf numFmtId="0" fontId="1" fillId="3" borderId="8" xfId="0" applyNumberFormat="1" applyFont="1" applyFill="1" applyBorder="1" applyAlignment="1" applyProtection="1">
      <alignment horizontal="center" vertical="center" wrapText="1"/>
    </xf>
    <xf numFmtId="4" fontId="1" fillId="4" borderId="9" xfId="0" applyNumberFormat="1" applyFont="1" applyFill="1" applyBorder="1" applyAlignment="1">
      <alignment horizontal="center" vertical="center" wrapText="1"/>
    </xf>
    <xf numFmtId="4" fontId="1" fillId="4" borderId="6" xfId="0" applyNumberFormat="1" applyFont="1" applyFill="1" applyBorder="1" applyAlignment="1">
      <alignment horizontal="center" vertical="center" wrapText="1"/>
    </xf>
    <xf numFmtId="4" fontId="1" fillId="4" borderId="10" xfId="0" applyNumberFormat="1" applyFont="1" applyFill="1" applyBorder="1" applyAlignment="1">
      <alignment horizontal="center" vertical="center" wrapText="1"/>
    </xf>
    <xf numFmtId="4" fontId="1" fillId="0" borderId="10" xfId="0" applyNumberFormat="1" applyFont="1" applyBorder="1" applyAlignment="1">
      <alignment horizontal="center" vertical="center" wrapText="1"/>
    </xf>
    <xf numFmtId="0" fontId="1" fillId="9" borderId="9" xfId="0" applyFont="1" applyFill="1" applyBorder="1" applyAlignment="1" applyProtection="1">
      <alignment horizontal="center" vertical="center" wrapText="1"/>
    </xf>
    <xf numFmtId="0" fontId="1" fillId="9" borderId="10" xfId="0" applyFont="1" applyFill="1" applyBorder="1" applyAlignment="1" applyProtection="1">
      <alignment horizontal="center" vertical="center" wrapText="1"/>
    </xf>
    <xf numFmtId="165" fontId="2" fillId="4" borderId="5" xfId="0" applyNumberFormat="1" applyFont="1" applyFill="1" applyBorder="1" applyAlignment="1">
      <alignment horizontal="center" vertical="center" wrapText="1"/>
    </xf>
    <xf numFmtId="0" fontId="1" fillId="11" borderId="5" xfId="0" applyNumberFormat="1" applyFont="1" applyFill="1" applyBorder="1" applyAlignment="1" applyProtection="1">
      <alignment horizontal="center" vertical="center" wrapText="1"/>
    </xf>
    <xf numFmtId="0" fontId="1" fillId="9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9" borderId="5" xfId="0" applyFont="1" applyFill="1" applyBorder="1" applyAlignment="1">
      <alignment horizontal="center" vertical="center" wrapText="1"/>
    </xf>
    <xf numFmtId="0" fontId="1" fillId="6" borderId="2" xfId="0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1" fillId="11" borderId="5" xfId="0" applyFont="1" applyFill="1" applyBorder="1" applyAlignment="1" applyProtection="1">
      <alignment horizontal="left" vertical="center" wrapText="1"/>
    </xf>
    <xf numFmtId="0" fontId="1" fillId="6" borderId="7" xfId="0" applyNumberFormat="1" applyFont="1" applyFill="1" applyBorder="1" applyAlignment="1" applyProtection="1">
      <alignment horizontal="center" vertical="center" wrapText="1"/>
    </xf>
    <xf numFmtId="0" fontId="1" fillId="2" borderId="0" xfId="0" applyNumberFormat="1" applyFont="1" applyFill="1" applyBorder="1" applyAlignment="1" applyProtection="1">
      <alignment horizontal="center" vertical="center" wrapText="1"/>
    </xf>
    <xf numFmtId="0" fontId="1" fillId="6" borderId="8" xfId="0" applyNumberFormat="1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left" vertical="center" wrapText="1"/>
    </xf>
    <xf numFmtId="0" fontId="1" fillId="3" borderId="5" xfId="0" applyFont="1" applyFill="1" applyBorder="1" applyAlignment="1" applyProtection="1">
      <alignment vertical="center" wrapText="1"/>
    </xf>
    <xf numFmtId="0" fontId="1" fillId="13" borderId="5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6" borderId="11" xfId="0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1" fillId="6" borderId="12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9" xfId="0" applyFont="1" applyBorder="1" applyAlignment="1" applyProtection="1">
      <alignment horizontal="center" wrapText="1"/>
    </xf>
    <xf numFmtId="0" fontId="2" fillId="0" borderId="10" xfId="0" applyFont="1" applyBorder="1" applyAlignment="1" applyProtection="1">
      <alignment horizontal="center" wrapText="1"/>
    </xf>
    <xf numFmtId="0" fontId="1" fillId="9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165" fontId="1" fillId="0" borderId="5" xfId="2" applyNumberFormat="1" applyFont="1" applyFill="1" applyBorder="1" applyAlignment="1">
      <alignment horizontal="right" vertical="center"/>
    </xf>
    <xf numFmtId="165" fontId="1" fillId="2" borderId="5" xfId="0" applyNumberFormat="1" applyFont="1" applyFill="1" applyBorder="1" applyAlignment="1">
      <alignment horizontal="right" vertical="center" wrapText="1"/>
    </xf>
    <xf numFmtId="165" fontId="1" fillId="0" borderId="5" xfId="2" applyNumberFormat="1" applyFont="1" applyFill="1" applyBorder="1" applyAlignment="1" applyProtection="1">
      <alignment horizontal="right" vertical="center"/>
    </xf>
    <xf numFmtId="164" fontId="1" fillId="0" borderId="5" xfId="0" applyNumberFormat="1" applyFont="1" applyBorder="1" applyAlignment="1">
      <alignment horizontal="right" vertical="center" wrapText="1"/>
    </xf>
    <xf numFmtId="165" fontId="9" fillId="0" borderId="5" xfId="0" applyNumberFormat="1" applyFont="1" applyBorder="1"/>
    <xf numFmtId="165" fontId="2" fillId="2" borderId="5" xfId="0" applyNumberFormat="1" applyFont="1" applyFill="1" applyBorder="1" applyAlignment="1" applyProtection="1">
      <alignment horizontal="center" vertical="center" wrapText="1"/>
      <protection locked="0"/>
    </xf>
    <xf numFmtId="165" fontId="2" fillId="0" borderId="0" xfId="0" applyNumberFormat="1" applyFont="1"/>
    <xf numFmtId="165" fontId="1" fillId="0" borderId="5" xfId="0" applyNumberFormat="1" applyFont="1" applyBorder="1"/>
    <xf numFmtId="165" fontId="1" fillId="2" borderId="5" xfId="0" applyNumberFormat="1" applyFont="1" applyFill="1" applyBorder="1" applyAlignment="1">
      <alignment horizontal="right"/>
    </xf>
    <xf numFmtId="165" fontId="10" fillId="0" borderId="5" xfId="0" applyNumberFormat="1" applyFont="1" applyBorder="1"/>
    <xf numFmtId="165" fontId="2" fillId="9" borderId="5" xfId="0" applyNumberFormat="1" applyFont="1" applyFill="1" applyBorder="1" applyAlignment="1">
      <alignment horizontal="center" vertical="center" wrapText="1"/>
    </xf>
    <xf numFmtId="165" fontId="2" fillId="9" borderId="5" xfId="0" applyNumberFormat="1" applyFont="1" applyFill="1" applyBorder="1" applyAlignment="1">
      <alignment horizontal="right" vertical="center" wrapText="1"/>
    </xf>
    <xf numFmtId="165" fontId="1" fillId="0" borderId="0" xfId="0" applyNumberFormat="1" applyFont="1"/>
  </cellXfs>
  <cellStyles count="3">
    <cellStyle name="Normal_Sheet2" xfId="2"/>
    <cellStyle name="Обычный" xfId="0" builtinId="0"/>
    <cellStyle name="Обычный 6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25"/>
  <sheetViews>
    <sheetView tabSelected="1" zoomScaleNormal="100" workbookViewId="0">
      <pane xSplit="2" ySplit="10" topLeftCell="C14" activePane="bottomRight" state="frozen"/>
      <selection pane="topRight" activeCell="C1" sqref="C1"/>
      <selection pane="bottomLeft" activeCell="A11" sqref="A11"/>
      <selection pane="bottomRight" activeCell="A2" sqref="A2:N2"/>
    </sheetView>
  </sheetViews>
  <sheetFormatPr defaultColWidth="8.85546875" defaultRowHeight="17.25" x14ac:dyDescent="0.3"/>
  <cols>
    <col min="1" max="1" width="7.42578125" style="5" customWidth="1"/>
    <col min="2" max="2" width="21" style="24" customWidth="1"/>
    <col min="3" max="3" width="15.42578125" style="5" customWidth="1"/>
    <col min="4" max="4" width="14.28515625" style="5" customWidth="1"/>
    <col min="5" max="5" width="15.85546875" style="5" customWidth="1"/>
    <col min="6" max="135" width="14.28515625" style="5" customWidth="1"/>
    <col min="136" max="136" width="8.85546875" style="5"/>
    <col min="137" max="137" width="15.28515625" style="5" customWidth="1"/>
    <col min="138" max="138" width="14.7109375" style="5" customWidth="1"/>
    <col min="139" max="139" width="13.28515625" style="5" customWidth="1"/>
    <col min="140" max="140" width="12.140625" style="5" customWidth="1"/>
    <col min="141" max="141" width="15.140625" style="5" customWidth="1"/>
    <col min="142" max="16384" width="8.85546875" style="5"/>
  </cols>
  <sheetData>
    <row r="1" spans="1:66" ht="25.15" customHeight="1" x14ac:dyDescent="0.3">
      <c r="A1" s="1"/>
      <c r="B1" s="2"/>
      <c r="C1" s="1"/>
      <c r="D1" s="1"/>
      <c r="E1" s="1"/>
      <c r="F1" s="1"/>
      <c r="G1" s="1" t="s">
        <v>4</v>
      </c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3"/>
      <c r="AJ1" s="3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</row>
    <row r="2" spans="1:66" ht="28.15" customHeight="1" x14ac:dyDescent="0.3">
      <c r="A2" s="36" t="s">
        <v>51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</row>
    <row r="3" spans="1:66" ht="17.45" customHeight="1" x14ac:dyDescent="0.3">
      <c r="B3" s="8"/>
      <c r="D3" s="67" t="s">
        <v>57</v>
      </c>
      <c r="E3" s="67"/>
      <c r="F3" s="67"/>
      <c r="G3" s="67"/>
      <c r="H3" s="67"/>
      <c r="I3" s="67"/>
      <c r="N3" s="5" t="s">
        <v>0</v>
      </c>
      <c r="W3" s="68"/>
      <c r="X3" s="68"/>
      <c r="AG3" s="67"/>
      <c r="AH3" s="67"/>
      <c r="AI3" s="9"/>
      <c r="AJ3" s="9"/>
    </row>
    <row r="4" spans="1:66" ht="17.45" customHeight="1" x14ac:dyDescent="0.3">
      <c r="A4" s="69" t="s">
        <v>5</v>
      </c>
      <c r="B4" s="70" t="s">
        <v>6</v>
      </c>
      <c r="C4" s="71" t="s">
        <v>7</v>
      </c>
      <c r="D4" s="72"/>
      <c r="E4" s="72"/>
      <c r="F4" s="72"/>
      <c r="G4" s="72"/>
      <c r="H4" s="73"/>
      <c r="I4" s="77" t="s">
        <v>8</v>
      </c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M4" s="78"/>
      <c r="AN4" s="78"/>
      <c r="AO4" s="78"/>
      <c r="AP4" s="78"/>
      <c r="AQ4" s="78"/>
      <c r="AR4" s="78"/>
      <c r="AS4" s="78"/>
      <c r="AT4" s="78"/>
      <c r="AU4" s="78"/>
      <c r="AV4" s="78"/>
      <c r="AW4" s="78"/>
      <c r="AX4" s="78"/>
      <c r="AY4" s="78"/>
      <c r="AZ4" s="78"/>
      <c r="BA4" s="78"/>
      <c r="BB4" s="79"/>
      <c r="BC4" s="48"/>
      <c r="BD4" s="48"/>
      <c r="BE4" s="48"/>
      <c r="BF4" s="48"/>
      <c r="BG4" s="48"/>
      <c r="BH4" s="48"/>
      <c r="BI4" s="48"/>
      <c r="BJ4" s="48"/>
      <c r="BK4" s="48"/>
      <c r="BL4" s="48"/>
      <c r="BM4" s="48"/>
      <c r="BN4" s="48"/>
    </row>
    <row r="5" spans="1:66" ht="18" customHeight="1" x14ac:dyDescent="0.3">
      <c r="A5" s="69"/>
      <c r="B5" s="70"/>
      <c r="C5" s="74"/>
      <c r="D5" s="75"/>
      <c r="E5" s="75"/>
      <c r="F5" s="75"/>
      <c r="G5" s="75"/>
      <c r="H5" s="76"/>
      <c r="I5" s="49" t="s">
        <v>9</v>
      </c>
      <c r="J5" s="50"/>
      <c r="K5" s="50"/>
      <c r="L5" s="50"/>
      <c r="M5" s="50"/>
      <c r="N5" s="50"/>
      <c r="O5" s="50"/>
      <c r="P5" s="50"/>
      <c r="Q5" s="50"/>
      <c r="R5" s="50"/>
      <c r="S5" s="50"/>
      <c r="T5" s="50"/>
      <c r="U5" s="50"/>
      <c r="V5" s="50"/>
      <c r="W5" s="50"/>
      <c r="X5" s="50"/>
      <c r="Y5" s="50"/>
      <c r="Z5" s="50"/>
      <c r="AA5" s="50"/>
      <c r="AB5" s="50"/>
      <c r="AC5" s="50"/>
      <c r="AD5" s="50"/>
      <c r="AE5" s="50"/>
      <c r="AF5" s="50"/>
      <c r="AG5" s="50"/>
      <c r="AH5" s="50"/>
      <c r="AI5" s="50"/>
      <c r="AJ5" s="50"/>
      <c r="AK5" s="50"/>
      <c r="AL5" s="50"/>
      <c r="AM5" s="50"/>
      <c r="AN5" s="50"/>
      <c r="AO5" s="50"/>
      <c r="AP5" s="50"/>
      <c r="AQ5" s="50"/>
      <c r="AR5" s="50"/>
      <c r="AS5" s="50"/>
      <c r="AT5" s="50"/>
      <c r="AU5" s="50"/>
      <c r="AV5" s="50"/>
      <c r="AW5" s="50"/>
      <c r="AX5" s="50"/>
      <c r="AY5" s="50"/>
      <c r="AZ5" s="50"/>
      <c r="BA5" s="50"/>
      <c r="BB5" s="51"/>
      <c r="BC5" s="52" t="s">
        <v>10</v>
      </c>
      <c r="BD5" s="53"/>
      <c r="BE5" s="53"/>
      <c r="BF5" s="53"/>
      <c r="BG5" s="53"/>
      <c r="BH5" s="53"/>
      <c r="BI5" s="34" t="s">
        <v>11</v>
      </c>
      <c r="BJ5" s="34"/>
      <c r="BK5" s="34"/>
      <c r="BL5" s="34"/>
      <c r="BM5" s="34"/>
      <c r="BN5" s="34"/>
    </row>
    <row r="6" spans="1:66" ht="32.450000000000003" customHeight="1" x14ac:dyDescent="0.3">
      <c r="A6" s="69"/>
      <c r="B6" s="70"/>
      <c r="C6" s="74"/>
      <c r="D6" s="75"/>
      <c r="E6" s="75"/>
      <c r="F6" s="75"/>
      <c r="G6" s="75"/>
      <c r="H6" s="76"/>
      <c r="I6" s="62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3"/>
      <c r="AG6" s="63"/>
      <c r="AH6" s="63"/>
      <c r="AI6" s="63"/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3"/>
      <c r="AY6" s="63"/>
      <c r="AZ6" s="63"/>
      <c r="BA6" s="63"/>
      <c r="BB6" s="80"/>
      <c r="BC6" s="62"/>
      <c r="BD6" s="63"/>
      <c r="BE6" s="63"/>
      <c r="BF6" s="63"/>
      <c r="BG6" s="34" t="s">
        <v>12</v>
      </c>
      <c r="BH6" s="34"/>
      <c r="BI6" s="40" t="s">
        <v>13</v>
      </c>
      <c r="BJ6" s="41"/>
      <c r="BK6" s="34" t="s">
        <v>14</v>
      </c>
      <c r="BL6" s="34"/>
      <c r="BM6" s="34"/>
      <c r="BN6" s="34"/>
    </row>
    <row r="7" spans="1:66" ht="17.45" customHeight="1" x14ac:dyDescent="0.3">
      <c r="A7" s="69"/>
      <c r="B7" s="70"/>
      <c r="C7" s="74"/>
      <c r="D7" s="75"/>
      <c r="E7" s="75"/>
      <c r="F7" s="75"/>
      <c r="G7" s="75"/>
      <c r="H7" s="76"/>
      <c r="I7" s="34" t="s">
        <v>15</v>
      </c>
      <c r="J7" s="34"/>
      <c r="K7" s="34"/>
      <c r="L7" s="34"/>
      <c r="M7" s="54" t="s">
        <v>16</v>
      </c>
      <c r="N7" s="55"/>
      <c r="O7" s="58" t="s">
        <v>17</v>
      </c>
      <c r="P7" s="59"/>
      <c r="Q7" s="59"/>
      <c r="R7" s="59"/>
      <c r="S7" s="59"/>
      <c r="T7" s="59"/>
      <c r="U7" s="59"/>
      <c r="V7" s="59"/>
      <c r="W7" s="59"/>
      <c r="X7" s="59"/>
      <c r="Y7" s="59"/>
      <c r="Z7" s="59"/>
      <c r="AA7" s="59"/>
      <c r="AB7" s="59"/>
      <c r="AC7" s="59"/>
      <c r="AD7" s="60"/>
      <c r="AE7" s="54" t="s">
        <v>18</v>
      </c>
      <c r="AF7" s="55"/>
      <c r="AG7" s="54" t="s">
        <v>19</v>
      </c>
      <c r="AH7" s="55"/>
      <c r="AI7" s="37" t="s">
        <v>20</v>
      </c>
      <c r="AJ7" s="38"/>
      <c r="AK7" s="66" t="s">
        <v>21</v>
      </c>
      <c r="AL7" s="35"/>
      <c r="AM7" s="37" t="s">
        <v>20</v>
      </c>
      <c r="AN7" s="38"/>
      <c r="AO7" s="35" t="s">
        <v>22</v>
      </c>
      <c r="AP7" s="35"/>
      <c r="AQ7" s="37" t="s">
        <v>23</v>
      </c>
      <c r="AR7" s="39"/>
      <c r="AS7" s="39"/>
      <c r="AT7" s="39"/>
      <c r="AU7" s="39"/>
      <c r="AV7" s="38"/>
      <c r="AW7" s="37" t="s">
        <v>24</v>
      </c>
      <c r="AX7" s="39"/>
      <c r="AY7" s="39"/>
      <c r="AZ7" s="39"/>
      <c r="BA7" s="39"/>
      <c r="BB7" s="38"/>
      <c r="BC7" s="40" t="s">
        <v>25</v>
      </c>
      <c r="BD7" s="41"/>
      <c r="BE7" s="40" t="s">
        <v>26</v>
      </c>
      <c r="BF7" s="41"/>
      <c r="BG7" s="34"/>
      <c r="BH7" s="34"/>
      <c r="BI7" s="64"/>
      <c r="BJ7" s="65"/>
      <c r="BK7" s="34"/>
      <c r="BL7" s="34"/>
      <c r="BM7" s="34"/>
      <c r="BN7" s="34"/>
    </row>
    <row r="8" spans="1:66" ht="82.9" customHeight="1" x14ac:dyDescent="0.3">
      <c r="A8" s="69"/>
      <c r="B8" s="70"/>
      <c r="C8" s="44" t="s">
        <v>27</v>
      </c>
      <c r="D8" s="44"/>
      <c r="E8" s="84" t="s">
        <v>28</v>
      </c>
      <c r="F8" s="84"/>
      <c r="G8" s="85" t="s">
        <v>29</v>
      </c>
      <c r="H8" s="85"/>
      <c r="I8" s="35" t="s">
        <v>30</v>
      </c>
      <c r="J8" s="35"/>
      <c r="K8" s="35" t="s">
        <v>31</v>
      </c>
      <c r="L8" s="35"/>
      <c r="M8" s="56"/>
      <c r="N8" s="57"/>
      <c r="O8" s="61" t="s">
        <v>32</v>
      </c>
      <c r="P8" s="38"/>
      <c r="Q8" s="37" t="s">
        <v>33</v>
      </c>
      <c r="R8" s="38"/>
      <c r="S8" s="61" t="s">
        <v>34</v>
      </c>
      <c r="T8" s="38"/>
      <c r="U8" s="61" t="s">
        <v>35</v>
      </c>
      <c r="V8" s="38"/>
      <c r="W8" s="61" t="s">
        <v>36</v>
      </c>
      <c r="X8" s="38"/>
      <c r="Y8" s="81" t="s">
        <v>37</v>
      </c>
      <c r="Z8" s="82"/>
      <c r="AA8" s="37" t="s">
        <v>38</v>
      </c>
      <c r="AB8" s="38"/>
      <c r="AC8" s="37" t="s">
        <v>39</v>
      </c>
      <c r="AD8" s="38"/>
      <c r="AE8" s="56"/>
      <c r="AF8" s="57"/>
      <c r="AG8" s="56"/>
      <c r="AH8" s="57"/>
      <c r="AI8" s="37" t="s">
        <v>40</v>
      </c>
      <c r="AJ8" s="38"/>
      <c r="AK8" s="35"/>
      <c r="AL8" s="35"/>
      <c r="AM8" s="37" t="s">
        <v>41</v>
      </c>
      <c r="AN8" s="38"/>
      <c r="AO8" s="35"/>
      <c r="AP8" s="35"/>
      <c r="AQ8" s="44" t="s">
        <v>27</v>
      </c>
      <c r="AR8" s="44"/>
      <c r="AS8" s="44" t="s">
        <v>28</v>
      </c>
      <c r="AT8" s="44"/>
      <c r="AU8" s="44" t="s">
        <v>29</v>
      </c>
      <c r="AV8" s="44"/>
      <c r="AW8" s="44" t="s">
        <v>42</v>
      </c>
      <c r="AX8" s="44"/>
      <c r="AY8" s="45" t="s">
        <v>43</v>
      </c>
      <c r="AZ8" s="46"/>
      <c r="BA8" s="47" t="s">
        <v>44</v>
      </c>
      <c r="BB8" s="47"/>
      <c r="BC8" s="42"/>
      <c r="BD8" s="43"/>
      <c r="BE8" s="42"/>
      <c r="BF8" s="43"/>
      <c r="BG8" s="34"/>
      <c r="BH8" s="34"/>
      <c r="BI8" s="42"/>
      <c r="BJ8" s="43"/>
      <c r="BK8" s="34" t="s">
        <v>45</v>
      </c>
      <c r="BL8" s="34"/>
      <c r="BM8" s="34" t="s">
        <v>46</v>
      </c>
      <c r="BN8" s="34"/>
    </row>
    <row r="9" spans="1:66" ht="51.75" x14ac:dyDescent="0.3">
      <c r="A9" s="69"/>
      <c r="B9" s="70"/>
      <c r="C9" s="10" t="s">
        <v>47</v>
      </c>
      <c r="D9" s="11" t="s">
        <v>48</v>
      </c>
      <c r="E9" s="10" t="s">
        <v>49</v>
      </c>
      <c r="F9" s="11" t="s">
        <v>48</v>
      </c>
      <c r="G9" s="10" t="s">
        <v>49</v>
      </c>
      <c r="H9" s="11" t="s">
        <v>48</v>
      </c>
      <c r="I9" s="10" t="s">
        <v>49</v>
      </c>
      <c r="J9" s="11" t="s">
        <v>48</v>
      </c>
      <c r="K9" s="10" t="s">
        <v>49</v>
      </c>
      <c r="L9" s="11" t="s">
        <v>48</v>
      </c>
      <c r="M9" s="10" t="s">
        <v>49</v>
      </c>
      <c r="N9" s="11" t="s">
        <v>48</v>
      </c>
      <c r="O9" s="10" t="s">
        <v>49</v>
      </c>
      <c r="P9" s="11" t="s">
        <v>48</v>
      </c>
      <c r="Q9" s="10" t="s">
        <v>49</v>
      </c>
      <c r="R9" s="11" t="s">
        <v>48</v>
      </c>
      <c r="S9" s="10" t="s">
        <v>49</v>
      </c>
      <c r="T9" s="11" t="s">
        <v>48</v>
      </c>
      <c r="U9" s="10" t="s">
        <v>49</v>
      </c>
      <c r="V9" s="11" t="s">
        <v>48</v>
      </c>
      <c r="W9" s="10" t="s">
        <v>49</v>
      </c>
      <c r="X9" s="11" t="s">
        <v>48</v>
      </c>
      <c r="Y9" s="10" t="s">
        <v>49</v>
      </c>
      <c r="Z9" s="11" t="s">
        <v>48</v>
      </c>
      <c r="AA9" s="10" t="s">
        <v>49</v>
      </c>
      <c r="AB9" s="11" t="s">
        <v>48</v>
      </c>
      <c r="AC9" s="10" t="s">
        <v>49</v>
      </c>
      <c r="AD9" s="11" t="s">
        <v>48</v>
      </c>
      <c r="AE9" s="10" t="s">
        <v>49</v>
      </c>
      <c r="AF9" s="11" t="s">
        <v>48</v>
      </c>
      <c r="AG9" s="10" t="s">
        <v>49</v>
      </c>
      <c r="AH9" s="11" t="s">
        <v>48</v>
      </c>
      <c r="AI9" s="10" t="s">
        <v>49</v>
      </c>
      <c r="AJ9" s="11" t="s">
        <v>48</v>
      </c>
      <c r="AK9" s="10" t="s">
        <v>49</v>
      </c>
      <c r="AL9" s="11" t="s">
        <v>48</v>
      </c>
      <c r="AM9" s="10" t="s">
        <v>47</v>
      </c>
      <c r="AN9" s="11" t="s">
        <v>48</v>
      </c>
      <c r="AO9" s="10" t="s">
        <v>49</v>
      </c>
      <c r="AP9" s="11" t="s">
        <v>48</v>
      </c>
      <c r="AQ9" s="10" t="s">
        <v>49</v>
      </c>
      <c r="AR9" s="11" t="s">
        <v>48</v>
      </c>
      <c r="AS9" s="10" t="s">
        <v>49</v>
      </c>
      <c r="AT9" s="11" t="s">
        <v>48</v>
      </c>
      <c r="AU9" s="10" t="s">
        <v>49</v>
      </c>
      <c r="AV9" s="11" t="s">
        <v>48</v>
      </c>
      <c r="AW9" s="10" t="s">
        <v>49</v>
      </c>
      <c r="AX9" s="11" t="s">
        <v>48</v>
      </c>
      <c r="AY9" s="10" t="s">
        <v>49</v>
      </c>
      <c r="AZ9" s="11" t="s">
        <v>48</v>
      </c>
      <c r="BA9" s="10" t="s">
        <v>49</v>
      </c>
      <c r="BB9" s="11" t="s">
        <v>48</v>
      </c>
      <c r="BC9" s="10" t="s">
        <v>49</v>
      </c>
      <c r="BD9" s="11" t="s">
        <v>48</v>
      </c>
      <c r="BE9" s="10" t="s">
        <v>49</v>
      </c>
      <c r="BF9" s="11" t="s">
        <v>48</v>
      </c>
      <c r="BG9" s="10" t="s">
        <v>49</v>
      </c>
      <c r="BH9" s="11" t="s">
        <v>48</v>
      </c>
      <c r="BI9" s="10" t="s">
        <v>49</v>
      </c>
      <c r="BJ9" s="11" t="s">
        <v>48</v>
      </c>
      <c r="BK9" s="10" t="s">
        <v>49</v>
      </c>
      <c r="BL9" s="11" t="s">
        <v>48</v>
      </c>
      <c r="BM9" s="10" t="s">
        <v>49</v>
      </c>
      <c r="BN9" s="11" t="s">
        <v>48</v>
      </c>
    </row>
    <row r="10" spans="1:66" ht="21" customHeight="1" x14ac:dyDescent="0.3">
      <c r="A10" s="27"/>
      <c r="B10" s="28">
        <v>1</v>
      </c>
      <c r="C10" s="27">
        <v>2</v>
      </c>
      <c r="D10" s="27">
        <v>3</v>
      </c>
      <c r="E10" s="27">
        <v>4</v>
      </c>
      <c r="F10" s="27">
        <v>5</v>
      </c>
      <c r="G10" s="27">
        <v>6</v>
      </c>
      <c r="H10" s="27">
        <v>7</v>
      </c>
      <c r="I10" s="27">
        <v>8</v>
      </c>
      <c r="J10" s="27">
        <v>9</v>
      </c>
      <c r="K10" s="27">
        <v>10</v>
      </c>
      <c r="L10" s="27">
        <v>11</v>
      </c>
      <c r="M10" s="27">
        <v>12</v>
      </c>
      <c r="N10" s="27">
        <v>13</v>
      </c>
      <c r="O10" s="27">
        <v>14</v>
      </c>
      <c r="P10" s="27">
        <v>15</v>
      </c>
      <c r="Q10" s="27">
        <v>16</v>
      </c>
      <c r="R10" s="27">
        <v>17</v>
      </c>
      <c r="S10" s="27">
        <v>18</v>
      </c>
      <c r="T10" s="27">
        <v>19</v>
      </c>
      <c r="U10" s="27">
        <v>20</v>
      </c>
      <c r="V10" s="27">
        <v>21</v>
      </c>
      <c r="W10" s="27">
        <v>22</v>
      </c>
      <c r="X10" s="27">
        <v>23</v>
      </c>
      <c r="Y10" s="27">
        <v>24</v>
      </c>
      <c r="Z10" s="27">
        <v>25</v>
      </c>
      <c r="AA10" s="27">
        <v>26</v>
      </c>
      <c r="AB10" s="27">
        <v>27</v>
      </c>
      <c r="AC10" s="27">
        <v>28</v>
      </c>
      <c r="AD10" s="27">
        <v>29</v>
      </c>
      <c r="AE10" s="27">
        <v>30</v>
      </c>
      <c r="AF10" s="27">
        <v>31</v>
      </c>
      <c r="AG10" s="27">
        <v>32</v>
      </c>
      <c r="AH10" s="27">
        <v>33</v>
      </c>
      <c r="AI10" s="27">
        <v>34</v>
      </c>
      <c r="AJ10" s="27">
        <v>35</v>
      </c>
      <c r="AK10" s="27">
        <v>36</v>
      </c>
      <c r="AL10" s="27">
        <v>37</v>
      </c>
      <c r="AM10" s="27">
        <v>38</v>
      </c>
      <c r="AN10" s="27">
        <v>39</v>
      </c>
      <c r="AO10" s="27">
        <v>40</v>
      </c>
      <c r="AP10" s="27">
        <v>41</v>
      </c>
      <c r="AQ10" s="27"/>
      <c r="AR10" s="27"/>
      <c r="AS10" s="27">
        <v>42</v>
      </c>
      <c r="AT10" s="27">
        <v>43</v>
      </c>
      <c r="AU10" s="27"/>
      <c r="AV10" s="27"/>
      <c r="AW10" s="27">
        <v>46</v>
      </c>
      <c r="AX10" s="27">
        <v>47</v>
      </c>
      <c r="AY10" s="27">
        <v>48</v>
      </c>
      <c r="AZ10" s="27">
        <v>49</v>
      </c>
      <c r="BA10" s="27">
        <v>50</v>
      </c>
      <c r="BB10" s="27">
        <v>51</v>
      </c>
      <c r="BC10" s="27">
        <v>52</v>
      </c>
      <c r="BD10" s="27">
        <v>53</v>
      </c>
      <c r="BE10" s="27">
        <v>54</v>
      </c>
      <c r="BF10" s="27">
        <v>55</v>
      </c>
      <c r="BG10" s="27">
        <v>56</v>
      </c>
      <c r="BH10" s="27">
        <v>57</v>
      </c>
      <c r="BI10" s="27">
        <v>58</v>
      </c>
      <c r="BJ10" s="27">
        <v>59</v>
      </c>
      <c r="BK10" s="27">
        <v>60</v>
      </c>
      <c r="BL10" s="27">
        <v>61</v>
      </c>
      <c r="BM10" s="27">
        <v>62</v>
      </c>
      <c r="BN10" s="27">
        <v>63</v>
      </c>
    </row>
    <row r="11" spans="1:66" s="19" customFormat="1" ht="21" customHeight="1" x14ac:dyDescent="0.3">
      <c r="A11" s="12">
        <v>1</v>
      </c>
      <c r="B11" s="13" t="s">
        <v>52</v>
      </c>
      <c r="C11" s="14">
        <f t="shared" ref="C11:D18" si="0">E11+G11-BA11</f>
        <v>2348004.4</v>
      </c>
      <c r="D11" s="14">
        <f t="shared" si="0"/>
        <v>2123305.5</v>
      </c>
      <c r="E11" s="14">
        <f t="shared" ref="E11:F18" si="1">I11+K11+M11+AE11+AG11+AK11+AO11+AS11</f>
        <v>1866231.1</v>
      </c>
      <c r="F11" s="14">
        <f t="shared" si="1"/>
        <v>1691858.8</v>
      </c>
      <c r="G11" s="14">
        <f t="shared" ref="G11:H18" si="2">AY11+BC11+BE11+BG11+BI11+BK11+BM11</f>
        <v>481773.29999999993</v>
      </c>
      <c r="H11" s="14">
        <f t="shared" si="2"/>
        <v>431446.6999999999</v>
      </c>
      <c r="I11" s="14">
        <v>516870</v>
      </c>
      <c r="J11" s="15">
        <v>501614.7</v>
      </c>
      <c r="K11" s="14"/>
      <c r="L11" s="14"/>
      <c r="M11" s="14">
        <v>393887.3</v>
      </c>
      <c r="N11" s="15">
        <v>344891.2</v>
      </c>
      <c r="O11" s="16">
        <v>107461.9</v>
      </c>
      <c r="P11" s="15">
        <v>103486.5</v>
      </c>
      <c r="Q11" s="16">
        <v>2500</v>
      </c>
      <c r="R11" s="15">
        <v>637</v>
      </c>
      <c r="S11" s="17">
        <v>5725.4</v>
      </c>
      <c r="T11" s="15">
        <v>3720.8</v>
      </c>
      <c r="U11" s="14">
        <v>3500</v>
      </c>
      <c r="V11" s="15">
        <v>2403.4</v>
      </c>
      <c r="W11" s="14">
        <v>44000</v>
      </c>
      <c r="X11" s="15">
        <v>32371.3</v>
      </c>
      <c r="Y11" s="14">
        <v>41000</v>
      </c>
      <c r="Z11" s="15">
        <v>31009</v>
      </c>
      <c r="AA11" s="16">
        <v>75200</v>
      </c>
      <c r="AB11" s="15">
        <v>66640.800000000003</v>
      </c>
      <c r="AC11" s="14">
        <v>149300</v>
      </c>
      <c r="AD11" s="15">
        <v>133062.20000000001</v>
      </c>
      <c r="AE11" s="14">
        <v>0</v>
      </c>
      <c r="AF11" s="14"/>
      <c r="AG11" s="14">
        <v>914723.8</v>
      </c>
      <c r="AH11" s="15">
        <v>812351</v>
      </c>
      <c r="AI11" s="14">
        <v>914723.8</v>
      </c>
      <c r="AJ11" s="15">
        <v>812351</v>
      </c>
      <c r="AK11" s="14">
        <v>2620</v>
      </c>
      <c r="AL11" s="15">
        <v>1648.8</v>
      </c>
      <c r="AM11" s="14">
        <v>720</v>
      </c>
      <c r="AN11" s="15">
        <v>720</v>
      </c>
      <c r="AO11" s="14">
        <v>30630</v>
      </c>
      <c r="AP11" s="15">
        <v>28163.3</v>
      </c>
      <c r="AQ11" s="14">
        <f t="shared" ref="AQ11:AR18" si="3">AS11+AU11-BA11</f>
        <v>7500</v>
      </c>
      <c r="AR11" s="14">
        <f t="shared" si="3"/>
        <v>3189.8</v>
      </c>
      <c r="AS11" s="14">
        <v>7500</v>
      </c>
      <c r="AT11" s="15">
        <v>3189.8</v>
      </c>
      <c r="AU11" s="14">
        <v>0</v>
      </c>
      <c r="AV11" s="15"/>
      <c r="AW11" s="14">
        <v>0</v>
      </c>
      <c r="AX11" s="15"/>
      <c r="AY11" s="14">
        <v>0</v>
      </c>
      <c r="AZ11" s="15">
        <v>0</v>
      </c>
      <c r="BA11" s="18">
        <v>0</v>
      </c>
      <c r="BB11" s="15"/>
      <c r="BC11" s="14">
        <v>728256.7</v>
      </c>
      <c r="BD11" s="15">
        <v>708560.6</v>
      </c>
      <c r="BE11" s="14">
        <v>73516.600000000006</v>
      </c>
      <c r="BF11" s="15">
        <v>55242.7</v>
      </c>
      <c r="BG11" s="14">
        <v>0</v>
      </c>
      <c r="BH11" s="14">
        <v>0</v>
      </c>
      <c r="BI11" s="14">
        <v>-30000</v>
      </c>
      <c r="BJ11" s="15">
        <v>-19806.8</v>
      </c>
      <c r="BK11" s="17">
        <v>-290000</v>
      </c>
      <c r="BL11" s="15">
        <v>-312549.8</v>
      </c>
      <c r="BM11" s="14">
        <v>0</v>
      </c>
      <c r="BN11" s="14">
        <v>0</v>
      </c>
    </row>
    <row r="12" spans="1:66" s="19" customFormat="1" ht="21" customHeight="1" x14ac:dyDescent="0.3">
      <c r="A12" s="12">
        <v>2</v>
      </c>
      <c r="B12" s="13" t="s">
        <v>53</v>
      </c>
      <c r="C12" s="14">
        <f t="shared" si="0"/>
        <v>1503958.2999999998</v>
      </c>
      <c r="D12" s="14">
        <f t="shared" si="0"/>
        <v>1073097.0999999999</v>
      </c>
      <c r="E12" s="14">
        <f t="shared" si="1"/>
        <v>918797</v>
      </c>
      <c r="F12" s="14">
        <f t="shared" si="1"/>
        <v>634413.69999999995</v>
      </c>
      <c r="G12" s="14">
        <f t="shared" si="2"/>
        <v>617396.29999999993</v>
      </c>
      <c r="H12" s="14">
        <f t="shared" si="2"/>
        <v>470918.39999999997</v>
      </c>
      <c r="I12" s="14">
        <v>303171.8</v>
      </c>
      <c r="J12" s="15">
        <v>247766.6</v>
      </c>
      <c r="K12" s="14"/>
      <c r="L12" s="14"/>
      <c r="M12" s="14">
        <v>228130.30000000002</v>
      </c>
      <c r="N12" s="15">
        <v>157136.4</v>
      </c>
      <c r="O12" s="16">
        <v>43233.5</v>
      </c>
      <c r="P12" s="15">
        <v>32727.7</v>
      </c>
      <c r="Q12" s="16">
        <v>33300</v>
      </c>
      <c r="R12" s="15">
        <v>32971</v>
      </c>
      <c r="S12" s="17">
        <v>2263</v>
      </c>
      <c r="T12" s="15">
        <v>2172.8000000000002</v>
      </c>
      <c r="U12" s="14">
        <v>800</v>
      </c>
      <c r="V12" s="15">
        <v>464.8</v>
      </c>
      <c r="W12" s="14">
        <v>74424.899999999994</v>
      </c>
      <c r="X12" s="15">
        <v>48203.5</v>
      </c>
      <c r="Y12" s="14">
        <v>55653.9</v>
      </c>
      <c r="Z12" s="15">
        <v>36423.300000000003</v>
      </c>
      <c r="AA12" s="16">
        <v>26000</v>
      </c>
      <c r="AB12" s="15">
        <v>15667.6</v>
      </c>
      <c r="AC12" s="14">
        <v>41848.699999999997</v>
      </c>
      <c r="AD12" s="15">
        <v>22489.4</v>
      </c>
      <c r="AE12" s="14">
        <v>0</v>
      </c>
      <c r="AF12" s="14"/>
      <c r="AG12" s="14">
        <v>190124.2</v>
      </c>
      <c r="AH12" s="15">
        <v>164701.6</v>
      </c>
      <c r="AI12" s="14">
        <v>190124.2</v>
      </c>
      <c r="AJ12" s="15">
        <v>164701.6</v>
      </c>
      <c r="AK12" s="14">
        <v>25937.4</v>
      </c>
      <c r="AL12" s="15">
        <v>19512.099999999999</v>
      </c>
      <c r="AM12" s="14">
        <v>7312.4</v>
      </c>
      <c r="AN12" s="15">
        <v>3241.3</v>
      </c>
      <c r="AO12" s="14">
        <v>30000</v>
      </c>
      <c r="AP12" s="15">
        <v>12487.3</v>
      </c>
      <c r="AQ12" s="14">
        <f t="shared" si="3"/>
        <v>109198.29999999999</v>
      </c>
      <c r="AR12" s="14">
        <f t="shared" si="3"/>
        <v>574.69999999999709</v>
      </c>
      <c r="AS12" s="14">
        <v>141433.29999999999</v>
      </c>
      <c r="AT12" s="15">
        <v>32809.699999999997</v>
      </c>
      <c r="AU12" s="14">
        <v>0</v>
      </c>
      <c r="AV12" s="15"/>
      <c r="AW12" s="14">
        <v>140825</v>
      </c>
      <c r="AX12" s="15">
        <v>32235</v>
      </c>
      <c r="AY12" s="14">
        <v>0</v>
      </c>
      <c r="AZ12" s="15">
        <v>0</v>
      </c>
      <c r="BA12" s="18">
        <v>32235</v>
      </c>
      <c r="BB12" s="15">
        <v>32235</v>
      </c>
      <c r="BC12" s="14">
        <v>573430.89999999991</v>
      </c>
      <c r="BD12" s="15">
        <v>499126.8</v>
      </c>
      <c r="BE12" s="14">
        <v>90965.4</v>
      </c>
      <c r="BF12" s="15">
        <v>59051.9</v>
      </c>
      <c r="BG12" s="14">
        <v>0</v>
      </c>
      <c r="BH12" s="14">
        <v>0</v>
      </c>
      <c r="BI12" s="14"/>
      <c r="BJ12" s="15">
        <v>-1500</v>
      </c>
      <c r="BK12" s="17">
        <v>-47000</v>
      </c>
      <c r="BL12" s="15">
        <v>-85760.3</v>
      </c>
      <c r="BM12" s="14">
        <v>0</v>
      </c>
      <c r="BN12" s="14">
        <v>0</v>
      </c>
    </row>
    <row r="13" spans="1:66" s="19" customFormat="1" ht="21" customHeight="1" x14ac:dyDescent="0.3">
      <c r="A13" s="12">
        <v>3</v>
      </c>
      <c r="B13" s="13" t="s">
        <v>54</v>
      </c>
      <c r="C13" s="14">
        <f t="shared" si="0"/>
        <v>1362523.2</v>
      </c>
      <c r="D13" s="14">
        <f t="shared" si="0"/>
        <v>1264490.8999999999</v>
      </c>
      <c r="E13" s="14">
        <f t="shared" si="1"/>
        <v>987774.79999999993</v>
      </c>
      <c r="F13" s="14">
        <f t="shared" si="1"/>
        <v>973607.7</v>
      </c>
      <c r="G13" s="14">
        <f t="shared" si="2"/>
        <v>466500.69999999995</v>
      </c>
      <c r="H13" s="14">
        <f t="shared" si="2"/>
        <v>382635.5</v>
      </c>
      <c r="I13" s="14">
        <v>456712.5</v>
      </c>
      <c r="J13" s="15">
        <v>458203.6</v>
      </c>
      <c r="K13" s="14"/>
      <c r="L13" s="14"/>
      <c r="M13" s="20">
        <v>280357</v>
      </c>
      <c r="N13" s="15">
        <v>267862.90000000002</v>
      </c>
      <c r="O13" s="16">
        <v>33315.1</v>
      </c>
      <c r="P13" s="15">
        <v>32832.6</v>
      </c>
      <c r="Q13" s="16">
        <v>31892.5</v>
      </c>
      <c r="R13" s="15">
        <v>31112</v>
      </c>
      <c r="S13" s="17">
        <v>4037.4</v>
      </c>
      <c r="T13" s="15">
        <v>3699</v>
      </c>
      <c r="U13" s="14">
        <v>4897.3</v>
      </c>
      <c r="V13" s="15">
        <v>1232.4000000000001</v>
      </c>
      <c r="W13" s="14">
        <v>63936.3</v>
      </c>
      <c r="X13" s="15">
        <v>60883.6</v>
      </c>
      <c r="Y13" s="14">
        <v>29610</v>
      </c>
      <c r="Z13" s="15">
        <v>27435.4</v>
      </c>
      <c r="AA13" s="16">
        <v>64452.7</v>
      </c>
      <c r="AB13" s="15">
        <v>63838.7</v>
      </c>
      <c r="AC13" s="14">
        <v>70083.299999999988</v>
      </c>
      <c r="AD13" s="15">
        <v>6263.8</v>
      </c>
      <c r="AE13" s="14">
        <v>376</v>
      </c>
      <c r="AF13" s="14">
        <v>76.5</v>
      </c>
      <c r="AG13" s="14">
        <v>96393</v>
      </c>
      <c r="AH13" s="15">
        <v>97975.2</v>
      </c>
      <c r="AI13" s="14">
        <v>96393</v>
      </c>
      <c r="AJ13" s="15">
        <v>97975.2</v>
      </c>
      <c r="AK13" s="14">
        <v>49558.1</v>
      </c>
      <c r="AL13" s="15">
        <v>46795.4</v>
      </c>
      <c r="AM13" s="14">
        <v>9828</v>
      </c>
      <c r="AN13" s="15">
        <v>9560.2000000000007</v>
      </c>
      <c r="AO13" s="14">
        <v>9884.6</v>
      </c>
      <c r="AP13" s="15">
        <v>8642.4</v>
      </c>
      <c r="AQ13" s="14">
        <f t="shared" si="3"/>
        <v>2741.3000000000029</v>
      </c>
      <c r="AR13" s="14">
        <f t="shared" si="3"/>
        <v>2299.3999999999942</v>
      </c>
      <c r="AS13" s="14">
        <v>94493.6</v>
      </c>
      <c r="AT13" s="15">
        <v>94051.7</v>
      </c>
      <c r="AU13" s="14">
        <v>0</v>
      </c>
      <c r="AV13" s="15"/>
      <c r="AW13" s="14">
        <v>91752.3</v>
      </c>
      <c r="AX13" s="15"/>
      <c r="AY13" s="14">
        <v>0</v>
      </c>
      <c r="AZ13" s="15">
        <v>0</v>
      </c>
      <c r="BA13" s="18">
        <v>91752.3</v>
      </c>
      <c r="BB13" s="15">
        <v>91752.3</v>
      </c>
      <c r="BC13" s="14">
        <v>539986.4</v>
      </c>
      <c r="BD13" s="15">
        <v>399263.2</v>
      </c>
      <c r="BE13" s="14">
        <v>61983.199999999997</v>
      </c>
      <c r="BF13" s="15">
        <v>51849.3</v>
      </c>
      <c r="BG13" s="14">
        <v>0</v>
      </c>
      <c r="BH13" s="14">
        <v>0</v>
      </c>
      <c r="BI13" s="14"/>
      <c r="BJ13" s="15">
        <v>-649.5</v>
      </c>
      <c r="BK13" s="17">
        <v>-135468.9</v>
      </c>
      <c r="BL13" s="15">
        <v>-67827.5</v>
      </c>
      <c r="BM13" s="14">
        <v>0</v>
      </c>
      <c r="BN13" s="14">
        <v>0</v>
      </c>
    </row>
    <row r="14" spans="1:66" s="19" customFormat="1" ht="21" customHeight="1" x14ac:dyDescent="0.3">
      <c r="A14" s="12">
        <v>4</v>
      </c>
      <c r="B14" s="13" t="s">
        <v>55</v>
      </c>
      <c r="C14" s="14">
        <f t="shared" si="0"/>
        <v>1873190.8</v>
      </c>
      <c r="D14" s="14">
        <f t="shared" si="0"/>
        <v>1592650.9000000001</v>
      </c>
      <c r="E14" s="14">
        <f t="shared" si="1"/>
        <v>1077000</v>
      </c>
      <c r="F14" s="14">
        <f t="shared" si="1"/>
        <v>868170.20000000007</v>
      </c>
      <c r="G14" s="14">
        <f t="shared" si="2"/>
        <v>796190.8</v>
      </c>
      <c r="H14" s="14">
        <f t="shared" si="2"/>
        <v>724480.70000000007</v>
      </c>
      <c r="I14" s="26">
        <v>466233.59999999998</v>
      </c>
      <c r="J14" s="5">
        <v>335817.7</v>
      </c>
      <c r="K14" s="14"/>
      <c r="L14" s="14"/>
      <c r="M14" s="5">
        <v>219460.5</v>
      </c>
      <c r="N14" s="26">
        <v>157181.70000000001</v>
      </c>
      <c r="O14" s="5">
        <v>35399.9</v>
      </c>
      <c r="P14" s="15">
        <v>25002.400000000001</v>
      </c>
      <c r="Q14" s="5">
        <v>78801.899999999994</v>
      </c>
      <c r="R14" s="15">
        <v>70901.7</v>
      </c>
      <c r="S14" s="5">
        <v>2000</v>
      </c>
      <c r="T14" s="31" t="s">
        <v>58</v>
      </c>
      <c r="U14" s="5">
        <v>7004</v>
      </c>
      <c r="V14" s="15">
        <v>3582.3</v>
      </c>
      <c r="W14" s="5">
        <v>24203.9</v>
      </c>
      <c r="X14" s="15">
        <v>13590.5</v>
      </c>
      <c r="Y14" s="5">
        <v>5889.5</v>
      </c>
      <c r="Z14" s="15">
        <v>3744.2</v>
      </c>
      <c r="AA14" s="5">
        <v>10500</v>
      </c>
      <c r="AB14" s="15">
        <v>2371.6999999999998</v>
      </c>
      <c r="AC14" s="5">
        <v>50906.2</v>
      </c>
      <c r="AD14" s="15">
        <v>34540.699999999997</v>
      </c>
      <c r="AE14" s="14">
        <v>0</v>
      </c>
      <c r="AF14" s="14"/>
      <c r="AG14" s="5">
        <v>335329.90000000002</v>
      </c>
      <c r="AH14" s="15">
        <v>327866.90000000002</v>
      </c>
      <c r="AI14" s="5">
        <v>335329.90000000002</v>
      </c>
      <c r="AJ14" s="15">
        <v>327866.90000000002</v>
      </c>
      <c r="AK14" s="5">
        <v>32676</v>
      </c>
      <c r="AL14" s="15">
        <v>30955.9</v>
      </c>
      <c r="AM14" s="5">
        <v>6822.2</v>
      </c>
      <c r="AN14" s="15">
        <v>5102.1000000000004</v>
      </c>
      <c r="AO14" s="5">
        <v>20000</v>
      </c>
      <c r="AP14" s="15">
        <v>11836.4</v>
      </c>
      <c r="AQ14" s="14">
        <f t="shared" si="3"/>
        <v>3300</v>
      </c>
      <c r="AR14" s="14">
        <f t="shared" si="3"/>
        <v>4511.6000000000004</v>
      </c>
      <c r="AS14" s="5">
        <v>3300</v>
      </c>
      <c r="AT14" s="15">
        <v>4511.6000000000004</v>
      </c>
      <c r="AU14" s="29">
        <v>0</v>
      </c>
      <c r="AV14" s="15"/>
      <c r="AW14" s="5">
        <v>0</v>
      </c>
      <c r="AX14" s="15"/>
      <c r="AY14" s="14">
        <v>0</v>
      </c>
      <c r="AZ14" s="15">
        <v>0</v>
      </c>
      <c r="BA14" s="18">
        <v>0</v>
      </c>
      <c r="BB14" s="15"/>
      <c r="BC14" s="5">
        <v>888641.5</v>
      </c>
      <c r="BD14" s="15">
        <v>674367.8</v>
      </c>
      <c r="BE14" s="5">
        <v>163000</v>
      </c>
      <c r="BF14" s="15">
        <v>102199.9</v>
      </c>
      <c r="BG14" s="14">
        <v>0</v>
      </c>
      <c r="BH14" s="14">
        <v>0</v>
      </c>
      <c r="BI14" s="14"/>
      <c r="BJ14" s="15"/>
      <c r="BK14" s="5">
        <v>-255450.7</v>
      </c>
      <c r="BL14" s="15">
        <v>-52087</v>
      </c>
      <c r="BM14" s="14">
        <v>0</v>
      </c>
      <c r="BN14" s="14">
        <v>0</v>
      </c>
    </row>
    <row r="15" spans="1:66" s="19" customFormat="1" ht="21" customHeight="1" x14ac:dyDescent="0.3">
      <c r="A15" s="12">
        <v>5</v>
      </c>
      <c r="B15" s="13" t="s">
        <v>2</v>
      </c>
      <c r="C15" s="14">
        <f t="shared" si="0"/>
        <v>25413</v>
      </c>
      <c r="D15" s="14">
        <f t="shared" si="0"/>
        <v>22501.3</v>
      </c>
      <c r="E15" s="14">
        <f t="shared" si="1"/>
        <v>20847</v>
      </c>
      <c r="F15" s="14">
        <f t="shared" si="1"/>
        <v>19431.599999999999</v>
      </c>
      <c r="G15" s="14">
        <f t="shared" si="2"/>
        <v>4820</v>
      </c>
      <c r="H15" s="14">
        <f t="shared" si="2"/>
        <v>3069.7</v>
      </c>
      <c r="I15" s="14">
        <v>8958.9</v>
      </c>
      <c r="J15" s="15">
        <v>8640.1</v>
      </c>
      <c r="K15" s="14"/>
      <c r="L15" s="14"/>
      <c r="M15" s="14">
        <v>2184.1</v>
      </c>
      <c r="N15" s="15">
        <v>1862.9</v>
      </c>
      <c r="O15" s="16">
        <v>400</v>
      </c>
      <c r="P15" s="15">
        <v>298.8</v>
      </c>
      <c r="Q15" s="16"/>
      <c r="R15" s="15"/>
      <c r="S15" s="17">
        <v>72</v>
      </c>
      <c r="T15" s="15">
        <v>36</v>
      </c>
      <c r="U15" s="14">
        <v>200</v>
      </c>
      <c r="V15" s="15">
        <v>198.6</v>
      </c>
      <c r="W15" s="14">
        <v>1150</v>
      </c>
      <c r="X15" s="15">
        <v>1110.3</v>
      </c>
      <c r="Y15" s="14">
        <v>960</v>
      </c>
      <c r="Z15" s="15">
        <v>957</v>
      </c>
      <c r="AA15" s="16">
        <v>0</v>
      </c>
      <c r="AB15" s="15"/>
      <c r="AC15" s="14">
        <v>362.1</v>
      </c>
      <c r="AD15" s="15">
        <v>219.1</v>
      </c>
      <c r="AE15" s="14">
        <v>0</v>
      </c>
      <c r="AF15" s="14"/>
      <c r="AG15" s="14">
        <v>0</v>
      </c>
      <c r="AH15" s="15"/>
      <c r="AI15" s="14"/>
      <c r="AJ15" s="15"/>
      <c r="AK15" s="14">
        <v>9000</v>
      </c>
      <c r="AL15" s="15">
        <v>8778.6</v>
      </c>
      <c r="AM15" s="14"/>
      <c r="AN15" s="15"/>
      <c r="AO15" s="14">
        <v>450</v>
      </c>
      <c r="AP15" s="15">
        <v>150</v>
      </c>
      <c r="AQ15" s="14">
        <f t="shared" si="3"/>
        <v>0</v>
      </c>
      <c r="AR15" s="14">
        <f t="shared" si="3"/>
        <v>0</v>
      </c>
      <c r="AS15" s="14">
        <v>254</v>
      </c>
      <c r="AT15" s="15"/>
      <c r="AU15" s="14">
        <v>0</v>
      </c>
      <c r="AV15" s="15"/>
      <c r="AW15" s="14">
        <v>254</v>
      </c>
      <c r="AX15" s="15"/>
      <c r="AY15" s="14">
        <v>0</v>
      </c>
      <c r="AZ15" s="15">
        <v>0</v>
      </c>
      <c r="BA15" s="18">
        <v>254</v>
      </c>
      <c r="BB15" s="15"/>
      <c r="BC15" s="14">
        <v>2520</v>
      </c>
      <c r="BD15" s="15">
        <v>1199</v>
      </c>
      <c r="BE15" s="14">
        <v>2300</v>
      </c>
      <c r="BF15" s="15">
        <v>1870.7</v>
      </c>
      <c r="BG15" s="14">
        <v>0</v>
      </c>
      <c r="BH15" s="14">
        <v>0</v>
      </c>
      <c r="BI15" s="14"/>
      <c r="BJ15" s="15"/>
      <c r="BK15" s="17"/>
      <c r="BL15" s="15"/>
      <c r="BM15" s="14">
        <v>0</v>
      </c>
      <c r="BN15" s="14">
        <v>0</v>
      </c>
    </row>
    <row r="16" spans="1:66" s="19" customFormat="1" ht="21" customHeight="1" x14ac:dyDescent="0.3">
      <c r="A16" s="12">
        <v>6</v>
      </c>
      <c r="B16" s="13" t="s">
        <v>3</v>
      </c>
      <c r="C16" s="14">
        <f t="shared" si="0"/>
        <v>2466476.5</v>
      </c>
      <c r="D16" s="14">
        <f t="shared" si="0"/>
        <v>1995181.2879999999</v>
      </c>
      <c r="E16" s="14">
        <f t="shared" si="1"/>
        <v>1954944</v>
      </c>
      <c r="F16" s="14">
        <f t="shared" si="1"/>
        <v>1562922.926</v>
      </c>
      <c r="G16" s="14">
        <f t="shared" si="2"/>
        <v>780447.3</v>
      </c>
      <c r="H16" s="14">
        <f t="shared" si="2"/>
        <v>432258.36199999996</v>
      </c>
      <c r="I16" s="14">
        <v>442881.3</v>
      </c>
      <c r="J16" s="15">
        <v>426888.48300000001</v>
      </c>
      <c r="K16" s="14"/>
      <c r="L16" s="14"/>
      <c r="M16" s="14">
        <v>318055.5</v>
      </c>
      <c r="N16" s="15">
        <v>274106.67499999999</v>
      </c>
      <c r="O16" s="16">
        <v>111770.3</v>
      </c>
      <c r="P16" s="15">
        <v>98689.608999999997</v>
      </c>
      <c r="Q16" s="16">
        <v>7502.9</v>
      </c>
      <c r="R16" s="15">
        <v>6013.88</v>
      </c>
      <c r="S16" s="17">
        <v>7118.5</v>
      </c>
      <c r="T16" s="15">
        <v>5415.4210000000003</v>
      </c>
      <c r="U16" s="14">
        <v>5300</v>
      </c>
      <c r="V16" s="15">
        <v>3887.7420000000002</v>
      </c>
      <c r="W16" s="14">
        <v>35189.800000000003</v>
      </c>
      <c r="X16" s="15">
        <v>29228.083999999999</v>
      </c>
      <c r="Y16" s="14">
        <v>27482.400000000001</v>
      </c>
      <c r="Z16" s="15">
        <v>23014.184000000001</v>
      </c>
      <c r="AA16" s="16">
        <v>27938.5</v>
      </c>
      <c r="AB16" s="15">
        <v>27909.52</v>
      </c>
      <c r="AC16" s="14">
        <v>111175.8</v>
      </c>
      <c r="AD16" s="15">
        <v>95662.349000000002</v>
      </c>
      <c r="AE16" s="14">
        <v>0</v>
      </c>
      <c r="AF16" s="14"/>
      <c r="AG16" s="14">
        <v>854415.7</v>
      </c>
      <c r="AH16" s="15">
        <v>806045.97600000002</v>
      </c>
      <c r="AI16" s="14">
        <v>854415.7</v>
      </c>
      <c r="AJ16" s="15">
        <v>806045.97600000002</v>
      </c>
      <c r="AK16" s="14">
        <v>29731.3</v>
      </c>
      <c r="AL16" s="15">
        <v>28252.38</v>
      </c>
      <c r="AM16" s="14">
        <v>3961.7</v>
      </c>
      <c r="AN16" s="15">
        <v>3307.9</v>
      </c>
      <c r="AO16" s="14">
        <v>24252.799999999999</v>
      </c>
      <c r="AP16" s="15">
        <v>19465.2</v>
      </c>
      <c r="AQ16" s="14">
        <f t="shared" si="3"/>
        <v>16692.600000000035</v>
      </c>
      <c r="AR16" s="14">
        <f t="shared" si="3"/>
        <v>8164.2120000000004</v>
      </c>
      <c r="AS16" s="14">
        <v>285607.40000000002</v>
      </c>
      <c r="AT16" s="15">
        <v>8164.2120000000004</v>
      </c>
      <c r="AU16" s="14">
        <v>0</v>
      </c>
      <c r="AV16" s="15"/>
      <c r="AW16" s="14">
        <v>272807.40000000002</v>
      </c>
      <c r="AX16" s="15"/>
      <c r="AY16" s="14">
        <v>0</v>
      </c>
      <c r="AZ16" s="15">
        <v>0</v>
      </c>
      <c r="BA16" s="18">
        <v>268914.8</v>
      </c>
      <c r="BB16" s="15"/>
      <c r="BC16" s="14">
        <v>806311</v>
      </c>
      <c r="BD16" s="30">
        <v>495125.30099999998</v>
      </c>
      <c r="BE16" s="14">
        <v>79565</v>
      </c>
      <c r="BF16" s="15">
        <v>53663.55</v>
      </c>
      <c r="BG16" s="14">
        <v>0</v>
      </c>
      <c r="BH16" s="14">
        <v>0</v>
      </c>
      <c r="BI16" s="14"/>
      <c r="BJ16" s="15">
        <v>-3261.3339999999998</v>
      </c>
      <c r="BK16" s="17">
        <v>-105428.7</v>
      </c>
      <c r="BL16" s="15">
        <v>-113269.155</v>
      </c>
      <c r="BM16" s="14">
        <v>0</v>
      </c>
      <c r="BN16" s="14">
        <v>0</v>
      </c>
    </row>
    <row r="17" spans="1:68" s="19" customFormat="1" ht="21" customHeight="1" x14ac:dyDescent="0.3">
      <c r="A17" s="12">
        <v>7</v>
      </c>
      <c r="B17" s="13" t="s">
        <v>1</v>
      </c>
      <c r="C17" s="14">
        <f t="shared" si="0"/>
        <v>3566864.6</v>
      </c>
      <c r="D17" s="14">
        <f t="shared" si="0"/>
        <v>2885124.8000000003</v>
      </c>
      <c r="E17" s="14">
        <f t="shared" si="1"/>
        <v>2480670.3000000003</v>
      </c>
      <c r="F17" s="14">
        <f t="shared" si="1"/>
        <v>2205687.9000000004</v>
      </c>
      <c r="G17" s="14">
        <f t="shared" si="2"/>
        <v>1194422</v>
      </c>
      <c r="H17" s="14">
        <f t="shared" si="2"/>
        <v>679436.9</v>
      </c>
      <c r="I17" s="21">
        <v>757942.6</v>
      </c>
      <c r="J17" s="15">
        <v>735058.6</v>
      </c>
      <c r="K17" s="21"/>
      <c r="L17" s="21"/>
      <c r="M17" s="21">
        <v>509797.2</v>
      </c>
      <c r="N17" s="15">
        <v>469124.1</v>
      </c>
      <c r="O17" s="16">
        <v>351633.6</v>
      </c>
      <c r="P17" s="15">
        <v>340288.7</v>
      </c>
      <c r="Q17" s="16">
        <v>2109</v>
      </c>
      <c r="R17" s="15">
        <v>2104.1999999999998</v>
      </c>
      <c r="S17" s="17">
        <v>7540</v>
      </c>
      <c r="T17" s="15">
        <v>7162.2</v>
      </c>
      <c r="U17" s="21">
        <v>5500</v>
      </c>
      <c r="V17" s="15">
        <v>2538.5</v>
      </c>
      <c r="W17" s="21">
        <v>17412</v>
      </c>
      <c r="X17" s="15">
        <v>11423.4</v>
      </c>
      <c r="Y17" s="21">
        <v>10665.9</v>
      </c>
      <c r="Z17" s="15">
        <v>8246.4</v>
      </c>
      <c r="AA17" s="16">
        <v>35125</v>
      </c>
      <c r="AB17" s="15">
        <v>29190.400000000001</v>
      </c>
      <c r="AC17" s="21">
        <v>60457.600000000006</v>
      </c>
      <c r="AD17" s="15">
        <v>51597.3</v>
      </c>
      <c r="AE17" s="21">
        <v>0</v>
      </c>
      <c r="AF17" s="21"/>
      <c r="AG17" s="21">
        <v>1011045.1</v>
      </c>
      <c r="AH17" s="15">
        <v>944537.4</v>
      </c>
      <c r="AI17" s="21">
        <v>1011045.1</v>
      </c>
      <c r="AJ17" s="15">
        <v>944537.4</v>
      </c>
      <c r="AK17" s="21">
        <v>44162.2</v>
      </c>
      <c r="AL17" s="15">
        <v>43382.6</v>
      </c>
      <c r="AM17" s="21">
        <v>11729.2</v>
      </c>
      <c r="AN17" s="15">
        <v>11209.3</v>
      </c>
      <c r="AO17" s="21">
        <v>16025</v>
      </c>
      <c r="AP17" s="15">
        <v>8360</v>
      </c>
      <c r="AQ17" s="14">
        <f t="shared" si="3"/>
        <v>33470.500000000015</v>
      </c>
      <c r="AR17" s="14">
        <f t="shared" si="3"/>
        <v>5225.2</v>
      </c>
      <c r="AS17" s="21">
        <v>141698.20000000001</v>
      </c>
      <c r="AT17" s="15">
        <v>5225.2</v>
      </c>
      <c r="AU17" s="21">
        <v>0</v>
      </c>
      <c r="AV17" s="15"/>
      <c r="AW17" s="21">
        <v>134161.1</v>
      </c>
      <c r="AX17" s="15"/>
      <c r="AY17" s="21">
        <v>0</v>
      </c>
      <c r="AZ17" s="15">
        <v>0</v>
      </c>
      <c r="BA17" s="18">
        <v>108227.7</v>
      </c>
      <c r="BB17" s="15"/>
      <c r="BC17" s="21">
        <v>1137408</v>
      </c>
      <c r="BD17" s="15">
        <v>713062.8</v>
      </c>
      <c r="BE17" s="21">
        <v>207014</v>
      </c>
      <c r="BF17" s="15">
        <v>109405.2</v>
      </c>
      <c r="BG17" s="14">
        <v>0</v>
      </c>
      <c r="BH17" s="14">
        <v>0</v>
      </c>
      <c r="BI17" s="14"/>
      <c r="BJ17" s="15">
        <v>-79.2</v>
      </c>
      <c r="BK17" s="17">
        <v>-150000</v>
      </c>
      <c r="BL17" s="15">
        <v>-142951.9</v>
      </c>
      <c r="BM17" s="21">
        <v>0</v>
      </c>
      <c r="BN17" s="21">
        <v>0</v>
      </c>
    </row>
    <row r="18" spans="1:68" s="19" customFormat="1" ht="21" customHeight="1" x14ac:dyDescent="0.3">
      <c r="A18" s="12">
        <v>8</v>
      </c>
      <c r="B18" s="13" t="s">
        <v>56</v>
      </c>
      <c r="C18" s="14">
        <f t="shared" si="0"/>
        <v>1320018.8999999999</v>
      </c>
      <c r="D18" s="14">
        <f t="shared" si="0"/>
        <v>1151097.1000000001</v>
      </c>
      <c r="E18" s="14">
        <f t="shared" si="1"/>
        <v>623288.9</v>
      </c>
      <c r="F18" s="14">
        <f t="shared" si="1"/>
        <v>627195.80000000005</v>
      </c>
      <c r="G18" s="14">
        <f t="shared" si="2"/>
        <v>792765</v>
      </c>
      <c r="H18" s="14">
        <f t="shared" si="2"/>
        <v>626936.30000000005</v>
      </c>
      <c r="I18" s="21">
        <v>252922</v>
      </c>
      <c r="J18" s="15">
        <v>259730.2</v>
      </c>
      <c r="K18" s="21"/>
      <c r="L18" s="21"/>
      <c r="M18" s="21">
        <v>123090</v>
      </c>
      <c r="N18" s="15">
        <v>119428.1</v>
      </c>
      <c r="O18" s="16">
        <v>26500</v>
      </c>
      <c r="P18" s="15">
        <v>27536.6</v>
      </c>
      <c r="Q18" s="16">
        <v>6000</v>
      </c>
      <c r="R18" s="15">
        <v>4973.2</v>
      </c>
      <c r="S18" s="17">
        <v>2900</v>
      </c>
      <c r="T18" s="15">
        <v>2589.1</v>
      </c>
      <c r="U18" s="21">
        <v>1220</v>
      </c>
      <c r="V18" s="15">
        <v>2343.6</v>
      </c>
      <c r="W18" s="21">
        <v>31589</v>
      </c>
      <c r="X18" s="32">
        <v>31376.2</v>
      </c>
      <c r="Y18" s="21">
        <v>10500</v>
      </c>
      <c r="Z18" s="15">
        <v>10650.8</v>
      </c>
      <c r="AA18" s="16">
        <v>7500</v>
      </c>
      <c r="AB18" s="15">
        <v>5701.8</v>
      </c>
      <c r="AC18" s="21">
        <v>40081</v>
      </c>
      <c r="AD18" s="15">
        <v>40232.1</v>
      </c>
      <c r="AE18" s="21">
        <v>0</v>
      </c>
      <c r="AF18" s="21"/>
      <c r="AG18" s="21">
        <v>114071.4</v>
      </c>
      <c r="AH18" s="15">
        <v>113104</v>
      </c>
      <c r="AI18" s="21">
        <v>114071.4</v>
      </c>
      <c r="AJ18" s="15">
        <v>113104</v>
      </c>
      <c r="AK18" s="21">
        <v>12470.5</v>
      </c>
      <c r="AL18" s="15">
        <v>10750.5</v>
      </c>
      <c r="AM18" s="21">
        <v>12470.5</v>
      </c>
      <c r="AN18" s="15">
        <v>10750.5</v>
      </c>
      <c r="AO18" s="21">
        <v>23000</v>
      </c>
      <c r="AP18" s="15">
        <v>19507.7</v>
      </c>
      <c r="AQ18" s="14">
        <f t="shared" si="3"/>
        <v>1700</v>
      </c>
      <c r="AR18" s="14">
        <f t="shared" si="3"/>
        <v>1640.3000000000029</v>
      </c>
      <c r="AS18" s="21">
        <v>97735</v>
      </c>
      <c r="AT18" s="15">
        <v>104675.3</v>
      </c>
      <c r="AU18" s="21">
        <v>0</v>
      </c>
      <c r="AV18" s="15"/>
      <c r="AW18" s="21">
        <v>96035</v>
      </c>
      <c r="AX18" s="15">
        <v>103035</v>
      </c>
      <c r="AY18" s="21">
        <v>0</v>
      </c>
      <c r="AZ18" s="15">
        <v>0</v>
      </c>
      <c r="BA18" s="18">
        <v>96035</v>
      </c>
      <c r="BB18" s="15">
        <v>103035</v>
      </c>
      <c r="BC18" s="21">
        <v>839730</v>
      </c>
      <c r="BD18" s="15">
        <v>668414.6</v>
      </c>
      <c r="BE18" s="21">
        <v>49405</v>
      </c>
      <c r="BF18" s="15">
        <v>43840.4</v>
      </c>
      <c r="BG18" s="14">
        <v>0</v>
      </c>
      <c r="BH18" s="14">
        <v>0</v>
      </c>
      <c r="BI18" s="21"/>
      <c r="BJ18" s="15"/>
      <c r="BK18" s="17">
        <v>-96370</v>
      </c>
      <c r="BL18" s="15">
        <v>-85318.7</v>
      </c>
      <c r="BM18" s="21">
        <v>0</v>
      </c>
      <c r="BN18" s="21">
        <v>0</v>
      </c>
    </row>
    <row r="19" spans="1:68" s="23" customFormat="1" ht="21" customHeight="1" x14ac:dyDescent="0.3">
      <c r="A19" s="83" t="s">
        <v>50</v>
      </c>
      <c r="B19" s="83"/>
      <c r="C19" s="22">
        <f t="shared" ref="C19:BN19" si="4">SUM(C11:C18)</f>
        <v>14466449.699999999</v>
      </c>
      <c r="D19" s="22">
        <f t="shared" si="4"/>
        <v>12107448.888</v>
      </c>
      <c r="E19" s="22">
        <f t="shared" si="4"/>
        <v>9929553.1000000015</v>
      </c>
      <c r="F19" s="22">
        <f t="shared" si="4"/>
        <v>8583288.626000002</v>
      </c>
      <c r="G19" s="22">
        <f t="shared" si="4"/>
        <v>5134315.3999999994</v>
      </c>
      <c r="H19" s="22">
        <f t="shared" si="4"/>
        <v>3751182.5619999999</v>
      </c>
      <c r="I19" s="22">
        <f t="shared" si="4"/>
        <v>3205692.6999999997</v>
      </c>
      <c r="J19" s="22">
        <f t="shared" si="4"/>
        <v>2973719.983</v>
      </c>
      <c r="K19" s="22">
        <f t="shared" si="4"/>
        <v>0</v>
      </c>
      <c r="L19" s="22">
        <f t="shared" si="4"/>
        <v>0</v>
      </c>
      <c r="M19" s="22">
        <f t="shared" si="4"/>
        <v>2074961.9000000001</v>
      </c>
      <c r="N19" s="22">
        <f t="shared" si="4"/>
        <v>1791593.9750000001</v>
      </c>
      <c r="O19" s="22">
        <f t="shared" si="4"/>
        <v>709714.3</v>
      </c>
      <c r="P19" s="22">
        <f t="shared" si="4"/>
        <v>660862.90899999999</v>
      </c>
      <c r="Q19" s="22">
        <f t="shared" si="4"/>
        <v>162106.29999999999</v>
      </c>
      <c r="R19" s="22">
        <f t="shared" si="4"/>
        <v>148712.98000000004</v>
      </c>
      <c r="S19" s="22">
        <f t="shared" si="4"/>
        <v>31656.3</v>
      </c>
      <c r="T19" s="22">
        <f t="shared" si="4"/>
        <v>24795.321</v>
      </c>
      <c r="U19" s="22">
        <f t="shared" si="4"/>
        <v>28421.3</v>
      </c>
      <c r="V19" s="22">
        <f t="shared" si="4"/>
        <v>16651.342000000001</v>
      </c>
      <c r="W19" s="22">
        <f t="shared" si="4"/>
        <v>291905.90000000002</v>
      </c>
      <c r="X19" s="22">
        <f t="shared" si="4"/>
        <v>228186.88399999999</v>
      </c>
      <c r="Y19" s="22">
        <f t="shared" si="4"/>
        <v>181761.69999999998</v>
      </c>
      <c r="Z19" s="22">
        <f t="shared" si="4"/>
        <v>141480.28399999999</v>
      </c>
      <c r="AA19" s="22">
        <f t="shared" si="4"/>
        <v>246716.2</v>
      </c>
      <c r="AB19" s="22">
        <f t="shared" si="4"/>
        <v>211320.52</v>
      </c>
      <c r="AC19" s="22">
        <f t="shared" si="4"/>
        <v>524214.69999999995</v>
      </c>
      <c r="AD19" s="22">
        <f t="shared" si="4"/>
        <v>384066.94899999996</v>
      </c>
      <c r="AE19" s="22">
        <f t="shared" si="4"/>
        <v>376</v>
      </c>
      <c r="AF19" s="22">
        <f t="shared" si="4"/>
        <v>76.5</v>
      </c>
      <c r="AG19" s="22">
        <f t="shared" si="4"/>
        <v>3516103.0999999996</v>
      </c>
      <c r="AH19" s="22">
        <f t="shared" si="4"/>
        <v>3266582.0759999999</v>
      </c>
      <c r="AI19" s="22">
        <f t="shared" si="4"/>
        <v>3516103.0999999996</v>
      </c>
      <c r="AJ19" s="22">
        <f t="shared" si="4"/>
        <v>3266582.0759999999</v>
      </c>
      <c r="AK19" s="22">
        <f t="shared" si="4"/>
        <v>206155.5</v>
      </c>
      <c r="AL19" s="22">
        <f t="shared" si="4"/>
        <v>190076.28000000003</v>
      </c>
      <c r="AM19" s="22">
        <f t="shared" si="4"/>
        <v>52844</v>
      </c>
      <c r="AN19" s="22">
        <f t="shared" si="4"/>
        <v>43891.3</v>
      </c>
      <c r="AO19" s="22">
        <f t="shared" si="4"/>
        <v>154242.40000000002</v>
      </c>
      <c r="AP19" s="22">
        <f t="shared" si="4"/>
        <v>108612.3</v>
      </c>
      <c r="AQ19" s="22">
        <f t="shared" si="4"/>
        <v>174602.7</v>
      </c>
      <c r="AR19" s="22">
        <f t="shared" si="4"/>
        <v>25605.211999999996</v>
      </c>
      <c r="AS19" s="22">
        <f t="shared" si="4"/>
        <v>772021.5</v>
      </c>
      <c r="AT19" s="22">
        <f t="shared" si="4"/>
        <v>252627.51199999999</v>
      </c>
      <c r="AU19" s="22">
        <f t="shared" si="4"/>
        <v>0</v>
      </c>
      <c r="AV19" s="22">
        <f t="shared" si="4"/>
        <v>0</v>
      </c>
      <c r="AW19" s="22">
        <f t="shared" si="4"/>
        <v>735834.8</v>
      </c>
      <c r="AX19" s="22">
        <f t="shared" si="4"/>
        <v>135270</v>
      </c>
      <c r="AY19" s="22">
        <f t="shared" si="4"/>
        <v>0</v>
      </c>
      <c r="AZ19" s="22">
        <f t="shared" si="4"/>
        <v>0</v>
      </c>
      <c r="BA19" s="22">
        <f t="shared" si="4"/>
        <v>597418.80000000005</v>
      </c>
      <c r="BB19" s="22">
        <f t="shared" si="4"/>
        <v>227022.3</v>
      </c>
      <c r="BC19" s="22">
        <f t="shared" si="4"/>
        <v>5516284.5</v>
      </c>
      <c r="BD19" s="22">
        <f t="shared" si="4"/>
        <v>4159120.1010000003</v>
      </c>
      <c r="BE19" s="22">
        <f t="shared" si="4"/>
        <v>727749.2</v>
      </c>
      <c r="BF19" s="22">
        <f t="shared" si="4"/>
        <v>477123.65000000008</v>
      </c>
      <c r="BG19" s="22">
        <f t="shared" si="4"/>
        <v>0</v>
      </c>
      <c r="BH19" s="22">
        <f t="shared" si="4"/>
        <v>0</v>
      </c>
      <c r="BI19" s="22">
        <f t="shared" si="4"/>
        <v>-30000</v>
      </c>
      <c r="BJ19" s="22">
        <f t="shared" si="4"/>
        <v>-25296.833999999999</v>
      </c>
      <c r="BK19" s="22">
        <f t="shared" si="4"/>
        <v>-1079718.3</v>
      </c>
      <c r="BL19" s="22">
        <f t="shared" si="4"/>
        <v>-859764.35499999998</v>
      </c>
      <c r="BM19" s="22">
        <f t="shared" si="4"/>
        <v>0</v>
      </c>
      <c r="BN19" s="22">
        <f t="shared" si="4"/>
        <v>0</v>
      </c>
      <c r="BO19" s="19"/>
      <c r="BP19" s="19"/>
    </row>
    <row r="20" spans="1:68" ht="21" customHeight="1" x14ac:dyDescent="0.3"/>
    <row r="21" spans="1:68" ht="21" customHeight="1" x14ac:dyDescent="0.3"/>
    <row r="22" spans="1:68" ht="21" customHeight="1" x14ac:dyDescent="0.3"/>
    <row r="23" spans="1:68" ht="21" customHeight="1" x14ac:dyDescent="0.3"/>
    <row r="24" spans="1:68" ht="21" customHeight="1" x14ac:dyDescent="0.3"/>
    <row r="25" spans="1:68" ht="21" customHeight="1" x14ac:dyDescent="0.3"/>
    <row r="26" spans="1:68" ht="21" customHeight="1" x14ac:dyDescent="0.3"/>
    <row r="27" spans="1:68" ht="21" customHeight="1" x14ac:dyDescent="0.3"/>
    <row r="28" spans="1:68" ht="21" customHeight="1" x14ac:dyDescent="0.3"/>
    <row r="29" spans="1:68" ht="21" customHeight="1" x14ac:dyDescent="0.3"/>
    <row r="30" spans="1:68" ht="21" customHeight="1" x14ac:dyDescent="0.3"/>
    <row r="31" spans="1:68" ht="21" customHeight="1" x14ac:dyDescent="0.3"/>
    <row r="32" spans="1:68" ht="21" customHeight="1" x14ac:dyDescent="0.3"/>
    <row r="33" ht="21" customHeight="1" x14ac:dyDescent="0.3"/>
    <row r="34" ht="21" customHeight="1" x14ac:dyDescent="0.3"/>
    <row r="35" ht="21" customHeight="1" x14ac:dyDescent="0.3"/>
    <row r="36" ht="21" customHeight="1" x14ac:dyDescent="0.3"/>
    <row r="37" ht="21" customHeight="1" x14ac:dyDescent="0.3"/>
    <row r="38" ht="21" customHeight="1" x14ac:dyDescent="0.3"/>
    <row r="39" ht="21" customHeight="1" x14ac:dyDescent="0.3"/>
    <row r="40" ht="21" customHeight="1" x14ac:dyDescent="0.3"/>
    <row r="41" ht="21" customHeight="1" x14ac:dyDescent="0.3"/>
    <row r="42" ht="21" customHeight="1" x14ac:dyDescent="0.3"/>
    <row r="43" ht="21" customHeight="1" x14ac:dyDescent="0.3"/>
    <row r="44" ht="21" customHeight="1" x14ac:dyDescent="0.3"/>
    <row r="45" ht="21" customHeight="1" x14ac:dyDescent="0.3"/>
    <row r="46" ht="21" customHeight="1" x14ac:dyDescent="0.3"/>
    <row r="47" ht="21" customHeight="1" x14ac:dyDescent="0.3"/>
    <row r="48" ht="21" customHeight="1" x14ac:dyDescent="0.3"/>
    <row r="49" ht="21" customHeight="1" x14ac:dyDescent="0.3"/>
    <row r="50" ht="21" customHeight="1" x14ac:dyDescent="0.3"/>
    <row r="51" ht="21" customHeight="1" x14ac:dyDescent="0.3"/>
    <row r="52" ht="21" customHeight="1" x14ac:dyDescent="0.3"/>
    <row r="53" ht="21" customHeight="1" x14ac:dyDescent="0.3"/>
    <row r="54" ht="21" customHeight="1" x14ac:dyDescent="0.3"/>
    <row r="55" ht="21" customHeight="1" x14ac:dyDescent="0.3"/>
    <row r="56" ht="21" customHeight="1" x14ac:dyDescent="0.3"/>
    <row r="57" ht="21" customHeight="1" x14ac:dyDescent="0.3"/>
    <row r="58" ht="21" customHeight="1" x14ac:dyDescent="0.3"/>
    <row r="59" ht="21" customHeight="1" x14ac:dyDescent="0.3"/>
    <row r="60" ht="21" customHeight="1" x14ac:dyDescent="0.3"/>
    <row r="61" ht="21" customHeight="1" x14ac:dyDescent="0.3"/>
    <row r="62" ht="21" customHeight="1" x14ac:dyDescent="0.3"/>
    <row r="63" ht="21" customHeight="1" x14ac:dyDescent="0.3"/>
    <row r="64" ht="21" customHeight="1" x14ac:dyDescent="0.3"/>
    <row r="65" ht="21" customHeight="1" x14ac:dyDescent="0.3"/>
    <row r="66" ht="21" customHeight="1" x14ac:dyDescent="0.3"/>
    <row r="67" ht="21" customHeight="1" x14ac:dyDescent="0.3"/>
    <row r="68" ht="21" customHeight="1" x14ac:dyDescent="0.3"/>
    <row r="69" ht="21" customHeight="1" x14ac:dyDescent="0.3"/>
    <row r="70" ht="21" customHeight="1" x14ac:dyDescent="0.3"/>
    <row r="71" ht="21" customHeight="1" x14ac:dyDescent="0.3"/>
    <row r="72" ht="21" customHeight="1" x14ac:dyDescent="0.3"/>
    <row r="73" ht="21" customHeight="1" x14ac:dyDescent="0.3"/>
    <row r="74" ht="21" customHeight="1" x14ac:dyDescent="0.3"/>
    <row r="75" ht="21" customHeight="1" x14ac:dyDescent="0.3"/>
    <row r="76" ht="21" customHeight="1" x14ac:dyDescent="0.3"/>
    <row r="77" ht="21" customHeight="1" x14ac:dyDescent="0.3"/>
    <row r="78" ht="21" customHeight="1" x14ac:dyDescent="0.3"/>
    <row r="79" ht="21" customHeight="1" x14ac:dyDescent="0.3"/>
    <row r="80" ht="21" customHeight="1" x14ac:dyDescent="0.3"/>
    <row r="81" ht="21" customHeight="1" x14ac:dyDescent="0.3"/>
    <row r="82" ht="21" customHeight="1" x14ac:dyDescent="0.3"/>
    <row r="83" ht="21" customHeight="1" x14ac:dyDescent="0.3"/>
    <row r="84" ht="21" customHeight="1" x14ac:dyDescent="0.3"/>
    <row r="85" ht="21" customHeight="1" x14ac:dyDescent="0.3"/>
    <row r="86" ht="21" customHeight="1" x14ac:dyDescent="0.3"/>
    <row r="87" ht="21" customHeight="1" x14ac:dyDescent="0.3"/>
    <row r="88" ht="21" customHeight="1" x14ac:dyDescent="0.3"/>
    <row r="89" ht="21" customHeight="1" x14ac:dyDescent="0.3"/>
    <row r="90" ht="21" customHeight="1" x14ac:dyDescent="0.3"/>
    <row r="91" ht="21" customHeight="1" x14ac:dyDescent="0.3"/>
    <row r="92" ht="21" customHeight="1" x14ac:dyDescent="0.3"/>
    <row r="93" ht="21" customHeight="1" x14ac:dyDescent="0.3"/>
    <row r="94" ht="21" customHeight="1" x14ac:dyDescent="0.3"/>
    <row r="95" ht="21" customHeight="1" x14ac:dyDescent="0.3"/>
    <row r="96" ht="21" customHeight="1" x14ac:dyDescent="0.3"/>
    <row r="97" ht="21" customHeight="1" x14ac:dyDescent="0.3"/>
    <row r="98" ht="21" customHeight="1" x14ac:dyDescent="0.3"/>
    <row r="99" ht="21" customHeight="1" x14ac:dyDescent="0.3"/>
    <row r="100" ht="21" customHeight="1" x14ac:dyDescent="0.3"/>
    <row r="101" ht="21" customHeight="1" x14ac:dyDescent="0.3"/>
    <row r="102" ht="21" customHeight="1" x14ac:dyDescent="0.3"/>
    <row r="103" ht="21" customHeight="1" x14ac:dyDescent="0.3"/>
    <row r="104" ht="21" customHeight="1" x14ac:dyDescent="0.3"/>
    <row r="105" ht="21" customHeight="1" x14ac:dyDescent="0.3"/>
    <row r="106" ht="21" customHeight="1" x14ac:dyDescent="0.3"/>
    <row r="108" ht="18" customHeight="1" x14ac:dyDescent="0.3"/>
    <row r="122" spans="1:66" s="25" customFormat="1" x14ac:dyDescent="0.3">
      <c r="A122" s="5"/>
      <c r="B122" s="24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  <c r="BF122" s="5"/>
      <c r="BG122" s="5"/>
      <c r="BH122" s="5"/>
      <c r="BI122" s="5"/>
      <c r="BJ122" s="5"/>
      <c r="BK122" s="5"/>
      <c r="BL122" s="5"/>
      <c r="BM122" s="5"/>
      <c r="BN122" s="5"/>
    </row>
    <row r="123" spans="1:66" s="25" customFormat="1" x14ac:dyDescent="0.3">
      <c r="A123" s="5"/>
      <c r="B123" s="24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  <c r="BG123" s="5"/>
      <c r="BH123" s="5"/>
      <c r="BI123" s="5"/>
      <c r="BJ123" s="5"/>
      <c r="BK123" s="5"/>
      <c r="BL123" s="5"/>
      <c r="BM123" s="5"/>
      <c r="BN123" s="5"/>
    </row>
    <row r="124" spans="1:66" s="25" customFormat="1" x14ac:dyDescent="0.3">
      <c r="A124" s="5"/>
      <c r="B124" s="24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  <c r="BF124" s="5"/>
      <c r="BG124" s="5"/>
      <c r="BH124" s="5"/>
      <c r="BI124" s="5"/>
      <c r="BJ124" s="5"/>
      <c r="BK124" s="5"/>
      <c r="BL124" s="5"/>
      <c r="BM124" s="5"/>
      <c r="BN124" s="5"/>
    </row>
    <row r="125" spans="1:66" s="25" customFormat="1" x14ac:dyDescent="0.3">
      <c r="A125" s="5"/>
      <c r="B125" s="24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5"/>
      <c r="BE125" s="5"/>
      <c r="BF125" s="5"/>
      <c r="BG125" s="5"/>
      <c r="BH125" s="5"/>
      <c r="BI125" s="5"/>
      <c r="BJ125" s="5"/>
      <c r="BK125" s="5"/>
      <c r="BL125" s="5"/>
      <c r="BM125" s="5"/>
      <c r="BN125" s="5"/>
    </row>
  </sheetData>
  <protectedRanges>
    <protectedRange sqref="J11:J13 J15:J18" name="Range2_18_1"/>
    <protectedRange sqref="N11:N13 N15:N18" name="Range2_1_4_1"/>
    <protectedRange sqref="R11:R18" name="Range2_3_4_1"/>
    <protectedRange sqref="T11:T18" name="Range2_4_4_1"/>
    <protectedRange sqref="V11:V18" name="Range2_5_4_1"/>
    <protectedRange sqref="X11:X17" name="Range2_6_4_1"/>
    <protectedRange sqref="Z11:Z18" name="Range2_7_4_1"/>
    <protectedRange sqref="AB11:AB18" name="Range2_8_4_1"/>
    <protectedRange sqref="AD11:AD18" name="Range2_9_4_1"/>
    <protectedRange sqref="AH11:AH18" name="Range2_11_4_1"/>
    <protectedRange sqref="AJ11:AJ18" name="Range2_12_4_1"/>
    <protectedRange sqref="AL11:AL18" name="Range2_13_4_1"/>
    <protectedRange sqref="AN11 AN13:AN18" name="Range2_14_4_1"/>
    <protectedRange sqref="AP11:AP18" name="Range2_15_4_1"/>
    <protectedRange sqref="AT11:AT18" name="Range3_12_1"/>
    <protectedRange sqref="AV11:AV18" name="Range3_1_4_1"/>
    <protectedRange sqref="AX11:AX18" name="Range3_3_4_1"/>
    <protectedRange sqref="AZ11:AZ18" name="Range3_4_4_1"/>
    <protectedRange sqref="BB11:BB18" name="Range3_5_4_1"/>
    <protectedRange sqref="BD11:BD15 BD17:BD18" name="Range3_6_4_1"/>
    <protectedRange sqref="BF11:BF18" name="Range3_7_4_1"/>
    <protectedRange sqref="BJ11:BJ18" name="Range3_8_4_1"/>
    <protectedRange sqref="BL11:BL18" name="Range3_9_4_1"/>
    <protectedRange sqref="P11:P18" name="Range2_10_4_1"/>
    <protectedRange sqref="Q17:Q18" name="Range2_1_1"/>
    <protectedRange sqref="AN12" name="Range2_14"/>
    <protectedRange sqref="BD16" name="Range3_5_1_1"/>
  </protectedRanges>
  <mergeCells count="54">
    <mergeCell ref="A19:B19"/>
    <mergeCell ref="C8:D8"/>
    <mergeCell ref="E8:F8"/>
    <mergeCell ref="G8:H8"/>
    <mergeCell ref="I8:J8"/>
    <mergeCell ref="A4:A9"/>
    <mergeCell ref="B4:B9"/>
    <mergeCell ref="C4:H7"/>
    <mergeCell ref="I4:BB4"/>
    <mergeCell ref="AI8:AJ8"/>
    <mergeCell ref="AM8:AN8"/>
    <mergeCell ref="AQ8:AR8"/>
    <mergeCell ref="AS8:AT8"/>
    <mergeCell ref="AU8:AV8"/>
    <mergeCell ref="I6:BB6"/>
    <mergeCell ref="W8:X8"/>
    <mergeCell ref="Y8:Z8"/>
    <mergeCell ref="I7:L7"/>
    <mergeCell ref="BI6:BJ8"/>
    <mergeCell ref="BK6:BN7"/>
    <mergeCell ref="AI7:AJ7"/>
    <mergeCell ref="AK7:AL8"/>
    <mergeCell ref="D3:I3"/>
    <mergeCell ref="W3:X3"/>
    <mergeCell ref="AG3:AH3"/>
    <mergeCell ref="BC5:BH5"/>
    <mergeCell ref="M7:N8"/>
    <mergeCell ref="O7:AD7"/>
    <mergeCell ref="AE7:AF8"/>
    <mergeCell ref="AG7:AH8"/>
    <mergeCell ref="AC8:AD8"/>
    <mergeCell ref="O8:P8"/>
    <mergeCell ref="Q8:R8"/>
    <mergeCell ref="S8:T8"/>
    <mergeCell ref="U8:V8"/>
    <mergeCell ref="AA8:AB8"/>
    <mergeCell ref="BC6:BF6"/>
    <mergeCell ref="BG6:BH8"/>
    <mergeCell ref="BI5:BN5"/>
    <mergeCell ref="K8:L8"/>
    <mergeCell ref="A2:N2"/>
    <mergeCell ref="BM8:BN8"/>
    <mergeCell ref="AM7:AN7"/>
    <mergeCell ref="AO7:AP8"/>
    <mergeCell ref="AQ7:AV7"/>
    <mergeCell ref="AW7:BB7"/>
    <mergeCell ref="BC7:BD8"/>
    <mergeCell ref="BE7:BF8"/>
    <mergeCell ref="AW8:AX8"/>
    <mergeCell ref="AY8:AZ8"/>
    <mergeCell ref="BA8:BB8"/>
    <mergeCell ref="BK8:BL8"/>
    <mergeCell ref="BC4:BN4"/>
    <mergeCell ref="I5:BB5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Q107"/>
  <sheetViews>
    <sheetView workbookViewId="0">
      <selection sqref="A1:XFD1048576"/>
    </sheetView>
  </sheetViews>
  <sheetFormatPr defaultColWidth="8.85546875" defaultRowHeight="17.25" x14ac:dyDescent="0.3"/>
  <cols>
    <col min="1" max="1" width="0.140625" style="5" customWidth="1"/>
    <col min="2" max="2" width="5.28515625" style="5" customWidth="1"/>
    <col min="3" max="3" width="19.85546875" style="24" customWidth="1"/>
    <col min="4" max="4" width="15" style="5" customWidth="1"/>
    <col min="5" max="5" width="15.85546875" style="5" customWidth="1"/>
    <col min="6" max="135" width="14.28515625" style="5" customWidth="1"/>
    <col min="136" max="136" width="8.85546875" style="5"/>
    <col min="137" max="137" width="15.28515625" style="5" customWidth="1"/>
    <col min="138" max="138" width="14.7109375" style="5" customWidth="1"/>
    <col min="139" max="139" width="13.28515625" style="5" customWidth="1"/>
    <col min="140" max="140" width="12.140625" style="5" customWidth="1"/>
    <col min="141" max="141" width="15.140625" style="5" customWidth="1"/>
    <col min="142" max="16384" width="8.85546875" style="5"/>
  </cols>
  <sheetData>
    <row r="1" spans="2:121" x14ac:dyDescent="0.3">
      <c r="B1" s="86" t="s">
        <v>59</v>
      </c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  <c r="P1" s="86"/>
      <c r="Q1" s="86"/>
      <c r="R1" s="86"/>
      <c r="S1" s="86"/>
      <c r="T1" s="86"/>
      <c r="U1" s="86"/>
      <c r="V1" s="86"/>
      <c r="W1" s="86"/>
      <c r="X1" s="86"/>
      <c r="Y1" s="86"/>
      <c r="Z1" s="86"/>
      <c r="AA1" s="86"/>
      <c r="AB1" s="86"/>
      <c r="AC1" s="86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</row>
    <row r="2" spans="2:121" x14ac:dyDescent="0.3">
      <c r="B2" s="36" t="s">
        <v>60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87"/>
      <c r="S2" s="87"/>
      <c r="T2" s="87"/>
      <c r="U2" s="87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7"/>
      <c r="DG2" s="7"/>
      <c r="DH2" s="7"/>
      <c r="DI2" s="7"/>
      <c r="DJ2" s="7"/>
      <c r="DK2" s="7"/>
      <c r="DL2" s="7"/>
      <c r="DM2" s="7"/>
      <c r="DN2" s="7"/>
      <c r="DO2" s="7"/>
    </row>
    <row r="3" spans="2:121" x14ac:dyDescent="0.3">
      <c r="C3" s="8"/>
      <c r="D3" s="29"/>
      <c r="E3" s="29"/>
      <c r="F3" s="88"/>
      <c r="G3" s="67" t="s">
        <v>57</v>
      </c>
      <c r="H3" s="67"/>
      <c r="I3" s="67"/>
      <c r="J3" s="67"/>
      <c r="K3" s="88"/>
      <c r="L3" s="88"/>
      <c r="M3" s="88"/>
      <c r="N3" s="88"/>
      <c r="O3" s="88"/>
      <c r="P3" s="67" t="s">
        <v>0</v>
      </c>
      <c r="Q3" s="67"/>
      <c r="R3" s="88"/>
      <c r="S3" s="88"/>
      <c r="T3" s="88"/>
      <c r="U3" s="88"/>
      <c r="V3" s="88"/>
      <c r="W3" s="88"/>
      <c r="X3" s="88"/>
      <c r="Y3" s="88"/>
      <c r="Z3" s="88"/>
      <c r="AA3" s="88"/>
      <c r="AB3" s="67"/>
      <c r="AC3" s="67"/>
      <c r="AD3" s="88"/>
      <c r="AE3" s="88"/>
      <c r="AF3" s="88"/>
      <c r="AG3" s="88"/>
      <c r="AH3" s="88"/>
      <c r="AI3" s="88"/>
      <c r="AJ3" s="88"/>
      <c r="AK3" s="88"/>
      <c r="AL3" s="88"/>
      <c r="AM3" s="88"/>
      <c r="AN3" s="88"/>
      <c r="AO3" s="88"/>
      <c r="AP3" s="88"/>
      <c r="AQ3" s="88"/>
      <c r="AR3" s="88"/>
      <c r="AS3" s="88"/>
      <c r="AT3" s="88"/>
      <c r="AU3" s="88"/>
      <c r="AV3" s="88"/>
      <c r="AW3" s="88"/>
      <c r="AX3" s="88"/>
      <c r="AY3" s="88"/>
      <c r="AZ3" s="88"/>
      <c r="BA3" s="88"/>
      <c r="BB3" s="88"/>
      <c r="BC3" s="88"/>
      <c r="BD3" s="88"/>
      <c r="BE3" s="88"/>
      <c r="BF3" s="88"/>
      <c r="BG3" s="88"/>
      <c r="BH3" s="88"/>
      <c r="BI3" s="88"/>
      <c r="BJ3" s="88"/>
      <c r="BK3" s="88"/>
      <c r="BL3" s="88"/>
      <c r="BM3" s="88"/>
      <c r="BN3" s="88"/>
      <c r="BO3" s="88"/>
      <c r="BP3" s="88"/>
      <c r="BQ3" s="88"/>
      <c r="BR3" s="88"/>
      <c r="BS3" s="88"/>
      <c r="BT3" s="88"/>
      <c r="BU3" s="88"/>
      <c r="BV3" s="88"/>
      <c r="BW3" s="88"/>
      <c r="BX3" s="88"/>
      <c r="BY3" s="88"/>
      <c r="BZ3" s="88"/>
      <c r="CA3" s="88"/>
      <c r="CB3" s="88"/>
      <c r="CC3" s="88"/>
      <c r="CD3" s="88"/>
      <c r="CE3" s="88"/>
      <c r="CF3" s="88"/>
      <c r="CG3" s="88"/>
      <c r="CH3" s="88"/>
      <c r="CI3" s="88"/>
      <c r="CJ3" s="88"/>
      <c r="CK3" s="88"/>
      <c r="CL3" s="88"/>
      <c r="CM3" s="88"/>
      <c r="CN3" s="88"/>
      <c r="CO3" s="88"/>
      <c r="CP3" s="88"/>
      <c r="CQ3" s="88"/>
      <c r="CR3" s="88"/>
      <c r="CS3" s="88"/>
      <c r="CT3" s="88"/>
      <c r="CU3" s="88"/>
      <c r="CV3" s="88"/>
      <c r="CW3" s="88"/>
      <c r="CX3" s="88"/>
      <c r="CY3" s="88"/>
      <c r="CZ3" s="88"/>
      <c r="DA3" s="88"/>
      <c r="DB3" s="89"/>
      <c r="DC3" s="89"/>
      <c r="DD3" s="89"/>
      <c r="DE3" s="89"/>
    </row>
    <row r="4" spans="2:121" x14ac:dyDescent="0.3">
      <c r="B4" s="90" t="s">
        <v>5</v>
      </c>
      <c r="C4" s="70" t="s">
        <v>6</v>
      </c>
      <c r="D4" s="91" t="s">
        <v>61</v>
      </c>
      <c r="E4" s="92"/>
      <c r="F4" s="92"/>
      <c r="G4" s="92"/>
      <c r="H4" s="92"/>
      <c r="I4" s="93"/>
      <c r="J4" s="94" t="s">
        <v>62</v>
      </c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4"/>
      <c r="X4" s="94"/>
      <c r="Y4" s="94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94"/>
      <c r="AR4" s="94"/>
      <c r="AS4" s="94"/>
      <c r="AT4" s="94"/>
      <c r="AU4" s="94"/>
      <c r="AV4" s="94"/>
      <c r="AW4" s="94"/>
      <c r="AX4" s="94"/>
      <c r="AY4" s="94"/>
      <c r="AZ4" s="94"/>
      <c r="BA4" s="94"/>
      <c r="BB4" s="94"/>
      <c r="BC4" s="94"/>
      <c r="BD4" s="94"/>
      <c r="BE4" s="94"/>
      <c r="BF4" s="94"/>
      <c r="BG4" s="94"/>
      <c r="BH4" s="94"/>
      <c r="BI4" s="94"/>
      <c r="BJ4" s="94"/>
      <c r="BK4" s="94"/>
      <c r="BL4" s="94"/>
      <c r="BM4" s="94"/>
      <c r="BN4" s="94"/>
      <c r="BO4" s="94"/>
      <c r="BP4" s="94"/>
      <c r="BQ4" s="94"/>
      <c r="BR4" s="94"/>
      <c r="BS4" s="94"/>
      <c r="BT4" s="94"/>
      <c r="BU4" s="94"/>
      <c r="BV4" s="94"/>
      <c r="BW4" s="94"/>
      <c r="BX4" s="94"/>
      <c r="BY4" s="94"/>
      <c r="BZ4" s="94"/>
      <c r="CA4" s="94"/>
      <c r="CB4" s="94"/>
      <c r="CC4" s="94"/>
      <c r="CD4" s="94"/>
      <c r="CE4" s="94"/>
      <c r="CF4" s="94"/>
      <c r="CG4" s="94"/>
      <c r="CH4" s="94"/>
      <c r="CI4" s="94"/>
      <c r="CJ4" s="94"/>
      <c r="CK4" s="94"/>
      <c r="CL4" s="94"/>
      <c r="CM4" s="94"/>
      <c r="CN4" s="94"/>
      <c r="CO4" s="94"/>
      <c r="CP4" s="94"/>
      <c r="CQ4" s="94"/>
      <c r="CR4" s="94"/>
      <c r="CS4" s="94"/>
      <c r="CT4" s="94"/>
      <c r="CU4" s="94"/>
      <c r="CV4" s="94"/>
      <c r="CW4" s="94"/>
      <c r="CX4" s="94"/>
      <c r="CY4" s="94"/>
      <c r="CZ4" s="94"/>
      <c r="DA4" s="94"/>
      <c r="DB4" s="94"/>
      <c r="DC4" s="94"/>
      <c r="DD4" s="94"/>
      <c r="DE4" s="94"/>
      <c r="DF4" s="94"/>
      <c r="DG4" s="94"/>
      <c r="DH4" s="94"/>
      <c r="DI4" s="94"/>
      <c r="DJ4" s="94"/>
      <c r="DK4" s="94"/>
      <c r="DL4" s="94"/>
      <c r="DM4" s="94"/>
      <c r="DN4" s="94"/>
      <c r="DO4" s="94"/>
      <c r="DP4" s="94"/>
      <c r="DQ4" s="94"/>
    </row>
    <row r="5" spans="2:121" x14ac:dyDescent="0.3">
      <c r="B5" s="90"/>
      <c r="C5" s="70"/>
      <c r="D5" s="95"/>
      <c r="E5" s="96"/>
      <c r="F5" s="96"/>
      <c r="G5" s="96"/>
      <c r="H5" s="96"/>
      <c r="I5" s="97"/>
      <c r="J5" s="98" t="s">
        <v>63</v>
      </c>
      <c r="K5" s="98"/>
      <c r="L5" s="98"/>
      <c r="M5" s="98"/>
      <c r="N5" s="99" t="s">
        <v>64</v>
      </c>
      <c r="O5" s="99"/>
      <c r="P5" s="99"/>
      <c r="Q5" s="99"/>
      <c r="R5" s="99"/>
      <c r="S5" s="99"/>
      <c r="T5" s="99"/>
      <c r="U5" s="99"/>
      <c r="V5" s="98" t="s">
        <v>65</v>
      </c>
      <c r="W5" s="98"/>
      <c r="X5" s="98"/>
      <c r="Y5" s="98"/>
      <c r="Z5" s="98" t="s">
        <v>66</v>
      </c>
      <c r="AA5" s="98"/>
      <c r="AB5" s="98"/>
      <c r="AC5" s="98"/>
      <c r="AD5" s="98" t="s">
        <v>67</v>
      </c>
      <c r="AE5" s="98"/>
      <c r="AF5" s="98"/>
      <c r="AG5" s="98"/>
      <c r="AH5" s="47" t="s">
        <v>62</v>
      </c>
      <c r="AI5" s="47"/>
      <c r="AJ5" s="100"/>
      <c r="AK5" s="100"/>
      <c r="AL5" s="100"/>
      <c r="AM5" s="100"/>
      <c r="AN5" s="100"/>
      <c r="AO5" s="100"/>
      <c r="AP5" s="100"/>
      <c r="AQ5" s="100"/>
      <c r="AR5" s="100"/>
      <c r="AS5" s="100"/>
      <c r="AT5" s="100"/>
      <c r="AU5" s="100"/>
      <c r="AV5" s="100"/>
      <c r="AW5" s="100"/>
      <c r="AX5" s="98" t="s">
        <v>68</v>
      </c>
      <c r="AY5" s="98"/>
      <c r="AZ5" s="98"/>
      <c r="BA5" s="98"/>
      <c r="BB5" s="101" t="s">
        <v>20</v>
      </c>
      <c r="BC5" s="101"/>
      <c r="BD5" s="101"/>
      <c r="BE5" s="101"/>
      <c r="BF5" s="101"/>
      <c r="BG5" s="101"/>
      <c r="BH5" s="101"/>
      <c r="BI5" s="101"/>
      <c r="BJ5" s="98" t="s">
        <v>69</v>
      </c>
      <c r="BK5" s="98"/>
      <c r="BL5" s="98"/>
      <c r="BM5" s="98"/>
      <c r="BN5" s="100" t="s">
        <v>70</v>
      </c>
      <c r="BO5" s="100"/>
      <c r="BP5" s="100"/>
      <c r="BQ5" s="100"/>
      <c r="BR5" s="100"/>
      <c r="BS5" s="100"/>
      <c r="BT5" s="100"/>
      <c r="BU5" s="100"/>
      <c r="BV5" s="100"/>
      <c r="BW5" s="100"/>
      <c r="BX5" s="100"/>
      <c r="BY5" s="100"/>
      <c r="BZ5" s="100"/>
      <c r="CA5" s="100"/>
      <c r="CB5" s="47"/>
      <c r="CC5" s="47"/>
      <c r="CD5" s="47"/>
      <c r="CE5" s="47"/>
      <c r="CF5" s="47"/>
      <c r="CG5" s="47"/>
      <c r="CH5" s="98" t="s">
        <v>71</v>
      </c>
      <c r="CI5" s="98"/>
      <c r="CJ5" s="98"/>
      <c r="CK5" s="98"/>
      <c r="CL5" s="98" t="s">
        <v>72</v>
      </c>
      <c r="CM5" s="98"/>
      <c r="CN5" s="98"/>
      <c r="CO5" s="98"/>
      <c r="CP5" s="102" t="s">
        <v>70</v>
      </c>
      <c r="CQ5" s="102"/>
      <c r="CR5" s="102"/>
      <c r="CS5" s="102"/>
      <c r="CT5" s="102"/>
      <c r="CU5" s="102"/>
      <c r="CV5" s="102"/>
      <c r="CW5" s="102"/>
      <c r="CX5" s="98" t="s">
        <v>73</v>
      </c>
      <c r="CY5" s="98"/>
      <c r="CZ5" s="98"/>
      <c r="DA5" s="98"/>
      <c r="DB5" s="103" t="s">
        <v>70</v>
      </c>
      <c r="DC5" s="103"/>
      <c r="DD5" s="103"/>
      <c r="DE5" s="103"/>
      <c r="DF5" s="98" t="s">
        <v>74</v>
      </c>
      <c r="DG5" s="98"/>
      <c r="DH5" s="98"/>
      <c r="DI5" s="98"/>
      <c r="DJ5" s="98" t="s">
        <v>75</v>
      </c>
      <c r="DK5" s="98"/>
      <c r="DL5" s="98"/>
      <c r="DM5" s="98"/>
      <c r="DN5" s="98"/>
      <c r="DO5" s="98"/>
      <c r="DP5" s="104" t="s">
        <v>76</v>
      </c>
      <c r="DQ5" s="105"/>
    </row>
    <row r="6" spans="2:121" x14ac:dyDescent="0.3">
      <c r="B6" s="90"/>
      <c r="C6" s="70"/>
      <c r="D6" s="106"/>
      <c r="E6" s="107"/>
      <c r="F6" s="107"/>
      <c r="G6" s="107"/>
      <c r="H6" s="107"/>
      <c r="I6" s="108"/>
      <c r="J6" s="98"/>
      <c r="K6" s="98"/>
      <c r="L6" s="98"/>
      <c r="M6" s="98"/>
      <c r="N6" s="109" t="s">
        <v>77</v>
      </c>
      <c r="O6" s="98"/>
      <c r="P6" s="98"/>
      <c r="Q6" s="98"/>
      <c r="R6" s="109" t="s">
        <v>78</v>
      </c>
      <c r="S6" s="98"/>
      <c r="T6" s="98"/>
      <c r="U6" s="98"/>
      <c r="V6" s="98"/>
      <c r="W6" s="98"/>
      <c r="X6" s="98"/>
      <c r="Y6" s="98"/>
      <c r="Z6" s="98"/>
      <c r="AA6" s="98"/>
      <c r="AB6" s="98"/>
      <c r="AC6" s="98"/>
      <c r="AD6" s="98"/>
      <c r="AE6" s="98"/>
      <c r="AF6" s="98"/>
      <c r="AG6" s="98"/>
      <c r="AH6" s="109" t="s">
        <v>79</v>
      </c>
      <c r="AI6" s="98"/>
      <c r="AJ6" s="98"/>
      <c r="AK6" s="98"/>
      <c r="AL6" s="98" t="s">
        <v>80</v>
      </c>
      <c r="AM6" s="98"/>
      <c r="AN6" s="98"/>
      <c r="AO6" s="98"/>
      <c r="AP6" s="98" t="s">
        <v>81</v>
      </c>
      <c r="AQ6" s="98"/>
      <c r="AR6" s="98"/>
      <c r="AS6" s="98"/>
      <c r="AT6" s="98" t="s">
        <v>82</v>
      </c>
      <c r="AU6" s="98"/>
      <c r="AV6" s="98"/>
      <c r="AW6" s="98"/>
      <c r="AX6" s="98"/>
      <c r="AY6" s="98"/>
      <c r="AZ6" s="98"/>
      <c r="BA6" s="98"/>
      <c r="BB6" s="98" t="s">
        <v>83</v>
      </c>
      <c r="BC6" s="98"/>
      <c r="BD6" s="98"/>
      <c r="BE6" s="98"/>
      <c r="BF6" s="98" t="s">
        <v>84</v>
      </c>
      <c r="BG6" s="98"/>
      <c r="BH6" s="98"/>
      <c r="BI6" s="98"/>
      <c r="BJ6" s="98"/>
      <c r="BK6" s="98"/>
      <c r="BL6" s="98"/>
      <c r="BM6" s="98"/>
      <c r="BN6" s="98" t="s">
        <v>85</v>
      </c>
      <c r="BO6" s="98"/>
      <c r="BP6" s="98"/>
      <c r="BQ6" s="98"/>
      <c r="BR6" s="109" t="s">
        <v>86</v>
      </c>
      <c r="BS6" s="98"/>
      <c r="BT6" s="98"/>
      <c r="BU6" s="98"/>
      <c r="BV6" s="109" t="s">
        <v>87</v>
      </c>
      <c r="BW6" s="98"/>
      <c r="BX6" s="98"/>
      <c r="BY6" s="98"/>
      <c r="BZ6" s="109" t="s">
        <v>88</v>
      </c>
      <c r="CA6" s="98"/>
      <c r="CB6" s="98"/>
      <c r="CC6" s="98"/>
      <c r="CD6" s="109" t="s">
        <v>89</v>
      </c>
      <c r="CE6" s="98"/>
      <c r="CF6" s="98"/>
      <c r="CG6" s="98"/>
      <c r="CH6" s="98"/>
      <c r="CI6" s="98"/>
      <c r="CJ6" s="98"/>
      <c r="CK6" s="98"/>
      <c r="CL6" s="98"/>
      <c r="CM6" s="98"/>
      <c r="CN6" s="98"/>
      <c r="CO6" s="98"/>
      <c r="CP6" s="98" t="s">
        <v>90</v>
      </c>
      <c r="CQ6" s="98"/>
      <c r="CR6" s="98"/>
      <c r="CS6" s="98"/>
      <c r="CT6" s="98" t="s">
        <v>91</v>
      </c>
      <c r="CU6" s="98"/>
      <c r="CV6" s="98"/>
      <c r="CW6" s="98"/>
      <c r="CX6" s="98"/>
      <c r="CY6" s="98"/>
      <c r="CZ6" s="98"/>
      <c r="DA6" s="98"/>
      <c r="DB6" s="98" t="s">
        <v>92</v>
      </c>
      <c r="DC6" s="98"/>
      <c r="DD6" s="98"/>
      <c r="DE6" s="98"/>
      <c r="DF6" s="98"/>
      <c r="DG6" s="98"/>
      <c r="DH6" s="98"/>
      <c r="DI6" s="98"/>
      <c r="DJ6" s="98"/>
      <c r="DK6" s="98"/>
      <c r="DL6" s="98"/>
      <c r="DM6" s="98"/>
      <c r="DN6" s="98"/>
      <c r="DO6" s="98"/>
      <c r="DP6" s="110"/>
      <c r="DQ6" s="111"/>
    </row>
    <row r="7" spans="2:121" x14ac:dyDescent="0.3">
      <c r="B7" s="90"/>
      <c r="C7" s="70"/>
      <c r="D7" s="112" t="s">
        <v>93</v>
      </c>
      <c r="E7" s="113"/>
      <c r="F7" s="35" t="s">
        <v>28</v>
      </c>
      <c r="G7" s="35"/>
      <c r="H7" s="35" t="s">
        <v>29</v>
      </c>
      <c r="I7" s="35"/>
      <c r="J7" s="35" t="s">
        <v>28</v>
      </c>
      <c r="K7" s="35"/>
      <c r="L7" s="35" t="s">
        <v>29</v>
      </c>
      <c r="M7" s="35"/>
      <c r="N7" s="35" t="s">
        <v>28</v>
      </c>
      <c r="O7" s="35"/>
      <c r="P7" s="35" t="s">
        <v>29</v>
      </c>
      <c r="Q7" s="35"/>
      <c r="R7" s="35" t="s">
        <v>28</v>
      </c>
      <c r="S7" s="35"/>
      <c r="T7" s="35" t="s">
        <v>29</v>
      </c>
      <c r="U7" s="35"/>
      <c r="V7" s="35" t="s">
        <v>28</v>
      </c>
      <c r="W7" s="35"/>
      <c r="X7" s="35" t="s">
        <v>29</v>
      </c>
      <c r="Y7" s="35"/>
      <c r="Z7" s="35" t="s">
        <v>28</v>
      </c>
      <c r="AA7" s="35"/>
      <c r="AB7" s="35" t="s">
        <v>29</v>
      </c>
      <c r="AC7" s="35"/>
      <c r="AD7" s="35" t="s">
        <v>28</v>
      </c>
      <c r="AE7" s="35"/>
      <c r="AF7" s="35" t="s">
        <v>29</v>
      </c>
      <c r="AG7" s="35"/>
      <c r="AH7" s="35" t="s">
        <v>28</v>
      </c>
      <c r="AI7" s="35"/>
      <c r="AJ7" s="35" t="s">
        <v>29</v>
      </c>
      <c r="AK7" s="35"/>
      <c r="AL7" s="35" t="s">
        <v>28</v>
      </c>
      <c r="AM7" s="35"/>
      <c r="AN7" s="35" t="s">
        <v>29</v>
      </c>
      <c r="AO7" s="35"/>
      <c r="AP7" s="35" t="s">
        <v>28</v>
      </c>
      <c r="AQ7" s="35"/>
      <c r="AR7" s="35" t="s">
        <v>29</v>
      </c>
      <c r="AS7" s="35"/>
      <c r="AT7" s="35" t="s">
        <v>28</v>
      </c>
      <c r="AU7" s="35"/>
      <c r="AV7" s="35" t="s">
        <v>29</v>
      </c>
      <c r="AW7" s="35"/>
      <c r="AX7" s="35" t="s">
        <v>28</v>
      </c>
      <c r="AY7" s="35"/>
      <c r="AZ7" s="35" t="s">
        <v>29</v>
      </c>
      <c r="BA7" s="35"/>
      <c r="BB7" s="35" t="s">
        <v>28</v>
      </c>
      <c r="BC7" s="35"/>
      <c r="BD7" s="35" t="s">
        <v>29</v>
      </c>
      <c r="BE7" s="35"/>
      <c r="BF7" s="35" t="s">
        <v>28</v>
      </c>
      <c r="BG7" s="35"/>
      <c r="BH7" s="35" t="s">
        <v>29</v>
      </c>
      <c r="BI7" s="35"/>
      <c r="BJ7" s="35" t="s">
        <v>28</v>
      </c>
      <c r="BK7" s="35"/>
      <c r="BL7" s="35" t="s">
        <v>29</v>
      </c>
      <c r="BM7" s="35"/>
      <c r="BN7" s="35" t="s">
        <v>28</v>
      </c>
      <c r="BO7" s="35"/>
      <c r="BP7" s="35" t="s">
        <v>29</v>
      </c>
      <c r="BQ7" s="35"/>
      <c r="BR7" s="35" t="s">
        <v>28</v>
      </c>
      <c r="BS7" s="35"/>
      <c r="BT7" s="35" t="s">
        <v>29</v>
      </c>
      <c r="BU7" s="35"/>
      <c r="BV7" s="35" t="s">
        <v>28</v>
      </c>
      <c r="BW7" s="35"/>
      <c r="BX7" s="35" t="s">
        <v>29</v>
      </c>
      <c r="BY7" s="35"/>
      <c r="BZ7" s="35" t="s">
        <v>28</v>
      </c>
      <c r="CA7" s="35"/>
      <c r="CB7" s="35" t="s">
        <v>29</v>
      </c>
      <c r="CC7" s="35"/>
      <c r="CD7" s="35" t="s">
        <v>28</v>
      </c>
      <c r="CE7" s="35"/>
      <c r="CF7" s="35" t="s">
        <v>29</v>
      </c>
      <c r="CG7" s="35"/>
      <c r="CH7" s="35" t="s">
        <v>28</v>
      </c>
      <c r="CI7" s="35"/>
      <c r="CJ7" s="35" t="s">
        <v>29</v>
      </c>
      <c r="CK7" s="35"/>
      <c r="CL7" s="35" t="s">
        <v>28</v>
      </c>
      <c r="CM7" s="35"/>
      <c r="CN7" s="35" t="s">
        <v>29</v>
      </c>
      <c r="CO7" s="35"/>
      <c r="CP7" s="35" t="s">
        <v>28</v>
      </c>
      <c r="CQ7" s="35"/>
      <c r="CR7" s="35" t="s">
        <v>29</v>
      </c>
      <c r="CS7" s="35"/>
      <c r="CT7" s="35" t="s">
        <v>28</v>
      </c>
      <c r="CU7" s="35"/>
      <c r="CV7" s="35" t="s">
        <v>29</v>
      </c>
      <c r="CW7" s="35"/>
      <c r="CX7" s="35" t="s">
        <v>28</v>
      </c>
      <c r="CY7" s="35"/>
      <c r="CZ7" s="35" t="s">
        <v>29</v>
      </c>
      <c r="DA7" s="35"/>
      <c r="DB7" s="35" t="s">
        <v>28</v>
      </c>
      <c r="DC7" s="35"/>
      <c r="DD7" s="35" t="s">
        <v>29</v>
      </c>
      <c r="DE7" s="35"/>
      <c r="DF7" s="35" t="s">
        <v>28</v>
      </c>
      <c r="DG7" s="35"/>
      <c r="DH7" s="35" t="s">
        <v>29</v>
      </c>
      <c r="DI7" s="35"/>
      <c r="DJ7" s="35" t="s">
        <v>50</v>
      </c>
      <c r="DK7" s="35"/>
      <c r="DL7" s="35" t="s">
        <v>28</v>
      </c>
      <c r="DM7" s="35"/>
      <c r="DN7" s="35" t="s">
        <v>29</v>
      </c>
      <c r="DO7" s="35"/>
      <c r="DP7" s="35" t="s">
        <v>29</v>
      </c>
      <c r="DQ7" s="35"/>
    </row>
    <row r="8" spans="2:121" ht="51.75" x14ac:dyDescent="0.3">
      <c r="B8" s="90"/>
      <c r="C8" s="70"/>
      <c r="D8" s="10" t="s">
        <v>49</v>
      </c>
      <c r="E8" s="11" t="s">
        <v>48</v>
      </c>
      <c r="F8" s="10" t="s">
        <v>49</v>
      </c>
      <c r="G8" s="11" t="s">
        <v>48</v>
      </c>
      <c r="H8" s="10" t="s">
        <v>49</v>
      </c>
      <c r="I8" s="11" t="s">
        <v>48</v>
      </c>
      <c r="J8" s="10" t="s">
        <v>49</v>
      </c>
      <c r="K8" s="11" t="s">
        <v>48</v>
      </c>
      <c r="L8" s="10" t="s">
        <v>49</v>
      </c>
      <c r="M8" s="11" t="s">
        <v>48</v>
      </c>
      <c r="N8" s="10" t="s">
        <v>49</v>
      </c>
      <c r="O8" s="11" t="s">
        <v>48</v>
      </c>
      <c r="P8" s="10" t="s">
        <v>49</v>
      </c>
      <c r="Q8" s="11" t="s">
        <v>48</v>
      </c>
      <c r="R8" s="10" t="s">
        <v>49</v>
      </c>
      <c r="S8" s="11" t="s">
        <v>48</v>
      </c>
      <c r="T8" s="10" t="s">
        <v>49</v>
      </c>
      <c r="U8" s="11" t="s">
        <v>48</v>
      </c>
      <c r="V8" s="10" t="s">
        <v>49</v>
      </c>
      <c r="W8" s="11" t="s">
        <v>48</v>
      </c>
      <c r="X8" s="10" t="s">
        <v>49</v>
      </c>
      <c r="Y8" s="11" t="s">
        <v>48</v>
      </c>
      <c r="Z8" s="10" t="s">
        <v>49</v>
      </c>
      <c r="AA8" s="11" t="s">
        <v>48</v>
      </c>
      <c r="AB8" s="10" t="s">
        <v>49</v>
      </c>
      <c r="AC8" s="11" t="s">
        <v>48</v>
      </c>
      <c r="AD8" s="10" t="s">
        <v>49</v>
      </c>
      <c r="AE8" s="11" t="s">
        <v>48</v>
      </c>
      <c r="AF8" s="10" t="s">
        <v>49</v>
      </c>
      <c r="AG8" s="11" t="s">
        <v>48</v>
      </c>
      <c r="AH8" s="10" t="s">
        <v>49</v>
      </c>
      <c r="AI8" s="11" t="s">
        <v>48</v>
      </c>
      <c r="AJ8" s="10" t="s">
        <v>49</v>
      </c>
      <c r="AK8" s="11" t="s">
        <v>48</v>
      </c>
      <c r="AL8" s="10" t="s">
        <v>49</v>
      </c>
      <c r="AM8" s="11" t="s">
        <v>48</v>
      </c>
      <c r="AN8" s="10" t="s">
        <v>49</v>
      </c>
      <c r="AO8" s="11" t="s">
        <v>48</v>
      </c>
      <c r="AP8" s="10" t="s">
        <v>49</v>
      </c>
      <c r="AQ8" s="11" t="s">
        <v>48</v>
      </c>
      <c r="AR8" s="10" t="s">
        <v>49</v>
      </c>
      <c r="AS8" s="11" t="s">
        <v>48</v>
      </c>
      <c r="AT8" s="10" t="s">
        <v>49</v>
      </c>
      <c r="AU8" s="11" t="s">
        <v>48</v>
      </c>
      <c r="AV8" s="10" t="s">
        <v>49</v>
      </c>
      <c r="AW8" s="11" t="s">
        <v>48</v>
      </c>
      <c r="AX8" s="10" t="s">
        <v>49</v>
      </c>
      <c r="AY8" s="11" t="s">
        <v>48</v>
      </c>
      <c r="AZ8" s="10" t="s">
        <v>49</v>
      </c>
      <c r="BA8" s="11" t="s">
        <v>48</v>
      </c>
      <c r="BB8" s="10" t="s">
        <v>49</v>
      </c>
      <c r="BC8" s="11" t="s">
        <v>48</v>
      </c>
      <c r="BD8" s="10" t="s">
        <v>49</v>
      </c>
      <c r="BE8" s="11" t="s">
        <v>48</v>
      </c>
      <c r="BF8" s="10" t="s">
        <v>49</v>
      </c>
      <c r="BG8" s="11" t="s">
        <v>48</v>
      </c>
      <c r="BH8" s="10" t="s">
        <v>49</v>
      </c>
      <c r="BI8" s="11" t="s">
        <v>48</v>
      </c>
      <c r="BJ8" s="10" t="s">
        <v>49</v>
      </c>
      <c r="BK8" s="11" t="s">
        <v>48</v>
      </c>
      <c r="BL8" s="10" t="s">
        <v>49</v>
      </c>
      <c r="BM8" s="11" t="s">
        <v>48</v>
      </c>
      <c r="BN8" s="10" t="s">
        <v>49</v>
      </c>
      <c r="BO8" s="11" t="s">
        <v>48</v>
      </c>
      <c r="BP8" s="10" t="s">
        <v>49</v>
      </c>
      <c r="BQ8" s="11" t="s">
        <v>48</v>
      </c>
      <c r="BR8" s="10" t="s">
        <v>49</v>
      </c>
      <c r="BS8" s="11" t="s">
        <v>48</v>
      </c>
      <c r="BT8" s="10" t="s">
        <v>49</v>
      </c>
      <c r="BU8" s="11" t="s">
        <v>48</v>
      </c>
      <c r="BV8" s="10" t="s">
        <v>49</v>
      </c>
      <c r="BW8" s="11" t="s">
        <v>48</v>
      </c>
      <c r="BX8" s="10" t="s">
        <v>49</v>
      </c>
      <c r="BY8" s="11" t="s">
        <v>48</v>
      </c>
      <c r="BZ8" s="10" t="s">
        <v>49</v>
      </c>
      <c r="CA8" s="11" t="s">
        <v>48</v>
      </c>
      <c r="CB8" s="10" t="s">
        <v>49</v>
      </c>
      <c r="CC8" s="11" t="s">
        <v>48</v>
      </c>
      <c r="CD8" s="10" t="s">
        <v>49</v>
      </c>
      <c r="CE8" s="11" t="s">
        <v>48</v>
      </c>
      <c r="CF8" s="10" t="s">
        <v>49</v>
      </c>
      <c r="CG8" s="11" t="s">
        <v>48</v>
      </c>
      <c r="CH8" s="10" t="s">
        <v>49</v>
      </c>
      <c r="CI8" s="11" t="s">
        <v>48</v>
      </c>
      <c r="CJ8" s="10" t="s">
        <v>49</v>
      </c>
      <c r="CK8" s="11" t="s">
        <v>48</v>
      </c>
      <c r="CL8" s="10" t="s">
        <v>49</v>
      </c>
      <c r="CM8" s="11" t="s">
        <v>48</v>
      </c>
      <c r="CN8" s="10" t="s">
        <v>49</v>
      </c>
      <c r="CO8" s="11" t="s">
        <v>48</v>
      </c>
      <c r="CP8" s="10" t="s">
        <v>49</v>
      </c>
      <c r="CQ8" s="11" t="s">
        <v>48</v>
      </c>
      <c r="CR8" s="10" t="s">
        <v>49</v>
      </c>
      <c r="CS8" s="11" t="s">
        <v>48</v>
      </c>
      <c r="CT8" s="10" t="s">
        <v>49</v>
      </c>
      <c r="CU8" s="11" t="s">
        <v>48</v>
      </c>
      <c r="CV8" s="10" t="s">
        <v>49</v>
      </c>
      <c r="CW8" s="11" t="s">
        <v>48</v>
      </c>
      <c r="CX8" s="10" t="s">
        <v>49</v>
      </c>
      <c r="CY8" s="11" t="s">
        <v>48</v>
      </c>
      <c r="CZ8" s="10" t="s">
        <v>49</v>
      </c>
      <c r="DA8" s="11" t="s">
        <v>48</v>
      </c>
      <c r="DB8" s="10" t="s">
        <v>49</v>
      </c>
      <c r="DC8" s="11" t="s">
        <v>48</v>
      </c>
      <c r="DD8" s="10" t="s">
        <v>49</v>
      </c>
      <c r="DE8" s="11" t="s">
        <v>48</v>
      </c>
      <c r="DF8" s="10" t="s">
        <v>49</v>
      </c>
      <c r="DG8" s="11" t="s">
        <v>48</v>
      </c>
      <c r="DH8" s="10" t="s">
        <v>49</v>
      </c>
      <c r="DI8" s="11" t="s">
        <v>48</v>
      </c>
      <c r="DJ8" s="10" t="s">
        <v>49</v>
      </c>
      <c r="DK8" s="11" t="s">
        <v>48</v>
      </c>
      <c r="DL8" s="10" t="s">
        <v>49</v>
      </c>
      <c r="DM8" s="11" t="s">
        <v>48</v>
      </c>
      <c r="DN8" s="10" t="s">
        <v>49</v>
      </c>
      <c r="DO8" s="11" t="s">
        <v>48</v>
      </c>
      <c r="DP8" s="10" t="s">
        <v>49</v>
      </c>
      <c r="DQ8" s="11" t="s">
        <v>48</v>
      </c>
    </row>
    <row r="9" spans="2:121" x14ac:dyDescent="0.3">
      <c r="B9" s="114"/>
      <c r="C9" s="33">
        <v>1</v>
      </c>
      <c r="D9" s="115">
        <v>2</v>
      </c>
      <c r="E9" s="116">
        <v>3</v>
      </c>
      <c r="F9" s="115">
        <v>4</v>
      </c>
      <c r="G9" s="116">
        <v>5</v>
      </c>
      <c r="H9" s="115">
        <v>6</v>
      </c>
      <c r="I9" s="116">
        <v>7</v>
      </c>
      <c r="J9" s="115">
        <v>8</v>
      </c>
      <c r="K9" s="116">
        <v>9</v>
      </c>
      <c r="L9" s="115">
        <v>10</v>
      </c>
      <c r="M9" s="116">
        <v>11</v>
      </c>
      <c r="N9" s="115">
        <v>12</v>
      </c>
      <c r="O9" s="116">
        <v>13</v>
      </c>
      <c r="P9" s="115">
        <v>14</v>
      </c>
      <c r="Q9" s="116">
        <v>15</v>
      </c>
      <c r="R9" s="115">
        <v>16</v>
      </c>
      <c r="S9" s="116">
        <v>17</v>
      </c>
      <c r="T9" s="115">
        <v>18</v>
      </c>
      <c r="U9" s="116">
        <v>19</v>
      </c>
      <c r="V9" s="115">
        <v>20</v>
      </c>
      <c r="W9" s="116">
        <v>21</v>
      </c>
      <c r="X9" s="115">
        <v>22</v>
      </c>
      <c r="Y9" s="116">
        <v>23</v>
      </c>
      <c r="Z9" s="115">
        <v>24</v>
      </c>
      <c r="AA9" s="116">
        <v>25</v>
      </c>
      <c r="AB9" s="115">
        <v>26</v>
      </c>
      <c r="AC9" s="116">
        <v>27</v>
      </c>
      <c r="AD9" s="115">
        <v>28</v>
      </c>
      <c r="AE9" s="116">
        <v>29</v>
      </c>
      <c r="AF9" s="115">
        <v>30</v>
      </c>
      <c r="AG9" s="116">
        <v>31</v>
      </c>
      <c r="AH9" s="115">
        <v>32</v>
      </c>
      <c r="AI9" s="116">
        <v>33</v>
      </c>
      <c r="AJ9" s="115">
        <v>34</v>
      </c>
      <c r="AK9" s="116">
        <v>35</v>
      </c>
      <c r="AL9" s="115">
        <v>36</v>
      </c>
      <c r="AM9" s="116">
        <v>37</v>
      </c>
      <c r="AN9" s="115">
        <v>38</v>
      </c>
      <c r="AO9" s="116">
        <v>39</v>
      </c>
      <c r="AP9" s="115">
        <v>40</v>
      </c>
      <c r="AQ9" s="116">
        <v>41</v>
      </c>
      <c r="AR9" s="115">
        <v>42</v>
      </c>
      <c r="AS9" s="116">
        <v>43</v>
      </c>
      <c r="AT9" s="115">
        <v>44</v>
      </c>
      <c r="AU9" s="116">
        <v>45</v>
      </c>
      <c r="AV9" s="115">
        <v>46</v>
      </c>
      <c r="AW9" s="116">
        <v>47</v>
      </c>
      <c r="AX9" s="115">
        <v>48</v>
      </c>
      <c r="AY9" s="116">
        <v>49</v>
      </c>
      <c r="AZ9" s="115">
        <v>50</v>
      </c>
      <c r="BA9" s="116">
        <v>51</v>
      </c>
      <c r="BB9" s="115">
        <v>52</v>
      </c>
      <c r="BC9" s="116">
        <v>53</v>
      </c>
      <c r="BD9" s="115">
        <v>54</v>
      </c>
      <c r="BE9" s="116">
        <v>55</v>
      </c>
      <c r="BF9" s="115">
        <v>56</v>
      </c>
      <c r="BG9" s="116">
        <v>57</v>
      </c>
      <c r="BH9" s="115">
        <v>58</v>
      </c>
      <c r="BI9" s="116">
        <v>59</v>
      </c>
      <c r="BJ9" s="115">
        <v>60</v>
      </c>
      <c r="BK9" s="116">
        <v>61</v>
      </c>
      <c r="BL9" s="115">
        <v>62</v>
      </c>
      <c r="BM9" s="116">
        <v>63</v>
      </c>
      <c r="BN9" s="115">
        <v>64</v>
      </c>
      <c r="BO9" s="116">
        <v>65</v>
      </c>
      <c r="BP9" s="115">
        <v>66</v>
      </c>
      <c r="BQ9" s="116">
        <v>67</v>
      </c>
      <c r="BR9" s="115">
        <v>68</v>
      </c>
      <c r="BS9" s="116">
        <v>69</v>
      </c>
      <c r="BT9" s="115">
        <v>70</v>
      </c>
      <c r="BU9" s="116">
        <v>71</v>
      </c>
      <c r="BV9" s="115">
        <v>72</v>
      </c>
      <c r="BW9" s="116">
        <v>73</v>
      </c>
      <c r="BX9" s="115">
        <v>74</v>
      </c>
      <c r="BY9" s="116">
        <v>75</v>
      </c>
      <c r="BZ9" s="115">
        <v>76</v>
      </c>
      <c r="CA9" s="116">
        <v>77</v>
      </c>
      <c r="CB9" s="115">
        <v>78</v>
      </c>
      <c r="CC9" s="116">
        <v>79</v>
      </c>
      <c r="CD9" s="115">
        <v>80</v>
      </c>
      <c r="CE9" s="116">
        <v>81</v>
      </c>
      <c r="CF9" s="115">
        <v>82</v>
      </c>
      <c r="CG9" s="116">
        <v>83</v>
      </c>
      <c r="CH9" s="115">
        <v>84</v>
      </c>
      <c r="CI9" s="116">
        <v>85</v>
      </c>
      <c r="CJ9" s="115">
        <v>86</v>
      </c>
      <c r="CK9" s="116">
        <v>87</v>
      </c>
      <c r="CL9" s="115">
        <v>88</v>
      </c>
      <c r="CM9" s="116">
        <v>89</v>
      </c>
      <c r="CN9" s="115">
        <v>90</v>
      </c>
      <c r="CO9" s="116">
        <v>91</v>
      </c>
      <c r="CP9" s="115">
        <v>92</v>
      </c>
      <c r="CQ9" s="116">
        <v>93</v>
      </c>
      <c r="CR9" s="115">
        <v>94</v>
      </c>
      <c r="CS9" s="116">
        <v>95</v>
      </c>
      <c r="CT9" s="115">
        <v>96</v>
      </c>
      <c r="CU9" s="116">
        <v>97</v>
      </c>
      <c r="CV9" s="115">
        <v>98</v>
      </c>
      <c r="CW9" s="116">
        <v>99</v>
      </c>
      <c r="CX9" s="115">
        <v>100</v>
      </c>
      <c r="CY9" s="116">
        <v>101</v>
      </c>
      <c r="CZ9" s="115">
        <v>102</v>
      </c>
      <c r="DA9" s="116">
        <v>103</v>
      </c>
      <c r="DB9" s="115">
        <v>104</v>
      </c>
      <c r="DC9" s="116">
        <v>105</v>
      </c>
      <c r="DD9" s="115">
        <v>106</v>
      </c>
      <c r="DE9" s="116">
        <v>107</v>
      </c>
      <c r="DF9" s="115">
        <v>108</v>
      </c>
      <c r="DG9" s="116">
        <v>109</v>
      </c>
      <c r="DH9" s="115">
        <v>110</v>
      </c>
      <c r="DI9" s="116">
        <v>111</v>
      </c>
      <c r="DJ9" s="115">
        <v>112</v>
      </c>
      <c r="DK9" s="116">
        <v>113</v>
      </c>
      <c r="DL9" s="115">
        <v>114</v>
      </c>
      <c r="DM9" s="116">
        <v>115</v>
      </c>
      <c r="DN9" s="115">
        <v>116</v>
      </c>
      <c r="DO9" s="116">
        <v>117</v>
      </c>
      <c r="DP9" s="115">
        <v>118</v>
      </c>
      <c r="DQ9" s="116">
        <v>119</v>
      </c>
    </row>
    <row r="10" spans="2:121" s="123" customFormat="1" x14ac:dyDescent="0.3">
      <c r="B10" s="12">
        <v>1</v>
      </c>
      <c r="C10" s="13" t="s">
        <v>52</v>
      </c>
      <c r="D10" s="117">
        <f t="shared" ref="D10:E17" si="0">F10+H10-DP10</f>
        <v>2348004.4000000004</v>
      </c>
      <c r="E10" s="117">
        <f t="shared" si="0"/>
        <v>2123305.5</v>
      </c>
      <c r="F10" s="14">
        <f t="shared" ref="F10:I17" si="1">J10+V10+Z10+AD10+AX10+BJ10+CH10+CL10+CX10+DF10+DL10</f>
        <v>1866231.1</v>
      </c>
      <c r="G10" s="14">
        <f t="shared" si="1"/>
        <v>1691858.8</v>
      </c>
      <c r="H10" s="14">
        <f t="shared" si="1"/>
        <v>481773.30000000005</v>
      </c>
      <c r="I10" s="14">
        <f t="shared" si="1"/>
        <v>431446.70000000007</v>
      </c>
      <c r="J10" s="118">
        <v>280288.09999999998</v>
      </c>
      <c r="K10" s="119">
        <v>238220.1</v>
      </c>
      <c r="L10" s="118">
        <v>37000</v>
      </c>
      <c r="M10" s="118">
        <v>33190.400000000001</v>
      </c>
      <c r="N10" s="17">
        <v>279268.09999999998</v>
      </c>
      <c r="O10" s="120">
        <v>237200.1</v>
      </c>
      <c r="P10" s="17">
        <v>37000</v>
      </c>
      <c r="Q10" s="14">
        <v>33190.400000000001</v>
      </c>
      <c r="R10" s="16">
        <v>1020</v>
      </c>
      <c r="S10" s="14">
        <v>720</v>
      </c>
      <c r="T10" s="17"/>
      <c r="U10" s="14"/>
      <c r="V10" s="14">
        <v>1000</v>
      </c>
      <c r="W10" s="14"/>
      <c r="X10" s="14"/>
      <c r="Y10" s="14"/>
      <c r="Z10" s="14"/>
      <c r="AA10" s="14"/>
      <c r="AB10" s="14"/>
      <c r="AC10" s="14"/>
      <c r="AD10" s="14">
        <v>64200</v>
      </c>
      <c r="AE10" s="119">
        <v>62497.1</v>
      </c>
      <c r="AF10" s="14">
        <v>305667.30000000005</v>
      </c>
      <c r="AG10" s="14">
        <v>290599.30000000005</v>
      </c>
      <c r="AH10" s="14">
        <v>2500</v>
      </c>
      <c r="AI10" s="14">
        <v>2106.5</v>
      </c>
      <c r="AJ10" s="14">
        <v>0</v>
      </c>
      <c r="AK10" s="14"/>
      <c r="AL10" s="14"/>
      <c r="AM10" s="14"/>
      <c r="AN10" s="14"/>
      <c r="AO10" s="14"/>
      <c r="AP10" s="14">
        <v>61700</v>
      </c>
      <c r="AQ10" s="14">
        <v>60390.6</v>
      </c>
      <c r="AR10" s="14">
        <v>625667.30000000005</v>
      </c>
      <c r="AS10" s="119">
        <v>622955.9</v>
      </c>
      <c r="AT10" s="14"/>
      <c r="AU10" s="14"/>
      <c r="AV10" s="14">
        <v>-320000</v>
      </c>
      <c r="AW10" s="119">
        <v>-332356.59999999998</v>
      </c>
      <c r="AX10" s="16">
        <v>265774</v>
      </c>
      <c r="AY10" s="14">
        <v>260239.6</v>
      </c>
      <c r="AZ10" s="14">
        <v>1000</v>
      </c>
      <c r="BA10" s="14">
        <v>585</v>
      </c>
      <c r="BB10" s="119">
        <v>265774</v>
      </c>
      <c r="BC10" s="119">
        <v>260239.6</v>
      </c>
      <c r="BD10" s="14">
        <v>1000</v>
      </c>
      <c r="BE10" s="14">
        <v>585</v>
      </c>
      <c r="BF10" s="14">
        <v>0</v>
      </c>
      <c r="BG10" s="121"/>
      <c r="BH10" s="14"/>
      <c r="BI10" s="121"/>
      <c r="BJ10" s="14">
        <v>295245.2</v>
      </c>
      <c r="BK10" s="119">
        <v>279473.2</v>
      </c>
      <c r="BL10" s="14">
        <v>37000</v>
      </c>
      <c r="BM10" s="119">
        <v>33079</v>
      </c>
      <c r="BN10" s="14"/>
      <c r="BO10" s="14"/>
      <c r="BP10" s="14"/>
      <c r="BQ10" s="14"/>
      <c r="BR10" s="16">
        <v>177961</v>
      </c>
      <c r="BS10" s="14">
        <v>165403.5</v>
      </c>
      <c r="BT10" s="14">
        <v>29000</v>
      </c>
      <c r="BU10" s="119">
        <v>26331.5</v>
      </c>
      <c r="BV10" s="14"/>
      <c r="BW10" s="119"/>
      <c r="BX10" s="17"/>
      <c r="BY10" s="119"/>
      <c r="BZ10" s="14">
        <v>90184.2</v>
      </c>
      <c r="CA10" s="14">
        <v>90088.4</v>
      </c>
      <c r="CB10" s="14"/>
      <c r="CC10" s="119"/>
      <c r="CD10" s="14">
        <v>27100</v>
      </c>
      <c r="CE10" s="119">
        <v>23981.3</v>
      </c>
      <c r="CF10" s="14">
        <v>8000</v>
      </c>
      <c r="CG10" s="119">
        <v>6747.5</v>
      </c>
      <c r="CH10" s="14">
        <v>0</v>
      </c>
      <c r="CI10" s="119"/>
      <c r="CJ10" s="14">
        <v>0</v>
      </c>
      <c r="CK10" s="14"/>
      <c r="CL10" s="16">
        <v>239903</v>
      </c>
      <c r="CM10" s="119">
        <v>229389.5</v>
      </c>
      <c r="CN10" s="14">
        <v>3500</v>
      </c>
      <c r="CO10" s="119"/>
      <c r="CP10" s="14">
        <v>109013</v>
      </c>
      <c r="CQ10" s="119">
        <v>99226.9</v>
      </c>
      <c r="CR10" s="14">
        <v>2500</v>
      </c>
      <c r="CS10" s="119"/>
      <c r="CT10" s="14">
        <v>34820</v>
      </c>
      <c r="CU10" s="119">
        <v>31390.2</v>
      </c>
      <c r="CV10" s="14">
        <v>1000</v>
      </c>
      <c r="CW10" s="119"/>
      <c r="CX10" s="14">
        <v>699820.8</v>
      </c>
      <c r="CY10" s="119">
        <v>604258.30000000005</v>
      </c>
      <c r="CZ10" s="14">
        <v>97606</v>
      </c>
      <c r="DA10" s="119">
        <v>73993</v>
      </c>
      <c r="DB10" s="14">
        <v>466101</v>
      </c>
      <c r="DC10" s="119">
        <v>398500</v>
      </c>
      <c r="DD10" s="14">
        <v>95106</v>
      </c>
      <c r="DE10" s="119">
        <v>73167</v>
      </c>
      <c r="DF10" s="14">
        <v>20000</v>
      </c>
      <c r="DG10" s="119">
        <v>17781</v>
      </c>
      <c r="DH10" s="14">
        <v>0</v>
      </c>
      <c r="DI10" s="14"/>
      <c r="DJ10" s="14">
        <f>DL10+DN10-DP10</f>
        <v>0</v>
      </c>
      <c r="DK10" s="14">
        <f>DM10+DO10-DQ10</f>
        <v>0</v>
      </c>
      <c r="DL10" s="14">
        <v>0</v>
      </c>
      <c r="DM10" s="119"/>
      <c r="DN10" s="17">
        <v>0</v>
      </c>
      <c r="DO10" s="119"/>
      <c r="DP10" s="122">
        <v>0</v>
      </c>
      <c r="DQ10" s="119"/>
    </row>
    <row r="11" spans="2:121" s="123" customFormat="1" x14ac:dyDescent="0.3">
      <c r="B11" s="12">
        <v>2</v>
      </c>
      <c r="C11" s="13" t="s">
        <v>53</v>
      </c>
      <c r="D11" s="117">
        <f t="shared" si="0"/>
        <v>1503958.3</v>
      </c>
      <c r="E11" s="117">
        <f t="shared" si="0"/>
        <v>1073097.1000000001</v>
      </c>
      <c r="F11" s="14">
        <f t="shared" si="1"/>
        <v>918797</v>
      </c>
      <c r="G11" s="14">
        <f t="shared" si="1"/>
        <v>634413.70000000007</v>
      </c>
      <c r="H11" s="14">
        <f t="shared" si="1"/>
        <v>617396.30000000005</v>
      </c>
      <c r="I11" s="14">
        <f t="shared" si="1"/>
        <v>470918.40000000002</v>
      </c>
      <c r="J11" s="118">
        <v>378472.8</v>
      </c>
      <c r="K11" s="14">
        <v>296143.7</v>
      </c>
      <c r="L11" s="118">
        <v>63305.4</v>
      </c>
      <c r="M11" s="118">
        <v>37690.400000000001</v>
      </c>
      <c r="N11" s="124">
        <v>337495</v>
      </c>
      <c r="O11" s="5">
        <v>268124.90000000002</v>
      </c>
      <c r="P11" s="124">
        <v>51905.4</v>
      </c>
      <c r="Q11" s="14">
        <v>33491.199999999997</v>
      </c>
      <c r="R11" s="16">
        <v>33817.599999999999</v>
      </c>
      <c r="S11" s="14">
        <v>27304.3</v>
      </c>
      <c r="T11" s="17">
        <v>11400</v>
      </c>
      <c r="U11" s="14">
        <v>4199.3</v>
      </c>
      <c r="V11" s="14"/>
      <c r="W11" s="14"/>
      <c r="X11" s="14"/>
      <c r="Y11" s="14"/>
      <c r="Z11" s="14"/>
      <c r="AA11" s="14"/>
      <c r="AB11" s="14"/>
      <c r="AC11" s="14"/>
      <c r="AD11" s="14">
        <v>25965</v>
      </c>
      <c r="AE11" s="119">
        <v>23485.7</v>
      </c>
      <c r="AF11" s="14">
        <v>71987.5</v>
      </c>
      <c r="AG11" s="14">
        <v>23453.200000000001</v>
      </c>
      <c r="AH11" s="14">
        <v>6240</v>
      </c>
      <c r="AI11" s="14">
        <v>5027.5</v>
      </c>
      <c r="AJ11" s="14">
        <v>21219</v>
      </c>
      <c r="AK11" s="14">
        <v>18060.400000000001</v>
      </c>
      <c r="AL11" s="14">
        <v>725</v>
      </c>
      <c r="AM11" s="14">
        <v>720</v>
      </c>
      <c r="AN11" s="14">
        <v>78539.899999999994</v>
      </c>
      <c r="AO11" s="14">
        <v>76081.5</v>
      </c>
      <c r="AP11" s="14">
        <v>19000</v>
      </c>
      <c r="AQ11" s="14">
        <v>17738.2</v>
      </c>
      <c r="AR11" s="14">
        <v>19228.599999999999</v>
      </c>
      <c r="AS11" s="119">
        <v>16571.599999999999</v>
      </c>
      <c r="AT11" s="14"/>
      <c r="AU11" s="14"/>
      <c r="AV11" s="14">
        <v>-47000</v>
      </c>
      <c r="AW11" s="119">
        <v>-87260.3</v>
      </c>
      <c r="AX11" s="16">
        <v>43500</v>
      </c>
      <c r="AY11" s="14">
        <v>40397</v>
      </c>
      <c r="AZ11" s="14">
        <v>9000</v>
      </c>
      <c r="BA11" s="14"/>
      <c r="BB11" s="119">
        <v>43500</v>
      </c>
      <c r="BC11" s="119">
        <v>40397</v>
      </c>
      <c r="BD11" s="14">
        <v>9000</v>
      </c>
      <c r="BE11" s="14"/>
      <c r="BF11" s="14">
        <v>0</v>
      </c>
      <c r="BG11" s="121"/>
      <c r="BH11" s="14"/>
      <c r="BI11" s="121"/>
      <c r="BJ11" s="14">
        <v>35800</v>
      </c>
      <c r="BK11" s="119">
        <v>20139.7</v>
      </c>
      <c r="BL11" s="14">
        <v>63916</v>
      </c>
      <c r="BM11" s="119">
        <v>54917.5</v>
      </c>
      <c r="BN11" s="14"/>
      <c r="BO11" s="14"/>
      <c r="BP11" s="14"/>
      <c r="BQ11" s="14"/>
      <c r="BR11" s="16"/>
      <c r="BS11" s="14"/>
      <c r="BT11" s="14"/>
      <c r="BU11" s="119"/>
      <c r="BV11" s="14">
        <v>15000</v>
      </c>
      <c r="BW11" s="119">
        <v>10445.700000000001</v>
      </c>
      <c r="BX11" s="17">
        <v>54833</v>
      </c>
      <c r="BY11" s="119">
        <v>45838.2</v>
      </c>
      <c r="BZ11" s="14">
        <v>20800</v>
      </c>
      <c r="CA11" s="14">
        <v>9694</v>
      </c>
      <c r="CB11" s="14">
        <v>9083</v>
      </c>
      <c r="CC11" s="119">
        <v>9079.2999999999993</v>
      </c>
      <c r="CD11" s="14"/>
      <c r="CE11" s="119"/>
      <c r="CF11" s="14"/>
      <c r="CG11" s="119"/>
      <c r="CH11" s="14">
        <v>1000</v>
      </c>
      <c r="CI11" s="119">
        <v>101.3</v>
      </c>
      <c r="CJ11" s="14">
        <v>0</v>
      </c>
      <c r="CK11" s="14"/>
      <c r="CL11" s="16">
        <v>67451.100000000006</v>
      </c>
      <c r="CM11" s="119">
        <v>41670.199999999997</v>
      </c>
      <c r="CN11" s="14">
        <v>42196.1</v>
      </c>
      <c r="CO11" s="119">
        <v>27078.2</v>
      </c>
      <c r="CP11" s="14">
        <v>57951.1</v>
      </c>
      <c r="CQ11" s="119">
        <v>39973.199999999997</v>
      </c>
      <c r="CR11" s="14">
        <v>28547.300000000003</v>
      </c>
      <c r="CS11" s="119">
        <v>21440.400000000001</v>
      </c>
      <c r="CT11" s="14">
        <v>33551.1</v>
      </c>
      <c r="CU11" s="119">
        <v>28267.8</v>
      </c>
      <c r="CV11" s="14">
        <v>22196.9</v>
      </c>
      <c r="CW11" s="119">
        <v>16120.3</v>
      </c>
      <c r="CX11" s="14">
        <v>195783.09999999998</v>
      </c>
      <c r="CY11" s="119">
        <v>167753.79999999999</v>
      </c>
      <c r="CZ11" s="14">
        <v>366991.3</v>
      </c>
      <c r="DA11" s="119">
        <v>327779.09999999998</v>
      </c>
      <c r="DB11" s="14">
        <v>176212.3</v>
      </c>
      <c r="DC11" s="119">
        <v>148923.6</v>
      </c>
      <c r="DD11" s="14">
        <v>366991.3</v>
      </c>
      <c r="DE11" s="119">
        <v>327779.09999999998</v>
      </c>
      <c r="DF11" s="14">
        <v>30000</v>
      </c>
      <c r="DG11" s="119">
        <v>12487.3</v>
      </c>
      <c r="DH11" s="14">
        <v>0</v>
      </c>
      <c r="DI11" s="14"/>
      <c r="DJ11" s="14">
        <f t="shared" ref="DJ11:DK17" si="2">DL11+DN11-DP11</f>
        <v>108590</v>
      </c>
      <c r="DK11" s="14">
        <f t="shared" si="2"/>
        <v>0</v>
      </c>
      <c r="DL11" s="14">
        <v>140825</v>
      </c>
      <c r="DM11" s="119">
        <v>32235</v>
      </c>
      <c r="DN11" s="17">
        <v>0</v>
      </c>
      <c r="DO11" s="119"/>
      <c r="DP11" s="122">
        <v>32235</v>
      </c>
      <c r="DQ11" s="119">
        <v>32235</v>
      </c>
    </row>
    <row r="12" spans="2:121" s="123" customFormat="1" x14ac:dyDescent="0.3">
      <c r="B12" s="12">
        <v>3</v>
      </c>
      <c r="C12" s="13" t="s">
        <v>54</v>
      </c>
      <c r="D12" s="117">
        <f t="shared" si="0"/>
        <v>1362523.2</v>
      </c>
      <c r="E12" s="117">
        <f t="shared" si="0"/>
        <v>1264490.9000000001</v>
      </c>
      <c r="F12" s="14">
        <f t="shared" si="1"/>
        <v>987774.79999999993</v>
      </c>
      <c r="G12" s="14">
        <f t="shared" si="1"/>
        <v>973607.70000000019</v>
      </c>
      <c r="H12" s="14">
        <f t="shared" si="1"/>
        <v>466500.69999999995</v>
      </c>
      <c r="I12" s="14">
        <f t="shared" si="1"/>
        <v>382635.5</v>
      </c>
      <c r="J12" s="118">
        <v>571010.1</v>
      </c>
      <c r="K12" s="119">
        <v>562484.5</v>
      </c>
      <c r="L12" s="118">
        <v>118992.7</v>
      </c>
      <c r="M12" s="118">
        <v>114594.2</v>
      </c>
      <c r="N12" s="124">
        <v>485483.8</v>
      </c>
      <c r="O12" s="14">
        <v>479775.2</v>
      </c>
      <c r="P12" s="124">
        <v>43699</v>
      </c>
      <c r="Q12" s="14">
        <v>39887.1</v>
      </c>
      <c r="R12" s="16">
        <v>85526.3</v>
      </c>
      <c r="S12" s="14">
        <v>82709.3</v>
      </c>
      <c r="T12" s="17">
        <v>75293.7</v>
      </c>
      <c r="U12" s="14">
        <v>74707.100000000006</v>
      </c>
      <c r="V12" s="14"/>
      <c r="W12" s="14"/>
      <c r="X12" s="16"/>
      <c r="Y12" s="14"/>
      <c r="Z12" s="14"/>
      <c r="AA12" s="14"/>
      <c r="AB12" s="14"/>
      <c r="AC12" s="14"/>
      <c r="AD12" s="14">
        <v>59714.5</v>
      </c>
      <c r="AE12" s="119">
        <v>59510.5</v>
      </c>
      <c r="AF12" s="14">
        <v>125414.39999999999</v>
      </c>
      <c r="AG12" s="14">
        <v>140010.29999999999</v>
      </c>
      <c r="AH12" s="14">
        <v>7154.5</v>
      </c>
      <c r="AI12" s="14">
        <v>6991.9</v>
      </c>
      <c r="AJ12" s="14">
        <v>124289.5</v>
      </c>
      <c r="AK12" s="14">
        <v>87766.6</v>
      </c>
      <c r="AL12" s="14"/>
      <c r="AM12" s="14"/>
      <c r="AN12" s="14">
        <v>89170</v>
      </c>
      <c r="AO12" s="14"/>
      <c r="AP12" s="14">
        <v>52560</v>
      </c>
      <c r="AQ12" s="14">
        <v>52518.6</v>
      </c>
      <c r="AR12" s="14">
        <v>47423.8</v>
      </c>
      <c r="AS12" s="119">
        <v>46178.7</v>
      </c>
      <c r="AT12" s="14"/>
      <c r="AU12" s="14"/>
      <c r="AV12" s="14">
        <v>-135468.9</v>
      </c>
      <c r="AW12" s="119">
        <v>-68477</v>
      </c>
      <c r="AX12" s="16">
        <v>35817.699999999997</v>
      </c>
      <c r="AY12" s="14">
        <v>35496.5</v>
      </c>
      <c r="AZ12" s="14">
        <v>0</v>
      </c>
      <c r="BA12" s="14"/>
      <c r="BB12" s="119">
        <v>35817.699999999997</v>
      </c>
      <c r="BC12" s="119">
        <v>35496.5</v>
      </c>
      <c r="BD12" s="14"/>
      <c r="BE12" s="14"/>
      <c r="BF12" s="14">
        <v>0</v>
      </c>
      <c r="BG12" s="121"/>
      <c r="BH12" s="14"/>
      <c r="BI12" s="121"/>
      <c r="BJ12" s="14">
        <v>14128</v>
      </c>
      <c r="BK12" s="119">
        <v>13460.4</v>
      </c>
      <c r="BL12" s="14">
        <v>130633.5</v>
      </c>
      <c r="BM12" s="119">
        <v>52280</v>
      </c>
      <c r="BN12" s="14"/>
      <c r="BO12" s="14"/>
      <c r="BP12" s="14"/>
      <c r="BQ12" s="14"/>
      <c r="BR12" s="16"/>
      <c r="BS12" s="14"/>
      <c r="BT12" s="14"/>
      <c r="BU12" s="119"/>
      <c r="BV12" s="14"/>
      <c r="BW12" s="119"/>
      <c r="BX12" s="17">
        <v>100517</v>
      </c>
      <c r="BY12" s="119">
        <v>37760</v>
      </c>
      <c r="BZ12" s="14">
        <v>14128</v>
      </c>
      <c r="CA12" s="14">
        <v>13460.4</v>
      </c>
      <c r="CB12" s="14">
        <v>30116.5</v>
      </c>
      <c r="CC12" s="119">
        <v>14520</v>
      </c>
      <c r="CD12" s="14"/>
      <c r="CE12" s="119"/>
      <c r="CF12" s="14"/>
      <c r="CG12" s="119"/>
      <c r="CH12" s="14">
        <v>1450</v>
      </c>
      <c r="CI12" s="119">
        <v>1075.8</v>
      </c>
      <c r="CJ12" s="14">
        <v>0</v>
      </c>
      <c r="CK12" s="14"/>
      <c r="CL12" s="16">
        <v>88517.5</v>
      </c>
      <c r="CM12" s="119">
        <v>86650.5</v>
      </c>
      <c r="CN12" s="14">
        <v>91176.1</v>
      </c>
      <c r="CO12" s="119">
        <v>75751</v>
      </c>
      <c r="CP12" s="14">
        <v>87032.5</v>
      </c>
      <c r="CQ12" s="119">
        <v>84922</v>
      </c>
      <c r="CR12" s="14">
        <v>88462.6</v>
      </c>
      <c r="CS12" s="119">
        <v>75751</v>
      </c>
      <c r="CT12" s="14">
        <v>55177</v>
      </c>
      <c r="CU12" s="119">
        <v>53217.3</v>
      </c>
      <c r="CV12" s="14">
        <v>63420.7</v>
      </c>
      <c r="CW12" s="119">
        <v>59563.7</v>
      </c>
      <c r="CX12" s="14">
        <v>115500.1</v>
      </c>
      <c r="CY12" s="119">
        <v>114534.8</v>
      </c>
      <c r="CZ12" s="14">
        <v>284</v>
      </c>
      <c r="DA12" s="119"/>
      <c r="DB12" s="14">
        <v>111565.1</v>
      </c>
      <c r="DC12" s="119">
        <v>112442.2</v>
      </c>
      <c r="DD12" s="14">
        <v>284</v>
      </c>
      <c r="DE12" s="119"/>
      <c r="DF12" s="14">
        <v>9884.6</v>
      </c>
      <c r="DG12" s="119">
        <v>8642.4</v>
      </c>
      <c r="DH12" s="14">
        <v>0</v>
      </c>
      <c r="DI12" s="14"/>
      <c r="DJ12" s="14">
        <f t="shared" si="2"/>
        <v>0</v>
      </c>
      <c r="DK12" s="14">
        <f t="shared" si="2"/>
        <v>0</v>
      </c>
      <c r="DL12" s="14">
        <v>91752.3</v>
      </c>
      <c r="DM12" s="119">
        <v>91752.3</v>
      </c>
      <c r="DN12" s="17">
        <v>0</v>
      </c>
      <c r="DO12" s="119"/>
      <c r="DP12" s="122">
        <v>91752.3</v>
      </c>
      <c r="DQ12" s="119">
        <v>91752.3</v>
      </c>
    </row>
    <row r="13" spans="2:121" s="123" customFormat="1" x14ac:dyDescent="0.3">
      <c r="B13" s="12">
        <v>4</v>
      </c>
      <c r="C13" s="13" t="s">
        <v>55</v>
      </c>
      <c r="D13" s="117">
        <f t="shared" si="0"/>
        <v>1873190.8</v>
      </c>
      <c r="E13" s="117">
        <f t="shared" si="0"/>
        <v>1592650.906</v>
      </c>
      <c r="F13" s="14">
        <f t="shared" si="1"/>
        <v>1077000</v>
      </c>
      <c r="G13" s="14">
        <f t="shared" si="1"/>
        <v>868170.18700000003</v>
      </c>
      <c r="H13" s="14">
        <f t="shared" si="1"/>
        <v>796190.8</v>
      </c>
      <c r="I13" s="14">
        <f t="shared" si="1"/>
        <v>724480.71899999992</v>
      </c>
      <c r="J13" s="118">
        <v>509462.6</v>
      </c>
      <c r="K13" s="119">
        <v>342236.10000000003</v>
      </c>
      <c r="L13" s="118">
        <v>171817.9</v>
      </c>
      <c r="M13" s="118">
        <v>111509.022</v>
      </c>
      <c r="N13" s="5">
        <v>451845.8</v>
      </c>
      <c r="O13" s="14">
        <v>296285.90000000002</v>
      </c>
      <c r="P13" s="5">
        <v>0</v>
      </c>
      <c r="Q13" s="14"/>
      <c r="R13" s="5">
        <v>57616.800000000003</v>
      </c>
      <c r="S13" s="14">
        <v>45950.2</v>
      </c>
      <c r="T13" s="5">
        <v>171817.9</v>
      </c>
      <c r="U13" s="14">
        <v>111509.022</v>
      </c>
      <c r="V13" s="14"/>
      <c r="W13" s="14"/>
      <c r="X13" s="16"/>
      <c r="Y13" s="14"/>
      <c r="Z13" s="14"/>
      <c r="AA13" s="14"/>
      <c r="AB13" s="14"/>
      <c r="AC13" s="14"/>
      <c r="AD13" s="5">
        <v>1078.5</v>
      </c>
      <c r="AE13" s="119">
        <v>1076.921</v>
      </c>
      <c r="AF13" s="5">
        <v>-247572.90000000002</v>
      </c>
      <c r="AG13" s="14">
        <v>-44270</v>
      </c>
      <c r="AH13" s="5">
        <v>898.5</v>
      </c>
      <c r="AI13" s="14">
        <v>896.92100000000005</v>
      </c>
      <c r="AJ13" s="5">
        <v>0</v>
      </c>
      <c r="AK13" s="14"/>
      <c r="AL13" s="5"/>
      <c r="AM13" s="14"/>
      <c r="AN13" s="5">
        <v>7877.8</v>
      </c>
      <c r="AO13" s="14">
        <v>7817.04</v>
      </c>
      <c r="AP13" s="29">
        <v>180</v>
      </c>
      <c r="AQ13" s="14">
        <v>180</v>
      </c>
      <c r="AR13" s="5"/>
      <c r="AS13" s="119"/>
      <c r="AT13" s="5"/>
      <c r="AU13" s="14"/>
      <c r="AV13" s="5">
        <v>-255450.7</v>
      </c>
      <c r="AW13" s="119">
        <v>-52087</v>
      </c>
      <c r="AX13" s="5">
        <v>177146.2</v>
      </c>
      <c r="AY13" s="14">
        <v>159641</v>
      </c>
      <c r="AZ13" s="5">
        <v>722572.7</v>
      </c>
      <c r="BA13" s="14">
        <v>549293.65399999998</v>
      </c>
      <c r="BB13" s="119">
        <v>168746.2</v>
      </c>
      <c r="BC13" s="119">
        <v>155648</v>
      </c>
      <c r="BD13" s="5">
        <v>622321.19999999995</v>
      </c>
      <c r="BE13" s="14">
        <v>450701.67</v>
      </c>
      <c r="BF13" s="5">
        <v>0</v>
      </c>
      <c r="BG13" s="121"/>
      <c r="BH13" s="14"/>
      <c r="BI13" s="121"/>
      <c r="BJ13" s="5">
        <v>25212.7</v>
      </c>
      <c r="BK13" s="119">
        <v>17410.742999999999</v>
      </c>
      <c r="BL13" s="5">
        <v>83188.899999999994</v>
      </c>
      <c r="BM13" s="119">
        <v>46485</v>
      </c>
      <c r="BN13" s="5"/>
      <c r="BO13" s="14"/>
      <c r="BP13" s="5"/>
      <c r="BQ13" s="14"/>
      <c r="BR13" s="16"/>
      <c r="BS13" s="14"/>
      <c r="BT13" s="14"/>
      <c r="BU13" s="119"/>
      <c r="BV13" s="5"/>
      <c r="BW13" s="119"/>
      <c r="BX13" s="5">
        <v>63188.9</v>
      </c>
      <c r="BY13" s="119"/>
      <c r="BZ13" s="5">
        <v>25212.7</v>
      </c>
      <c r="CA13" s="14">
        <v>1741.7429999999999</v>
      </c>
      <c r="CB13" s="5">
        <v>20000</v>
      </c>
      <c r="CC13" s="119">
        <v>17410.8</v>
      </c>
      <c r="CD13" s="5"/>
      <c r="CE13" s="119"/>
      <c r="CF13" s="5"/>
      <c r="CG13" s="119"/>
      <c r="CH13" s="5">
        <v>0</v>
      </c>
      <c r="CI13" s="119"/>
      <c r="CJ13" s="5">
        <v>8987.4</v>
      </c>
      <c r="CK13" s="14">
        <v>8600.5</v>
      </c>
      <c r="CL13" s="16">
        <v>62500</v>
      </c>
      <c r="CM13" s="119">
        <v>61855.023000000001</v>
      </c>
      <c r="CN13" s="5">
        <v>0</v>
      </c>
      <c r="CO13" s="119"/>
      <c r="CP13" s="5">
        <v>60300</v>
      </c>
      <c r="CQ13" s="119">
        <v>59612</v>
      </c>
      <c r="CR13" s="5">
        <v>0</v>
      </c>
      <c r="CS13" s="119"/>
      <c r="CT13" s="5">
        <v>16667.099999999999</v>
      </c>
      <c r="CU13" s="119">
        <v>17897</v>
      </c>
      <c r="CV13" s="5"/>
      <c r="CW13" s="119"/>
      <c r="CX13" s="5">
        <v>281600</v>
      </c>
      <c r="CY13" s="119">
        <v>274114</v>
      </c>
      <c r="CZ13" s="5">
        <v>57196.800000000003</v>
      </c>
      <c r="DA13" s="119">
        <v>52862.542999999998</v>
      </c>
      <c r="DB13" s="5">
        <v>230000</v>
      </c>
      <c r="DC13" s="119">
        <v>222625</v>
      </c>
      <c r="DD13" s="5">
        <v>57196.800000000003</v>
      </c>
      <c r="DE13" s="119">
        <v>52862.6</v>
      </c>
      <c r="DF13" s="5">
        <v>20000</v>
      </c>
      <c r="DG13" s="119">
        <v>11836.4</v>
      </c>
      <c r="DH13" s="14">
        <v>0</v>
      </c>
      <c r="DI13" s="14"/>
      <c r="DJ13" s="14">
        <f t="shared" si="2"/>
        <v>0</v>
      </c>
      <c r="DK13" s="14">
        <f t="shared" si="2"/>
        <v>0</v>
      </c>
      <c r="DL13" s="5">
        <v>0</v>
      </c>
      <c r="DM13" s="119"/>
      <c r="DN13" s="5">
        <v>0</v>
      </c>
      <c r="DO13" s="119"/>
      <c r="DP13" s="122">
        <v>0</v>
      </c>
      <c r="DQ13" s="119"/>
    </row>
    <row r="14" spans="2:121" s="123" customFormat="1" x14ac:dyDescent="0.3">
      <c r="B14" s="12">
        <v>5</v>
      </c>
      <c r="C14" s="13" t="s">
        <v>2</v>
      </c>
      <c r="D14" s="117">
        <f t="shared" si="0"/>
        <v>25413</v>
      </c>
      <c r="E14" s="117">
        <f t="shared" si="0"/>
        <v>22501.3</v>
      </c>
      <c r="F14" s="14">
        <f t="shared" si="1"/>
        <v>20847</v>
      </c>
      <c r="G14" s="14">
        <f t="shared" si="1"/>
        <v>19431.599999999999</v>
      </c>
      <c r="H14" s="14">
        <f t="shared" si="1"/>
        <v>4820</v>
      </c>
      <c r="I14" s="14">
        <f t="shared" si="1"/>
        <v>3069.7</v>
      </c>
      <c r="J14" s="118">
        <v>11143</v>
      </c>
      <c r="K14" s="119">
        <v>10503</v>
      </c>
      <c r="L14" s="118">
        <v>2300</v>
      </c>
      <c r="M14" s="118">
        <v>1870.7</v>
      </c>
      <c r="N14" s="124">
        <v>11143</v>
      </c>
      <c r="O14" s="14">
        <v>10503</v>
      </c>
      <c r="P14" s="124">
        <v>2300</v>
      </c>
      <c r="Q14" s="14">
        <v>1870.7</v>
      </c>
      <c r="R14" s="16"/>
      <c r="S14" s="14"/>
      <c r="T14" s="17"/>
      <c r="U14" s="14"/>
      <c r="V14" s="14"/>
      <c r="W14" s="14"/>
      <c r="X14" s="14"/>
      <c r="Y14" s="14"/>
      <c r="Z14" s="14"/>
      <c r="AA14" s="14"/>
      <c r="AB14" s="14"/>
      <c r="AC14" s="14"/>
      <c r="AD14" s="14">
        <v>3200</v>
      </c>
      <c r="AE14" s="119">
        <v>3187.8</v>
      </c>
      <c r="AF14" s="14">
        <v>0</v>
      </c>
      <c r="AG14" s="14">
        <v>0</v>
      </c>
      <c r="AH14" s="14">
        <v>3200</v>
      </c>
      <c r="AI14" s="14">
        <v>3187.8</v>
      </c>
      <c r="AJ14" s="14">
        <v>0</v>
      </c>
      <c r="AK14" s="14"/>
      <c r="AL14" s="14"/>
      <c r="AM14" s="14"/>
      <c r="AN14" s="14"/>
      <c r="AO14" s="14"/>
      <c r="AP14" s="14"/>
      <c r="AQ14" s="14"/>
      <c r="AR14" s="14"/>
      <c r="AS14" s="119"/>
      <c r="AT14" s="14"/>
      <c r="AU14" s="14"/>
      <c r="AV14" s="14"/>
      <c r="AW14" s="119"/>
      <c r="AX14" s="16">
        <v>0</v>
      </c>
      <c r="AY14" s="14"/>
      <c r="AZ14" s="14">
        <v>0</v>
      </c>
      <c r="BA14" s="14"/>
      <c r="BB14" s="119"/>
      <c r="BC14" s="119"/>
      <c r="BD14" s="14"/>
      <c r="BE14" s="14"/>
      <c r="BF14" s="14">
        <v>0</v>
      </c>
      <c r="BG14" s="121"/>
      <c r="BH14" s="14"/>
      <c r="BI14" s="121"/>
      <c r="BJ14" s="14">
        <v>0</v>
      </c>
      <c r="BK14" s="119"/>
      <c r="BL14" s="14">
        <v>2520</v>
      </c>
      <c r="BM14" s="119">
        <v>1199</v>
      </c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>
        <v>2520</v>
      </c>
      <c r="CC14" s="14">
        <v>1199</v>
      </c>
      <c r="CD14" s="14"/>
      <c r="CE14" s="14"/>
      <c r="CF14" s="14"/>
      <c r="CG14" s="14"/>
      <c r="CH14" s="14">
        <v>0</v>
      </c>
      <c r="CI14" s="14"/>
      <c r="CJ14" s="14">
        <v>0</v>
      </c>
      <c r="CK14" s="14"/>
      <c r="CL14" s="16">
        <v>0</v>
      </c>
      <c r="CM14" s="119"/>
      <c r="CN14" s="14">
        <v>0</v>
      </c>
      <c r="CO14" s="119"/>
      <c r="CP14" s="14">
        <v>0</v>
      </c>
      <c r="CQ14" s="119"/>
      <c r="CR14" s="14">
        <v>0</v>
      </c>
      <c r="CS14" s="119"/>
      <c r="CT14" s="14"/>
      <c r="CU14" s="119"/>
      <c r="CV14" s="14"/>
      <c r="CW14" s="119"/>
      <c r="CX14" s="14">
        <v>5800</v>
      </c>
      <c r="CY14" s="119">
        <v>5590.8</v>
      </c>
      <c r="CZ14" s="14">
        <v>0</v>
      </c>
      <c r="DA14" s="119"/>
      <c r="DB14" s="14"/>
      <c r="DC14" s="119"/>
      <c r="DD14" s="14"/>
      <c r="DE14" s="119"/>
      <c r="DF14" s="14">
        <v>450</v>
      </c>
      <c r="DG14" s="119">
        <v>150</v>
      </c>
      <c r="DH14" s="14">
        <v>0</v>
      </c>
      <c r="DI14" s="14"/>
      <c r="DJ14" s="14">
        <f t="shared" si="2"/>
        <v>0</v>
      </c>
      <c r="DK14" s="14">
        <f t="shared" si="2"/>
        <v>0</v>
      </c>
      <c r="DL14" s="14">
        <v>254</v>
      </c>
      <c r="DM14" s="119"/>
      <c r="DN14" s="17">
        <v>0</v>
      </c>
      <c r="DO14" s="119"/>
      <c r="DP14" s="122">
        <v>254</v>
      </c>
      <c r="DQ14" s="119"/>
    </row>
    <row r="15" spans="2:121" s="123" customFormat="1" x14ac:dyDescent="0.3">
      <c r="B15" s="12">
        <v>6</v>
      </c>
      <c r="C15" s="13" t="s">
        <v>3</v>
      </c>
      <c r="D15" s="117">
        <f t="shared" si="0"/>
        <v>2466476.5</v>
      </c>
      <c r="E15" s="117">
        <f t="shared" si="0"/>
        <v>1995181.31</v>
      </c>
      <c r="F15" s="14">
        <f t="shared" si="1"/>
        <v>1954944</v>
      </c>
      <c r="G15" s="14">
        <f t="shared" si="1"/>
        <v>1562922.925</v>
      </c>
      <c r="H15" s="14">
        <f t="shared" si="1"/>
        <v>780447.3</v>
      </c>
      <c r="I15" s="14">
        <f t="shared" si="1"/>
        <v>432258.38500000001</v>
      </c>
      <c r="J15" s="118">
        <v>439757.4</v>
      </c>
      <c r="K15" s="119">
        <v>393896.93</v>
      </c>
      <c r="L15" s="118">
        <v>103236.3</v>
      </c>
      <c r="M15" s="118">
        <v>74544.532999999996</v>
      </c>
      <c r="N15" s="124">
        <v>341649.3</v>
      </c>
      <c r="O15" s="14">
        <v>326883.83399999997</v>
      </c>
      <c r="P15" s="124">
        <v>38535.9</v>
      </c>
      <c r="Q15" s="14">
        <v>29693.246999999999</v>
      </c>
      <c r="R15" s="16">
        <v>90364.6</v>
      </c>
      <c r="S15" s="14">
        <v>64764.12</v>
      </c>
      <c r="T15" s="17">
        <v>64700.4</v>
      </c>
      <c r="U15" s="14">
        <v>44851.286</v>
      </c>
      <c r="V15" s="14"/>
      <c r="W15" s="14"/>
      <c r="X15" s="14"/>
      <c r="Y15" s="14"/>
      <c r="Z15" s="14"/>
      <c r="AA15" s="14"/>
      <c r="AB15" s="14"/>
      <c r="AC15" s="14"/>
      <c r="AD15" s="14">
        <v>85953.2</v>
      </c>
      <c r="AE15" s="119">
        <v>84748.94</v>
      </c>
      <c r="AF15" s="14">
        <v>318528</v>
      </c>
      <c r="AG15" s="14">
        <v>209346.005</v>
      </c>
      <c r="AH15" s="14">
        <v>59014.7</v>
      </c>
      <c r="AI15" s="14">
        <v>57810.42</v>
      </c>
      <c r="AJ15" s="14">
        <v>0</v>
      </c>
      <c r="AK15" s="14"/>
      <c r="AL15" s="14"/>
      <c r="AM15" s="14"/>
      <c r="AN15" s="14"/>
      <c r="AO15" s="14"/>
      <c r="AP15" s="14">
        <v>26938.5</v>
      </c>
      <c r="AQ15" s="14">
        <v>26938.52</v>
      </c>
      <c r="AR15" s="14">
        <v>423956.7</v>
      </c>
      <c r="AS15" s="119">
        <v>325876.495</v>
      </c>
      <c r="AT15" s="14"/>
      <c r="AU15" s="14"/>
      <c r="AV15" s="14">
        <v>-105428.7</v>
      </c>
      <c r="AW15" s="119">
        <v>-116530.489</v>
      </c>
      <c r="AX15" s="16">
        <v>236203.9</v>
      </c>
      <c r="AY15" s="14">
        <v>223134.26199999999</v>
      </c>
      <c r="AZ15" s="14">
        <v>5945</v>
      </c>
      <c r="BA15" s="14">
        <v>4445</v>
      </c>
      <c r="BB15" s="119">
        <v>236203.9</v>
      </c>
      <c r="BC15" s="119">
        <v>223134.26199999999</v>
      </c>
      <c r="BD15" s="14">
        <v>5945</v>
      </c>
      <c r="BE15" s="14">
        <v>4445</v>
      </c>
      <c r="BF15" s="14">
        <v>0</v>
      </c>
      <c r="BG15" s="121"/>
      <c r="BH15" s="14"/>
      <c r="BI15" s="121"/>
      <c r="BJ15" s="14">
        <v>135414.5</v>
      </c>
      <c r="BK15" s="119">
        <v>130770.057</v>
      </c>
      <c r="BL15" s="14">
        <v>94132.6</v>
      </c>
      <c r="BM15" s="119">
        <v>63231.747000000003</v>
      </c>
      <c r="BN15" s="14"/>
      <c r="BO15" s="14"/>
      <c r="BP15" s="14"/>
      <c r="BQ15" s="14"/>
      <c r="BR15" s="16"/>
      <c r="BS15" s="14"/>
      <c r="BT15" s="14"/>
      <c r="BU15" s="119"/>
      <c r="BV15" s="14">
        <v>71939.100000000006</v>
      </c>
      <c r="BW15" s="119">
        <v>70040.971999999994</v>
      </c>
      <c r="BX15" s="17">
        <v>94132.6</v>
      </c>
      <c r="BY15" s="119">
        <v>63231.747000000003</v>
      </c>
      <c r="BZ15" s="14">
        <v>56095.4</v>
      </c>
      <c r="CA15" s="14">
        <v>54921.906000000003</v>
      </c>
      <c r="CB15" s="14"/>
      <c r="CC15" s="119"/>
      <c r="CD15" s="14">
        <v>7380</v>
      </c>
      <c r="CE15" s="119">
        <v>5807.1790000000001</v>
      </c>
      <c r="CF15" s="14"/>
      <c r="CG15" s="119"/>
      <c r="CH15" s="14">
        <v>0</v>
      </c>
      <c r="CI15" s="119"/>
      <c r="CJ15" s="14">
        <v>0</v>
      </c>
      <c r="CK15" s="14"/>
      <c r="CL15" s="16">
        <v>95114</v>
      </c>
      <c r="CM15" s="119">
        <v>86202.339000000007</v>
      </c>
      <c r="CN15" s="14">
        <v>7202.6</v>
      </c>
      <c r="CO15" s="119">
        <v>7202.6</v>
      </c>
      <c r="CP15" s="14">
        <v>95041</v>
      </c>
      <c r="CQ15" s="119">
        <v>86123.339000000007</v>
      </c>
      <c r="CR15" s="14">
        <v>7202.6</v>
      </c>
      <c r="CS15" s="119">
        <v>7202.6</v>
      </c>
      <c r="CT15" s="14">
        <v>30736.9</v>
      </c>
      <c r="CU15" s="119">
        <v>28842.337</v>
      </c>
      <c r="CV15" s="14">
        <v>7202.6</v>
      </c>
      <c r="CW15" s="119">
        <v>7202.6</v>
      </c>
      <c r="CX15" s="14">
        <v>666693.6</v>
      </c>
      <c r="CY15" s="119">
        <v>625950.397</v>
      </c>
      <c r="CZ15" s="14">
        <v>251402.8</v>
      </c>
      <c r="DA15" s="119">
        <v>73488.5</v>
      </c>
      <c r="DB15" s="14">
        <v>505672</v>
      </c>
      <c r="DC15" s="119">
        <v>467435.78499999997</v>
      </c>
      <c r="DD15" s="14">
        <v>251402.8</v>
      </c>
      <c r="DE15" s="119">
        <v>73488.5</v>
      </c>
      <c r="DF15" s="14">
        <v>23000</v>
      </c>
      <c r="DG15" s="119">
        <v>18220</v>
      </c>
      <c r="DH15" s="14">
        <v>0</v>
      </c>
      <c r="DI15" s="14"/>
      <c r="DJ15" s="14">
        <f t="shared" si="2"/>
        <v>3892.6000000000349</v>
      </c>
      <c r="DK15" s="14">
        <f t="shared" si="2"/>
        <v>0</v>
      </c>
      <c r="DL15" s="14">
        <v>272807.40000000002</v>
      </c>
      <c r="DM15" s="119">
        <v>0</v>
      </c>
      <c r="DN15" s="17">
        <v>0</v>
      </c>
      <c r="DO15" s="119">
        <v>0</v>
      </c>
      <c r="DP15" s="122">
        <v>268914.8</v>
      </c>
      <c r="DQ15" s="119">
        <v>0</v>
      </c>
    </row>
    <row r="16" spans="2:121" s="123" customFormat="1" x14ac:dyDescent="0.3">
      <c r="B16" s="12">
        <v>7</v>
      </c>
      <c r="C16" s="13" t="s">
        <v>1</v>
      </c>
      <c r="D16" s="117">
        <f t="shared" si="0"/>
        <v>3566864.6</v>
      </c>
      <c r="E16" s="117">
        <f t="shared" si="0"/>
        <v>2885124.8</v>
      </c>
      <c r="F16" s="14">
        <f t="shared" si="1"/>
        <v>2480670.3000000003</v>
      </c>
      <c r="G16" s="14">
        <f t="shared" si="1"/>
        <v>2205687.9</v>
      </c>
      <c r="H16" s="14">
        <f t="shared" si="1"/>
        <v>1194422</v>
      </c>
      <c r="I16" s="14">
        <f t="shared" si="1"/>
        <v>679436.90000000014</v>
      </c>
      <c r="J16" s="125">
        <v>915607</v>
      </c>
      <c r="K16" s="119">
        <v>872470.7</v>
      </c>
      <c r="L16" s="125">
        <v>70654.8</v>
      </c>
      <c r="M16" s="125">
        <v>35875.4</v>
      </c>
      <c r="N16" s="124">
        <v>861387</v>
      </c>
      <c r="O16" s="115">
        <v>825319.2</v>
      </c>
      <c r="P16" s="124">
        <v>55341.8</v>
      </c>
      <c r="Q16" s="21">
        <v>21233.5</v>
      </c>
      <c r="R16" s="16">
        <v>49770</v>
      </c>
      <c r="S16" s="21">
        <v>43832.3</v>
      </c>
      <c r="T16" s="17">
        <v>15313</v>
      </c>
      <c r="U16" s="21">
        <v>14641.9</v>
      </c>
      <c r="V16" s="21"/>
      <c r="W16" s="21"/>
      <c r="X16" s="21"/>
      <c r="Y16" s="21"/>
      <c r="Z16" s="21"/>
      <c r="AA16" s="21"/>
      <c r="AB16" s="21"/>
      <c r="AC16" s="21"/>
      <c r="AD16" s="21">
        <v>37800</v>
      </c>
      <c r="AE16" s="119">
        <v>37307.1</v>
      </c>
      <c r="AF16" s="21">
        <v>540528.80000000005</v>
      </c>
      <c r="AG16" s="21">
        <v>251454.5</v>
      </c>
      <c r="AH16" s="21">
        <v>28800</v>
      </c>
      <c r="AI16" s="21">
        <v>28367.3</v>
      </c>
      <c r="AJ16" s="21">
        <v>257622.39999999999</v>
      </c>
      <c r="AK16" s="21">
        <v>106882.5</v>
      </c>
      <c r="AL16" s="21"/>
      <c r="AM16" s="21"/>
      <c r="AN16" s="21">
        <v>292967.09999999998</v>
      </c>
      <c r="AO16" s="21">
        <v>242293</v>
      </c>
      <c r="AP16" s="21">
        <v>9000</v>
      </c>
      <c r="AQ16" s="21">
        <v>8939.7999999999993</v>
      </c>
      <c r="AR16" s="21">
        <v>139939.29999999999</v>
      </c>
      <c r="AS16" s="119">
        <v>45310</v>
      </c>
      <c r="AT16" s="21"/>
      <c r="AU16" s="21"/>
      <c r="AV16" s="21">
        <v>-150000</v>
      </c>
      <c r="AW16" s="119">
        <v>-143031.1</v>
      </c>
      <c r="AX16" s="16">
        <v>230040</v>
      </c>
      <c r="AY16" s="21">
        <v>218779.7</v>
      </c>
      <c r="AZ16" s="21">
        <v>0</v>
      </c>
      <c r="BA16" s="21"/>
      <c r="BB16" s="119">
        <v>150040</v>
      </c>
      <c r="BC16" s="119">
        <v>150036.79999999999</v>
      </c>
      <c r="BD16" s="21"/>
      <c r="BE16" s="21"/>
      <c r="BF16" s="21">
        <v>80000</v>
      </c>
      <c r="BG16" s="126">
        <v>68742.8</v>
      </c>
      <c r="BH16" s="21"/>
      <c r="BI16" s="121"/>
      <c r="BJ16" s="21">
        <v>491853</v>
      </c>
      <c r="BK16" s="119">
        <v>464420.4</v>
      </c>
      <c r="BL16" s="21">
        <v>324573.09999999998</v>
      </c>
      <c r="BM16" s="119">
        <v>228074.7</v>
      </c>
      <c r="BN16" s="21">
        <v>86813</v>
      </c>
      <c r="BO16" s="21">
        <v>85943.2</v>
      </c>
      <c r="BP16" s="21">
        <v>138650</v>
      </c>
      <c r="BQ16" s="21">
        <v>63921.7</v>
      </c>
      <c r="BR16" s="16"/>
      <c r="BS16" s="21"/>
      <c r="BT16" s="21"/>
      <c r="BU16" s="119"/>
      <c r="BV16" s="21">
        <v>265040</v>
      </c>
      <c r="BW16" s="119">
        <v>256601.4</v>
      </c>
      <c r="BX16" s="17">
        <v>178978</v>
      </c>
      <c r="BY16" s="119">
        <v>158145</v>
      </c>
      <c r="BZ16" s="21">
        <v>140000</v>
      </c>
      <c r="CA16" s="21">
        <v>121875.8</v>
      </c>
      <c r="CB16" s="21">
        <v>6945.1</v>
      </c>
      <c r="CC16" s="119">
        <v>6008</v>
      </c>
      <c r="CD16" s="21"/>
      <c r="CE16" s="119"/>
      <c r="CF16" s="21"/>
      <c r="CG16" s="119"/>
      <c r="CH16" s="21">
        <v>2000</v>
      </c>
      <c r="CI16" s="119">
        <v>2000</v>
      </c>
      <c r="CJ16" s="21">
        <v>0</v>
      </c>
      <c r="CK16" s="21"/>
      <c r="CL16" s="16">
        <v>110450</v>
      </c>
      <c r="CM16" s="119">
        <v>84377.5</v>
      </c>
      <c r="CN16" s="21">
        <v>48300</v>
      </c>
      <c r="CO16" s="119">
        <v>16105.5</v>
      </c>
      <c r="CP16" s="21">
        <v>108990</v>
      </c>
      <c r="CQ16" s="119">
        <v>84215.8</v>
      </c>
      <c r="CR16" s="21">
        <v>48300</v>
      </c>
      <c r="CS16" s="119">
        <v>16105.5</v>
      </c>
      <c r="CT16" s="21">
        <v>87000</v>
      </c>
      <c r="CU16" s="119">
        <v>70102.100000000006</v>
      </c>
      <c r="CV16" s="21">
        <v>48300</v>
      </c>
      <c r="CW16" s="119">
        <v>16105.5</v>
      </c>
      <c r="CX16" s="21">
        <v>543759.19999999995</v>
      </c>
      <c r="CY16" s="119">
        <v>517747.5</v>
      </c>
      <c r="CZ16" s="21">
        <v>210365.3</v>
      </c>
      <c r="DA16" s="119">
        <v>147926.79999999999</v>
      </c>
      <c r="DB16" s="21">
        <v>425680</v>
      </c>
      <c r="DC16" s="119">
        <v>404253.8</v>
      </c>
      <c r="DD16" s="21">
        <v>182215.3</v>
      </c>
      <c r="DE16" s="119">
        <v>128032.2</v>
      </c>
      <c r="DF16" s="21">
        <v>15000</v>
      </c>
      <c r="DG16" s="119">
        <v>8585</v>
      </c>
      <c r="DH16" s="21">
        <v>0</v>
      </c>
      <c r="DI16" s="21"/>
      <c r="DJ16" s="14">
        <f t="shared" si="2"/>
        <v>25933.400000000009</v>
      </c>
      <c r="DK16" s="14">
        <f t="shared" si="2"/>
        <v>0</v>
      </c>
      <c r="DL16" s="21">
        <v>134161.1</v>
      </c>
      <c r="DM16" s="119">
        <v>0</v>
      </c>
      <c r="DN16" s="17">
        <v>0</v>
      </c>
      <c r="DO16" s="119"/>
      <c r="DP16" s="122">
        <v>108227.7</v>
      </c>
      <c r="DQ16" s="119">
        <v>0</v>
      </c>
    </row>
    <row r="17" spans="2:121" s="123" customFormat="1" x14ac:dyDescent="0.3">
      <c r="B17" s="12">
        <v>8</v>
      </c>
      <c r="C17" s="13" t="s">
        <v>56</v>
      </c>
      <c r="D17" s="117">
        <f t="shared" si="0"/>
        <v>1320018.8999999999</v>
      </c>
      <c r="E17" s="117">
        <f t="shared" si="0"/>
        <v>1151097.1000000001</v>
      </c>
      <c r="F17" s="14">
        <f t="shared" si="1"/>
        <v>623288.9</v>
      </c>
      <c r="G17" s="14">
        <f t="shared" si="1"/>
        <v>627195.80000000005</v>
      </c>
      <c r="H17" s="14">
        <f t="shared" si="1"/>
        <v>792765</v>
      </c>
      <c r="I17" s="14">
        <f t="shared" si="1"/>
        <v>626936.30000000005</v>
      </c>
      <c r="J17" s="125">
        <v>297251</v>
      </c>
      <c r="K17" s="119">
        <v>299569.2</v>
      </c>
      <c r="L17" s="125">
        <v>37500</v>
      </c>
      <c r="M17" s="125">
        <v>32119.4</v>
      </c>
      <c r="N17" s="124">
        <v>283040.7</v>
      </c>
      <c r="O17" s="21">
        <v>284767.3</v>
      </c>
      <c r="P17" s="124">
        <v>37500</v>
      </c>
      <c r="Q17" s="21">
        <v>32119.4</v>
      </c>
      <c r="R17" s="16">
        <v>13010.3</v>
      </c>
      <c r="S17" s="21">
        <v>13660.7</v>
      </c>
      <c r="T17" s="17"/>
      <c r="U17" s="21"/>
      <c r="V17" s="21"/>
      <c r="W17" s="21"/>
      <c r="X17" s="21"/>
      <c r="Y17" s="21"/>
      <c r="Z17" s="21"/>
      <c r="AA17" s="21"/>
      <c r="AB17" s="21"/>
      <c r="AC17" s="21"/>
      <c r="AD17" s="21">
        <v>8498</v>
      </c>
      <c r="AE17" s="119">
        <v>8021.2</v>
      </c>
      <c r="AF17" s="21">
        <v>360540</v>
      </c>
      <c r="AG17" s="21">
        <v>235008.3</v>
      </c>
      <c r="AH17" s="21">
        <v>7498</v>
      </c>
      <c r="AI17" s="21">
        <v>7540.2</v>
      </c>
      <c r="AJ17" s="21">
        <v>171700</v>
      </c>
      <c r="AK17" s="21">
        <v>35381.300000000003</v>
      </c>
      <c r="AL17" s="21"/>
      <c r="AM17" s="21">
        <v>0</v>
      </c>
      <c r="AN17" s="21">
        <v>50810</v>
      </c>
      <c r="AO17" s="21">
        <v>50114</v>
      </c>
      <c r="AP17" s="21">
        <v>1000</v>
      </c>
      <c r="AQ17" s="21">
        <v>481</v>
      </c>
      <c r="AR17" s="21">
        <v>234400</v>
      </c>
      <c r="AS17" s="119">
        <v>234831.6</v>
      </c>
      <c r="AT17" s="21"/>
      <c r="AU17" s="21"/>
      <c r="AV17" s="21">
        <v>-96370</v>
      </c>
      <c r="AW17" s="119">
        <v>-85318.7</v>
      </c>
      <c r="AX17" s="16">
        <v>33500</v>
      </c>
      <c r="AY17" s="21">
        <v>35339.800000000003</v>
      </c>
      <c r="AZ17" s="21">
        <v>0</v>
      </c>
      <c r="BA17" s="21"/>
      <c r="BB17" s="119">
        <v>33500</v>
      </c>
      <c r="BC17" s="119">
        <v>35339.800000000003</v>
      </c>
      <c r="BD17" s="21"/>
      <c r="BE17" s="21"/>
      <c r="BF17" s="21">
        <v>0</v>
      </c>
      <c r="BG17" s="121"/>
      <c r="BH17" s="21"/>
      <c r="BI17" s="121"/>
      <c r="BJ17" s="21">
        <v>22062</v>
      </c>
      <c r="BK17" s="119">
        <v>21824.2</v>
      </c>
      <c r="BL17" s="21">
        <v>306254</v>
      </c>
      <c r="BM17" s="119">
        <v>332732.3</v>
      </c>
      <c r="BN17" s="21">
        <v>1500</v>
      </c>
      <c r="BO17" s="21">
        <v>1278.9000000000001</v>
      </c>
      <c r="BP17" s="21">
        <v>76700</v>
      </c>
      <c r="BQ17" s="21">
        <v>86240.3</v>
      </c>
      <c r="BR17" s="16"/>
      <c r="BS17" s="21"/>
      <c r="BT17" s="21"/>
      <c r="BU17" s="119"/>
      <c r="BV17" s="21">
        <v>11830</v>
      </c>
      <c r="BW17" s="119">
        <v>12922.7</v>
      </c>
      <c r="BX17" s="17">
        <v>229554</v>
      </c>
      <c r="BY17" s="119">
        <v>246492</v>
      </c>
      <c r="BZ17" s="21">
        <v>8732</v>
      </c>
      <c r="CA17" s="21">
        <v>7622.6</v>
      </c>
      <c r="CB17" s="21"/>
      <c r="CC17" s="119"/>
      <c r="CD17" s="21"/>
      <c r="CE17" s="119"/>
      <c r="CF17" s="21"/>
      <c r="CG17" s="119"/>
      <c r="CH17" s="21">
        <v>1200</v>
      </c>
      <c r="CI17" s="119">
        <v>450</v>
      </c>
      <c r="CJ17" s="21">
        <v>0</v>
      </c>
      <c r="CK17" s="21"/>
      <c r="CL17" s="16">
        <v>24430</v>
      </c>
      <c r="CM17" s="119">
        <v>24837.599999999999</v>
      </c>
      <c r="CN17" s="21">
        <v>3576</v>
      </c>
      <c r="CO17" s="119">
        <v>3000</v>
      </c>
      <c r="CP17" s="21">
        <v>24430</v>
      </c>
      <c r="CQ17" s="119">
        <v>24837.599999999999</v>
      </c>
      <c r="CR17" s="21">
        <v>3576</v>
      </c>
      <c r="CS17" s="119">
        <v>3000</v>
      </c>
      <c r="CT17" s="21">
        <v>14530</v>
      </c>
      <c r="CU17" s="119">
        <v>15792.6</v>
      </c>
      <c r="CV17" s="21">
        <v>3576</v>
      </c>
      <c r="CW17" s="119">
        <v>3000</v>
      </c>
      <c r="CX17" s="21">
        <v>117312.9</v>
      </c>
      <c r="CY17" s="119">
        <v>114611.1</v>
      </c>
      <c r="CZ17" s="21">
        <v>84895</v>
      </c>
      <c r="DA17" s="119">
        <v>24076.3</v>
      </c>
      <c r="DB17" s="21">
        <v>92733.4</v>
      </c>
      <c r="DC17" s="119">
        <v>91198.2</v>
      </c>
      <c r="DD17" s="21">
        <v>84895</v>
      </c>
      <c r="DE17" s="119">
        <v>24076.3</v>
      </c>
      <c r="DF17" s="21">
        <v>23000</v>
      </c>
      <c r="DG17" s="119">
        <v>19507.7</v>
      </c>
      <c r="DH17" s="21">
        <v>0</v>
      </c>
      <c r="DI17" s="21"/>
      <c r="DJ17" s="14">
        <f t="shared" si="2"/>
        <v>0</v>
      </c>
      <c r="DK17" s="14">
        <f t="shared" si="2"/>
        <v>0</v>
      </c>
      <c r="DL17" s="21">
        <v>96035</v>
      </c>
      <c r="DM17" s="119">
        <v>103035</v>
      </c>
      <c r="DN17" s="17">
        <v>0</v>
      </c>
      <c r="DO17" s="119"/>
      <c r="DP17" s="122">
        <v>96035</v>
      </c>
      <c r="DQ17" s="119">
        <v>103035</v>
      </c>
    </row>
    <row r="18" spans="2:121" s="123" customFormat="1" x14ac:dyDescent="0.3">
      <c r="B18" s="127" t="s">
        <v>50</v>
      </c>
      <c r="C18" s="127"/>
      <c r="D18" s="128">
        <f t="shared" ref="D18:BO18" si="3">SUM(D10:D17)</f>
        <v>14466449.699999999</v>
      </c>
      <c r="E18" s="128">
        <f t="shared" si="3"/>
        <v>12107448.915999999</v>
      </c>
      <c r="F18" s="128">
        <f t="shared" si="3"/>
        <v>9929553.1000000015</v>
      </c>
      <c r="G18" s="128">
        <f t="shared" si="3"/>
        <v>8583288.6120000016</v>
      </c>
      <c r="H18" s="128">
        <f t="shared" si="3"/>
        <v>5134315.4000000004</v>
      </c>
      <c r="I18" s="128">
        <f t="shared" si="3"/>
        <v>3751182.6040000003</v>
      </c>
      <c r="J18" s="128">
        <f t="shared" si="3"/>
        <v>3402992</v>
      </c>
      <c r="K18" s="128">
        <f t="shared" si="3"/>
        <v>3015524.2300000004</v>
      </c>
      <c r="L18" s="128">
        <f t="shared" si="3"/>
        <v>604807.1</v>
      </c>
      <c r="M18" s="128">
        <f t="shared" si="3"/>
        <v>441394.05500000005</v>
      </c>
      <c r="N18" s="128">
        <f t="shared" si="3"/>
        <v>3051312.7</v>
      </c>
      <c r="O18" s="128">
        <f t="shared" si="3"/>
        <v>2728859.4339999999</v>
      </c>
      <c r="P18" s="128">
        <f t="shared" si="3"/>
        <v>266282.09999999998</v>
      </c>
      <c r="Q18" s="128">
        <f t="shared" si="3"/>
        <v>191485.54699999999</v>
      </c>
      <c r="R18" s="128">
        <f t="shared" si="3"/>
        <v>331125.60000000003</v>
      </c>
      <c r="S18" s="128">
        <f t="shared" si="3"/>
        <v>278940.92</v>
      </c>
      <c r="T18" s="128">
        <f t="shared" si="3"/>
        <v>338525</v>
      </c>
      <c r="U18" s="128">
        <f t="shared" si="3"/>
        <v>249908.60800000001</v>
      </c>
      <c r="V18" s="128">
        <f t="shared" si="3"/>
        <v>1000</v>
      </c>
      <c r="W18" s="128">
        <f t="shared" si="3"/>
        <v>0</v>
      </c>
      <c r="X18" s="128">
        <f t="shared" si="3"/>
        <v>0</v>
      </c>
      <c r="Y18" s="128">
        <f t="shared" si="3"/>
        <v>0</v>
      </c>
      <c r="Z18" s="128">
        <f t="shared" si="3"/>
        <v>0</v>
      </c>
      <c r="AA18" s="128">
        <f t="shared" si="3"/>
        <v>0</v>
      </c>
      <c r="AB18" s="128">
        <f t="shared" si="3"/>
        <v>0</v>
      </c>
      <c r="AC18" s="128">
        <f t="shared" si="3"/>
        <v>0</v>
      </c>
      <c r="AD18" s="128">
        <f t="shared" si="3"/>
        <v>286409.2</v>
      </c>
      <c r="AE18" s="128">
        <f t="shared" si="3"/>
        <v>279835.261</v>
      </c>
      <c r="AF18" s="128">
        <f t="shared" si="3"/>
        <v>1475093.1</v>
      </c>
      <c r="AG18" s="128">
        <f t="shared" si="3"/>
        <v>1105601.605</v>
      </c>
      <c r="AH18" s="128">
        <f t="shared" si="3"/>
        <v>115305.7</v>
      </c>
      <c r="AI18" s="128">
        <f t="shared" si="3"/>
        <v>111928.541</v>
      </c>
      <c r="AJ18" s="128">
        <f t="shared" si="3"/>
        <v>574830.9</v>
      </c>
      <c r="AK18" s="128">
        <f t="shared" si="3"/>
        <v>248090.8</v>
      </c>
      <c r="AL18" s="128">
        <f t="shared" si="3"/>
        <v>725</v>
      </c>
      <c r="AM18" s="128">
        <f t="shared" si="3"/>
        <v>720</v>
      </c>
      <c r="AN18" s="128">
        <f t="shared" si="3"/>
        <v>519364.79999999993</v>
      </c>
      <c r="AO18" s="128">
        <f t="shared" si="3"/>
        <v>376305.54</v>
      </c>
      <c r="AP18" s="128">
        <f t="shared" si="3"/>
        <v>170378.5</v>
      </c>
      <c r="AQ18" s="128">
        <f t="shared" si="3"/>
        <v>167186.71999999997</v>
      </c>
      <c r="AR18" s="128">
        <f t="shared" si="3"/>
        <v>1490615.7000000002</v>
      </c>
      <c r="AS18" s="128">
        <f t="shared" si="3"/>
        <v>1291724.2949999999</v>
      </c>
      <c r="AT18" s="128">
        <f t="shared" si="3"/>
        <v>0</v>
      </c>
      <c r="AU18" s="128">
        <f t="shared" si="3"/>
        <v>0</v>
      </c>
      <c r="AV18" s="128">
        <f t="shared" si="3"/>
        <v>-1109718.3</v>
      </c>
      <c r="AW18" s="128">
        <f t="shared" si="3"/>
        <v>-885061.1889999999</v>
      </c>
      <c r="AX18" s="128">
        <f t="shared" si="3"/>
        <v>1021981.8</v>
      </c>
      <c r="AY18" s="128">
        <f t="shared" si="3"/>
        <v>973027.86199999996</v>
      </c>
      <c r="AZ18" s="128">
        <f t="shared" si="3"/>
        <v>738517.7</v>
      </c>
      <c r="BA18" s="128">
        <f t="shared" si="3"/>
        <v>554323.65399999998</v>
      </c>
      <c r="BB18" s="128">
        <f t="shared" si="3"/>
        <v>933581.8</v>
      </c>
      <c r="BC18" s="128">
        <f t="shared" si="3"/>
        <v>900291.96200000006</v>
      </c>
      <c r="BD18" s="128">
        <f t="shared" si="3"/>
        <v>638266.19999999995</v>
      </c>
      <c r="BE18" s="128">
        <f t="shared" si="3"/>
        <v>455731.67</v>
      </c>
      <c r="BF18" s="128">
        <f t="shared" si="3"/>
        <v>80000</v>
      </c>
      <c r="BG18" s="128">
        <f t="shared" si="3"/>
        <v>68742.8</v>
      </c>
      <c r="BH18" s="128">
        <f t="shared" si="3"/>
        <v>0</v>
      </c>
      <c r="BI18" s="128">
        <f t="shared" si="3"/>
        <v>0</v>
      </c>
      <c r="BJ18" s="128">
        <f t="shared" si="3"/>
        <v>1019715.4</v>
      </c>
      <c r="BK18" s="128">
        <f t="shared" si="3"/>
        <v>947498.70000000007</v>
      </c>
      <c r="BL18" s="128">
        <f t="shared" si="3"/>
        <v>1042218.1</v>
      </c>
      <c r="BM18" s="128">
        <f t="shared" si="3"/>
        <v>811999.24699999997</v>
      </c>
      <c r="BN18" s="128">
        <f t="shared" si="3"/>
        <v>88313</v>
      </c>
      <c r="BO18" s="128">
        <f t="shared" si="3"/>
        <v>87222.099999999991</v>
      </c>
      <c r="BP18" s="128">
        <f t="shared" ref="BP18:DQ18" si="4">SUM(BP10:BP17)</f>
        <v>215350</v>
      </c>
      <c r="BQ18" s="128">
        <f t="shared" si="4"/>
        <v>150162</v>
      </c>
      <c r="BR18" s="128">
        <f t="shared" si="4"/>
        <v>177961</v>
      </c>
      <c r="BS18" s="128">
        <f t="shared" si="4"/>
        <v>165403.5</v>
      </c>
      <c r="BT18" s="128">
        <f t="shared" si="4"/>
        <v>29000</v>
      </c>
      <c r="BU18" s="128">
        <f t="shared" si="4"/>
        <v>26331.5</v>
      </c>
      <c r="BV18" s="128">
        <f t="shared" si="4"/>
        <v>363809.1</v>
      </c>
      <c r="BW18" s="128">
        <f t="shared" si="4"/>
        <v>350010.772</v>
      </c>
      <c r="BX18" s="128">
        <f t="shared" si="4"/>
        <v>721203.5</v>
      </c>
      <c r="BY18" s="128">
        <f t="shared" si="4"/>
        <v>551466.94699999993</v>
      </c>
      <c r="BZ18" s="128">
        <f t="shared" si="4"/>
        <v>355152.3</v>
      </c>
      <c r="CA18" s="128">
        <f t="shared" si="4"/>
        <v>299404.84899999999</v>
      </c>
      <c r="CB18" s="128">
        <f t="shared" si="4"/>
        <v>68664.600000000006</v>
      </c>
      <c r="CC18" s="128">
        <f t="shared" si="4"/>
        <v>48217.1</v>
      </c>
      <c r="CD18" s="128">
        <f t="shared" si="4"/>
        <v>34480</v>
      </c>
      <c r="CE18" s="128">
        <f t="shared" si="4"/>
        <v>29788.478999999999</v>
      </c>
      <c r="CF18" s="128">
        <f t="shared" si="4"/>
        <v>8000</v>
      </c>
      <c r="CG18" s="128">
        <f t="shared" si="4"/>
        <v>6747.5</v>
      </c>
      <c r="CH18" s="128">
        <f t="shared" si="4"/>
        <v>5650</v>
      </c>
      <c r="CI18" s="128">
        <f t="shared" si="4"/>
        <v>3627.1</v>
      </c>
      <c r="CJ18" s="128">
        <f t="shared" si="4"/>
        <v>8987.4</v>
      </c>
      <c r="CK18" s="128">
        <f t="shared" si="4"/>
        <v>8600.5</v>
      </c>
      <c r="CL18" s="128">
        <f t="shared" si="4"/>
        <v>688365.6</v>
      </c>
      <c r="CM18" s="128">
        <f t="shared" si="4"/>
        <v>614982.66200000001</v>
      </c>
      <c r="CN18" s="128">
        <f t="shared" si="4"/>
        <v>195950.80000000002</v>
      </c>
      <c r="CO18" s="128">
        <f t="shared" si="4"/>
        <v>129137.3</v>
      </c>
      <c r="CP18" s="128">
        <f t="shared" si="4"/>
        <v>542757.6</v>
      </c>
      <c r="CQ18" s="128">
        <f t="shared" si="4"/>
        <v>478910.83899999998</v>
      </c>
      <c r="CR18" s="128">
        <f t="shared" si="4"/>
        <v>178588.5</v>
      </c>
      <c r="CS18" s="128">
        <f t="shared" si="4"/>
        <v>123499.5</v>
      </c>
      <c r="CT18" s="128">
        <f t="shared" si="4"/>
        <v>272482.09999999998</v>
      </c>
      <c r="CU18" s="128">
        <f t="shared" si="4"/>
        <v>245509.337</v>
      </c>
      <c r="CV18" s="128">
        <f t="shared" si="4"/>
        <v>145696.20000000001</v>
      </c>
      <c r="CW18" s="128">
        <f t="shared" si="4"/>
        <v>101992.1</v>
      </c>
      <c r="CX18" s="128">
        <f t="shared" si="4"/>
        <v>2626269.6999999997</v>
      </c>
      <c r="CY18" s="128">
        <f t="shared" si="4"/>
        <v>2424560.6970000002</v>
      </c>
      <c r="CZ18" s="128">
        <f t="shared" si="4"/>
        <v>1068741.2</v>
      </c>
      <c r="DA18" s="128">
        <f t="shared" si="4"/>
        <v>700126.24300000002</v>
      </c>
      <c r="DB18" s="128">
        <f t="shared" si="4"/>
        <v>2007963.7999999998</v>
      </c>
      <c r="DC18" s="128">
        <f t="shared" si="4"/>
        <v>1845378.585</v>
      </c>
      <c r="DD18" s="128">
        <f t="shared" si="4"/>
        <v>1038091.2</v>
      </c>
      <c r="DE18" s="128">
        <f t="shared" si="4"/>
        <v>679405.7</v>
      </c>
      <c r="DF18" s="128">
        <f t="shared" si="4"/>
        <v>141334.6</v>
      </c>
      <c r="DG18" s="128">
        <f t="shared" si="4"/>
        <v>97209.8</v>
      </c>
      <c r="DH18" s="128">
        <f t="shared" si="4"/>
        <v>0</v>
      </c>
      <c r="DI18" s="128">
        <f t="shared" si="4"/>
        <v>0</v>
      </c>
      <c r="DJ18" s="128">
        <f t="shared" si="4"/>
        <v>138416.00000000006</v>
      </c>
      <c r="DK18" s="128">
        <f t="shared" si="4"/>
        <v>0</v>
      </c>
      <c r="DL18" s="128">
        <f t="shared" si="4"/>
        <v>735834.8</v>
      </c>
      <c r="DM18" s="128">
        <f t="shared" si="4"/>
        <v>227022.3</v>
      </c>
      <c r="DN18" s="128">
        <f t="shared" si="4"/>
        <v>0</v>
      </c>
      <c r="DO18" s="128">
        <f t="shared" si="4"/>
        <v>0</v>
      </c>
      <c r="DP18" s="128">
        <f t="shared" si="4"/>
        <v>597418.80000000005</v>
      </c>
      <c r="DQ18" s="128">
        <f t="shared" si="4"/>
        <v>227022.3</v>
      </c>
    </row>
    <row r="19" spans="2:121" x14ac:dyDescent="0.3">
      <c r="E19" s="129"/>
    </row>
    <row r="21" spans="2:121" x14ac:dyDescent="0.3">
      <c r="D21" s="29"/>
      <c r="E21" s="29"/>
      <c r="F21" s="29"/>
      <c r="G21" s="29"/>
      <c r="H21" s="29"/>
      <c r="I21" s="29"/>
    </row>
    <row r="33" s="5" customFormat="1" x14ac:dyDescent="0.3"/>
    <row r="34" s="5" customFormat="1" x14ac:dyDescent="0.3"/>
    <row r="35" s="5" customFormat="1" x14ac:dyDescent="0.3"/>
    <row r="36" s="5" customFormat="1" x14ac:dyDescent="0.3"/>
    <row r="37" s="5" customFormat="1" x14ac:dyDescent="0.3"/>
    <row r="38" s="5" customFormat="1" x14ac:dyDescent="0.3"/>
    <row r="39" s="5" customFormat="1" x14ac:dyDescent="0.3"/>
    <row r="40" s="5" customFormat="1" x14ac:dyDescent="0.3"/>
    <row r="41" s="5" customFormat="1" x14ac:dyDescent="0.3"/>
    <row r="42" s="5" customFormat="1" x14ac:dyDescent="0.3"/>
    <row r="43" s="5" customFormat="1" x14ac:dyDescent="0.3"/>
    <row r="44" s="5" customFormat="1" x14ac:dyDescent="0.3"/>
    <row r="45" s="5" customFormat="1" x14ac:dyDescent="0.3"/>
    <row r="46" s="5" customFormat="1" x14ac:dyDescent="0.3"/>
    <row r="47" s="5" customFormat="1" x14ac:dyDescent="0.3"/>
    <row r="48" s="5" customFormat="1" x14ac:dyDescent="0.3"/>
    <row r="49" s="5" customFormat="1" x14ac:dyDescent="0.3"/>
    <row r="50" s="5" customFormat="1" x14ac:dyDescent="0.3"/>
    <row r="51" s="5" customFormat="1" x14ac:dyDescent="0.3"/>
    <row r="52" s="5" customFormat="1" x14ac:dyDescent="0.3"/>
    <row r="53" s="5" customFormat="1" x14ac:dyDescent="0.3"/>
    <row r="54" s="5" customFormat="1" x14ac:dyDescent="0.3"/>
    <row r="55" s="5" customFormat="1" x14ac:dyDescent="0.3"/>
    <row r="56" s="5" customFormat="1" x14ac:dyDescent="0.3"/>
    <row r="57" s="5" customFormat="1" x14ac:dyDescent="0.3"/>
    <row r="58" s="5" customFormat="1" x14ac:dyDescent="0.3"/>
    <row r="59" s="5" customFormat="1" x14ac:dyDescent="0.3"/>
    <row r="60" s="5" customFormat="1" x14ac:dyDescent="0.3"/>
    <row r="61" s="5" customFormat="1" x14ac:dyDescent="0.3"/>
    <row r="62" s="5" customFormat="1" x14ac:dyDescent="0.3"/>
    <row r="63" s="5" customFormat="1" x14ac:dyDescent="0.3"/>
    <row r="64" s="5" customFormat="1" x14ac:dyDescent="0.3"/>
    <row r="65" s="5" customFormat="1" x14ac:dyDescent="0.3"/>
    <row r="66" s="5" customFormat="1" x14ac:dyDescent="0.3"/>
    <row r="67" s="5" customFormat="1" x14ac:dyDescent="0.3"/>
    <row r="68" s="5" customFormat="1" x14ac:dyDescent="0.3"/>
    <row r="69" s="5" customFormat="1" x14ac:dyDescent="0.3"/>
    <row r="70" s="5" customFormat="1" x14ac:dyDescent="0.3"/>
    <row r="71" s="5" customFormat="1" x14ac:dyDescent="0.3"/>
    <row r="72" s="5" customFormat="1" x14ac:dyDescent="0.3"/>
    <row r="73" s="5" customFormat="1" x14ac:dyDescent="0.3"/>
    <row r="74" s="5" customFormat="1" x14ac:dyDescent="0.3"/>
    <row r="75" s="5" customFormat="1" x14ac:dyDescent="0.3"/>
    <row r="76" s="5" customFormat="1" x14ac:dyDescent="0.3"/>
    <row r="77" s="5" customFormat="1" x14ac:dyDescent="0.3"/>
    <row r="78" s="5" customFormat="1" x14ac:dyDescent="0.3"/>
    <row r="79" s="5" customFormat="1" x14ac:dyDescent="0.3"/>
    <row r="80" s="5" customFormat="1" x14ac:dyDescent="0.3"/>
    <row r="81" s="5" customFormat="1" x14ac:dyDescent="0.3"/>
    <row r="82" s="5" customFormat="1" x14ac:dyDescent="0.3"/>
    <row r="83" s="5" customFormat="1" x14ac:dyDescent="0.3"/>
    <row r="84" s="5" customFormat="1" x14ac:dyDescent="0.3"/>
    <row r="85" s="5" customFormat="1" x14ac:dyDescent="0.3"/>
    <row r="86" s="5" customFormat="1" x14ac:dyDescent="0.3"/>
    <row r="87" s="5" customFormat="1" x14ac:dyDescent="0.3"/>
    <row r="88" s="5" customFormat="1" x14ac:dyDescent="0.3"/>
    <row r="89" s="5" customFormat="1" x14ac:dyDescent="0.3"/>
    <row r="90" s="5" customFormat="1" x14ac:dyDescent="0.3"/>
    <row r="91" s="5" customFormat="1" x14ac:dyDescent="0.3"/>
    <row r="92" s="5" customFormat="1" x14ac:dyDescent="0.3"/>
    <row r="93" s="5" customFormat="1" x14ac:dyDescent="0.3"/>
    <row r="94" s="5" customFormat="1" x14ac:dyDescent="0.3"/>
    <row r="95" s="5" customFormat="1" x14ac:dyDescent="0.3"/>
    <row r="96" s="5" customFormat="1" x14ac:dyDescent="0.3"/>
    <row r="97" s="5" customFormat="1" x14ac:dyDescent="0.3"/>
    <row r="98" s="5" customFormat="1" x14ac:dyDescent="0.3"/>
    <row r="99" s="5" customFormat="1" x14ac:dyDescent="0.3"/>
    <row r="100" s="5" customFormat="1" x14ac:dyDescent="0.3"/>
    <row r="101" s="5" customFormat="1" x14ac:dyDescent="0.3"/>
    <row r="102" s="5" customFormat="1" x14ac:dyDescent="0.3"/>
    <row r="103" s="5" customFormat="1" x14ac:dyDescent="0.3"/>
    <row r="104" s="5" customFormat="1" x14ac:dyDescent="0.3"/>
    <row r="105" s="5" customFormat="1" x14ac:dyDescent="0.3"/>
    <row r="106" s="5" customFormat="1" x14ac:dyDescent="0.3"/>
    <row r="107" s="5" customFormat="1" x14ac:dyDescent="0.3"/>
  </sheetData>
  <protectedRanges>
    <protectedRange sqref="AW10:AW17" name="Range1_9_4_1"/>
    <protectedRange sqref="K10 K12:K17" name="Range1_28_1"/>
    <protectedRange sqref="AS10:AS17" name="Range1_1_5_1"/>
    <protectedRange sqref="AE10:AE17" name="Range1_2_5_1"/>
    <protectedRange sqref="BB10:BC17" name="Range1_3_5_1"/>
    <protectedRange sqref="BK10:BK17" name="Range1_4_5_1"/>
    <protectedRange sqref="BM10:BM17" name="Range1_5_5_1"/>
    <protectedRange sqref="BU10:BU13 BU15:BU17" name="Range1_6_4_1"/>
    <protectedRange sqref="BW10:BW13 BW15:BW17" name="Range1_7_4_1"/>
    <protectedRange sqref="BY10:BY13 BY15:BY17" name="Range1_8_4_1"/>
    <protectedRange sqref="CC10:CC13 CC15:CC17" name="Range1_10_4_1"/>
    <protectedRange sqref="CE10:CE13 CE15:CE17" name="Range1_11_4_1"/>
    <protectedRange sqref="CI10:CI13 CI15:CI17" name="Range1_13_4_1"/>
    <protectedRange sqref="CM10:CM17" name="Range1_14_4_1"/>
    <protectedRange sqref="CO10:CO17 CS15 CW15" name="Range1_15_4_1"/>
    <protectedRange sqref="CQ10:CQ17" name="Range1_16_4_1"/>
    <protectedRange sqref="CS10:CS14 CS16:CS17" name="Range1_17_4_1"/>
    <protectedRange sqref="CU10:CU17" name="Range1_18_4_1"/>
    <protectedRange sqref="CW10:CW14 CW16:CW17" name="Range1_19_4_1"/>
    <protectedRange sqref="CY10:CY17" name="Range1_20_4_1"/>
    <protectedRange sqref="DA10:DA17" name="Range1_21_4_1"/>
    <protectedRange sqref="DC10:DC17" name="Range1_22_4_1"/>
    <protectedRange sqref="DE10:DE17" name="Range1_23_4_1"/>
    <protectedRange sqref="DM10:DM17" name="Range2_1_4_1"/>
    <protectedRange sqref="DO10:DO17" name="Range2_2_4_1"/>
    <protectedRange sqref="DQ10:DQ17" name="Range2_3_4_1"/>
    <protectedRange sqref="CG10:CG13 CG15:CG17" name="Range1_25_4_1"/>
    <protectedRange sqref="BG10:BG17" name="Range1_1"/>
    <protectedRange sqref="BI10:BI17" name="Range1_12_1"/>
    <protectedRange sqref="AX16:AX17" name="Range1_26"/>
    <protectedRange sqref="DG10:DG17" name="Range1_2_1"/>
  </protectedRanges>
  <mergeCells count="100">
    <mergeCell ref="DH7:DI7"/>
    <mergeCell ref="DJ7:DK7"/>
    <mergeCell ref="DL7:DM7"/>
    <mergeCell ref="DN7:DO7"/>
    <mergeCell ref="DP7:DQ7"/>
    <mergeCell ref="B18:C18"/>
    <mergeCell ref="CV7:CW7"/>
    <mergeCell ref="CX7:CY7"/>
    <mergeCell ref="CZ7:DA7"/>
    <mergeCell ref="DB7:DC7"/>
    <mergeCell ref="DD7:DE7"/>
    <mergeCell ref="DF7:DG7"/>
    <mergeCell ref="CJ7:CK7"/>
    <mergeCell ref="CL7:CM7"/>
    <mergeCell ref="CN7:CO7"/>
    <mergeCell ref="CP7:CQ7"/>
    <mergeCell ref="CR7:CS7"/>
    <mergeCell ref="CT7:CU7"/>
    <mergeCell ref="BX7:BY7"/>
    <mergeCell ref="BZ7:CA7"/>
    <mergeCell ref="CB7:CC7"/>
    <mergeCell ref="CD7:CE7"/>
    <mergeCell ref="CF7:CG7"/>
    <mergeCell ref="CH7:CI7"/>
    <mergeCell ref="BL7:BM7"/>
    <mergeCell ref="BN7:BO7"/>
    <mergeCell ref="BP7:BQ7"/>
    <mergeCell ref="BR7:BS7"/>
    <mergeCell ref="BT7:BU7"/>
    <mergeCell ref="BV7:BW7"/>
    <mergeCell ref="AZ7:BA7"/>
    <mergeCell ref="BB7:BC7"/>
    <mergeCell ref="BD7:BE7"/>
    <mergeCell ref="BF7:BG7"/>
    <mergeCell ref="BH7:BI7"/>
    <mergeCell ref="BJ7:BK7"/>
    <mergeCell ref="AN7:AO7"/>
    <mergeCell ref="AP7:AQ7"/>
    <mergeCell ref="AR7:AS7"/>
    <mergeCell ref="AT7:AU7"/>
    <mergeCell ref="AV7:AW7"/>
    <mergeCell ref="AX7:AY7"/>
    <mergeCell ref="AB7:AC7"/>
    <mergeCell ref="AD7:AE7"/>
    <mergeCell ref="AF7:AG7"/>
    <mergeCell ref="AH7:AI7"/>
    <mergeCell ref="AJ7:AK7"/>
    <mergeCell ref="AL7:AM7"/>
    <mergeCell ref="P7:Q7"/>
    <mergeCell ref="R7:S7"/>
    <mergeCell ref="T7:U7"/>
    <mergeCell ref="V7:W7"/>
    <mergeCell ref="X7:Y7"/>
    <mergeCell ref="Z7:AA7"/>
    <mergeCell ref="CD6:CG6"/>
    <mergeCell ref="CP6:CS6"/>
    <mergeCell ref="CT6:CW6"/>
    <mergeCell ref="DB6:DE6"/>
    <mergeCell ref="D7:E7"/>
    <mergeCell ref="F7:G7"/>
    <mergeCell ref="H7:I7"/>
    <mergeCell ref="J7:K7"/>
    <mergeCell ref="L7:M7"/>
    <mergeCell ref="N7:O7"/>
    <mergeCell ref="DJ5:DO6"/>
    <mergeCell ref="DP5:DQ6"/>
    <mergeCell ref="N6:Q6"/>
    <mergeCell ref="R6:U6"/>
    <mergeCell ref="AH6:AK6"/>
    <mergeCell ref="AL6:AO6"/>
    <mergeCell ref="AP6:AS6"/>
    <mergeCell ref="AT6:AW6"/>
    <mergeCell ref="BB6:BE6"/>
    <mergeCell ref="BF6:BI6"/>
    <mergeCell ref="BJ5:BM6"/>
    <mergeCell ref="CB5:CG5"/>
    <mergeCell ref="CH5:CK6"/>
    <mergeCell ref="CL5:CO6"/>
    <mergeCell ref="CX5:DA6"/>
    <mergeCell ref="DF5:DI6"/>
    <mergeCell ref="BN6:BQ6"/>
    <mergeCell ref="BR6:BU6"/>
    <mergeCell ref="BV6:BY6"/>
    <mergeCell ref="BZ6:CC6"/>
    <mergeCell ref="N5:U5"/>
    <mergeCell ref="V5:Y6"/>
    <mergeCell ref="Z5:AC6"/>
    <mergeCell ref="AD5:AG6"/>
    <mergeCell ref="AH5:AI5"/>
    <mergeCell ref="AX5:BA6"/>
    <mergeCell ref="B1:AC1"/>
    <mergeCell ref="B2:Q2"/>
    <mergeCell ref="G3:J3"/>
    <mergeCell ref="P3:Q3"/>
    <mergeCell ref="AB3:AC3"/>
    <mergeCell ref="B4:B8"/>
    <mergeCell ref="C4:C8"/>
    <mergeCell ref="D4:I6"/>
    <mergeCell ref="J4:DQ4"/>
    <mergeCell ref="J5:M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Armavir</vt:lpstr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2023-04-17T06:17:21Z</dcterms:modified>
</cp:coreProperties>
</file>