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460"/>
  </bookViews>
  <sheets>
    <sheet name="2022" sheetId="70" r:id="rId1"/>
    <sheet name="գործառն12" sheetId="76" r:id="rId2"/>
    <sheet name="տնտես12" sheetId="77" r:id="rId3"/>
  </sheets>
  <definedNames>
    <definedName name="_xlnm.Print_Titles" localSheetId="0">'2022'!$A:$B</definedName>
    <definedName name="_xlnm.Print_Titles" localSheetId="1">գործառն12!$A:$B</definedName>
    <definedName name="_xlnm.Print_Titles" localSheetId="2">տնտես12!$A:$B</definedName>
  </definedNames>
  <calcPr calcId="145621"/>
</workbook>
</file>

<file path=xl/calcChain.xml><?xml version="1.0" encoding="utf-8"?>
<calcChain xmlns="http://schemas.openxmlformats.org/spreadsheetml/2006/main">
  <c r="AQ12" i="77" l="1"/>
  <c r="BN16" i="77" l="1"/>
  <c r="BM16" i="77"/>
  <c r="BL16" i="77"/>
  <c r="BK16" i="77"/>
  <c r="BJ16" i="77"/>
  <c r="BI16" i="77"/>
  <c r="BH16" i="77"/>
  <c r="BG16" i="77"/>
  <c r="BF16" i="77"/>
  <c r="BE16" i="77"/>
  <c r="BD16" i="77"/>
  <c r="BC16" i="77"/>
  <c r="BB16" i="77"/>
  <c r="BA16" i="77"/>
  <c r="AZ16" i="77"/>
  <c r="AY16" i="77"/>
  <c r="AX16" i="77"/>
  <c r="AW16" i="77"/>
  <c r="AV16" i="77"/>
  <c r="AU16" i="77"/>
  <c r="AT16" i="77"/>
  <c r="AS16" i="77"/>
  <c r="AP16" i="77"/>
  <c r="AO16" i="77"/>
  <c r="AN16" i="77"/>
  <c r="AM16" i="77"/>
  <c r="AL16" i="77"/>
  <c r="AK16" i="77"/>
  <c r="AJ16" i="77"/>
  <c r="AI16" i="77"/>
  <c r="AH16" i="77"/>
  <c r="AG16" i="77"/>
  <c r="AF16" i="77"/>
  <c r="AE16" i="77"/>
  <c r="AD16" i="77"/>
  <c r="AC16" i="77"/>
  <c r="AB16" i="77"/>
  <c r="AA16" i="77"/>
  <c r="Z16" i="77"/>
  <c r="Y16" i="77"/>
  <c r="X16" i="77"/>
  <c r="W16" i="77"/>
  <c r="V16" i="77"/>
  <c r="U16" i="77"/>
  <c r="T16" i="77"/>
  <c r="S16" i="77"/>
  <c r="R16" i="77"/>
  <c r="Q16" i="77"/>
  <c r="P16" i="77"/>
  <c r="O16" i="77"/>
  <c r="N16" i="77"/>
  <c r="M16" i="77"/>
  <c r="J16" i="77"/>
  <c r="I16" i="77"/>
  <c r="AR15" i="77"/>
  <c r="AQ15" i="77"/>
  <c r="H15" i="77"/>
  <c r="G15" i="77"/>
  <c r="F15" i="77"/>
  <c r="E15" i="77"/>
  <c r="AR14" i="77"/>
  <c r="AQ14" i="77"/>
  <c r="H14" i="77"/>
  <c r="G14" i="77"/>
  <c r="F14" i="77"/>
  <c r="E14" i="77"/>
  <c r="AR13" i="77"/>
  <c r="AQ13" i="77"/>
  <c r="H13" i="77"/>
  <c r="G13" i="77"/>
  <c r="F13" i="77"/>
  <c r="E13" i="77"/>
  <c r="AR12" i="77"/>
  <c r="H12" i="77"/>
  <c r="G12" i="77"/>
  <c r="F12" i="77"/>
  <c r="E12" i="77"/>
  <c r="DT15" i="76"/>
  <c r="DS15" i="76"/>
  <c r="DR15" i="76"/>
  <c r="DQ15" i="76"/>
  <c r="DP15" i="76"/>
  <c r="DO15" i="76"/>
  <c r="DL15" i="76"/>
  <c r="DK15" i="76"/>
  <c r="DJ15" i="76"/>
  <c r="DI15" i="76"/>
  <c r="DH15" i="76"/>
  <c r="DG15" i="76"/>
  <c r="DF15" i="76"/>
  <c r="DE15" i="76"/>
  <c r="DD15" i="76"/>
  <c r="DC15" i="76"/>
  <c r="DB15" i="76"/>
  <c r="DA15" i="76"/>
  <c r="CZ15" i="76"/>
  <c r="CY15" i="76"/>
  <c r="CX15" i="76"/>
  <c r="CW15" i="76"/>
  <c r="CV15" i="76"/>
  <c r="CU15" i="76"/>
  <c r="CT15" i="76"/>
  <c r="CS15" i="76"/>
  <c r="CR15" i="76"/>
  <c r="CQ15" i="76"/>
  <c r="CP15" i="76"/>
  <c r="CO15" i="76"/>
  <c r="CN15" i="76"/>
  <c r="CM15" i="76"/>
  <c r="CL15" i="76"/>
  <c r="CK15" i="76"/>
  <c r="CJ15" i="76"/>
  <c r="CI15" i="76"/>
  <c r="CH15" i="76"/>
  <c r="CG15" i="76"/>
  <c r="CF15" i="76"/>
  <c r="CE15" i="76"/>
  <c r="CD15" i="76"/>
  <c r="CC15" i="76"/>
  <c r="CB15" i="76"/>
  <c r="CA15" i="76"/>
  <c r="BZ15" i="76"/>
  <c r="BY15" i="76"/>
  <c r="BX15" i="76"/>
  <c r="BW15" i="76"/>
  <c r="BV15" i="76"/>
  <c r="BU15" i="76"/>
  <c r="BT15" i="76"/>
  <c r="BS15" i="76"/>
  <c r="BR15" i="76"/>
  <c r="BQ15" i="76"/>
  <c r="BP15" i="76"/>
  <c r="BO15" i="76"/>
  <c r="BN15" i="76"/>
  <c r="BM15" i="76"/>
  <c r="BL15" i="76"/>
  <c r="BK15" i="76"/>
  <c r="BJ15" i="76"/>
  <c r="BI15" i="76"/>
  <c r="BH15" i="76"/>
  <c r="BG15" i="76"/>
  <c r="BF15" i="76"/>
  <c r="BE15" i="76"/>
  <c r="BD15" i="76"/>
  <c r="BC15" i="76"/>
  <c r="BB15" i="76"/>
  <c r="BA15" i="76"/>
  <c r="AZ15" i="76"/>
  <c r="AY15" i="76"/>
  <c r="AX15" i="76"/>
  <c r="AW15" i="76"/>
  <c r="AV15" i="76"/>
  <c r="AU15" i="76"/>
  <c r="AT15" i="76"/>
  <c r="AS15" i="76"/>
  <c r="AR15" i="76"/>
  <c r="AQ15" i="76"/>
  <c r="AP15" i="76"/>
  <c r="AO15" i="76"/>
  <c r="AN15" i="76"/>
  <c r="AM15" i="76"/>
  <c r="AL15" i="76"/>
  <c r="AK15" i="76"/>
  <c r="AJ15" i="76"/>
  <c r="AI15" i="76"/>
  <c r="AH15" i="76"/>
  <c r="AG15" i="76"/>
  <c r="AF15" i="76"/>
  <c r="AE15" i="76"/>
  <c r="AD15" i="76"/>
  <c r="AC15" i="76"/>
  <c r="AB15" i="76"/>
  <c r="AA15" i="76"/>
  <c r="Z15" i="76"/>
  <c r="Y15" i="76"/>
  <c r="X15" i="76"/>
  <c r="W15" i="76"/>
  <c r="V15" i="76"/>
  <c r="U15" i="76"/>
  <c r="T15" i="76"/>
  <c r="S15" i="76"/>
  <c r="R15" i="76"/>
  <c r="Q15" i="76"/>
  <c r="P15" i="76"/>
  <c r="O15" i="76"/>
  <c r="N15" i="76"/>
  <c r="M15" i="76"/>
  <c r="L15" i="76"/>
  <c r="K15" i="76"/>
  <c r="J15" i="76"/>
  <c r="I15" i="76"/>
  <c r="DN14" i="76"/>
  <c r="DM14" i="76"/>
  <c r="H14" i="76"/>
  <c r="G14" i="76"/>
  <c r="F14" i="76"/>
  <c r="E14" i="76"/>
  <c r="DN13" i="76"/>
  <c r="DM13" i="76"/>
  <c r="H13" i="76"/>
  <c r="G13" i="76"/>
  <c r="F13" i="76"/>
  <c r="E13" i="76"/>
  <c r="DN12" i="76"/>
  <c r="DM12" i="76"/>
  <c r="H12" i="76"/>
  <c r="G12" i="76"/>
  <c r="F12" i="76"/>
  <c r="E12" i="76"/>
  <c r="DN11" i="76"/>
  <c r="DM11" i="76"/>
  <c r="H11" i="76"/>
  <c r="G11" i="76"/>
  <c r="F11" i="76"/>
  <c r="E11" i="76"/>
  <c r="C10" i="76"/>
  <c r="D10" i="76" s="1"/>
  <c r="E10" i="76" s="1"/>
  <c r="F10" i="76" s="1"/>
  <c r="G10" i="76" s="1"/>
  <c r="H10" i="76" s="1"/>
  <c r="I10" i="76" s="1"/>
  <c r="J10" i="76" s="1"/>
  <c r="K10" i="76" s="1"/>
  <c r="L10" i="76" s="1"/>
  <c r="M10" i="76" s="1"/>
  <c r="N10" i="76" s="1"/>
  <c r="O10" i="76" s="1"/>
  <c r="P10" i="76" s="1"/>
  <c r="Q10" i="76" s="1"/>
  <c r="R10" i="76" s="1"/>
  <c r="S10" i="76" s="1"/>
  <c r="T10" i="76" s="1"/>
  <c r="U10" i="76" s="1"/>
  <c r="V10" i="76" s="1"/>
  <c r="W10" i="76" s="1"/>
  <c r="X10" i="76" s="1"/>
  <c r="Y10" i="76" s="1"/>
  <c r="Z10" i="76" s="1"/>
  <c r="AA10" i="76" s="1"/>
  <c r="AB10" i="76" s="1"/>
  <c r="AC10" i="76" s="1"/>
  <c r="AD10" i="76" s="1"/>
  <c r="AE10" i="76" s="1"/>
  <c r="AF10" i="76" s="1"/>
  <c r="AG10" i="76" s="1"/>
  <c r="AH10" i="76" s="1"/>
  <c r="AI10" i="76" s="1"/>
  <c r="AJ10" i="76" s="1"/>
  <c r="AK10" i="76" s="1"/>
  <c r="AL10" i="76" s="1"/>
  <c r="AM10" i="76" s="1"/>
  <c r="AN10" i="76" s="1"/>
  <c r="AO10" i="76" s="1"/>
  <c r="AP10" i="76" s="1"/>
  <c r="AQ10" i="76" s="1"/>
  <c r="AR10" i="76" s="1"/>
  <c r="AS10" i="76" s="1"/>
  <c r="AT10" i="76" s="1"/>
  <c r="AU10" i="76" s="1"/>
  <c r="AV10" i="76" s="1"/>
  <c r="AW10" i="76" s="1"/>
  <c r="AX10" i="76" s="1"/>
  <c r="AY10" i="76" s="1"/>
  <c r="AZ10" i="76" s="1"/>
  <c r="BA10" i="76" s="1"/>
  <c r="BB10" i="76" s="1"/>
  <c r="BC10" i="76" s="1"/>
  <c r="BD10" i="76" s="1"/>
  <c r="BE10" i="76" s="1"/>
  <c r="BF10" i="76" s="1"/>
  <c r="BG10" i="76" s="1"/>
  <c r="BH10" i="76" s="1"/>
  <c r="BI10" i="76" s="1"/>
  <c r="BJ10" i="76" s="1"/>
  <c r="BK10" i="76" s="1"/>
  <c r="BL10" i="76" s="1"/>
  <c r="BM10" i="76" s="1"/>
  <c r="BN10" i="76" s="1"/>
  <c r="BO10" i="76" s="1"/>
  <c r="BP10" i="76" s="1"/>
  <c r="BQ10" i="76" s="1"/>
  <c r="BR10" i="76" s="1"/>
  <c r="BS10" i="76" s="1"/>
  <c r="BT10" i="76" s="1"/>
  <c r="BU10" i="76" s="1"/>
  <c r="BV10" i="76" s="1"/>
  <c r="BW10" i="76" s="1"/>
  <c r="BX10" i="76" s="1"/>
  <c r="BY10" i="76" s="1"/>
  <c r="BZ10" i="76" s="1"/>
  <c r="CA10" i="76" s="1"/>
  <c r="CB10" i="76" s="1"/>
  <c r="CC10" i="76" s="1"/>
  <c r="CD10" i="76" s="1"/>
  <c r="CE10" i="76" s="1"/>
  <c r="CF10" i="76" s="1"/>
  <c r="CG10" i="76" s="1"/>
  <c r="CH10" i="76" s="1"/>
  <c r="CI10" i="76" s="1"/>
  <c r="CJ10" i="76" s="1"/>
  <c r="CK10" i="76" s="1"/>
  <c r="CL10" i="76" s="1"/>
  <c r="CM10" i="76" s="1"/>
  <c r="CN10" i="76" s="1"/>
  <c r="CO10" i="76" s="1"/>
  <c r="CP10" i="76" s="1"/>
  <c r="CQ10" i="76" s="1"/>
  <c r="CR10" i="76" s="1"/>
  <c r="CS10" i="76" s="1"/>
  <c r="CT10" i="76" s="1"/>
  <c r="CU10" i="76" s="1"/>
  <c r="CV10" i="76" s="1"/>
  <c r="CW10" i="76" s="1"/>
  <c r="CX10" i="76" s="1"/>
  <c r="CY10" i="76" s="1"/>
  <c r="CZ10" i="76" s="1"/>
  <c r="DA10" i="76" s="1"/>
  <c r="DB10" i="76" s="1"/>
  <c r="DC10" i="76" s="1"/>
  <c r="DD10" i="76" s="1"/>
  <c r="DE10" i="76" s="1"/>
  <c r="DF10" i="76" s="1"/>
  <c r="DG10" i="76" s="1"/>
  <c r="DH10" i="76" s="1"/>
  <c r="DI10" i="76" s="1"/>
  <c r="DJ10" i="76" s="1"/>
  <c r="DK10" i="76" s="1"/>
  <c r="DL10" i="76" s="1"/>
  <c r="DM10" i="76" s="1"/>
  <c r="DN10" i="76" s="1"/>
  <c r="DO10" i="76" s="1"/>
  <c r="DP10" i="76" s="1"/>
  <c r="DQ10" i="76" s="1"/>
  <c r="DR10" i="76" s="1"/>
  <c r="DS10" i="76" s="1"/>
  <c r="DT10" i="76" s="1"/>
  <c r="C13" i="76" l="1"/>
  <c r="DN15" i="76"/>
  <c r="D12" i="76"/>
  <c r="C11" i="76"/>
  <c r="C12" i="77"/>
  <c r="AR16" i="77"/>
  <c r="D14" i="77"/>
  <c r="C13" i="77"/>
  <c r="D13" i="77"/>
  <c r="H16" i="77"/>
  <c r="D15" i="77"/>
  <c r="G16" i="77"/>
  <c r="C14" i="77"/>
  <c r="AQ16" i="77"/>
  <c r="F16" i="77"/>
  <c r="C15" i="77"/>
  <c r="C12" i="76"/>
  <c r="D11" i="76"/>
  <c r="D13" i="76"/>
  <c r="DM15" i="76"/>
  <c r="F15" i="76"/>
  <c r="D14" i="76"/>
  <c r="E15" i="76"/>
  <c r="C14" i="76"/>
  <c r="D12" i="77"/>
  <c r="E16" i="77"/>
  <c r="G15" i="76"/>
  <c r="H15" i="76"/>
  <c r="D15" i="76" l="1"/>
  <c r="C15" i="76"/>
  <c r="C16" i="77"/>
  <c r="D16" i="77"/>
  <c r="CL14" i="70" l="1"/>
  <c r="CK14" i="70"/>
  <c r="CJ14" i="70"/>
  <c r="CI14" i="70"/>
  <c r="CH14" i="70"/>
  <c r="CG14" i="70"/>
  <c r="CF14" i="70"/>
  <c r="CE14" i="70"/>
  <c r="CD14" i="70"/>
  <c r="CC14" i="70"/>
  <c r="CB14" i="70"/>
  <c r="CA14" i="70"/>
  <c r="BZ14" i="70"/>
  <c r="BW14" i="70"/>
  <c r="BV14" i="70"/>
  <c r="BU14" i="70"/>
  <c r="BT14" i="70"/>
  <c r="BS14" i="70"/>
  <c r="BR14" i="70"/>
  <c r="BQ14" i="70"/>
  <c r="BP14" i="70"/>
  <c r="BO14" i="70"/>
  <c r="BN14" i="70"/>
  <c r="BM14" i="70"/>
  <c r="BL14" i="70"/>
  <c r="BK14" i="70"/>
  <c r="BJ14" i="70"/>
  <c r="BI14" i="70"/>
  <c r="BH14" i="70"/>
  <c r="BG14" i="70"/>
  <c r="BF14" i="70"/>
  <c r="BE14" i="70"/>
  <c r="BD14" i="70"/>
  <c r="BC14" i="70"/>
  <c r="BB14" i="70"/>
  <c r="BA14" i="70"/>
  <c r="AZ14" i="70"/>
  <c r="AY14" i="70"/>
  <c r="AX14" i="70"/>
  <c r="AW14" i="70"/>
  <c r="AS14" i="70"/>
  <c r="AR14" i="70"/>
  <c r="AQ14" i="70"/>
  <c r="AP14" i="70"/>
  <c r="AO14" i="70"/>
  <c r="AN14" i="70"/>
  <c r="AM14" i="70"/>
  <c r="AL14" i="70"/>
  <c r="AK14" i="70"/>
  <c r="AJ14" i="70"/>
  <c r="AK15" i="70" s="1"/>
  <c r="AI14" i="70"/>
  <c r="AH14" i="70"/>
  <c r="AG14" i="70"/>
  <c r="AF14" i="70"/>
  <c r="AD14" i="70"/>
  <c r="AC14" i="70"/>
  <c r="AA14" i="70"/>
  <c r="Z14" i="70"/>
  <c r="X14" i="70"/>
  <c r="W14" i="70"/>
  <c r="U14" i="70"/>
  <c r="T14" i="70"/>
  <c r="R14" i="70"/>
  <c r="Q14" i="70"/>
  <c r="O14" i="70"/>
  <c r="N14" i="70"/>
  <c r="D14" i="70"/>
  <c r="C14" i="70"/>
  <c r="CN13" i="70"/>
  <c r="CM13" i="70"/>
  <c r="BY13" i="70"/>
  <c r="BX13" i="70"/>
  <c r="AU13" i="70"/>
  <c r="AT13" i="70"/>
  <c r="AE13" i="70"/>
  <c r="AB13" i="70"/>
  <c r="Y13" i="70"/>
  <c r="V13" i="70"/>
  <c r="S13" i="70"/>
  <c r="P13" i="70"/>
  <c r="L13" i="70"/>
  <c r="K13" i="70"/>
  <c r="I13" i="70"/>
  <c r="H13" i="70"/>
  <c r="CN12" i="70"/>
  <c r="CM12" i="70"/>
  <c r="BY12" i="70"/>
  <c r="BX12" i="70"/>
  <c r="AU12" i="70"/>
  <c r="AT12" i="70"/>
  <c r="AE12" i="70"/>
  <c r="AB12" i="70"/>
  <c r="Y12" i="70"/>
  <c r="V12" i="70"/>
  <c r="S12" i="70"/>
  <c r="P12" i="70"/>
  <c r="L12" i="70"/>
  <c r="K12" i="70"/>
  <c r="I12" i="70"/>
  <c r="H12" i="70"/>
  <c r="CN11" i="70"/>
  <c r="CM11" i="70"/>
  <c r="BY11" i="70"/>
  <c r="BX11" i="70"/>
  <c r="AU11" i="70"/>
  <c r="AT11" i="70"/>
  <c r="AE11" i="70"/>
  <c r="AB11" i="70"/>
  <c r="Y11" i="70"/>
  <c r="V11" i="70"/>
  <c r="S11" i="70"/>
  <c r="P11" i="70"/>
  <c r="L11" i="70"/>
  <c r="K11" i="70"/>
  <c r="I11" i="70"/>
  <c r="J11" i="70" s="1"/>
  <c r="H11" i="70"/>
  <c r="CN10" i="70"/>
  <c r="CM10" i="70"/>
  <c r="BY10" i="70"/>
  <c r="BX10" i="70"/>
  <c r="AU10" i="70"/>
  <c r="AT10" i="70"/>
  <c r="AT14" i="70" s="1"/>
  <c r="AE10" i="70"/>
  <c r="AB10" i="70"/>
  <c r="Y10" i="70"/>
  <c r="V10" i="70"/>
  <c r="S10" i="70"/>
  <c r="P10" i="70"/>
  <c r="L10" i="70"/>
  <c r="K10" i="70"/>
  <c r="I10" i="70"/>
  <c r="J10" i="70" s="1"/>
  <c r="H10" i="70"/>
  <c r="H14" i="70" s="1"/>
  <c r="I8" i="70"/>
  <c r="L8" i="70" s="1"/>
  <c r="O8" i="70" s="1"/>
  <c r="R8" i="70" s="1"/>
  <c r="U8" i="70" s="1"/>
  <c r="X8" i="70" s="1"/>
  <c r="AA8" i="70" s="1"/>
  <c r="AD8" i="70" s="1"/>
  <c r="AG8" i="70" s="1"/>
  <c r="AI8" i="70" s="1"/>
  <c r="AK8" i="70" s="1"/>
  <c r="AM8" i="70" s="1"/>
  <c r="AO8" i="70" s="1"/>
  <c r="AQ8" i="70" s="1"/>
  <c r="AS8" i="70" s="1"/>
  <c r="AU8" i="70" s="1"/>
  <c r="AX8" i="70" s="1"/>
  <c r="AZ8" i="70" s="1"/>
  <c r="BB8" i="70" s="1"/>
  <c r="BD8" i="70" s="1"/>
  <c r="BF8" i="70" s="1"/>
  <c r="BH8" i="70" s="1"/>
  <c r="BJ8" i="70" s="1"/>
  <c r="BL8" i="70" s="1"/>
  <c r="BN8" i="70" s="1"/>
  <c r="BP8" i="70" s="1"/>
  <c r="BR8" i="70" s="1"/>
  <c r="BT8" i="70" s="1"/>
  <c r="BV8" i="70" s="1"/>
  <c r="BY8" i="70" s="1"/>
  <c r="CA8" i="70" s="1"/>
  <c r="CC8" i="70" s="1"/>
  <c r="CE8" i="70" s="1"/>
  <c r="CG8" i="70" s="1"/>
  <c r="CI8" i="70" s="1"/>
  <c r="CK8" i="70" s="1"/>
  <c r="CN8" i="70" s="1"/>
  <c r="V14" i="70" l="1"/>
  <c r="J12" i="70"/>
  <c r="J13" i="70"/>
  <c r="CM14" i="70"/>
  <c r="AV10" i="70"/>
  <c r="M11" i="70"/>
  <c r="AV11" i="70"/>
  <c r="M12" i="70"/>
  <c r="AV12" i="70"/>
  <c r="M13" i="70"/>
  <c r="AV13" i="70"/>
  <c r="AB14" i="70"/>
  <c r="F11" i="70"/>
  <c r="S14" i="70"/>
  <c r="Y14" i="70"/>
  <c r="AE14" i="70"/>
  <c r="F10" i="70"/>
  <c r="F12" i="70"/>
  <c r="E12" i="70"/>
  <c r="CN14" i="70"/>
  <c r="E11" i="70"/>
  <c r="L14" i="70"/>
  <c r="F13" i="70"/>
  <c r="E13" i="70"/>
  <c r="BX14" i="70"/>
  <c r="P14" i="70"/>
  <c r="BY14" i="70"/>
  <c r="I14" i="70"/>
  <c r="J14" i="70" s="1"/>
  <c r="G11" i="70"/>
  <c r="M10" i="70"/>
  <c r="K14" i="70"/>
  <c r="AU14" i="70"/>
  <c r="AV14" i="70" s="1"/>
  <c r="E10" i="70"/>
  <c r="G10" i="70" s="1"/>
  <c r="F14" i="70" l="1"/>
  <c r="G12" i="70"/>
  <c r="E14" i="70"/>
  <c r="H15" i="70" s="1"/>
  <c r="M14" i="70"/>
  <c r="G13" i="70"/>
  <c r="G14" i="70" l="1"/>
</calcChain>
</file>

<file path=xl/sharedStrings.xml><?xml version="1.0" encoding="utf-8"?>
<sst xmlns="http://schemas.openxmlformats.org/spreadsheetml/2006/main" count="460" uniqueCount="146">
  <si>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</si>
  <si>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</si>
  <si>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</si>
  <si>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</si>
  <si>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</si>
  <si>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</si>
  <si>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</si>
  <si>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t>Վ Ա Ր Չ Ա Կ Ա Ն</t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</si>
  <si>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</si>
  <si>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</si>
  <si>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</si>
  <si>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</si>
  <si>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</si>
  <si>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</si>
  <si>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</si>
  <si>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</si>
  <si>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</si>
  <si>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</si>
  <si>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</si>
  <si>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</si>
  <si>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</si>
  <si>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</si>
  <si>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</si>
  <si>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</si>
  <si>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</si>
  <si>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</si>
  <si>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</si>
  <si>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</si>
  <si>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</si>
  <si>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</si>
  <si>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</si>
  <si>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</si>
  <si>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</si>
  <si>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</si>
  <si>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</si>
  <si>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</si>
  <si>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</si>
  <si>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</si>
  <si>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</si>
  <si>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</si>
  <si>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</si>
  <si>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</si>
  <si>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</si>
  <si>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</si>
  <si>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</si>
  <si>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</si>
  <si>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t xml:space="preserve"> </t>
    </r>
    <r>
      <rPr>
        <b/>
        <sz val="7"/>
        <rFont val="GHEA Grapalat"/>
        <family val="3"/>
      </rPr>
      <t xml:space="preserve">տող 1220+1240     </t>
    </r>
    <r>
      <rPr>
        <sz val="7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</si>
  <si>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</si>
  <si>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t xml:space="preserve">փաստ.                                                                            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</si>
  <si>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</si>
  <si>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t>կատ. %-ը տար.նկատմ.</t>
  </si>
  <si>
    <r>
      <rPr>
        <b/>
        <sz val="7"/>
        <rFont val="GHEA Grapalat"/>
        <family val="3"/>
      </rPr>
      <t xml:space="preserve"> տող 1342</t>
    </r>
    <r>
      <rPr>
        <sz val="7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</si>
  <si>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Ընդամենը անշարժ գույքի հարկեր (տող1111+1112+1112.1)</t>
  </si>
  <si>
    <r>
      <t>տող 1120   Գույքային հարկեր  փոխադրամիջոցների համար</t>
    </r>
    <r>
      <rPr>
        <sz val="10"/>
        <rFont val="Arial Armenian"/>
        <family val="2"/>
      </rPr>
      <t/>
    </r>
  </si>
  <si>
    <r>
      <rPr>
        <b/>
        <sz val="7"/>
        <rFont val="GHEA Grapalat"/>
        <family val="3"/>
      </rPr>
      <t xml:space="preserve">տող 1391+1393   </t>
    </r>
    <r>
      <rPr>
        <sz val="7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</si>
  <si>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7"/>
        <rFont val="GHEA Grapalat"/>
        <family val="3"/>
      </rPr>
      <t>տող 1392</t>
    </r>
    <r>
      <rPr>
        <sz val="7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</si>
  <si>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տող 1343.Օրենքով սահմանված դեպ քերում համայնքային հիմնարկների կողմից առանց տեղական տուրքի գանձման մատուցվող ծառա յությունների կամ կատարվող գործո ղությունների դիմաց ստացվող (գանձվող) այլ վճարներ</t>
  </si>
  <si>
    <r>
      <rPr>
        <b/>
        <sz val="8"/>
        <rFont val="GHEA Grapalat"/>
        <family val="3"/>
      </rPr>
      <t xml:space="preserve"> տող 1352</t>
    </r>
    <r>
      <rPr>
        <sz val="8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</si>
  <si>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t xml:space="preserve">ծրագիր   տարեկան </t>
  </si>
  <si>
    <t xml:space="preserve">տող 1111 Գույքահարկ համայնքների վարչական տարածքներում գտնվող շենքերի և շինությունների համար  /ապառք մինչև 2021թվական/                                                                  </t>
  </si>
  <si>
    <t>տող 1112 Հողի հարկ համայնքների վարչական տարածքներում գտնվող հողի համար  /ապառք մինչև 2021թվական/</t>
  </si>
  <si>
    <t>տող 1112.1 Անշարժ գույքի միասնական հարկ /2021թվականից հաշվարկված հարկ/</t>
  </si>
  <si>
    <t xml:space="preserve"> ՀՀ ՏԱՎՈւՇԻ ՄԱՐԶԻ ՀԱՄԱՅՆՔՆԵՐԻ ԲՅՈՒՋԵՏԱՅԻՆ ԵԿԱՄՈՒՏՆԵՐԻ ՎԵՐԱԲԵՐՅԱԼ (աճողական) 2022թ. ՏԱՐԻ</t>
  </si>
  <si>
    <t>փաստացի 12 ամիս</t>
  </si>
  <si>
    <t>ՀՀ ՏԱՎՈՒՇԻ ՄԱՐԶԻ ՀԱՄԱՅՆՔՆԵՐԻ ԲՅՈՒՋԵՆԵՐԻ 2022Թ. ԾԱԽՍԵՐԸ` ԸՍՏ ԲՅՈՒՋԵՏԱՅԻՆ ԾԱԽՍԵՐԻ  ԳՈՐԾԱՌԱԿԱՆ ԴԱՍԱԿԱՐԳՄԱՆ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</si>
  <si>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</si>
  <si>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</si>
  <si>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</si>
  <si>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</si>
  <si>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</si>
  <si>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</si>
  <si>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</si>
  <si>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</si>
  <si>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</si>
  <si>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</si>
  <si>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t>որից`</t>
  </si>
  <si>
    <r>
      <rPr>
        <b/>
        <u/>
        <sz val="7"/>
        <rFont val="GHEA Grapalat"/>
        <family val="3"/>
      </rPr>
      <t>բյուջ. տող 2700</t>
    </r>
    <r>
      <rPr>
        <sz val="7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</si>
  <si>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</si>
  <si>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</si>
  <si>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</si>
  <si>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</si>
  <si>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</si>
  <si>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</si>
  <si>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</si>
  <si>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>տող 2410
Ընդհանուր բնույթի տնտեսական առևտրային և աշխատանքի գծով հարաբերություններ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</si>
  <si>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</si>
  <si>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</si>
  <si>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9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</si>
  <si>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9"/>
        <rFont val="GHEA Grapalat"/>
        <family val="3"/>
      </rPr>
      <t xml:space="preserve"> </t>
    </r>
    <r>
      <rPr>
        <b/>
        <u/>
        <sz val="9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</si>
  <si>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</si>
  <si>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</si>
  <si>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</si>
  <si>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</si>
  <si>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</si>
  <si>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</si>
  <si>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</si>
  <si>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</si>
  <si>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</si>
  <si>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</si>
  <si>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>ԸՆԴԱՄԵՆԸ ԾԱԽՍԵՐ</t>
    </r>
    <r>
      <rPr>
        <b/>
        <sz val="8"/>
        <rFont val="GHEA Grapalat"/>
        <family val="3"/>
      </rPr>
      <t/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</si>
  <si>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</si>
  <si>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</si>
  <si>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</si>
  <si>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</si>
  <si>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</si>
  <si>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>ՀՀ ՏԱՎՈՒՇԻ ՄԱՐԶԻ ՀԱՄԱՅՆՔՆԵՐԻ ԲՅՈՒՋԵՆԵՐԻ 2022Թ. ԾԱԽՍԵՐԸ`  ԸՍՏ  ԲՅՈՒՋԵՏԱՅԻՆ ԾԱԽՍԵՐԻ ՏՆՏԵՍԱԳԻՏԱԿԱՆ ԴԱՍԱԿԱՐԳՄԱՆ</t>
  </si>
  <si>
    <r>
      <rPr>
        <b/>
        <sz val="9"/>
        <rFont val="GHEA Grapalat"/>
        <family val="3"/>
      </rPr>
      <t>բյուջ տող 4000</t>
    </r>
    <r>
      <rPr>
        <sz val="9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</si>
  <si>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</si>
  <si>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</si>
  <si>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</si>
  <si>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</si>
  <si>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7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</si>
  <si>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(բյուջ. տող 6100)
1.1ՀԻՄՆԱԿԱՆ ՄԻՋՈՑՆԵՐԻ ԻՐԱՑՈՒՄԻՑ ՄՈՒՏՔԵՐ 
</t>
    </r>
    <r>
      <rPr>
        <b/>
        <sz val="8"/>
        <rFont val="GHEA Grapalat"/>
        <family val="3"/>
      </rPr>
      <t xml:space="preserve">(բյուջ. տող 6110) </t>
    </r>
    <r>
      <rPr>
        <sz val="8"/>
        <rFont val="GHEA Grapalat"/>
        <family val="3"/>
      </rPr>
      <t xml:space="preserve">
1.2. ՊԱՇԱՐՆԵՐԻ ԻՐԱՑՈՒՄԻՑ ՄՈՒՏՔԵՐ 
</t>
    </r>
    <r>
      <rPr>
        <b/>
        <sz val="8"/>
        <rFont val="GHEA Grapalat"/>
        <family val="3"/>
      </rPr>
      <t xml:space="preserve">(բյուջ. տող 6200)
</t>
    </r>
    <r>
      <rPr>
        <sz val="8"/>
        <rFont val="GHEA Grapalat"/>
        <family val="3"/>
      </rPr>
      <t xml:space="preserve">1.3. ԲԱՐՁՐԱՐԺԵՔ ԱԿՏԻՎ-ՆԵՐԻ ԻՐԱՑՈՒՄԻՑ ՄՈՒՏՔԵՐ </t>
    </r>
    <r>
      <rPr>
        <b/>
        <sz val="8"/>
        <rFont val="GHEA Grapalat"/>
        <family val="3"/>
      </rPr>
      <t xml:space="preserve">
  (տող 6300)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</si>
  <si>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</si>
  <si>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</si>
  <si>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9"/>
        <rFont val="GHEA Grapalat"/>
        <family val="3"/>
      </rPr>
      <t>բյուջ տող 4200</t>
    </r>
    <r>
      <rPr>
        <sz val="9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</si>
  <si>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</si>
  <si>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9"/>
        <rFont val="GHEA Grapalat"/>
        <family val="3"/>
      </rPr>
      <t xml:space="preserve">բյուջ տող. 4300 </t>
    </r>
    <r>
      <rPr>
        <sz val="9"/>
        <rFont val="GHEA Grapalat"/>
        <family val="3"/>
      </rPr>
      <t xml:space="preserve">
1.3. ՏՈԿՈՍԱՎՃԱՐՆԵՐ (տող4310+տող4320+տող4330)</t>
    </r>
  </si>
  <si>
    <r>
      <rPr>
        <b/>
        <sz val="9"/>
        <rFont val="GHEA Grapalat"/>
        <family val="3"/>
      </rPr>
      <t xml:space="preserve">բյուջետ. տող 4400
</t>
    </r>
    <r>
      <rPr>
        <sz val="9"/>
        <rFont val="GHEA Grapalat"/>
        <family val="3"/>
      </rPr>
      <t xml:space="preserve">
1.4. ՍՈՒԲՍԻԴԻԱՆԵՐ  (տող4410+տող4420)</t>
    </r>
  </si>
  <si>
    <t>բյուջետ. տող 4500
1.5. ԴՐԱՄԱՇՆՈՐՀՆԵՐ (տող4510+տող4520+տող4530+տող4540)</t>
  </si>
  <si>
    <r>
      <rPr>
        <b/>
        <sz val="9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</si>
  <si>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9"/>
        <rFont val="GHEA Grapalat"/>
        <family val="3"/>
      </rPr>
      <t>բյուջետ. տող 4700</t>
    </r>
    <r>
      <rPr>
        <sz val="9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</si>
  <si>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</si>
  <si>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rPr>
        <b/>
        <sz val="8"/>
        <rFont val="GHEA Grapalat"/>
        <family val="3"/>
      </rPr>
      <t xml:space="preserve"> (բյուջ. տող  5120+5130)</t>
    </r>
    <r>
      <rPr>
        <sz val="8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</si>
  <si>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</si>
  <si>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8"/>
        <rFont val="GHEA Grapalat"/>
        <family val="3"/>
      </rPr>
      <t xml:space="preserve">(տող 4110+ տող4120) </t>
    </r>
    <r>
      <rPr>
        <sz val="8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8"/>
        <rFont val="GHEA Grapalat"/>
        <family val="3"/>
      </rPr>
      <t>(տող4120)</t>
    </r>
  </si>
  <si>
    <r>
      <rPr>
        <b/>
        <sz val="8"/>
        <rFont val="GHEA Grapalat"/>
        <family val="3"/>
      </rPr>
      <t>տող 4130</t>
    </r>
    <r>
      <rPr>
        <sz val="8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</si>
  <si>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</si>
  <si>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8"/>
        <rFont val="GHEA Grapalat"/>
        <family val="3"/>
      </rPr>
      <t>տող4213</t>
    </r>
    <r>
      <rPr>
        <sz val="8"/>
        <rFont val="GHEA Grapalat"/>
        <family val="3"/>
      </rPr>
      <t xml:space="preserve">
Կոմունալ ծառայություններ</t>
    </r>
  </si>
  <si>
    <t>տող4214
Կապի ծառայություններ</t>
  </si>
  <si>
    <r>
      <t xml:space="preserve">տող 4220
 ԳՈՐԾՈՒՂՈՒՄՆԵՐԻ ԵՎ ՇՐՋԱԳԱՅՈՒԹՅՈՒՆՆԵՐԻ ԾԱԽՍԵՐ </t>
    </r>
    <r>
      <rPr>
        <sz val="7"/>
        <rFont val="GHEA Grapalat"/>
        <family val="3"/>
      </rPr>
      <t>(տող4221+տող4222+տող4223)</t>
    </r>
  </si>
  <si>
    <r>
      <t>տող 4230
ՊԱՅՄԱՆԱԳՐԱՅԻՆ ԱՅԼ ԾԱՌԱՅՈՒԹՅՈՒՆՆԵՐԻ ՁԵՌՔ ԲԵՐՈՒՄ</t>
    </r>
    <r>
      <rPr>
        <sz val="7"/>
        <rFont val="GHEA Grapalat"/>
        <family val="3"/>
      </rPr>
      <t xml:space="preserve"> (տող4231+տող4232+տող4233+տող4234+տող4235+տող4236+տող4237+տող4238)</t>
    </r>
  </si>
  <si>
    <r>
      <rPr>
        <u/>
        <sz val="8"/>
        <rFont val="GHEA Grapalat"/>
        <family val="3"/>
      </rPr>
      <t xml:space="preserve">բյուջ տող. 4238 </t>
    </r>
    <r>
      <rPr>
        <sz val="8"/>
        <rFont val="GHEA Grapalat"/>
        <family val="3"/>
      </rPr>
      <t xml:space="preserve">
 Ընդհանուր բնույթի այլ ծառայություններ</t>
    </r>
  </si>
  <si>
    <r>
      <rPr>
        <b/>
        <sz val="8"/>
        <rFont val="GHEA Grapalat"/>
        <family val="3"/>
      </rPr>
      <t xml:space="preserve">բյուջ տող. 4250 </t>
    </r>
    <r>
      <rPr>
        <sz val="8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</si>
  <si>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8"/>
        <rFont val="GHEA Grapalat"/>
        <family val="3"/>
      </rPr>
      <t xml:space="preserve">բյուջ տող. 4260 </t>
    </r>
    <r>
      <rPr>
        <sz val="8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</si>
  <si>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8"/>
        <rFont val="GHEA Grapalat"/>
        <family val="3"/>
      </rPr>
      <t>բյուջետ. տող 4411</t>
    </r>
    <r>
      <rPr>
        <sz val="8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</si>
  <si>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8"/>
        <rFont val="GHEA Grapalat"/>
        <family val="3"/>
      </rPr>
      <t>բյուջետ. տող 4531</t>
    </r>
    <r>
      <rPr>
        <sz val="8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</si>
  <si>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</si>
  <si>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</si>
  <si>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</si>
  <si>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8"/>
        <rFont val="GHEA Grapalat"/>
        <family val="3"/>
      </rPr>
      <t xml:space="preserve">  (տող 6410)</t>
    </r>
    <r>
      <rPr>
        <sz val="8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</si>
  <si>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</si>
  <si>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01.01.2023թ. դրությամբ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</si>
  <si>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(տող2610+տող2620+տող2630+տող2640+տող2650+տող2660)</t>
    </r>
  </si>
  <si>
    <r>
      <t xml:space="preserve"> </t>
    </r>
    <r>
      <rPr>
        <b/>
        <sz val="8"/>
        <rFont val="GHEA Grapalat"/>
        <family val="3"/>
      </rPr>
      <t>(բյուջ. տող  5110)</t>
    </r>
    <r>
      <rPr>
        <sz val="8"/>
        <rFont val="GHEA Grapalat"/>
        <family val="3"/>
      </rPr>
      <t xml:space="preserve">
ՇԵՆՔԵՐ ԵՎ ՇԻՆՈՒԹՅՈՒՆՆԵՐ (տող5111+տող5112+տող5113)</t>
    </r>
  </si>
  <si>
    <t>վարչական մաս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</si>
</sst>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7"/>
      <color theme="1"/>
      <name val="GHEA Grapalat"/>
      <family val="3"/>
    </font>
    <font>
      <sz val="8"/>
      <color theme="1"/>
      <name val="GHEA Grapalat"/>
      <family val="3"/>
    </font>
    <font>
      <sz val="12"/>
      <name val="Times Armenian"/>
      <family val="1"/>
    </font>
    <font>
      <sz val="12"/>
      <name val="GHEA Grapalat"/>
      <family val="3"/>
    </font>
    <font>
      <sz val="11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u/>
      <sz val="7"/>
      <name val="GHEA Grapalat"/>
      <family val="3"/>
    </font>
    <font>
      <b/>
      <u/>
      <sz val="10"/>
      <name val="Arial Armenian"/>
      <family val="2"/>
    </font>
    <font>
      <b/>
      <u/>
      <sz val="9"/>
      <name val="GHEA Grapalat"/>
      <family val="3"/>
    </font>
    <font>
      <u/>
      <sz val="8"/>
      <name val="GHEA Grapalat"/>
      <family val="3"/>
    </font>
  </fonts>
  <fills count="1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6" fillId="0" borderId="0"/>
  </cellStyleXfs>
  <cellXfs count="329">
    <xf numFmtId="0" fontId="0" fillId="0" borderId="0" xfId="0"/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Protection="1">
      <protection locked="0"/>
    </xf>
    <xf numFmtId="0" fontId="8" fillId="0" borderId="10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/>
    </xf>
    <xf numFmtId="0" fontId="10" fillId="0" borderId="0" xfId="0" applyFont="1" applyProtection="1">
      <protection locked="0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Protection="1"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protection locked="0"/>
    </xf>
    <xf numFmtId="0" fontId="13" fillId="0" borderId="0" xfId="0" applyFont="1" applyFill="1" applyAlignment="1" applyProtection="1">
      <protection locked="0"/>
    </xf>
    <xf numFmtId="0" fontId="10" fillId="0" borderId="0" xfId="0" applyFont="1" applyFill="1" applyBorder="1" applyProtection="1"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Protection="1">
      <protection locked="0"/>
    </xf>
    <xf numFmtId="0" fontId="10" fillId="0" borderId="1" xfId="0" applyFont="1" applyFill="1" applyBorder="1" applyAlignment="1" applyProtection="1">
      <alignment vertical="top" wrapText="1"/>
      <protection locked="0"/>
    </xf>
    <xf numFmtId="0" fontId="10" fillId="0" borderId="0" xfId="0" applyFont="1" applyFill="1" applyBorder="1" applyProtection="1"/>
    <xf numFmtId="0" fontId="8" fillId="0" borderId="0" xfId="0" applyFont="1" applyFill="1" applyAlignment="1" applyProtection="1">
      <alignment vertical="center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/>
    </xf>
    <xf numFmtId="165" fontId="14" fillId="6" borderId="10" xfId="0" applyNumberFormat="1" applyFont="1" applyFill="1" applyBorder="1" applyAlignment="1">
      <alignment horizontal="center" vertical="center"/>
    </xf>
    <xf numFmtId="165" fontId="15" fillId="6" borderId="10" xfId="0" applyNumberFormat="1" applyFont="1" applyFill="1" applyBorder="1" applyAlignment="1">
      <alignment horizontal="center" vertical="center"/>
    </xf>
    <xf numFmtId="164" fontId="8" fillId="6" borderId="10" xfId="0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Alignment="1" applyProtection="1">
      <alignment horizontal="center" vertical="center" wrapText="1"/>
    </xf>
    <xf numFmtId="0" fontId="8" fillId="0" borderId="0" xfId="0" applyFont="1" applyFill="1" applyProtection="1">
      <protection locked="0"/>
    </xf>
    <xf numFmtId="164" fontId="8" fillId="0" borderId="10" xfId="0" applyNumberFormat="1" applyFont="1" applyFill="1" applyBorder="1" applyAlignment="1" applyProtection="1">
      <alignment horizontal="center" vertical="center" wrapText="1"/>
    </xf>
    <xf numFmtId="164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0" xfId="0" applyNumberFormat="1" applyFont="1" applyFill="1" applyAlignment="1" applyProtection="1">
      <alignment horizontal="center" vertical="center" wrapText="1"/>
      <protection locked="0"/>
    </xf>
    <xf numFmtId="165" fontId="8" fillId="0" borderId="10" xfId="0" applyNumberFormat="1" applyFont="1" applyFill="1" applyBorder="1" applyAlignment="1" applyProtection="1">
      <alignment horizontal="center" vertical="center" wrapText="1"/>
    </xf>
    <xf numFmtId="4" fontId="10" fillId="3" borderId="6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horizontal="center"/>
      <protection locked="0"/>
    </xf>
    <xf numFmtId="0" fontId="8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164" fontId="8" fillId="0" borderId="10" xfId="2" applyNumberFormat="1" applyFont="1" applyFill="1" applyBorder="1" applyAlignment="1" applyProtection="1">
      <alignment horizontal="center" vertical="center" wrapText="1"/>
    </xf>
    <xf numFmtId="164" fontId="8" fillId="0" borderId="10" xfId="0" applyNumberFormat="1" applyFont="1" applyFill="1" applyBorder="1" applyAlignment="1" applyProtection="1">
      <alignment horizontal="center" vertical="center"/>
      <protection locked="0"/>
    </xf>
    <xf numFmtId="165" fontId="8" fillId="6" borderId="10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164" fontId="4" fillId="0" borderId="10" xfId="0" applyNumberFormat="1" applyFont="1" applyFill="1" applyBorder="1" applyAlignment="1" applyProtection="1">
      <alignment horizontal="center" vertical="center" wrapText="1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Protection="1">
      <protection locked="0"/>
    </xf>
    <xf numFmtId="164" fontId="4" fillId="0" borderId="10" xfId="0" applyNumberFormat="1" applyFont="1" applyFill="1" applyBorder="1" applyAlignment="1" applyProtection="1">
      <alignment horizontal="center" vertical="center"/>
      <protection locked="0"/>
    </xf>
    <xf numFmtId="164" fontId="8" fillId="0" borderId="10" xfId="0" applyNumberFormat="1" applyFont="1" applyFill="1" applyBorder="1" applyAlignment="1" applyProtection="1">
      <alignment horizontal="right" vertical="center" wrapText="1"/>
    </xf>
    <xf numFmtId="1" fontId="14" fillId="6" borderId="10" xfId="0" applyNumberFormat="1" applyFont="1" applyFill="1" applyBorder="1" applyAlignment="1">
      <alignment horizontal="center" vertical="center"/>
    </xf>
    <xf numFmtId="164" fontId="5" fillId="5" borderId="10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wrapText="1"/>
      <protection locked="0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10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protection locked="0"/>
    </xf>
    <xf numFmtId="0" fontId="8" fillId="0" borderId="0" xfId="0" applyFont="1" applyFill="1" applyBorder="1" applyProtection="1">
      <protection locked="0"/>
    </xf>
    <xf numFmtId="1" fontId="15" fillId="6" borderId="10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 applyProtection="1">
      <alignment vertical="center" wrapText="1"/>
    </xf>
    <xf numFmtId="0" fontId="17" fillId="0" borderId="0" xfId="0" applyFont="1" applyProtection="1"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0" fontId="11" fillId="0" borderId="0" xfId="0" applyFont="1" applyBorder="1" applyAlignment="1">
      <alignment horizontal="center" vertical="center" wrapText="1"/>
    </xf>
    <xf numFmtId="165" fontId="17" fillId="0" borderId="0" xfId="0" applyNumberFormat="1" applyFont="1" applyProtection="1">
      <protection locked="0"/>
    </xf>
    <xf numFmtId="0" fontId="17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 applyProtection="1">
      <alignment vertical="center"/>
      <protection locked="0"/>
    </xf>
    <xf numFmtId="0" fontId="8" fillId="0" borderId="1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vertical="center"/>
      <protection locked="0"/>
    </xf>
    <xf numFmtId="0" fontId="10" fillId="0" borderId="0" xfId="0" applyFont="1" applyProtection="1"/>
    <xf numFmtId="0" fontId="10" fillId="10" borderId="4" xfId="0" applyFont="1" applyFill="1" applyBorder="1" applyAlignment="1" applyProtection="1">
      <alignment horizontal="center" vertical="center" wrapText="1"/>
    </xf>
    <xf numFmtId="0" fontId="10" fillId="5" borderId="4" xfId="0" applyNumberFormat="1" applyFont="1" applyFill="1" applyBorder="1" applyAlignment="1" applyProtection="1">
      <alignment horizontal="center" vertical="center" wrapText="1"/>
    </xf>
    <xf numFmtId="0" fontId="8" fillId="5" borderId="4" xfId="0" applyNumberFormat="1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5" fillId="0" borderId="0" xfId="0" applyFont="1" applyProtection="1"/>
    <xf numFmtId="4" fontId="4" fillId="11" borderId="10" xfId="0" applyNumberFormat="1" applyFont="1" applyFill="1" applyBorder="1" applyAlignment="1" applyProtection="1">
      <alignment horizontal="center" vertical="center" wrapText="1"/>
    </xf>
    <xf numFmtId="0" fontId="4" fillId="12" borderId="10" xfId="0" applyFont="1" applyFill="1" applyBorder="1" applyAlignment="1" applyProtection="1">
      <alignment horizontal="center" vertical="center" wrapText="1"/>
    </xf>
    <xf numFmtId="4" fontId="8" fillId="11" borderId="10" xfId="0" applyNumberFormat="1" applyFont="1" applyFill="1" applyBorder="1" applyAlignment="1" applyProtection="1">
      <alignment horizontal="center" vertical="center" wrapText="1"/>
    </xf>
    <xf numFmtId="0" fontId="8" fillId="12" borderId="10" xfId="0" applyFont="1" applyFill="1" applyBorder="1" applyAlignment="1" applyProtection="1">
      <alignment horizontal="center" vertical="center" wrapText="1"/>
    </xf>
    <xf numFmtId="0" fontId="4" fillId="0" borderId="0" xfId="0" applyFont="1" applyProtection="1"/>
    <xf numFmtId="0" fontId="10" fillId="7" borderId="10" xfId="0" applyFont="1" applyFill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8" fillId="0" borderId="10" xfId="0" applyFont="1" applyBorder="1" applyAlignment="1" applyProtection="1">
      <alignment horizontal="center" vertical="center" wrapText="1"/>
    </xf>
    <xf numFmtId="164" fontId="5" fillId="0" borderId="10" xfId="1" applyNumberFormat="1" applyFont="1" applyFill="1" applyBorder="1" applyAlignment="1" applyProtection="1">
      <alignment horizontal="center" vertical="center"/>
    </xf>
    <xf numFmtId="164" fontId="8" fillId="0" borderId="10" xfId="1" applyNumberFormat="1" applyFont="1" applyFill="1" applyBorder="1" applyAlignment="1" applyProtection="1">
      <alignment horizontal="center" vertical="center"/>
    </xf>
    <xf numFmtId="164" fontId="4" fillId="0" borderId="10" xfId="1" applyNumberFormat="1" applyFont="1" applyFill="1" applyBorder="1" applyAlignment="1" applyProtection="1">
      <alignment horizontal="center" vertical="center"/>
    </xf>
    <xf numFmtId="1" fontId="5" fillId="5" borderId="10" xfId="0" applyNumberFormat="1" applyFont="1" applyFill="1" applyBorder="1" applyAlignment="1" applyProtection="1">
      <alignment horizontal="left" vertical="center" wrapText="1"/>
      <protection locked="0"/>
    </xf>
    <xf numFmtId="165" fontId="5" fillId="0" borderId="10" xfId="0" applyNumberFormat="1" applyFont="1" applyFill="1" applyBorder="1" applyAlignment="1">
      <alignment horizontal="left" vertical="center"/>
    </xf>
    <xf numFmtId="165" fontId="7" fillId="0" borderId="0" xfId="0" applyNumberFormat="1" applyFont="1" applyAlignment="1" applyProtection="1">
      <alignment horizontal="center"/>
      <protection locked="0"/>
    </xf>
    <xf numFmtId="164" fontId="5" fillId="0" borderId="10" xfId="0" applyNumberFormat="1" applyFont="1" applyBorder="1" applyAlignment="1" applyProtection="1">
      <alignment horizontal="center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3" fontId="4" fillId="0" borderId="10" xfId="0" applyNumberFormat="1" applyFont="1" applyBorder="1" applyAlignment="1" applyProtection="1">
      <alignment horizontal="center" vertical="center"/>
      <protection locked="0"/>
    </xf>
    <xf numFmtId="164" fontId="8" fillId="0" borderId="10" xfId="0" applyNumberFormat="1" applyFont="1" applyBorder="1" applyAlignment="1" applyProtection="1">
      <alignment horizontal="center" vertical="center"/>
      <protection locked="0"/>
    </xf>
    <xf numFmtId="164" fontId="4" fillId="0" borderId="10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4" fontId="8" fillId="0" borderId="0" xfId="0" applyNumberFormat="1" applyFont="1" applyAlignment="1" applyProtection="1">
      <alignment horizontal="right" vertical="center"/>
      <protection locked="0"/>
    </xf>
    <xf numFmtId="4" fontId="5" fillId="0" borderId="0" xfId="0" applyNumberFormat="1" applyFont="1" applyAlignment="1" applyProtection="1">
      <alignment horizontal="right" vertical="center"/>
      <protection locked="0"/>
    </xf>
    <xf numFmtId="4" fontId="4" fillId="0" borderId="0" xfId="0" applyNumberFormat="1" applyFont="1" applyAlignment="1" applyProtection="1">
      <alignment horizontal="right" vertical="center"/>
      <protection locked="0"/>
    </xf>
    <xf numFmtId="0" fontId="5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 vertical="center"/>
      <protection locked="0"/>
    </xf>
    <xf numFmtId="4" fontId="17" fillId="0" borderId="0" xfId="0" applyNumberFormat="1" applyFont="1" applyAlignment="1" applyProtection="1">
      <alignment horizontal="right" vertical="center"/>
      <protection locked="0"/>
    </xf>
    <xf numFmtId="0" fontId="18" fillId="0" borderId="0" xfId="0" applyFont="1"/>
    <xf numFmtId="0" fontId="9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8" fillId="0" borderId="0" xfId="0" applyFont="1" applyFill="1"/>
    <xf numFmtId="165" fontId="18" fillId="0" borderId="0" xfId="0" applyNumberFormat="1" applyFont="1" applyFill="1"/>
    <xf numFmtId="0" fontId="18" fillId="0" borderId="1" xfId="0" applyFont="1" applyBorder="1" applyAlignment="1">
      <alignment vertical="center"/>
    </xf>
    <xf numFmtId="0" fontId="10" fillId="0" borderId="0" xfId="0" applyFont="1"/>
    <xf numFmtId="0" fontId="18" fillId="0" borderId="0" xfId="0" applyFont="1" applyBorder="1" applyAlignment="1">
      <alignment horizontal="center" vertical="center"/>
    </xf>
    <xf numFmtId="0" fontId="4" fillId="0" borderId="0" xfId="0" applyFont="1"/>
    <xf numFmtId="0" fontId="8" fillId="0" borderId="0" xfId="0" applyFont="1" applyProtection="1"/>
    <xf numFmtId="0" fontId="8" fillId="13" borderId="10" xfId="0" applyFont="1" applyFill="1" applyBorder="1" applyAlignment="1" applyProtection="1">
      <alignment horizontal="center" vertical="center" wrapText="1"/>
    </xf>
    <xf numFmtId="0" fontId="4" fillId="13" borderId="10" xfId="0" applyFont="1" applyFill="1" applyBorder="1" applyAlignment="1" applyProtection="1">
      <alignment horizontal="center" vertical="center" wrapText="1"/>
    </xf>
    <xf numFmtId="0" fontId="5" fillId="5" borderId="10" xfId="0" applyFont="1" applyFill="1" applyBorder="1" applyAlignment="1" applyProtection="1">
      <alignment horizontal="center" vertical="center" wrapText="1"/>
      <protection locked="0"/>
    </xf>
    <xf numFmtId="164" fontId="5" fillId="0" borderId="10" xfId="0" applyNumberFormat="1" applyFont="1" applyBorder="1" applyAlignment="1" applyProtection="1">
      <alignment vertical="center" wrapText="1"/>
    </xf>
    <xf numFmtId="3" fontId="5" fillId="0" borderId="10" xfId="0" applyNumberFormat="1" applyFont="1" applyBorder="1" applyAlignment="1" applyProtection="1">
      <alignment vertical="center" wrapText="1"/>
    </xf>
    <xf numFmtId="0" fontId="5" fillId="0" borderId="0" xfId="0" applyFont="1" applyAlignment="1" applyProtection="1">
      <alignment horizontal="right"/>
      <protection locked="0"/>
    </xf>
    <xf numFmtId="3" fontId="4" fillId="0" borderId="10" xfId="0" applyNumberFormat="1" applyFont="1" applyBorder="1" applyAlignment="1" applyProtection="1">
      <alignment vertical="center" wrapText="1"/>
    </xf>
    <xf numFmtId="0" fontId="5" fillId="0" borderId="0" xfId="0" applyFont="1" applyAlignment="1" applyProtection="1">
      <alignment horizontal="right" vertical="center"/>
      <protection locked="0"/>
    </xf>
    <xf numFmtId="3" fontId="5" fillId="0" borderId="10" xfId="1" applyNumberFormat="1" applyFont="1" applyFill="1" applyBorder="1" applyAlignment="1" applyProtection="1">
      <alignment horizontal="center" vertical="center"/>
    </xf>
    <xf numFmtId="164" fontId="4" fillId="0" borderId="10" xfId="0" applyNumberFormat="1" applyFont="1" applyBorder="1" applyAlignment="1" applyProtection="1">
      <alignment vertical="center" wrapText="1"/>
    </xf>
    <xf numFmtId="0" fontId="5" fillId="5" borderId="10" xfId="0" applyFont="1" applyFill="1" applyBorder="1" applyAlignment="1" applyProtection="1">
      <alignment horizontal="left" vertical="center" wrapText="1"/>
      <protection locked="0"/>
    </xf>
    <xf numFmtId="3" fontId="4" fillId="0" borderId="10" xfId="1" applyNumberFormat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  <protection locked="0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5" fillId="2" borderId="8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2" borderId="14" xfId="0" applyNumberFormat="1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4" fontId="10" fillId="0" borderId="13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4" fontId="10" fillId="0" borderId="14" xfId="0" applyNumberFormat="1" applyFont="1" applyFill="1" applyBorder="1" applyAlignment="1" applyProtection="1">
      <alignment horizontal="center" vertical="center" wrapText="1"/>
    </xf>
    <xf numFmtId="4" fontId="8" fillId="0" borderId="8" xfId="0" applyNumberFormat="1" applyFont="1" applyFill="1" applyBorder="1" applyAlignment="1" applyProtection="1">
      <alignment horizontal="center" vertical="center" wrapText="1"/>
    </xf>
    <xf numFmtId="4" fontId="8" fillId="0" borderId="9" xfId="0" applyNumberFormat="1" applyFont="1" applyFill="1" applyBorder="1" applyAlignment="1" applyProtection="1">
      <alignment horizontal="center" vertical="center" wrapText="1"/>
    </xf>
    <xf numFmtId="4" fontId="8" fillId="0" borderId="13" xfId="0" applyNumberFormat="1" applyFont="1" applyFill="1" applyBorder="1" applyAlignment="1" applyProtection="1">
      <alignment horizontal="center" vertical="center" wrapText="1"/>
    </xf>
    <xf numFmtId="4" fontId="8" fillId="0" borderId="14" xfId="0" applyNumberFormat="1" applyFont="1" applyFill="1" applyBorder="1" applyAlignment="1" applyProtection="1">
      <alignment horizontal="center" vertical="center" wrapText="1"/>
    </xf>
    <xf numFmtId="4" fontId="10" fillId="4" borderId="11" xfId="0" applyNumberFormat="1" applyFont="1" applyFill="1" applyBorder="1" applyAlignment="1" applyProtection="1">
      <alignment horizontal="center" vertical="center" wrapText="1"/>
    </xf>
    <xf numFmtId="4" fontId="10" fillId="4" borderId="6" xfId="0" applyNumberFormat="1" applyFont="1" applyFill="1" applyBorder="1" applyAlignment="1" applyProtection="1">
      <alignment horizontal="center" vertical="center" wrapText="1"/>
    </xf>
    <xf numFmtId="4" fontId="10" fillId="4" borderId="1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top" wrapText="1"/>
    </xf>
    <xf numFmtId="0" fontId="4" fillId="0" borderId="5" xfId="0" applyFont="1" applyFill="1" applyBorder="1" applyAlignment="1" applyProtection="1">
      <alignment horizontal="center" vertical="top" wrapText="1"/>
    </xf>
    <xf numFmtId="0" fontId="4" fillId="0" borderId="13" xfId="0" applyFont="1" applyFill="1" applyBorder="1" applyAlignment="1" applyProtection="1">
      <alignment horizontal="center" vertical="top" wrapText="1"/>
    </xf>
    <xf numFmtId="0" fontId="4" fillId="0" borderId="14" xfId="0" applyFont="1" applyFill="1" applyBorder="1" applyAlignment="1" applyProtection="1">
      <alignment horizontal="center" vertical="top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4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4" fontId="10" fillId="3" borderId="6" xfId="0" applyNumberFormat="1" applyFont="1" applyFill="1" applyBorder="1" applyAlignment="1" applyProtection="1">
      <alignment horizontal="center" vertical="center" wrapText="1"/>
    </xf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10" fillId="0" borderId="2" xfId="0" applyNumberFormat="1" applyFont="1" applyFill="1" applyBorder="1" applyAlignment="1" applyProtection="1">
      <alignment horizontal="center" vertical="center" wrapText="1"/>
    </xf>
    <xf numFmtId="4" fontId="10" fillId="0" borderId="7" xfId="0" applyNumberFormat="1" applyFont="1" applyFill="1" applyBorder="1" applyAlignment="1" applyProtection="1">
      <alignment horizontal="center" vertical="center" wrapText="1"/>
    </xf>
    <xf numFmtId="4" fontId="10" fillId="0" borderId="15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4" fontId="9" fillId="0" borderId="11" xfId="0" applyNumberFormat="1" applyFont="1" applyFill="1" applyBorder="1" applyAlignment="1" applyProtection="1">
      <alignment horizontal="center" vertical="center" wrapText="1"/>
    </xf>
    <xf numFmtId="4" fontId="9" fillId="0" borderId="6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4" fontId="10" fillId="0" borderId="10" xfId="0" applyNumberFormat="1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5" fillId="6" borderId="11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center" vertical="center" wrapText="1"/>
    </xf>
    <xf numFmtId="0" fontId="8" fillId="0" borderId="12" xfId="0" applyNumberFormat="1" applyFont="1" applyFill="1" applyBorder="1" applyAlignment="1" applyProtection="1">
      <alignment horizontal="center" vertical="center" wrapText="1"/>
    </xf>
    <xf numFmtId="4" fontId="8" fillId="0" borderId="11" xfId="0" applyNumberFormat="1" applyFont="1" applyFill="1" applyBorder="1" applyAlignment="1" applyProtection="1">
      <alignment horizontal="center" vertical="center" wrapText="1"/>
    </xf>
    <xf numFmtId="4" fontId="8" fillId="0" borderId="12" xfId="0" applyNumberFormat="1" applyFont="1" applyFill="1" applyBorder="1" applyAlignment="1" applyProtection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center" vertical="center" wrapText="1"/>
    </xf>
    <xf numFmtId="4" fontId="10" fillId="0" borderId="12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6" xfId="0" applyNumberFormat="1" applyFont="1" applyFill="1" applyBorder="1" applyAlignment="1" applyProtection="1">
      <alignment horizontal="center" vertical="center" wrapText="1"/>
    </xf>
    <xf numFmtId="0" fontId="9" fillId="2" borderId="12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7" xfId="0" applyFont="1" applyFill="1" applyBorder="1" applyAlignment="1" applyProtection="1">
      <alignment horizontal="center" vertical="center" textRotation="90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4" fontId="9" fillId="2" borderId="5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3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9" fillId="2" borderId="14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8" xfId="0" applyNumberFormat="1" applyFont="1" applyFill="1" applyBorder="1" applyAlignment="1" applyProtection="1">
      <alignment horizontal="center" vertical="center" wrapText="1"/>
    </xf>
    <xf numFmtId="0" fontId="9" fillId="2" borderId="0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 applyProtection="1">
      <alignment horizontal="center" vertical="center" wrapText="1"/>
    </xf>
    <xf numFmtId="0" fontId="9" fillId="2" borderId="13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4" xfId="0" applyNumberFormat="1" applyFont="1" applyFill="1" applyBorder="1" applyAlignment="1" applyProtection="1">
      <alignment horizontal="center" vertical="center" wrapText="1"/>
    </xf>
    <xf numFmtId="4" fontId="10" fillId="3" borderId="1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7" borderId="10" xfId="0" applyFont="1" applyFill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5" borderId="3" xfId="0" applyNumberFormat="1" applyFont="1" applyFill="1" applyBorder="1" applyAlignment="1" applyProtection="1">
      <alignment horizontal="center" vertical="center" wrapText="1"/>
    </xf>
    <xf numFmtId="0" fontId="10" fillId="5" borderId="4" xfId="0" applyNumberFormat="1" applyFont="1" applyFill="1" applyBorder="1" applyAlignment="1" applyProtection="1">
      <alignment horizontal="center" vertical="center" wrapText="1"/>
    </xf>
    <xf numFmtId="0" fontId="10" fillId="5" borderId="5" xfId="0" applyNumberFormat="1" applyFont="1" applyFill="1" applyBorder="1" applyAlignment="1" applyProtection="1">
      <alignment horizontal="center" vertical="center" wrapText="1"/>
    </xf>
    <xf numFmtId="0" fontId="10" fillId="5" borderId="8" xfId="0" applyNumberFormat="1" applyFont="1" applyFill="1" applyBorder="1" applyAlignment="1" applyProtection="1">
      <alignment horizontal="center" vertical="center" wrapText="1"/>
    </xf>
    <xf numFmtId="0" fontId="10" fillId="5" borderId="0" xfId="0" applyNumberFormat="1" applyFont="1" applyFill="1" applyBorder="1" applyAlignment="1" applyProtection="1">
      <alignment horizontal="center" vertical="center" wrapText="1"/>
    </xf>
    <xf numFmtId="0" fontId="10" fillId="5" borderId="9" xfId="0" applyNumberFormat="1" applyFont="1" applyFill="1" applyBorder="1" applyAlignment="1" applyProtection="1">
      <alignment horizontal="center" vertical="center" wrapText="1"/>
    </xf>
    <xf numFmtId="0" fontId="10" fillId="5" borderId="13" xfId="0" applyNumberFormat="1" applyFont="1" applyFill="1" applyBorder="1" applyAlignment="1" applyProtection="1">
      <alignment horizontal="center" vertical="center" wrapText="1"/>
    </xf>
    <xf numFmtId="0" fontId="10" fillId="5" borderId="1" xfId="0" applyNumberFormat="1" applyFont="1" applyFill="1" applyBorder="1" applyAlignment="1" applyProtection="1">
      <alignment horizontal="center" vertical="center" wrapText="1"/>
    </xf>
    <xf numFmtId="0" fontId="10" fillId="5" borderId="14" xfId="0" applyNumberFormat="1" applyFont="1" applyFill="1" applyBorder="1" applyAlignment="1" applyProtection="1">
      <alignment horizontal="center" vertical="center" wrapText="1"/>
    </xf>
    <xf numFmtId="0" fontId="10" fillId="8" borderId="3" xfId="0" applyFont="1" applyFill="1" applyBorder="1" applyAlignment="1" applyProtection="1">
      <alignment horizontal="left" vertical="center" wrapText="1"/>
    </xf>
    <xf numFmtId="0" fontId="10" fillId="8" borderId="4" xfId="0" applyFont="1" applyFill="1" applyBorder="1" applyAlignment="1" applyProtection="1">
      <alignment horizontal="left" vertical="center" wrapText="1"/>
    </xf>
    <xf numFmtId="0" fontId="10" fillId="8" borderId="5" xfId="0" applyFont="1" applyFill="1" applyBorder="1" applyAlignment="1" applyProtection="1">
      <alignment horizontal="left" vertical="center" wrapText="1"/>
    </xf>
    <xf numFmtId="0" fontId="10" fillId="0" borderId="11" xfId="0" applyFont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12" xfId="0" applyFont="1" applyBorder="1" applyAlignment="1" applyProtection="1">
      <alignment horizontal="left" vertical="center" wrapText="1"/>
    </xf>
    <xf numFmtId="0" fontId="10" fillId="9" borderId="11" xfId="0" applyFont="1" applyFill="1" applyBorder="1" applyAlignment="1" applyProtection="1">
      <alignment horizontal="center" vertical="center" wrapText="1"/>
    </xf>
    <xf numFmtId="0" fontId="10" fillId="9" borderId="6" xfId="0" applyFont="1" applyFill="1" applyBorder="1" applyAlignment="1" applyProtection="1">
      <alignment horizontal="center" vertical="center" wrapText="1"/>
    </xf>
    <xf numFmtId="0" fontId="10" fillId="9" borderId="12" xfId="0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0" fontId="5" fillId="5" borderId="4" xfId="0" applyNumberFormat="1" applyFont="1" applyFill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10" fillId="9" borderId="11" xfId="0" applyFont="1" applyFill="1" applyBorder="1" applyAlignment="1" applyProtection="1">
      <alignment horizontal="left" vertical="center" wrapText="1"/>
    </xf>
    <xf numFmtId="0" fontId="10" fillId="9" borderId="6" xfId="0" applyFont="1" applyFill="1" applyBorder="1" applyAlignment="1" applyProtection="1">
      <alignment horizontal="left" vertical="center" wrapText="1"/>
    </xf>
    <xf numFmtId="0" fontId="10" fillId="9" borderId="12" xfId="0" applyFont="1" applyFill="1" applyBorder="1" applyAlignment="1" applyProtection="1">
      <alignment horizontal="left" vertical="center" wrapText="1"/>
    </xf>
    <xf numFmtId="0" fontId="5" fillId="5" borderId="10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6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8" fillId="5" borderId="10" xfId="0" applyNumberFormat="1" applyFont="1" applyFill="1" applyBorder="1" applyAlignment="1" applyProtection="1">
      <alignment horizontal="center" vertical="center" wrapText="1"/>
    </xf>
    <xf numFmtId="0" fontId="4" fillId="5" borderId="3" xfId="0" applyNumberFormat="1" applyFont="1" applyFill="1" applyBorder="1" applyAlignment="1" applyProtection="1">
      <alignment horizontal="center" vertical="center" wrapText="1"/>
    </xf>
    <xf numFmtId="0" fontId="4" fillId="5" borderId="4" xfId="0" applyNumberFormat="1" applyFont="1" applyFill="1" applyBorder="1" applyAlignment="1" applyProtection="1">
      <alignment horizontal="center" vertical="center" wrapText="1"/>
    </xf>
    <xf numFmtId="0" fontId="4" fillId="5" borderId="5" xfId="0" applyNumberFormat="1" applyFont="1" applyFill="1" applyBorder="1" applyAlignment="1" applyProtection="1">
      <alignment horizontal="center" vertical="center" wrapText="1"/>
    </xf>
    <xf numFmtId="0" fontId="4" fillId="5" borderId="13" xfId="0" applyNumberFormat="1" applyFont="1" applyFill="1" applyBorder="1" applyAlignment="1" applyProtection="1">
      <alignment horizontal="center" vertical="center" wrapText="1"/>
    </xf>
    <xf numFmtId="0" fontId="4" fillId="5" borderId="1" xfId="0" applyNumberFormat="1" applyFont="1" applyFill="1" applyBorder="1" applyAlignment="1" applyProtection="1">
      <alignment horizontal="center" vertical="center" wrapText="1"/>
    </xf>
    <xf numFmtId="0" fontId="4" fillId="5" borderId="14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5" fillId="9" borderId="3" xfId="0" applyNumberFormat="1" applyFont="1" applyFill="1" applyBorder="1" applyAlignment="1" applyProtection="1">
      <alignment horizontal="center" vertical="center" wrapText="1"/>
    </xf>
    <xf numFmtId="0" fontId="5" fillId="9" borderId="4" xfId="0" applyNumberFormat="1" applyFont="1" applyFill="1" applyBorder="1" applyAlignment="1" applyProtection="1">
      <alignment horizontal="center" vertical="center" wrapText="1"/>
    </xf>
    <xf numFmtId="0" fontId="5" fillId="9" borderId="5" xfId="0" applyNumberFormat="1" applyFont="1" applyFill="1" applyBorder="1" applyAlignment="1" applyProtection="1">
      <alignment horizontal="center" vertical="center" wrapText="1"/>
    </xf>
    <xf numFmtId="0" fontId="5" fillId="9" borderId="8" xfId="0" applyNumberFormat="1" applyFont="1" applyFill="1" applyBorder="1" applyAlignment="1" applyProtection="1">
      <alignment horizontal="center" vertical="center" wrapText="1"/>
    </xf>
    <xf numFmtId="0" fontId="5" fillId="9" borderId="0" xfId="0" applyNumberFormat="1" applyFont="1" applyFill="1" applyBorder="1" applyAlignment="1" applyProtection="1">
      <alignment horizontal="center" vertical="center" wrapText="1"/>
    </xf>
    <xf numFmtId="0" fontId="5" fillId="9" borderId="9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6" xfId="0" applyNumberFormat="1" applyFont="1" applyFill="1" applyBorder="1" applyAlignment="1" applyProtection="1">
      <alignment horizontal="center" vertical="center" wrapText="1"/>
    </xf>
    <xf numFmtId="4" fontId="5" fillId="7" borderId="12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left" vertical="center" wrapText="1"/>
    </xf>
    <xf numFmtId="0" fontId="5" fillId="0" borderId="6" xfId="0" applyFont="1" applyBorder="1" applyAlignment="1" applyProtection="1">
      <alignment horizontal="left" vertical="center" wrapText="1"/>
    </xf>
    <xf numFmtId="0" fontId="5" fillId="0" borderId="12" xfId="0" applyFont="1" applyBorder="1" applyAlignment="1" applyProtection="1">
      <alignment horizontal="left" vertical="center" wrapText="1"/>
    </xf>
    <xf numFmtId="0" fontId="8" fillId="9" borderId="10" xfId="0" applyNumberFormat="1" applyFont="1" applyFill="1" applyBorder="1" applyAlignment="1" applyProtection="1">
      <alignment horizontal="center" vertical="center" wrapText="1"/>
    </xf>
    <xf numFmtId="0" fontId="8" fillId="8" borderId="10" xfId="0" applyNumberFormat="1" applyFont="1" applyFill="1" applyBorder="1" applyAlignment="1" applyProtection="1">
      <alignment horizontal="center" vertical="center" wrapText="1"/>
    </xf>
    <xf numFmtId="0" fontId="8" fillId="7" borderId="10" xfId="0" applyNumberFormat="1" applyFont="1" applyFill="1" applyBorder="1" applyAlignment="1" applyProtection="1">
      <alignment horizontal="center" vertical="center" wrapText="1"/>
    </xf>
    <xf numFmtId="4" fontId="5" fillId="9" borderId="10" xfId="0" applyNumberFormat="1" applyFont="1" applyFill="1" applyBorder="1" applyAlignment="1" applyProtection="1">
      <alignment horizontal="center" vertical="center" wrapText="1"/>
    </xf>
    <xf numFmtId="4" fontId="5" fillId="14" borderId="11" xfId="0" applyNumberFormat="1" applyFont="1" applyFill="1" applyBorder="1" applyAlignment="1" applyProtection="1">
      <alignment horizontal="center" vertical="center" wrapText="1"/>
    </xf>
    <xf numFmtId="4" fontId="5" fillId="14" borderId="6" xfId="0" applyNumberFormat="1" applyFont="1" applyFill="1" applyBorder="1" applyAlignment="1" applyProtection="1">
      <alignment horizontal="center" vertical="center" wrapText="1"/>
    </xf>
    <xf numFmtId="4" fontId="5" fillId="0" borderId="10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5" fillId="0" borderId="6" xfId="0" applyNumberFormat="1" applyFont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4" fontId="4" fillId="0" borderId="10" xfId="0" applyNumberFormat="1" applyFont="1" applyBorder="1" applyAlignment="1" applyProtection="1">
      <alignment horizontal="center" vertical="center" wrapText="1"/>
    </xf>
    <xf numFmtId="4" fontId="8" fillId="0" borderId="10" xfId="0" applyNumberFormat="1" applyFont="1" applyBorder="1" applyAlignment="1" applyProtection="1">
      <alignment horizontal="center" vertical="center" wrapText="1"/>
    </xf>
    <xf numFmtId="0" fontId="8" fillId="7" borderId="11" xfId="0" applyFont="1" applyFill="1" applyBorder="1" applyAlignment="1" applyProtection="1">
      <alignment horizontal="center" vertical="center" wrapText="1"/>
    </xf>
    <xf numFmtId="0" fontId="8" fillId="7" borderId="12" xfId="0" applyFont="1" applyFill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8" fillId="13" borderId="10" xfId="0" applyFont="1" applyFill="1" applyBorder="1" applyAlignment="1" applyProtection="1">
      <alignment horizontal="center" vertical="center" wrapText="1"/>
    </xf>
    <xf numFmtId="0" fontId="8" fillId="9" borderId="11" xfId="0" applyNumberFormat="1" applyFont="1" applyFill="1" applyBorder="1" applyAlignment="1" applyProtection="1">
      <alignment horizontal="center" vertical="center" wrapText="1"/>
    </xf>
    <xf numFmtId="0" fontId="8" fillId="9" borderId="12" xfId="0" applyNumberFormat="1" applyFont="1" applyFill="1" applyBorder="1" applyAlignment="1" applyProtection="1">
      <alignment horizontal="center" vertical="center" wrapText="1"/>
    </xf>
    <xf numFmtId="0" fontId="8" fillId="9" borderId="10" xfId="0" applyFont="1" applyFill="1" applyBorder="1" applyAlignment="1" applyProtection="1">
      <alignment horizontal="center" vertical="center" wrapText="1"/>
    </xf>
  </cellXfs>
  <cellStyles count="4">
    <cellStyle name="Normal 12 5" xfId="3"/>
    <cellStyle name="Normal_Sheet2" xfId="1"/>
    <cellStyle name="Обычный" xfId="0" builtinId="0"/>
    <cellStyle name="Обыч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O455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F14" sqref="F14"/>
    </sheetView>
  </sheetViews>
  <sheetFormatPr defaultColWidth="9" defaultRowHeight="13.5" x14ac:dyDescent="0.25"/>
  <cols>
    <col min="1" max="1" width="3.85546875" style="9" customWidth="1"/>
    <col min="2" max="2" width="11.140625" style="9" customWidth="1"/>
    <col min="3" max="3" width="7.140625" style="1" customWidth="1"/>
    <col min="4" max="4" width="6.7109375" style="1" customWidth="1"/>
    <col min="5" max="5" width="10.28515625" style="9" customWidth="1"/>
    <col min="6" max="6" width="9.7109375" style="9" customWidth="1"/>
    <col min="7" max="7" width="5.42578125" style="9" customWidth="1"/>
    <col min="8" max="8" width="9.140625" style="9" customWidth="1"/>
    <col min="9" max="9" width="9" style="9" customWidth="1"/>
    <col min="10" max="10" width="5.28515625" style="9" customWidth="1"/>
    <col min="11" max="11" width="8.85546875" style="9" customWidth="1"/>
    <col min="12" max="12" width="8.7109375" style="9" customWidth="1"/>
    <col min="13" max="13" width="5.28515625" style="9" customWidth="1"/>
    <col min="14" max="14" width="8.28515625" style="9" customWidth="1"/>
    <col min="15" max="15" width="8.140625" style="9" customWidth="1"/>
    <col min="16" max="16" width="5.28515625" style="9" customWidth="1"/>
    <col min="17" max="18" width="8" style="9" customWidth="1"/>
    <col min="19" max="19" width="4.85546875" style="9" customWidth="1"/>
    <col min="20" max="20" width="9.28515625" style="9" customWidth="1"/>
    <col min="21" max="21" width="8.5703125" style="9" customWidth="1"/>
    <col min="22" max="22" width="6" style="9" customWidth="1"/>
    <col min="23" max="23" width="9.28515625" style="9" customWidth="1"/>
    <col min="24" max="24" width="8.85546875" style="9" customWidth="1"/>
    <col min="25" max="25" width="5.7109375" style="9" customWidth="1"/>
    <col min="26" max="26" width="8.140625" style="9" customWidth="1"/>
    <col min="27" max="27" width="7.42578125" style="9" customWidth="1"/>
    <col min="28" max="28" width="5.5703125" style="9" customWidth="1"/>
    <col min="29" max="29" width="8" style="9" customWidth="1"/>
    <col min="30" max="30" width="7.42578125" style="9" customWidth="1"/>
    <col min="31" max="31" width="6.5703125" style="9" customWidth="1"/>
    <col min="32" max="35" width="10.42578125" style="9" hidden="1" customWidth="1"/>
    <col min="36" max="36" width="10.42578125" style="9" customWidth="1"/>
    <col min="37" max="37" width="10.28515625" style="9" customWidth="1"/>
    <col min="38" max="38" width="18" style="9" hidden="1" customWidth="1"/>
    <col min="39" max="39" width="0.7109375" style="9" hidden="1" customWidth="1"/>
    <col min="40" max="40" width="8.5703125" style="9" customWidth="1"/>
    <col min="41" max="41" width="8.42578125" style="9" customWidth="1"/>
    <col min="42" max="44" width="12.7109375" style="9" hidden="1" customWidth="1"/>
    <col min="45" max="45" width="0.5703125" style="9" hidden="1" customWidth="1"/>
    <col min="46" max="46" width="7.42578125" style="9" customWidth="1"/>
    <col min="47" max="47" width="7.140625" style="9" customWidth="1"/>
    <col min="48" max="48" width="5" style="9" customWidth="1"/>
    <col min="49" max="49" width="7.7109375" style="9" customWidth="1"/>
    <col min="50" max="50" width="7" style="9" customWidth="1"/>
    <col min="51" max="51" width="8.42578125" style="9" hidden="1" customWidth="1"/>
    <col min="52" max="52" width="9.140625" style="9" hidden="1" customWidth="1"/>
    <col min="53" max="54" width="7.140625" style="9" customWidth="1"/>
    <col min="55" max="55" width="7.42578125" style="9" customWidth="1"/>
    <col min="56" max="56" width="7.140625" style="9" customWidth="1"/>
    <col min="57" max="58" width="10.85546875" style="9" hidden="1" customWidth="1"/>
    <col min="59" max="59" width="6.42578125" style="3" customWidth="1"/>
    <col min="60" max="60" width="6.28515625" style="3" customWidth="1"/>
    <col min="61" max="61" width="3.7109375" style="3" customWidth="1"/>
    <col min="62" max="62" width="4.42578125" style="3" customWidth="1"/>
    <col min="63" max="64" width="7.85546875" style="9" customWidth="1"/>
    <col min="65" max="65" width="7.7109375" style="3" customWidth="1"/>
    <col min="66" max="66" width="6.85546875" style="3" customWidth="1"/>
    <col min="67" max="67" width="7.5703125" style="3" customWidth="1"/>
    <col min="68" max="68" width="6.5703125" style="3" customWidth="1"/>
    <col min="69" max="69" width="6.42578125" style="25" customWidth="1"/>
    <col min="70" max="70" width="7" style="25" customWidth="1"/>
    <col min="71" max="71" width="3.85546875" style="25" customWidth="1"/>
    <col min="72" max="72" width="6.28515625" style="25" customWidth="1"/>
    <col min="73" max="73" width="7.7109375" style="25" customWidth="1"/>
    <col min="74" max="74" width="7.42578125" style="25" customWidth="1"/>
    <col min="75" max="75" width="12.7109375" style="9" hidden="1" customWidth="1"/>
    <col min="76" max="76" width="10.42578125" style="9" customWidth="1"/>
    <col min="77" max="77" width="9.5703125" style="9" customWidth="1"/>
    <col min="78" max="78" width="0.140625" style="3" hidden="1" customWidth="1"/>
    <col min="79" max="79" width="16" style="3" hidden="1" customWidth="1"/>
    <col min="80" max="80" width="8.5703125" style="3" customWidth="1"/>
    <col min="81" max="81" width="8.7109375" style="3" customWidth="1"/>
    <col min="82" max="83" width="16" style="3" hidden="1" customWidth="1"/>
    <col min="84" max="84" width="8.42578125" style="3" customWidth="1"/>
    <col min="85" max="85" width="8.28515625" style="3" customWidth="1"/>
    <col min="86" max="87" width="16" style="3" hidden="1" customWidth="1"/>
    <col min="88" max="88" width="7.85546875" style="3" customWidth="1"/>
    <col min="89" max="89" width="8" style="3" customWidth="1"/>
    <col min="90" max="90" width="16" style="3" hidden="1" customWidth="1"/>
    <col min="91" max="91" width="8.7109375" style="3" customWidth="1"/>
    <col min="92" max="92" width="9.28515625" style="3" customWidth="1"/>
    <col min="93" max="93" width="1.7109375" style="9" customWidth="1"/>
    <col min="94" max="16384" width="9" style="9"/>
  </cols>
  <sheetData>
    <row r="2" spans="1:93" ht="16.5" x14ac:dyDescent="0.25">
      <c r="D2" s="181" t="s">
        <v>0</v>
      </c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33"/>
      <c r="R2" s="33"/>
      <c r="S2" s="33"/>
      <c r="T2" s="33"/>
      <c r="U2" s="33"/>
      <c r="V2" s="33"/>
      <c r="W2" s="33"/>
      <c r="X2" s="33"/>
      <c r="Y2" s="33"/>
      <c r="Z2" s="10"/>
      <c r="AA2" s="10"/>
      <c r="AB2" s="10"/>
      <c r="AC2" s="10"/>
      <c r="AD2" s="10"/>
      <c r="AE2" s="10"/>
      <c r="AF2" s="10"/>
      <c r="AG2" s="10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2"/>
      <c r="BH2" s="12"/>
      <c r="BI2" s="12"/>
      <c r="BJ2" s="12"/>
      <c r="BK2" s="11"/>
      <c r="BL2" s="11"/>
      <c r="BM2" s="12"/>
      <c r="BN2" s="12"/>
      <c r="BO2" s="12"/>
      <c r="BP2" s="12"/>
      <c r="BQ2" s="53"/>
      <c r="BR2" s="53"/>
      <c r="BS2" s="53"/>
      <c r="BT2" s="53"/>
      <c r="BU2" s="53"/>
      <c r="BV2" s="53"/>
      <c r="BW2" s="11"/>
      <c r="BX2" s="11"/>
      <c r="BY2" s="11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</row>
    <row r="3" spans="1:93" s="13" customFormat="1" ht="24" customHeight="1" x14ac:dyDescent="0.25">
      <c r="B3" s="14"/>
      <c r="C3" s="182" t="s">
        <v>62</v>
      </c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BG3" s="15"/>
      <c r="BH3" s="15"/>
      <c r="BI3" s="15"/>
      <c r="BJ3" s="15"/>
      <c r="BM3" s="15"/>
      <c r="BN3" s="15"/>
      <c r="BO3" s="15"/>
      <c r="BP3" s="15"/>
      <c r="BQ3" s="54"/>
      <c r="BR3" s="54"/>
      <c r="BS3" s="54"/>
      <c r="BT3" s="54"/>
      <c r="BU3" s="54"/>
      <c r="BV3" s="54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</row>
    <row r="4" spans="1:93" ht="13.5" customHeight="1" x14ac:dyDescent="0.25">
      <c r="D4" s="2"/>
      <c r="E4" s="58"/>
      <c r="F4" s="58"/>
      <c r="G4" s="58"/>
      <c r="H4" s="58"/>
      <c r="J4" s="16"/>
      <c r="K4" s="16"/>
      <c r="L4" s="48"/>
      <c r="O4" s="31"/>
      <c r="P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</row>
    <row r="5" spans="1:93" s="17" customFormat="1" ht="29.25" customHeight="1" x14ac:dyDescent="0.25">
      <c r="A5" s="218" t="s">
        <v>2</v>
      </c>
      <c r="B5" s="218" t="s">
        <v>3</v>
      </c>
      <c r="C5" s="220" t="s">
        <v>4</v>
      </c>
      <c r="D5" s="220" t="s">
        <v>5</v>
      </c>
      <c r="E5" s="222" t="s">
        <v>6</v>
      </c>
      <c r="F5" s="223"/>
      <c r="G5" s="224"/>
      <c r="H5" s="231" t="s">
        <v>45</v>
      </c>
      <c r="I5" s="232"/>
      <c r="J5" s="233"/>
      <c r="K5" s="240" t="s">
        <v>7</v>
      </c>
      <c r="L5" s="183"/>
      <c r="M5" s="183"/>
      <c r="N5" s="183"/>
      <c r="O5" s="183"/>
      <c r="P5" s="183"/>
      <c r="Q5" s="183"/>
      <c r="R5" s="183"/>
      <c r="S5" s="183"/>
      <c r="T5" s="183" t="s">
        <v>7</v>
      </c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30"/>
      <c r="AQ5" s="30"/>
      <c r="AR5" s="30"/>
      <c r="AS5" s="30"/>
      <c r="AT5" s="183" t="s">
        <v>7</v>
      </c>
      <c r="AU5" s="183"/>
      <c r="AV5" s="183"/>
      <c r="AW5" s="183"/>
      <c r="AX5" s="183"/>
      <c r="AY5" s="183"/>
      <c r="AZ5" s="183"/>
      <c r="BA5" s="183"/>
      <c r="BB5" s="183"/>
      <c r="BC5" s="183"/>
      <c r="BD5" s="183"/>
      <c r="BE5" s="183"/>
      <c r="BF5" s="183"/>
      <c r="BG5" s="183"/>
      <c r="BH5" s="183"/>
      <c r="BI5" s="183"/>
      <c r="BJ5" s="183"/>
      <c r="BK5" s="183"/>
      <c r="BL5" s="183"/>
      <c r="BM5" s="183"/>
      <c r="BN5" s="183"/>
      <c r="BO5" s="183"/>
      <c r="BP5" s="183"/>
      <c r="BQ5" s="183" t="s">
        <v>7</v>
      </c>
      <c r="BR5" s="183"/>
      <c r="BS5" s="183"/>
      <c r="BT5" s="183"/>
      <c r="BU5" s="183"/>
      <c r="BV5" s="184"/>
      <c r="BW5" s="185" t="s">
        <v>8</v>
      </c>
      <c r="BX5" s="138" t="s">
        <v>9</v>
      </c>
      <c r="BY5" s="139"/>
      <c r="BZ5" s="155" t="s">
        <v>10</v>
      </c>
      <c r="CA5" s="156"/>
      <c r="CB5" s="156"/>
      <c r="CC5" s="156"/>
      <c r="CD5" s="156"/>
      <c r="CE5" s="156"/>
      <c r="CF5" s="156"/>
      <c r="CG5" s="156"/>
      <c r="CH5" s="156"/>
      <c r="CI5" s="156"/>
      <c r="CJ5" s="156"/>
      <c r="CK5" s="157"/>
      <c r="CL5" s="158" t="s">
        <v>11</v>
      </c>
      <c r="CM5" s="161" t="s">
        <v>12</v>
      </c>
      <c r="CN5" s="162"/>
      <c r="CO5" s="9"/>
    </row>
    <row r="6" spans="1:93" s="17" customFormat="1" ht="48" customHeight="1" x14ac:dyDescent="0.25">
      <c r="A6" s="219"/>
      <c r="B6" s="219"/>
      <c r="C6" s="221"/>
      <c r="D6" s="221"/>
      <c r="E6" s="225"/>
      <c r="F6" s="226"/>
      <c r="G6" s="227"/>
      <c r="H6" s="234"/>
      <c r="I6" s="235"/>
      <c r="J6" s="236"/>
      <c r="K6" s="193" t="s">
        <v>13</v>
      </c>
      <c r="L6" s="194"/>
      <c r="M6" s="194"/>
      <c r="N6" s="194"/>
      <c r="O6" s="194"/>
      <c r="P6" s="194"/>
      <c r="Q6" s="194"/>
      <c r="R6" s="194"/>
      <c r="S6" s="194"/>
      <c r="T6" s="195" t="s">
        <v>13</v>
      </c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56"/>
      <c r="AG6" s="56"/>
      <c r="AH6" s="196" t="s">
        <v>14</v>
      </c>
      <c r="AI6" s="196"/>
      <c r="AJ6" s="196"/>
      <c r="AK6" s="196"/>
      <c r="AL6" s="196"/>
      <c r="AM6" s="196"/>
      <c r="AN6" s="196"/>
      <c r="AO6" s="196"/>
      <c r="AP6" s="196"/>
      <c r="AQ6" s="196"/>
      <c r="AR6" s="197" t="s">
        <v>15</v>
      </c>
      <c r="AS6" s="198"/>
      <c r="AT6" s="148" t="s">
        <v>16</v>
      </c>
      <c r="AU6" s="149"/>
      <c r="AV6" s="149"/>
      <c r="AW6" s="149"/>
      <c r="AX6" s="149"/>
      <c r="AY6" s="149"/>
      <c r="AZ6" s="149"/>
      <c r="BA6" s="149"/>
      <c r="BB6" s="149"/>
      <c r="BC6" s="149"/>
      <c r="BD6" s="150"/>
      <c r="BE6" s="136" t="s">
        <v>17</v>
      </c>
      <c r="BF6" s="217"/>
      <c r="BG6" s="217"/>
      <c r="BH6" s="217"/>
      <c r="BI6" s="217"/>
      <c r="BJ6" s="137"/>
      <c r="BK6" s="148" t="s">
        <v>18</v>
      </c>
      <c r="BL6" s="149"/>
      <c r="BM6" s="149"/>
      <c r="BN6" s="149"/>
      <c r="BO6" s="149"/>
      <c r="BP6" s="150"/>
      <c r="BQ6" s="151" t="s">
        <v>19</v>
      </c>
      <c r="BR6" s="152"/>
      <c r="BS6" s="134" t="s">
        <v>20</v>
      </c>
      <c r="BT6" s="135"/>
      <c r="BU6" s="134" t="s">
        <v>21</v>
      </c>
      <c r="BV6" s="135"/>
      <c r="BW6" s="186"/>
      <c r="BX6" s="140"/>
      <c r="BY6" s="141"/>
      <c r="BZ6" s="167" t="s">
        <v>46</v>
      </c>
      <c r="CA6" s="168"/>
      <c r="CB6" s="168"/>
      <c r="CC6" s="169"/>
      <c r="CD6" s="167" t="s">
        <v>22</v>
      </c>
      <c r="CE6" s="169"/>
      <c r="CF6" s="173" t="s">
        <v>47</v>
      </c>
      <c r="CG6" s="174"/>
      <c r="CH6" s="167" t="s">
        <v>54</v>
      </c>
      <c r="CI6" s="169"/>
      <c r="CJ6" s="177" t="s">
        <v>55</v>
      </c>
      <c r="CK6" s="178"/>
      <c r="CL6" s="159"/>
      <c r="CM6" s="163"/>
      <c r="CN6" s="164"/>
      <c r="CO6" s="9"/>
    </row>
    <row r="7" spans="1:93" s="17" customFormat="1" ht="143.25" customHeight="1" x14ac:dyDescent="0.25">
      <c r="A7" s="219"/>
      <c r="B7" s="219"/>
      <c r="C7" s="221"/>
      <c r="D7" s="221"/>
      <c r="E7" s="228"/>
      <c r="F7" s="229"/>
      <c r="G7" s="230"/>
      <c r="H7" s="237"/>
      <c r="I7" s="238"/>
      <c r="J7" s="239"/>
      <c r="K7" s="214" t="s">
        <v>52</v>
      </c>
      <c r="L7" s="215"/>
      <c r="M7" s="216"/>
      <c r="N7" s="190" t="s">
        <v>59</v>
      </c>
      <c r="O7" s="191"/>
      <c r="P7" s="192"/>
      <c r="Q7" s="190" t="s">
        <v>60</v>
      </c>
      <c r="R7" s="191"/>
      <c r="S7" s="192"/>
      <c r="T7" s="190" t="s">
        <v>61</v>
      </c>
      <c r="U7" s="191"/>
      <c r="V7" s="192"/>
      <c r="W7" s="190" t="s">
        <v>53</v>
      </c>
      <c r="X7" s="191"/>
      <c r="Y7" s="192"/>
      <c r="Z7" s="190" t="s">
        <v>23</v>
      </c>
      <c r="AA7" s="191"/>
      <c r="AB7" s="192"/>
      <c r="AC7" s="190" t="s">
        <v>24</v>
      </c>
      <c r="AD7" s="191"/>
      <c r="AE7" s="192"/>
      <c r="AF7" s="190" t="s">
        <v>25</v>
      </c>
      <c r="AG7" s="192"/>
      <c r="AH7" s="206" t="s">
        <v>26</v>
      </c>
      <c r="AI7" s="207"/>
      <c r="AJ7" s="208" t="s">
        <v>27</v>
      </c>
      <c r="AK7" s="209"/>
      <c r="AL7" s="210" t="s">
        <v>28</v>
      </c>
      <c r="AM7" s="211"/>
      <c r="AN7" s="210" t="s">
        <v>29</v>
      </c>
      <c r="AO7" s="211"/>
      <c r="AP7" s="212" t="s">
        <v>30</v>
      </c>
      <c r="AQ7" s="213"/>
      <c r="AR7" s="199"/>
      <c r="AS7" s="200"/>
      <c r="AT7" s="203" t="s">
        <v>31</v>
      </c>
      <c r="AU7" s="204"/>
      <c r="AV7" s="205"/>
      <c r="AW7" s="146" t="s">
        <v>32</v>
      </c>
      <c r="AX7" s="147"/>
      <c r="AY7" s="146" t="s">
        <v>33</v>
      </c>
      <c r="AZ7" s="147"/>
      <c r="BA7" s="188" t="s">
        <v>34</v>
      </c>
      <c r="BB7" s="189"/>
      <c r="BC7" s="146" t="s">
        <v>35</v>
      </c>
      <c r="BD7" s="147"/>
      <c r="BE7" s="146" t="s">
        <v>49</v>
      </c>
      <c r="BF7" s="147"/>
      <c r="BG7" s="188" t="s">
        <v>51</v>
      </c>
      <c r="BH7" s="189"/>
      <c r="BI7" s="188" t="s">
        <v>56</v>
      </c>
      <c r="BJ7" s="189"/>
      <c r="BK7" s="144" t="s">
        <v>36</v>
      </c>
      <c r="BL7" s="145"/>
      <c r="BM7" s="146" t="s">
        <v>37</v>
      </c>
      <c r="BN7" s="147"/>
      <c r="BO7" s="146" t="s">
        <v>57</v>
      </c>
      <c r="BP7" s="147"/>
      <c r="BQ7" s="153"/>
      <c r="BR7" s="154"/>
      <c r="BS7" s="136"/>
      <c r="BT7" s="137"/>
      <c r="BU7" s="136"/>
      <c r="BV7" s="137"/>
      <c r="BW7" s="187"/>
      <c r="BX7" s="142"/>
      <c r="BY7" s="143"/>
      <c r="BZ7" s="170"/>
      <c r="CA7" s="171"/>
      <c r="CB7" s="171"/>
      <c r="CC7" s="172"/>
      <c r="CD7" s="170"/>
      <c r="CE7" s="172"/>
      <c r="CF7" s="175"/>
      <c r="CG7" s="176"/>
      <c r="CH7" s="170"/>
      <c r="CI7" s="172"/>
      <c r="CJ7" s="179"/>
      <c r="CK7" s="180"/>
      <c r="CL7" s="160"/>
      <c r="CM7" s="165"/>
      <c r="CN7" s="166"/>
      <c r="CO7" s="9"/>
    </row>
    <row r="8" spans="1:93" s="18" customFormat="1" ht="65.25" customHeight="1" x14ac:dyDescent="0.25">
      <c r="A8" s="219"/>
      <c r="B8" s="219"/>
      <c r="C8" s="221"/>
      <c r="D8" s="221"/>
      <c r="E8" s="49" t="s">
        <v>38</v>
      </c>
      <c r="F8" s="51" t="s">
        <v>63</v>
      </c>
      <c r="G8" s="50" t="s">
        <v>50</v>
      </c>
      <c r="H8" s="49" t="s">
        <v>38</v>
      </c>
      <c r="I8" s="51" t="str">
        <f>F8</f>
        <v>փաստացի 12 ամիս</v>
      </c>
      <c r="J8" s="50" t="s">
        <v>50</v>
      </c>
      <c r="K8" s="49" t="s">
        <v>38</v>
      </c>
      <c r="L8" s="51" t="str">
        <f>I8</f>
        <v>փաստացի 12 ամիս</v>
      </c>
      <c r="M8" s="50" t="s">
        <v>50</v>
      </c>
      <c r="N8" s="49" t="s">
        <v>38</v>
      </c>
      <c r="O8" s="51" t="str">
        <f>L8</f>
        <v>փաստացի 12 ամիս</v>
      </c>
      <c r="P8" s="50" t="s">
        <v>50</v>
      </c>
      <c r="Q8" s="49" t="s">
        <v>38</v>
      </c>
      <c r="R8" s="51" t="str">
        <f>O8</f>
        <v>փաստացի 12 ամիս</v>
      </c>
      <c r="S8" s="50" t="s">
        <v>50</v>
      </c>
      <c r="T8" s="49" t="s">
        <v>38</v>
      </c>
      <c r="U8" s="51" t="str">
        <f>R8</f>
        <v>փաստացի 12 ամիս</v>
      </c>
      <c r="V8" s="50" t="s">
        <v>50</v>
      </c>
      <c r="W8" s="49" t="s">
        <v>38</v>
      </c>
      <c r="X8" s="51" t="str">
        <f>U8</f>
        <v>փաստացի 12 ամիս</v>
      </c>
      <c r="Y8" s="50" t="s">
        <v>50</v>
      </c>
      <c r="Z8" s="49" t="s">
        <v>38</v>
      </c>
      <c r="AA8" s="51" t="str">
        <f>X8</f>
        <v>փաստացի 12 ամիս</v>
      </c>
      <c r="AB8" s="50" t="s">
        <v>50</v>
      </c>
      <c r="AC8" s="49" t="s">
        <v>38</v>
      </c>
      <c r="AD8" s="51" t="str">
        <f>AA8</f>
        <v>փաստացի 12 ամիս</v>
      </c>
      <c r="AE8" s="50" t="s">
        <v>50</v>
      </c>
      <c r="AF8" s="49" t="s">
        <v>39</v>
      </c>
      <c r="AG8" s="8" t="str">
        <f>AD8</f>
        <v>փաստացի 12 ամիս</v>
      </c>
      <c r="AH8" s="49" t="s">
        <v>39</v>
      </c>
      <c r="AI8" s="8" t="str">
        <f>AG8</f>
        <v>փաստացի 12 ամիս</v>
      </c>
      <c r="AJ8" s="49" t="s">
        <v>39</v>
      </c>
      <c r="AK8" s="8" t="str">
        <f>AI8</f>
        <v>փաստացի 12 ամիս</v>
      </c>
      <c r="AL8" s="49" t="s">
        <v>39</v>
      </c>
      <c r="AM8" s="8" t="str">
        <f>AK8</f>
        <v>փաստացի 12 ամիս</v>
      </c>
      <c r="AN8" s="49" t="s">
        <v>39</v>
      </c>
      <c r="AO8" s="8" t="str">
        <f>AM8</f>
        <v>փաստացի 12 ամիս</v>
      </c>
      <c r="AP8" s="49" t="s">
        <v>39</v>
      </c>
      <c r="AQ8" s="8" t="str">
        <f>AO8</f>
        <v>փաստացի 12 ամիս</v>
      </c>
      <c r="AR8" s="49" t="s">
        <v>39</v>
      </c>
      <c r="AS8" s="8" t="str">
        <f>AQ8</f>
        <v>փաստացի 12 ամիս</v>
      </c>
      <c r="AT8" s="49" t="s">
        <v>38</v>
      </c>
      <c r="AU8" s="51" t="str">
        <f>AS8</f>
        <v>փաստացի 12 ամիս</v>
      </c>
      <c r="AV8" s="50" t="s">
        <v>50</v>
      </c>
      <c r="AW8" s="49" t="s">
        <v>39</v>
      </c>
      <c r="AX8" s="8" t="str">
        <f>AU8</f>
        <v>փաստացի 12 ամիս</v>
      </c>
      <c r="AY8" s="49" t="s">
        <v>39</v>
      </c>
      <c r="AZ8" s="8" t="str">
        <f>AX8</f>
        <v>փաստացի 12 ամիս</v>
      </c>
      <c r="BA8" s="49" t="s">
        <v>58</v>
      </c>
      <c r="BB8" s="8" t="str">
        <f>AZ8</f>
        <v>փաստացի 12 ամիս</v>
      </c>
      <c r="BC8" s="49" t="s">
        <v>39</v>
      </c>
      <c r="BD8" s="8" t="str">
        <f>BB8</f>
        <v>փաստացի 12 ամիս</v>
      </c>
      <c r="BE8" s="49" t="s">
        <v>39</v>
      </c>
      <c r="BF8" s="8" t="str">
        <f>BD8</f>
        <v>փաստացի 12 ամիս</v>
      </c>
      <c r="BG8" s="49" t="s">
        <v>39</v>
      </c>
      <c r="BH8" s="8" t="str">
        <f>BF8</f>
        <v>փաստացի 12 ամիս</v>
      </c>
      <c r="BI8" s="49" t="s">
        <v>39</v>
      </c>
      <c r="BJ8" s="8" t="str">
        <f>BH8</f>
        <v>փաստացի 12 ամիս</v>
      </c>
      <c r="BK8" s="49" t="s">
        <v>39</v>
      </c>
      <c r="BL8" s="8" t="str">
        <f>BJ8</f>
        <v>փաստացի 12 ամիս</v>
      </c>
      <c r="BM8" s="49" t="s">
        <v>39</v>
      </c>
      <c r="BN8" s="8" t="str">
        <f>BL8</f>
        <v>փաստացի 12 ամիս</v>
      </c>
      <c r="BO8" s="49" t="s">
        <v>39</v>
      </c>
      <c r="BP8" s="8" t="str">
        <f>BN8</f>
        <v>փաստացի 12 ամիս</v>
      </c>
      <c r="BQ8" s="49" t="s">
        <v>39</v>
      </c>
      <c r="BR8" s="8" t="str">
        <f>BP8</f>
        <v>փաստացի 12 ամիս</v>
      </c>
      <c r="BS8" s="49" t="s">
        <v>39</v>
      </c>
      <c r="BT8" s="8" t="str">
        <f>BR8</f>
        <v>փաստացի 12 ամիս</v>
      </c>
      <c r="BU8" s="49" t="s">
        <v>39</v>
      </c>
      <c r="BV8" s="8" t="str">
        <f>BT8</f>
        <v>փաստացի 12 ամիս</v>
      </c>
      <c r="BW8" s="50" t="s">
        <v>48</v>
      </c>
      <c r="BX8" s="49" t="s">
        <v>39</v>
      </c>
      <c r="BY8" s="8" t="str">
        <f>BV8</f>
        <v>փաստացի 12 ամիս</v>
      </c>
      <c r="BZ8" s="49" t="s">
        <v>39</v>
      </c>
      <c r="CA8" s="8" t="str">
        <f>BY8</f>
        <v>փաստացի 12 ամիս</v>
      </c>
      <c r="CB8" s="49" t="s">
        <v>39</v>
      </c>
      <c r="CC8" s="8" t="str">
        <f>CA8</f>
        <v>փաստացի 12 ամիս</v>
      </c>
      <c r="CD8" s="49" t="s">
        <v>39</v>
      </c>
      <c r="CE8" s="8" t="str">
        <f>CC8</f>
        <v>փաստացի 12 ամիս</v>
      </c>
      <c r="CF8" s="49" t="s">
        <v>39</v>
      </c>
      <c r="CG8" s="8" t="str">
        <f>CE8</f>
        <v>փաստացի 12 ամիս</v>
      </c>
      <c r="CH8" s="49" t="s">
        <v>39</v>
      </c>
      <c r="CI8" s="8" t="str">
        <f>CG8</f>
        <v>փաստացի 12 ամիս</v>
      </c>
      <c r="CJ8" s="49" t="s">
        <v>39</v>
      </c>
      <c r="CK8" s="8" t="str">
        <f>CI8</f>
        <v>փաստացի 12 ամիս</v>
      </c>
      <c r="CL8" s="19" t="s">
        <v>48</v>
      </c>
      <c r="CM8" s="49" t="s">
        <v>39</v>
      </c>
      <c r="CN8" s="8" t="str">
        <f>CK8</f>
        <v>փաստացի 12 ամիս</v>
      </c>
      <c r="CO8" s="25"/>
    </row>
    <row r="9" spans="1:93" s="6" customFormat="1" x14ac:dyDescent="0.25">
      <c r="A9" s="4"/>
      <c r="B9" s="4">
        <v>1</v>
      </c>
      <c r="C9" s="52">
        <v>2</v>
      </c>
      <c r="D9" s="5">
        <v>3</v>
      </c>
      <c r="E9" s="52">
        <v>4</v>
      </c>
      <c r="F9" s="5">
        <v>5</v>
      </c>
      <c r="G9" s="52">
        <v>6</v>
      </c>
      <c r="H9" s="5">
        <v>7</v>
      </c>
      <c r="I9" s="52">
        <v>8</v>
      </c>
      <c r="J9" s="5">
        <v>9</v>
      </c>
      <c r="K9" s="52">
        <v>10</v>
      </c>
      <c r="L9" s="5">
        <v>11</v>
      </c>
      <c r="M9" s="52">
        <v>12</v>
      </c>
      <c r="N9" s="5">
        <v>13</v>
      </c>
      <c r="O9" s="52">
        <v>14</v>
      </c>
      <c r="P9" s="5">
        <v>15</v>
      </c>
      <c r="Q9" s="52">
        <v>16</v>
      </c>
      <c r="R9" s="5">
        <v>17</v>
      </c>
      <c r="S9" s="52">
        <v>18</v>
      </c>
      <c r="T9" s="5">
        <v>19</v>
      </c>
      <c r="U9" s="52">
        <v>20</v>
      </c>
      <c r="V9" s="5">
        <v>21</v>
      </c>
      <c r="W9" s="52">
        <v>22</v>
      </c>
      <c r="X9" s="5">
        <v>23</v>
      </c>
      <c r="Y9" s="52">
        <v>24</v>
      </c>
      <c r="Z9" s="5">
        <v>25</v>
      </c>
      <c r="AA9" s="52">
        <v>26</v>
      </c>
      <c r="AB9" s="5">
        <v>27</v>
      </c>
      <c r="AC9" s="52">
        <v>28</v>
      </c>
      <c r="AD9" s="5">
        <v>29</v>
      </c>
      <c r="AE9" s="52">
        <v>30</v>
      </c>
      <c r="AF9" s="5">
        <v>31</v>
      </c>
      <c r="AG9" s="52">
        <v>32</v>
      </c>
      <c r="AH9" s="5">
        <v>33</v>
      </c>
      <c r="AI9" s="52">
        <v>34</v>
      </c>
      <c r="AJ9" s="5">
        <v>35</v>
      </c>
      <c r="AK9" s="52">
        <v>36</v>
      </c>
      <c r="AL9" s="5">
        <v>37</v>
      </c>
      <c r="AM9" s="52">
        <v>38</v>
      </c>
      <c r="AN9" s="5">
        <v>39</v>
      </c>
      <c r="AO9" s="52">
        <v>40</v>
      </c>
      <c r="AP9" s="5">
        <v>41</v>
      </c>
      <c r="AQ9" s="52">
        <v>42</v>
      </c>
      <c r="AR9" s="5">
        <v>43</v>
      </c>
      <c r="AS9" s="52">
        <v>44</v>
      </c>
      <c r="AT9" s="5">
        <v>45</v>
      </c>
      <c r="AU9" s="52">
        <v>46</v>
      </c>
      <c r="AV9" s="5">
        <v>47</v>
      </c>
      <c r="AW9" s="52">
        <v>48</v>
      </c>
      <c r="AX9" s="5">
        <v>49</v>
      </c>
      <c r="AY9" s="52">
        <v>50</v>
      </c>
      <c r="AZ9" s="5">
        <v>51</v>
      </c>
      <c r="BA9" s="52">
        <v>52</v>
      </c>
      <c r="BB9" s="5">
        <v>53</v>
      </c>
      <c r="BC9" s="52">
        <v>54</v>
      </c>
      <c r="BD9" s="5">
        <v>55</v>
      </c>
      <c r="BE9" s="52">
        <v>56</v>
      </c>
      <c r="BF9" s="5">
        <v>57</v>
      </c>
      <c r="BG9" s="52">
        <v>58</v>
      </c>
      <c r="BH9" s="5">
        <v>59</v>
      </c>
      <c r="BI9" s="52">
        <v>60</v>
      </c>
      <c r="BJ9" s="5">
        <v>61</v>
      </c>
      <c r="BK9" s="52">
        <v>62</v>
      </c>
      <c r="BL9" s="5">
        <v>63</v>
      </c>
      <c r="BM9" s="52">
        <v>64</v>
      </c>
      <c r="BN9" s="5">
        <v>65</v>
      </c>
      <c r="BO9" s="52">
        <v>66</v>
      </c>
      <c r="BP9" s="5">
        <v>67</v>
      </c>
      <c r="BQ9" s="52">
        <v>68</v>
      </c>
      <c r="BR9" s="5">
        <v>69</v>
      </c>
      <c r="BS9" s="52">
        <v>70</v>
      </c>
      <c r="BT9" s="5">
        <v>71</v>
      </c>
      <c r="BU9" s="52">
        <v>72</v>
      </c>
      <c r="BV9" s="5">
        <v>73</v>
      </c>
      <c r="BW9" s="52">
        <v>74</v>
      </c>
      <c r="BX9" s="5">
        <v>75</v>
      </c>
      <c r="BY9" s="52">
        <v>76</v>
      </c>
      <c r="BZ9" s="5">
        <v>77</v>
      </c>
      <c r="CA9" s="52">
        <v>78</v>
      </c>
      <c r="CB9" s="5">
        <v>79</v>
      </c>
      <c r="CC9" s="52">
        <v>80</v>
      </c>
      <c r="CD9" s="5">
        <v>81</v>
      </c>
      <c r="CE9" s="52">
        <v>82</v>
      </c>
      <c r="CF9" s="5">
        <v>83</v>
      </c>
      <c r="CG9" s="52">
        <v>84</v>
      </c>
      <c r="CH9" s="5">
        <v>85</v>
      </c>
      <c r="CI9" s="52">
        <v>86</v>
      </c>
      <c r="CJ9" s="5">
        <v>87</v>
      </c>
      <c r="CK9" s="52">
        <v>88</v>
      </c>
      <c r="CL9" s="5">
        <v>89</v>
      </c>
      <c r="CM9" s="52">
        <v>90</v>
      </c>
      <c r="CN9" s="5">
        <v>91</v>
      </c>
      <c r="CO9" s="9"/>
    </row>
    <row r="10" spans="1:93" s="28" customFormat="1" ht="20.25" customHeight="1" x14ac:dyDescent="0.25">
      <c r="A10" s="38">
        <v>1</v>
      </c>
      <c r="B10" s="39" t="s">
        <v>40</v>
      </c>
      <c r="C10" s="20">
        <v>23178.2</v>
      </c>
      <c r="D10" s="20">
        <v>94025.1</v>
      </c>
      <c r="E10" s="26">
        <f t="shared" ref="E10:F13" si="0">BX10+CM10-CJ10</f>
        <v>2276173.4000000004</v>
      </c>
      <c r="F10" s="26">
        <f t="shared" si="0"/>
        <v>2266680.6000000006</v>
      </c>
      <c r="G10" s="26">
        <f>F10/E10*100</f>
        <v>99.582949172501543</v>
      </c>
      <c r="H10" s="26">
        <f t="shared" ref="H10:I13" si="1">N10+Q10+T10+W10+Z10+AC10+AF10+AR10+AW10+AY10+BA10+BC10+BE10+BI10+BK10+BO10+BQ10+BU10</f>
        <v>470751.1</v>
      </c>
      <c r="I10" s="26">
        <f t="shared" si="1"/>
        <v>452616.39999999997</v>
      </c>
      <c r="J10" s="26">
        <f>I10/H10*100</f>
        <v>96.147709479595477</v>
      </c>
      <c r="K10" s="26">
        <f t="shared" ref="K10:L13" si="2">N10+Q10+T10</f>
        <v>86247.099999999991</v>
      </c>
      <c r="L10" s="26">
        <f t="shared" si="2"/>
        <v>62317.5</v>
      </c>
      <c r="M10" s="27">
        <f>L10/K10*100</f>
        <v>72.254603343184868</v>
      </c>
      <c r="N10" s="26">
        <v>3122.2</v>
      </c>
      <c r="O10" s="37">
        <v>6392.5</v>
      </c>
      <c r="P10" s="26">
        <f>O10/N10*100</f>
        <v>204.74345013131767</v>
      </c>
      <c r="Q10" s="26">
        <v>3900</v>
      </c>
      <c r="R10" s="37">
        <v>10361.6</v>
      </c>
      <c r="S10" s="26">
        <f>R10/Q10*100</f>
        <v>265.6820512820513</v>
      </c>
      <c r="T10" s="26">
        <v>79224.899999999994</v>
      </c>
      <c r="U10" s="26">
        <v>45563.4</v>
      </c>
      <c r="V10" s="26">
        <f>U10/T10*100</f>
        <v>57.511464198755704</v>
      </c>
      <c r="W10" s="29">
        <v>204840</v>
      </c>
      <c r="X10" s="37">
        <v>204042.8</v>
      </c>
      <c r="Y10" s="26">
        <f>X10/W10*100</f>
        <v>99.610818199570389</v>
      </c>
      <c r="Z10" s="26">
        <v>16605.2</v>
      </c>
      <c r="AA10" s="37">
        <v>20325.7</v>
      </c>
      <c r="AB10" s="26">
        <f>AA10/Z10*100</f>
        <v>122.40563197070797</v>
      </c>
      <c r="AC10" s="26">
        <v>10500</v>
      </c>
      <c r="AD10" s="37">
        <v>13696.3</v>
      </c>
      <c r="AE10" s="26">
        <f>AD10/AC10*100</f>
        <v>130.44095238095238</v>
      </c>
      <c r="AF10" s="26">
        <v>0</v>
      </c>
      <c r="AG10" s="26">
        <v>0</v>
      </c>
      <c r="AH10" s="26">
        <v>0</v>
      </c>
      <c r="AI10" s="26">
        <v>0</v>
      </c>
      <c r="AJ10" s="26">
        <v>1210253.1000000001</v>
      </c>
      <c r="AK10" s="26">
        <v>1210253.1000000001</v>
      </c>
      <c r="AL10" s="26"/>
      <c r="AM10" s="26"/>
      <c r="AN10" s="26">
        <v>7625.9</v>
      </c>
      <c r="AO10" s="37">
        <v>8240.2999999999993</v>
      </c>
      <c r="AP10" s="26">
        <v>0</v>
      </c>
      <c r="AQ10" s="26">
        <v>0</v>
      </c>
      <c r="AR10" s="26">
        <v>0</v>
      </c>
      <c r="AS10" s="26">
        <v>0</v>
      </c>
      <c r="AT10" s="26">
        <f t="shared" ref="AT10:AU13" si="3">AW10+AY10+BA10+BC10</f>
        <v>21208.3</v>
      </c>
      <c r="AU10" s="26">
        <f t="shared" si="3"/>
        <v>17807.599999999999</v>
      </c>
      <c r="AV10" s="26">
        <f>AU10/AT10*100</f>
        <v>83.965240023952887</v>
      </c>
      <c r="AW10" s="26">
        <v>19008.3</v>
      </c>
      <c r="AX10" s="26">
        <v>16586.5</v>
      </c>
      <c r="AY10" s="26"/>
      <c r="AZ10" s="26"/>
      <c r="BA10" s="26"/>
      <c r="BB10" s="26"/>
      <c r="BC10" s="26">
        <v>2200</v>
      </c>
      <c r="BD10" s="37">
        <v>1221.0999999999999</v>
      </c>
      <c r="BE10" s="26"/>
      <c r="BF10" s="26"/>
      <c r="BG10" s="26"/>
      <c r="BH10" s="37"/>
      <c r="BI10" s="41"/>
      <c r="BJ10" s="41">
        <v>58.7</v>
      </c>
      <c r="BK10" s="26">
        <v>127226</v>
      </c>
      <c r="BL10" s="37">
        <v>124301.6</v>
      </c>
      <c r="BM10" s="41">
        <v>39628</v>
      </c>
      <c r="BN10" s="42">
        <v>33812</v>
      </c>
      <c r="BO10" s="26"/>
      <c r="BP10" s="37"/>
      <c r="BQ10" s="26">
        <v>800</v>
      </c>
      <c r="BR10" s="37">
        <v>270</v>
      </c>
      <c r="BS10" s="26"/>
      <c r="BT10" s="26">
        <v>36.799999999999997</v>
      </c>
      <c r="BU10" s="26">
        <v>3324.5</v>
      </c>
      <c r="BV10" s="37">
        <v>9796.2000000000007</v>
      </c>
      <c r="BW10" s="26"/>
      <c r="BX10" s="26">
        <f t="shared" ref="BX10:BY13" si="4">N10+Q10+T10+W10+Z10+AC10+AF10+AH10+AJ10+AL10+AN10+AP10+AR10+AW10+AY10+BA10+BC10+BE10+BG10+BI10+BK10+BO10+BQ10+BS10+BU10</f>
        <v>1688630.1</v>
      </c>
      <c r="BY10" s="26">
        <f t="shared" si="4"/>
        <v>1671146.6000000003</v>
      </c>
      <c r="BZ10" s="26"/>
      <c r="CA10" s="26"/>
      <c r="CB10" s="26">
        <v>515035.8</v>
      </c>
      <c r="CC10" s="26">
        <v>516537.4</v>
      </c>
      <c r="CD10" s="26"/>
      <c r="CE10" s="26"/>
      <c r="CF10" s="26">
        <v>72507.5</v>
      </c>
      <c r="CG10" s="26">
        <v>78996.600000000006</v>
      </c>
      <c r="CH10" s="26"/>
      <c r="CI10" s="26"/>
      <c r="CJ10" s="26"/>
      <c r="CK10" s="26"/>
      <c r="CL10" s="26"/>
      <c r="CM10" s="26">
        <f>BZ10+CB10+CD10+CF10+CH10+CJ10</f>
        <v>587543.30000000005</v>
      </c>
      <c r="CN10" s="26">
        <f>CA10+CC10+CE10+CG10+CI10+CK10+CL10</f>
        <v>595534</v>
      </c>
      <c r="CO10" s="25"/>
    </row>
    <row r="11" spans="1:93" s="28" customFormat="1" ht="20.25" customHeight="1" x14ac:dyDescent="0.25">
      <c r="A11" s="38">
        <v>2</v>
      </c>
      <c r="B11" s="39" t="s">
        <v>42</v>
      </c>
      <c r="C11" s="20">
        <v>0</v>
      </c>
      <c r="D11" s="20">
        <v>500913.3</v>
      </c>
      <c r="E11" s="26">
        <f t="shared" si="0"/>
        <v>1335379.2</v>
      </c>
      <c r="F11" s="26">
        <f t="shared" si="0"/>
        <v>1300158.6999999997</v>
      </c>
      <c r="G11" s="26">
        <f>F11/E11*100</f>
        <v>97.362509465476151</v>
      </c>
      <c r="H11" s="26">
        <f t="shared" si="1"/>
        <v>433580</v>
      </c>
      <c r="I11" s="26">
        <f t="shared" si="1"/>
        <v>403588.6</v>
      </c>
      <c r="J11" s="26">
        <f>I11/H11*100</f>
        <v>93.082845149684019</v>
      </c>
      <c r="K11" s="26">
        <f t="shared" si="2"/>
        <v>98263</v>
      </c>
      <c r="L11" s="26">
        <f t="shared" si="2"/>
        <v>92298.3</v>
      </c>
      <c r="M11" s="27">
        <f>L11/K11*100</f>
        <v>93.92986169768885</v>
      </c>
      <c r="N11" s="26">
        <v>4060</v>
      </c>
      <c r="O11" s="26">
        <v>2106.3000000000002</v>
      </c>
      <c r="P11" s="26">
        <f>O11/N11*100</f>
        <v>51.879310344827587</v>
      </c>
      <c r="Q11" s="26">
        <v>12285</v>
      </c>
      <c r="R11" s="26">
        <v>12811.5</v>
      </c>
      <c r="S11" s="26">
        <f>R11/Q11*100</f>
        <v>104.28571428571429</v>
      </c>
      <c r="T11" s="29">
        <v>81918</v>
      </c>
      <c r="U11" s="26">
        <v>77380.5</v>
      </c>
      <c r="V11" s="26">
        <f>U11/T11*100</f>
        <v>94.460924338973115</v>
      </c>
      <c r="W11" s="29">
        <v>80868</v>
      </c>
      <c r="X11" s="26">
        <v>107358.3</v>
      </c>
      <c r="Y11" s="26">
        <f>X11/W11*100</f>
        <v>132.75745659593412</v>
      </c>
      <c r="Z11" s="26">
        <v>17372</v>
      </c>
      <c r="AA11" s="26">
        <v>17715.5</v>
      </c>
      <c r="AB11" s="26">
        <f>AA11/Z11*100</f>
        <v>101.97731982500575</v>
      </c>
      <c r="AC11" s="26">
        <v>5400</v>
      </c>
      <c r="AD11" s="26">
        <v>6434.1</v>
      </c>
      <c r="AE11" s="26">
        <f>AD11/AC11*100</f>
        <v>119.15</v>
      </c>
      <c r="AF11" s="26">
        <v>0</v>
      </c>
      <c r="AG11" s="26">
        <v>0</v>
      </c>
      <c r="AH11" s="26">
        <v>0</v>
      </c>
      <c r="AI11" s="26">
        <v>0</v>
      </c>
      <c r="AJ11" s="26">
        <v>681475.5</v>
      </c>
      <c r="AK11" s="26">
        <v>681475.5</v>
      </c>
      <c r="AL11" s="26"/>
      <c r="AM11" s="26"/>
      <c r="AN11" s="26">
        <v>2832.5</v>
      </c>
      <c r="AO11" s="26">
        <v>3012.5</v>
      </c>
      <c r="AP11" s="26">
        <v>0</v>
      </c>
      <c r="AQ11" s="26">
        <v>0</v>
      </c>
      <c r="AR11" s="26">
        <v>0</v>
      </c>
      <c r="AS11" s="26">
        <v>0</v>
      </c>
      <c r="AT11" s="26">
        <f t="shared" si="3"/>
        <v>56399.199999999997</v>
      </c>
      <c r="AU11" s="26">
        <f t="shared" si="3"/>
        <v>45516</v>
      </c>
      <c r="AV11" s="26">
        <f>AU11/AT11*100</f>
        <v>80.703272386842372</v>
      </c>
      <c r="AW11" s="26">
        <v>18930</v>
      </c>
      <c r="AX11" s="26">
        <v>16320.6</v>
      </c>
      <c r="AY11" s="26"/>
      <c r="AZ11" s="26"/>
      <c r="BA11" s="26">
        <v>22029.7</v>
      </c>
      <c r="BB11" s="26">
        <v>12915.4</v>
      </c>
      <c r="BC11" s="26">
        <v>15439.5</v>
      </c>
      <c r="BD11" s="26">
        <v>16280</v>
      </c>
      <c r="BE11" s="26"/>
      <c r="BF11" s="26"/>
      <c r="BG11" s="34">
        <v>1999</v>
      </c>
      <c r="BH11" s="26">
        <v>1906.2</v>
      </c>
      <c r="BI11" s="41"/>
      <c r="BJ11" s="41"/>
      <c r="BK11" s="26">
        <v>116277.8</v>
      </c>
      <c r="BL11" s="26">
        <v>119949.4</v>
      </c>
      <c r="BM11" s="41">
        <v>37786</v>
      </c>
      <c r="BN11" s="41">
        <v>28106.3</v>
      </c>
      <c r="BO11" s="26">
        <v>55000</v>
      </c>
      <c r="BP11" s="26">
        <v>11692</v>
      </c>
      <c r="BQ11" s="26">
        <v>4000</v>
      </c>
      <c r="BR11" s="26">
        <v>2625</v>
      </c>
      <c r="BS11" s="26"/>
      <c r="BT11" s="26"/>
      <c r="BU11" s="26"/>
      <c r="BV11" s="26"/>
      <c r="BW11" s="26"/>
      <c r="BX11" s="26">
        <f t="shared" si="4"/>
        <v>1119887</v>
      </c>
      <c r="BY11" s="26">
        <f t="shared" si="4"/>
        <v>1089982.7999999998</v>
      </c>
      <c r="BZ11" s="26"/>
      <c r="CA11" s="26"/>
      <c r="CB11" s="26">
        <v>136273.9</v>
      </c>
      <c r="CC11" s="26">
        <v>130957.6</v>
      </c>
      <c r="CD11" s="26"/>
      <c r="CE11" s="26"/>
      <c r="CF11" s="26">
        <v>79218.3</v>
      </c>
      <c r="CG11" s="26">
        <v>79218.3</v>
      </c>
      <c r="CH11" s="26"/>
      <c r="CI11" s="26"/>
      <c r="CJ11" s="26"/>
      <c r="CK11" s="26"/>
      <c r="CL11" s="26"/>
      <c r="CM11" s="26">
        <f>BZ11+CB11+CD11+CF11+CH11+CJ11</f>
        <v>215492.2</v>
      </c>
      <c r="CN11" s="26">
        <f>CA11+CC11+CE11+CG11+CI11+CK11+CL11</f>
        <v>210175.90000000002</v>
      </c>
      <c r="CO11" s="25"/>
    </row>
    <row r="12" spans="1:93" s="28" customFormat="1" ht="20.25" customHeight="1" x14ac:dyDescent="0.25">
      <c r="A12" s="38">
        <v>3</v>
      </c>
      <c r="B12" s="40" t="s">
        <v>43</v>
      </c>
      <c r="C12" s="20">
        <v>0</v>
      </c>
      <c r="D12" s="20">
        <v>302560.09999999998</v>
      </c>
      <c r="E12" s="26">
        <f t="shared" si="0"/>
        <v>2241982.7999999998</v>
      </c>
      <c r="F12" s="26">
        <f t="shared" si="0"/>
        <v>2227079.5</v>
      </c>
      <c r="G12" s="26">
        <f>F12/E12*100</f>
        <v>99.335262518517098</v>
      </c>
      <c r="H12" s="26">
        <f t="shared" si="1"/>
        <v>272600.7</v>
      </c>
      <c r="I12" s="26">
        <f t="shared" si="1"/>
        <v>283804</v>
      </c>
      <c r="J12" s="26">
        <f>I12/H12*100</f>
        <v>104.10978401742913</v>
      </c>
      <c r="K12" s="26">
        <f t="shared" si="2"/>
        <v>58000</v>
      </c>
      <c r="L12" s="26">
        <f t="shared" si="2"/>
        <v>48135.5</v>
      </c>
      <c r="M12" s="27">
        <f>L12/K12*100</f>
        <v>82.992241379310343</v>
      </c>
      <c r="N12" s="26">
        <v>6000</v>
      </c>
      <c r="O12" s="26">
        <v>2244.6</v>
      </c>
      <c r="P12" s="26">
        <f>O12/N12*100</f>
        <v>37.409999999999997</v>
      </c>
      <c r="Q12" s="26">
        <v>8000</v>
      </c>
      <c r="R12" s="26">
        <v>3549.2</v>
      </c>
      <c r="S12" s="26">
        <f>R12/Q12*100</f>
        <v>44.365000000000002</v>
      </c>
      <c r="T12" s="29">
        <v>44000</v>
      </c>
      <c r="U12" s="26">
        <v>42341.7</v>
      </c>
      <c r="V12" s="26">
        <f>U12/T12*100</f>
        <v>96.231136363636367</v>
      </c>
      <c r="W12" s="29">
        <v>105000</v>
      </c>
      <c r="X12" s="26">
        <v>119002.9</v>
      </c>
      <c r="Y12" s="26">
        <f>X12/W12*100</f>
        <v>113.33609523809523</v>
      </c>
      <c r="Z12" s="26">
        <v>5200</v>
      </c>
      <c r="AA12" s="26">
        <v>6001.9</v>
      </c>
      <c r="AB12" s="26">
        <f>AA12/Z12*100</f>
        <v>115.42115384615383</v>
      </c>
      <c r="AC12" s="26">
        <v>5000</v>
      </c>
      <c r="AD12" s="26">
        <v>4538.2</v>
      </c>
      <c r="AE12" s="26">
        <f>AD12/AC12*100</f>
        <v>90.763999999999996</v>
      </c>
      <c r="AF12" s="26"/>
      <c r="AG12" s="26"/>
      <c r="AH12" s="26"/>
      <c r="AI12" s="26"/>
      <c r="AJ12" s="26">
        <v>999782</v>
      </c>
      <c r="AK12" s="26">
        <v>999782</v>
      </c>
      <c r="AL12" s="26"/>
      <c r="AM12" s="26"/>
      <c r="AN12" s="26">
        <v>3268.3</v>
      </c>
      <c r="AO12" s="26">
        <v>3764.2</v>
      </c>
      <c r="AP12" s="26"/>
      <c r="AQ12" s="26"/>
      <c r="AR12" s="26"/>
      <c r="AS12" s="26"/>
      <c r="AT12" s="26">
        <f t="shared" si="3"/>
        <v>16500</v>
      </c>
      <c r="AU12" s="26">
        <f t="shared" si="3"/>
        <v>15280.6</v>
      </c>
      <c r="AV12" s="26">
        <f>AU12/AT12*100</f>
        <v>92.609696969696969</v>
      </c>
      <c r="AW12" s="26">
        <v>9000</v>
      </c>
      <c r="AX12" s="26">
        <v>8518.5</v>
      </c>
      <c r="AY12" s="26"/>
      <c r="AZ12" s="26"/>
      <c r="BA12" s="26"/>
      <c r="BB12" s="26"/>
      <c r="BC12" s="26">
        <v>7500</v>
      </c>
      <c r="BD12" s="26">
        <v>6762.1</v>
      </c>
      <c r="BE12" s="26"/>
      <c r="BF12" s="26"/>
      <c r="BG12" s="26">
        <v>1999</v>
      </c>
      <c r="BH12" s="26">
        <v>1999</v>
      </c>
      <c r="BI12" s="41"/>
      <c r="BJ12" s="41"/>
      <c r="BK12" s="26">
        <v>60000</v>
      </c>
      <c r="BL12" s="26">
        <v>65249.5</v>
      </c>
      <c r="BM12" s="41">
        <v>19000</v>
      </c>
      <c r="BN12" s="41">
        <v>18119</v>
      </c>
      <c r="BO12" s="26">
        <v>3000</v>
      </c>
      <c r="BP12" s="26">
        <v>6905.8</v>
      </c>
      <c r="BQ12" s="26">
        <v>900.7</v>
      </c>
      <c r="BR12" s="26">
        <v>2110</v>
      </c>
      <c r="BS12" s="26"/>
      <c r="BT12" s="26">
        <v>2704.8</v>
      </c>
      <c r="BU12" s="26">
        <v>19000</v>
      </c>
      <c r="BV12" s="26">
        <v>16579.599999999999</v>
      </c>
      <c r="BW12" s="26"/>
      <c r="BX12" s="26">
        <f t="shared" si="4"/>
        <v>1277650</v>
      </c>
      <c r="BY12" s="26">
        <f t="shared" si="4"/>
        <v>1292054.0000000002</v>
      </c>
      <c r="BZ12" s="26"/>
      <c r="CA12" s="26"/>
      <c r="CB12" s="26">
        <v>917976</v>
      </c>
      <c r="CC12" s="26">
        <v>871615.3</v>
      </c>
      <c r="CD12" s="26"/>
      <c r="CE12" s="26"/>
      <c r="CF12" s="26">
        <v>46356.800000000003</v>
      </c>
      <c r="CG12" s="45">
        <v>63410.2</v>
      </c>
      <c r="CH12" s="26"/>
      <c r="CI12" s="26"/>
      <c r="CJ12" s="26">
        <v>178740</v>
      </c>
      <c r="CK12" s="26">
        <v>178740</v>
      </c>
      <c r="CL12" s="26"/>
      <c r="CM12" s="26">
        <f>BZ12+CB12+CD12+CF12+CH12+CJ12</f>
        <v>1143072.8</v>
      </c>
      <c r="CN12" s="26">
        <f>CA12+CC12+CE12+CG12+CI12+CK12+CL12</f>
        <v>1113765.5</v>
      </c>
      <c r="CO12" s="25"/>
    </row>
    <row r="13" spans="1:93" s="28" customFormat="1" ht="20.25" customHeight="1" x14ac:dyDescent="0.25">
      <c r="A13" s="38">
        <v>4</v>
      </c>
      <c r="B13" s="39" t="s">
        <v>44</v>
      </c>
      <c r="C13" s="20">
        <v>0</v>
      </c>
      <c r="D13" s="20">
        <v>303935.2</v>
      </c>
      <c r="E13" s="26">
        <f t="shared" si="0"/>
        <v>1556475.1</v>
      </c>
      <c r="F13" s="26">
        <f t="shared" si="0"/>
        <v>1528840.4</v>
      </c>
      <c r="G13" s="26">
        <f>F13/E13*100</f>
        <v>98.22453311331482</v>
      </c>
      <c r="H13" s="26">
        <f t="shared" si="1"/>
        <v>379060.39999999997</v>
      </c>
      <c r="I13" s="26">
        <f t="shared" si="1"/>
        <v>351416.7</v>
      </c>
      <c r="J13" s="26">
        <f>I13/H13*100</f>
        <v>92.707309969598526</v>
      </c>
      <c r="K13" s="26">
        <f t="shared" si="2"/>
        <v>62400</v>
      </c>
      <c r="L13" s="26">
        <f t="shared" si="2"/>
        <v>60319</v>
      </c>
      <c r="M13" s="27">
        <f>L13/K13*100</f>
        <v>96.665064102564102</v>
      </c>
      <c r="N13" s="26">
        <v>2600</v>
      </c>
      <c r="O13" s="47">
        <v>809.3</v>
      </c>
      <c r="P13" s="26">
        <f>O13/N13*100</f>
        <v>31.126923076923074</v>
      </c>
      <c r="Q13" s="26">
        <v>18000</v>
      </c>
      <c r="R13" s="35">
        <v>15512.5</v>
      </c>
      <c r="S13" s="26">
        <f>R13/Q13*100</f>
        <v>86.180555555555557</v>
      </c>
      <c r="T13" s="26">
        <v>41800</v>
      </c>
      <c r="U13" s="26">
        <v>43997.2</v>
      </c>
      <c r="V13" s="26">
        <f>U13/T13*100</f>
        <v>105.25645933014354</v>
      </c>
      <c r="W13" s="29">
        <v>194300</v>
      </c>
      <c r="X13" s="35">
        <v>177887.2</v>
      </c>
      <c r="Y13" s="26">
        <f>X13/W13*100</f>
        <v>91.552856407617085</v>
      </c>
      <c r="Z13" s="26">
        <v>8450.1</v>
      </c>
      <c r="AA13" s="35">
        <v>8736.2000000000007</v>
      </c>
      <c r="AB13" s="26">
        <f>AA13/Z13*100</f>
        <v>103.38575874841717</v>
      </c>
      <c r="AC13" s="26">
        <v>5295.3</v>
      </c>
      <c r="AD13" s="35">
        <v>6475.9</v>
      </c>
      <c r="AE13" s="26">
        <f>AD13/AC13*100</f>
        <v>122.29524295129642</v>
      </c>
      <c r="AF13" s="26">
        <v>0</v>
      </c>
      <c r="AG13" s="26">
        <v>0</v>
      </c>
      <c r="AH13" s="26">
        <v>0</v>
      </c>
      <c r="AI13" s="26">
        <v>0</v>
      </c>
      <c r="AJ13" s="26">
        <v>876841.6</v>
      </c>
      <c r="AK13" s="26">
        <v>876841.6</v>
      </c>
      <c r="AL13" s="26"/>
      <c r="AM13" s="26"/>
      <c r="AN13" s="26">
        <v>9709.7000000000007</v>
      </c>
      <c r="AO13" s="35">
        <v>9709.7000000000007</v>
      </c>
      <c r="AP13" s="26">
        <v>0</v>
      </c>
      <c r="AQ13" s="26">
        <v>0</v>
      </c>
      <c r="AR13" s="26">
        <v>0</v>
      </c>
      <c r="AS13" s="26">
        <v>0</v>
      </c>
      <c r="AT13" s="26">
        <f t="shared" si="3"/>
        <v>37800</v>
      </c>
      <c r="AU13" s="26">
        <f t="shared" si="3"/>
        <v>29592.400000000001</v>
      </c>
      <c r="AV13" s="26">
        <f>AU13/AT13*100</f>
        <v>78.286772486772492</v>
      </c>
      <c r="AW13" s="26">
        <v>8300</v>
      </c>
      <c r="AX13" s="26">
        <v>3342.9</v>
      </c>
      <c r="AY13" s="26"/>
      <c r="AZ13" s="26"/>
      <c r="BA13" s="26">
        <v>14500</v>
      </c>
      <c r="BB13" s="26">
        <v>17057</v>
      </c>
      <c r="BC13" s="26">
        <v>15000</v>
      </c>
      <c r="BD13" s="35">
        <v>9192.5</v>
      </c>
      <c r="BE13" s="26"/>
      <c r="BF13" s="26"/>
      <c r="BG13" s="26">
        <v>1990</v>
      </c>
      <c r="BH13" s="35">
        <v>1999</v>
      </c>
      <c r="BI13" s="41"/>
      <c r="BJ13" s="41"/>
      <c r="BK13" s="26">
        <v>62315</v>
      </c>
      <c r="BL13" s="35">
        <v>62597</v>
      </c>
      <c r="BM13" s="41">
        <v>11850</v>
      </c>
      <c r="BN13" s="44">
        <v>11586.2</v>
      </c>
      <c r="BO13" s="26">
        <v>3500</v>
      </c>
      <c r="BP13" s="35">
        <v>1973.5</v>
      </c>
      <c r="BQ13" s="26">
        <v>1500</v>
      </c>
      <c r="BR13" s="35">
        <v>5.8</v>
      </c>
      <c r="BS13" s="26"/>
      <c r="BT13" s="26"/>
      <c r="BU13" s="26">
        <v>3500</v>
      </c>
      <c r="BV13" s="35">
        <v>3829.7</v>
      </c>
      <c r="BW13" s="26"/>
      <c r="BX13" s="26">
        <f t="shared" si="4"/>
        <v>1267601.7</v>
      </c>
      <c r="BY13" s="26">
        <f t="shared" si="4"/>
        <v>1239966.9999999998</v>
      </c>
      <c r="BZ13" s="26"/>
      <c r="CA13" s="26">
        <v>0</v>
      </c>
      <c r="CB13" s="26">
        <v>215935.2</v>
      </c>
      <c r="CC13" s="26">
        <v>215935.2</v>
      </c>
      <c r="CD13" s="26"/>
      <c r="CE13" s="26"/>
      <c r="CF13" s="26">
        <v>72938.2</v>
      </c>
      <c r="CG13" s="26">
        <v>72938.2</v>
      </c>
      <c r="CH13" s="26"/>
      <c r="CI13" s="26"/>
      <c r="CJ13" s="26"/>
      <c r="CK13" s="26"/>
      <c r="CL13" s="26"/>
      <c r="CM13" s="26">
        <f>BZ13+CB13+CD13+CF13+CH13+CJ13</f>
        <v>288873.40000000002</v>
      </c>
      <c r="CN13" s="26">
        <f>CA13+CC13+CE13+CG13+CI13+CK13+CL13</f>
        <v>288873.40000000002</v>
      </c>
      <c r="CO13" s="32"/>
    </row>
    <row r="14" spans="1:93" s="24" customFormat="1" ht="27" customHeight="1" x14ac:dyDescent="0.25">
      <c r="A14" s="201" t="s">
        <v>41</v>
      </c>
      <c r="B14" s="202"/>
      <c r="C14" s="21">
        <f>SUM(C10:C13)</f>
        <v>23178.2</v>
      </c>
      <c r="D14" s="21">
        <f>SUM(D10:D13)</f>
        <v>1201433.7</v>
      </c>
      <c r="E14" s="22">
        <f>SUM(E10:E13)</f>
        <v>7410010.5</v>
      </c>
      <c r="F14" s="22">
        <f>SUM(F10:F13)</f>
        <v>7322759.2000000011</v>
      </c>
      <c r="G14" s="23">
        <f>F14/E14*100</f>
        <v>98.82252123664334</v>
      </c>
      <c r="H14" s="22">
        <f>SUM(H10:H13)</f>
        <v>1555992.2</v>
      </c>
      <c r="I14" s="22">
        <f>SUM(I10:I13)</f>
        <v>1491425.7</v>
      </c>
      <c r="J14" s="23">
        <f>I14/H14*100</f>
        <v>95.85046120411144</v>
      </c>
      <c r="K14" s="22">
        <f>SUM(K10:K13)</f>
        <v>304910.09999999998</v>
      </c>
      <c r="L14" s="22">
        <f>SUM(L10:L13)</f>
        <v>263070.3</v>
      </c>
      <c r="M14" s="23">
        <f>L14/K14*100</f>
        <v>86.277988167659913</v>
      </c>
      <c r="N14" s="22">
        <f>SUM(N10:N13)</f>
        <v>15782.2</v>
      </c>
      <c r="O14" s="22">
        <f>SUM(O10:O13)</f>
        <v>11552.699999999999</v>
      </c>
      <c r="P14" s="23">
        <f>O14/N14*100</f>
        <v>73.200821178289459</v>
      </c>
      <c r="Q14" s="22">
        <f>SUM(Q10:Q13)</f>
        <v>42185</v>
      </c>
      <c r="R14" s="22">
        <f>SUM(R10:R13)</f>
        <v>42234.8</v>
      </c>
      <c r="S14" s="23">
        <f>R14/Q14*100</f>
        <v>100.11805144008534</v>
      </c>
      <c r="T14" s="22">
        <f>SUM(T10:T13)</f>
        <v>246942.9</v>
      </c>
      <c r="U14" s="22">
        <f>SUM(U10:U13)</f>
        <v>209282.8</v>
      </c>
      <c r="V14" s="23">
        <f>U14/T14*100</f>
        <v>84.749470424134486</v>
      </c>
      <c r="W14" s="22">
        <f>SUM(W10:W13)</f>
        <v>585008</v>
      </c>
      <c r="X14" s="22">
        <f>SUM(X10:X13)</f>
        <v>608291.19999999995</v>
      </c>
      <c r="Y14" s="23">
        <f>X14/W14*100</f>
        <v>103.97997976096052</v>
      </c>
      <c r="Z14" s="22">
        <f>SUM(Z10:Z13)</f>
        <v>47627.299999999996</v>
      </c>
      <c r="AA14" s="22">
        <f>SUM(AA10:AA13)</f>
        <v>52779.3</v>
      </c>
      <c r="AB14" s="23">
        <f>AA14/Z14*100</f>
        <v>110.81732535751556</v>
      </c>
      <c r="AC14" s="22">
        <f>SUM(AC10:AC13)</f>
        <v>26195.3</v>
      </c>
      <c r="AD14" s="22">
        <f>SUM(AD10:AD13)</f>
        <v>31144.5</v>
      </c>
      <c r="AE14" s="23">
        <f>AD14/AC14*100</f>
        <v>118.8934656216955</v>
      </c>
      <c r="AF14" s="23">
        <f t="shared" ref="AF14:AI14" si="5">SUM(AF11:AF13)</f>
        <v>0</v>
      </c>
      <c r="AG14" s="23">
        <f t="shared" si="5"/>
        <v>0</v>
      </c>
      <c r="AH14" s="23">
        <f t="shared" si="5"/>
        <v>0</v>
      </c>
      <c r="AI14" s="23">
        <f t="shared" si="5"/>
        <v>0</v>
      </c>
      <c r="AJ14" s="36">
        <f t="shared" ref="AJ14:AO14" si="6">SUM(AJ10:AJ13)</f>
        <v>3768352.2</v>
      </c>
      <c r="AK14" s="36">
        <f t="shared" si="6"/>
        <v>3768352.2</v>
      </c>
      <c r="AL14" s="36">
        <f t="shared" si="6"/>
        <v>0</v>
      </c>
      <c r="AM14" s="36">
        <f t="shared" si="6"/>
        <v>0</v>
      </c>
      <c r="AN14" s="36">
        <f t="shared" si="6"/>
        <v>23436.400000000001</v>
      </c>
      <c r="AO14" s="36">
        <f t="shared" si="6"/>
        <v>24726.7</v>
      </c>
      <c r="AP14" s="23">
        <f t="shared" ref="AP14:AS14" si="7">SUM(AP11:AP13)</f>
        <v>0</v>
      </c>
      <c r="AQ14" s="23">
        <f t="shared" si="7"/>
        <v>0</v>
      </c>
      <c r="AR14" s="23">
        <f t="shared" si="7"/>
        <v>0</v>
      </c>
      <c r="AS14" s="23">
        <f t="shared" si="7"/>
        <v>0</v>
      </c>
      <c r="AT14" s="22">
        <f>SUM(AT10:AT13)</f>
        <v>131907.5</v>
      </c>
      <c r="AU14" s="22">
        <f>SUM(AU10:AU13)</f>
        <v>108196.6</v>
      </c>
      <c r="AV14" s="23">
        <f>AU14/AT14*100</f>
        <v>82.024600572370801</v>
      </c>
      <c r="AW14" s="22">
        <f t="shared" ref="AW14:BV14" si="8">SUM(AW10:AW13)</f>
        <v>55238.3</v>
      </c>
      <c r="AX14" s="22">
        <f t="shared" si="8"/>
        <v>44768.5</v>
      </c>
      <c r="AY14" s="22">
        <f t="shared" si="8"/>
        <v>0</v>
      </c>
      <c r="AZ14" s="22">
        <f t="shared" si="8"/>
        <v>0</v>
      </c>
      <c r="BA14" s="22">
        <f t="shared" si="8"/>
        <v>36529.699999999997</v>
      </c>
      <c r="BB14" s="22">
        <f t="shared" si="8"/>
        <v>29972.400000000001</v>
      </c>
      <c r="BC14" s="22">
        <f t="shared" si="8"/>
        <v>40139.5</v>
      </c>
      <c r="BD14" s="22">
        <f t="shared" si="8"/>
        <v>33455.699999999997</v>
      </c>
      <c r="BE14" s="22">
        <f t="shared" si="8"/>
        <v>0</v>
      </c>
      <c r="BF14" s="22">
        <f t="shared" si="8"/>
        <v>0</v>
      </c>
      <c r="BG14" s="22">
        <f t="shared" si="8"/>
        <v>5988</v>
      </c>
      <c r="BH14" s="22">
        <f t="shared" si="8"/>
        <v>5904.2</v>
      </c>
      <c r="BI14" s="46">
        <f t="shared" si="8"/>
        <v>0</v>
      </c>
      <c r="BJ14" s="21">
        <f t="shared" si="8"/>
        <v>58.7</v>
      </c>
      <c r="BK14" s="22">
        <f t="shared" si="8"/>
        <v>365818.8</v>
      </c>
      <c r="BL14" s="22">
        <f t="shared" si="8"/>
        <v>372097.5</v>
      </c>
      <c r="BM14" s="22">
        <f t="shared" si="8"/>
        <v>108264</v>
      </c>
      <c r="BN14" s="22">
        <f t="shared" si="8"/>
        <v>91623.5</v>
      </c>
      <c r="BO14" s="22">
        <f t="shared" si="8"/>
        <v>61500</v>
      </c>
      <c r="BP14" s="22">
        <f t="shared" si="8"/>
        <v>20571.3</v>
      </c>
      <c r="BQ14" s="22">
        <f t="shared" si="8"/>
        <v>7200.7</v>
      </c>
      <c r="BR14" s="22">
        <f t="shared" si="8"/>
        <v>5010.8</v>
      </c>
      <c r="BS14" s="55">
        <f t="shared" si="8"/>
        <v>0</v>
      </c>
      <c r="BT14" s="22">
        <f t="shared" si="8"/>
        <v>2741.6000000000004</v>
      </c>
      <c r="BU14" s="22">
        <f t="shared" si="8"/>
        <v>25824.5</v>
      </c>
      <c r="BV14" s="22">
        <f t="shared" si="8"/>
        <v>30205.5</v>
      </c>
      <c r="BW14" s="23">
        <f>SUM(BW11:BW13)</f>
        <v>0</v>
      </c>
      <c r="BX14" s="22">
        <f t="shared" ref="BX14:CK14" si="9">SUM(BX10:BX13)</f>
        <v>5353768.8</v>
      </c>
      <c r="BY14" s="22">
        <f t="shared" si="9"/>
        <v>5293150.4000000004</v>
      </c>
      <c r="BZ14" s="22">
        <f t="shared" si="9"/>
        <v>0</v>
      </c>
      <c r="CA14" s="22">
        <f t="shared" si="9"/>
        <v>0</v>
      </c>
      <c r="CB14" s="22">
        <f t="shared" si="9"/>
        <v>1785220.9</v>
      </c>
      <c r="CC14" s="22">
        <f t="shared" si="9"/>
        <v>1735045.5</v>
      </c>
      <c r="CD14" s="22">
        <f t="shared" si="9"/>
        <v>0</v>
      </c>
      <c r="CE14" s="22">
        <f t="shared" si="9"/>
        <v>0</v>
      </c>
      <c r="CF14" s="22">
        <f t="shared" si="9"/>
        <v>271020.79999999999</v>
      </c>
      <c r="CG14" s="22">
        <f t="shared" si="9"/>
        <v>294563.30000000005</v>
      </c>
      <c r="CH14" s="22">
        <f t="shared" si="9"/>
        <v>0</v>
      </c>
      <c r="CI14" s="22">
        <f t="shared" si="9"/>
        <v>0</v>
      </c>
      <c r="CJ14" s="22">
        <f t="shared" si="9"/>
        <v>178740</v>
      </c>
      <c r="CK14" s="22">
        <f t="shared" si="9"/>
        <v>178740</v>
      </c>
      <c r="CL14" s="23">
        <f>SUM(CL11:CL13)</f>
        <v>0</v>
      </c>
      <c r="CM14" s="22">
        <f>SUM(CM10:CM13)</f>
        <v>2234981.7000000002</v>
      </c>
      <c r="CN14" s="22">
        <f>SUM(CN10:CN13)</f>
        <v>2208348.7999999998</v>
      </c>
      <c r="CO14" s="9"/>
    </row>
    <row r="15" spans="1:93" hidden="1" x14ac:dyDescent="0.25">
      <c r="C15" s="3"/>
      <c r="D15" s="3"/>
      <c r="H15" s="9">
        <f>H14*100/E14</f>
        <v>20.998515454195374</v>
      </c>
      <c r="AK15" s="43">
        <f>AJ14/12*7</f>
        <v>2198205.4500000002</v>
      </c>
    </row>
    <row r="16" spans="1:93" x14ac:dyDescent="0.25">
      <c r="C16" s="3"/>
      <c r="D16" s="3"/>
    </row>
    <row r="17" spans="3:4" x14ac:dyDescent="0.25">
      <c r="C17" s="3"/>
      <c r="D17" s="3"/>
    </row>
    <row r="18" spans="3:4" x14ac:dyDescent="0.25">
      <c r="C18" s="3"/>
      <c r="D18" s="3"/>
    </row>
    <row r="19" spans="3:4" x14ac:dyDescent="0.25">
      <c r="C19" s="3"/>
      <c r="D19" s="3"/>
    </row>
    <row r="20" spans="3:4" x14ac:dyDescent="0.25">
      <c r="C20" s="3"/>
      <c r="D20" s="3"/>
    </row>
    <row r="21" spans="3:4" x14ac:dyDescent="0.25">
      <c r="C21" s="3"/>
      <c r="D21" s="3"/>
    </row>
    <row r="22" spans="3:4" x14ac:dyDescent="0.25">
      <c r="C22" s="3"/>
      <c r="D22" s="3"/>
    </row>
    <row r="23" spans="3:4" x14ac:dyDescent="0.25">
      <c r="C23" s="3"/>
      <c r="D23" s="3"/>
    </row>
    <row r="24" spans="3:4" x14ac:dyDescent="0.25">
      <c r="C24" s="3"/>
      <c r="D24" s="3"/>
    </row>
    <row r="25" spans="3:4" x14ac:dyDescent="0.25">
      <c r="C25" s="3"/>
      <c r="D25" s="3"/>
    </row>
    <row r="26" spans="3:4" x14ac:dyDescent="0.25">
      <c r="C26" s="3"/>
      <c r="D26" s="3"/>
    </row>
    <row r="27" spans="3:4" x14ac:dyDescent="0.25">
      <c r="C27" s="3"/>
      <c r="D27" s="3"/>
    </row>
    <row r="28" spans="3:4" x14ac:dyDescent="0.25">
      <c r="C28" s="3"/>
      <c r="D28" s="3"/>
    </row>
    <row r="29" spans="3:4" x14ac:dyDescent="0.25">
      <c r="C29" s="3"/>
      <c r="D29" s="3"/>
    </row>
    <row r="30" spans="3:4" x14ac:dyDescent="0.25">
      <c r="C30" s="3"/>
      <c r="D30" s="3"/>
    </row>
    <row r="31" spans="3:4" x14ac:dyDescent="0.25">
      <c r="C31" s="3"/>
      <c r="D31" s="3"/>
    </row>
    <row r="32" spans="3:4" x14ac:dyDescent="0.25">
      <c r="C32" s="3"/>
      <c r="D32" s="3"/>
    </row>
    <row r="33" spans="3:4" x14ac:dyDescent="0.25">
      <c r="C33" s="3"/>
      <c r="D33" s="3"/>
    </row>
    <row r="34" spans="3:4" x14ac:dyDescent="0.25">
      <c r="C34" s="3"/>
      <c r="D34" s="3"/>
    </row>
    <row r="35" spans="3:4" x14ac:dyDescent="0.25">
      <c r="C35" s="3"/>
      <c r="D35" s="3"/>
    </row>
    <row r="36" spans="3:4" x14ac:dyDescent="0.25">
      <c r="C36" s="3"/>
      <c r="D36" s="3"/>
    </row>
    <row r="37" spans="3:4" x14ac:dyDescent="0.25">
      <c r="C37" s="3"/>
      <c r="D37" s="3"/>
    </row>
    <row r="38" spans="3:4" x14ac:dyDescent="0.25">
      <c r="C38" s="3"/>
      <c r="D38" s="3"/>
    </row>
    <row r="39" spans="3:4" x14ac:dyDescent="0.25">
      <c r="C39" s="3"/>
      <c r="D39" s="3"/>
    </row>
    <row r="40" spans="3:4" x14ac:dyDescent="0.25">
      <c r="C40" s="3"/>
      <c r="D40" s="3"/>
    </row>
    <row r="41" spans="3:4" x14ac:dyDescent="0.25">
      <c r="C41" s="3"/>
      <c r="D41" s="3"/>
    </row>
    <row r="42" spans="3:4" x14ac:dyDescent="0.25">
      <c r="C42" s="3"/>
      <c r="D42" s="3"/>
    </row>
    <row r="43" spans="3:4" x14ac:dyDescent="0.25">
      <c r="C43" s="3"/>
      <c r="D43" s="3"/>
    </row>
    <row r="44" spans="3:4" x14ac:dyDescent="0.25">
      <c r="C44" s="3"/>
      <c r="D44" s="3"/>
    </row>
    <row r="45" spans="3:4" x14ac:dyDescent="0.25">
      <c r="C45" s="3"/>
      <c r="D45" s="3"/>
    </row>
    <row r="46" spans="3:4" x14ac:dyDescent="0.25">
      <c r="C46" s="3"/>
      <c r="D46" s="3"/>
    </row>
    <row r="47" spans="3:4" x14ac:dyDescent="0.25">
      <c r="C47" s="3"/>
      <c r="D47" s="3"/>
    </row>
    <row r="48" spans="3:4" x14ac:dyDescent="0.25">
      <c r="C48" s="3"/>
      <c r="D48" s="3"/>
    </row>
    <row r="49" spans="3:4" x14ac:dyDescent="0.25">
      <c r="C49" s="3"/>
      <c r="D49" s="3"/>
    </row>
    <row r="50" spans="3:4" x14ac:dyDescent="0.25">
      <c r="C50" s="3"/>
      <c r="D50" s="3"/>
    </row>
    <row r="51" spans="3:4" x14ac:dyDescent="0.25">
      <c r="C51" s="3"/>
      <c r="D51" s="3"/>
    </row>
    <row r="52" spans="3:4" x14ac:dyDescent="0.25">
      <c r="C52" s="3"/>
      <c r="D52" s="3"/>
    </row>
    <row r="53" spans="3:4" x14ac:dyDescent="0.25">
      <c r="C53" s="3"/>
      <c r="D53" s="3"/>
    </row>
    <row r="54" spans="3:4" x14ac:dyDescent="0.25">
      <c r="C54" s="3"/>
      <c r="D54" s="3"/>
    </row>
    <row r="55" spans="3:4" x14ac:dyDescent="0.25">
      <c r="C55" s="3"/>
      <c r="D55" s="3"/>
    </row>
    <row r="56" spans="3:4" x14ac:dyDescent="0.25">
      <c r="C56" s="3"/>
      <c r="D56" s="3"/>
    </row>
    <row r="57" spans="3:4" x14ac:dyDescent="0.25">
      <c r="C57" s="3"/>
      <c r="D57" s="3"/>
    </row>
    <row r="58" spans="3:4" x14ac:dyDescent="0.25">
      <c r="C58" s="3"/>
      <c r="D58" s="3"/>
    </row>
    <row r="59" spans="3:4" x14ac:dyDescent="0.25">
      <c r="C59" s="3"/>
      <c r="D59" s="3"/>
    </row>
    <row r="60" spans="3:4" x14ac:dyDescent="0.25">
      <c r="C60" s="3"/>
      <c r="D60" s="3"/>
    </row>
    <row r="61" spans="3:4" x14ac:dyDescent="0.25">
      <c r="C61" s="3"/>
      <c r="D61" s="3"/>
    </row>
    <row r="62" spans="3:4" x14ac:dyDescent="0.25">
      <c r="C62" s="3"/>
      <c r="D62" s="3"/>
    </row>
    <row r="63" spans="3:4" x14ac:dyDescent="0.25">
      <c r="C63" s="3"/>
      <c r="D63" s="3"/>
    </row>
    <row r="64" spans="3:4" x14ac:dyDescent="0.25">
      <c r="C64" s="3"/>
      <c r="D64" s="3"/>
    </row>
    <row r="65" spans="3:4" x14ac:dyDescent="0.25">
      <c r="C65" s="3"/>
      <c r="D65" s="3"/>
    </row>
    <row r="66" spans="3:4" x14ac:dyDescent="0.25">
      <c r="C66" s="3"/>
      <c r="D66" s="3"/>
    </row>
    <row r="67" spans="3:4" x14ac:dyDescent="0.25">
      <c r="C67" s="3"/>
      <c r="D67" s="3"/>
    </row>
    <row r="68" spans="3:4" x14ac:dyDescent="0.25">
      <c r="C68" s="3"/>
      <c r="D68" s="3"/>
    </row>
    <row r="69" spans="3:4" x14ac:dyDescent="0.25">
      <c r="C69" s="3"/>
      <c r="D69" s="3"/>
    </row>
    <row r="70" spans="3:4" x14ac:dyDescent="0.25">
      <c r="C70" s="3"/>
      <c r="D70" s="3"/>
    </row>
    <row r="71" spans="3:4" x14ac:dyDescent="0.25">
      <c r="C71" s="3"/>
      <c r="D71" s="3"/>
    </row>
    <row r="72" spans="3:4" x14ac:dyDescent="0.25">
      <c r="C72" s="3"/>
      <c r="D72" s="3"/>
    </row>
    <row r="73" spans="3:4" x14ac:dyDescent="0.25">
      <c r="C73" s="3"/>
      <c r="D73" s="3"/>
    </row>
    <row r="74" spans="3:4" x14ac:dyDescent="0.25">
      <c r="C74" s="3"/>
      <c r="D74" s="3"/>
    </row>
    <row r="75" spans="3:4" x14ac:dyDescent="0.25">
      <c r="C75" s="3"/>
      <c r="D75" s="3"/>
    </row>
    <row r="76" spans="3:4" x14ac:dyDescent="0.25">
      <c r="C76" s="3"/>
      <c r="D76" s="3"/>
    </row>
    <row r="77" spans="3:4" x14ac:dyDescent="0.25">
      <c r="C77" s="3"/>
      <c r="D77" s="3"/>
    </row>
    <row r="78" spans="3:4" x14ac:dyDescent="0.25">
      <c r="C78" s="3"/>
      <c r="D78" s="3"/>
    </row>
    <row r="79" spans="3:4" x14ac:dyDescent="0.25">
      <c r="C79" s="3"/>
      <c r="D79" s="3"/>
    </row>
    <row r="80" spans="3:4" x14ac:dyDescent="0.25">
      <c r="C80" s="3"/>
      <c r="D80" s="3"/>
    </row>
    <row r="81" spans="3:4" x14ac:dyDescent="0.25">
      <c r="C81" s="3"/>
      <c r="D81" s="3"/>
    </row>
    <row r="82" spans="3:4" x14ac:dyDescent="0.25">
      <c r="C82" s="3"/>
      <c r="D82" s="3"/>
    </row>
    <row r="83" spans="3:4" x14ac:dyDescent="0.25">
      <c r="C83" s="3"/>
      <c r="D83" s="3"/>
    </row>
    <row r="84" spans="3:4" x14ac:dyDescent="0.25">
      <c r="C84" s="3"/>
      <c r="D84" s="3"/>
    </row>
    <row r="85" spans="3:4" x14ac:dyDescent="0.25">
      <c r="C85" s="3"/>
      <c r="D85" s="3"/>
    </row>
    <row r="86" spans="3:4" x14ac:dyDescent="0.25">
      <c r="C86" s="3"/>
      <c r="D86" s="3"/>
    </row>
    <row r="87" spans="3:4" x14ac:dyDescent="0.25">
      <c r="C87" s="3"/>
      <c r="D87" s="3"/>
    </row>
    <row r="88" spans="3:4" x14ac:dyDescent="0.25">
      <c r="C88" s="3"/>
      <c r="D88" s="3"/>
    </row>
    <row r="89" spans="3:4" x14ac:dyDescent="0.25">
      <c r="C89" s="3"/>
      <c r="D89" s="3"/>
    </row>
    <row r="90" spans="3:4" x14ac:dyDescent="0.25">
      <c r="C90" s="3"/>
      <c r="D90" s="3"/>
    </row>
    <row r="91" spans="3:4" x14ac:dyDescent="0.25">
      <c r="C91" s="3"/>
      <c r="D91" s="3"/>
    </row>
    <row r="92" spans="3:4" x14ac:dyDescent="0.25">
      <c r="C92" s="3"/>
      <c r="D92" s="3"/>
    </row>
    <row r="93" spans="3:4" x14ac:dyDescent="0.25">
      <c r="C93" s="3"/>
      <c r="D93" s="3"/>
    </row>
    <row r="94" spans="3:4" x14ac:dyDescent="0.25">
      <c r="C94" s="3"/>
      <c r="D94" s="3"/>
    </row>
    <row r="95" spans="3:4" x14ac:dyDescent="0.25">
      <c r="C95" s="3"/>
      <c r="D95" s="3"/>
    </row>
    <row r="96" spans="3:4" x14ac:dyDescent="0.25">
      <c r="C96" s="3"/>
      <c r="D96" s="3"/>
    </row>
    <row r="97" spans="3:4" x14ac:dyDescent="0.25">
      <c r="C97" s="3"/>
      <c r="D97" s="3"/>
    </row>
    <row r="98" spans="3:4" x14ac:dyDescent="0.25">
      <c r="C98" s="3"/>
      <c r="D98" s="3"/>
    </row>
    <row r="99" spans="3:4" x14ac:dyDescent="0.25">
      <c r="C99" s="3"/>
      <c r="D99" s="3"/>
    </row>
    <row r="100" spans="3:4" x14ac:dyDescent="0.25">
      <c r="C100" s="3"/>
      <c r="D100" s="3"/>
    </row>
    <row r="101" spans="3:4" x14ac:dyDescent="0.25">
      <c r="C101" s="3"/>
      <c r="D101" s="3"/>
    </row>
    <row r="102" spans="3:4" x14ac:dyDescent="0.25">
      <c r="C102" s="3"/>
      <c r="D102" s="3"/>
    </row>
    <row r="103" spans="3:4" x14ac:dyDescent="0.25">
      <c r="C103" s="3"/>
      <c r="D103" s="3"/>
    </row>
    <row r="104" spans="3:4" x14ac:dyDescent="0.25">
      <c r="C104" s="3"/>
      <c r="D104" s="3"/>
    </row>
    <row r="105" spans="3:4" x14ac:dyDescent="0.25">
      <c r="C105" s="3"/>
      <c r="D105" s="3"/>
    </row>
    <row r="106" spans="3:4" x14ac:dyDescent="0.25">
      <c r="C106" s="3"/>
      <c r="D106" s="3"/>
    </row>
    <row r="107" spans="3:4" x14ac:dyDescent="0.25">
      <c r="C107" s="3"/>
      <c r="D107" s="3"/>
    </row>
    <row r="108" spans="3:4" x14ac:dyDescent="0.25">
      <c r="C108" s="3"/>
      <c r="D108" s="3"/>
    </row>
    <row r="109" spans="3:4" x14ac:dyDescent="0.25">
      <c r="C109" s="3"/>
      <c r="D109" s="3"/>
    </row>
    <row r="110" spans="3:4" x14ac:dyDescent="0.25">
      <c r="C110" s="3"/>
      <c r="D110" s="3"/>
    </row>
    <row r="111" spans="3:4" x14ac:dyDescent="0.25">
      <c r="C111" s="3"/>
      <c r="D111" s="3"/>
    </row>
    <row r="112" spans="3:4" x14ac:dyDescent="0.25">
      <c r="C112" s="3"/>
      <c r="D112" s="3"/>
    </row>
    <row r="113" spans="3:4" x14ac:dyDescent="0.25">
      <c r="C113" s="3"/>
      <c r="D113" s="3"/>
    </row>
    <row r="114" spans="3:4" x14ac:dyDescent="0.25">
      <c r="C114" s="3"/>
      <c r="D114" s="3"/>
    </row>
    <row r="115" spans="3:4" x14ac:dyDescent="0.25">
      <c r="C115" s="3"/>
      <c r="D115" s="3"/>
    </row>
    <row r="116" spans="3:4" x14ac:dyDescent="0.25">
      <c r="C116" s="3"/>
      <c r="D116" s="3"/>
    </row>
    <row r="117" spans="3:4" x14ac:dyDescent="0.25">
      <c r="C117" s="3"/>
      <c r="D117" s="3"/>
    </row>
    <row r="118" spans="3:4" x14ac:dyDescent="0.25">
      <c r="C118" s="3"/>
      <c r="D118" s="3"/>
    </row>
    <row r="119" spans="3:4" x14ac:dyDescent="0.25">
      <c r="C119" s="3"/>
      <c r="D119" s="3"/>
    </row>
    <row r="120" spans="3:4" x14ac:dyDescent="0.25">
      <c r="C120" s="3"/>
      <c r="D120" s="3"/>
    </row>
    <row r="121" spans="3:4" x14ac:dyDescent="0.25">
      <c r="C121" s="3"/>
      <c r="D121" s="3"/>
    </row>
    <row r="122" spans="3:4" x14ac:dyDescent="0.25">
      <c r="C122" s="3"/>
      <c r="D122" s="3"/>
    </row>
    <row r="123" spans="3:4" x14ac:dyDescent="0.25">
      <c r="C123" s="3"/>
      <c r="D123" s="3"/>
    </row>
    <row r="124" spans="3:4" x14ac:dyDescent="0.25">
      <c r="C124" s="3"/>
      <c r="D124" s="3"/>
    </row>
    <row r="125" spans="3:4" x14ac:dyDescent="0.25">
      <c r="C125" s="3"/>
      <c r="D125" s="3"/>
    </row>
    <row r="126" spans="3:4" x14ac:dyDescent="0.25">
      <c r="C126" s="3"/>
      <c r="D126" s="3"/>
    </row>
    <row r="127" spans="3:4" x14ac:dyDescent="0.25">
      <c r="C127" s="3"/>
      <c r="D127" s="3"/>
    </row>
    <row r="128" spans="3:4" x14ac:dyDescent="0.25">
      <c r="C128" s="3"/>
      <c r="D128" s="3"/>
    </row>
    <row r="129" spans="3:4" x14ac:dyDescent="0.25">
      <c r="C129" s="3"/>
      <c r="D129" s="3"/>
    </row>
    <row r="130" spans="3:4" x14ac:dyDescent="0.25">
      <c r="C130" s="3"/>
      <c r="D130" s="3"/>
    </row>
    <row r="131" spans="3:4" x14ac:dyDescent="0.25">
      <c r="C131" s="3"/>
      <c r="D131" s="3"/>
    </row>
    <row r="132" spans="3:4" x14ac:dyDescent="0.25">
      <c r="C132" s="3"/>
      <c r="D132" s="3"/>
    </row>
    <row r="133" spans="3:4" x14ac:dyDescent="0.25">
      <c r="C133" s="3"/>
      <c r="D133" s="3"/>
    </row>
    <row r="134" spans="3:4" x14ac:dyDescent="0.25">
      <c r="C134" s="3"/>
      <c r="D134" s="3"/>
    </row>
    <row r="135" spans="3:4" x14ac:dyDescent="0.25">
      <c r="C135" s="3"/>
      <c r="D135" s="3"/>
    </row>
    <row r="136" spans="3:4" x14ac:dyDescent="0.25">
      <c r="C136" s="3"/>
      <c r="D136" s="3"/>
    </row>
    <row r="137" spans="3:4" x14ac:dyDescent="0.25">
      <c r="C137" s="3"/>
      <c r="D137" s="3"/>
    </row>
    <row r="138" spans="3:4" x14ac:dyDescent="0.25">
      <c r="C138" s="3"/>
      <c r="D138" s="3"/>
    </row>
    <row r="139" spans="3:4" x14ac:dyDescent="0.25">
      <c r="C139" s="3"/>
      <c r="D139" s="3"/>
    </row>
    <row r="140" spans="3:4" x14ac:dyDescent="0.25">
      <c r="C140" s="3"/>
      <c r="D140" s="3"/>
    </row>
    <row r="141" spans="3:4" x14ac:dyDescent="0.25">
      <c r="C141" s="3"/>
      <c r="D141" s="3"/>
    </row>
    <row r="142" spans="3:4" x14ac:dyDescent="0.25">
      <c r="C142" s="3"/>
      <c r="D142" s="3"/>
    </row>
    <row r="143" spans="3:4" x14ac:dyDescent="0.25">
      <c r="C143" s="3"/>
      <c r="D143" s="3"/>
    </row>
    <row r="144" spans="3:4" x14ac:dyDescent="0.25">
      <c r="C144" s="3"/>
      <c r="D144" s="3"/>
    </row>
    <row r="145" spans="3:4" x14ac:dyDescent="0.25">
      <c r="C145" s="3"/>
      <c r="D145" s="3"/>
    </row>
    <row r="146" spans="3:4" x14ac:dyDescent="0.25">
      <c r="C146" s="3"/>
      <c r="D146" s="3"/>
    </row>
    <row r="147" spans="3:4" x14ac:dyDescent="0.25">
      <c r="C147" s="3"/>
      <c r="D147" s="3"/>
    </row>
    <row r="148" spans="3:4" x14ac:dyDescent="0.25">
      <c r="C148" s="3"/>
      <c r="D148" s="3"/>
    </row>
    <row r="149" spans="3:4" x14ac:dyDescent="0.25">
      <c r="C149" s="3"/>
      <c r="D149" s="3"/>
    </row>
    <row r="150" spans="3:4" x14ac:dyDescent="0.25">
      <c r="C150" s="3"/>
      <c r="D150" s="3"/>
    </row>
    <row r="151" spans="3:4" x14ac:dyDescent="0.25">
      <c r="C151" s="3"/>
      <c r="D151" s="3"/>
    </row>
    <row r="152" spans="3:4" x14ac:dyDescent="0.25">
      <c r="C152" s="3"/>
      <c r="D152" s="3"/>
    </row>
    <row r="153" spans="3:4" x14ac:dyDescent="0.25">
      <c r="C153" s="3"/>
      <c r="D153" s="3"/>
    </row>
    <row r="154" spans="3:4" x14ac:dyDescent="0.25">
      <c r="C154" s="3"/>
      <c r="D154" s="3"/>
    </row>
    <row r="155" spans="3:4" x14ac:dyDescent="0.25">
      <c r="C155" s="3"/>
      <c r="D155" s="3"/>
    </row>
    <row r="156" spans="3:4" x14ac:dyDescent="0.25">
      <c r="C156" s="3"/>
      <c r="D156" s="3"/>
    </row>
    <row r="157" spans="3:4" x14ac:dyDescent="0.25">
      <c r="C157" s="3"/>
      <c r="D157" s="3"/>
    </row>
    <row r="158" spans="3:4" x14ac:dyDescent="0.25">
      <c r="C158" s="3"/>
      <c r="D158" s="3"/>
    </row>
    <row r="159" spans="3:4" x14ac:dyDescent="0.25">
      <c r="C159" s="3"/>
      <c r="D159" s="3"/>
    </row>
    <row r="160" spans="3:4" x14ac:dyDescent="0.25">
      <c r="C160" s="3"/>
      <c r="D160" s="3"/>
    </row>
    <row r="161" spans="3:4" x14ac:dyDescent="0.25">
      <c r="C161" s="3"/>
      <c r="D161" s="3"/>
    </row>
    <row r="162" spans="3:4" x14ac:dyDescent="0.25">
      <c r="C162" s="3"/>
      <c r="D162" s="3"/>
    </row>
    <row r="163" spans="3:4" x14ac:dyDescent="0.25">
      <c r="C163" s="3"/>
      <c r="D163" s="3"/>
    </row>
    <row r="164" spans="3:4" x14ac:dyDescent="0.25">
      <c r="C164" s="3"/>
      <c r="D164" s="3"/>
    </row>
    <row r="165" spans="3:4" x14ac:dyDescent="0.25">
      <c r="C165" s="3"/>
      <c r="D165" s="3"/>
    </row>
    <row r="166" spans="3:4" x14ac:dyDescent="0.25">
      <c r="C166" s="3"/>
      <c r="D166" s="3"/>
    </row>
    <row r="167" spans="3:4" x14ac:dyDescent="0.25">
      <c r="C167" s="3"/>
      <c r="D167" s="3"/>
    </row>
    <row r="168" spans="3:4" x14ac:dyDescent="0.25">
      <c r="C168" s="3"/>
      <c r="D168" s="3"/>
    </row>
    <row r="169" spans="3:4" x14ac:dyDescent="0.25">
      <c r="C169" s="3"/>
      <c r="D169" s="3"/>
    </row>
    <row r="170" spans="3:4" x14ac:dyDescent="0.25">
      <c r="C170" s="3"/>
      <c r="D170" s="3"/>
    </row>
    <row r="171" spans="3:4" x14ac:dyDescent="0.25">
      <c r="C171" s="3"/>
      <c r="D171" s="3"/>
    </row>
    <row r="172" spans="3:4" x14ac:dyDescent="0.25">
      <c r="C172" s="3"/>
      <c r="D172" s="3"/>
    </row>
    <row r="173" spans="3:4" x14ac:dyDescent="0.25">
      <c r="C173" s="3"/>
      <c r="D173" s="3"/>
    </row>
    <row r="174" spans="3:4" x14ac:dyDescent="0.25">
      <c r="C174" s="3"/>
      <c r="D174" s="3"/>
    </row>
    <row r="175" spans="3:4" x14ac:dyDescent="0.25">
      <c r="C175" s="3"/>
      <c r="D175" s="3"/>
    </row>
    <row r="176" spans="3:4" x14ac:dyDescent="0.25">
      <c r="C176" s="3"/>
      <c r="D176" s="3"/>
    </row>
    <row r="177" spans="3:4" x14ac:dyDescent="0.25">
      <c r="C177" s="3"/>
      <c r="D177" s="3"/>
    </row>
    <row r="178" spans="3:4" x14ac:dyDescent="0.25">
      <c r="C178" s="3"/>
      <c r="D178" s="3"/>
    </row>
    <row r="179" spans="3:4" x14ac:dyDescent="0.25">
      <c r="C179" s="3"/>
      <c r="D179" s="3"/>
    </row>
    <row r="180" spans="3:4" x14ac:dyDescent="0.25">
      <c r="C180" s="3"/>
      <c r="D180" s="3"/>
    </row>
    <row r="181" spans="3:4" x14ac:dyDescent="0.25">
      <c r="C181" s="3"/>
      <c r="D181" s="3"/>
    </row>
    <row r="182" spans="3:4" x14ac:dyDescent="0.25">
      <c r="C182" s="3"/>
      <c r="D182" s="3"/>
    </row>
    <row r="183" spans="3:4" x14ac:dyDescent="0.25">
      <c r="C183" s="3"/>
      <c r="D183" s="3"/>
    </row>
    <row r="184" spans="3:4" x14ac:dyDescent="0.25">
      <c r="C184" s="3"/>
      <c r="D184" s="3"/>
    </row>
    <row r="185" spans="3:4" x14ac:dyDescent="0.25">
      <c r="C185" s="3"/>
      <c r="D185" s="3"/>
    </row>
    <row r="186" spans="3:4" x14ac:dyDescent="0.25">
      <c r="C186" s="3"/>
      <c r="D186" s="3"/>
    </row>
    <row r="187" spans="3:4" x14ac:dyDescent="0.25">
      <c r="C187" s="3"/>
      <c r="D187" s="3"/>
    </row>
    <row r="188" spans="3:4" x14ac:dyDescent="0.25">
      <c r="C188" s="3"/>
      <c r="D188" s="3"/>
    </row>
    <row r="189" spans="3:4" x14ac:dyDescent="0.25">
      <c r="C189" s="3"/>
      <c r="D189" s="3"/>
    </row>
    <row r="190" spans="3:4" x14ac:dyDescent="0.25">
      <c r="C190" s="3"/>
      <c r="D190" s="3"/>
    </row>
    <row r="191" spans="3:4" x14ac:dyDescent="0.25">
      <c r="C191" s="3"/>
      <c r="D191" s="3"/>
    </row>
    <row r="192" spans="3:4" x14ac:dyDescent="0.25">
      <c r="C192" s="3"/>
      <c r="D192" s="3"/>
    </row>
    <row r="193" spans="3:4" x14ac:dyDescent="0.25">
      <c r="C193" s="3"/>
      <c r="D193" s="3"/>
    </row>
    <row r="194" spans="3:4" x14ac:dyDescent="0.25">
      <c r="C194" s="3"/>
      <c r="D194" s="3"/>
    </row>
    <row r="195" spans="3:4" x14ac:dyDescent="0.25">
      <c r="C195" s="3"/>
      <c r="D195" s="3"/>
    </row>
    <row r="196" spans="3:4" x14ac:dyDescent="0.25">
      <c r="C196" s="3"/>
      <c r="D196" s="3"/>
    </row>
    <row r="197" spans="3:4" x14ac:dyDescent="0.25">
      <c r="C197" s="3"/>
      <c r="D197" s="3"/>
    </row>
    <row r="198" spans="3:4" x14ac:dyDescent="0.25">
      <c r="C198" s="3"/>
      <c r="D198" s="3"/>
    </row>
    <row r="199" spans="3:4" x14ac:dyDescent="0.25">
      <c r="C199" s="3"/>
      <c r="D199" s="3"/>
    </row>
    <row r="200" spans="3:4" x14ac:dyDescent="0.25">
      <c r="C200" s="3"/>
      <c r="D200" s="3"/>
    </row>
    <row r="201" spans="3:4" x14ac:dyDescent="0.25">
      <c r="C201" s="3"/>
      <c r="D201" s="3"/>
    </row>
    <row r="202" spans="3:4" x14ac:dyDescent="0.25">
      <c r="C202" s="3"/>
      <c r="D202" s="3"/>
    </row>
    <row r="203" spans="3:4" x14ac:dyDescent="0.25">
      <c r="C203" s="3"/>
      <c r="D203" s="3"/>
    </row>
    <row r="204" spans="3:4" x14ac:dyDescent="0.25">
      <c r="C204" s="3"/>
      <c r="D204" s="3"/>
    </row>
    <row r="205" spans="3:4" x14ac:dyDescent="0.25">
      <c r="C205" s="3"/>
      <c r="D205" s="3"/>
    </row>
    <row r="206" spans="3:4" x14ac:dyDescent="0.25">
      <c r="C206" s="3"/>
      <c r="D206" s="3"/>
    </row>
    <row r="207" spans="3:4" x14ac:dyDescent="0.25">
      <c r="C207" s="3"/>
      <c r="D207" s="3"/>
    </row>
    <row r="208" spans="3:4" x14ac:dyDescent="0.25">
      <c r="C208" s="3"/>
      <c r="D208" s="3"/>
    </row>
    <row r="209" spans="3:4" x14ac:dyDescent="0.25">
      <c r="C209" s="3"/>
      <c r="D209" s="3"/>
    </row>
    <row r="210" spans="3:4" x14ac:dyDescent="0.25">
      <c r="C210" s="3"/>
      <c r="D210" s="3"/>
    </row>
    <row r="211" spans="3:4" x14ac:dyDescent="0.25">
      <c r="C211" s="3"/>
      <c r="D211" s="3"/>
    </row>
    <row r="212" spans="3:4" x14ac:dyDescent="0.25">
      <c r="C212" s="3"/>
      <c r="D212" s="3"/>
    </row>
    <row r="213" spans="3:4" x14ac:dyDescent="0.25">
      <c r="C213" s="3"/>
      <c r="D213" s="3"/>
    </row>
    <row r="214" spans="3:4" x14ac:dyDescent="0.25">
      <c r="C214" s="3"/>
      <c r="D214" s="3"/>
    </row>
    <row r="215" spans="3:4" x14ac:dyDescent="0.25">
      <c r="C215" s="3"/>
      <c r="D215" s="3"/>
    </row>
    <row r="216" spans="3:4" x14ac:dyDescent="0.25">
      <c r="C216" s="3"/>
      <c r="D216" s="3"/>
    </row>
    <row r="217" spans="3:4" x14ac:dyDescent="0.25">
      <c r="C217" s="3"/>
      <c r="D217" s="3"/>
    </row>
    <row r="218" spans="3:4" x14ac:dyDescent="0.25">
      <c r="C218" s="3"/>
      <c r="D218" s="3"/>
    </row>
    <row r="219" spans="3:4" x14ac:dyDescent="0.25">
      <c r="C219" s="3"/>
      <c r="D219" s="3"/>
    </row>
    <row r="220" spans="3:4" x14ac:dyDescent="0.25">
      <c r="C220" s="3"/>
      <c r="D220" s="3"/>
    </row>
    <row r="221" spans="3:4" x14ac:dyDescent="0.25">
      <c r="C221" s="3"/>
      <c r="D221" s="3"/>
    </row>
    <row r="222" spans="3:4" x14ac:dyDescent="0.25">
      <c r="C222" s="3"/>
      <c r="D222" s="3"/>
    </row>
    <row r="223" spans="3:4" x14ac:dyDescent="0.25">
      <c r="C223" s="3"/>
      <c r="D223" s="3"/>
    </row>
    <row r="224" spans="3:4" x14ac:dyDescent="0.25">
      <c r="C224" s="3"/>
      <c r="D224" s="3"/>
    </row>
    <row r="225" spans="3:4" x14ac:dyDescent="0.25">
      <c r="C225" s="3"/>
      <c r="D225" s="3"/>
    </row>
    <row r="226" spans="3:4" x14ac:dyDescent="0.25">
      <c r="C226" s="3"/>
      <c r="D226" s="3"/>
    </row>
    <row r="227" spans="3:4" x14ac:dyDescent="0.25">
      <c r="C227" s="3"/>
      <c r="D227" s="3"/>
    </row>
    <row r="228" spans="3:4" x14ac:dyDescent="0.25">
      <c r="C228" s="3"/>
      <c r="D228" s="3"/>
    </row>
    <row r="229" spans="3:4" x14ac:dyDescent="0.25">
      <c r="C229" s="3"/>
      <c r="D229" s="3"/>
    </row>
    <row r="230" spans="3:4" x14ac:dyDescent="0.25">
      <c r="C230" s="3"/>
      <c r="D230" s="3"/>
    </row>
    <row r="231" spans="3:4" x14ac:dyDescent="0.25">
      <c r="C231" s="3"/>
      <c r="D231" s="3"/>
    </row>
    <row r="232" spans="3:4" x14ac:dyDescent="0.25">
      <c r="C232" s="3"/>
      <c r="D232" s="3"/>
    </row>
    <row r="233" spans="3:4" x14ac:dyDescent="0.25">
      <c r="C233" s="3"/>
      <c r="D233" s="3"/>
    </row>
    <row r="234" spans="3:4" x14ac:dyDescent="0.25">
      <c r="C234" s="3"/>
      <c r="D234" s="3"/>
    </row>
    <row r="235" spans="3:4" x14ac:dyDescent="0.25">
      <c r="C235" s="3"/>
      <c r="D235" s="3"/>
    </row>
    <row r="236" spans="3:4" x14ac:dyDescent="0.25">
      <c r="C236" s="3"/>
      <c r="D236" s="3"/>
    </row>
    <row r="237" spans="3:4" x14ac:dyDescent="0.25">
      <c r="C237" s="3"/>
      <c r="D237" s="3"/>
    </row>
    <row r="238" spans="3:4" x14ac:dyDescent="0.25">
      <c r="C238" s="3"/>
      <c r="D238" s="3"/>
    </row>
    <row r="239" spans="3:4" x14ac:dyDescent="0.25">
      <c r="C239" s="3"/>
      <c r="D239" s="3"/>
    </row>
    <row r="240" spans="3:4" x14ac:dyDescent="0.25">
      <c r="C240" s="3"/>
      <c r="D240" s="3"/>
    </row>
    <row r="241" spans="3:4" x14ac:dyDescent="0.25">
      <c r="C241" s="3"/>
      <c r="D241" s="3"/>
    </row>
    <row r="242" spans="3:4" x14ac:dyDescent="0.25">
      <c r="C242" s="3"/>
      <c r="D242" s="3"/>
    </row>
    <row r="243" spans="3:4" x14ac:dyDescent="0.25">
      <c r="C243" s="3"/>
      <c r="D243" s="3"/>
    </row>
    <row r="244" spans="3:4" x14ac:dyDescent="0.25">
      <c r="C244" s="3"/>
      <c r="D244" s="3"/>
    </row>
    <row r="245" spans="3:4" x14ac:dyDescent="0.25">
      <c r="C245" s="3"/>
      <c r="D245" s="3"/>
    </row>
    <row r="246" spans="3:4" x14ac:dyDescent="0.25">
      <c r="C246" s="3"/>
      <c r="D246" s="3"/>
    </row>
    <row r="247" spans="3:4" x14ac:dyDescent="0.25">
      <c r="C247" s="3"/>
      <c r="D247" s="3"/>
    </row>
    <row r="248" spans="3:4" x14ac:dyDescent="0.25">
      <c r="C248" s="3"/>
      <c r="D248" s="3"/>
    </row>
    <row r="249" spans="3:4" x14ac:dyDescent="0.25">
      <c r="C249" s="3"/>
      <c r="D249" s="3"/>
    </row>
    <row r="250" spans="3:4" x14ac:dyDescent="0.25">
      <c r="C250" s="3"/>
      <c r="D250" s="3"/>
    </row>
    <row r="251" spans="3:4" x14ac:dyDescent="0.25">
      <c r="C251" s="3"/>
      <c r="D251" s="3"/>
    </row>
    <row r="252" spans="3:4" x14ac:dyDescent="0.25">
      <c r="C252" s="3"/>
      <c r="D252" s="3"/>
    </row>
    <row r="253" spans="3:4" x14ac:dyDescent="0.25">
      <c r="C253" s="3"/>
      <c r="D253" s="3"/>
    </row>
    <row r="254" spans="3:4" x14ac:dyDescent="0.25">
      <c r="C254" s="3"/>
      <c r="D254" s="3"/>
    </row>
    <row r="255" spans="3:4" x14ac:dyDescent="0.25">
      <c r="C255" s="3"/>
      <c r="D255" s="3"/>
    </row>
    <row r="256" spans="3:4" x14ac:dyDescent="0.25">
      <c r="C256" s="3"/>
      <c r="D256" s="3"/>
    </row>
    <row r="257" spans="3:4" x14ac:dyDescent="0.25">
      <c r="C257" s="3"/>
      <c r="D257" s="3"/>
    </row>
    <row r="258" spans="3:4" x14ac:dyDescent="0.25">
      <c r="C258" s="3"/>
      <c r="D258" s="3"/>
    </row>
    <row r="259" spans="3:4" x14ac:dyDescent="0.25">
      <c r="C259" s="3"/>
      <c r="D259" s="3"/>
    </row>
    <row r="260" spans="3:4" x14ac:dyDescent="0.25">
      <c r="C260" s="3"/>
      <c r="D260" s="3"/>
    </row>
    <row r="261" spans="3:4" x14ac:dyDescent="0.25">
      <c r="C261" s="3"/>
      <c r="D261" s="3"/>
    </row>
    <row r="262" spans="3:4" x14ac:dyDescent="0.25">
      <c r="C262" s="3"/>
      <c r="D262" s="3"/>
    </row>
    <row r="263" spans="3:4" x14ac:dyDescent="0.25">
      <c r="C263" s="3"/>
      <c r="D263" s="3"/>
    </row>
    <row r="264" spans="3:4" x14ac:dyDescent="0.25">
      <c r="C264" s="3"/>
      <c r="D264" s="3"/>
    </row>
    <row r="265" spans="3:4" x14ac:dyDescent="0.25">
      <c r="C265" s="3"/>
      <c r="D265" s="3"/>
    </row>
    <row r="266" spans="3:4" x14ac:dyDescent="0.25">
      <c r="C266" s="3"/>
      <c r="D266" s="3"/>
    </row>
    <row r="267" spans="3:4" x14ac:dyDescent="0.25">
      <c r="C267" s="3"/>
      <c r="D267" s="3"/>
    </row>
    <row r="268" spans="3:4" x14ac:dyDescent="0.25">
      <c r="C268" s="3"/>
      <c r="D268" s="3"/>
    </row>
    <row r="269" spans="3:4" x14ac:dyDescent="0.25">
      <c r="C269" s="3"/>
      <c r="D269" s="3"/>
    </row>
    <row r="270" spans="3:4" x14ac:dyDescent="0.25">
      <c r="C270" s="3"/>
      <c r="D270" s="3"/>
    </row>
    <row r="271" spans="3:4" x14ac:dyDescent="0.25">
      <c r="C271" s="3"/>
      <c r="D271" s="3"/>
    </row>
    <row r="272" spans="3:4" x14ac:dyDescent="0.25">
      <c r="C272" s="3"/>
      <c r="D272" s="3"/>
    </row>
    <row r="273" spans="3:4" x14ac:dyDescent="0.25">
      <c r="C273" s="3"/>
      <c r="D273" s="3"/>
    </row>
    <row r="274" spans="3:4" x14ac:dyDescent="0.25">
      <c r="C274" s="3"/>
      <c r="D274" s="3"/>
    </row>
    <row r="275" spans="3:4" x14ac:dyDescent="0.25">
      <c r="C275" s="3"/>
      <c r="D275" s="3"/>
    </row>
    <row r="276" spans="3:4" x14ac:dyDescent="0.25">
      <c r="C276" s="3"/>
      <c r="D276" s="3"/>
    </row>
    <row r="277" spans="3:4" x14ac:dyDescent="0.25">
      <c r="C277" s="3"/>
      <c r="D277" s="3"/>
    </row>
    <row r="278" spans="3:4" x14ac:dyDescent="0.25">
      <c r="C278" s="3"/>
      <c r="D278" s="3"/>
    </row>
    <row r="279" spans="3:4" x14ac:dyDescent="0.25">
      <c r="C279" s="3"/>
      <c r="D279" s="3"/>
    </row>
    <row r="280" spans="3:4" x14ac:dyDescent="0.25">
      <c r="C280" s="3"/>
      <c r="D280" s="3"/>
    </row>
    <row r="281" spans="3:4" x14ac:dyDescent="0.25">
      <c r="C281" s="3"/>
      <c r="D281" s="3"/>
    </row>
    <row r="282" spans="3:4" x14ac:dyDescent="0.25">
      <c r="C282" s="3"/>
      <c r="D282" s="3"/>
    </row>
    <row r="283" spans="3:4" x14ac:dyDescent="0.25">
      <c r="C283" s="3"/>
      <c r="D283" s="3"/>
    </row>
    <row r="284" spans="3:4" x14ac:dyDescent="0.25">
      <c r="C284" s="3"/>
      <c r="D284" s="3"/>
    </row>
    <row r="285" spans="3:4" x14ac:dyDescent="0.25">
      <c r="C285" s="3"/>
      <c r="D285" s="3"/>
    </row>
    <row r="286" spans="3:4" x14ac:dyDescent="0.25">
      <c r="C286" s="3"/>
      <c r="D286" s="3"/>
    </row>
    <row r="287" spans="3:4" x14ac:dyDescent="0.25">
      <c r="C287" s="3"/>
      <c r="D287" s="3"/>
    </row>
    <row r="288" spans="3:4" x14ac:dyDescent="0.25">
      <c r="C288" s="3"/>
      <c r="D288" s="3"/>
    </row>
    <row r="289" spans="3:4" x14ac:dyDescent="0.25">
      <c r="C289" s="3"/>
      <c r="D289" s="3"/>
    </row>
    <row r="290" spans="3:4" x14ac:dyDescent="0.25">
      <c r="C290" s="3"/>
      <c r="D290" s="3"/>
    </row>
    <row r="291" spans="3:4" x14ac:dyDescent="0.25">
      <c r="C291" s="3"/>
      <c r="D291" s="3"/>
    </row>
    <row r="292" spans="3:4" x14ac:dyDescent="0.25">
      <c r="C292" s="3"/>
      <c r="D292" s="3"/>
    </row>
    <row r="293" spans="3:4" x14ac:dyDescent="0.25">
      <c r="C293" s="3"/>
      <c r="D293" s="3"/>
    </row>
    <row r="294" spans="3:4" x14ac:dyDescent="0.25">
      <c r="C294" s="3"/>
      <c r="D294" s="3"/>
    </row>
    <row r="295" spans="3:4" x14ac:dyDescent="0.25">
      <c r="C295" s="3"/>
      <c r="D295" s="3"/>
    </row>
    <row r="296" spans="3:4" x14ac:dyDescent="0.25">
      <c r="C296" s="3"/>
      <c r="D296" s="3"/>
    </row>
    <row r="297" spans="3:4" x14ac:dyDescent="0.25">
      <c r="C297" s="3"/>
      <c r="D297" s="3"/>
    </row>
    <row r="298" spans="3:4" x14ac:dyDescent="0.25">
      <c r="C298" s="3"/>
      <c r="D298" s="3"/>
    </row>
    <row r="299" spans="3:4" x14ac:dyDescent="0.25">
      <c r="C299" s="3"/>
      <c r="D299" s="3"/>
    </row>
    <row r="300" spans="3:4" x14ac:dyDescent="0.25">
      <c r="C300" s="3"/>
      <c r="D300" s="3"/>
    </row>
    <row r="301" spans="3:4" x14ac:dyDescent="0.25">
      <c r="C301" s="3"/>
      <c r="D301" s="3"/>
    </row>
    <row r="302" spans="3:4" x14ac:dyDescent="0.25">
      <c r="C302" s="3"/>
      <c r="D302" s="3"/>
    </row>
    <row r="303" spans="3:4" x14ac:dyDescent="0.25">
      <c r="C303" s="3"/>
      <c r="D303" s="3"/>
    </row>
    <row r="304" spans="3:4" x14ac:dyDescent="0.25">
      <c r="C304" s="3"/>
      <c r="D304" s="3"/>
    </row>
    <row r="305" spans="3:4" x14ac:dyDescent="0.25">
      <c r="C305" s="3"/>
      <c r="D305" s="3"/>
    </row>
    <row r="306" spans="3:4" x14ac:dyDescent="0.25">
      <c r="C306" s="3"/>
      <c r="D306" s="3"/>
    </row>
    <row r="307" spans="3:4" x14ac:dyDescent="0.25">
      <c r="C307" s="3"/>
      <c r="D307" s="3"/>
    </row>
    <row r="308" spans="3:4" x14ac:dyDescent="0.25">
      <c r="C308" s="3"/>
      <c r="D308" s="3"/>
    </row>
    <row r="309" spans="3:4" x14ac:dyDescent="0.25">
      <c r="C309" s="3"/>
      <c r="D309" s="3"/>
    </row>
    <row r="310" spans="3:4" x14ac:dyDescent="0.25">
      <c r="C310" s="3"/>
      <c r="D310" s="3"/>
    </row>
    <row r="311" spans="3:4" x14ac:dyDescent="0.25">
      <c r="C311" s="3"/>
      <c r="D311" s="3"/>
    </row>
    <row r="312" spans="3:4" x14ac:dyDescent="0.25">
      <c r="C312" s="3"/>
      <c r="D312" s="3"/>
    </row>
    <row r="313" spans="3:4" x14ac:dyDescent="0.25">
      <c r="C313" s="3"/>
      <c r="D313" s="3"/>
    </row>
    <row r="314" spans="3:4" x14ac:dyDescent="0.25">
      <c r="C314" s="3"/>
      <c r="D314" s="3"/>
    </row>
    <row r="315" spans="3:4" x14ac:dyDescent="0.25">
      <c r="C315" s="3"/>
      <c r="D315" s="3"/>
    </row>
    <row r="316" spans="3:4" x14ac:dyDescent="0.25">
      <c r="C316" s="3"/>
      <c r="D316" s="3"/>
    </row>
    <row r="317" spans="3:4" x14ac:dyDescent="0.25">
      <c r="C317" s="3"/>
      <c r="D317" s="3"/>
    </row>
    <row r="318" spans="3:4" x14ac:dyDescent="0.25">
      <c r="C318" s="3"/>
      <c r="D318" s="3"/>
    </row>
    <row r="319" spans="3:4" x14ac:dyDescent="0.25">
      <c r="C319" s="3"/>
      <c r="D319" s="3"/>
    </row>
    <row r="320" spans="3:4" x14ac:dyDescent="0.25">
      <c r="C320" s="3"/>
      <c r="D320" s="3"/>
    </row>
    <row r="321" spans="3:4" x14ac:dyDescent="0.25">
      <c r="C321" s="3"/>
      <c r="D321" s="3"/>
    </row>
    <row r="322" spans="3:4" x14ac:dyDescent="0.25">
      <c r="C322" s="3"/>
      <c r="D322" s="3"/>
    </row>
    <row r="323" spans="3:4" x14ac:dyDescent="0.25">
      <c r="C323" s="3"/>
      <c r="D323" s="3"/>
    </row>
    <row r="324" spans="3:4" x14ac:dyDescent="0.25">
      <c r="C324" s="3"/>
      <c r="D324" s="3"/>
    </row>
    <row r="325" spans="3:4" x14ac:dyDescent="0.25">
      <c r="C325" s="3"/>
      <c r="D325" s="3"/>
    </row>
    <row r="326" spans="3:4" x14ac:dyDescent="0.25">
      <c r="C326" s="3"/>
      <c r="D326" s="3"/>
    </row>
    <row r="327" spans="3:4" x14ac:dyDescent="0.25">
      <c r="C327" s="3"/>
      <c r="D327" s="3"/>
    </row>
    <row r="328" spans="3:4" x14ac:dyDescent="0.25">
      <c r="C328" s="3"/>
      <c r="D328" s="3"/>
    </row>
    <row r="329" spans="3:4" x14ac:dyDescent="0.25">
      <c r="C329" s="3"/>
      <c r="D329" s="3"/>
    </row>
    <row r="330" spans="3:4" x14ac:dyDescent="0.25">
      <c r="C330" s="3"/>
      <c r="D330" s="3"/>
    </row>
    <row r="331" spans="3:4" x14ac:dyDescent="0.25">
      <c r="C331" s="3"/>
      <c r="D331" s="3"/>
    </row>
    <row r="332" spans="3:4" x14ac:dyDescent="0.25">
      <c r="C332" s="3"/>
      <c r="D332" s="3"/>
    </row>
    <row r="333" spans="3:4" x14ac:dyDescent="0.25">
      <c r="C333" s="3"/>
      <c r="D333" s="3"/>
    </row>
    <row r="334" spans="3:4" x14ac:dyDescent="0.25">
      <c r="C334" s="3"/>
      <c r="D334" s="3"/>
    </row>
    <row r="335" spans="3:4" x14ac:dyDescent="0.25">
      <c r="C335" s="3"/>
      <c r="D335" s="3"/>
    </row>
    <row r="336" spans="3:4" x14ac:dyDescent="0.25">
      <c r="C336" s="3"/>
      <c r="D336" s="3"/>
    </row>
    <row r="337" spans="3:4" x14ac:dyDescent="0.25">
      <c r="C337" s="3"/>
      <c r="D337" s="3"/>
    </row>
    <row r="338" spans="3:4" x14ac:dyDescent="0.25">
      <c r="C338" s="3"/>
      <c r="D338" s="3"/>
    </row>
    <row r="339" spans="3:4" x14ac:dyDescent="0.25">
      <c r="C339" s="3"/>
      <c r="D339" s="3"/>
    </row>
    <row r="340" spans="3:4" x14ac:dyDescent="0.25">
      <c r="C340" s="3"/>
      <c r="D340" s="3"/>
    </row>
    <row r="341" spans="3:4" x14ac:dyDescent="0.25">
      <c r="C341" s="3"/>
      <c r="D341" s="3"/>
    </row>
    <row r="342" spans="3:4" x14ac:dyDescent="0.25">
      <c r="C342" s="3"/>
      <c r="D342" s="3"/>
    </row>
    <row r="343" spans="3:4" x14ac:dyDescent="0.25">
      <c r="C343" s="3"/>
      <c r="D343" s="3"/>
    </row>
    <row r="344" spans="3:4" x14ac:dyDescent="0.25">
      <c r="C344" s="3"/>
      <c r="D344" s="3"/>
    </row>
    <row r="345" spans="3:4" x14ac:dyDescent="0.25">
      <c r="C345" s="3"/>
      <c r="D345" s="3"/>
    </row>
    <row r="346" spans="3:4" x14ac:dyDescent="0.25">
      <c r="C346" s="3"/>
      <c r="D346" s="3"/>
    </row>
    <row r="347" spans="3:4" x14ac:dyDescent="0.25">
      <c r="C347" s="3"/>
      <c r="D347" s="3"/>
    </row>
    <row r="348" spans="3:4" x14ac:dyDescent="0.25">
      <c r="C348" s="3"/>
      <c r="D348" s="3"/>
    </row>
    <row r="349" spans="3:4" x14ac:dyDescent="0.25">
      <c r="C349" s="3"/>
      <c r="D349" s="3"/>
    </row>
    <row r="350" spans="3:4" x14ac:dyDescent="0.25">
      <c r="C350" s="3"/>
      <c r="D350" s="3"/>
    </row>
    <row r="351" spans="3:4" x14ac:dyDescent="0.25">
      <c r="C351" s="3"/>
      <c r="D351" s="3"/>
    </row>
    <row r="352" spans="3:4" x14ac:dyDescent="0.25">
      <c r="C352" s="3"/>
      <c r="D352" s="3"/>
    </row>
    <row r="353" spans="3:4" x14ac:dyDescent="0.25">
      <c r="C353" s="3"/>
      <c r="D353" s="3"/>
    </row>
    <row r="354" spans="3:4" x14ac:dyDescent="0.25">
      <c r="C354" s="3"/>
      <c r="D354" s="3"/>
    </row>
    <row r="355" spans="3:4" x14ac:dyDescent="0.25">
      <c r="C355" s="3"/>
      <c r="D355" s="3"/>
    </row>
    <row r="356" spans="3:4" x14ac:dyDescent="0.25">
      <c r="C356" s="3"/>
      <c r="D356" s="3"/>
    </row>
    <row r="357" spans="3:4" x14ac:dyDescent="0.25">
      <c r="C357" s="3"/>
      <c r="D357" s="3"/>
    </row>
    <row r="358" spans="3:4" x14ac:dyDescent="0.25">
      <c r="C358" s="3"/>
      <c r="D358" s="3"/>
    </row>
    <row r="359" spans="3:4" x14ac:dyDescent="0.25">
      <c r="C359" s="3"/>
      <c r="D359" s="3"/>
    </row>
    <row r="360" spans="3:4" x14ac:dyDescent="0.25">
      <c r="C360" s="3"/>
      <c r="D360" s="3"/>
    </row>
    <row r="361" spans="3:4" x14ac:dyDescent="0.25">
      <c r="C361" s="3"/>
      <c r="D361" s="3"/>
    </row>
    <row r="362" spans="3:4" x14ac:dyDescent="0.25">
      <c r="C362" s="3"/>
      <c r="D362" s="3"/>
    </row>
    <row r="363" spans="3:4" x14ac:dyDescent="0.25">
      <c r="C363" s="3"/>
      <c r="D363" s="3"/>
    </row>
    <row r="364" spans="3:4" x14ac:dyDescent="0.25">
      <c r="C364" s="3"/>
      <c r="D364" s="3"/>
    </row>
    <row r="365" spans="3:4" x14ac:dyDescent="0.25">
      <c r="C365" s="3"/>
      <c r="D365" s="3"/>
    </row>
    <row r="366" spans="3:4" x14ac:dyDescent="0.25">
      <c r="C366" s="3"/>
      <c r="D366" s="3"/>
    </row>
    <row r="367" spans="3:4" x14ac:dyDescent="0.25">
      <c r="C367" s="3"/>
      <c r="D367" s="3"/>
    </row>
    <row r="368" spans="3:4" x14ac:dyDescent="0.25">
      <c r="C368" s="3"/>
      <c r="D368" s="3"/>
    </row>
    <row r="369" spans="3:4" x14ac:dyDescent="0.25">
      <c r="C369" s="3"/>
      <c r="D369" s="3"/>
    </row>
    <row r="370" spans="3:4" x14ac:dyDescent="0.25">
      <c r="C370" s="3"/>
      <c r="D370" s="3"/>
    </row>
    <row r="371" spans="3:4" x14ac:dyDescent="0.25">
      <c r="C371" s="3"/>
      <c r="D371" s="3"/>
    </row>
    <row r="372" spans="3:4" x14ac:dyDescent="0.25">
      <c r="C372" s="3"/>
      <c r="D372" s="3"/>
    </row>
    <row r="373" spans="3:4" x14ac:dyDescent="0.25">
      <c r="C373" s="3"/>
      <c r="D373" s="3"/>
    </row>
    <row r="374" spans="3:4" x14ac:dyDescent="0.25">
      <c r="C374" s="3"/>
      <c r="D374" s="3"/>
    </row>
    <row r="375" spans="3:4" x14ac:dyDescent="0.25">
      <c r="C375" s="3"/>
      <c r="D375" s="3"/>
    </row>
    <row r="376" spans="3:4" x14ac:dyDescent="0.25">
      <c r="C376" s="3"/>
      <c r="D376" s="3"/>
    </row>
    <row r="377" spans="3:4" x14ac:dyDescent="0.25">
      <c r="C377" s="3"/>
      <c r="D377" s="3"/>
    </row>
    <row r="378" spans="3:4" x14ac:dyDescent="0.25">
      <c r="C378" s="3"/>
      <c r="D378" s="3"/>
    </row>
    <row r="379" spans="3:4" x14ac:dyDescent="0.25">
      <c r="C379" s="3"/>
      <c r="D379" s="3"/>
    </row>
    <row r="380" spans="3:4" x14ac:dyDescent="0.25">
      <c r="C380" s="3"/>
      <c r="D380" s="3"/>
    </row>
    <row r="381" spans="3:4" x14ac:dyDescent="0.25">
      <c r="C381" s="3"/>
      <c r="D381" s="3"/>
    </row>
    <row r="382" spans="3:4" x14ac:dyDescent="0.25">
      <c r="C382" s="3"/>
      <c r="D382" s="3"/>
    </row>
    <row r="383" spans="3:4" x14ac:dyDescent="0.25">
      <c r="C383" s="3"/>
      <c r="D383" s="3"/>
    </row>
    <row r="384" spans="3:4" x14ac:dyDescent="0.25">
      <c r="C384" s="3"/>
      <c r="D384" s="3"/>
    </row>
    <row r="385" spans="3:4" x14ac:dyDescent="0.25">
      <c r="C385" s="3"/>
      <c r="D385" s="3"/>
    </row>
    <row r="386" spans="3:4" x14ac:dyDescent="0.25">
      <c r="C386" s="3"/>
      <c r="D386" s="3"/>
    </row>
    <row r="387" spans="3:4" x14ac:dyDescent="0.25">
      <c r="C387" s="3"/>
      <c r="D387" s="3"/>
    </row>
    <row r="388" spans="3:4" x14ac:dyDescent="0.25">
      <c r="C388" s="3"/>
      <c r="D388" s="3"/>
    </row>
    <row r="389" spans="3:4" x14ac:dyDescent="0.25">
      <c r="C389" s="3"/>
      <c r="D389" s="3"/>
    </row>
    <row r="390" spans="3:4" x14ac:dyDescent="0.25">
      <c r="C390" s="3"/>
      <c r="D390" s="3"/>
    </row>
    <row r="391" spans="3:4" x14ac:dyDescent="0.25">
      <c r="C391" s="3"/>
      <c r="D391" s="3"/>
    </row>
    <row r="392" spans="3:4" x14ac:dyDescent="0.25">
      <c r="C392" s="3"/>
      <c r="D392" s="3"/>
    </row>
    <row r="393" spans="3:4" x14ac:dyDescent="0.25">
      <c r="C393" s="3"/>
      <c r="D393" s="3"/>
    </row>
    <row r="394" spans="3:4" x14ac:dyDescent="0.25">
      <c r="C394" s="3"/>
      <c r="D394" s="3"/>
    </row>
    <row r="395" spans="3:4" x14ac:dyDescent="0.25">
      <c r="C395" s="3"/>
      <c r="D395" s="3"/>
    </row>
    <row r="396" spans="3:4" x14ac:dyDescent="0.25">
      <c r="C396" s="3"/>
      <c r="D396" s="3"/>
    </row>
    <row r="397" spans="3:4" x14ac:dyDescent="0.25">
      <c r="C397" s="3"/>
      <c r="D397" s="3"/>
    </row>
    <row r="398" spans="3:4" x14ac:dyDescent="0.25">
      <c r="C398" s="3"/>
      <c r="D398" s="3"/>
    </row>
    <row r="399" spans="3:4" x14ac:dyDescent="0.25">
      <c r="C399" s="3"/>
      <c r="D399" s="3"/>
    </row>
    <row r="400" spans="3:4" x14ac:dyDescent="0.25">
      <c r="C400" s="3"/>
      <c r="D400" s="3"/>
    </row>
    <row r="401" spans="3:4" x14ac:dyDescent="0.25">
      <c r="C401" s="3"/>
      <c r="D401" s="3"/>
    </row>
    <row r="402" spans="3:4" x14ac:dyDescent="0.25">
      <c r="C402" s="3"/>
      <c r="D402" s="3"/>
    </row>
    <row r="403" spans="3:4" x14ac:dyDescent="0.25">
      <c r="C403" s="3"/>
      <c r="D403" s="3"/>
    </row>
    <row r="404" spans="3:4" x14ac:dyDescent="0.25">
      <c r="C404" s="3"/>
      <c r="D404" s="3"/>
    </row>
    <row r="405" spans="3:4" x14ac:dyDescent="0.25">
      <c r="C405" s="3"/>
      <c r="D405" s="3"/>
    </row>
    <row r="406" spans="3:4" x14ac:dyDescent="0.25">
      <c r="C406" s="3"/>
      <c r="D406" s="3"/>
    </row>
    <row r="407" spans="3:4" x14ac:dyDescent="0.25">
      <c r="C407" s="3"/>
      <c r="D407" s="3"/>
    </row>
    <row r="408" spans="3:4" x14ac:dyDescent="0.25">
      <c r="C408" s="3"/>
      <c r="D408" s="3"/>
    </row>
    <row r="409" spans="3:4" x14ac:dyDescent="0.25">
      <c r="C409" s="3"/>
      <c r="D409" s="3"/>
    </row>
    <row r="410" spans="3:4" x14ac:dyDescent="0.25">
      <c r="C410" s="3"/>
      <c r="D410" s="3"/>
    </row>
    <row r="411" spans="3:4" x14ac:dyDescent="0.25">
      <c r="C411" s="3"/>
      <c r="D411" s="3"/>
    </row>
    <row r="412" spans="3:4" x14ac:dyDescent="0.25">
      <c r="C412" s="3"/>
      <c r="D412" s="3"/>
    </row>
    <row r="413" spans="3:4" x14ac:dyDescent="0.25">
      <c r="C413" s="3"/>
      <c r="D413" s="3"/>
    </row>
    <row r="414" spans="3:4" x14ac:dyDescent="0.25">
      <c r="C414" s="3"/>
      <c r="D414" s="3"/>
    </row>
    <row r="415" spans="3:4" x14ac:dyDescent="0.25">
      <c r="C415" s="3"/>
      <c r="D415" s="3"/>
    </row>
    <row r="416" spans="3:4" x14ac:dyDescent="0.25">
      <c r="C416" s="3"/>
      <c r="D416" s="3"/>
    </row>
    <row r="417" spans="3:4" x14ac:dyDescent="0.25">
      <c r="C417" s="3"/>
      <c r="D417" s="3"/>
    </row>
    <row r="418" spans="3:4" x14ac:dyDescent="0.25">
      <c r="C418" s="3"/>
      <c r="D418" s="3"/>
    </row>
    <row r="419" spans="3:4" x14ac:dyDescent="0.25">
      <c r="C419" s="3"/>
      <c r="D419" s="3"/>
    </row>
    <row r="420" spans="3:4" x14ac:dyDescent="0.25">
      <c r="C420" s="3"/>
      <c r="D420" s="3"/>
    </row>
    <row r="421" spans="3:4" x14ac:dyDescent="0.25">
      <c r="C421" s="3"/>
      <c r="D421" s="3"/>
    </row>
    <row r="422" spans="3:4" x14ac:dyDescent="0.25">
      <c r="C422" s="3"/>
      <c r="D422" s="3"/>
    </row>
    <row r="423" spans="3:4" x14ac:dyDescent="0.25">
      <c r="C423" s="3"/>
      <c r="D423" s="3"/>
    </row>
    <row r="424" spans="3:4" x14ac:dyDescent="0.25">
      <c r="C424" s="3"/>
      <c r="D424" s="3"/>
    </row>
    <row r="425" spans="3:4" x14ac:dyDescent="0.25">
      <c r="C425" s="3"/>
      <c r="D425" s="3"/>
    </row>
    <row r="426" spans="3:4" x14ac:dyDescent="0.25">
      <c r="C426" s="3"/>
      <c r="D426" s="3"/>
    </row>
    <row r="427" spans="3:4" x14ac:dyDescent="0.25">
      <c r="C427" s="3"/>
      <c r="D427" s="3"/>
    </row>
    <row r="428" spans="3:4" x14ac:dyDescent="0.25">
      <c r="C428" s="3"/>
      <c r="D428" s="3"/>
    </row>
    <row r="429" spans="3:4" x14ac:dyDescent="0.25">
      <c r="C429" s="3"/>
      <c r="D429" s="3"/>
    </row>
    <row r="430" spans="3:4" x14ac:dyDescent="0.25">
      <c r="C430" s="3"/>
      <c r="D430" s="3"/>
    </row>
    <row r="431" spans="3:4" x14ac:dyDescent="0.25">
      <c r="C431" s="3"/>
      <c r="D431" s="3"/>
    </row>
    <row r="432" spans="3:4" x14ac:dyDescent="0.25">
      <c r="C432" s="3"/>
      <c r="D432" s="3"/>
    </row>
    <row r="433" spans="3:4" x14ac:dyDescent="0.25">
      <c r="C433" s="3"/>
      <c r="D433" s="3"/>
    </row>
    <row r="434" spans="3:4" x14ac:dyDescent="0.25">
      <c r="C434" s="3"/>
      <c r="D434" s="3"/>
    </row>
    <row r="435" spans="3:4" x14ac:dyDescent="0.25">
      <c r="C435" s="3"/>
      <c r="D435" s="3"/>
    </row>
    <row r="436" spans="3:4" x14ac:dyDescent="0.25">
      <c r="C436" s="3"/>
      <c r="D436" s="3"/>
    </row>
    <row r="437" spans="3:4" x14ac:dyDescent="0.25">
      <c r="C437" s="3"/>
      <c r="D437" s="3"/>
    </row>
    <row r="438" spans="3:4" x14ac:dyDescent="0.25">
      <c r="C438" s="3"/>
      <c r="D438" s="3"/>
    </row>
    <row r="439" spans="3:4" x14ac:dyDescent="0.25">
      <c r="C439" s="3"/>
      <c r="D439" s="3"/>
    </row>
    <row r="440" spans="3:4" x14ac:dyDescent="0.25">
      <c r="C440" s="3"/>
      <c r="D440" s="3"/>
    </row>
    <row r="441" spans="3:4" x14ac:dyDescent="0.25">
      <c r="C441" s="3"/>
      <c r="D441" s="3"/>
    </row>
    <row r="442" spans="3:4" x14ac:dyDescent="0.25">
      <c r="C442" s="3"/>
      <c r="D442" s="3"/>
    </row>
    <row r="443" spans="3:4" x14ac:dyDescent="0.25">
      <c r="C443" s="3"/>
      <c r="D443" s="3"/>
    </row>
    <row r="444" spans="3:4" x14ac:dyDescent="0.25">
      <c r="C444" s="3"/>
      <c r="D444" s="3"/>
    </row>
    <row r="445" spans="3:4" x14ac:dyDescent="0.25">
      <c r="C445" s="3"/>
      <c r="D445" s="3"/>
    </row>
    <row r="446" spans="3:4" x14ac:dyDescent="0.25">
      <c r="C446" s="3"/>
      <c r="D446" s="3"/>
    </row>
    <row r="447" spans="3:4" x14ac:dyDescent="0.25">
      <c r="C447" s="3"/>
      <c r="D447" s="3"/>
    </row>
    <row r="448" spans="3:4" x14ac:dyDescent="0.25">
      <c r="C448" s="3"/>
      <c r="D448" s="3"/>
    </row>
    <row r="449" spans="3:4" x14ac:dyDescent="0.25">
      <c r="C449" s="3"/>
      <c r="D449" s="3"/>
    </row>
    <row r="450" spans="3:4" x14ac:dyDescent="0.25">
      <c r="C450" s="3"/>
      <c r="D450" s="3"/>
    </row>
    <row r="451" spans="3:4" x14ac:dyDescent="0.25">
      <c r="C451" s="3"/>
      <c r="D451" s="3"/>
    </row>
    <row r="452" spans="3:4" x14ac:dyDescent="0.25">
      <c r="C452" s="3"/>
      <c r="D452" s="3"/>
    </row>
    <row r="453" spans="3:4" x14ac:dyDescent="0.25">
      <c r="C453" s="3"/>
      <c r="D453" s="3"/>
    </row>
    <row r="454" spans="3:4" x14ac:dyDescent="0.25">
      <c r="C454" s="3"/>
      <c r="D454" s="3"/>
    </row>
    <row r="455" spans="3:4" x14ac:dyDescent="0.25">
      <c r="C455" s="3"/>
      <c r="D455" s="3"/>
    </row>
  </sheetData>
  <protectedRanges>
    <protectedRange sqref="AZ11" name="Range5_1_1_1"/>
    <protectedRange sqref="BJ11 BJ13" name="Range5_6_2"/>
    <protectedRange sqref="BU10:BU11 BU13" name="Range5_12_2"/>
    <protectedRange sqref="CA13 CC10:CC11" name="Range6_1_1_1"/>
    <protectedRange sqref="AJ10:AK11 AJ13:AK13" name="Range4_7_1_2_1"/>
    <protectedRange sqref="BG10:BG11 BG13" name="Range5_4_1_1"/>
    <protectedRange sqref="BO11 BO13" name="Range5_9_1_2"/>
    <protectedRange sqref="BZ13 CB10:CB11" name="Range6_2_3"/>
    <protectedRange sqref="AZ12" name="Range5_1_1_1_1_1_1"/>
    <protectedRange sqref="BJ12" name="Range5_6_1_1"/>
    <protectedRange sqref="BU12" name="Range5_12_1_1"/>
    <protectedRange sqref="CC12" name="Range6_1_1_1_1"/>
    <protectedRange sqref="AJ12:AK12" name="Range4_7_1_1_1"/>
    <protectedRange sqref="BG12" name="Range5_4_1_1_2"/>
    <protectedRange sqref="BO12" name="Range5_9_1_1_1"/>
    <protectedRange sqref="CB12" name="Range6_2_1_1"/>
    <protectedRange sqref="O10:O12" name="Range4_2"/>
    <protectedRange sqref="R10:R12" name="Range4_1_1_1"/>
    <protectedRange sqref="X10:X12" name="Range4_2_1"/>
    <protectedRange sqref="AA10:AA12" name="Range4_4"/>
    <protectedRange sqref="AD10:AD12" name="Range4_5"/>
    <protectedRange sqref="AO10:AO11" name="Range4_8"/>
    <protectedRange sqref="BD10:BD12" name="Range5_3_1"/>
    <protectedRange sqref="BH10:BH12" name="Range5_5_1"/>
    <protectedRange sqref="BL10:BL12" name="Range5_7"/>
    <protectedRange sqref="BN10:BN12" name="Range5_8"/>
    <protectedRange sqref="BR10:BR12" name="Range5_10"/>
    <protectedRange sqref="BP10:BP12" name="Range5_11"/>
    <protectedRange sqref="BV10:BV12" name="Range5_13"/>
    <protectedRange sqref="CG12" name="Range6_5"/>
    <protectedRange sqref="O13" name="Range4"/>
  </protectedRanges>
  <mergeCells count="57">
    <mergeCell ref="BE6:BJ6"/>
    <mergeCell ref="T5:AO5"/>
    <mergeCell ref="A5:A8"/>
    <mergeCell ref="B5:B8"/>
    <mergeCell ref="C5:C8"/>
    <mergeCell ref="D5:D8"/>
    <mergeCell ref="E5:G7"/>
    <mergeCell ref="H5:J7"/>
    <mergeCell ref="K5:S5"/>
    <mergeCell ref="A14:B14"/>
    <mergeCell ref="AT7:AV7"/>
    <mergeCell ref="AW7:AX7"/>
    <mergeCell ref="AY7:AZ7"/>
    <mergeCell ref="BA7:BB7"/>
    <mergeCell ref="AF7:AG7"/>
    <mergeCell ref="AH7:AI7"/>
    <mergeCell ref="AJ7:AK7"/>
    <mergeCell ref="AL7:AM7"/>
    <mergeCell ref="AN7:AO7"/>
    <mergeCell ref="AP7:AQ7"/>
    <mergeCell ref="K7:M7"/>
    <mergeCell ref="N7:P7"/>
    <mergeCell ref="Q7:S7"/>
    <mergeCell ref="T7:V7"/>
    <mergeCell ref="W7:Y7"/>
    <mergeCell ref="D2:P2"/>
    <mergeCell ref="C3:Q3"/>
    <mergeCell ref="AT5:BP5"/>
    <mergeCell ref="BQ5:BV5"/>
    <mergeCell ref="BW5:BW7"/>
    <mergeCell ref="BG7:BH7"/>
    <mergeCell ref="BI7:BJ7"/>
    <mergeCell ref="BC7:BD7"/>
    <mergeCell ref="BE7:BF7"/>
    <mergeCell ref="Z7:AB7"/>
    <mergeCell ref="AC7:AE7"/>
    <mergeCell ref="K6:S6"/>
    <mergeCell ref="T6:AE6"/>
    <mergeCell ref="AH6:AQ6"/>
    <mergeCell ref="AR6:AS7"/>
    <mergeCell ref="AT6:BD6"/>
    <mergeCell ref="BZ5:CK5"/>
    <mergeCell ref="CL5:CL7"/>
    <mergeCell ref="CM5:CN7"/>
    <mergeCell ref="BZ6:CC7"/>
    <mergeCell ref="CD6:CE7"/>
    <mergeCell ref="CF6:CG7"/>
    <mergeCell ref="CH6:CI7"/>
    <mergeCell ref="CJ6:CK7"/>
    <mergeCell ref="BS6:BT7"/>
    <mergeCell ref="BU6:BV7"/>
    <mergeCell ref="BX5:BY7"/>
    <mergeCell ref="BK7:BL7"/>
    <mergeCell ref="BM7:BN7"/>
    <mergeCell ref="BO7:BP7"/>
    <mergeCell ref="BK6:BP6"/>
    <mergeCell ref="BQ6:BR7"/>
  </mergeCells>
  <pageMargins left="0" right="0" top="0" bottom="0" header="0" footer="0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T133"/>
  <sheetViews>
    <sheetView zoomScale="120" zoomScaleNormal="12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BS13" sqref="BS13:BS14"/>
    </sheetView>
  </sheetViews>
  <sheetFormatPr defaultColWidth="11.140625" defaultRowHeight="17.25" x14ac:dyDescent="0.3"/>
  <cols>
    <col min="1" max="1" width="2.7109375" style="57" customWidth="1"/>
    <col min="2" max="2" width="10.42578125" style="57" customWidth="1"/>
    <col min="3" max="3" width="10" style="57" customWidth="1"/>
    <col min="4" max="4" width="9.85546875" style="57" customWidth="1"/>
    <col min="5" max="5" width="10.140625" style="57" customWidth="1"/>
    <col min="6" max="7" width="9.85546875" style="57" customWidth="1"/>
    <col min="8" max="8" width="10" style="57" customWidth="1"/>
    <col min="9" max="9" width="10.28515625" style="57" customWidth="1"/>
    <col min="10" max="10" width="10" style="57" customWidth="1"/>
    <col min="11" max="11" width="8.42578125" style="57" customWidth="1"/>
    <col min="12" max="12" width="9.28515625" style="57" customWidth="1"/>
    <col min="13" max="13" width="9.7109375" style="57" customWidth="1"/>
    <col min="14" max="14" width="9.85546875" style="57" customWidth="1"/>
    <col min="15" max="15" width="8.140625" style="57" customWidth="1"/>
    <col min="16" max="16" width="7.7109375" style="57" customWidth="1"/>
    <col min="17" max="17" width="8.28515625" style="57" customWidth="1"/>
    <col min="18" max="18" width="7.7109375" style="57" customWidth="1"/>
    <col min="19" max="19" width="8" style="57" customWidth="1"/>
    <col min="20" max="20" width="7.7109375" style="57" customWidth="1"/>
    <col min="21" max="21" width="7.42578125" style="57" customWidth="1"/>
    <col min="22" max="22" width="5.42578125" style="57" customWidth="1"/>
    <col min="23" max="23" width="4" style="57" customWidth="1"/>
    <col min="24" max="24" width="3.7109375" style="57" customWidth="1"/>
    <col min="25" max="26" width="7.140625" style="57" hidden="1" customWidth="1"/>
    <col min="27" max="28" width="0.85546875" style="57" hidden="1" customWidth="1"/>
    <col min="29" max="29" width="8.28515625" style="57" customWidth="1"/>
    <col min="30" max="30" width="7.85546875" style="57" customWidth="1"/>
    <col min="31" max="31" width="9.28515625" style="57" customWidth="1"/>
    <col min="32" max="32" width="9.42578125" style="57" customWidth="1"/>
    <col min="33" max="33" width="2.7109375" style="57" customWidth="1"/>
    <col min="34" max="34" width="2.85546875" style="57" customWidth="1"/>
    <col min="35" max="35" width="3" style="57" customWidth="1"/>
    <col min="36" max="36" width="2.85546875" style="57" customWidth="1"/>
    <col min="37" max="37" width="7.42578125" style="57" customWidth="1"/>
    <col min="38" max="38" width="7" style="57" customWidth="1"/>
    <col min="39" max="39" width="8.5703125" style="57" customWidth="1"/>
    <col min="40" max="40" width="8.42578125" style="57" customWidth="1"/>
    <col min="41" max="41" width="5.85546875" style="57" hidden="1" customWidth="1"/>
    <col min="42" max="42" width="6.140625" style="57" hidden="1" customWidth="1"/>
    <col min="43" max="43" width="6.28515625" style="57" hidden="1" customWidth="1"/>
    <col min="44" max="44" width="4.5703125" style="57" hidden="1" customWidth="1"/>
    <col min="45" max="45" width="8.42578125" style="57" customWidth="1"/>
    <col min="46" max="46" width="8.7109375" style="57" customWidth="1"/>
    <col min="47" max="47" width="9.7109375" style="57" customWidth="1"/>
    <col min="48" max="48" width="10.5703125" style="57" customWidth="1"/>
    <col min="49" max="49" width="3.140625" style="57" customWidth="1"/>
    <col min="50" max="50" width="3.28515625" style="57" customWidth="1"/>
    <col min="51" max="51" width="9.85546875" style="57" customWidth="1"/>
    <col min="52" max="52" width="10.140625" style="57" customWidth="1"/>
    <col min="53" max="53" width="9.7109375" style="57" customWidth="1"/>
    <col min="54" max="55" width="9" style="57" customWidth="1"/>
    <col min="56" max="56" width="6.28515625" style="57" customWidth="1"/>
    <col min="57" max="57" width="9.140625" style="57" customWidth="1"/>
    <col min="58" max="58" width="8.85546875" style="57" customWidth="1"/>
    <col min="59" max="59" width="9.140625" style="57" customWidth="1"/>
    <col min="60" max="60" width="6.7109375" style="57" customWidth="1"/>
    <col min="61" max="61" width="8" style="57" customWidth="1"/>
    <col min="62" max="62" width="6.5703125" style="57" customWidth="1"/>
    <col min="63" max="63" width="5.85546875" style="57" customWidth="1"/>
    <col min="64" max="64" width="4.7109375" style="57" customWidth="1"/>
    <col min="65" max="68" width="9.85546875" style="57" customWidth="1"/>
    <col min="69" max="69" width="4.85546875" style="57" customWidth="1"/>
    <col min="70" max="70" width="4.28515625" style="57" customWidth="1"/>
    <col min="71" max="71" width="9.5703125" style="57" customWidth="1"/>
    <col min="72" max="72" width="9.28515625" style="57" customWidth="1"/>
    <col min="73" max="73" width="6.85546875" style="57" hidden="1" customWidth="1"/>
    <col min="74" max="74" width="6" style="57" hidden="1" customWidth="1"/>
    <col min="75" max="75" width="6.42578125" style="57" hidden="1" customWidth="1"/>
    <col min="76" max="76" width="1" style="57" hidden="1" customWidth="1"/>
    <col min="77" max="77" width="9" style="57" customWidth="1"/>
    <col min="78" max="78" width="8.28515625" style="57" customWidth="1"/>
    <col min="79" max="79" width="9.85546875" style="57" customWidth="1"/>
    <col min="80" max="80" width="9.5703125" style="57" customWidth="1"/>
    <col min="81" max="81" width="10" style="57" customWidth="1"/>
    <col min="82" max="82" width="9.5703125" style="57" customWidth="1"/>
    <col min="83" max="83" width="10.28515625" style="57" customWidth="1"/>
    <col min="84" max="84" width="9.140625" style="57" customWidth="1"/>
    <col min="85" max="85" width="10.28515625" style="57" customWidth="1"/>
    <col min="86" max="86" width="8.5703125" style="57" customWidth="1"/>
    <col min="87" max="87" width="8.7109375" style="57" customWidth="1"/>
    <col min="88" max="88" width="8.140625" style="57" customWidth="1"/>
    <col min="89" max="89" width="4.42578125" style="59" customWidth="1"/>
    <col min="90" max="90" width="4.140625" style="59" customWidth="1"/>
    <col min="91" max="92" width="3.85546875" style="59" customWidth="1"/>
    <col min="93" max="95" width="9.7109375" style="57" customWidth="1"/>
    <col min="96" max="96" width="8.7109375" style="57" customWidth="1"/>
    <col min="97" max="97" width="8.140625" style="57" customWidth="1"/>
    <col min="98" max="98" width="8.85546875" style="57" customWidth="1"/>
    <col min="99" max="99" width="8.7109375" style="57" customWidth="1"/>
    <col min="100" max="100" width="8" style="57" customWidth="1"/>
    <col min="101" max="101" width="7.5703125" style="60" customWidth="1"/>
    <col min="102" max="102" width="8.140625" style="60" customWidth="1"/>
    <col min="103" max="103" width="7.85546875" style="60" customWidth="1"/>
    <col min="104" max="104" width="6.5703125" style="60" customWidth="1"/>
    <col min="105" max="105" width="9.42578125" style="57" customWidth="1"/>
    <col min="106" max="106" width="9.28515625" style="57" customWidth="1"/>
    <col min="107" max="107" width="8.85546875" style="57" customWidth="1"/>
    <col min="108" max="108" width="7.140625" style="57" customWidth="1"/>
    <col min="109" max="109" width="9" style="57" customWidth="1"/>
    <col min="110" max="110" width="8.5703125" style="57" customWidth="1"/>
    <col min="111" max="111" width="7.85546875" style="57" customWidth="1"/>
    <col min="112" max="112" width="5.85546875" style="57" customWidth="1"/>
    <col min="113" max="113" width="8.7109375" style="57" customWidth="1"/>
    <col min="114" max="114" width="9.42578125" style="57" customWidth="1"/>
    <col min="115" max="116" width="5.7109375" style="57" customWidth="1"/>
    <col min="117" max="117" width="11.140625" style="57"/>
    <col min="118" max="118" width="9.5703125" style="57" customWidth="1"/>
    <col min="119" max="119" width="11.140625" style="57"/>
    <col min="120" max="120" width="9.140625" style="57" customWidth="1"/>
    <col min="121" max="122" width="6.85546875" style="57" customWidth="1"/>
    <col min="123" max="123" width="9.42578125" style="57" customWidth="1"/>
    <col min="124" max="124" width="11.7109375" style="57" customWidth="1"/>
    <col min="125" max="125" width="1.28515625" style="57" customWidth="1"/>
    <col min="126" max="16384" width="11.140625" style="57"/>
  </cols>
  <sheetData>
    <row r="2" spans="1:124" s="67" customFormat="1" ht="34.5" customHeight="1" x14ac:dyDescent="0.25">
      <c r="A2" s="61"/>
      <c r="B2" s="241" t="s">
        <v>64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62"/>
      <c r="Q2" s="62"/>
      <c r="R2" s="62"/>
      <c r="S2" s="62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3"/>
      <c r="CL2" s="63"/>
      <c r="CM2" s="63"/>
      <c r="CN2" s="63"/>
      <c r="CO2" s="61"/>
      <c r="CP2" s="61"/>
      <c r="CQ2" s="61"/>
      <c r="CR2" s="61"/>
      <c r="CS2" s="61"/>
      <c r="CT2" s="61"/>
      <c r="CU2" s="61"/>
      <c r="CV2" s="61"/>
      <c r="CW2" s="64"/>
      <c r="CX2" s="64"/>
      <c r="CY2" s="64"/>
      <c r="CZ2" s="64"/>
      <c r="DA2" s="61"/>
      <c r="DB2" s="61"/>
      <c r="DC2" s="61"/>
      <c r="DD2" s="61"/>
      <c r="DE2" s="61"/>
      <c r="DF2" s="61"/>
      <c r="DG2" s="61"/>
      <c r="DH2" s="65"/>
      <c r="DI2" s="65"/>
      <c r="DJ2" s="65"/>
      <c r="DK2" s="65"/>
      <c r="DL2" s="65"/>
      <c r="DM2" s="65"/>
      <c r="DN2" s="65"/>
      <c r="DO2" s="65"/>
      <c r="DP2" s="65"/>
      <c r="DQ2" s="66"/>
    </row>
    <row r="3" spans="1:124" s="67" customFormat="1" ht="16.5" x14ac:dyDescent="0.25">
      <c r="A3" s="61"/>
      <c r="B3" s="68"/>
      <c r="C3" s="68"/>
      <c r="D3" s="68"/>
      <c r="E3" s="241" t="s">
        <v>142</v>
      </c>
      <c r="F3" s="241"/>
      <c r="G3" s="241"/>
      <c r="H3" s="241"/>
      <c r="I3" s="241"/>
      <c r="J3" s="241"/>
      <c r="K3" s="241"/>
      <c r="L3" s="241"/>
      <c r="M3" s="68"/>
      <c r="N3" s="68"/>
      <c r="O3" s="61"/>
      <c r="P3" s="62"/>
      <c r="Q3" s="62"/>
      <c r="R3" s="62"/>
      <c r="S3" s="62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3"/>
      <c r="CL3" s="63"/>
      <c r="CM3" s="63"/>
      <c r="CN3" s="63"/>
      <c r="CO3" s="61"/>
      <c r="CP3" s="61"/>
      <c r="CQ3" s="61"/>
      <c r="CR3" s="61"/>
      <c r="CS3" s="61"/>
      <c r="CT3" s="61"/>
      <c r="CU3" s="61"/>
      <c r="CV3" s="61"/>
      <c r="CW3" s="64"/>
      <c r="CX3" s="64"/>
      <c r="CY3" s="64"/>
      <c r="CZ3" s="64"/>
      <c r="DA3" s="61"/>
      <c r="DB3" s="61"/>
      <c r="DC3" s="61"/>
      <c r="DD3" s="61"/>
      <c r="DE3" s="61"/>
      <c r="DF3" s="61"/>
      <c r="DG3" s="61"/>
      <c r="DH3" s="65"/>
      <c r="DI3" s="65"/>
      <c r="DJ3" s="65"/>
      <c r="DK3" s="65"/>
      <c r="DL3" s="65"/>
      <c r="DM3" s="65"/>
      <c r="DN3" s="65"/>
      <c r="DO3" s="65"/>
      <c r="DP3" s="65"/>
      <c r="DQ3" s="66"/>
    </row>
    <row r="4" spans="1:124" x14ac:dyDescent="0.3">
      <c r="B4" s="69"/>
      <c r="C4" s="69"/>
      <c r="D4" s="69"/>
      <c r="E4" s="70"/>
      <c r="F4" s="70"/>
      <c r="G4" s="70"/>
      <c r="H4" s="70"/>
      <c r="I4" s="70"/>
      <c r="J4" s="70"/>
      <c r="K4" s="70"/>
      <c r="L4" s="70"/>
      <c r="M4" s="70"/>
      <c r="O4" s="71" t="s">
        <v>1</v>
      </c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242"/>
      <c r="AB4" s="242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2"/>
      <c r="CL4" s="72"/>
      <c r="CM4" s="72"/>
      <c r="CN4" s="72"/>
      <c r="CO4" s="70"/>
      <c r="CP4" s="70"/>
      <c r="CQ4" s="70"/>
      <c r="CR4" s="70"/>
      <c r="CS4" s="70"/>
      <c r="CT4" s="70"/>
      <c r="CU4" s="70"/>
      <c r="CV4" s="70"/>
      <c r="CW4" s="73"/>
      <c r="CX4" s="73"/>
      <c r="CY4" s="73"/>
      <c r="CZ4" s="73"/>
      <c r="DA4" s="70"/>
      <c r="DB4" s="70"/>
      <c r="DC4" s="70"/>
      <c r="DD4" s="70"/>
      <c r="DE4" s="74"/>
      <c r="DF4" s="74"/>
      <c r="DG4" s="74"/>
      <c r="DH4" s="74"/>
    </row>
    <row r="5" spans="1:124" s="75" customFormat="1" ht="21.75" customHeight="1" x14ac:dyDescent="0.25">
      <c r="A5" s="243" t="s">
        <v>2</v>
      </c>
      <c r="B5" s="244" t="s">
        <v>65</v>
      </c>
      <c r="C5" s="245" t="s">
        <v>66</v>
      </c>
      <c r="D5" s="246"/>
      <c r="E5" s="246"/>
      <c r="F5" s="246"/>
      <c r="G5" s="246"/>
      <c r="H5" s="247"/>
      <c r="I5" s="254" t="s">
        <v>67</v>
      </c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  <c r="AO5" s="255"/>
      <c r="AP5" s="255"/>
      <c r="AQ5" s="255"/>
      <c r="AR5" s="255"/>
      <c r="AS5" s="255"/>
      <c r="AT5" s="255"/>
      <c r="AU5" s="255"/>
      <c r="AV5" s="255"/>
      <c r="AW5" s="255"/>
      <c r="AX5" s="255"/>
      <c r="AY5" s="255"/>
      <c r="AZ5" s="255"/>
      <c r="BA5" s="255"/>
      <c r="BB5" s="255"/>
      <c r="BC5" s="255"/>
      <c r="BD5" s="255"/>
      <c r="BE5" s="255"/>
      <c r="BF5" s="255"/>
      <c r="BG5" s="255"/>
      <c r="BH5" s="255"/>
      <c r="BI5" s="255"/>
      <c r="BJ5" s="255"/>
      <c r="BK5" s="255"/>
      <c r="BL5" s="255"/>
      <c r="BM5" s="255"/>
      <c r="BN5" s="255"/>
      <c r="BO5" s="255"/>
      <c r="BP5" s="255"/>
      <c r="BQ5" s="255"/>
      <c r="BR5" s="255"/>
      <c r="BS5" s="255"/>
      <c r="BT5" s="255"/>
      <c r="BU5" s="255"/>
      <c r="BV5" s="255"/>
      <c r="BW5" s="255"/>
      <c r="BX5" s="255"/>
      <c r="BY5" s="255"/>
      <c r="BZ5" s="255"/>
      <c r="CA5" s="255"/>
      <c r="CB5" s="255"/>
      <c r="CC5" s="255"/>
      <c r="CD5" s="255"/>
      <c r="CE5" s="255"/>
      <c r="CF5" s="255"/>
      <c r="CG5" s="255"/>
      <c r="CH5" s="255"/>
      <c r="CI5" s="255"/>
      <c r="CJ5" s="255"/>
      <c r="CK5" s="255"/>
      <c r="CL5" s="255"/>
      <c r="CM5" s="255"/>
      <c r="CN5" s="255"/>
      <c r="CO5" s="255"/>
      <c r="CP5" s="255"/>
      <c r="CQ5" s="255"/>
      <c r="CR5" s="255"/>
      <c r="CS5" s="255"/>
      <c r="CT5" s="255"/>
      <c r="CU5" s="255"/>
      <c r="CV5" s="255"/>
      <c r="CW5" s="255"/>
      <c r="CX5" s="255"/>
      <c r="CY5" s="255"/>
      <c r="CZ5" s="255"/>
      <c r="DA5" s="255"/>
      <c r="DB5" s="255"/>
      <c r="DC5" s="255"/>
      <c r="DD5" s="255"/>
      <c r="DE5" s="255"/>
      <c r="DF5" s="255"/>
      <c r="DG5" s="255"/>
      <c r="DH5" s="255"/>
      <c r="DI5" s="255"/>
      <c r="DJ5" s="255"/>
      <c r="DK5" s="255"/>
      <c r="DL5" s="255"/>
      <c r="DM5" s="255"/>
      <c r="DN5" s="255"/>
      <c r="DO5" s="255"/>
      <c r="DP5" s="255"/>
      <c r="DQ5" s="255"/>
      <c r="DR5" s="255"/>
      <c r="DS5" s="255"/>
      <c r="DT5" s="256"/>
    </row>
    <row r="6" spans="1:124" s="75" customFormat="1" ht="36.75" customHeight="1" x14ac:dyDescent="0.25">
      <c r="A6" s="243"/>
      <c r="B6" s="244"/>
      <c r="C6" s="248"/>
      <c r="D6" s="249"/>
      <c r="E6" s="249"/>
      <c r="F6" s="249"/>
      <c r="G6" s="249"/>
      <c r="H6" s="250"/>
      <c r="I6" s="245" t="s">
        <v>68</v>
      </c>
      <c r="J6" s="246"/>
      <c r="K6" s="246"/>
      <c r="L6" s="246"/>
      <c r="M6" s="257" t="s">
        <v>69</v>
      </c>
      <c r="N6" s="258"/>
      <c r="O6" s="258"/>
      <c r="P6" s="258"/>
      <c r="Q6" s="258"/>
      <c r="R6" s="258"/>
      <c r="S6" s="258"/>
      <c r="T6" s="259"/>
      <c r="U6" s="245" t="s">
        <v>70</v>
      </c>
      <c r="V6" s="246"/>
      <c r="W6" s="246"/>
      <c r="X6" s="247"/>
      <c r="Y6" s="245" t="s">
        <v>71</v>
      </c>
      <c r="Z6" s="246"/>
      <c r="AA6" s="246"/>
      <c r="AB6" s="247"/>
      <c r="AC6" s="245" t="s">
        <v>72</v>
      </c>
      <c r="AD6" s="246"/>
      <c r="AE6" s="246"/>
      <c r="AF6" s="247"/>
      <c r="AG6" s="266" t="s">
        <v>67</v>
      </c>
      <c r="AH6" s="267"/>
      <c r="AI6" s="267"/>
      <c r="AJ6" s="267"/>
      <c r="AK6" s="267"/>
      <c r="AL6" s="267"/>
      <c r="AM6" s="267"/>
      <c r="AN6" s="267"/>
      <c r="AO6" s="267"/>
      <c r="AP6" s="267"/>
      <c r="AQ6" s="267"/>
      <c r="AR6" s="267"/>
      <c r="AS6" s="267"/>
      <c r="AT6" s="267"/>
      <c r="AU6" s="267"/>
      <c r="AV6" s="267"/>
      <c r="AW6" s="267"/>
      <c r="AX6" s="267"/>
      <c r="AY6" s="267"/>
      <c r="AZ6" s="268"/>
      <c r="BA6" s="245" t="s">
        <v>73</v>
      </c>
      <c r="BB6" s="246"/>
      <c r="BC6" s="246"/>
      <c r="BD6" s="247"/>
      <c r="BE6" s="76" t="s">
        <v>74</v>
      </c>
      <c r="BF6" s="76"/>
      <c r="BG6" s="76"/>
      <c r="BH6" s="76"/>
      <c r="BI6" s="76"/>
      <c r="BJ6" s="76"/>
      <c r="BK6" s="76"/>
      <c r="BL6" s="76"/>
      <c r="BM6" s="245" t="s">
        <v>143</v>
      </c>
      <c r="BN6" s="246"/>
      <c r="BO6" s="246"/>
      <c r="BP6" s="247"/>
      <c r="BQ6" s="260" t="s">
        <v>75</v>
      </c>
      <c r="BR6" s="261"/>
      <c r="BS6" s="261"/>
      <c r="BT6" s="261"/>
      <c r="BU6" s="261"/>
      <c r="BV6" s="261"/>
      <c r="BW6" s="261"/>
      <c r="BX6" s="261"/>
      <c r="BY6" s="261"/>
      <c r="BZ6" s="261"/>
      <c r="CA6" s="261"/>
      <c r="CB6" s="261"/>
      <c r="CC6" s="261"/>
      <c r="CD6" s="261"/>
      <c r="CE6" s="261"/>
      <c r="CF6" s="261"/>
      <c r="CG6" s="261"/>
      <c r="CH6" s="261"/>
      <c r="CI6" s="261"/>
      <c r="CJ6" s="262"/>
      <c r="CK6" s="274" t="s">
        <v>76</v>
      </c>
      <c r="CL6" s="275"/>
      <c r="CM6" s="275"/>
      <c r="CN6" s="276"/>
      <c r="CO6" s="245" t="s">
        <v>77</v>
      </c>
      <c r="CP6" s="246"/>
      <c r="CQ6" s="246"/>
      <c r="CR6" s="247"/>
      <c r="CS6" s="77" t="s">
        <v>75</v>
      </c>
      <c r="CT6" s="77"/>
      <c r="CU6" s="77"/>
      <c r="CV6" s="77"/>
      <c r="CW6" s="78"/>
      <c r="CX6" s="78"/>
      <c r="CY6" s="78"/>
      <c r="CZ6" s="78"/>
      <c r="DA6" s="245" t="s">
        <v>78</v>
      </c>
      <c r="DB6" s="246"/>
      <c r="DC6" s="246"/>
      <c r="DD6" s="247"/>
      <c r="DE6" s="79" t="s">
        <v>75</v>
      </c>
      <c r="DF6" s="79"/>
      <c r="DG6" s="79"/>
      <c r="DH6" s="79"/>
      <c r="DI6" s="245" t="s">
        <v>79</v>
      </c>
      <c r="DJ6" s="246"/>
      <c r="DK6" s="246"/>
      <c r="DL6" s="247"/>
      <c r="DM6" s="245" t="s">
        <v>80</v>
      </c>
      <c r="DN6" s="246"/>
      <c r="DO6" s="246"/>
      <c r="DP6" s="246"/>
      <c r="DQ6" s="246"/>
      <c r="DR6" s="247"/>
      <c r="DS6" s="244" t="s">
        <v>81</v>
      </c>
      <c r="DT6" s="244"/>
    </row>
    <row r="7" spans="1:124" s="80" customFormat="1" ht="114" customHeight="1" x14ac:dyDescent="0.25">
      <c r="A7" s="243"/>
      <c r="B7" s="244"/>
      <c r="C7" s="251"/>
      <c r="D7" s="252"/>
      <c r="E7" s="252"/>
      <c r="F7" s="252"/>
      <c r="G7" s="252"/>
      <c r="H7" s="253"/>
      <c r="I7" s="248"/>
      <c r="J7" s="249"/>
      <c r="K7" s="249"/>
      <c r="L7" s="249"/>
      <c r="M7" s="263" t="s">
        <v>82</v>
      </c>
      <c r="N7" s="264"/>
      <c r="O7" s="264"/>
      <c r="P7" s="264"/>
      <c r="Q7" s="263" t="s">
        <v>83</v>
      </c>
      <c r="R7" s="264"/>
      <c r="S7" s="264"/>
      <c r="T7" s="264"/>
      <c r="U7" s="251"/>
      <c r="V7" s="252"/>
      <c r="W7" s="252"/>
      <c r="X7" s="253"/>
      <c r="Y7" s="251"/>
      <c r="Z7" s="252"/>
      <c r="AA7" s="252"/>
      <c r="AB7" s="253"/>
      <c r="AC7" s="251"/>
      <c r="AD7" s="252"/>
      <c r="AE7" s="252"/>
      <c r="AF7" s="253"/>
      <c r="AG7" s="270" t="s">
        <v>84</v>
      </c>
      <c r="AH7" s="271"/>
      <c r="AI7" s="271"/>
      <c r="AJ7" s="272"/>
      <c r="AK7" s="263" t="s">
        <v>85</v>
      </c>
      <c r="AL7" s="264"/>
      <c r="AM7" s="264"/>
      <c r="AN7" s="264"/>
      <c r="AO7" s="263" t="s">
        <v>86</v>
      </c>
      <c r="AP7" s="264"/>
      <c r="AQ7" s="264"/>
      <c r="AR7" s="264"/>
      <c r="AS7" s="263" t="s">
        <v>87</v>
      </c>
      <c r="AT7" s="264"/>
      <c r="AU7" s="264"/>
      <c r="AV7" s="264"/>
      <c r="AW7" s="263" t="s">
        <v>88</v>
      </c>
      <c r="AX7" s="264"/>
      <c r="AY7" s="264"/>
      <c r="AZ7" s="264"/>
      <c r="BA7" s="251"/>
      <c r="BB7" s="252"/>
      <c r="BC7" s="252"/>
      <c r="BD7" s="253"/>
      <c r="BE7" s="269" t="s">
        <v>89</v>
      </c>
      <c r="BF7" s="269"/>
      <c r="BG7" s="269"/>
      <c r="BH7" s="269"/>
      <c r="BI7" s="270" t="s">
        <v>90</v>
      </c>
      <c r="BJ7" s="271"/>
      <c r="BK7" s="271"/>
      <c r="BL7" s="272"/>
      <c r="BM7" s="251"/>
      <c r="BN7" s="252"/>
      <c r="BO7" s="252"/>
      <c r="BP7" s="253"/>
      <c r="BQ7" s="263" t="s">
        <v>91</v>
      </c>
      <c r="BR7" s="264"/>
      <c r="BS7" s="264"/>
      <c r="BT7" s="264"/>
      <c r="BU7" s="263" t="s">
        <v>92</v>
      </c>
      <c r="BV7" s="264"/>
      <c r="BW7" s="264"/>
      <c r="BX7" s="264"/>
      <c r="BY7" s="269" t="s">
        <v>93</v>
      </c>
      <c r="BZ7" s="269"/>
      <c r="CA7" s="269"/>
      <c r="CB7" s="269"/>
      <c r="CC7" s="263" t="s">
        <v>94</v>
      </c>
      <c r="CD7" s="264"/>
      <c r="CE7" s="264"/>
      <c r="CF7" s="264"/>
      <c r="CG7" s="263" t="s">
        <v>95</v>
      </c>
      <c r="CH7" s="264"/>
      <c r="CI7" s="264"/>
      <c r="CJ7" s="264"/>
      <c r="CK7" s="277"/>
      <c r="CL7" s="278"/>
      <c r="CM7" s="278"/>
      <c r="CN7" s="279"/>
      <c r="CO7" s="251"/>
      <c r="CP7" s="252"/>
      <c r="CQ7" s="252"/>
      <c r="CR7" s="253"/>
      <c r="CS7" s="269" t="s">
        <v>96</v>
      </c>
      <c r="CT7" s="269"/>
      <c r="CU7" s="269"/>
      <c r="CV7" s="269"/>
      <c r="CW7" s="273" t="s">
        <v>97</v>
      </c>
      <c r="CX7" s="273"/>
      <c r="CY7" s="273"/>
      <c r="CZ7" s="273"/>
      <c r="DA7" s="251"/>
      <c r="DB7" s="252"/>
      <c r="DC7" s="252"/>
      <c r="DD7" s="253"/>
      <c r="DE7" s="263" t="s">
        <v>98</v>
      </c>
      <c r="DF7" s="264"/>
      <c r="DG7" s="264"/>
      <c r="DH7" s="265"/>
      <c r="DI7" s="251"/>
      <c r="DJ7" s="252"/>
      <c r="DK7" s="252"/>
      <c r="DL7" s="253"/>
      <c r="DM7" s="251"/>
      <c r="DN7" s="252"/>
      <c r="DO7" s="252"/>
      <c r="DP7" s="252"/>
      <c r="DQ7" s="252"/>
      <c r="DR7" s="253"/>
      <c r="DS7" s="244"/>
      <c r="DT7" s="244"/>
    </row>
    <row r="8" spans="1:124" s="80" customFormat="1" ht="23.25" customHeight="1" x14ac:dyDescent="0.25">
      <c r="A8" s="243"/>
      <c r="B8" s="244"/>
      <c r="C8" s="281" t="s">
        <v>99</v>
      </c>
      <c r="D8" s="282"/>
      <c r="E8" s="280" t="s">
        <v>100</v>
      </c>
      <c r="F8" s="280"/>
      <c r="G8" s="280" t="s">
        <v>101</v>
      </c>
      <c r="H8" s="280"/>
      <c r="I8" s="280" t="s">
        <v>100</v>
      </c>
      <c r="J8" s="280"/>
      <c r="K8" s="280" t="s">
        <v>101</v>
      </c>
      <c r="L8" s="280"/>
      <c r="M8" s="280" t="s">
        <v>100</v>
      </c>
      <c r="N8" s="280"/>
      <c r="O8" s="280" t="s">
        <v>101</v>
      </c>
      <c r="P8" s="280"/>
      <c r="Q8" s="280" t="s">
        <v>100</v>
      </c>
      <c r="R8" s="280"/>
      <c r="S8" s="280" t="s">
        <v>101</v>
      </c>
      <c r="T8" s="280"/>
      <c r="U8" s="280" t="s">
        <v>100</v>
      </c>
      <c r="V8" s="280"/>
      <c r="W8" s="280" t="s">
        <v>101</v>
      </c>
      <c r="X8" s="280"/>
      <c r="Y8" s="280" t="s">
        <v>100</v>
      </c>
      <c r="Z8" s="280"/>
      <c r="AA8" s="280" t="s">
        <v>101</v>
      </c>
      <c r="AB8" s="280"/>
      <c r="AC8" s="280" t="s">
        <v>100</v>
      </c>
      <c r="AD8" s="280"/>
      <c r="AE8" s="280" t="s">
        <v>101</v>
      </c>
      <c r="AF8" s="280"/>
      <c r="AG8" s="146" t="s">
        <v>145</v>
      </c>
      <c r="AH8" s="147"/>
      <c r="AI8" s="146" t="s">
        <v>101</v>
      </c>
      <c r="AJ8" s="147"/>
      <c r="AK8" s="280" t="s">
        <v>100</v>
      </c>
      <c r="AL8" s="280"/>
      <c r="AM8" s="280" t="s">
        <v>101</v>
      </c>
      <c r="AN8" s="280"/>
      <c r="AO8" s="280" t="s">
        <v>100</v>
      </c>
      <c r="AP8" s="280"/>
      <c r="AQ8" s="280" t="s">
        <v>101</v>
      </c>
      <c r="AR8" s="280"/>
      <c r="AS8" s="280" t="s">
        <v>100</v>
      </c>
      <c r="AT8" s="280"/>
      <c r="AU8" s="280" t="s">
        <v>101</v>
      </c>
      <c r="AV8" s="280"/>
      <c r="AW8" s="280" t="s">
        <v>145</v>
      </c>
      <c r="AX8" s="280"/>
      <c r="AY8" s="280" t="s">
        <v>101</v>
      </c>
      <c r="AZ8" s="280"/>
      <c r="BA8" s="280" t="s">
        <v>100</v>
      </c>
      <c r="BB8" s="280"/>
      <c r="BC8" s="280" t="s">
        <v>101</v>
      </c>
      <c r="BD8" s="280"/>
      <c r="BE8" s="280" t="s">
        <v>100</v>
      </c>
      <c r="BF8" s="280"/>
      <c r="BG8" s="280" t="s">
        <v>101</v>
      </c>
      <c r="BH8" s="280"/>
      <c r="BI8" s="280" t="s">
        <v>100</v>
      </c>
      <c r="BJ8" s="280"/>
      <c r="BK8" s="280" t="s">
        <v>101</v>
      </c>
      <c r="BL8" s="280"/>
      <c r="BM8" s="280" t="s">
        <v>100</v>
      </c>
      <c r="BN8" s="280"/>
      <c r="BO8" s="280" t="s">
        <v>101</v>
      </c>
      <c r="BP8" s="280"/>
      <c r="BQ8" s="280" t="s">
        <v>145</v>
      </c>
      <c r="BR8" s="280"/>
      <c r="BS8" s="280" t="s">
        <v>101</v>
      </c>
      <c r="BT8" s="280"/>
      <c r="BU8" s="280" t="s">
        <v>100</v>
      </c>
      <c r="BV8" s="280"/>
      <c r="BW8" s="280" t="s">
        <v>101</v>
      </c>
      <c r="BX8" s="280"/>
      <c r="BY8" s="280" t="s">
        <v>100</v>
      </c>
      <c r="BZ8" s="280"/>
      <c r="CA8" s="280" t="s">
        <v>101</v>
      </c>
      <c r="CB8" s="280"/>
      <c r="CC8" s="280" t="s">
        <v>100</v>
      </c>
      <c r="CD8" s="280"/>
      <c r="CE8" s="280" t="s">
        <v>101</v>
      </c>
      <c r="CF8" s="280"/>
      <c r="CG8" s="280" t="s">
        <v>100</v>
      </c>
      <c r="CH8" s="280"/>
      <c r="CI8" s="280" t="s">
        <v>101</v>
      </c>
      <c r="CJ8" s="280"/>
      <c r="CK8" s="287" t="s">
        <v>100</v>
      </c>
      <c r="CL8" s="287"/>
      <c r="CM8" s="287" t="s">
        <v>101</v>
      </c>
      <c r="CN8" s="287"/>
      <c r="CO8" s="280" t="s">
        <v>100</v>
      </c>
      <c r="CP8" s="280"/>
      <c r="CQ8" s="280" t="s">
        <v>101</v>
      </c>
      <c r="CR8" s="280"/>
      <c r="CS8" s="280" t="s">
        <v>100</v>
      </c>
      <c r="CT8" s="280"/>
      <c r="CU8" s="280" t="s">
        <v>101</v>
      </c>
      <c r="CV8" s="280"/>
      <c r="CW8" s="286" t="s">
        <v>100</v>
      </c>
      <c r="CX8" s="286"/>
      <c r="CY8" s="286" t="s">
        <v>101</v>
      </c>
      <c r="CZ8" s="286"/>
      <c r="DA8" s="280" t="s">
        <v>100</v>
      </c>
      <c r="DB8" s="280"/>
      <c r="DC8" s="280" t="s">
        <v>101</v>
      </c>
      <c r="DD8" s="280"/>
      <c r="DE8" s="280" t="s">
        <v>100</v>
      </c>
      <c r="DF8" s="280"/>
      <c r="DG8" s="280" t="s">
        <v>101</v>
      </c>
      <c r="DH8" s="280"/>
      <c r="DI8" s="280" t="s">
        <v>100</v>
      </c>
      <c r="DJ8" s="280"/>
      <c r="DK8" s="280" t="s">
        <v>101</v>
      </c>
      <c r="DL8" s="280"/>
      <c r="DM8" s="284" t="s">
        <v>102</v>
      </c>
      <c r="DN8" s="285"/>
      <c r="DO8" s="280" t="s">
        <v>100</v>
      </c>
      <c r="DP8" s="280"/>
      <c r="DQ8" s="280" t="s">
        <v>101</v>
      </c>
      <c r="DR8" s="280"/>
      <c r="DS8" s="280" t="s">
        <v>101</v>
      </c>
      <c r="DT8" s="280"/>
    </row>
    <row r="9" spans="1:124" s="85" customFormat="1" ht="33.75" customHeight="1" x14ac:dyDescent="0.2">
      <c r="A9" s="243"/>
      <c r="B9" s="244"/>
      <c r="C9" s="81" t="s">
        <v>103</v>
      </c>
      <c r="D9" s="82" t="s">
        <v>104</v>
      </c>
      <c r="E9" s="81" t="s">
        <v>103</v>
      </c>
      <c r="F9" s="82" t="s">
        <v>104</v>
      </c>
      <c r="G9" s="81" t="s">
        <v>103</v>
      </c>
      <c r="H9" s="82" t="s">
        <v>104</v>
      </c>
      <c r="I9" s="81" t="s">
        <v>103</v>
      </c>
      <c r="J9" s="82" t="s">
        <v>104</v>
      </c>
      <c r="K9" s="81" t="s">
        <v>103</v>
      </c>
      <c r="L9" s="82" t="s">
        <v>104</v>
      </c>
      <c r="M9" s="81" t="s">
        <v>103</v>
      </c>
      <c r="N9" s="82" t="s">
        <v>104</v>
      </c>
      <c r="O9" s="81" t="s">
        <v>103</v>
      </c>
      <c r="P9" s="82" t="s">
        <v>104</v>
      </c>
      <c r="Q9" s="81" t="s">
        <v>103</v>
      </c>
      <c r="R9" s="82" t="s">
        <v>104</v>
      </c>
      <c r="S9" s="81" t="s">
        <v>103</v>
      </c>
      <c r="T9" s="82" t="s">
        <v>104</v>
      </c>
      <c r="U9" s="81" t="s">
        <v>103</v>
      </c>
      <c r="V9" s="82" t="s">
        <v>104</v>
      </c>
      <c r="W9" s="81" t="s">
        <v>103</v>
      </c>
      <c r="X9" s="82" t="s">
        <v>104</v>
      </c>
      <c r="Y9" s="81" t="s">
        <v>103</v>
      </c>
      <c r="Z9" s="82" t="s">
        <v>104</v>
      </c>
      <c r="AA9" s="81" t="s">
        <v>103</v>
      </c>
      <c r="AB9" s="82" t="s">
        <v>104</v>
      </c>
      <c r="AC9" s="81" t="s">
        <v>103</v>
      </c>
      <c r="AD9" s="82" t="s">
        <v>104</v>
      </c>
      <c r="AE9" s="81" t="s">
        <v>103</v>
      </c>
      <c r="AF9" s="82" t="s">
        <v>104</v>
      </c>
      <c r="AG9" s="83" t="s">
        <v>103</v>
      </c>
      <c r="AH9" s="84" t="s">
        <v>104</v>
      </c>
      <c r="AI9" s="83" t="s">
        <v>103</v>
      </c>
      <c r="AJ9" s="84" t="s">
        <v>104</v>
      </c>
      <c r="AK9" s="81" t="s">
        <v>103</v>
      </c>
      <c r="AL9" s="82" t="s">
        <v>104</v>
      </c>
      <c r="AM9" s="81" t="s">
        <v>103</v>
      </c>
      <c r="AN9" s="82" t="s">
        <v>104</v>
      </c>
      <c r="AO9" s="81" t="s">
        <v>103</v>
      </c>
      <c r="AP9" s="82" t="s">
        <v>104</v>
      </c>
      <c r="AQ9" s="81" t="s">
        <v>103</v>
      </c>
      <c r="AR9" s="82" t="s">
        <v>104</v>
      </c>
      <c r="AS9" s="81" t="s">
        <v>103</v>
      </c>
      <c r="AT9" s="82" t="s">
        <v>104</v>
      </c>
      <c r="AU9" s="81" t="s">
        <v>103</v>
      </c>
      <c r="AV9" s="82" t="s">
        <v>104</v>
      </c>
      <c r="AW9" s="81" t="s">
        <v>103</v>
      </c>
      <c r="AX9" s="82" t="s">
        <v>104</v>
      </c>
      <c r="AY9" s="81" t="s">
        <v>103</v>
      </c>
      <c r="AZ9" s="82" t="s">
        <v>104</v>
      </c>
      <c r="BA9" s="81" t="s">
        <v>103</v>
      </c>
      <c r="BB9" s="82" t="s">
        <v>104</v>
      </c>
      <c r="BC9" s="81" t="s">
        <v>103</v>
      </c>
      <c r="BD9" s="82" t="s">
        <v>104</v>
      </c>
      <c r="BE9" s="81" t="s">
        <v>103</v>
      </c>
      <c r="BF9" s="82" t="s">
        <v>104</v>
      </c>
      <c r="BG9" s="81" t="s">
        <v>103</v>
      </c>
      <c r="BH9" s="82" t="s">
        <v>104</v>
      </c>
      <c r="BI9" s="81" t="s">
        <v>103</v>
      </c>
      <c r="BJ9" s="82" t="s">
        <v>104</v>
      </c>
      <c r="BK9" s="81" t="s">
        <v>103</v>
      </c>
      <c r="BL9" s="82" t="s">
        <v>104</v>
      </c>
      <c r="BM9" s="81" t="s">
        <v>103</v>
      </c>
      <c r="BN9" s="82" t="s">
        <v>104</v>
      </c>
      <c r="BO9" s="81" t="s">
        <v>103</v>
      </c>
      <c r="BP9" s="82" t="s">
        <v>104</v>
      </c>
      <c r="BQ9" s="81" t="s">
        <v>103</v>
      </c>
      <c r="BR9" s="82" t="s">
        <v>104</v>
      </c>
      <c r="BS9" s="81" t="s">
        <v>103</v>
      </c>
      <c r="BT9" s="82" t="s">
        <v>104</v>
      </c>
      <c r="BU9" s="81" t="s">
        <v>103</v>
      </c>
      <c r="BV9" s="82" t="s">
        <v>104</v>
      </c>
      <c r="BW9" s="81" t="s">
        <v>103</v>
      </c>
      <c r="BX9" s="82" t="s">
        <v>104</v>
      </c>
      <c r="BY9" s="81" t="s">
        <v>103</v>
      </c>
      <c r="BZ9" s="82" t="s">
        <v>104</v>
      </c>
      <c r="CA9" s="81" t="s">
        <v>103</v>
      </c>
      <c r="CB9" s="82" t="s">
        <v>104</v>
      </c>
      <c r="CC9" s="81" t="s">
        <v>103</v>
      </c>
      <c r="CD9" s="82" t="s">
        <v>104</v>
      </c>
      <c r="CE9" s="81" t="s">
        <v>103</v>
      </c>
      <c r="CF9" s="82" t="s">
        <v>104</v>
      </c>
      <c r="CG9" s="81" t="s">
        <v>103</v>
      </c>
      <c r="CH9" s="82" t="s">
        <v>104</v>
      </c>
      <c r="CI9" s="81" t="s">
        <v>103</v>
      </c>
      <c r="CJ9" s="82" t="s">
        <v>104</v>
      </c>
      <c r="CK9" s="81" t="s">
        <v>103</v>
      </c>
      <c r="CL9" s="82" t="s">
        <v>104</v>
      </c>
      <c r="CM9" s="81" t="s">
        <v>103</v>
      </c>
      <c r="CN9" s="82" t="s">
        <v>104</v>
      </c>
      <c r="CO9" s="81" t="s">
        <v>103</v>
      </c>
      <c r="CP9" s="82" t="s">
        <v>104</v>
      </c>
      <c r="CQ9" s="81" t="s">
        <v>103</v>
      </c>
      <c r="CR9" s="82" t="s">
        <v>104</v>
      </c>
      <c r="CS9" s="81" t="s">
        <v>103</v>
      </c>
      <c r="CT9" s="82" t="s">
        <v>104</v>
      </c>
      <c r="CU9" s="81" t="s">
        <v>103</v>
      </c>
      <c r="CV9" s="82" t="s">
        <v>104</v>
      </c>
      <c r="CW9" s="81" t="s">
        <v>103</v>
      </c>
      <c r="CX9" s="82" t="s">
        <v>104</v>
      </c>
      <c r="CY9" s="81" t="s">
        <v>103</v>
      </c>
      <c r="CZ9" s="82" t="s">
        <v>104</v>
      </c>
      <c r="DA9" s="81" t="s">
        <v>103</v>
      </c>
      <c r="DB9" s="82" t="s">
        <v>104</v>
      </c>
      <c r="DC9" s="81" t="s">
        <v>103</v>
      </c>
      <c r="DD9" s="82" t="s">
        <v>104</v>
      </c>
      <c r="DE9" s="81" t="s">
        <v>103</v>
      </c>
      <c r="DF9" s="82" t="s">
        <v>104</v>
      </c>
      <c r="DG9" s="81" t="s">
        <v>103</v>
      </c>
      <c r="DH9" s="82" t="s">
        <v>104</v>
      </c>
      <c r="DI9" s="81" t="s">
        <v>103</v>
      </c>
      <c r="DJ9" s="82" t="s">
        <v>104</v>
      </c>
      <c r="DK9" s="81" t="s">
        <v>103</v>
      </c>
      <c r="DL9" s="82" t="s">
        <v>104</v>
      </c>
      <c r="DM9" s="81" t="s">
        <v>103</v>
      </c>
      <c r="DN9" s="82" t="s">
        <v>104</v>
      </c>
      <c r="DO9" s="81" t="s">
        <v>103</v>
      </c>
      <c r="DP9" s="82" t="s">
        <v>104</v>
      </c>
      <c r="DQ9" s="81" t="s">
        <v>103</v>
      </c>
      <c r="DR9" s="82" t="s">
        <v>104</v>
      </c>
      <c r="DS9" s="81" t="s">
        <v>103</v>
      </c>
      <c r="DT9" s="82" t="s">
        <v>104</v>
      </c>
    </row>
    <row r="10" spans="1:124" s="75" customFormat="1" ht="13.5" x14ac:dyDescent="0.25">
      <c r="A10" s="86"/>
      <c r="B10" s="87">
        <v>1</v>
      </c>
      <c r="C10" s="87">
        <f>B10+1</f>
        <v>2</v>
      </c>
      <c r="D10" s="87">
        <f t="shared" ref="D10:BO10" si="0">C10+1</f>
        <v>3</v>
      </c>
      <c r="E10" s="87">
        <f t="shared" si="0"/>
        <v>4</v>
      </c>
      <c r="F10" s="87">
        <f t="shared" si="0"/>
        <v>5</v>
      </c>
      <c r="G10" s="87">
        <f t="shared" si="0"/>
        <v>6</v>
      </c>
      <c r="H10" s="87">
        <f t="shared" si="0"/>
        <v>7</v>
      </c>
      <c r="I10" s="87">
        <f t="shared" si="0"/>
        <v>8</v>
      </c>
      <c r="J10" s="87">
        <f t="shared" si="0"/>
        <v>9</v>
      </c>
      <c r="K10" s="87">
        <f t="shared" si="0"/>
        <v>10</v>
      </c>
      <c r="L10" s="87">
        <f t="shared" si="0"/>
        <v>11</v>
      </c>
      <c r="M10" s="87">
        <f t="shared" si="0"/>
        <v>12</v>
      </c>
      <c r="N10" s="87">
        <f t="shared" si="0"/>
        <v>13</v>
      </c>
      <c r="O10" s="87">
        <f t="shared" si="0"/>
        <v>14</v>
      </c>
      <c r="P10" s="87">
        <f t="shared" si="0"/>
        <v>15</v>
      </c>
      <c r="Q10" s="87">
        <f t="shared" si="0"/>
        <v>16</v>
      </c>
      <c r="R10" s="87">
        <f t="shared" si="0"/>
        <v>17</v>
      </c>
      <c r="S10" s="87">
        <f t="shared" si="0"/>
        <v>18</v>
      </c>
      <c r="T10" s="87">
        <f t="shared" si="0"/>
        <v>19</v>
      </c>
      <c r="U10" s="87">
        <f t="shared" si="0"/>
        <v>20</v>
      </c>
      <c r="V10" s="87">
        <f t="shared" si="0"/>
        <v>21</v>
      </c>
      <c r="W10" s="87">
        <f t="shared" si="0"/>
        <v>22</v>
      </c>
      <c r="X10" s="87">
        <f t="shared" si="0"/>
        <v>23</v>
      </c>
      <c r="Y10" s="87">
        <f t="shared" si="0"/>
        <v>24</v>
      </c>
      <c r="Z10" s="87">
        <f t="shared" si="0"/>
        <v>25</v>
      </c>
      <c r="AA10" s="87">
        <f t="shared" si="0"/>
        <v>26</v>
      </c>
      <c r="AB10" s="87">
        <f t="shared" si="0"/>
        <v>27</v>
      </c>
      <c r="AC10" s="87">
        <f t="shared" si="0"/>
        <v>28</v>
      </c>
      <c r="AD10" s="87">
        <f t="shared" si="0"/>
        <v>29</v>
      </c>
      <c r="AE10" s="87">
        <f t="shared" si="0"/>
        <v>30</v>
      </c>
      <c r="AF10" s="87">
        <f t="shared" si="0"/>
        <v>31</v>
      </c>
      <c r="AG10" s="88">
        <f t="shared" si="0"/>
        <v>32</v>
      </c>
      <c r="AH10" s="88">
        <f t="shared" si="0"/>
        <v>33</v>
      </c>
      <c r="AI10" s="88">
        <f t="shared" si="0"/>
        <v>34</v>
      </c>
      <c r="AJ10" s="88">
        <f t="shared" si="0"/>
        <v>35</v>
      </c>
      <c r="AK10" s="88">
        <f t="shared" si="0"/>
        <v>36</v>
      </c>
      <c r="AL10" s="88">
        <f t="shared" si="0"/>
        <v>37</v>
      </c>
      <c r="AM10" s="88">
        <f t="shared" si="0"/>
        <v>38</v>
      </c>
      <c r="AN10" s="88">
        <f t="shared" si="0"/>
        <v>39</v>
      </c>
      <c r="AO10" s="88">
        <f t="shared" si="0"/>
        <v>40</v>
      </c>
      <c r="AP10" s="88">
        <f t="shared" si="0"/>
        <v>41</v>
      </c>
      <c r="AQ10" s="88">
        <f t="shared" si="0"/>
        <v>42</v>
      </c>
      <c r="AR10" s="88">
        <f t="shared" si="0"/>
        <v>43</v>
      </c>
      <c r="AS10" s="88">
        <f t="shared" si="0"/>
        <v>44</v>
      </c>
      <c r="AT10" s="88">
        <f t="shared" si="0"/>
        <v>45</v>
      </c>
      <c r="AU10" s="88">
        <f t="shared" si="0"/>
        <v>46</v>
      </c>
      <c r="AV10" s="88">
        <f t="shared" si="0"/>
        <v>47</v>
      </c>
      <c r="AW10" s="88">
        <f t="shared" si="0"/>
        <v>48</v>
      </c>
      <c r="AX10" s="88">
        <f t="shared" si="0"/>
        <v>49</v>
      </c>
      <c r="AY10" s="88">
        <f t="shared" si="0"/>
        <v>50</v>
      </c>
      <c r="AZ10" s="88">
        <f t="shared" si="0"/>
        <v>51</v>
      </c>
      <c r="BA10" s="88">
        <f t="shared" si="0"/>
        <v>52</v>
      </c>
      <c r="BB10" s="88">
        <f t="shared" si="0"/>
        <v>53</v>
      </c>
      <c r="BC10" s="88">
        <f t="shared" si="0"/>
        <v>54</v>
      </c>
      <c r="BD10" s="88">
        <f t="shared" si="0"/>
        <v>55</v>
      </c>
      <c r="BE10" s="88">
        <f t="shared" si="0"/>
        <v>56</v>
      </c>
      <c r="BF10" s="88">
        <f t="shared" si="0"/>
        <v>57</v>
      </c>
      <c r="BG10" s="88">
        <f t="shared" si="0"/>
        <v>58</v>
      </c>
      <c r="BH10" s="88">
        <f t="shared" si="0"/>
        <v>59</v>
      </c>
      <c r="BI10" s="88">
        <f t="shared" si="0"/>
        <v>60</v>
      </c>
      <c r="BJ10" s="88">
        <f t="shared" si="0"/>
        <v>61</v>
      </c>
      <c r="BK10" s="88">
        <f t="shared" si="0"/>
        <v>62</v>
      </c>
      <c r="BL10" s="88">
        <f t="shared" si="0"/>
        <v>63</v>
      </c>
      <c r="BM10" s="88">
        <f t="shared" si="0"/>
        <v>64</v>
      </c>
      <c r="BN10" s="88">
        <f t="shared" si="0"/>
        <v>65</v>
      </c>
      <c r="BO10" s="88">
        <f t="shared" si="0"/>
        <v>66</v>
      </c>
      <c r="BP10" s="88">
        <f t="shared" ref="BP10:DT10" si="1">BO10+1</f>
        <v>67</v>
      </c>
      <c r="BQ10" s="88">
        <f t="shared" si="1"/>
        <v>68</v>
      </c>
      <c r="BR10" s="88">
        <f t="shared" si="1"/>
        <v>69</v>
      </c>
      <c r="BS10" s="88">
        <f t="shared" si="1"/>
        <v>70</v>
      </c>
      <c r="BT10" s="88">
        <f t="shared" si="1"/>
        <v>71</v>
      </c>
      <c r="BU10" s="88">
        <f t="shared" si="1"/>
        <v>72</v>
      </c>
      <c r="BV10" s="88">
        <f t="shared" si="1"/>
        <v>73</v>
      </c>
      <c r="BW10" s="88">
        <f t="shared" si="1"/>
        <v>74</v>
      </c>
      <c r="BX10" s="88">
        <f t="shared" si="1"/>
        <v>75</v>
      </c>
      <c r="BY10" s="88">
        <f t="shared" si="1"/>
        <v>76</v>
      </c>
      <c r="BZ10" s="88">
        <f t="shared" si="1"/>
        <v>77</v>
      </c>
      <c r="CA10" s="88">
        <f t="shared" si="1"/>
        <v>78</v>
      </c>
      <c r="CB10" s="88">
        <f t="shared" si="1"/>
        <v>79</v>
      </c>
      <c r="CC10" s="88">
        <f t="shared" si="1"/>
        <v>80</v>
      </c>
      <c r="CD10" s="88">
        <f t="shared" si="1"/>
        <v>81</v>
      </c>
      <c r="CE10" s="88">
        <f t="shared" si="1"/>
        <v>82</v>
      </c>
      <c r="CF10" s="88">
        <f t="shared" si="1"/>
        <v>83</v>
      </c>
      <c r="CG10" s="88">
        <f t="shared" si="1"/>
        <v>84</v>
      </c>
      <c r="CH10" s="88">
        <f t="shared" si="1"/>
        <v>85</v>
      </c>
      <c r="CI10" s="88">
        <f t="shared" si="1"/>
        <v>86</v>
      </c>
      <c r="CJ10" s="88">
        <f t="shared" si="1"/>
        <v>87</v>
      </c>
      <c r="CK10" s="89">
        <f t="shared" si="1"/>
        <v>88</v>
      </c>
      <c r="CL10" s="89">
        <f t="shared" si="1"/>
        <v>89</v>
      </c>
      <c r="CM10" s="89">
        <f t="shared" si="1"/>
        <v>90</v>
      </c>
      <c r="CN10" s="89">
        <f t="shared" si="1"/>
        <v>91</v>
      </c>
      <c r="CO10" s="88">
        <f t="shared" si="1"/>
        <v>92</v>
      </c>
      <c r="CP10" s="88">
        <f t="shared" si="1"/>
        <v>93</v>
      </c>
      <c r="CQ10" s="88">
        <f t="shared" si="1"/>
        <v>94</v>
      </c>
      <c r="CR10" s="88">
        <f t="shared" si="1"/>
        <v>95</v>
      </c>
      <c r="CS10" s="90">
        <f t="shared" si="1"/>
        <v>96</v>
      </c>
      <c r="CT10" s="90">
        <f t="shared" si="1"/>
        <v>97</v>
      </c>
      <c r="CU10" s="90">
        <f t="shared" si="1"/>
        <v>98</v>
      </c>
      <c r="CV10" s="90">
        <f t="shared" si="1"/>
        <v>99</v>
      </c>
      <c r="CW10" s="90">
        <f t="shared" si="1"/>
        <v>100</v>
      </c>
      <c r="CX10" s="90">
        <f t="shared" si="1"/>
        <v>101</v>
      </c>
      <c r="CY10" s="90">
        <f t="shared" si="1"/>
        <v>102</v>
      </c>
      <c r="CZ10" s="90">
        <f t="shared" si="1"/>
        <v>103</v>
      </c>
      <c r="DA10" s="90">
        <f t="shared" si="1"/>
        <v>104</v>
      </c>
      <c r="DB10" s="90">
        <f t="shared" si="1"/>
        <v>105</v>
      </c>
      <c r="DC10" s="90">
        <f t="shared" si="1"/>
        <v>106</v>
      </c>
      <c r="DD10" s="90">
        <f t="shared" si="1"/>
        <v>107</v>
      </c>
      <c r="DE10" s="90">
        <f t="shared" si="1"/>
        <v>108</v>
      </c>
      <c r="DF10" s="90">
        <f t="shared" si="1"/>
        <v>109</v>
      </c>
      <c r="DG10" s="90">
        <f t="shared" si="1"/>
        <v>110</v>
      </c>
      <c r="DH10" s="90">
        <f t="shared" si="1"/>
        <v>111</v>
      </c>
      <c r="DI10" s="90">
        <f t="shared" si="1"/>
        <v>112</v>
      </c>
      <c r="DJ10" s="90">
        <f t="shared" si="1"/>
        <v>113</v>
      </c>
      <c r="DK10" s="88">
        <f t="shared" si="1"/>
        <v>114</v>
      </c>
      <c r="DL10" s="88">
        <f t="shared" si="1"/>
        <v>115</v>
      </c>
      <c r="DM10" s="88">
        <f t="shared" si="1"/>
        <v>116</v>
      </c>
      <c r="DN10" s="88">
        <f t="shared" si="1"/>
        <v>117</v>
      </c>
      <c r="DO10" s="88">
        <f t="shared" si="1"/>
        <v>118</v>
      </c>
      <c r="DP10" s="88">
        <f t="shared" si="1"/>
        <v>119</v>
      </c>
      <c r="DQ10" s="88">
        <f t="shared" si="1"/>
        <v>120</v>
      </c>
      <c r="DR10" s="88">
        <f t="shared" si="1"/>
        <v>121</v>
      </c>
      <c r="DS10" s="88">
        <f t="shared" si="1"/>
        <v>122</v>
      </c>
      <c r="DT10" s="88">
        <f t="shared" si="1"/>
        <v>123</v>
      </c>
    </row>
    <row r="11" spans="1:124" s="133" customFormat="1" ht="19.5" customHeight="1" x14ac:dyDescent="0.25">
      <c r="A11" s="131">
        <v>1</v>
      </c>
      <c r="B11" s="39" t="s">
        <v>40</v>
      </c>
      <c r="C11" s="91">
        <f>E11+G11-DS11</f>
        <v>2393376.5</v>
      </c>
      <c r="D11" s="91">
        <f>F11+H11-DT11</f>
        <v>2251801.2999999998</v>
      </c>
      <c r="E11" s="91">
        <f>I11+U11+Y11+AC11+BA11+BM11+CK11+CO11+DA11+DI11+DO11</f>
        <v>1711808.2000000002</v>
      </c>
      <c r="F11" s="91">
        <f>J11+V11+Z11+AD11+BB11+BN11+CL11+CP11+DB11+DJ11+DP11</f>
        <v>1625902.5</v>
      </c>
      <c r="G11" s="91">
        <f>K11+W11+AA11+AE11+BC11+BO11+CM11+CQ11+DC11+DK11+DQ11</f>
        <v>681568.3</v>
      </c>
      <c r="H11" s="91">
        <f>L11+X11+AB11+AF11+BD11+BP11+CN11+CR11+DD11+DL11+DR11</f>
        <v>625898.80000000005</v>
      </c>
      <c r="I11" s="91">
        <v>564674.5</v>
      </c>
      <c r="J11" s="91">
        <v>539521.5</v>
      </c>
      <c r="K11" s="91">
        <v>39793.1</v>
      </c>
      <c r="L11" s="91">
        <v>39625</v>
      </c>
      <c r="M11" s="91">
        <v>564674.5</v>
      </c>
      <c r="N11" s="91">
        <v>539521.5</v>
      </c>
      <c r="O11" s="91">
        <v>39793.1</v>
      </c>
      <c r="P11" s="91">
        <v>39625</v>
      </c>
      <c r="Q11" s="91"/>
      <c r="R11" s="91"/>
      <c r="S11" s="91"/>
      <c r="T11" s="91"/>
      <c r="U11" s="91"/>
      <c r="V11" s="91"/>
      <c r="W11" s="129"/>
      <c r="X11" s="129"/>
      <c r="Y11" s="129"/>
      <c r="Z11" s="129"/>
      <c r="AA11" s="129"/>
      <c r="AB11" s="129"/>
      <c r="AC11" s="91">
        <v>16422.2</v>
      </c>
      <c r="AD11" s="91">
        <v>12151.6</v>
      </c>
      <c r="AE11" s="91">
        <v>611242.9</v>
      </c>
      <c r="AF11" s="91">
        <v>555741.5</v>
      </c>
      <c r="AG11" s="129"/>
      <c r="AH11" s="129"/>
      <c r="AI11" s="129"/>
      <c r="AJ11" s="129"/>
      <c r="AK11" s="91"/>
      <c r="AL11" s="91"/>
      <c r="AM11" s="91">
        <v>294816</v>
      </c>
      <c r="AN11" s="91">
        <v>271535.8</v>
      </c>
      <c r="AO11" s="91"/>
      <c r="AP11" s="91"/>
      <c r="AQ11" s="129"/>
      <c r="AR11" s="129"/>
      <c r="AS11" s="91">
        <v>16422.2</v>
      </c>
      <c r="AT11" s="91">
        <v>12151.7</v>
      </c>
      <c r="AU11" s="91">
        <v>520426.9</v>
      </c>
      <c r="AV11" s="91">
        <v>472112.9</v>
      </c>
      <c r="AW11" s="129"/>
      <c r="AX11" s="129"/>
      <c r="AY11" s="91">
        <v>-204000</v>
      </c>
      <c r="AZ11" s="91">
        <v>-187907.20000000001</v>
      </c>
      <c r="BA11" s="91">
        <v>278854.8</v>
      </c>
      <c r="BB11" s="91">
        <v>268767.5</v>
      </c>
      <c r="BC11" s="91">
        <v>485.4</v>
      </c>
      <c r="BD11" s="91">
        <v>485.4</v>
      </c>
      <c r="BE11" s="91">
        <v>278854.8</v>
      </c>
      <c r="BF11" s="91">
        <v>268767.5</v>
      </c>
      <c r="BG11" s="91">
        <v>485.4</v>
      </c>
      <c r="BH11" s="91">
        <v>485.4</v>
      </c>
      <c r="BI11" s="91"/>
      <c r="BJ11" s="91"/>
      <c r="BK11" s="129"/>
      <c r="BL11" s="129"/>
      <c r="BM11" s="91">
        <v>81227</v>
      </c>
      <c r="BN11" s="91">
        <v>79716.100000000006</v>
      </c>
      <c r="BO11" s="91">
        <v>30046.9</v>
      </c>
      <c r="BP11" s="91">
        <v>30046.9</v>
      </c>
      <c r="BQ11" s="129"/>
      <c r="BR11" s="129"/>
      <c r="BS11" s="91"/>
      <c r="BT11" s="91"/>
      <c r="BU11" s="91"/>
      <c r="BV11" s="91"/>
      <c r="BW11" s="91"/>
      <c r="BX11" s="91"/>
      <c r="BY11" s="91">
        <v>14374</v>
      </c>
      <c r="BZ11" s="91">
        <v>14238.7</v>
      </c>
      <c r="CA11" s="91"/>
      <c r="CB11" s="91"/>
      <c r="CC11" s="91">
        <v>62700</v>
      </c>
      <c r="CD11" s="91">
        <v>61324.3</v>
      </c>
      <c r="CE11" s="91"/>
      <c r="CF11" s="91"/>
      <c r="CG11" s="91">
        <v>4153</v>
      </c>
      <c r="CH11" s="91">
        <v>4153</v>
      </c>
      <c r="CI11" s="91">
        <v>30046.9</v>
      </c>
      <c r="CJ11" s="91">
        <v>30046.9</v>
      </c>
      <c r="CK11" s="132"/>
      <c r="CL11" s="132"/>
      <c r="CM11" s="132"/>
      <c r="CN11" s="132"/>
      <c r="CO11" s="91">
        <v>112614.3</v>
      </c>
      <c r="CP11" s="91">
        <v>109641.2</v>
      </c>
      <c r="CQ11" s="91"/>
      <c r="CR11" s="91"/>
      <c r="CS11" s="91">
        <v>112614.3</v>
      </c>
      <c r="CT11" s="91">
        <v>109641.2</v>
      </c>
      <c r="CU11" s="92"/>
      <c r="CV11" s="92"/>
      <c r="CW11" s="93">
        <v>71541.100000000006</v>
      </c>
      <c r="CX11" s="93">
        <v>69102.399999999994</v>
      </c>
      <c r="CY11" s="93"/>
      <c r="CZ11" s="93"/>
      <c r="DA11" s="92">
        <v>606427.4</v>
      </c>
      <c r="DB11" s="92">
        <v>599639.6</v>
      </c>
      <c r="DC11" s="92"/>
      <c r="DD11" s="92"/>
      <c r="DE11" s="92">
        <v>606427.4</v>
      </c>
      <c r="DF11" s="92">
        <v>599639.6</v>
      </c>
      <c r="DG11" s="93"/>
      <c r="DH11" s="93"/>
      <c r="DI11" s="91">
        <v>19300</v>
      </c>
      <c r="DJ11" s="91">
        <v>16465</v>
      </c>
      <c r="DK11" s="91"/>
      <c r="DL11" s="91"/>
      <c r="DM11" s="91">
        <f t="shared" ref="DM11:DN14" si="2">DO11+DQ11-DS11</f>
        <v>32288</v>
      </c>
      <c r="DN11" s="91">
        <f t="shared" si="2"/>
        <v>0</v>
      </c>
      <c r="DO11" s="91">
        <v>32288</v>
      </c>
      <c r="DP11" s="91">
        <v>0</v>
      </c>
      <c r="DQ11" s="91">
        <v>0</v>
      </c>
      <c r="DR11" s="91">
        <v>0</v>
      </c>
      <c r="DS11" s="91"/>
      <c r="DT11" s="91"/>
    </row>
    <row r="12" spans="1:124" s="133" customFormat="1" ht="19.5" customHeight="1" x14ac:dyDescent="0.25">
      <c r="A12" s="131">
        <v>2</v>
      </c>
      <c r="B12" s="39" t="s">
        <v>42</v>
      </c>
      <c r="C12" s="91">
        <f t="shared" ref="C12:D14" si="3">E12+G12-DS12</f>
        <v>1836292.5</v>
      </c>
      <c r="D12" s="91">
        <f t="shared" si="3"/>
        <v>1001403.8</v>
      </c>
      <c r="E12" s="91">
        <f t="shared" ref="E12:H14" si="4">I12+U12+Y12+AC12+BA12+BM12+CK12+CO12+DA12+DI12+DO12</f>
        <v>1119887</v>
      </c>
      <c r="F12" s="91">
        <f t="shared" si="4"/>
        <v>1075653.8999999999</v>
      </c>
      <c r="G12" s="91">
        <f t="shared" si="4"/>
        <v>716405.5</v>
      </c>
      <c r="H12" s="91">
        <f t="shared" si="4"/>
        <v>-74250.099999999889</v>
      </c>
      <c r="I12" s="91">
        <v>294596.7</v>
      </c>
      <c r="J12" s="91">
        <v>268040</v>
      </c>
      <c r="K12" s="91">
        <v>25331.4</v>
      </c>
      <c r="L12" s="91">
        <v>11571.8</v>
      </c>
      <c r="M12" s="91">
        <v>263145.5</v>
      </c>
      <c r="N12" s="91">
        <v>238282.5</v>
      </c>
      <c r="O12" s="91">
        <v>25331.4</v>
      </c>
      <c r="P12" s="91">
        <v>11571.8</v>
      </c>
      <c r="Q12" s="91">
        <v>21033.5</v>
      </c>
      <c r="R12" s="91">
        <v>20600.599999999999</v>
      </c>
      <c r="S12" s="91"/>
      <c r="T12" s="91"/>
      <c r="U12" s="91">
        <v>300</v>
      </c>
      <c r="V12" s="91">
        <v>298</v>
      </c>
      <c r="W12" s="129">
        <v>0</v>
      </c>
      <c r="X12" s="129">
        <v>0</v>
      </c>
      <c r="Y12" s="129"/>
      <c r="Z12" s="129"/>
      <c r="AA12" s="129"/>
      <c r="AB12" s="129"/>
      <c r="AC12" s="91">
        <v>88347.5</v>
      </c>
      <c r="AD12" s="91">
        <v>85240.8</v>
      </c>
      <c r="AE12" s="91">
        <v>-207401.8</v>
      </c>
      <c r="AF12" s="91">
        <v>-541772.69999999995</v>
      </c>
      <c r="AG12" s="129"/>
      <c r="AH12" s="129"/>
      <c r="AI12" s="129"/>
      <c r="AJ12" s="129"/>
      <c r="AK12" s="91"/>
      <c r="AL12" s="91"/>
      <c r="AM12" s="91">
        <v>4142.5</v>
      </c>
      <c r="AN12" s="91">
        <v>2476.1</v>
      </c>
      <c r="AO12" s="91"/>
      <c r="AP12" s="91"/>
      <c r="AQ12" s="129"/>
      <c r="AR12" s="129"/>
      <c r="AS12" s="91">
        <v>86990</v>
      </c>
      <c r="AT12" s="91">
        <v>84515.8</v>
      </c>
      <c r="AU12" s="91">
        <v>489925.7</v>
      </c>
      <c r="AV12" s="91">
        <v>482495</v>
      </c>
      <c r="AW12" s="129"/>
      <c r="AX12" s="129"/>
      <c r="AY12" s="91">
        <v>-701470</v>
      </c>
      <c r="AZ12" s="91">
        <v>-1026743.9</v>
      </c>
      <c r="BA12" s="91">
        <v>138568</v>
      </c>
      <c r="BB12" s="91">
        <v>135165</v>
      </c>
      <c r="BC12" s="91">
        <v>100000</v>
      </c>
      <c r="BD12" s="91">
        <v>0</v>
      </c>
      <c r="BE12" s="91">
        <v>132668</v>
      </c>
      <c r="BF12" s="91">
        <v>132134</v>
      </c>
      <c r="BG12" s="91">
        <v>100000</v>
      </c>
      <c r="BH12" s="91">
        <v>0</v>
      </c>
      <c r="BI12" s="91">
        <v>5900</v>
      </c>
      <c r="BJ12" s="91">
        <v>3031</v>
      </c>
      <c r="BK12" s="129"/>
      <c r="BL12" s="129"/>
      <c r="BM12" s="91">
        <v>72407</v>
      </c>
      <c r="BN12" s="91">
        <v>70786.399999999994</v>
      </c>
      <c r="BO12" s="91">
        <v>480675.9</v>
      </c>
      <c r="BP12" s="91">
        <v>391388.9</v>
      </c>
      <c r="BQ12" s="129"/>
      <c r="BR12" s="129"/>
      <c r="BS12" s="91">
        <v>446675.9</v>
      </c>
      <c r="BT12" s="91">
        <v>384043.9</v>
      </c>
      <c r="BU12" s="91"/>
      <c r="BV12" s="91"/>
      <c r="BW12" s="91"/>
      <c r="BX12" s="91"/>
      <c r="BY12" s="91">
        <v>3000</v>
      </c>
      <c r="BZ12" s="91">
        <v>1947.1</v>
      </c>
      <c r="CA12" s="91">
        <v>34000</v>
      </c>
      <c r="CB12" s="91">
        <v>7345</v>
      </c>
      <c r="CC12" s="91">
        <v>51817</v>
      </c>
      <c r="CD12" s="91">
        <v>51249.3</v>
      </c>
      <c r="CE12" s="91"/>
      <c r="CF12" s="91"/>
      <c r="CG12" s="91">
        <v>17590</v>
      </c>
      <c r="CH12" s="91">
        <v>17590</v>
      </c>
      <c r="CI12" s="91"/>
      <c r="CJ12" s="91"/>
      <c r="CK12" s="132"/>
      <c r="CL12" s="132"/>
      <c r="CM12" s="132"/>
      <c r="CN12" s="132"/>
      <c r="CO12" s="91">
        <v>92954</v>
      </c>
      <c r="CP12" s="91">
        <v>89706.6</v>
      </c>
      <c r="CQ12" s="91">
        <v>167000</v>
      </c>
      <c r="CR12" s="91">
        <v>38062.199999999997</v>
      </c>
      <c r="CS12" s="92">
        <v>92612</v>
      </c>
      <c r="CT12" s="92">
        <v>89556.6</v>
      </c>
      <c r="CU12" s="92">
        <v>167000</v>
      </c>
      <c r="CV12" s="92">
        <v>38062.199999999997</v>
      </c>
      <c r="CW12" s="93">
        <v>18970</v>
      </c>
      <c r="CX12" s="93">
        <v>18970</v>
      </c>
      <c r="CY12" s="93">
        <v>166000</v>
      </c>
      <c r="CZ12" s="93">
        <v>37962.199999999997</v>
      </c>
      <c r="DA12" s="92">
        <v>414404.8</v>
      </c>
      <c r="DB12" s="92">
        <v>409332.1</v>
      </c>
      <c r="DC12" s="92">
        <v>150800</v>
      </c>
      <c r="DD12" s="92">
        <v>26499.7</v>
      </c>
      <c r="DE12" s="92">
        <v>299418</v>
      </c>
      <c r="DF12" s="92">
        <v>294765.40000000002</v>
      </c>
      <c r="DG12" s="93">
        <v>3300</v>
      </c>
      <c r="DH12" s="93">
        <v>881.9</v>
      </c>
      <c r="DI12" s="91">
        <v>17565</v>
      </c>
      <c r="DJ12" s="91">
        <v>17085</v>
      </c>
      <c r="DK12" s="91"/>
      <c r="DL12" s="91"/>
      <c r="DM12" s="91">
        <f t="shared" si="2"/>
        <v>744</v>
      </c>
      <c r="DN12" s="91">
        <f t="shared" si="2"/>
        <v>0</v>
      </c>
      <c r="DO12" s="91">
        <v>744</v>
      </c>
      <c r="DP12" s="91">
        <v>0</v>
      </c>
      <c r="DQ12" s="91"/>
      <c r="DR12" s="91"/>
      <c r="DS12" s="91"/>
      <c r="DT12" s="91"/>
    </row>
    <row r="13" spans="1:124" s="133" customFormat="1" ht="19.5" customHeight="1" x14ac:dyDescent="0.25">
      <c r="A13" s="131">
        <v>3</v>
      </c>
      <c r="B13" s="39" t="s">
        <v>43</v>
      </c>
      <c r="C13" s="91">
        <f t="shared" si="3"/>
        <v>2544542.7999999998</v>
      </c>
      <c r="D13" s="91">
        <f t="shared" si="3"/>
        <v>2447669.5</v>
      </c>
      <c r="E13" s="91">
        <f t="shared" si="4"/>
        <v>1277650</v>
      </c>
      <c r="F13" s="91">
        <f t="shared" si="4"/>
        <v>1212270</v>
      </c>
      <c r="G13" s="91">
        <f t="shared" si="4"/>
        <v>1445632.8</v>
      </c>
      <c r="H13" s="91">
        <f t="shared" si="4"/>
        <v>1414139.5</v>
      </c>
      <c r="I13" s="91">
        <v>304161.90000000002</v>
      </c>
      <c r="J13" s="91">
        <v>278767.8</v>
      </c>
      <c r="K13" s="91">
        <v>32904</v>
      </c>
      <c r="L13" s="91">
        <v>31930.400000000001</v>
      </c>
      <c r="M13" s="91">
        <v>270210.3</v>
      </c>
      <c r="N13" s="91">
        <v>253313.8</v>
      </c>
      <c r="O13" s="91">
        <v>999</v>
      </c>
      <c r="P13" s="91">
        <v>994.5</v>
      </c>
      <c r="Q13" s="91">
        <v>31952.5</v>
      </c>
      <c r="R13" s="91">
        <v>25454</v>
      </c>
      <c r="S13" s="91">
        <v>31905</v>
      </c>
      <c r="T13" s="91">
        <v>30935.9</v>
      </c>
      <c r="U13" s="91"/>
      <c r="V13" s="91"/>
      <c r="W13" s="129"/>
      <c r="X13" s="129"/>
      <c r="Y13" s="129"/>
      <c r="Z13" s="129"/>
      <c r="AA13" s="129"/>
      <c r="AB13" s="129"/>
      <c r="AC13" s="91">
        <v>4611</v>
      </c>
      <c r="AD13" s="91">
        <v>2740</v>
      </c>
      <c r="AE13" s="91">
        <v>887710.1</v>
      </c>
      <c r="AF13" s="91">
        <v>867859.8</v>
      </c>
      <c r="AG13" s="129"/>
      <c r="AH13" s="129"/>
      <c r="AI13" s="129"/>
      <c r="AJ13" s="129"/>
      <c r="AK13" s="91">
        <v>1450</v>
      </c>
      <c r="AL13" s="91">
        <v>0</v>
      </c>
      <c r="AM13" s="91">
        <v>446675.6</v>
      </c>
      <c r="AN13" s="91">
        <v>446674.3</v>
      </c>
      <c r="AO13" s="91"/>
      <c r="AP13" s="91"/>
      <c r="AQ13" s="129"/>
      <c r="AR13" s="129"/>
      <c r="AS13" s="91">
        <v>2171</v>
      </c>
      <c r="AT13" s="91">
        <v>1750</v>
      </c>
      <c r="AU13" s="91">
        <v>446034.5</v>
      </c>
      <c r="AV13" s="91">
        <v>441436.4</v>
      </c>
      <c r="AW13" s="129"/>
      <c r="AX13" s="129"/>
      <c r="AY13" s="91">
        <v>-5000</v>
      </c>
      <c r="AZ13" s="91">
        <v>-20250.900000000001</v>
      </c>
      <c r="BA13" s="91">
        <v>344085.7</v>
      </c>
      <c r="BB13" s="91">
        <v>344085.7</v>
      </c>
      <c r="BC13" s="91">
        <v>4076.5</v>
      </c>
      <c r="BD13" s="91">
        <v>0</v>
      </c>
      <c r="BE13" s="91">
        <v>344085.8</v>
      </c>
      <c r="BF13" s="91">
        <v>344085.8</v>
      </c>
      <c r="BG13" s="91">
        <v>4076.5</v>
      </c>
      <c r="BH13" s="91">
        <v>0</v>
      </c>
      <c r="BI13" s="91"/>
      <c r="BJ13" s="91"/>
      <c r="BK13" s="129"/>
      <c r="BL13" s="129"/>
      <c r="BM13" s="91">
        <v>22404</v>
      </c>
      <c r="BN13" s="91">
        <v>15569</v>
      </c>
      <c r="BO13" s="91">
        <v>512392.2</v>
      </c>
      <c r="BP13" s="91">
        <v>511311.3</v>
      </c>
      <c r="BQ13" s="129"/>
      <c r="BR13" s="129"/>
      <c r="BS13" s="91"/>
      <c r="BT13" s="91"/>
      <c r="BU13" s="91"/>
      <c r="BV13" s="91"/>
      <c r="BW13" s="91"/>
      <c r="BX13" s="91"/>
      <c r="BY13" s="91">
        <v>15875</v>
      </c>
      <c r="BZ13" s="91">
        <v>11036.9</v>
      </c>
      <c r="CA13" s="91">
        <v>190469.8</v>
      </c>
      <c r="CB13" s="91">
        <v>190469.8</v>
      </c>
      <c r="CC13" s="91">
        <v>6529</v>
      </c>
      <c r="CD13" s="91">
        <v>4532.1000000000004</v>
      </c>
      <c r="CE13" s="91">
        <v>321922.40000000002</v>
      </c>
      <c r="CF13" s="91">
        <v>320841.59999999998</v>
      </c>
      <c r="CG13" s="91"/>
      <c r="CH13" s="91"/>
      <c r="CI13" s="91"/>
      <c r="CJ13" s="91"/>
      <c r="CK13" s="132"/>
      <c r="CL13" s="132"/>
      <c r="CM13" s="132"/>
      <c r="CN13" s="132"/>
      <c r="CO13" s="91">
        <v>57118</v>
      </c>
      <c r="CP13" s="91">
        <v>53221.2</v>
      </c>
      <c r="CQ13" s="91">
        <v>4500</v>
      </c>
      <c r="CR13" s="91">
        <v>294</v>
      </c>
      <c r="CS13" s="92">
        <v>56498.8</v>
      </c>
      <c r="CT13" s="92">
        <v>52601.9</v>
      </c>
      <c r="CU13" s="92"/>
      <c r="CV13" s="92"/>
      <c r="CW13" s="93">
        <v>33698.1</v>
      </c>
      <c r="CX13" s="93">
        <v>33336.5</v>
      </c>
      <c r="CY13" s="93"/>
      <c r="CZ13" s="93"/>
      <c r="DA13" s="92">
        <v>341621.9</v>
      </c>
      <c r="DB13" s="92">
        <v>336226.3</v>
      </c>
      <c r="DC13" s="92">
        <v>4050</v>
      </c>
      <c r="DD13" s="92">
        <v>2744</v>
      </c>
      <c r="DE13" s="92">
        <v>289230</v>
      </c>
      <c r="DF13" s="92">
        <v>288658.59999999998</v>
      </c>
      <c r="DG13" s="93"/>
      <c r="DH13" s="93"/>
      <c r="DI13" s="91">
        <v>12000</v>
      </c>
      <c r="DJ13" s="91">
        <v>2920</v>
      </c>
      <c r="DK13" s="91"/>
      <c r="DL13" s="91"/>
      <c r="DM13" s="91">
        <f t="shared" si="2"/>
        <v>12907.5</v>
      </c>
      <c r="DN13" s="91">
        <f t="shared" si="2"/>
        <v>0</v>
      </c>
      <c r="DO13" s="91">
        <v>191647.5</v>
      </c>
      <c r="DP13" s="91">
        <v>178740</v>
      </c>
      <c r="DQ13" s="91">
        <v>0</v>
      </c>
      <c r="DR13" s="91">
        <v>0</v>
      </c>
      <c r="DS13" s="91">
        <v>178740</v>
      </c>
      <c r="DT13" s="91">
        <v>178740</v>
      </c>
    </row>
    <row r="14" spans="1:124" s="96" customFormat="1" ht="19.5" customHeight="1" x14ac:dyDescent="0.25">
      <c r="A14" s="94">
        <v>4</v>
      </c>
      <c r="B14" s="95" t="s">
        <v>44</v>
      </c>
      <c r="C14" s="91">
        <f t="shared" si="3"/>
        <v>1860410.3000000003</v>
      </c>
      <c r="D14" s="91">
        <f t="shared" si="3"/>
        <v>1489473.7000000002</v>
      </c>
      <c r="E14" s="91">
        <f t="shared" si="4"/>
        <v>1267601.7000000002</v>
      </c>
      <c r="F14" s="91">
        <f t="shared" si="4"/>
        <v>1121466.3</v>
      </c>
      <c r="G14" s="91">
        <f t="shared" si="4"/>
        <v>592808.6</v>
      </c>
      <c r="H14" s="91">
        <f t="shared" si="4"/>
        <v>368007.4</v>
      </c>
      <c r="I14" s="91">
        <v>426155.1</v>
      </c>
      <c r="J14" s="91">
        <v>374968.6</v>
      </c>
      <c r="K14" s="91">
        <v>33112</v>
      </c>
      <c r="L14" s="91">
        <v>23507.3</v>
      </c>
      <c r="M14" s="91">
        <v>335874.1</v>
      </c>
      <c r="N14" s="91">
        <v>319178.3</v>
      </c>
      <c r="O14" s="91">
        <v>24873.8</v>
      </c>
      <c r="P14" s="91">
        <v>18277.900000000001</v>
      </c>
      <c r="Q14" s="91">
        <v>84580</v>
      </c>
      <c r="R14" s="91">
        <v>50615.4</v>
      </c>
      <c r="S14" s="91">
        <v>8238.2000000000007</v>
      </c>
      <c r="T14" s="91">
        <v>5229.3999999999996</v>
      </c>
      <c r="U14" s="91">
        <v>2000</v>
      </c>
      <c r="V14" s="91">
        <v>0</v>
      </c>
      <c r="W14" s="91">
        <v>0</v>
      </c>
      <c r="X14" s="91">
        <v>0</v>
      </c>
      <c r="Y14" s="91">
        <v>0</v>
      </c>
      <c r="Z14" s="91">
        <v>0</v>
      </c>
      <c r="AA14" s="91">
        <v>0</v>
      </c>
      <c r="AB14" s="91">
        <v>0</v>
      </c>
      <c r="AC14" s="91">
        <v>9600</v>
      </c>
      <c r="AD14" s="91">
        <v>9599.5</v>
      </c>
      <c r="AE14" s="91">
        <v>441134.7</v>
      </c>
      <c r="AF14" s="91">
        <v>254986.1</v>
      </c>
      <c r="AG14" s="91"/>
      <c r="AH14" s="91"/>
      <c r="AI14" s="91"/>
      <c r="AJ14" s="91"/>
      <c r="AK14" s="91">
        <v>9600</v>
      </c>
      <c r="AL14" s="91">
        <v>9599.5</v>
      </c>
      <c r="AM14" s="91">
        <v>0</v>
      </c>
      <c r="AN14" s="91">
        <v>0</v>
      </c>
      <c r="AO14" s="91">
        <v>0</v>
      </c>
      <c r="AP14" s="91">
        <v>0</v>
      </c>
      <c r="AQ14" s="91">
        <v>0</v>
      </c>
      <c r="AR14" s="91">
        <v>0</v>
      </c>
      <c r="AS14" s="91">
        <v>0</v>
      </c>
      <c r="AT14" s="91">
        <v>0</v>
      </c>
      <c r="AU14" s="91">
        <v>453274.7</v>
      </c>
      <c r="AV14" s="91">
        <v>287555.90000000002</v>
      </c>
      <c r="AW14" s="91"/>
      <c r="AX14" s="91"/>
      <c r="AY14" s="91">
        <v>-12140</v>
      </c>
      <c r="AZ14" s="91">
        <v>-32569.8</v>
      </c>
      <c r="BA14" s="91">
        <v>63195.8</v>
      </c>
      <c r="BB14" s="91">
        <v>59923.3</v>
      </c>
      <c r="BC14" s="91">
        <v>150</v>
      </c>
      <c r="BD14" s="91">
        <v>148</v>
      </c>
      <c r="BE14" s="91">
        <v>61695.8</v>
      </c>
      <c r="BF14" s="91">
        <v>58845.599999999999</v>
      </c>
      <c r="BG14" s="91">
        <v>150</v>
      </c>
      <c r="BH14" s="91">
        <v>148</v>
      </c>
      <c r="BI14" s="91">
        <v>1500</v>
      </c>
      <c r="BJ14" s="91">
        <v>1077.7</v>
      </c>
      <c r="BK14" s="91"/>
      <c r="BL14" s="91"/>
      <c r="BM14" s="91">
        <v>214221.9</v>
      </c>
      <c r="BN14" s="91">
        <v>197135.4</v>
      </c>
      <c r="BO14" s="91">
        <v>43788</v>
      </c>
      <c r="BP14" s="91">
        <v>28827.8</v>
      </c>
      <c r="BQ14" s="91"/>
      <c r="BR14" s="91"/>
      <c r="BS14" s="91"/>
      <c r="BT14" s="91"/>
      <c r="BU14" s="91">
        <v>0</v>
      </c>
      <c r="BV14" s="91">
        <v>0</v>
      </c>
      <c r="BW14" s="91">
        <v>0</v>
      </c>
      <c r="BX14" s="91">
        <v>0</v>
      </c>
      <c r="BY14" s="91">
        <v>13900</v>
      </c>
      <c r="BZ14" s="91">
        <v>11234.8</v>
      </c>
      <c r="CA14" s="91">
        <v>4500</v>
      </c>
      <c r="CB14" s="91">
        <v>4280</v>
      </c>
      <c r="CC14" s="91">
        <v>20299.900000000001</v>
      </c>
      <c r="CD14" s="91">
        <v>18926.400000000001</v>
      </c>
      <c r="CE14" s="91">
        <v>17464.8</v>
      </c>
      <c r="CF14" s="91">
        <v>13138</v>
      </c>
      <c r="CG14" s="91">
        <v>180022</v>
      </c>
      <c r="CH14" s="91">
        <v>166974.20000000001</v>
      </c>
      <c r="CI14" s="91">
        <v>10161</v>
      </c>
      <c r="CJ14" s="91">
        <v>417.6</v>
      </c>
      <c r="CK14" s="93">
        <v>0</v>
      </c>
      <c r="CL14" s="93">
        <v>0</v>
      </c>
      <c r="CM14" s="93">
        <v>0</v>
      </c>
      <c r="CN14" s="93">
        <v>0</v>
      </c>
      <c r="CO14" s="91">
        <v>84907.8</v>
      </c>
      <c r="CP14" s="91">
        <v>83458.3</v>
      </c>
      <c r="CQ14" s="91">
        <v>49674.2</v>
      </c>
      <c r="CR14" s="91">
        <v>47870.9</v>
      </c>
      <c r="CS14" s="91">
        <v>84607.8</v>
      </c>
      <c r="CT14" s="91">
        <v>83458.3</v>
      </c>
      <c r="CU14" s="91">
        <v>49674.2</v>
      </c>
      <c r="CV14" s="91">
        <v>47870.9</v>
      </c>
      <c r="CW14" s="93">
        <v>78307.8</v>
      </c>
      <c r="CX14" s="93">
        <v>77453.3</v>
      </c>
      <c r="CY14" s="93">
        <v>49674.2</v>
      </c>
      <c r="CZ14" s="93">
        <v>47870.9</v>
      </c>
      <c r="DA14" s="92">
        <v>438971</v>
      </c>
      <c r="DB14" s="92">
        <v>377270.5</v>
      </c>
      <c r="DC14" s="92">
        <v>24949.7</v>
      </c>
      <c r="DD14" s="92">
        <v>12667.3</v>
      </c>
      <c r="DE14" s="92">
        <v>308905.59999999998</v>
      </c>
      <c r="DF14" s="92">
        <v>274341.5</v>
      </c>
      <c r="DG14" s="93">
        <v>15956.7</v>
      </c>
      <c r="DH14" s="93">
        <v>9537.5</v>
      </c>
      <c r="DI14" s="91">
        <v>22435</v>
      </c>
      <c r="DJ14" s="91">
        <v>19110.7</v>
      </c>
      <c r="DK14" s="91"/>
      <c r="DL14" s="91"/>
      <c r="DM14" s="91">
        <f t="shared" si="2"/>
        <v>6115.1</v>
      </c>
      <c r="DN14" s="91">
        <f>DP14+DR14-DT14</f>
        <v>0</v>
      </c>
      <c r="DO14" s="91">
        <v>6115.1</v>
      </c>
      <c r="DP14" s="91">
        <v>0</v>
      </c>
      <c r="DQ14" s="91">
        <v>0</v>
      </c>
      <c r="DR14" s="91">
        <v>0</v>
      </c>
      <c r="DS14" s="91">
        <v>0</v>
      </c>
      <c r="DT14" s="91">
        <v>0</v>
      </c>
    </row>
    <row r="15" spans="1:124" s="102" customFormat="1" ht="22.5" customHeight="1" x14ac:dyDescent="0.25">
      <c r="A15" s="283" t="s">
        <v>41</v>
      </c>
      <c r="B15" s="283"/>
      <c r="C15" s="97">
        <f t="shared" ref="C15:AJ15" si="5">SUM(C11:C14)</f>
        <v>8634622.0999999996</v>
      </c>
      <c r="D15" s="97">
        <f t="shared" si="5"/>
        <v>7190348.2999999998</v>
      </c>
      <c r="E15" s="97">
        <f t="shared" si="5"/>
        <v>5376946.9000000004</v>
      </c>
      <c r="F15" s="97">
        <f t="shared" si="5"/>
        <v>5035292.7</v>
      </c>
      <c r="G15" s="97">
        <f t="shared" si="5"/>
        <v>3436415.2</v>
      </c>
      <c r="H15" s="97">
        <f t="shared" si="5"/>
        <v>2333795.6</v>
      </c>
      <c r="I15" s="97">
        <f t="shared" si="5"/>
        <v>1589588.2000000002</v>
      </c>
      <c r="J15" s="97">
        <f t="shared" si="5"/>
        <v>1461297.9</v>
      </c>
      <c r="K15" s="97">
        <f t="shared" si="5"/>
        <v>131140.5</v>
      </c>
      <c r="L15" s="97">
        <f t="shared" si="5"/>
        <v>106634.50000000001</v>
      </c>
      <c r="M15" s="97">
        <f t="shared" si="5"/>
        <v>1433904.4</v>
      </c>
      <c r="N15" s="97">
        <f t="shared" si="5"/>
        <v>1350296.1</v>
      </c>
      <c r="O15" s="97">
        <f t="shared" si="5"/>
        <v>90997.3</v>
      </c>
      <c r="P15" s="97">
        <f t="shared" si="5"/>
        <v>70469.200000000012</v>
      </c>
      <c r="Q15" s="97">
        <f t="shared" si="5"/>
        <v>137566</v>
      </c>
      <c r="R15" s="97">
        <f t="shared" si="5"/>
        <v>96670</v>
      </c>
      <c r="S15" s="97">
        <f t="shared" si="5"/>
        <v>40143.199999999997</v>
      </c>
      <c r="T15" s="97">
        <f t="shared" si="5"/>
        <v>36165.300000000003</v>
      </c>
      <c r="U15" s="97">
        <f t="shared" si="5"/>
        <v>2300</v>
      </c>
      <c r="V15" s="97">
        <f t="shared" si="5"/>
        <v>298</v>
      </c>
      <c r="W15" s="98">
        <f t="shared" si="5"/>
        <v>0</v>
      </c>
      <c r="X15" s="98">
        <f t="shared" si="5"/>
        <v>0</v>
      </c>
      <c r="Y15" s="97">
        <f t="shared" si="5"/>
        <v>0</v>
      </c>
      <c r="Z15" s="97">
        <f t="shared" si="5"/>
        <v>0</v>
      </c>
      <c r="AA15" s="97">
        <f t="shared" si="5"/>
        <v>0</v>
      </c>
      <c r="AB15" s="97">
        <f t="shared" si="5"/>
        <v>0</v>
      </c>
      <c r="AC15" s="97">
        <f t="shared" si="5"/>
        <v>118980.7</v>
      </c>
      <c r="AD15" s="97">
        <f t="shared" si="5"/>
        <v>109731.90000000001</v>
      </c>
      <c r="AE15" s="97">
        <f t="shared" si="5"/>
        <v>1732685.9</v>
      </c>
      <c r="AF15" s="97">
        <f t="shared" si="5"/>
        <v>1136814.7000000002</v>
      </c>
      <c r="AG15" s="98">
        <f t="shared" si="5"/>
        <v>0</v>
      </c>
      <c r="AH15" s="98">
        <f t="shared" si="5"/>
        <v>0</v>
      </c>
      <c r="AI15" s="98">
        <f t="shared" si="5"/>
        <v>0</v>
      </c>
      <c r="AJ15" s="98">
        <f t="shared" si="5"/>
        <v>0</v>
      </c>
      <c r="AK15" s="97">
        <f t="shared" ref="AK15:CV15" si="6">SUM(AK11:AK14)</f>
        <v>11050</v>
      </c>
      <c r="AL15" s="97">
        <f t="shared" si="6"/>
        <v>9599.5</v>
      </c>
      <c r="AM15" s="97">
        <f t="shared" si="6"/>
        <v>745634.1</v>
      </c>
      <c r="AN15" s="97">
        <f t="shared" si="6"/>
        <v>720686.2</v>
      </c>
      <c r="AO15" s="97">
        <f t="shared" si="6"/>
        <v>0</v>
      </c>
      <c r="AP15" s="97">
        <f t="shared" si="6"/>
        <v>0</v>
      </c>
      <c r="AQ15" s="97">
        <f t="shared" si="6"/>
        <v>0</v>
      </c>
      <c r="AR15" s="97">
        <f t="shared" si="6"/>
        <v>0</v>
      </c>
      <c r="AS15" s="97">
        <f t="shared" si="6"/>
        <v>105583.2</v>
      </c>
      <c r="AT15" s="97">
        <f t="shared" si="6"/>
        <v>98417.5</v>
      </c>
      <c r="AU15" s="97">
        <f t="shared" si="6"/>
        <v>1909661.8</v>
      </c>
      <c r="AV15" s="97">
        <f t="shared" si="6"/>
        <v>1683600.2000000002</v>
      </c>
      <c r="AW15" s="98">
        <f t="shared" si="6"/>
        <v>0</v>
      </c>
      <c r="AX15" s="98">
        <f t="shared" si="6"/>
        <v>0</v>
      </c>
      <c r="AY15" s="97">
        <f t="shared" si="6"/>
        <v>-922610</v>
      </c>
      <c r="AZ15" s="97">
        <f t="shared" si="6"/>
        <v>-1267471.8</v>
      </c>
      <c r="BA15" s="97">
        <f t="shared" si="6"/>
        <v>824704.3</v>
      </c>
      <c r="BB15" s="97">
        <f t="shared" si="6"/>
        <v>807941.5</v>
      </c>
      <c r="BC15" s="97">
        <f t="shared" si="6"/>
        <v>104711.9</v>
      </c>
      <c r="BD15" s="97">
        <f t="shared" si="6"/>
        <v>633.4</v>
      </c>
      <c r="BE15" s="97">
        <f t="shared" si="6"/>
        <v>817304.4</v>
      </c>
      <c r="BF15" s="97">
        <f t="shared" si="6"/>
        <v>803832.9</v>
      </c>
      <c r="BG15" s="97">
        <f t="shared" si="6"/>
        <v>104711.9</v>
      </c>
      <c r="BH15" s="97">
        <f t="shared" si="6"/>
        <v>633.4</v>
      </c>
      <c r="BI15" s="97">
        <f t="shared" si="6"/>
        <v>7400</v>
      </c>
      <c r="BJ15" s="97">
        <f t="shared" si="6"/>
        <v>4108.7</v>
      </c>
      <c r="BK15" s="97">
        <f t="shared" si="6"/>
        <v>0</v>
      </c>
      <c r="BL15" s="97">
        <f t="shared" si="6"/>
        <v>0</v>
      </c>
      <c r="BM15" s="97">
        <f t="shared" si="6"/>
        <v>390259.9</v>
      </c>
      <c r="BN15" s="97">
        <f t="shared" si="6"/>
        <v>363206.9</v>
      </c>
      <c r="BO15" s="97">
        <f t="shared" si="6"/>
        <v>1066903</v>
      </c>
      <c r="BP15" s="97">
        <f t="shared" si="6"/>
        <v>961574.90000000014</v>
      </c>
      <c r="BQ15" s="97">
        <f t="shared" si="6"/>
        <v>0</v>
      </c>
      <c r="BR15" s="97">
        <f t="shared" si="6"/>
        <v>0</v>
      </c>
      <c r="BS15" s="97">
        <f t="shared" si="6"/>
        <v>446675.9</v>
      </c>
      <c r="BT15" s="97">
        <f t="shared" si="6"/>
        <v>384043.9</v>
      </c>
      <c r="BU15" s="97">
        <f t="shared" si="6"/>
        <v>0</v>
      </c>
      <c r="BV15" s="97">
        <f t="shared" si="6"/>
        <v>0</v>
      </c>
      <c r="BW15" s="97">
        <f t="shared" si="6"/>
        <v>0</v>
      </c>
      <c r="BX15" s="97">
        <f t="shared" si="6"/>
        <v>0</v>
      </c>
      <c r="BY15" s="97">
        <f t="shared" si="6"/>
        <v>47149</v>
      </c>
      <c r="BZ15" s="97">
        <f t="shared" si="6"/>
        <v>38457.5</v>
      </c>
      <c r="CA15" s="97">
        <f t="shared" si="6"/>
        <v>228969.8</v>
      </c>
      <c r="CB15" s="97">
        <f t="shared" si="6"/>
        <v>202094.8</v>
      </c>
      <c r="CC15" s="97">
        <f t="shared" si="6"/>
        <v>141345.9</v>
      </c>
      <c r="CD15" s="97">
        <f t="shared" si="6"/>
        <v>136032.1</v>
      </c>
      <c r="CE15" s="97">
        <f t="shared" si="6"/>
        <v>339387.2</v>
      </c>
      <c r="CF15" s="97">
        <f t="shared" si="6"/>
        <v>333979.59999999998</v>
      </c>
      <c r="CG15" s="97">
        <f t="shared" si="6"/>
        <v>201765</v>
      </c>
      <c r="CH15" s="97">
        <f t="shared" si="6"/>
        <v>188717.2</v>
      </c>
      <c r="CI15" s="97">
        <f t="shared" si="6"/>
        <v>40207.9</v>
      </c>
      <c r="CJ15" s="97">
        <f t="shared" si="6"/>
        <v>30464.5</v>
      </c>
      <c r="CK15" s="99">
        <f t="shared" si="6"/>
        <v>0</v>
      </c>
      <c r="CL15" s="99">
        <f t="shared" si="6"/>
        <v>0</v>
      </c>
      <c r="CM15" s="99">
        <f t="shared" si="6"/>
        <v>0</v>
      </c>
      <c r="CN15" s="99">
        <f t="shared" si="6"/>
        <v>0</v>
      </c>
      <c r="CO15" s="97">
        <f t="shared" si="6"/>
        <v>347594.1</v>
      </c>
      <c r="CP15" s="97">
        <f t="shared" si="6"/>
        <v>336027.3</v>
      </c>
      <c r="CQ15" s="97">
        <f t="shared" si="6"/>
        <v>221174.2</v>
      </c>
      <c r="CR15" s="97">
        <f t="shared" si="6"/>
        <v>86227.1</v>
      </c>
      <c r="CS15" s="100">
        <f t="shared" si="6"/>
        <v>346332.89999999997</v>
      </c>
      <c r="CT15" s="100">
        <f t="shared" si="6"/>
        <v>335258</v>
      </c>
      <c r="CU15" s="100">
        <f t="shared" si="6"/>
        <v>216674.2</v>
      </c>
      <c r="CV15" s="100">
        <f t="shared" si="6"/>
        <v>85933.1</v>
      </c>
      <c r="CW15" s="101">
        <f t="shared" ref="CW15:DT15" si="7">SUM(CW11:CW14)</f>
        <v>202517</v>
      </c>
      <c r="CX15" s="101">
        <f t="shared" si="7"/>
        <v>198862.2</v>
      </c>
      <c r="CY15" s="101">
        <f t="shared" si="7"/>
        <v>215674.2</v>
      </c>
      <c r="CZ15" s="101">
        <f t="shared" si="7"/>
        <v>85833.1</v>
      </c>
      <c r="DA15" s="100">
        <f t="shared" si="7"/>
        <v>1801425.1</v>
      </c>
      <c r="DB15" s="100">
        <f t="shared" si="7"/>
        <v>1722468.5</v>
      </c>
      <c r="DC15" s="100">
        <f t="shared" si="7"/>
        <v>179799.7</v>
      </c>
      <c r="DD15" s="100">
        <f t="shared" si="7"/>
        <v>41911</v>
      </c>
      <c r="DE15" s="100">
        <f t="shared" si="7"/>
        <v>1503981</v>
      </c>
      <c r="DF15" s="100">
        <f t="shared" si="7"/>
        <v>1457405.1</v>
      </c>
      <c r="DG15" s="101">
        <f t="shared" si="7"/>
        <v>19256.7</v>
      </c>
      <c r="DH15" s="101">
        <f t="shared" si="7"/>
        <v>10419.4</v>
      </c>
      <c r="DI15" s="97">
        <f t="shared" si="7"/>
        <v>71300</v>
      </c>
      <c r="DJ15" s="97">
        <f t="shared" si="7"/>
        <v>55580.7</v>
      </c>
      <c r="DK15" s="97">
        <f t="shared" si="7"/>
        <v>0</v>
      </c>
      <c r="DL15" s="97">
        <f t="shared" si="7"/>
        <v>0</v>
      </c>
      <c r="DM15" s="97">
        <f t="shared" si="7"/>
        <v>52054.6</v>
      </c>
      <c r="DN15" s="97">
        <f t="shared" si="7"/>
        <v>0</v>
      </c>
      <c r="DO15" s="97">
        <f t="shared" si="7"/>
        <v>230794.6</v>
      </c>
      <c r="DP15" s="97">
        <f t="shared" si="7"/>
        <v>178740</v>
      </c>
      <c r="DQ15" s="97">
        <f t="shared" si="7"/>
        <v>0</v>
      </c>
      <c r="DR15" s="97">
        <f t="shared" si="7"/>
        <v>0</v>
      </c>
      <c r="DS15" s="97">
        <f t="shared" si="7"/>
        <v>178740</v>
      </c>
      <c r="DT15" s="97">
        <f t="shared" si="7"/>
        <v>178740</v>
      </c>
    </row>
    <row r="16" spans="1:124" s="106" customFormat="1" ht="13.5" x14ac:dyDescent="0.25"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BL16" s="104"/>
      <c r="BM16" s="104"/>
      <c r="BN16" s="104"/>
      <c r="BO16" s="104"/>
      <c r="BP16" s="104"/>
      <c r="BQ16" s="104"/>
      <c r="BR16" s="104"/>
      <c r="BS16" s="104"/>
      <c r="BT16" s="104"/>
      <c r="BU16" s="104"/>
      <c r="BV16" s="104"/>
      <c r="BW16" s="104"/>
      <c r="BX16" s="104"/>
      <c r="BY16" s="104"/>
      <c r="BZ16" s="104"/>
      <c r="CA16" s="104"/>
      <c r="CB16" s="104"/>
      <c r="CC16" s="104"/>
      <c r="CD16" s="104"/>
      <c r="CE16" s="104"/>
      <c r="CF16" s="104"/>
      <c r="CG16" s="104"/>
      <c r="CH16" s="104"/>
      <c r="CI16" s="104"/>
      <c r="CJ16" s="104"/>
      <c r="CK16" s="105"/>
      <c r="CL16" s="105"/>
      <c r="CM16" s="105"/>
      <c r="CN16" s="105"/>
      <c r="CO16" s="104"/>
      <c r="CP16" s="104"/>
      <c r="CQ16" s="104"/>
      <c r="CR16" s="104"/>
      <c r="CS16" s="104"/>
      <c r="CT16" s="104"/>
      <c r="CU16" s="104"/>
      <c r="CV16" s="104"/>
      <c r="CW16" s="103"/>
      <c r="CX16" s="103"/>
      <c r="CY16" s="103"/>
      <c r="CZ16" s="103"/>
      <c r="DA16" s="104"/>
      <c r="DB16" s="104"/>
      <c r="DC16" s="104"/>
      <c r="DD16" s="104"/>
      <c r="DE16" s="104"/>
      <c r="DF16" s="104"/>
      <c r="DG16" s="104"/>
      <c r="DH16" s="104"/>
      <c r="DI16" s="104"/>
      <c r="DJ16" s="104"/>
      <c r="DK16" s="104"/>
      <c r="DL16" s="104"/>
      <c r="DM16" s="104"/>
      <c r="DN16" s="104"/>
      <c r="DO16" s="104"/>
      <c r="DP16" s="104"/>
      <c r="DQ16" s="104"/>
      <c r="DR16" s="104"/>
      <c r="DS16" s="104"/>
      <c r="DT16" s="104"/>
    </row>
    <row r="17" spans="3:124" s="106" customFormat="1" ht="13.5" x14ac:dyDescent="0.25"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BL17" s="104"/>
      <c r="BM17" s="104"/>
      <c r="BN17" s="104"/>
      <c r="BO17" s="104"/>
      <c r="BP17" s="104"/>
      <c r="BQ17" s="104"/>
      <c r="BR17" s="104"/>
      <c r="BS17" s="104"/>
      <c r="BT17" s="104"/>
      <c r="BU17" s="104"/>
      <c r="BV17" s="104"/>
      <c r="BW17" s="104"/>
      <c r="BX17" s="104"/>
      <c r="BY17" s="104"/>
      <c r="BZ17" s="104"/>
      <c r="CA17" s="104"/>
      <c r="CB17" s="104"/>
      <c r="CC17" s="104"/>
      <c r="CD17" s="104"/>
      <c r="CE17" s="104"/>
      <c r="CF17" s="104"/>
      <c r="CG17" s="104"/>
      <c r="CH17" s="104"/>
      <c r="CI17" s="104"/>
      <c r="CJ17" s="104"/>
      <c r="CK17" s="105"/>
      <c r="CL17" s="105"/>
      <c r="CM17" s="105"/>
      <c r="CN17" s="105"/>
      <c r="CO17" s="104"/>
      <c r="CP17" s="104"/>
      <c r="CQ17" s="104"/>
      <c r="CR17" s="104"/>
      <c r="CS17" s="104"/>
      <c r="CT17" s="104"/>
      <c r="CU17" s="104"/>
      <c r="CV17" s="104"/>
      <c r="CW17" s="103"/>
      <c r="CX17" s="103"/>
      <c r="CY17" s="103"/>
      <c r="CZ17" s="103"/>
      <c r="DA17" s="104"/>
      <c r="DB17" s="104"/>
      <c r="DC17" s="104"/>
      <c r="DD17" s="104"/>
      <c r="DE17" s="104"/>
      <c r="DF17" s="104"/>
      <c r="DG17" s="104"/>
      <c r="DH17" s="104"/>
      <c r="DI17" s="104"/>
      <c r="DJ17" s="104"/>
      <c r="DK17" s="104"/>
      <c r="DL17" s="104"/>
      <c r="DM17" s="104"/>
      <c r="DN17" s="104"/>
      <c r="DO17" s="104"/>
      <c r="DP17" s="104"/>
      <c r="DQ17" s="104"/>
      <c r="DR17" s="104"/>
      <c r="DS17" s="104"/>
      <c r="DT17" s="104"/>
    </row>
    <row r="18" spans="3:124" s="106" customFormat="1" ht="13.5" x14ac:dyDescent="0.25"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BL18" s="104"/>
      <c r="BM18" s="104"/>
      <c r="BN18" s="104"/>
      <c r="BO18" s="104"/>
      <c r="BP18" s="104"/>
      <c r="BQ18" s="104"/>
      <c r="BR18" s="104"/>
      <c r="BS18" s="104"/>
      <c r="BT18" s="104"/>
      <c r="BU18" s="104"/>
      <c r="BV18" s="104"/>
      <c r="BW18" s="104"/>
      <c r="BX18" s="104"/>
      <c r="BY18" s="104"/>
      <c r="BZ18" s="104"/>
      <c r="CA18" s="104"/>
      <c r="CB18" s="104"/>
      <c r="CC18" s="104"/>
      <c r="CD18" s="104"/>
      <c r="CE18" s="104"/>
      <c r="CF18" s="104"/>
      <c r="CG18" s="104"/>
      <c r="CH18" s="104"/>
      <c r="CI18" s="104"/>
      <c r="CJ18" s="104"/>
      <c r="CK18" s="105"/>
      <c r="CL18" s="105"/>
      <c r="CM18" s="105"/>
      <c r="CN18" s="105"/>
      <c r="CO18" s="104"/>
      <c r="CP18" s="104"/>
      <c r="CQ18" s="104"/>
      <c r="CR18" s="104"/>
      <c r="CS18" s="104"/>
      <c r="CT18" s="104"/>
      <c r="CU18" s="104"/>
      <c r="CV18" s="104"/>
      <c r="CW18" s="103"/>
      <c r="CX18" s="103"/>
      <c r="CY18" s="103"/>
      <c r="CZ18" s="103"/>
      <c r="DA18" s="104"/>
      <c r="DB18" s="104"/>
      <c r="DC18" s="104"/>
      <c r="DD18" s="104"/>
      <c r="DE18" s="104"/>
      <c r="DF18" s="104"/>
      <c r="DG18" s="104"/>
      <c r="DH18" s="104"/>
      <c r="DI18" s="104"/>
      <c r="DJ18" s="104"/>
      <c r="DK18" s="104"/>
      <c r="DL18" s="104"/>
      <c r="DM18" s="104"/>
      <c r="DN18" s="104"/>
      <c r="DO18" s="104"/>
      <c r="DP18" s="104"/>
      <c r="DQ18" s="104"/>
      <c r="DR18" s="104"/>
      <c r="DS18" s="104"/>
      <c r="DT18" s="104"/>
    </row>
    <row r="19" spans="3:124" s="106" customFormat="1" ht="13.5" x14ac:dyDescent="0.25"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BL19" s="104"/>
      <c r="BM19" s="104"/>
      <c r="BN19" s="104"/>
      <c r="BO19" s="104"/>
      <c r="BP19" s="104"/>
      <c r="BQ19" s="104"/>
      <c r="BR19" s="104"/>
      <c r="BS19" s="104"/>
      <c r="BT19" s="104"/>
      <c r="BU19" s="104"/>
      <c r="BV19" s="104"/>
      <c r="BW19" s="104"/>
      <c r="BX19" s="104"/>
      <c r="BY19" s="104"/>
      <c r="BZ19" s="104"/>
      <c r="CA19" s="104"/>
      <c r="CB19" s="104"/>
      <c r="CC19" s="104"/>
      <c r="CD19" s="104"/>
      <c r="CE19" s="104"/>
      <c r="CF19" s="104"/>
      <c r="CG19" s="104"/>
      <c r="CH19" s="104"/>
      <c r="CI19" s="104"/>
      <c r="CJ19" s="104"/>
      <c r="CK19" s="105"/>
      <c r="CL19" s="105"/>
      <c r="CM19" s="105"/>
      <c r="CN19" s="105"/>
      <c r="CO19" s="104"/>
      <c r="CP19" s="104"/>
      <c r="CQ19" s="104"/>
      <c r="CR19" s="104"/>
      <c r="CS19" s="104"/>
      <c r="CT19" s="104"/>
      <c r="CU19" s="104"/>
      <c r="CV19" s="104"/>
      <c r="CW19" s="103"/>
      <c r="CX19" s="103"/>
      <c r="CY19" s="103"/>
      <c r="CZ19" s="103"/>
      <c r="DA19" s="104"/>
      <c r="DB19" s="104"/>
      <c r="DC19" s="104"/>
      <c r="DD19" s="104"/>
      <c r="DE19" s="104"/>
      <c r="DF19" s="104"/>
      <c r="DG19" s="104"/>
      <c r="DH19" s="104"/>
      <c r="DI19" s="104"/>
      <c r="DJ19" s="104"/>
      <c r="DK19" s="104"/>
      <c r="DL19" s="104"/>
      <c r="DM19" s="104"/>
      <c r="DN19" s="104"/>
      <c r="DO19" s="104"/>
      <c r="DP19" s="104"/>
      <c r="DQ19" s="104"/>
      <c r="DR19" s="104"/>
      <c r="DS19" s="104"/>
      <c r="DT19" s="104"/>
    </row>
    <row r="20" spans="3:124" s="106" customFormat="1" ht="13.5" x14ac:dyDescent="0.25"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BL20" s="104"/>
      <c r="BM20" s="104"/>
      <c r="BN20" s="104"/>
      <c r="BO20" s="104"/>
      <c r="BP20" s="104"/>
      <c r="BQ20" s="104"/>
      <c r="BR20" s="104"/>
      <c r="BS20" s="104"/>
      <c r="BT20" s="104"/>
      <c r="BU20" s="104"/>
      <c r="BV20" s="104"/>
      <c r="BW20" s="104"/>
      <c r="BX20" s="104"/>
      <c r="BY20" s="104"/>
      <c r="BZ20" s="104"/>
      <c r="CA20" s="104"/>
      <c r="CB20" s="104"/>
      <c r="CC20" s="104"/>
      <c r="CD20" s="104"/>
      <c r="CE20" s="104"/>
      <c r="CF20" s="104"/>
      <c r="CG20" s="104"/>
      <c r="CH20" s="104"/>
      <c r="CI20" s="104"/>
      <c r="CJ20" s="104"/>
      <c r="CK20" s="105"/>
      <c r="CL20" s="105"/>
      <c r="CM20" s="105"/>
      <c r="CN20" s="105"/>
      <c r="CO20" s="104"/>
      <c r="CP20" s="104"/>
      <c r="CQ20" s="104"/>
      <c r="CR20" s="104"/>
      <c r="CS20" s="104"/>
      <c r="CT20" s="104"/>
      <c r="CU20" s="104"/>
      <c r="CV20" s="104"/>
      <c r="CW20" s="103"/>
      <c r="CX20" s="103"/>
      <c r="CY20" s="103"/>
      <c r="CZ20" s="103"/>
      <c r="DA20" s="104"/>
      <c r="DB20" s="104"/>
      <c r="DC20" s="104"/>
      <c r="DD20" s="104"/>
      <c r="DE20" s="104"/>
      <c r="DF20" s="104"/>
      <c r="DG20" s="104"/>
      <c r="DH20" s="104"/>
      <c r="DI20" s="104"/>
      <c r="DJ20" s="104"/>
      <c r="DK20" s="104"/>
      <c r="DL20" s="104"/>
      <c r="DM20" s="104"/>
      <c r="DN20" s="104"/>
      <c r="DO20" s="104"/>
      <c r="DP20" s="104"/>
      <c r="DQ20" s="104"/>
      <c r="DR20" s="104"/>
      <c r="DS20" s="104"/>
      <c r="DT20" s="104"/>
    </row>
    <row r="21" spans="3:124" s="106" customFormat="1" ht="13.5" x14ac:dyDescent="0.25"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BL21" s="104"/>
      <c r="BM21" s="104"/>
      <c r="BN21" s="104"/>
      <c r="BO21" s="104"/>
      <c r="BP21" s="104"/>
      <c r="BQ21" s="104"/>
      <c r="BR21" s="104"/>
      <c r="BS21" s="104"/>
      <c r="BT21" s="104"/>
      <c r="BU21" s="104"/>
      <c r="BV21" s="104"/>
      <c r="BW21" s="104"/>
      <c r="BX21" s="104"/>
      <c r="BY21" s="104"/>
      <c r="BZ21" s="104"/>
      <c r="CA21" s="104"/>
      <c r="CB21" s="104"/>
      <c r="CC21" s="104"/>
      <c r="CD21" s="104"/>
      <c r="CE21" s="104"/>
      <c r="CF21" s="104"/>
      <c r="CG21" s="104"/>
      <c r="CH21" s="104"/>
      <c r="CI21" s="104"/>
      <c r="CJ21" s="104"/>
      <c r="CK21" s="105"/>
      <c r="CL21" s="105"/>
      <c r="CM21" s="105"/>
      <c r="CN21" s="105"/>
      <c r="CO21" s="104"/>
      <c r="CP21" s="104"/>
      <c r="CQ21" s="104"/>
      <c r="CR21" s="104"/>
      <c r="CS21" s="104"/>
      <c r="CT21" s="104"/>
      <c r="CU21" s="104"/>
      <c r="CV21" s="104"/>
      <c r="CW21" s="103"/>
      <c r="CX21" s="103"/>
      <c r="CY21" s="103"/>
      <c r="CZ21" s="103"/>
      <c r="DA21" s="104"/>
      <c r="DB21" s="104"/>
      <c r="DC21" s="104"/>
      <c r="DD21" s="104"/>
      <c r="DE21" s="104"/>
      <c r="DF21" s="104"/>
      <c r="DG21" s="104"/>
      <c r="DH21" s="104"/>
      <c r="DI21" s="104"/>
      <c r="DJ21" s="104"/>
      <c r="DK21" s="104"/>
      <c r="DL21" s="104"/>
      <c r="DM21" s="104"/>
      <c r="DN21" s="104"/>
      <c r="DO21" s="104"/>
      <c r="DP21" s="104"/>
      <c r="DQ21" s="104"/>
      <c r="DR21" s="104"/>
      <c r="DS21" s="104"/>
      <c r="DT21" s="104"/>
    </row>
    <row r="22" spans="3:124" s="106" customFormat="1" ht="13.5" x14ac:dyDescent="0.25"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BL22" s="104"/>
      <c r="BM22" s="104"/>
      <c r="BN22" s="104"/>
      <c r="BO22" s="104"/>
      <c r="BP22" s="104"/>
      <c r="BQ22" s="104"/>
      <c r="BR22" s="104"/>
      <c r="BS22" s="104"/>
      <c r="BT22" s="104"/>
      <c r="BU22" s="104"/>
      <c r="BV22" s="104"/>
      <c r="BW22" s="104"/>
      <c r="BX22" s="104"/>
      <c r="BY22" s="104"/>
      <c r="BZ22" s="104"/>
      <c r="CA22" s="104"/>
      <c r="CB22" s="104"/>
      <c r="CC22" s="104"/>
      <c r="CD22" s="104"/>
      <c r="CE22" s="104"/>
      <c r="CF22" s="104"/>
      <c r="CG22" s="104"/>
      <c r="CH22" s="104"/>
      <c r="CI22" s="104"/>
      <c r="CJ22" s="104"/>
      <c r="CK22" s="105"/>
      <c r="CL22" s="105"/>
      <c r="CM22" s="105"/>
      <c r="CN22" s="105"/>
      <c r="CO22" s="104"/>
      <c r="CP22" s="104"/>
      <c r="CQ22" s="104"/>
      <c r="CR22" s="104"/>
      <c r="CS22" s="104"/>
      <c r="CT22" s="104"/>
      <c r="CU22" s="104"/>
      <c r="CV22" s="104"/>
      <c r="CW22" s="103"/>
      <c r="CX22" s="103"/>
      <c r="CY22" s="103"/>
      <c r="CZ22" s="103"/>
      <c r="DA22" s="104"/>
      <c r="DB22" s="104"/>
      <c r="DC22" s="104"/>
      <c r="DD22" s="104"/>
      <c r="DE22" s="104"/>
      <c r="DF22" s="104"/>
      <c r="DG22" s="104"/>
      <c r="DH22" s="104"/>
      <c r="DI22" s="104"/>
      <c r="DJ22" s="104"/>
      <c r="DK22" s="104"/>
      <c r="DL22" s="104"/>
      <c r="DM22" s="104"/>
      <c r="DN22" s="104"/>
      <c r="DO22" s="104"/>
      <c r="DP22" s="104"/>
      <c r="DQ22" s="104"/>
      <c r="DR22" s="104"/>
      <c r="DS22" s="104"/>
      <c r="DT22" s="104"/>
    </row>
    <row r="23" spans="3:124" s="106" customFormat="1" ht="13.5" x14ac:dyDescent="0.25"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BL23" s="104"/>
      <c r="BM23" s="104"/>
      <c r="BN23" s="104"/>
      <c r="BO23" s="104"/>
      <c r="BP23" s="104"/>
      <c r="BQ23" s="104"/>
      <c r="BR23" s="104"/>
      <c r="BS23" s="104"/>
      <c r="BT23" s="104"/>
      <c r="BU23" s="104"/>
      <c r="BV23" s="104"/>
      <c r="BW23" s="104"/>
      <c r="BX23" s="104"/>
      <c r="BY23" s="104"/>
      <c r="BZ23" s="104"/>
      <c r="CA23" s="104"/>
      <c r="CB23" s="104"/>
      <c r="CC23" s="104"/>
      <c r="CD23" s="104"/>
      <c r="CE23" s="104"/>
      <c r="CF23" s="104"/>
      <c r="CG23" s="104"/>
      <c r="CH23" s="104"/>
      <c r="CI23" s="104"/>
      <c r="CJ23" s="104"/>
      <c r="CK23" s="105"/>
      <c r="CL23" s="105"/>
      <c r="CM23" s="105"/>
      <c r="CN23" s="105"/>
      <c r="CO23" s="104"/>
      <c r="CP23" s="104"/>
      <c r="CQ23" s="104"/>
      <c r="CR23" s="104"/>
      <c r="CS23" s="104"/>
      <c r="CT23" s="104"/>
      <c r="CU23" s="104"/>
      <c r="CV23" s="104"/>
      <c r="CW23" s="103"/>
      <c r="CX23" s="103"/>
      <c r="CY23" s="103"/>
      <c r="CZ23" s="103"/>
      <c r="DA23" s="104"/>
      <c r="DB23" s="104"/>
      <c r="DC23" s="104"/>
      <c r="DD23" s="104"/>
      <c r="DE23" s="104"/>
      <c r="DF23" s="104"/>
      <c r="DG23" s="104"/>
      <c r="DH23" s="104"/>
      <c r="DI23" s="104"/>
      <c r="DJ23" s="104"/>
      <c r="DK23" s="104"/>
      <c r="DL23" s="104"/>
      <c r="DM23" s="104"/>
      <c r="DN23" s="104"/>
      <c r="DO23" s="104"/>
      <c r="DP23" s="104"/>
      <c r="DQ23" s="104"/>
      <c r="DR23" s="104"/>
      <c r="DS23" s="104"/>
      <c r="DT23" s="104"/>
    </row>
    <row r="24" spans="3:124" s="106" customFormat="1" ht="13.5" x14ac:dyDescent="0.25"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BL24" s="104"/>
      <c r="BM24" s="104"/>
      <c r="BN24" s="104"/>
      <c r="BO24" s="104"/>
      <c r="BP24" s="104"/>
      <c r="BQ24" s="104"/>
      <c r="BR24" s="104"/>
      <c r="BS24" s="104"/>
      <c r="BT24" s="104"/>
      <c r="BU24" s="104"/>
      <c r="BV24" s="104"/>
      <c r="BW24" s="104"/>
      <c r="BX24" s="104"/>
      <c r="BY24" s="104"/>
      <c r="BZ24" s="104"/>
      <c r="CA24" s="104"/>
      <c r="CB24" s="104"/>
      <c r="CC24" s="104"/>
      <c r="CD24" s="104"/>
      <c r="CE24" s="104"/>
      <c r="CF24" s="104"/>
      <c r="CG24" s="104"/>
      <c r="CH24" s="104"/>
      <c r="CI24" s="104"/>
      <c r="CJ24" s="104"/>
      <c r="CK24" s="105"/>
      <c r="CL24" s="105"/>
      <c r="CM24" s="105"/>
      <c r="CN24" s="105"/>
      <c r="CO24" s="104"/>
      <c r="CP24" s="104"/>
      <c r="CQ24" s="104"/>
      <c r="CR24" s="104"/>
      <c r="CS24" s="104"/>
      <c r="CT24" s="104"/>
      <c r="CU24" s="104"/>
      <c r="CV24" s="104"/>
      <c r="CW24" s="103"/>
      <c r="CX24" s="103"/>
      <c r="CY24" s="103"/>
      <c r="CZ24" s="103"/>
      <c r="DA24" s="104"/>
      <c r="DB24" s="104"/>
      <c r="DC24" s="104"/>
      <c r="DD24" s="104"/>
      <c r="DE24" s="104"/>
      <c r="DF24" s="104"/>
      <c r="DG24" s="104"/>
      <c r="DH24" s="104"/>
      <c r="DI24" s="104"/>
      <c r="DJ24" s="104"/>
      <c r="DK24" s="104"/>
      <c r="DL24" s="104"/>
      <c r="DM24" s="104"/>
      <c r="DN24" s="104"/>
      <c r="DO24" s="104"/>
      <c r="DP24" s="104"/>
      <c r="DQ24" s="104"/>
      <c r="DR24" s="104"/>
      <c r="DS24" s="104"/>
      <c r="DT24" s="104"/>
    </row>
    <row r="25" spans="3:124" s="106" customFormat="1" ht="13.5" x14ac:dyDescent="0.25"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BL25" s="104"/>
      <c r="BM25" s="104"/>
      <c r="BN25" s="104"/>
      <c r="BO25" s="104"/>
      <c r="BP25" s="104"/>
      <c r="BQ25" s="104"/>
      <c r="BR25" s="104"/>
      <c r="BS25" s="104"/>
      <c r="BT25" s="104"/>
      <c r="BU25" s="104"/>
      <c r="BV25" s="104"/>
      <c r="BW25" s="104"/>
      <c r="BX25" s="104"/>
      <c r="BY25" s="104"/>
      <c r="BZ25" s="104"/>
      <c r="CA25" s="104"/>
      <c r="CB25" s="104"/>
      <c r="CC25" s="104"/>
      <c r="CD25" s="104"/>
      <c r="CE25" s="104"/>
      <c r="CF25" s="104"/>
      <c r="CG25" s="104"/>
      <c r="CH25" s="104"/>
      <c r="CI25" s="104"/>
      <c r="CJ25" s="104"/>
      <c r="CK25" s="105"/>
      <c r="CL25" s="105"/>
      <c r="CM25" s="105"/>
      <c r="CN25" s="105"/>
      <c r="CO25" s="104"/>
      <c r="CP25" s="104"/>
      <c r="CQ25" s="104"/>
      <c r="CR25" s="104"/>
      <c r="CS25" s="104"/>
      <c r="CT25" s="104"/>
      <c r="CU25" s="104"/>
      <c r="CV25" s="104"/>
      <c r="CW25" s="103"/>
      <c r="CX25" s="103"/>
      <c r="CY25" s="103"/>
      <c r="CZ25" s="103"/>
      <c r="DA25" s="104"/>
      <c r="DB25" s="104"/>
      <c r="DC25" s="104"/>
      <c r="DD25" s="104"/>
      <c r="DE25" s="104"/>
      <c r="DF25" s="104"/>
      <c r="DG25" s="104"/>
      <c r="DH25" s="104"/>
      <c r="DI25" s="104"/>
      <c r="DJ25" s="104"/>
      <c r="DK25" s="104"/>
      <c r="DL25" s="104"/>
      <c r="DM25" s="104"/>
      <c r="DN25" s="104"/>
      <c r="DO25" s="104"/>
      <c r="DP25" s="104"/>
      <c r="DQ25" s="104"/>
      <c r="DR25" s="104"/>
      <c r="DS25" s="104"/>
      <c r="DT25" s="104"/>
    </row>
    <row r="26" spans="3:124" s="106" customFormat="1" ht="13.5" x14ac:dyDescent="0.25"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  <c r="BM26" s="104"/>
      <c r="BN26" s="104"/>
      <c r="BO26" s="104"/>
      <c r="BP26" s="104"/>
      <c r="BQ26" s="104"/>
      <c r="BR26" s="104"/>
      <c r="BS26" s="104"/>
      <c r="BT26" s="104"/>
      <c r="BU26" s="104"/>
      <c r="BV26" s="104"/>
      <c r="BW26" s="104"/>
      <c r="BX26" s="104"/>
      <c r="BY26" s="104"/>
      <c r="BZ26" s="104"/>
      <c r="CA26" s="104"/>
      <c r="CB26" s="104"/>
      <c r="CC26" s="104"/>
      <c r="CD26" s="104"/>
      <c r="CE26" s="104"/>
      <c r="CF26" s="104"/>
      <c r="CG26" s="104"/>
      <c r="CH26" s="104"/>
      <c r="CI26" s="104"/>
      <c r="CJ26" s="104"/>
      <c r="CK26" s="105"/>
      <c r="CL26" s="105"/>
      <c r="CM26" s="105"/>
      <c r="CN26" s="105"/>
      <c r="CO26" s="104"/>
      <c r="CP26" s="104"/>
      <c r="CQ26" s="104"/>
      <c r="CR26" s="104"/>
      <c r="CS26" s="104"/>
      <c r="CT26" s="104"/>
      <c r="CU26" s="104"/>
      <c r="CV26" s="104"/>
      <c r="CW26" s="103"/>
      <c r="CX26" s="103"/>
      <c r="CY26" s="103"/>
      <c r="CZ26" s="103"/>
      <c r="DA26" s="104"/>
      <c r="DB26" s="104"/>
      <c r="DC26" s="104"/>
      <c r="DD26" s="104"/>
      <c r="DE26" s="104"/>
      <c r="DF26" s="104"/>
      <c r="DG26" s="104"/>
      <c r="DH26" s="104"/>
      <c r="DI26" s="104"/>
      <c r="DJ26" s="104"/>
      <c r="DK26" s="104"/>
      <c r="DL26" s="104"/>
      <c r="DM26" s="104"/>
      <c r="DN26" s="104"/>
      <c r="DO26" s="104"/>
      <c r="DP26" s="104"/>
      <c r="DQ26" s="104"/>
      <c r="DR26" s="104"/>
      <c r="DS26" s="104"/>
      <c r="DT26" s="104"/>
    </row>
    <row r="27" spans="3:124" s="106" customFormat="1" ht="13.5" x14ac:dyDescent="0.25"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BL27" s="104"/>
      <c r="BM27" s="104"/>
      <c r="BN27" s="104"/>
      <c r="BO27" s="104"/>
      <c r="BP27" s="104"/>
      <c r="BQ27" s="104"/>
      <c r="BR27" s="104"/>
      <c r="BS27" s="104"/>
      <c r="BT27" s="104"/>
      <c r="BU27" s="104"/>
      <c r="BV27" s="104"/>
      <c r="BW27" s="104"/>
      <c r="BX27" s="104"/>
      <c r="BY27" s="104"/>
      <c r="BZ27" s="104"/>
      <c r="CA27" s="104"/>
      <c r="CB27" s="104"/>
      <c r="CC27" s="104"/>
      <c r="CD27" s="104"/>
      <c r="CE27" s="104"/>
      <c r="CF27" s="104"/>
      <c r="CG27" s="104"/>
      <c r="CH27" s="104"/>
      <c r="CI27" s="104"/>
      <c r="CJ27" s="104"/>
      <c r="CK27" s="105"/>
      <c r="CL27" s="105"/>
      <c r="CM27" s="105"/>
      <c r="CN27" s="105"/>
      <c r="CO27" s="104"/>
      <c r="CP27" s="104"/>
      <c r="CQ27" s="104"/>
      <c r="CR27" s="104"/>
      <c r="CS27" s="104"/>
      <c r="CT27" s="104"/>
      <c r="CU27" s="104"/>
      <c r="CV27" s="104"/>
      <c r="CW27" s="103"/>
      <c r="CX27" s="103"/>
      <c r="CY27" s="103"/>
      <c r="CZ27" s="103"/>
      <c r="DA27" s="104"/>
      <c r="DB27" s="104"/>
      <c r="DC27" s="104"/>
      <c r="DD27" s="104"/>
      <c r="DE27" s="104"/>
      <c r="DF27" s="104"/>
      <c r="DG27" s="104"/>
      <c r="DH27" s="104"/>
      <c r="DI27" s="104"/>
      <c r="DJ27" s="104"/>
      <c r="DK27" s="104"/>
      <c r="DL27" s="104"/>
      <c r="DM27" s="104"/>
      <c r="DN27" s="104"/>
      <c r="DO27" s="104"/>
      <c r="DP27" s="104"/>
      <c r="DQ27" s="104"/>
      <c r="DR27" s="104"/>
      <c r="DS27" s="104"/>
      <c r="DT27" s="104"/>
    </row>
    <row r="28" spans="3:124" s="106" customFormat="1" ht="13.5" x14ac:dyDescent="0.25"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BL28" s="104"/>
      <c r="BM28" s="104"/>
      <c r="BN28" s="104"/>
      <c r="BO28" s="104"/>
      <c r="BP28" s="104"/>
      <c r="BQ28" s="104"/>
      <c r="BR28" s="104"/>
      <c r="BS28" s="104"/>
      <c r="BT28" s="104"/>
      <c r="BU28" s="104"/>
      <c r="BV28" s="104"/>
      <c r="BW28" s="104"/>
      <c r="BX28" s="104"/>
      <c r="BY28" s="104"/>
      <c r="BZ28" s="104"/>
      <c r="CA28" s="104"/>
      <c r="CB28" s="104"/>
      <c r="CC28" s="104"/>
      <c r="CD28" s="104"/>
      <c r="CE28" s="104"/>
      <c r="CF28" s="104"/>
      <c r="CG28" s="104"/>
      <c r="CH28" s="104"/>
      <c r="CI28" s="104"/>
      <c r="CJ28" s="104"/>
      <c r="CK28" s="105"/>
      <c r="CL28" s="105"/>
      <c r="CM28" s="105"/>
      <c r="CN28" s="105"/>
      <c r="CO28" s="104"/>
      <c r="CP28" s="104"/>
      <c r="CQ28" s="104"/>
      <c r="CR28" s="104"/>
      <c r="CS28" s="104"/>
      <c r="CT28" s="104"/>
      <c r="CU28" s="104"/>
      <c r="CV28" s="104"/>
      <c r="CW28" s="103"/>
      <c r="CX28" s="103"/>
      <c r="CY28" s="103"/>
      <c r="CZ28" s="103"/>
      <c r="DA28" s="104"/>
      <c r="DB28" s="104"/>
      <c r="DC28" s="104"/>
      <c r="DD28" s="104"/>
      <c r="DE28" s="104"/>
      <c r="DF28" s="104"/>
      <c r="DG28" s="104"/>
      <c r="DH28" s="104"/>
      <c r="DI28" s="104"/>
      <c r="DJ28" s="104"/>
      <c r="DK28" s="104"/>
      <c r="DL28" s="104"/>
      <c r="DM28" s="104"/>
      <c r="DN28" s="104"/>
      <c r="DO28" s="104"/>
      <c r="DP28" s="104"/>
      <c r="DQ28" s="104"/>
      <c r="DR28" s="104"/>
      <c r="DS28" s="104"/>
      <c r="DT28" s="104"/>
    </row>
    <row r="29" spans="3:124" s="106" customFormat="1" ht="13.5" x14ac:dyDescent="0.25"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BL29" s="104"/>
      <c r="BM29" s="104"/>
      <c r="BN29" s="104"/>
      <c r="BO29" s="104"/>
      <c r="BP29" s="104"/>
      <c r="BQ29" s="104"/>
      <c r="BR29" s="104"/>
      <c r="BS29" s="104"/>
      <c r="BT29" s="104"/>
      <c r="BU29" s="104"/>
      <c r="BV29" s="104"/>
      <c r="BW29" s="104"/>
      <c r="BX29" s="104"/>
      <c r="BY29" s="104"/>
      <c r="BZ29" s="104"/>
      <c r="CA29" s="104"/>
      <c r="CB29" s="104"/>
      <c r="CC29" s="104"/>
      <c r="CD29" s="104"/>
      <c r="CE29" s="104"/>
      <c r="CF29" s="104"/>
      <c r="CG29" s="104"/>
      <c r="CH29" s="104"/>
      <c r="CI29" s="104"/>
      <c r="CJ29" s="104"/>
      <c r="CK29" s="105"/>
      <c r="CL29" s="105"/>
      <c r="CM29" s="105"/>
      <c r="CN29" s="105"/>
      <c r="CO29" s="104"/>
      <c r="CP29" s="104"/>
      <c r="CQ29" s="104"/>
      <c r="CR29" s="104"/>
      <c r="CS29" s="104"/>
      <c r="CT29" s="104"/>
      <c r="CU29" s="104"/>
      <c r="CV29" s="104"/>
      <c r="CW29" s="103"/>
      <c r="CX29" s="103"/>
      <c r="CY29" s="103"/>
      <c r="CZ29" s="103"/>
      <c r="DA29" s="104"/>
      <c r="DB29" s="104"/>
      <c r="DC29" s="104"/>
      <c r="DD29" s="104"/>
      <c r="DE29" s="104"/>
      <c r="DF29" s="104"/>
      <c r="DG29" s="104"/>
      <c r="DH29" s="104"/>
      <c r="DI29" s="104"/>
      <c r="DJ29" s="104"/>
      <c r="DK29" s="104"/>
      <c r="DL29" s="104"/>
      <c r="DM29" s="104"/>
      <c r="DN29" s="104"/>
      <c r="DO29" s="104"/>
      <c r="DP29" s="104"/>
      <c r="DQ29" s="104"/>
      <c r="DR29" s="104"/>
      <c r="DS29" s="104"/>
      <c r="DT29" s="104"/>
    </row>
    <row r="30" spans="3:124" s="7" customFormat="1" ht="13.5" x14ac:dyDescent="0.25"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7"/>
      <c r="AT30" s="107"/>
      <c r="AU30" s="107"/>
      <c r="AV30" s="107"/>
      <c r="AW30" s="107"/>
      <c r="AX30" s="107"/>
      <c r="AY30" s="107"/>
      <c r="AZ30" s="107"/>
      <c r="BA30" s="107"/>
      <c r="BB30" s="107"/>
      <c r="BC30" s="107"/>
      <c r="BD30" s="107"/>
      <c r="BE30" s="107"/>
      <c r="BF30" s="107"/>
      <c r="BG30" s="107"/>
      <c r="BH30" s="107"/>
      <c r="BI30" s="107"/>
      <c r="BJ30" s="107"/>
      <c r="BK30" s="107"/>
      <c r="BL30" s="107"/>
      <c r="BM30" s="107"/>
      <c r="BN30" s="107"/>
      <c r="BO30" s="107"/>
      <c r="BP30" s="107"/>
      <c r="BQ30" s="107"/>
      <c r="BR30" s="107"/>
      <c r="BS30" s="107"/>
      <c r="BT30" s="107"/>
      <c r="BU30" s="107"/>
      <c r="BV30" s="107"/>
      <c r="BW30" s="107"/>
      <c r="BX30" s="107"/>
      <c r="BY30" s="107"/>
      <c r="BZ30" s="107"/>
      <c r="CA30" s="107"/>
      <c r="CB30" s="107"/>
      <c r="CC30" s="107"/>
      <c r="CD30" s="107"/>
      <c r="CE30" s="107"/>
      <c r="CF30" s="107"/>
      <c r="CG30" s="107"/>
      <c r="CH30" s="107"/>
      <c r="CI30" s="107"/>
      <c r="CJ30" s="107"/>
      <c r="CK30" s="105"/>
      <c r="CL30" s="105"/>
      <c r="CM30" s="105"/>
      <c r="CN30" s="105"/>
      <c r="CO30" s="107"/>
      <c r="CP30" s="107"/>
      <c r="CQ30" s="107"/>
      <c r="CR30" s="107"/>
      <c r="CS30" s="107"/>
      <c r="CT30" s="107"/>
      <c r="CU30" s="107"/>
      <c r="CV30" s="107"/>
      <c r="CW30" s="103"/>
      <c r="CX30" s="103"/>
      <c r="CY30" s="103"/>
      <c r="CZ30" s="103"/>
      <c r="DA30" s="107"/>
      <c r="DB30" s="107"/>
      <c r="DC30" s="107"/>
      <c r="DD30" s="107"/>
      <c r="DE30" s="107"/>
      <c r="DF30" s="107"/>
      <c r="DG30" s="107"/>
      <c r="DH30" s="107"/>
      <c r="DI30" s="107"/>
      <c r="DJ30" s="107"/>
      <c r="DK30" s="107"/>
      <c r="DL30" s="107"/>
      <c r="DM30" s="107"/>
      <c r="DN30" s="107"/>
      <c r="DO30" s="107"/>
      <c r="DP30" s="107"/>
      <c r="DQ30" s="107"/>
      <c r="DR30" s="107"/>
      <c r="DS30" s="107"/>
      <c r="DT30" s="107"/>
    </row>
    <row r="31" spans="3:124" s="7" customFormat="1" ht="13.5" x14ac:dyDescent="0.25"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  <c r="AF31" s="107"/>
      <c r="AG31" s="107"/>
      <c r="AH31" s="107"/>
      <c r="AI31" s="107"/>
      <c r="AJ31" s="107"/>
      <c r="AK31" s="107"/>
      <c r="AL31" s="107"/>
      <c r="AM31" s="107"/>
      <c r="AN31" s="107"/>
      <c r="AO31" s="107"/>
      <c r="AP31" s="107"/>
      <c r="AQ31" s="107"/>
      <c r="AR31" s="107"/>
      <c r="AS31" s="107"/>
      <c r="AT31" s="107"/>
      <c r="AU31" s="107"/>
      <c r="AV31" s="107"/>
      <c r="AW31" s="107"/>
      <c r="AX31" s="107"/>
      <c r="AY31" s="107"/>
      <c r="AZ31" s="107"/>
      <c r="BA31" s="107"/>
      <c r="BB31" s="107"/>
      <c r="BC31" s="107"/>
      <c r="BD31" s="107"/>
      <c r="BE31" s="107"/>
      <c r="BF31" s="107"/>
      <c r="BG31" s="107"/>
      <c r="BH31" s="107"/>
      <c r="BI31" s="107"/>
      <c r="BJ31" s="107"/>
      <c r="BK31" s="107"/>
      <c r="BL31" s="107"/>
      <c r="BM31" s="107"/>
      <c r="BN31" s="107"/>
      <c r="BO31" s="107"/>
      <c r="BP31" s="107"/>
      <c r="BQ31" s="107"/>
      <c r="BR31" s="107"/>
      <c r="BS31" s="107"/>
      <c r="BT31" s="107"/>
      <c r="BU31" s="107"/>
      <c r="BV31" s="107"/>
      <c r="BW31" s="107"/>
      <c r="BX31" s="107"/>
      <c r="BY31" s="107"/>
      <c r="BZ31" s="107"/>
      <c r="CA31" s="107"/>
      <c r="CB31" s="107"/>
      <c r="CC31" s="107"/>
      <c r="CD31" s="107"/>
      <c r="CE31" s="107"/>
      <c r="CF31" s="107"/>
      <c r="CG31" s="107"/>
      <c r="CH31" s="107"/>
      <c r="CI31" s="107"/>
      <c r="CJ31" s="107"/>
      <c r="CK31" s="105"/>
      <c r="CL31" s="105"/>
      <c r="CM31" s="105"/>
      <c r="CN31" s="105"/>
      <c r="CO31" s="107"/>
      <c r="CP31" s="107"/>
      <c r="CQ31" s="107"/>
      <c r="CR31" s="107"/>
      <c r="CS31" s="107"/>
      <c r="CT31" s="107"/>
      <c r="CU31" s="107"/>
      <c r="CV31" s="107"/>
      <c r="CW31" s="103"/>
      <c r="CX31" s="103"/>
      <c r="CY31" s="103"/>
      <c r="CZ31" s="103"/>
      <c r="DA31" s="107"/>
      <c r="DB31" s="107"/>
      <c r="DC31" s="107"/>
      <c r="DD31" s="107"/>
      <c r="DE31" s="107"/>
      <c r="DF31" s="107"/>
      <c r="DG31" s="107"/>
      <c r="DH31" s="107"/>
      <c r="DI31" s="107"/>
      <c r="DJ31" s="107"/>
      <c r="DK31" s="107"/>
      <c r="DL31" s="107"/>
      <c r="DM31" s="107"/>
      <c r="DN31" s="107"/>
      <c r="DO31" s="107"/>
      <c r="DP31" s="107"/>
      <c r="DQ31" s="107"/>
      <c r="DR31" s="107"/>
      <c r="DS31" s="107"/>
      <c r="DT31" s="107"/>
    </row>
    <row r="32" spans="3:124" s="7" customFormat="1" ht="13.5" x14ac:dyDescent="0.25"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  <c r="AF32" s="107"/>
      <c r="AG32" s="107"/>
      <c r="AH32" s="107"/>
      <c r="AI32" s="107"/>
      <c r="AJ32" s="107"/>
      <c r="AK32" s="107"/>
      <c r="AL32" s="107"/>
      <c r="AM32" s="107"/>
      <c r="AN32" s="107"/>
      <c r="AO32" s="107"/>
      <c r="AP32" s="107"/>
      <c r="AQ32" s="107"/>
      <c r="AR32" s="107"/>
      <c r="AS32" s="107"/>
      <c r="AT32" s="107"/>
      <c r="AU32" s="107"/>
      <c r="AV32" s="107"/>
      <c r="AW32" s="107"/>
      <c r="AX32" s="107"/>
      <c r="AY32" s="107"/>
      <c r="AZ32" s="107"/>
      <c r="BA32" s="107"/>
      <c r="BB32" s="107"/>
      <c r="BC32" s="107"/>
      <c r="BD32" s="107"/>
      <c r="BE32" s="107"/>
      <c r="BF32" s="107"/>
      <c r="BG32" s="107"/>
      <c r="BH32" s="107"/>
      <c r="BI32" s="107"/>
      <c r="BJ32" s="107"/>
      <c r="BK32" s="107"/>
      <c r="BL32" s="107"/>
      <c r="BM32" s="107"/>
      <c r="BN32" s="107"/>
      <c r="BO32" s="107"/>
      <c r="BP32" s="107"/>
      <c r="BQ32" s="107"/>
      <c r="BR32" s="107"/>
      <c r="BS32" s="107"/>
      <c r="BT32" s="107"/>
      <c r="BU32" s="107"/>
      <c r="BV32" s="107"/>
      <c r="BW32" s="107"/>
      <c r="BX32" s="107"/>
      <c r="BY32" s="107"/>
      <c r="BZ32" s="107"/>
      <c r="CA32" s="107"/>
      <c r="CB32" s="107"/>
      <c r="CC32" s="107"/>
      <c r="CD32" s="107"/>
      <c r="CE32" s="107"/>
      <c r="CF32" s="107"/>
      <c r="CG32" s="107"/>
      <c r="CH32" s="107"/>
      <c r="CI32" s="107"/>
      <c r="CJ32" s="107"/>
      <c r="CK32" s="105"/>
      <c r="CL32" s="105"/>
      <c r="CM32" s="105"/>
      <c r="CN32" s="105"/>
      <c r="CO32" s="107"/>
      <c r="CP32" s="107"/>
      <c r="CQ32" s="107"/>
      <c r="CR32" s="107"/>
      <c r="CS32" s="107"/>
      <c r="CT32" s="107"/>
      <c r="CU32" s="107"/>
      <c r="CV32" s="107"/>
      <c r="CW32" s="103"/>
      <c r="CX32" s="103"/>
      <c r="CY32" s="103"/>
      <c r="CZ32" s="103"/>
      <c r="DA32" s="107"/>
      <c r="DB32" s="107"/>
      <c r="DC32" s="107"/>
      <c r="DD32" s="107"/>
      <c r="DE32" s="107"/>
      <c r="DF32" s="107"/>
      <c r="DG32" s="107"/>
      <c r="DH32" s="107"/>
      <c r="DI32" s="107"/>
      <c r="DJ32" s="107"/>
      <c r="DK32" s="107"/>
      <c r="DL32" s="107"/>
      <c r="DM32" s="107"/>
      <c r="DN32" s="107"/>
      <c r="DO32" s="107"/>
      <c r="DP32" s="107"/>
      <c r="DQ32" s="107"/>
      <c r="DR32" s="107"/>
      <c r="DS32" s="107"/>
      <c r="DT32" s="107"/>
    </row>
    <row r="33" spans="3:124" s="7" customFormat="1" ht="13.5" x14ac:dyDescent="0.25"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  <c r="AF33" s="107"/>
      <c r="AG33" s="107"/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107"/>
      <c r="BI33" s="107"/>
      <c r="BJ33" s="107"/>
      <c r="BK33" s="107"/>
      <c r="BL33" s="107"/>
      <c r="BM33" s="107"/>
      <c r="BN33" s="107"/>
      <c r="BO33" s="107"/>
      <c r="BP33" s="107"/>
      <c r="BQ33" s="107"/>
      <c r="BR33" s="107"/>
      <c r="BS33" s="107"/>
      <c r="BT33" s="107"/>
      <c r="BU33" s="107"/>
      <c r="BV33" s="107"/>
      <c r="BW33" s="107"/>
      <c r="BX33" s="107"/>
      <c r="BY33" s="107"/>
      <c r="BZ33" s="107"/>
      <c r="CA33" s="107"/>
      <c r="CB33" s="107"/>
      <c r="CC33" s="107"/>
      <c r="CD33" s="107"/>
      <c r="CE33" s="107"/>
      <c r="CF33" s="107"/>
      <c r="CG33" s="107"/>
      <c r="CH33" s="107"/>
      <c r="CI33" s="107"/>
      <c r="CJ33" s="107"/>
      <c r="CK33" s="105"/>
      <c r="CL33" s="105"/>
      <c r="CM33" s="105"/>
      <c r="CN33" s="105"/>
      <c r="CO33" s="107"/>
      <c r="CP33" s="107"/>
      <c r="CQ33" s="107"/>
      <c r="CR33" s="107"/>
      <c r="CS33" s="107"/>
      <c r="CT33" s="107"/>
      <c r="CU33" s="107"/>
      <c r="CV33" s="107"/>
      <c r="CW33" s="103"/>
      <c r="CX33" s="103"/>
      <c r="CY33" s="103"/>
      <c r="CZ33" s="103"/>
      <c r="DA33" s="107"/>
      <c r="DB33" s="107"/>
      <c r="DC33" s="107"/>
      <c r="DD33" s="107"/>
      <c r="DE33" s="107"/>
      <c r="DF33" s="107"/>
      <c r="DG33" s="107"/>
      <c r="DH33" s="107"/>
      <c r="DI33" s="107"/>
      <c r="DJ33" s="107"/>
      <c r="DK33" s="107"/>
      <c r="DL33" s="107"/>
      <c r="DM33" s="107"/>
      <c r="DN33" s="107"/>
      <c r="DO33" s="107"/>
      <c r="DP33" s="107"/>
      <c r="DQ33" s="107"/>
      <c r="DR33" s="107"/>
      <c r="DS33" s="107"/>
      <c r="DT33" s="107"/>
    </row>
    <row r="34" spans="3:124" s="7" customFormat="1" ht="13.5" x14ac:dyDescent="0.25"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107"/>
      <c r="BI34" s="107"/>
      <c r="BJ34" s="107"/>
      <c r="BK34" s="107"/>
      <c r="BL34" s="107"/>
      <c r="BM34" s="107"/>
      <c r="BN34" s="107"/>
      <c r="BO34" s="107"/>
      <c r="BP34" s="107"/>
      <c r="BQ34" s="107"/>
      <c r="BR34" s="107"/>
      <c r="BS34" s="107"/>
      <c r="BT34" s="107"/>
      <c r="BU34" s="107"/>
      <c r="BV34" s="107"/>
      <c r="BW34" s="107"/>
      <c r="BX34" s="107"/>
      <c r="BY34" s="107"/>
      <c r="BZ34" s="107"/>
      <c r="CA34" s="107"/>
      <c r="CB34" s="107"/>
      <c r="CC34" s="107"/>
      <c r="CD34" s="107"/>
      <c r="CE34" s="107"/>
      <c r="CF34" s="107"/>
      <c r="CG34" s="107"/>
      <c r="CH34" s="107"/>
      <c r="CI34" s="107"/>
      <c r="CJ34" s="107"/>
      <c r="CK34" s="105"/>
      <c r="CL34" s="105"/>
      <c r="CM34" s="105"/>
      <c r="CN34" s="105"/>
      <c r="CO34" s="107"/>
      <c r="CP34" s="107"/>
      <c r="CQ34" s="107"/>
      <c r="CR34" s="107"/>
      <c r="CS34" s="107"/>
      <c r="CT34" s="107"/>
      <c r="CU34" s="107"/>
      <c r="CV34" s="107"/>
      <c r="CW34" s="103"/>
      <c r="CX34" s="103"/>
      <c r="CY34" s="103"/>
      <c r="CZ34" s="103"/>
      <c r="DA34" s="107"/>
      <c r="DB34" s="107"/>
      <c r="DC34" s="107"/>
      <c r="DD34" s="107"/>
      <c r="DE34" s="107"/>
      <c r="DF34" s="107"/>
      <c r="DG34" s="107"/>
      <c r="DH34" s="107"/>
      <c r="DI34" s="107"/>
      <c r="DJ34" s="107"/>
      <c r="DK34" s="107"/>
      <c r="DL34" s="107"/>
      <c r="DM34" s="107"/>
      <c r="DN34" s="107"/>
      <c r="DO34" s="107"/>
      <c r="DP34" s="107"/>
      <c r="DQ34" s="107"/>
      <c r="DR34" s="107"/>
      <c r="DS34" s="107"/>
      <c r="DT34" s="107"/>
    </row>
    <row r="35" spans="3:124" s="7" customFormat="1" ht="13.5" x14ac:dyDescent="0.25"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  <c r="BM35" s="107"/>
      <c r="BN35" s="107"/>
      <c r="BO35" s="107"/>
      <c r="BP35" s="107"/>
      <c r="BQ35" s="107"/>
      <c r="BR35" s="107"/>
      <c r="BS35" s="107"/>
      <c r="BT35" s="107"/>
      <c r="BU35" s="107"/>
      <c r="BV35" s="107"/>
      <c r="BW35" s="107"/>
      <c r="BX35" s="107"/>
      <c r="BY35" s="107"/>
      <c r="BZ35" s="107"/>
      <c r="CA35" s="107"/>
      <c r="CB35" s="107"/>
      <c r="CC35" s="107"/>
      <c r="CD35" s="107"/>
      <c r="CE35" s="107"/>
      <c r="CF35" s="107"/>
      <c r="CG35" s="107"/>
      <c r="CH35" s="107"/>
      <c r="CI35" s="107"/>
      <c r="CJ35" s="107"/>
      <c r="CK35" s="105"/>
      <c r="CL35" s="105"/>
      <c r="CM35" s="105"/>
      <c r="CN35" s="105"/>
      <c r="CO35" s="107"/>
      <c r="CP35" s="107"/>
      <c r="CQ35" s="107"/>
      <c r="CR35" s="107"/>
      <c r="CS35" s="107"/>
      <c r="CT35" s="107"/>
      <c r="CU35" s="107"/>
      <c r="CV35" s="107"/>
      <c r="CW35" s="103"/>
      <c r="CX35" s="103"/>
      <c r="CY35" s="103"/>
      <c r="CZ35" s="103"/>
      <c r="DA35" s="107"/>
      <c r="DB35" s="107"/>
      <c r="DC35" s="107"/>
      <c r="DD35" s="107"/>
      <c r="DE35" s="107"/>
      <c r="DF35" s="107"/>
      <c r="DG35" s="107"/>
      <c r="DH35" s="107"/>
      <c r="DI35" s="107"/>
      <c r="DJ35" s="107"/>
      <c r="DK35" s="107"/>
      <c r="DL35" s="107"/>
      <c r="DM35" s="107"/>
      <c r="DN35" s="107"/>
      <c r="DO35" s="107"/>
      <c r="DP35" s="107"/>
      <c r="DQ35" s="107"/>
      <c r="DR35" s="107"/>
      <c r="DS35" s="107"/>
      <c r="DT35" s="107"/>
    </row>
    <row r="36" spans="3:124" s="7" customFormat="1" ht="13.5" x14ac:dyDescent="0.25"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  <c r="BM36" s="107"/>
      <c r="BN36" s="107"/>
      <c r="BO36" s="107"/>
      <c r="BP36" s="107"/>
      <c r="BQ36" s="107"/>
      <c r="BR36" s="107"/>
      <c r="BS36" s="107"/>
      <c r="BT36" s="107"/>
      <c r="BU36" s="107"/>
      <c r="BV36" s="107"/>
      <c r="BW36" s="107"/>
      <c r="BX36" s="107"/>
      <c r="BY36" s="107"/>
      <c r="BZ36" s="107"/>
      <c r="CA36" s="107"/>
      <c r="CB36" s="107"/>
      <c r="CC36" s="107"/>
      <c r="CD36" s="107"/>
      <c r="CE36" s="107"/>
      <c r="CF36" s="107"/>
      <c r="CG36" s="107"/>
      <c r="CH36" s="107"/>
      <c r="CI36" s="107"/>
      <c r="CJ36" s="107"/>
      <c r="CK36" s="105"/>
      <c r="CL36" s="105"/>
      <c r="CM36" s="105"/>
      <c r="CN36" s="105"/>
      <c r="CO36" s="107"/>
      <c r="CP36" s="107"/>
      <c r="CQ36" s="107"/>
      <c r="CR36" s="107"/>
      <c r="CS36" s="107"/>
      <c r="CT36" s="107"/>
      <c r="CU36" s="107"/>
      <c r="CV36" s="107"/>
      <c r="CW36" s="103"/>
      <c r="CX36" s="103"/>
      <c r="CY36" s="103"/>
      <c r="CZ36" s="103"/>
      <c r="DA36" s="107"/>
      <c r="DB36" s="107"/>
      <c r="DC36" s="107"/>
      <c r="DD36" s="107"/>
      <c r="DE36" s="107"/>
      <c r="DF36" s="107"/>
      <c r="DG36" s="107"/>
      <c r="DH36" s="107"/>
      <c r="DI36" s="107"/>
      <c r="DJ36" s="107"/>
      <c r="DK36" s="107"/>
      <c r="DL36" s="107"/>
      <c r="DM36" s="107"/>
      <c r="DN36" s="107"/>
      <c r="DO36" s="107"/>
      <c r="DP36" s="107"/>
      <c r="DQ36" s="107"/>
      <c r="DR36" s="107"/>
      <c r="DS36" s="107"/>
      <c r="DT36" s="107"/>
    </row>
    <row r="37" spans="3:124" s="7" customFormat="1" ht="13.5" x14ac:dyDescent="0.25"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07"/>
      <c r="BA37" s="107"/>
      <c r="BB37" s="107"/>
      <c r="BC37" s="107"/>
      <c r="BD37" s="107"/>
      <c r="BE37" s="107"/>
      <c r="BF37" s="107"/>
      <c r="BG37" s="107"/>
      <c r="BH37" s="107"/>
      <c r="BI37" s="107"/>
      <c r="BJ37" s="107"/>
      <c r="BK37" s="107"/>
      <c r="BL37" s="107"/>
      <c r="BM37" s="107"/>
      <c r="BN37" s="107"/>
      <c r="BO37" s="107"/>
      <c r="BP37" s="107"/>
      <c r="BQ37" s="107"/>
      <c r="BR37" s="107"/>
      <c r="BS37" s="107"/>
      <c r="BT37" s="107"/>
      <c r="BU37" s="107"/>
      <c r="BV37" s="107"/>
      <c r="BW37" s="107"/>
      <c r="BX37" s="107"/>
      <c r="BY37" s="107"/>
      <c r="BZ37" s="107"/>
      <c r="CA37" s="107"/>
      <c r="CB37" s="107"/>
      <c r="CC37" s="107"/>
      <c r="CD37" s="107"/>
      <c r="CE37" s="107"/>
      <c r="CF37" s="107"/>
      <c r="CG37" s="107"/>
      <c r="CH37" s="107"/>
      <c r="CI37" s="107"/>
      <c r="CJ37" s="107"/>
      <c r="CK37" s="105"/>
      <c r="CL37" s="105"/>
      <c r="CM37" s="105"/>
      <c r="CN37" s="105"/>
      <c r="CO37" s="107"/>
      <c r="CP37" s="107"/>
      <c r="CQ37" s="107"/>
      <c r="CR37" s="107"/>
      <c r="CS37" s="107"/>
      <c r="CT37" s="107"/>
      <c r="CU37" s="107"/>
      <c r="CV37" s="107"/>
      <c r="CW37" s="103"/>
      <c r="CX37" s="103"/>
      <c r="CY37" s="103"/>
      <c r="CZ37" s="103"/>
      <c r="DA37" s="107"/>
      <c r="DB37" s="107"/>
      <c r="DC37" s="107"/>
      <c r="DD37" s="107"/>
      <c r="DE37" s="107"/>
      <c r="DF37" s="107"/>
      <c r="DG37" s="107"/>
      <c r="DH37" s="107"/>
      <c r="DI37" s="107"/>
      <c r="DJ37" s="107"/>
      <c r="DK37" s="107"/>
      <c r="DL37" s="107"/>
      <c r="DM37" s="107"/>
      <c r="DN37" s="107"/>
      <c r="DO37" s="107"/>
      <c r="DP37" s="107"/>
      <c r="DQ37" s="107"/>
      <c r="DR37" s="107"/>
      <c r="DS37" s="107"/>
      <c r="DT37" s="107"/>
    </row>
    <row r="38" spans="3:124" s="7" customFormat="1" ht="13.5" x14ac:dyDescent="0.25"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07"/>
      <c r="BA38" s="107"/>
      <c r="BB38" s="107"/>
      <c r="BC38" s="107"/>
      <c r="BD38" s="107"/>
      <c r="BE38" s="107"/>
      <c r="BF38" s="107"/>
      <c r="BG38" s="107"/>
      <c r="BH38" s="107"/>
      <c r="BI38" s="107"/>
      <c r="BJ38" s="107"/>
      <c r="BK38" s="107"/>
      <c r="BL38" s="107"/>
      <c r="BM38" s="107"/>
      <c r="BN38" s="107"/>
      <c r="BO38" s="107"/>
      <c r="BP38" s="107"/>
      <c r="BQ38" s="107"/>
      <c r="BR38" s="107"/>
      <c r="BS38" s="107"/>
      <c r="BT38" s="107"/>
      <c r="BU38" s="107"/>
      <c r="BV38" s="107"/>
      <c r="BW38" s="107"/>
      <c r="BX38" s="107"/>
      <c r="BY38" s="107"/>
      <c r="BZ38" s="107"/>
      <c r="CA38" s="107"/>
      <c r="CB38" s="107"/>
      <c r="CC38" s="107"/>
      <c r="CD38" s="107"/>
      <c r="CE38" s="107"/>
      <c r="CF38" s="107"/>
      <c r="CG38" s="107"/>
      <c r="CH38" s="107"/>
      <c r="CI38" s="107"/>
      <c r="CJ38" s="107"/>
      <c r="CK38" s="105"/>
      <c r="CL38" s="105"/>
      <c r="CM38" s="105"/>
      <c r="CN38" s="105"/>
      <c r="CO38" s="107"/>
      <c r="CP38" s="107"/>
      <c r="CQ38" s="107"/>
      <c r="CR38" s="107"/>
      <c r="CS38" s="107"/>
      <c r="CT38" s="107"/>
      <c r="CU38" s="107"/>
      <c r="CV38" s="107"/>
      <c r="CW38" s="103"/>
      <c r="CX38" s="103"/>
      <c r="CY38" s="103"/>
      <c r="CZ38" s="103"/>
      <c r="DA38" s="107"/>
      <c r="DB38" s="107"/>
      <c r="DC38" s="107"/>
      <c r="DD38" s="107"/>
      <c r="DE38" s="107"/>
      <c r="DF38" s="107"/>
      <c r="DG38" s="107"/>
      <c r="DH38" s="107"/>
      <c r="DI38" s="107"/>
      <c r="DJ38" s="107"/>
      <c r="DK38" s="107"/>
      <c r="DL38" s="107"/>
      <c r="DM38" s="107"/>
      <c r="DN38" s="107"/>
      <c r="DO38" s="107"/>
      <c r="DP38" s="107"/>
      <c r="DQ38" s="107"/>
      <c r="DR38" s="107"/>
      <c r="DS38" s="107"/>
      <c r="DT38" s="107"/>
    </row>
    <row r="39" spans="3:124" s="7" customFormat="1" ht="13.5" x14ac:dyDescent="0.25"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107"/>
      <c r="BI39" s="107"/>
      <c r="BJ39" s="107"/>
      <c r="BK39" s="107"/>
      <c r="BL39" s="107"/>
      <c r="BM39" s="107"/>
      <c r="BN39" s="107"/>
      <c r="BO39" s="107"/>
      <c r="BP39" s="107"/>
      <c r="BQ39" s="107"/>
      <c r="BR39" s="107"/>
      <c r="BS39" s="107"/>
      <c r="BT39" s="107"/>
      <c r="BU39" s="107"/>
      <c r="BV39" s="107"/>
      <c r="BW39" s="107"/>
      <c r="BX39" s="107"/>
      <c r="BY39" s="107"/>
      <c r="BZ39" s="107"/>
      <c r="CA39" s="107"/>
      <c r="CB39" s="107"/>
      <c r="CC39" s="107"/>
      <c r="CD39" s="107"/>
      <c r="CE39" s="107"/>
      <c r="CF39" s="107"/>
      <c r="CG39" s="107"/>
      <c r="CH39" s="107"/>
      <c r="CI39" s="107"/>
      <c r="CJ39" s="107"/>
      <c r="CK39" s="105"/>
      <c r="CL39" s="105"/>
      <c r="CM39" s="105"/>
      <c r="CN39" s="105"/>
      <c r="CO39" s="107"/>
      <c r="CP39" s="107"/>
      <c r="CQ39" s="107"/>
      <c r="CR39" s="107"/>
      <c r="CS39" s="107"/>
      <c r="CT39" s="107"/>
      <c r="CU39" s="107"/>
      <c r="CV39" s="107"/>
      <c r="CW39" s="103"/>
      <c r="CX39" s="103"/>
      <c r="CY39" s="103"/>
      <c r="CZ39" s="103"/>
      <c r="DA39" s="107"/>
      <c r="DB39" s="107"/>
      <c r="DC39" s="107"/>
      <c r="DD39" s="107"/>
      <c r="DE39" s="107"/>
      <c r="DF39" s="107"/>
      <c r="DG39" s="107"/>
      <c r="DH39" s="107"/>
      <c r="DI39" s="107"/>
      <c r="DJ39" s="107"/>
      <c r="DK39" s="107"/>
      <c r="DL39" s="107"/>
      <c r="DM39" s="107"/>
      <c r="DN39" s="107"/>
      <c r="DO39" s="107"/>
      <c r="DP39" s="107"/>
      <c r="DQ39" s="107"/>
      <c r="DR39" s="107"/>
      <c r="DS39" s="107"/>
      <c r="DT39" s="107"/>
    </row>
    <row r="40" spans="3:124" s="7" customFormat="1" ht="13.5" x14ac:dyDescent="0.25"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07"/>
      <c r="AM40" s="107"/>
      <c r="AN40" s="107"/>
      <c r="AO40" s="107"/>
      <c r="AP40" s="107"/>
      <c r="AQ40" s="107"/>
      <c r="AR40" s="107"/>
      <c r="AS40" s="107"/>
      <c r="AT40" s="107"/>
      <c r="AU40" s="107"/>
      <c r="AV40" s="107"/>
      <c r="AW40" s="107"/>
      <c r="AX40" s="107"/>
      <c r="AY40" s="107"/>
      <c r="AZ40" s="107"/>
      <c r="BA40" s="107"/>
      <c r="BB40" s="107"/>
      <c r="BC40" s="107"/>
      <c r="BD40" s="107"/>
      <c r="BE40" s="107"/>
      <c r="BF40" s="107"/>
      <c r="BG40" s="107"/>
      <c r="BH40" s="107"/>
      <c r="BI40" s="107"/>
      <c r="BJ40" s="107"/>
      <c r="BK40" s="107"/>
      <c r="BL40" s="107"/>
      <c r="BM40" s="107"/>
      <c r="BN40" s="107"/>
      <c r="BO40" s="107"/>
      <c r="BP40" s="107"/>
      <c r="BQ40" s="107"/>
      <c r="BR40" s="107"/>
      <c r="BS40" s="107"/>
      <c r="BT40" s="107"/>
      <c r="BU40" s="107"/>
      <c r="BV40" s="107"/>
      <c r="BW40" s="107"/>
      <c r="BX40" s="107"/>
      <c r="BY40" s="107"/>
      <c r="BZ40" s="107"/>
      <c r="CA40" s="107"/>
      <c r="CB40" s="107"/>
      <c r="CC40" s="107"/>
      <c r="CD40" s="107"/>
      <c r="CE40" s="107"/>
      <c r="CF40" s="107"/>
      <c r="CG40" s="107"/>
      <c r="CH40" s="107"/>
      <c r="CI40" s="107"/>
      <c r="CJ40" s="107"/>
      <c r="CK40" s="105"/>
      <c r="CL40" s="105"/>
      <c r="CM40" s="105"/>
      <c r="CN40" s="105"/>
      <c r="CO40" s="107"/>
      <c r="CP40" s="107"/>
      <c r="CQ40" s="107"/>
      <c r="CR40" s="107"/>
      <c r="CS40" s="107"/>
      <c r="CT40" s="107"/>
      <c r="CU40" s="107"/>
      <c r="CV40" s="107"/>
      <c r="CW40" s="103"/>
      <c r="CX40" s="103"/>
      <c r="CY40" s="103"/>
      <c r="CZ40" s="103"/>
      <c r="DA40" s="107"/>
      <c r="DB40" s="107"/>
      <c r="DC40" s="107"/>
      <c r="DD40" s="107"/>
      <c r="DE40" s="107"/>
      <c r="DF40" s="107"/>
      <c r="DG40" s="107"/>
      <c r="DH40" s="107"/>
      <c r="DI40" s="107"/>
      <c r="DJ40" s="107"/>
      <c r="DK40" s="107"/>
      <c r="DL40" s="107"/>
      <c r="DM40" s="107"/>
      <c r="DN40" s="107"/>
      <c r="DO40" s="107"/>
      <c r="DP40" s="107"/>
      <c r="DQ40" s="107"/>
      <c r="DR40" s="107"/>
      <c r="DS40" s="107"/>
      <c r="DT40" s="107"/>
    </row>
    <row r="41" spans="3:124" s="7" customFormat="1" ht="13.5" x14ac:dyDescent="0.25"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07"/>
      <c r="AM41" s="107"/>
      <c r="AN41" s="107"/>
      <c r="AO41" s="107"/>
      <c r="AP41" s="107"/>
      <c r="AQ41" s="107"/>
      <c r="AR41" s="107"/>
      <c r="AS41" s="107"/>
      <c r="AT41" s="107"/>
      <c r="AU41" s="107"/>
      <c r="AV41" s="107"/>
      <c r="AW41" s="107"/>
      <c r="AX41" s="107"/>
      <c r="AY41" s="107"/>
      <c r="AZ41" s="107"/>
      <c r="BA41" s="107"/>
      <c r="BB41" s="107"/>
      <c r="BC41" s="107"/>
      <c r="BD41" s="107"/>
      <c r="BE41" s="107"/>
      <c r="BF41" s="107"/>
      <c r="BG41" s="107"/>
      <c r="BH41" s="107"/>
      <c r="BI41" s="107"/>
      <c r="BJ41" s="107"/>
      <c r="BK41" s="107"/>
      <c r="BL41" s="107"/>
      <c r="BM41" s="107"/>
      <c r="BN41" s="107"/>
      <c r="BO41" s="107"/>
      <c r="BP41" s="107"/>
      <c r="BQ41" s="107"/>
      <c r="BR41" s="107"/>
      <c r="BS41" s="107"/>
      <c r="BT41" s="107"/>
      <c r="BU41" s="107"/>
      <c r="BV41" s="107"/>
      <c r="BW41" s="107"/>
      <c r="BX41" s="107"/>
      <c r="BY41" s="107"/>
      <c r="BZ41" s="107"/>
      <c r="CA41" s="107"/>
      <c r="CB41" s="107"/>
      <c r="CC41" s="107"/>
      <c r="CD41" s="107"/>
      <c r="CE41" s="107"/>
      <c r="CF41" s="107"/>
      <c r="CG41" s="107"/>
      <c r="CH41" s="107"/>
      <c r="CI41" s="107"/>
      <c r="CJ41" s="107"/>
      <c r="CK41" s="105"/>
      <c r="CL41" s="105"/>
      <c r="CM41" s="105"/>
      <c r="CN41" s="105"/>
      <c r="CO41" s="107"/>
      <c r="CP41" s="107"/>
      <c r="CQ41" s="107"/>
      <c r="CR41" s="107"/>
      <c r="CS41" s="107"/>
      <c r="CT41" s="107"/>
      <c r="CU41" s="107"/>
      <c r="CV41" s="107"/>
      <c r="CW41" s="103"/>
      <c r="CX41" s="103"/>
      <c r="CY41" s="103"/>
      <c r="CZ41" s="103"/>
      <c r="DA41" s="107"/>
      <c r="DB41" s="107"/>
      <c r="DC41" s="107"/>
      <c r="DD41" s="107"/>
      <c r="DE41" s="107"/>
      <c r="DF41" s="107"/>
      <c r="DG41" s="107"/>
      <c r="DH41" s="107"/>
      <c r="DI41" s="107"/>
      <c r="DJ41" s="107"/>
      <c r="DK41" s="107"/>
      <c r="DL41" s="107"/>
      <c r="DM41" s="107"/>
      <c r="DN41" s="107"/>
      <c r="DO41" s="107"/>
      <c r="DP41" s="107"/>
      <c r="DQ41" s="107"/>
      <c r="DR41" s="107"/>
      <c r="DS41" s="107"/>
      <c r="DT41" s="107"/>
    </row>
    <row r="42" spans="3:124" s="7" customFormat="1" ht="13.5" x14ac:dyDescent="0.25"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07"/>
      <c r="AM42" s="107"/>
      <c r="AN42" s="107"/>
      <c r="AO42" s="107"/>
      <c r="AP42" s="107"/>
      <c r="AQ42" s="107"/>
      <c r="AR42" s="107"/>
      <c r="AS42" s="107"/>
      <c r="AT42" s="107"/>
      <c r="AU42" s="107"/>
      <c r="AV42" s="107"/>
      <c r="AW42" s="107"/>
      <c r="AX42" s="107"/>
      <c r="AY42" s="107"/>
      <c r="AZ42" s="107"/>
      <c r="BA42" s="107"/>
      <c r="BB42" s="107"/>
      <c r="BC42" s="107"/>
      <c r="BD42" s="107"/>
      <c r="BE42" s="107"/>
      <c r="BF42" s="107"/>
      <c r="BG42" s="107"/>
      <c r="BH42" s="107"/>
      <c r="BI42" s="107"/>
      <c r="BJ42" s="107"/>
      <c r="BK42" s="107"/>
      <c r="BL42" s="107"/>
      <c r="BM42" s="107"/>
      <c r="BN42" s="107"/>
      <c r="BO42" s="107"/>
      <c r="BP42" s="107"/>
      <c r="BQ42" s="107"/>
      <c r="BR42" s="107"/>
      <c r="BS42" s="107"/>
      <c r="BT42" s="107"/>
      <c r="BU42" s="107"/>
      <c r="BV42" s="107"/>
      <c r="BW42" s="107"/>
      <c r="BX42" s="107"/>
      <c r="BY42" s="107"/>
      <c r="BZ42" s="107"/>
      <c r="CA42" s="107"/>
      <c r="CB42" s="107"/>
      <c r="CC42" s="107"/>
      <c r="CD42" s="107"/>
      <c r="CE42" s="107"/>
      <c r="CF42" s="107"/>
      <c r="CG42" s="107"/>
      <c r="CH42" s="107"/>
      <c r="CI42" s="107"/>
      <c r="CJ42" s="107"/>
      <c r="CK42" s="105"/>
      <c r="CL42" s="105"/>
      <c r="CM42" s="105"/>
      <c r="CN42" s="105"/>
      <c r="CO42" s="107"/>
      <c r="CP42" s="107"/>
      <c r="CQ42" s="107"/>
      <c r="CR42" s="107"/>
      <c r="CS42" s="107"/>
      <c r="CT42" s="107"/>
      <c r="CU42" s="107"/>
      <c r="CV42" s="107"/>
      <c r="CW42" s="103"/>
      <c r="CX42" s="103"/>
      <c r="CY42" s="103"/>
      <c r="CZ42" s="103"/>
      <c r="DA42" s="107"/>
      <c r="DB42" s="107"/>
      <c r="DC42" s="107"/>
      <c r="DD42" s="107"/>
      <c r="DE42" s="107"/>
      <c r="DF42" s="107"/>
      <c r="DG42" s="107"/>
      <c r="DH42" s="107"/>
      <c r="DI42" s="107"/>
      <c r="DJ42" s="107"/>
      <c r="DK42" s="107"/>
      <c r="DL42" s="107"/>
      <c r="DM42" s="107"/>
      <c r="DN42" s="107"/>
      <c r="DO42" s="107"/>
      <c r="DP42" s="107"/>
      <c r="DQ42" s="107"/>
      <c r="DR42" s="107"/>
      <c r="DS42" s="107"/>
      <c r="DT42" s="107"/>
    </row>
    <row r="43" spans="3:124" s="7" customFormat="1" ht="13.5" x14ac:dyDescent="0.25"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7"/>
      <c r="AK43" s="107"/>
      <c r="AL43" s="107"/>
      <c r="AM43" s="107"/>
      <c r="AN43" s="107"/>
      <c r="AO43" s="107"/>
      <c r="AP43" s="107"/>
      <c r="AQ43" s="107"/>
      <c r="AR43" s="107"/>
      <c r="AS43" s="107"/>
      <c r="AT43" s="107"/>
      <c r="AU43" s="107"/>
      <c r="AV43" s="107"/>
      <c r="AW43" s="107"/>
      <c r="AX43" s="107"/>
      <c r="AY43" s="107"/>
      <c r="AZ43" s="107"/>
      <c r="BA43" s="107"/>
      <c r="BB43" s="107"/>
      <c r="BC43" s="107"/>
      <c r="BD43" s="107"/>
      <c r="BE43" s="107"/>
      <c r="BF43" s="107"/>
      <c r="BG43" s="107"/>
      <c r="BH43" s="107"/>
      <c r="BI43" s="107"/>
      <c r="BJ43" s="107"/>
      <c r="BK43" s="107"/>
      <c r="BL43" s="107"/>
      <c r="BM43" s="107"/>
      <c r="BN43" s="107"/>
      <c r="BO43" s="107"/>
      <c r="BP43" s="107"/>
      <c r="BQ43" s="107"/>
      <c r="BR43" s="107"/>
      <c r="BS43" s="107"/>
      <c r="BT43" s="107"/>
      <c r="BU43" s="107"/>
      <c r="BV43" s="107"/>
      <c r="BW43" s="107"/>
      <c r="BX43" s="107"/>
      <c r="BY43" s="107"/>
      <c r="BZ43" s="107"/>
      <c r="CA43" s="107"/>
      <c r="CB43" s="107"/>
      <c r="CC43" s="107"/>
      <c r="CD43" s="107"/>
      <c r="CE43" s="107"/>
      <c r="CF43" s="107"/>
      <c r="CG43" s="107"/>
      <c r="CH43" s="107"/>
      <c r="CI43" s="107"/>
      <c r="CJ43" s="107"/>
      <c r="CK43" s="105"/>
      <c r="CL43" s="105"/>
      <c r="CM43" s="105"/>
      <c r="CN43" s="105"/>
      <c r="CO43" s="107"/>
      <c r="CP43" s="107"/>
      <c r="CQ43" s="107"/>
      <c r="CR43" s="107"/>
      <c r="CS43" s="107"/>
      <c r="CT43" s="107"/>
      <c r="CU43" s="107"/>
      <c r="CV43" s="107"/>
      <c r="CW43" s="103"/>
      <c r="CX43" s="103"/>
      <c r="CY43" s="103"/>
      <c r="CZ43" s="103"/>
      <c r="DA43" s="107"/>
      <c r="DB43" s="107"/>
      <c r="DC43" s="107"/>
      <c r="DD43" s="107"/>
      <c r="DE43" s="107"/>
      <c r="DF43" s="107"/>
      <c r="DG43" s="107"/>
      <c r="DH43" s="107"/>
      <c r="DI43" s="107"/>
      <c r="DJ43" s="107"/>
      <c r="DK43" s="107"/>
      <c r="DL43" s="107"/>
      <c r="DM43" s="107"/>
      <c r="DN43" s="107"/>
      <c r="DO43" s="107"/>
      <c r="DP43" s="107"/>
      <c r="DQ43" s="107"/>
      <c r="DR43" s="107"/>
      <c r="DS43" s="107"/>
      <c r="DT43" s="107"/>
    </row>
    <row r="44" spans="3:124" s="7" customFormat="1" ht="13.5" x14ac:dyDescent="0.25"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107"/>
      <c r="AA44" s="107"/>
      <c r="AB44" s="107"/>
      <c r="AC44" s="107"/>
      <c r="AD44" s="107"/>
      <c r="AE44" s="107"/>
      <c r="AF44" s="107"/>
      <c r="AG44" s="107"/>
      <c r="AH44" s="107"/>
      <c r="AI44" s="107"/>
      <c r="AJ44" s="107"/>
      <c r="AK44" s="107"/>
      <c r="AL44" s="107"/>
      <c r="AM44" s="107"/>
      <c r="AN44" s="107"/>
      <c r="AO44" s="107"/>
      <c r="AP44" s="107"/>
      <c r="AQ44" s="107"/>
      <c r="AR44" s="107"/>
      <c r="AS44" s="107"/>
      <c r="AT44" s="107"/>
      <c r="AU44" s="107"/>
      <c r="AV44" s="107"/>
      <c r="AW44" s="107"/>
      <c r="AX44" s="107"/>
      <c r="AY44" s="107"/>
      <c r="AZ44" s="107"/>
      <c r="BA44" s="107"/>
      <c r="BB44" s="107"/>
      <c r="BC44" s="107"/>
      <c r="BD44" s="107"/>
      <c r="BE44" s="107"/>
      <c r="BF44" s="107"/>
      <c r="BG44" s="107"/>
      <c r="BH44" s="107"/>
      <c r="BI44" s="107"/>
      <c r="BJ44" s="107"/>
      <c r="BK44" s="107"/>
      <c r="BL44" s="107"/>
      <c r="BM44" s="107"/>
      <c r="BN44" s="107"/>
      <c r="BO44" s="107"/>
      <c r="BP44" s="107"/>
      <c r="BQ44" s="107"/>
      <c r="BR44" s="107"/>
      <c r="BS44" s="107"/>
      <c r="BT44" s="107"/>
      <c r="BU44" s="107"/>
      <c r="BV44" s="107"/>
      <c r="BW44" s="107"/>
      <c r="BX44" s="107"/>
      <c r="BY44" s="107"/>
      <c r="BZ44" s="107"/>
      <c r="CA44" s="107"/>
      <c r="CB44" s="107"/>
      <c r="CC44" s="107"/>
      <c r="CD44" s="107"/>
      <c r="CE44" s="107"/>
      <c r="CF44" s="107"/>
      <c r="CG44" s="107"/>
      <c r="CH44" s="107"/>
      <c r="CI44" s="107"/>
      <c r="CJ44" s="107"/>
      <c r="CK44" s="105"/>
      <c r="CL44" s="105"/>
      <c r="CM44" s="105"/>
      <c r="CN44" s="105"/>
      <c r="CO44" s="107"/>
      <c r="CP44" s="107"/>
      <c r="CQ44" s="107"/>
      <c r="CR44" s="107"/>
      <c r="CS44" s="107"/>
      <c r="CT44" s="107"/>
      <c r="CU44" s="107"/>
      <c r="CV44" s="107"/>
      <c r="CW44" s="103"/>
      <c r="CX44" s="103"/>
      <c r="CY44" s="103"/>
      <c r="CZ44" s="103"/>
      <c r="DA44" s="107"/>
      <c r="DB44" s="107"/>
      <c r="DC44" s="107"/>
      <c r="DD44" s="107"/>
      <c r="DE44" s="107"/>
      <c r="DF44" s="107"/>
      <c r="DG44" s="107"/>
      <c r="DH44" s="107"/>
      <c r="DI44" s="107"/>
      <c r="DJ44" s="107"/>
      <c r="DK44" s="107"/>
      <c r="DL44" s="107"/>
      <c r="DM44" s="107"/>
      <c r="DN44" s="107"/>
      <c r="DO44" s="107"/>
      <c r="DP44" s="107"/>
      <c r="DQ44" s="107"/>
      <c r="DR44" s="107"/>
      <c r="DS44" s="107"/>
      <c r="DT44" s="107"/>
    </row>
    <row r="45" spans="3:124" s="7" customFormat="1" ht="13.5" x14ac:dyDescent="0.25"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7"/>
      <c r="Z45" s="107"/>
      <c r="AA45" s="107"/>
      <c r="AB45" s="107"/>
      <c r="AC45" s="107"/>
      <c r="AD45" s="107"/>
      <c r="AE45" s="107"/>
      <c r="AF45" s="107"/>
      <c r="AG45" s="107"/>
      <c r="AH45" s="107"/>
      <c r="AI45" s="107"/>
      <c r="AJ45" s="107"/>
      <c r="AK45" s="107"/>
      <c r="AL45" s="107"/>
      <c r="AM45" s="107"/>
      <c r="AN45" s="107"/>
      <c r="AO45" s="107"/>
      <c r="AP45" s="107"/>
      <c r="AQ45" s="107"/>
      <c r="AR45" s="107"/>
      <c r="AS45" s="107"/>
      <c r="AT45" s="107"/>
      <c r="AU45" s="107"/>
      <c r="AV45" s="107"/>
      <c r="AW45" s="107"/>
      <c r="AX45" s="107"/>
      <c r="AY45" s="107"/>
      <c r="AZ45" s="107"/>
      <c r="BA45" s="107"/>
      <c r="BB45" s="107"/>
      <c r="BC45" s="107"/>
      <c r="BD45" s="107"/>
      <c r="BE45" s="107"/>
      <c r="BF45" s="107"/>
      <c r="BG45" s="107"/>
      <c r="BH45" s="107"/>
      <c r="BI45" s="107"/>
      <c r="BJ45" s="107"/>
      <c r="BK45" s="107"/>
      <c r="BL45" s="107"/>
      <c r="BM45" s="107"/>
      <c r="BN45" s="107"/>
      <c r="BO45" s="107"/>
      <c r="BP45" s="107"/>
      <c r="BQ45" s="107"/>
      <c r="BR45" s="107"/>
      <c r="BS45" s="107"/>
      <c r="BT45" s="107"/>
      <c r="BU45" s="107"/>
      <c r="BV45" s="107"/>
      <c r="BW45" s="107"/>
      <c r="BX45" s="107"/>
      <c r="BY45" s="107"/>
      <c r="BZ45" s="107"/>
      <c r="CA45" s="107"/>
      <c r="CB45" s="107"/>
      <c r="CC45" s="107"/>
      <c r="CD45" s="107"/>
      <c r="CE45" s="107"/>
      <c r="CF45" s="107"/>
      <c r="CG45" s="107"/>
      <c r="CH45" s="107"/>
      <c r="CI45" s="107"/>
      <c r="CJ45" s="107"/>
      <c r="CK45" s="105"/>
      <c r="CL45" s="105"/>
      <c r="CM45" s="105"/>
      <c r="CN45" s="105"/>
      <c r="CO45" s="107"/>
      <c r="CP45" s="107"/>
      <c r="CQ45" s="107"/>
      <c r="CR45" s="107"/>
      <c r="CS45" s="107"/>
      <c r="CT45" s="107"/>
      <c r="CU45" s="107"/>
      <c r="CV45" s="107"/>
      <c r="CW45" s="103"/>
      <c r="CX45" s="103"/>
      <c r="CY45" s="103"/>
      <c r="CZ45" s="103"/>
      <c r="DA45" s="107"/>
      <c r="DB45" s="107"/>
      <c r="DC45" s="107"/>
      <c r="DD45" s="107"/>
      <c r="DE45" s="107"/>
      <c r="DF45" s="107"/>
      <c r="DG45" s="107"/>
      <c r="DH45" s="107"/>
      <c r="DI45" s="107"/>
      <c r="DJ45" s="107"/>
      <c r="DK45" s="107"/>
      <c r="DL45" s="107"/>
      <c r="DM45" s="107"/>
      <c r="DN45" s="107"/>
      <c r="DO45" s="107"/>
      <c r="DP45" s="107"/>
      <c r="DQ45" s="107"/>
      <c r="DR45" s="107"/>
      <c r="DS45" s="107"/>
      <c r="DT45" s="107"/>
    </row>
    <row r="46" spans="3:124" s="7" customFormat="1" ht="13.5" x14ac:dyDescent="0.25"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  <c r="AA46" s="107"/>
      <c r="AB46" s="107"/>
      <c r="AC46" s="107"/>
      <c r="AD46" s="107"/>
      <c r="AE46" s="107"/>
      <c r="AF46" s="107"/>
      <c r="AG46" s="107"/>
      <c r="AH46" s="107"/>
      <c r="AI46" s="107"/>
      <c r="AJ46" s="107"/>
      <c r="AK46" s="107"/>
      <c r="AL46" s="107"/>
      <c r="AM46" s="107"/>
      <c r="AN46" s="107"/>
      <c r="AO46" s="107"/>
      <c r="AP46" s="107"/>
      <c r="AQ46" s="107"/>
      <c r="AR46" s="107"/>
      <c r="AS46" s="107"/>
      <c r="AT46" s="107"/>
      <c r="AU46" s="107"/>
      <c r="AV46" s="107"/>
      <c r="AW46" s="107"/>
      <c r="AX46" s="107"/>
      <c r="AY46" s="107"/>
      <c r="AZ46" s="107"/>
      <c r="BA46" s="107"/>
      <c r="BB46" s="107"/>
      <c r="BC46" s="107"/>
      <c r="BD46" s="107"/>
      <c r="BE46" s="107"/>
      <c r="BF46" s="107"/>
      <c r="BG46" s="107"/>
      <c r="BH46" s="107"/>
      <c r="BI46" s="107"/>
      <c r="BJ46" s="107"/>
      <c r="BK46" s="107"/>
      <c r="BL46" s="107"/>
      <c r="BM46" s="107"/>
      <c r="BN46" s="107"/>
      <c r="BO46" s="107"/>
      <c r="BP46" s="107"/>
      <c r="BQ46" s="107"/>
      <c r="BR46" s="107"/>
      <c r="BS46" s="107"/>
      <c r="BT46" s="107"/>
      <c r="BU46" s="107"/>
      <c r="BV46" s="107"/>
      <c r="BW46" s="107"/>
      <c r="BX46" s="107"/>
      <c r="BY46" s="107"/>
      <c r="BZ46" s="107"/>
      <c r="CA46" s="107"/>
      <c r="CB46" s="107"/>
      <c r="CC46" s="107"/>
      <c r="CD46" s="107"/>
      <c r="CE46" s="107"/>
      <c r="CF46" s="107"/>
      <c r="CG46" s="107"/>
      <c r="CH46" s="107"/>
      <c r="CI46" s="107"/>
      <c r="CJ46" s="107"/>
      <c r="CK46" s="105"/>
      <c r="CL46" s="105"/>
      <c r="CM46" s="105"/>
      <c r="CN46" s="105"/>
      <c r="CO46" s="107"/>
      <c r="CP46" s="107"/>
      <c r="CQ46" s="107"/>
      <c r="CR46" s="107"/>
      <c r="CS46" s="107"/>
      <c r="CT46" s="107"/>
      <c r="CU46" s="107"/>
      <c r="CV46" s="107"/>
      <c r="CW46" s="103"/>
      <c r="CX46" s="103"/>
      <c r="CY46" s="103"/>
      <c r="CZ46" s="103"/>
      <c r="DA46" s="107"/>
      <c r="DB46" s="107"/>
      <c r="DC46" s="107"/>
      <c r="DD46" s="107"/>
      <c r="DE46" s="107"/>
      <c r="DF46" s="107"/>
      <c r="DG46" s="107"/>
      <c r="DH46" s="107"/>
      <c r="DI46" s="107"/>
      <c r="DJ46" s="107"/>
      <c r="DK46" s="107"/>
      <c r="DL46" s="107"/>
      <c r="DM46" s="107"/>
      <c r="DN46" s="107"/>
      <c r="DO46" s="107"/>
      <c r="DP46" s="107"/>
      <c r="DQ46" s="107"/>
      <c r="DR46" s="107"/>
      <c r="DS46" s="107"/>
      <c r="DT46" s="107"/>
    </row>
    <row r="47" spans="3:124" s="7" customFormat="1" ht="13.5" x14ac:dyDescent="0.25">
      <c r="C47" s="107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  <c r="AA47" s="107"/>
      <c r="AB47" s="107"/>
      <c r="AC47" s="107"/>
      <c r="AD47" s="107"/>
      <c r="AE47" s="107"/>
      <c r="AF47" s="107"/>
      <c r="AG47" s="107"/>
      <c r="AH47" s="107"/>
      <c r="AI47" s="107"/>
      <c r="AJ47" s="107"/>
      <c r="AK47" s="107"/>
      <c r="AL47" s="107"/>
      <c r="AM47" s="107"/>
      <c r="AN47" s="107"/>
      <c r="AO47" s="107"/>
      <c r="AP47" s="107"/>
      <c r="AQ47" s="107"/>
      <c r="AR47" s="107"/>
      <c r="AS47" s="107"/>
      <c r="AT47" s="107"/>
      <c r="AU47" s="107"/>
      <c r="AV47" s="107"/>
      <c r="AW47" s="107"/>
      <c r="AX47" s="107"/>
      <c r="AY47" s="107"/>
      <c r="AZ47" s="107"/>
      <c r="BA47" s="107"/>
      <c r="BB47" s="107"/>
      <c r="BC47" s="107"/>
      <c r="BD47" s="107"/>
      <c r="BE47" s="107"/>
      <c r="BF47" s="107"/>
      <c r="BG47" s="107"/>
      <c r="BH47" s="107"/>
      <c r="BI47" s="107"/>
      <c r="BJ47" s="107"/>
      <c r="BK47" s="107"/>
      <c r="BL47" s="107"/>
      <c r="BM47" s="107"/>
      <c r="BN47" s="107"/>
      <c r="BO47" s="107"/>
      <c r="BP47" s="107"/>
      <c r="BQ47" s="107"/>
      <c r="BR47" s="107"/>
      <c r="BS47" s="107"/>
      <c r="BT47" s="107"/>
      <c r="BU47" s="107"/>
      <c r="BV47" s="107"/>
      <c r="BW47" s="107"/>
      <c r="BX47" s="107"/>
      <c r="BY47" s="107"/>
      <c r="BZ47" s="107"/>
      <c r="CA47" s="107"/>
      <c r="CB47" s="107"/>
      <c r="CC47" s="107"/>
      <c r="CD47" s="107"/>
      <c r="CE47" s="107"/>
      <c r="CF47" s="107"/>
      <c r="CG47" s="107"/>
      <c r="CH47" s="107"/>
      <c r="CI47" s="107"/>
      <c r="CJ47" s="107"/>
      <c r="CK47" s="105"/>
      <c r="CL47" s="105"/>
      <c r="CM47" s="105"/>
      <c r="CN47" s="105"/>
      <c r="CO47" s="107"/>
      <c r="CP47" s="107"/>
      <c r="CQ47" s="107"/>
      <c r="CR47" s="107"/>
      <c r="CS47" s="107"/>
      <c r="CT47" s="107"/>
      <c r="CU47" s="107"/>
      <c r="CV47" s="107"/>
      <c r="CW47" s="103"/>
      <c r="CX47" s="103"/>
      <c r="CY47" s="103"/>
      <c r="CZ47" s="103"/>
      <c r="DA47" s="107"/>
      <c r="DB47" s="107"/>
      <c r="DC47" s="107"/>
      <c r="DD47" s="107"/>
      <c r="DE47" s="107"/>
      <c r="DF47" s="107"/>
      <c r="DG47" s="107"/>
      <c r="DH47" s="107"/>
      <c r="DI47" s="107"/>
      <c r="DJ47" s="107"/>
      <c r="DK47" s="107"/>
      <c r="DL47" s="107"/>
      <c r="DM47" s="107"/>
      <c r="DN47" s="107"/>
      <c r="DO47" s="107"/>
      <c r="DP47" s="107"/>
      <c r="DQ47" s="107"/>
      <c r="DR47" s="107"/>
      <c r="DS47" s="107"/>
      <c r="DT47" s="107"/>
    </row>
    <row r="48" spans="3:124" s="7" customFormat="1" ht="13.5" x14ac:dyDescent="0.25"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7"/>
      <c r="AC48" s="107"/>
      <c r="AD48" s="107"/>
      <c r="AE48" s="107"/>
      <c r="AF48" s="107"/>
      <c r="AG48" s="107"/>
      <c r="AH48" s="107"/>
      <c r="AI48" s="107"/>
      <c r="AJ48" s="107"/>
      <c r="AK48" s="107"/>
      <c r="AL48" s="107"/>
      <c r="AM48" s="107"/>
      <c r="AN48" s="107"/>
      <c r="AO48" s="107"/>
      <c r="AP48" s="107"/>
      <c r="AQ48" s="107"/>
      <c r="AR48" s="107"/>
      <c r="AS48" s="107"/>
      <c r="AT48" s="107"/>
      <c r="AU48" s="107"/>
      <c r="AV48" s="107"/>
      <c r="AW48" s="107"/>
      <c r="AX48" s="107"/>
      <c r="AY48" s="107"/>
      <c r="AZ48" s="107"/>
      <c r="BA48" s="107"/>
      <c r="BB48" s="107"/>
      <c r="BC48" s="107"/>
      <c r="BD48" s="107"/>
      <c r="BE48" s="107"/>
      <c r="BF48" s="107"/>
      <c r="BG48" s="107"/>
      <c r="BH48" s="107"/>
      <c r="BI48" s="107"/>
      <c r="BJ48" s="107"/>
      <c r="BK48" s="107"/>
      <c r="BL48" s="107"/>
      <c r="BM48" s="107"/>
      <c r="BN48" s="107"/>
      <c r="BO48" s="107"/>
      <c r="BP48" s="107"/>
      <c r="BQ48" s="107"/>
      <c r="BR48" s="107"/>
      <c r="BS48" s="107"/>
      <c r="BT48" s="107"/>
      <c r="BU48" s="107"/>
      <c r="BV48" s="107"/>
      <c r="BW48" s="107"/>
      <c r="BX48" s="107"/>
      <c r="BY48" s="107"/>
      <c r="BZ48" s="107"/>
      <c r="CA48" s="107"/>
      <c r="CB48" s="107"/>
      <c r="CC48" s="107"/>
      <c r="CD48" s="107"/>
      <c r="CE48" s="107"/>
      <c r="CF48" s="107"/>
      <c r="CG48" s="107"/>
      <c r="CH48" s="107"/>
      <c r="CI48" s="107"/>
      <c r="CJ48" s="107"/>
      <c r="CK48" s="105"/>
      <c r="CL48" s="105"/>
      <c r="CM48" s="105"/>
      <c r="CN48" s="105"/>
      <c r="CO48" s="107"/>
      <c r="CP48" s="107"/>
      <c r="CQ48" s="107"/>
      <c r="CR48" s="107"/>
      <c r="CS48" s="107"/>
      <c r="CT48" s="107"/>
      <c r="CU48" s="107"/>
      <c r="CV48" s="107"/>
      <c r="CW48" s="103"/>
      <c r="CX48" s="103"/>
      <c r="CY48" s="103"/>
      <c r="CZ48" s="103"/>
      <c r="DA48" s="107"/>
      <c r="DB48" s="107"/>
      <c r="DC48" s="107"/>
      <c r="DD48" s="107"/>
      <c r="DE48" s="107"/>
      <c r="DF48" s="107"/>
      <c r="DG48" s="107"/>
      <c r="DH48" s="107"/>
      <c r="DI48" s="107"/>
      <c r="DJ48" s="107"/>
      <c r="DK48" s="107"/>
      <c r="DL48" s="107"/>
      <c r="DM48" s="107"/>
      <c r="DN48" s="107"/>
      <c r="DO48" s="107"/>
      <c r="DP48" s="107"/>
      <c r="DQ48" s="107"/>
      <c r="DR48" s="107"/>
      <c r="DS48" s="107"/>
      <c r="DT48" s="107"/>
    </row>
    <row r="49" spans="3:124" s="7" customFormat="1" ht="13.5" x14ac:dyDescent="0.25"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7"/>
      <c r="AK49" s="107"/>
      <c r="AL49" s="107"/>
      <c r="AM49" s="107"/>
      <c r="AN49" s="107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  <c r="BI49" s="107"/>
      <c r="BJ49" s="107"/>
      <c r="BK49" s="107"/>
      <c r="BL49" s="107"/>
      <c r="BM49" s="107"/>
      <c r="BN49" s="107"/>
      <c r="BO49" s="107"/>
      <c r="BP49" s="107"/>
      <c r="BQ49" s="107"/>
      <c r="BR49" s="107"/>
      <c r="BS49" s="107"/>
      <c r="BT49" s="107"/>
      <c r="BU49" s="107"/>
      <c r="BV49" s="107"/>
      <c r="BW49" s="107"/>
      <c r="BX49" s="107"/>
      <c r="BY49" s="107"/>
      <c r="BZ49" s="107"/>
      <c r="CA49" s="107"/>
      <c r="CB49" s="107"/>
      <c r="CC49" s="107"/>
      <c r="CD49" s="107"/>
      <c r="CE49" s="107"/>
      <c r="CF49" s="107"/>
      <c r="CG49" s="107"/>
      <c r="CH49" s="107"/>
      <c r="CI49" s="107"/>
      <c r="CJ49" s="107"/>
      <c r="CK49" s="105"/>
      <c r="CL49" s="105"/>
      <c r="CM49" s="105"/>
      <c r="CN49" s="105"/>
      <c r="CO49" s="107"/>
      <c r="CP49" s="107"/>
      <c r="CQ49" s="107"/>
      <c r="CR49" s="107"/>
      <c r="CS49" s="107"/>
      <c r="CT49" s="107"/>
      <c r="CU49" s="107"/>
      <c r="CV49" s="107"/>
      <c r="CW49" s="103"/>
      <c r="CX49" s="103"/>
      <c r="CY49" s="103"/>
      <c r="CZ49" s="103"/>
      <c r="DA49" s="107"/>
      <c r="DB49" s="107"/>
      <c r="DC49" s="107"/>
      <c r="DD49" s="107"/>
      <c r="DE49" s="107"/>
      <c r="DF49" s="107"/>
      <c r="DG49" s="107"/>
      <c r="DH49" s="107"/>
      <c r="DI49" s="107"/>
      <c r="DJ49" s="107"/>
      <c r="DK49" s="107"/>
      <c r="DL49" s="107"/>
      <c r="DM49" s="107"/>
      <c r="DN49" s="107"/>
      <c r="DO49" s="107"/>
      <c r="DP49" s="107"/>
      <c r="DQ49" s="107"/>
      <c r="DR49" s="107"/>
      <c r="DS49" s="107"/>
      <c r="DT49" s="107"/>
    </row>
    <row r="50" spans="3:124" s="7" customFormat="1" ht="13.5" x14ac:dyDescent="0.25"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107"/>
      <c r="AK50" s="107"/>
      <c r="AL50" s="107"/>
      <c r="AM50" s="107"/>
      <c r="AN50" s="107"/>
      <c r="AO50" s="107"/>
      <c r="AP50" s="107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107"/>
      <c r="BI50" s="107"/>
      <c r="BJ50" s="107"/>
      <c r="BK50" s="107"/>
      <c r="BL50" s="107"/>
      <c r="BM50" s="107"/>
      <c r="BN50" s="107"/>
      <c r="BO50" s="107"/>
      <c r="BP50" s="107"/>
      <c r="BQ50" s="107"/>
      <c r="BR50" s="107"/>
      <c r="BS50" s="107"/>
      <c r="BT50" s="107"/>
      <c r="BU50" s="107"/>
      <c r="BV50" s="107"/>
      <c r="BW50" s="107"/>
      <c r="BX50" s="107"/>
      <c r="BY50" s="107"/>
      <c r="BZ50" s="107"/>
      <c r="CA50" s="107"/>
      <c r="CB50" s="107"/>
      <c r="CC50" s="107"/>
      <c r="CD50" s="107"/>
      <c r="CE50" s="107"/>
      <c r="CF50" s="107"/>
      <c r="CG50" s="107"/>
      <c r="CH50" s="107"/>
      <c r="CI50" s="107"/>
      <c r="CJ50" s="107"/>
      <c r="CK50" s="105"/>
      <c r="CL50" s="105"/>
      <c r="CM50" s="105"/>
      <c r="CN50" s="105"/>
      <c r="CO50" s="107"/>
      <c r="CP50" s="107"/>
      <c r="CQ50" s="107"/>
      <c r="CR50" s="107"/>
      <c r="CS50" s="107"/>
      <c r="CT50" s="107"/>
      <c r="CU50" s="107"/>
      <c r="CV50" s="107"/>
      <c r="CW50" s="103"/>
      <c r="CX50" s="103"/>
      <c r="CY50" s="103"/>
      <c r="CZ50" s="103"/>
      <c r="DA50" s="107"/>
      <c r="DB50" s="107"/>
      <c r="DC50" s="107"/>
      <c r="DD50" s="107"/>
      <c r="DE50" s="107"/>
      <c r="DF50" s="107"/>
      <c r="DG50" s="107"/>
      <c r="DH50" s="107"/>
      <c r="DI50" s="107"/>
      <c r="DJ50" s="107"/>
      <c r="DK50" s="107"/>
      <c r="DL50" s="107"/>
      <c r="DM50" s="107"/>
      <c r="DN50" s="107"/>
      <c r="DO50" s="107"/>
      <c r="DP50" s="107"/>
      <c r="DQ50" s="107"/>
      <c r="DR50" s="107"/>
      <c r="DS50" s="107"/>
      <c r="DT50" s="107"/>
    </row>
    <row r="51" spans="3:124" s="7" customFormat="1" ht="13.5" x14ac:dyDescent="0.25"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7"/>
      <c r="AH51" s="107"/>
      <c r="AI51" s="107"/>
      <c r="AJ51" s="107"/>
      <c r="AK51" s="107"/>
      <c r="AL51" s="107"/>
      <c r="AM51" s="107"/>
      <c r="AN51" s="107"/>
      <c r="AO51" s="107"/>
      <c r="AP51" s="107"/>
      <c r="AQ51" s="107"/>
      <c r="AR51" s="107"/>
      <c r="AS51" s="107"/>
      <c r="AT51" s="107"/>
      <c r="AU51" s="107"/>
      <c r="AV51" s="107"/>
      <c r="AW51" s="107"/>
      <c r="AX51" s="107"/>
      <c r="AY51" s="107"/>
      <c r="AZ51" s="107"/>
      <c r="BA51" s="107"/>
      <c r="BB51" s="107"/>
      <c r="BC51" s="107"/>
      <c r="BD51" s="107"/>
      <c r="BE51" s="107"/>
      <c r="BF51" s="107"/>
      <c r="BG51" s="107"/>
      <c r="BH51" s="107"/>
      <c r="BI51" s="107"/>
      <c r="BJ51" s="107"/>
      <c r="BK51" s="107"/>
      <c r="BL51" s="107"/>
      <c r="BM51" s="107"/>
      <c r="BN51" s="107"/>
      <c r="BO51" s="107"/>
      <c r="BP51" s="107"/>
      <c r="BQ51" s="107"/>
      <c r="BR51" s="107"/>
      <c r="BS51" s="107"/>
      <c r="BT51" s="107"/>
      <c r="BU51" s="107"/>
      <c r="BV51" s="107"/>
      <c r="BW51" s="107"/>
      <c r="BX51" s="107"/>
      <c r="BY51" s="107"/>
      <c r="BZ51" s="107"/>
      <c r="CA51" s="107"/>
      <c r="CB51" s="107"/>
      <c r="CC51" s="107"/>
      <c r="CD51" s="107"/>
      <c r="CE51" s="107"/>
      <c r="CF51" s="107"/>
      <c r="CG51" s="107"/>
      <c r="CH51" s="107"/>
      <c r="CI51" s="107"/>
      <c r="CJ51" s="107"/>
      <c r="CK51" s="105"/>
      <c r="CL51" s="105"/>
      <c r="CM51" s="105"/>
      <c r="CN51" s="105"/>
      <c r="CO51" s="107"/>
      <c r="CP51" s="107"/>
      <c r="CQ51" s="107"/>
      <c r="CR51" s="107"/>
      <c r="CS51" s="107"/>
      <c r="CT51" s="107"/>
      <c r="CU51" s="107"/>
      <c r="CV51" s="107"/>
      <c r="CW51" s="103"/>
      <c r="CX51" s="103"/>
      <c r="CY51" s="103"/>
      <c r="CZ51" s="103"/>
      <c r="DA51" s="107"/>
      <c r="DB51" s="107"/>
      <c r="DC51" s="107"/>
      <c r="DD51" s="107"/>
      <c r="DE51" s="107"/>
      <c r="DF51" s="107"/>
      <c r="DG51" s="107"/>
      <c r="DH51" s="107"/>
      <c r="DI51" s="107"/>
      <c r="DJ51" s="107"/>
      <c r="DK51" s="107"/>
      <c r="DL51" s="107"/>
      <c r="DM51" s="107"/>
      <c r="DN51" s="107"/>
      <c r="DO51" s="107"/>
      <c r="DP51" s="107"/>
      <c r="DQ51" s="107"/>
      <c r="DR51" s="107"/>
      <c r="DS51" s="107"/>
      <c r="DT51" s="107"/>
    </row>
    <row r="52" spans="3:124" s="7" customFormat="1" ht="13.5" x14ac:dyDescent="0.25"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7"/>
      <c r="AJ52" s="107"/>
      <c r="AK52" s="107"/>
      <c r="AL52" s="107"/>
      <c r="AM52" s="107"/>
      <c r="AN52" s="107"/>
      <c r="AO52" s="107"/>
      <c r="AP52" s="107"/>
      <c r="AQ52" s="107"/>
      <c r="AR52" s="107"/>
      <c r="AS52" s="107"/>
      <c r="AT52" s="107"/>
      <c r="AU52" s="107"/>
      <c r="AV52" s="107"/>
      <c r="AW52" s="107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107"/>
      <c r="BI52" s="107"/>
      <c r="BJ52" s="107"/>
      <c r="BK52" s="107"/>
      <c r="BL52" s="107"/>
      <c r="BM52" s="107"/>
      <c r="BN52" s="107"/>
      <c r="BO52" s="107"/>
      <c r="BP52" s="107"/>
      <c r="BQ52" s="107"/>
      <c r="BR52" s="107"/>
      <c r="BS52" s="107"/>
      <c r="BT52" s="107"/>
      <c r="BU52" s="107"/>
      <c r="BV52" s="107"/>
      <c r="BW52" s="107"/>
      <c r="BX52" s="107"/>
      <c r="BY52" s="107"/>
      <c r="BZ52" s="107"/>
      <c r="CA52" s="107"/>
      <c r="CB52" s="107"/>
      <c r="CC52" s="107"/>
      <c r="CD52" s="107"/>
      <c r="CE52" s="107"/>
      <c r="CF52" s="107"/>
      <c r="CG52" s="107"/>
      <c r="CH52" s="107"/>
      <c r="CI52" s="107"/>
      <c r="CJ52" s="107"/>
      <c r="CK52" s="105"/>
      <c r="CL52" s="105"/>
      <c r="CM52" s="105"/>
      <c r="CN52" s="105"/>
      <c r="CO52" s="107"/>
      <c r="CP52" s="107"/>
      <c r="CQ52" s="107"/>
      <c r="CR52" s="107"/>
      <c r="CS52" s="107"/>
      <c r="CT52" s="107"/>
      <c r="CU52" s="107"/>
      <c r="CV52" s="107"/>
      <c r="CW52" s="103"/>
      <c r="CX52" s="103"/>
      <c r="CY52" s="103"/>
      <c r="CZ52" s="103"/>
      <c r="DA52" s="107"/>
      <c r="DB52" s="107"/>
      <c r="DC52" s="107"/>
      <c r="DD52" s="107"/>
      <c r="DE52" s="107"/>
      <c r="DF52" s="107"/>
      <c r="DG52" s="107"/>
      <c r="DH52" s="107"/>
      <c r="DI52" s="107"/>
      <c r="DJ52" s="107"/>
      <c r="DK52" s="107"/>
      <c r="DL52" s="107"/>
      <c r="DM52" s="107"/>
      <c r="DN52" s="107"/>
      <c r="DO52" s="107"/>
      <c r="DP52" s="107"/>
      <c r="DQ52" s="107"/>
      <c r="DR52" s="107"/>
      <c r="DS52" s="107"/>
      <c r="DT52" s="107"/>
    </row>
    <row r="53" spans="3:124" s="7" customFormat="1" ht="13.5" x14ac:dyDescent="0.25"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7"/>
      <c r="AK53" s="107"/>
      <c r="AL53" s="107"/>
      <c r="AM53" s="107"/>
      <c r="AN53" s="107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107"/>
      <c r="BI53" s="107"/>
      <c r="BJ53" s="107"/>
      <c r="BK53" s="107"/>
      <c r="BL53" s="107"/>
      <c r="BM53" s="107"/>
      <c r="BN53" s="107"/>
      <c r="BO53" s="107"/>
      <c r="BP53" s="107"/>
      <c r="BQ53" s="107"/>
      <c r="BR53" s="107"/>
      <c r="BS53" s="107"/>
      <c r="BT53" s="107"/>
      <c r="BU53" s="107"/>
      <c r="BV53" s="107"/>
      <c r="BW53" s="107"/>
      <c r="BX53" s="107"/>
      <c r="BY53" s="107"/>
      <c r="BZ53" s="107"/>
      <c r="CA53" s="107"/>
      <c r="CB53" s="107"/>
      <c r="CC53" s="107"/>
      <c r="CD53" s="107"/>
      <c r="CE53" s="107"/>
      <c r="CF53" s="107"/>
      <c r="CG53" s="107"/>
      <c r="CH53" s="107"/>
      <c r="CI53" s="107"/>
      <c r="CJ53" s="107"/>
      <c r="CK53" s="105"/>
      <c r="CL53" s="105"/>
      <c r="CM53" s="105"/>
      <c r="CN53" s="105"/>
      <c r="CO53" s="107"/>
      <c r="CP53" s="107"/>
      <c r="CQ53" s="107"/>
      <c r="CR53" s="107"/>
      <c r="CS53" s="107"/>
      <c r="CT53" s="107"/>
      <c r="CU53" s="107"/>
      <c r="CV53" s="107"/>
      <c r="CW53" s="103"/>
      <c r="CX53" s="103"/>
      <c r="CY53" s="103"/>
      <c r="CZ53" s="103"/>
      <c r="DA53" s="107"/>
      <c r="DB53" s="107"/>
      <c r="DC53" s="107"/>
      <c r="DD53" s="107"/>
      <c r="DE53" s="107"/>
      <c r="DF53" s="107"/>
      <c r="DG53" s="107"/>
      <c r="DH53" s="107"/>
      <c r="DI53" s="107"/>
      <c r="DJ53" s="107"/>
      <c r="DK53" s="107"/>
      <c r="DL53" s="107"/>
      <c r="DM53" s="107"/>
      <c r="DN53" s="107"/>
      <c r="DO53" s="107"/>
      <c r="DP53" s="107"/>
      <c r="DQ53" s="107"/>
      <c r="DR53" s="107"/>
      <c r="DS53" s="107"/>
      <c r="DT53" s="107"/>
    </row>
    <row r="54" spans="3:124" s="7" customFormat="1" ht="13.5" x14ac:dyDescent="0.25"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/>
      <c r="AH54" s="107"/>
      <c r="AI54" s="107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  <c r="BI54" s="107"/>
      <c r="BJ54" s="107"/>
      <c r="BK54" s="107"/>
      <c r="BL54" s="107"/>
      <c r="BM54" s="107"/>
      <c r="BN54" s="107"/>
      <c r="BO54" s="107"/>
      <c r="BP54" s="107"/>
      <c r="BQ54" s="107"/>
      <c r="BR54" s="107"/>
      <c r="BS54" s="107"/>
      <c r="BT54" s="107"/>
      <c r="BU54" s="107"/>
      <c r="BV54" s="107"/>
      <c r="BW54" s="107"/>
      <c r="BX54" s="107"/>
      <c r="BY54" s="107"/>
      <c r="BZ54" s="107"/>
      <c r="CA54" s="107"/>
      <c r="CB54" s="107"/>
      <c r="CC54" s="107"/>
      <c r="CD54" s="107"/>
      <c r="CE54" s="107"/>
      <c r="CF54" s="107"/>
      <c r="CG54" s="107"/>
      <c r="CH54" s="107"/>
      <c r="CI54" s="107"/>
      <c r="CJ54" s="107"/>
      <c r="CK54" s="105"/>
      <c r="CL54" s="105"/>
      <c r="CM54" s="105"/>
      <c r="CN54" s="105"/>
      <c r="CO54" s="107"/>
      <c r="CP54" s="107"/>
      <c r="CQ54" s="107"/>
      <c r="CR54" s="107"/>
      <c r="CS54" s="107"/>
      <c r="CT54" s="107"/>
      <c r="CU54" s="107"/>
      <c r="CV54" s="107"/>
      <c r="CW54" s="103"/>
      <c r="CX54" s="103"/>
      <c r="CY54" s="103"/>
      <c r="CZ54" s="103"/>
      <c r="DA54" s="107"/>
      <c r="DB54" s="107"/>
      <c r="DC54" s="107"/>
      <c r="DD54" s="107"/>
      <c r="DE54" s="107"/>
      <c r="DF54" s="107"/>
      <c r="DG54" s="107"/>
      <c r="DH54" s="107"/>
      <c r="DI54" s="107"/>
      <c r="DJ54" s="107"/>
      <c r="DK54" s="107"/>
      <c r="DL54" s="107"/>
      <c r="DM54" s="107"/>
      <c r="DN54" s="107"/>
      <c r="DO54" s="107"/>
      <c r="DP54" s="107"/>
      <c r="DQ54" s="107"/>
      <c r="DR54" s="107"/>
      <c r="DS54" s="107"/>
      <c r="DT54" s="107"/>
    </row>
    <row r="55" spans="3:124" s="7" customFormat="1" ht="13.5" x14ac:dyDescent="0.25"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7"/>
      <c r="AH55" s="107"/>
      <c r="AI55" s="107"/>
      <c r="AJ55" s="107"/>
      <c r="AK55" s="107"/>
      <c r="AL55" s="107"/>
      <c r="AM55" s="107"/>
      <c r="AN55" s="107"/>
      <c r="AO55" s="107"/>
      <c r="AP55" s="107"/>
      <c r="AQ55" s="107"/>
      <c r="AR55" s="107"/>
      <c r="AS55" s="107"/>
      <c r="AT55" s="107"/>
      <c r="AU55" s="107"/>
      <c r="AV55" s="107"/>
      <c r="AW55" s="107"/>
      <c r="AX55" s="107"/>
      <c r="AY55" s="107"/>
      <c r="AZ55" s="107"/>
      <c r="BA55" s="107"/>
      <c r="BB55" s="107"/>
      <c r="BC55" s="107"/>
      <c r="BD55" s="107"/>
      <c r="BE55" s="107"/>
      <c r="BF55" s="107"/>
      <c r="BG55" s="107"/>
      <c r="BH55" s="107"/>
      <c r="BI55" s="107"/>
      <c r="BJ55" s="107"/>
      <c r="BK55" s="107"/>
      <c r="BL55" s="107"/>
      <c r="BM55" s="107"/>
      <c r="BN55" s="107"/>
      <c r="BO55" s="107"/>
      <c r="BP55" s="107"/>
      <c r="BQ55" s="107"/>
      <c r="BR55" s="107"/>
      <c r="BS55" s="107"/>
      <c r="BT55" s="107"/>
      <c r="BU55" s="107"/>
      <c r="BV55" s="107"/>
      <c r="BW55" s="107"/>
      <c r="BX55" s="107"/>
      <c r="BY55" s="107"/>
      <c r="BZ55" s="107"/>
      <c r="CA55" s="107"/>
      <c r="CB55" s="107"/>
      <c r="CC55" s="107"/>
      <c r="CD55" s="107"/>
      <c r="CE55" s="107"/>
      <c r="CF55" s="107"/>
      <c r="CG55" s="107"/>
      <c r="CH55" s="107"/>
      <c r="CI55" s="107"/>
      <c r="CJ55" s="107"/>
      <c r="CK55" s="105"/>
      <c r="CL55" s="105"/>
      <c r="CM55" s="105"/>
      <c r="CN55" s="105"/>
      <c r="CO55" s="107"/>
      <c r="CP55" s="107"/>
      <c r="CQ55" s="107"/>
      <c r="CR55" s="107"/>
      <c r="CS55" s="107"/>
      <c r="CT55" s="107"/>
      <c r="CU55" s="107"/>
      <c r="CV55" s="107"/>
      <c r="CW55" s="103"/>
      <c r="CX55" s="103"/>
      <c r="CY55" s="103"/>
      <c r="CZ55" s="103"/>
      <c r="DA55" s="107"/>
      <c r="DB55" s="107"/>
      <c r="DC55" s="107"/>
      <c r="DD55" s="107"/>
      <c r="DE55" s="107"/>
      <c r="DF55" s="107"/>
      <c r="DG55" s="107"/>
      <c r="DH55" s="107"/>
      <c r="DI55" s="107"/>
      <c r="DJ55" s="107"/>
      <c r="DK55" s="107"/>
      <c r="DL55" s="107"/>
      <c r="DM55" s="107"/>
      <c r="DN55" s="107"/>
      <c r="DO55" s="107"/>
      <c r="DP55" s="107"/>
      <c r="DQ55" s="107"/>
      <c r="DR55" s="107"/>
      <c r="DS55" s="107"/>
      <c r="DT55" s="107"/>
    </row>
    <row r="56" spans="3:124" s="7" customFormat="1" ht="13.5" x14ac:dyDescent="0.25"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7"/>
      <c r="AH56" s="107"/>
      <c r="AI56" s="107"/>
      <c r="AJ56" s="107"/>
      <c r="AK56" s="107"/>
      <c r="AL56" s="107"/>
      <c r="AM56" s="107"/>
      <c r="AN56" s="107"/>
      <c r="AO56" s="107"/>
      <c r="AP56" s="107"/>
      <c r="AQ56" s="107"/>
      <c r="AR56" s="107"/>
      <c r="AS56" s="107"/>
      <c r="AT56" s="107"/>
      <c r="AU56" s="107"/>
      <c r="AV56" s="107"/>
      <c r="AW56" s="107"/>
      <c r="AX56" s="107"/>
      <c r="AY56" s="107"/>
      <c r="AZ56" s="107"/>
      <c r="BA56" s="107"/>
      <c r="BB56" s="107"/>
      <c r="BC56" s="107"/>
      <c r="BD56" s="107"/>
      <c r="BE56" s="107"/>
      <c r="BF56" s="107"/>
      <c r="BG56" s="107"/>
      <c r="BH56" s="107"/>
      <c r="BI56" s="107"/>
      <c r="BJ56" s="107"/>
      <c r="BK56" s="107"/>
      <c r="BL56" s="107"/>
      <c r="BM56" s="107"/>
      <c r="BN56" s="107"/>
      <c r="BO56" s="107"/>
      <c r="BP56" s="107"/>
      <c r="BQ56" s="107"/>
      <c r="BR56" s="107"/>
      <c r="BS56" s="107"/>
      <c r="BT56" s="107"/>
      <c r="BU56" s="107"/>
      <c r="BV56" s="107"/>
      <c r="BW56" s="107"/>
      <c r="BX56" s="107"/>
      <c r="BY56" s="107"/>
      <c r="BZ56" s="107"/>
      <c r="CA56" s="107"/>
      <c r="CB56" s="107"/>
      <c r="CC56" s="107"/>
      <c r="CD56" s="107"/>
      <c r="CE56" s="107"/>
      <c r="CF56" s="107"/>
      <c r="CG56" s="107"/>
      <c r="CH56" s="107"/>
      <c r="CI56" s="107"/>
      <c r="CJ56" s="107"/>
      <c r="CK56" s="105"/>
      <c r="CL56" s="105"/>
      <c r="CM56" s="105"/>
      <c r="CN56" s="105"/>
      <c r="CO56" s="107"/>
      <c r="CP56" s="107"/>
      <c r="CQ56" s="107"/>
      <c r="CR56" s="107"/>
      <c r="CS56" s="107"/>
      <c r="CT56" s="107"/>
      <c r="CU56" s="107"/>
      <c r="CV56" s="107"/>
      <c r="CW56" s="103"/>
      <c r="CX56" s="103"/>
      <c r="CY56" s="103"/>
      <c r="CZ56" s="103"/>
      <c r="DA56" s="107"/>
      <c r="DB56" s="107"/>
      <c r="DC56" s="107"/>
      <c r="DD56" s="107"/>
      <c r="DE56" s="107"/>
      <c r="DF56" s="107"/>
      <c r="DG56" s="107"/>
      <c r="DH56" s="107"/>
      <c r="DI56" s="107"/>
      <c r="DJ56" s="107"/>
      <c r="DK56" s="107"/>
      <c r="DL56" s="107"/>
      <c r="DM56" s="107"/>
      <c r="DN56" s="107"/>
      <c r="DO56" s="107"/>
      <c r="DP56" s="107"/>
      <c r="DQ56" s="107"/>
      <c r="DR56" s="107"/>
      <c r="DS56" s="107"/>
      <c r="DT56" s="107"/>
    </row>
    <row r="57" spans="3:124" x14ac:dyDescent="0.3"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08"/>
      <c r="AH57" s="108"/>
      <c r="AI57" s="108"/>
      <c r="AJ57" s="108"/>
      <c r="AK57" s="108"/>
      <c r="AL57" s="108"/>
      <c r="AM57" s="108"/>
      <c r="AN57" s="108"/>
      <c r="AO57" s="108"/>
      <c r="AP57" s="108"/>
      <c r="AQ57" s="108"/>
      <c r="AR57" s="108"/>
      <c r="AS57" s="108"/>
      <c r="AT57" s="108"/>
      <c r="AU57" s="108"/>
      <c r="AV57" s="108"/>
      <c r="AW57" s="108"/>
      <c r="AX57" s="108"/>
      <c r="AY57" s="108"/>
      <c r="AZ57" s="108"/>
      <c r="BA57" s="108"/>
      <c r="BB57" s="108"/>
      <c r="BC57" s="108"/>
      <c r="BD57" s="108"/>
      <c r="BE57" s="108"/>
      <c r="BF57" s="108"/>
      <c r="BG57" s="108"/>
      <c r="BH57" s="108"/>
      <c r="BI57" s="108"/>
      <c r="BJ57" s="108"/>
      <c r="BK57" s="108"/>
      <c r="BL57" s="108"/>
      <c r="BM57" s="108"/>
      <c r="BN57" s="108"/>
      <c r="BO57" s="108"/>
      <c r="BP57" s="108"/>
      <c r="BQ57" s="108"/>
      <c r="BR57" s="108"/>
      <c r="BS57" s="108"/>
      <c r="BT57" s="108"/>
      <c r="BU57" s="108"/>
      <c r="BV57" s="108"/>
      <c r="BW57" s="108"/>
      <c r="BX57" s="108"/>
      <c r="BY57" s="108"/>
      <c r="BZ57" s="108"/>
      <c r="CA57" s="108"/>
      <c r="CB57" s="108"/>
      <c r="CC57" s="108"/>
      <c r="CD57" s="108"/>
      <c r="CE57" s="108"/>
      <c r="CF57" s="108"/>
      <c r="CG57" s="108"/>
      <c r="CH57" s="108"/>
      <c r="CI57" s="108"/>
      <c r="CJ57" s="108"/>
      <c r="CK57" s="105"/>
      <c r="CL57" s="105"/>
      <c r="CM57" s="105"/>
      <c r="CN57" s="105"/>
      <c r="CO57" s="108"/>
      <c r="CP57" s="108"/>
      <c r="CQ57" s="108"/>
      <c r="CR57" s="108"/>
      <c r="CS57" s="108"/>
      <c r="CT57" s="108"/>
      <c r="CU57" s="108"/>
      <c r="CV57" s="108"/>
      <c r="CW57" s="103"/>
      <c r="CX57" s="103"/>
      <c r="CY57" s="103"/>
      <c r="CZ57" s="103"/>
      <c r="DA57" s="108"/>
      <c r="DB57" s="108"/>
      <c r="DC57" s="108"/>
      <c r="DD57" s="108"/>
      <c r="DE57" s="108"/>
      <c r="DF57" s="108"/>
      <c r="DG57" s="108"/>
      <c r="DH57" s="108"/>
      <c r="DI57" s="108"/>
      <c r="DJ57" s="108"/>
      <c r="DK57" s="108"/>
      <c r="DL57" s="108"/>
      <c r="DM57" s="108"/>
      <c r="DN57" s="108"/>
      <c r="DO57" s="108"/>
      <c r="DP57" s="108"/>
      <c r="DQ57" s="108"/>
      <c r="DR57" s="108"/>
      <c r="DS57" s="108"/>
      <c r="DT57" s="108"/>
    </row>
    <row r="58" spans="3:124" x14ac:dyDescent="0.3"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108"/>
      <c r="AU58" s="108"/>
      <c r="AV58" s="108"/>
      <c r="AW58" s="108"/>
      <c r="AX58" s="108"/>
      <c r="AY58" s="108"/>
      <c r="AZ58" s="108"/>
      <c r="BA58" s="108"/>
      <c r="BB58" s="108"/>
      <c r="BC58" s="108"/>
      <c r="BD58" s="108"/>
      <c r="BE58" s="108"/>
      <c r="BF58" s="108"/>
      <c r="BG58" s="108"/>
      <c r="BH58" s="108"/>
      <c r="BI58" s="108"/>
      <c r="BJ58" s="108"/>
      <c r="BK58" s="108"/>
      <c r="BL58" s="108"/>
      <c r="BM58" s="108"/>
      <c r="BN58" s="108"/>
      <c r="BO58" s="108"/>
      <c r="BP58" s="108"/>
      <c r="BQ58" s="108"/>
      <c r="BR58" s="108"/>
      <c r="BS58" s="108"/>
      <c r="BT58" s="108"/>
      <c r="BU58" s="108"/>
      <c r="BV58" s="108"/>
      <c r="BW58" s="108"/>
      <c r="BX58" s="108"/>
      <c r="BY58" s="108"/>
      <c r="BZ58" s="108"/>
      <c r="CA58" s="108"/>
      <c r="CB58" s="108"/>
      <c r="CC58" s="108"/>
      <c r="CD58" s="108"/>
      <c r="CE58" s="108"/>
      <c r="CF58" s="108"/>
      <c r="CG58" s="108"/>
      <c r="CH58" s="108"/>
      <c r="CI58" s="108"/>
      <c r="CJ58" s="108"/>
      <c r="CK58" s="105"/>
      <c r="CL58" s="105"/>
      <c r="CM58" s="105"/>
      <c r="CN58" s="105"/>
      <c r="CO58" s="108"/>
      <c r="CP58" s="108"/>
      <c r="CQ58" s="108"/>
      <c r="CR58" s="108"/>
      <c r="CS58" s="108"/>
      <c r="CT58" s="108"/>
      <c r="CU58" s="108"/>
      <c r="CV58" s="108"/>
      <c r="CW58" s="103"/>
      <c r="CX58" s="103"/>
      <c r="CY58" s="103"/>
      <c r="CZ58" s="103"/>
      <c r="DA58" s="108"/>
      <c r="DB58" s="108"/>
      <c r="DC58" s="108"/>
      <c r="DD58" s="108"/>
      <c r="DE58" s="108"/>
      <c r="DF58" s="108"/>
      <c r="DG58" s="108"/>
      <c r="DH58" s="108"/>
      <c r="DI58" s="108"/>
      <c r="DJ58" s="108"/>
      <c r="DK58" s="108"/>
      <c r="DL58" s="108"/>
      <c r="DM58" s="108"/>
      <c r="DN58" s="108"/>
      <c r="DO58" s="108"/>
      <c r="DP58" s="108"/>
      <c r="DQ58" s="108"/>
      <c r="DR58" s="108"/>
      <c r="DS58" s="108"/>
      <c r="DT58" s="108"/>
    </row>
    <row r="59" spans="3:124" x14ac:dyDescent="0.3"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8"/>
      <c r="AJ59" s="108"/>
      <c r="AK59" s="108"/>
      <c r="AL59" s="108"/>
      <c r="AM59" s="108"/>
      <c r="AN59" s="108"/>
      <c r="AO59" s="108"/>
      <c r="AP59" s="108"/>
      <c r="AQ59" s="108"/>
      <c r="AR59" s="108"/>
      <c r="AS59" s="108"/>
      <c r="AT59" s="108"/>
      <c r="AU59" s="108"/>
      <c r="AV59" s="108"/>
      <c r="AW59" s="108"/>
      <c r="AX59" s="108"/>
      <c r="AY59" s="108"/>
      <c r="AZ59" s="108"/>
      <c r="BA59" s="108"/>
      <c r="BB59" s="108"/>
      <c r="BC59" s="108"/>
      <c r="BD59" s="108"/>
      <c r="BE59" s="108"/>
      <c r="BF59" s="108"/>
      <c r="BG59" s="108"/>
      <c r="BH59" s="108"/>
      <c r="BI59" s="108"/>
      <c r="BJ59" s="108"/>
      <c r="BK59" s="108"/>
      <c r="BL59" s="108"/>
      <c r="BM59" s="108"/>
      <c r="BN59" s="108"/>
      <c r="BO59" s="108"/>
      <c r="BP59" s="108"/>
      <c r="BQ59" s="108"/>
      <c r="BR59" s="108"/>
      <c r="BS59" s="108"/>
      <c r="BT59" s="108"/>
      <c r="BU59" s="108"/>
      <c r="BV59" s="108"/>
      <c r="BW59" s="108"/>
      <c r="BX59" s="108"/>
      <c r="BY59" s="108"/>
      <c r="BZ59" s="108"/>
      <c r="CA59" s="108"/>
      <c r="CB59" s="108"/>
      <c r="CC59" s="108"/>
      <c r="CD59" s="108"/>
      <c r="CE59" s="108"/>
      <c r="CF59" s="108"/>
      <c r="CG59" s="108"/>
      <c r="CH59" s="108"/>
      <c r="CI59" s="108"/>
      <c r="CJ59" s="108"/>
      <c r="CK59" s="105"/>
      <c r="CL59" s="105"/>
      <c r="CM59" s="105"/>
      <c r="CN59" s="105"/>
      <c r="CO59" s="108"/>
      <c r="CP59" s="108"/>
      <c r="CQ59" s="108"/>
      <c r="CR59" s="108"/>
      <c r="CS59" s="108"/>
      <c r="CT59" s="108"/>
      <c r="CU59" s="108"/>
      <c r="CV59" s="108"/>
      <c r="CW59" s="103"/>
      <c r="CX59" s="103"/>
      <c r="CY59" s="103"/>
      <c r="CZ59" s="103"/>
      <c r="DA59" s="108"/>
      <c r="DB59" s="108"/>
      <c r="DC59" s="108"/>
      <c r="DD59" s="108"/>
      <c r="DE59" s="108"/>
      <c r="DF59" s="108"/>
      <c r="DG59" s="108"/>
      <c r="DH59" s="108"/>
      <c r="DI59" s="108"/>
      <c r="DJ59" s="108"/>
      <c r="DK59" s="108"/>
      <c r="DL59" s="108"/>
      <c r="DM59" s="108"/>
      <c r="DN59" s="108"/>
      <c r="DO59" s="108"/>
      <c r="DP59" s="108"/>
      <c r="DQ59" s="108"/>
      <c r="DR59" s="108"/>
      <c r="DS59" s="108"/>
      <c r="DT59" s="108"/>
    </row>
    <row r="60" spans="3:124" x14ac:dyDescent="0.3"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08"/>
      <c r="AH60" s="108"/>
      <c r="AI60" s="108"/>
      <c r="AJ60" s="108"/>
      <c r="AK60" s="108"/>
      <c r="AL60" s="108"/>
      <c r="AM60" s="108"/>
      <c r="AN60" s="108"/>
      <c r="AO60" s="108"/>
      <c r="AP60" s="108"/>
      <c r="AQ60" s="108"/>
      <c r="AR60" s="108"/>
      <c r="AS60" s="108"/>
      <c r="AT60" s="108"/>
      <c r="AU60" s="108"/>
      <c r="AV60" s="108"/>
      <c r="AW60" s="108"/>
      <c r="AX60" s="108"/>
      <c r="AY60" s="108"/>
      <c r="AZ60" s="108"/>
      <c r="BA60" s="108"/>
      <c r="BB60" s="108"/>
      <c r="BC60" s="108"/>
      <c r="BD60" s="108"/>
      <c r="BE60" s="108"/>
      <c r="BF60" s="108"/>
      <c r="BG60" s="108"/>
      <c r="BH60" s="108"/>
      <c r="BI60" s="108"/>
      <c r="BJ60" s="108"/>
      <c r="BK60" s="108"/>
      <c r="BL60" s="108"/>
      <c r="BM60" s="108"/>
      <c r="BN60" s="108"/>
      <c r="BO60" s="108"/>
      <c r="BP60" s="108"/>
      <c r="BQ60" s="108"/>
      <c r="BR60" s="108"/>
      <c r="BS60" s="108"/>
      <c r="BT60" s="108"/>
      <c r="BU60" s="108"/>
      <c r="BV60" s="108"/>
      <c r="BW60" s="108"/>
      <c r="BX60" s="108"/>
      <c r="BY60" s="108"/>
      <c r="BZ60" s="108"/>
      <c r="CA60" s="108"/>
      <c r="CB60" s="108"/>
      <c r="CC60" s="108"/>
      <c r="CD60" s="108"/>
      <c r="CE60" s="108"/>
      <c r="CF60" s="108"/>
      <c r="CG60" s="108"/>
      <c r="CH60" s="108"/>
      <c r="CI60" s="108"/>
      <c r="CJ60" s="108"/>
      <c r="CK60" s="105"/>
      <c r="CL60" s="105"/>
      <c r="CM60" s="105"/>
      <c r="CN60" s="105"/>
      <c r="CO60" s="108"/>
      <c r="CP60" s="108"/>
      <c r="CQ60" s="108"/>
      <c r="CR60" s="108"/>
      <c r="CS60" s="108"/>
      <c r="CT60" s="108"/>
      <c r="CU60" s="108"/>
      <c r="CV60" s="108"/>
      <c r="CW60" s="103"/>
      <c r="CX60" s="103"/>
      <c r="CY60" s="103"/>
      <c r="CZ60" s="103"/>
      <c r="DA60" s="108"/>
      <c r="DB60" s="108"/>
      <c r="DC60" s="108"/>
      <c r="DD60" s="108"/>
      <c r="DE60" s="108"/>
      <c r="DF60" s="108"/>
      <c r="DG60" s="108"/>
      <c r="DH60" s="108"/>
      <c r="DI60" s="108"/>
      <c r="DJ60" s="108"/>
      <c r="DK60" s="108"/>
      <c r="DL60" s="108"/>
      <c r="DM60" s="108"/>
      <c r="DN60" s="108"/>
      <c r="DO60" s="108"/>
      <c r="DP60" s="108"/>
      <c r="DQ60" s="108"/>
      <c r="DR60" s="108"/>
      <c r="DS60" s="108"/>
      <c r="DT60" s="108"/>
    </row>
    <row r="61" spans="3:124" x14ac:dyDescent="0.3"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08"/>
      <c r="X61" s="108"/>
      <c r="Y61" s="108"/>
      <c r="Z61" s="108"/>
      <c r="AA61" s="108"/>
      <c r="AB61" s="108"/>
      <c r="AC61" s="108"/>
      <c r="AD61" s="108"/>
      <c r="AE61" s="108"/>
      <c r="AF61" s="108"/>
      <c r="AG61" s="108"/>
      <c r="AH61" s="108"/>
      <c r="AI61" s="108"/>
      <c r="AJ61" s="108"/>
      <c r="AK61" s="108"/>
      <c r="AL61" s="108"/>
      <c r="AM61" s="108"/>
      <c r="AN61" s="108"/>
      <c r="AO61" s="108"/>
      <c r="AP61" s="108"/>
      <c r="AQ61" s="108"/>
      <c r="AR61" s="108"/>
      <c r="AS61" s="108"/>
      <c r="AT61" s="108"/>
      <c r="AU61" s="108"/>
      <c r="AV61" s="108"/>
      <c r="AW61" s="108"/>
      <c r="AX61" s="108"/>
      <c r="AY61" s="108"/>
      <c r="AZ61" s="108"/>
      <c r="BA61" s="108"/>
      <c r="BB61" s="108"/>
      <c r="BC61" s="108"/>
      <c r="BD61" s="108"/>
      <c r="BE61" s="108"/>
      <c r="BF61" s="108"/>
      <c r="BG61" s="108"/>
      <c r="BH61" s="108"/>
      <c r="BI61" s="108"/>
      <c r="BJ61" s="108"/>
      <c r="BK61" s="108"/>
      <c r="BL61" s="108"/>
      <c r="BM61" s="108"/>
      <c r="BN61" s="108"/>
      <c r="BO61" s="108"/>
      <c r="BP61" s="108"/>
      <c r="BQ61" s="108"/>
      <c r="BR61" s="108"/>
      <c r="BS61" s="108"/>
      <c r="BT61" s="108"/>
      <c r="BU61" s="108"/>
      <c r="BV61" s="108"/>
      <c r="BW61" s="108"/>
      <c r="BX61" s="108"/>
      <c r="BY61" s="108"/>
      <c r="BZ61" s="108"/>
      <c r="CA61" s="108"/>
      <c r="CB61" s="108"/>
      <c r="CC61" s="108"/>
      <c r="CD61" s="108"/>
      <c r="CE61" s="108"/>
      <c r="CF61" s="108"/>
      <c r="CG61" s="108"/>
      <c r="CH61" s="108"/>
      <c r="CI61" s="108"/>
      <c r="CJ61" s="108"/>
      <c r="CK61" s="105"/>
      <c r="CL61" s="105"/>
      <c r="CM61" s="105"/>
      <c r="CN61" s="105"/>
      <c r="CO61" s="108"/>
      <c r="CP61" s="108"/>
      <c r="CQ61" s="108"/>
      <c r="CR61" s="108"/>
      <c r="CS61" s="108"/>
      <c r="CT61" s="108"/>
      <c r="CU61" s="108"/>
      <c r="CV61" s="108"/>
      <c r="CW61" s="103"/>
      <c r="CX61" s="103"/>
      <c r="CY61" s="103"/>
      <c r="CZ61" s="103"/>
      <c r="DA61" s="108"/>
      <c r="DB61" s="108"/>
      <c r="DC61" s="108"/>
      <c r="DD61" s="108"/>
      <c r="DE61" s="108"/>
      <c r="DF61" s="108"/>
      <c r="DG61" s="108"/>
      <c r="DH61" s="108"/>
      <c r="DI61" s="108"/>
      <c r="DJ61" s="108"/>
      <c r="DK61" s="108"/>
      <c r="DL61" s="108"/>
      <c r="DM61" s="108"/>
      <c r="DN61" s="108"/>
      <c r="DO61" s="108"/>
      <c r="DP61" s="108"/>
      <c r="DQ61" s="108"/>
      <c r="DR61" s="108"/>
      <c r="DS61" s="108"/>
      <c r="DT61" s="108"/>
    </row>
    <row r="62" spans="3:124" x14ac:dyDescent="0.3"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8"/>
      <c r="AC62" s="108"/>
      <c r="AD62" s="108"/>
      <c r="AE62" s="108"/>
      <c r="AF62" s="108"/>
      <c r="AG62" s="108"/>
      <c r="AH62" s="108"/>
      <c r="AI62" s="108"/>
      <c r="AJ62" s="108"/>
      <c r="AK62" s="108"/>
      <c r="AL62" s="108"/>
      <c r="AM62" s="108"/>
      <c r="AN62" s="108"/>
      <c r="AO62" s="108"/>
      <c r="AP62" s="108"/>
      <c r="AQ62" s="108"/>
      <c r="AR62" s="108"/>
      <c r="AS62" s="108"/>
      <c r="AT62" s="108"/>
      <c r="AU62" s="108"/>
      <c r="AV62" s="108"/>
      <c r="AW62" s="108"/>
      <c r="AX62" s="108"/>
      <c r="AY62" s="108"/>
      <c r="AZ62" s="108"/>
      <c r="BA62" s="108"/>
      <c r="BB62" s="108"/>
      <c r="BC62" s="108"/>
      <c r="BD62" s="108"/>
      <c r="BE62" s="108"/>
      <c r="BF62" s="108"/>
      <c r="BG62" s="108"/>
      <c r="BH62" s="108"/>
      <c r="BI62" s="108"/>
      <c r="BJ62" s="108"/>
      <c r="BK62" s="108"/>
      <c r="BL62" s="108"/>
      <c r="BM62" s="108"/>
      <c r="BN62" s="108"/>
      <c r="BO62" s="108"/>
      <c r="BP62" s="108"/>
      <c r="BQ62" s="108"/>
      <c r="BR62" s="108"/>
      <c r="BS62" s="108"/>
      <c r="BT62" s="108"/>
      <c r="BU62" s="108"/>
      <c r="BV62" s="108"/>
      <c r="BW62" s="108"/>
      <c r="BX62" s="108"/>
      <c r="BY62" s="108"/>
      <c r="BZ62" s="108"/>
      <c r="CA62" s="108"/>
      <c r="CB62" s="108"/>
      <c r="CC62" s="108"/>
      <c r="CD62" s="108"/>
      <c r="CE62" s="108"/>
      <c r="CF62" s="108"/>
      <c r="CG62" s="108"/>
      <c r="CH62" s="108"/>
      <c r="CI62" s="108"/>
      <c r="CJ62" s="108"/>
      <c r="CK62" s="105"/>
      <c r="CL62" s="105"/>
      <c r="CM62" s="105"/>
      <c r="CN62" s="105"/>
      <c r="CO62" s="108"/>
      <c r="CP62" s="108"/>
      <c r="CQ62" s="108"/>
      <c r="CR62" s="108"/>
      <c r="CS62" s="108"/>
      <c r="CT62" s="108"/>
      <c r="CU62" s="108"/>
      <c r="CV62" s="108"/>
      <c r="CW62" s="103"/>
      <c r="CX62" s="103"/>
      <c r="CY62" s="103"/>
      <c r="CZ62" s="103"/>
      <c r="DA62" s="108"/>
      <c r="DB62" s="108"/>
      <c r="DC62" s="108"/>
      <c r="DD62" s="108"/>
      <c r="DE62" s="108"/>
      <c r="DF62" s="108"/>
      <c r="DG62" s="108"/>
      <c r="DH62" s="108"/>
      <c r="DI62" s="108"/>
      <c r="DJ62" s="108"/>
      <c r="DK62" s="108"/>
      <c r="DL62" s="108"/>
      <c r="DM62" s="108"/>
      <c r="DN62" s="108"/>
      <c r="DO62" s="108"/>
      <c r="DP62" s="108"/>
      <c r="DQ62" s="108"/>
      <c r="DR62" s="108"/>
      <c r="DS62" s="108"/>
      <c r="DT62" s="108"/>
    </row>
    <row r="63" spans="3:124" x14ac:dyDescent="0.3"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  <c r="W63" s="108"/>
      <c r="X63" s="108"/>
      <c r="Y63" s="108"/>
      <c r="Z63" s="108"/>
      <c r="AA63" s="108"/>
      <c r="AB63" s="108"/>
      <c r="AC63" s="108"/>
      <c r="AD63" s="108"/>
      <c r="AE63" s="108"/>
      <c r="AF63" s="108"/>
      <c r="AG63" s="108"/>
      <c r="AH63" s="108"/>
      <c r="AI63" s="108"/>
      <c r="AJ63" s="108"/>
      <c r="AK63" s="108"/>
      <c r="AL63" s="108"/>
      <c r="AM63" s="108"/>
      <c r="AN63" s="108"/>
      <c r="AO63" s="108"/>
      <c r="AP63" s="108"/>
      <c r="AQ63" s="108"/>
      <c r="AR63" s="108"/>
      <c r="AS63" s="108"/>
      <c r="AT63" s="108"/>
      <c r="AU63" s="108"/>
      <c r="AV63" s="108"/>
      <c r="AW63" s="108"/>
      <c r="AX63" s="108"/>
      <c r="AY63" s="108"/>
      <c r="AZ63" s="108"/>
      <c r="BA63" s="108"/>
      <c r="BB63" s="108"/>
      <c r="BC63" s="108"/>
      <c r="BD63" s="108"/>
      <c r="BE63" s="108"/>
      <c r="BF63" s="108"/>
      <c r="BG63" s="108"/>
      <c r="BH63" s="108"/>
      <c r="BI63" s="108"/>
      <c r="BJ63" s="108"/>
      <c r="BK63" s="108"/>
      <c r="BL63" s="108"/>
      <c r="BM63" s="108"/>
      <c r="BN63" s="108"/>
      <c r="BO63" s="108"/>
      <c r="BP63" s="108"/>
      <c r="BQ63" s="108"/>
      <c r="BR63" s="108"/>
      <c r="BS63" s="108"/>
      <c r="BT63" s="108"/>
      <c r="BU63" s="108"/>
      <c r="BV63" s="108"/>
      <c r="BW63" s="108"/>
      <c r="BX63" s="108"/>
      <c r="BY63" s="108"/>
      <c r="BZ63" s="108"/>
      <c r="CA63" s="108"/>
      <c r="CB63" s="108"/>
      <c r="CC63" s="108"/>
      <c r="CD63" s="108"/>
      <c r="CE63" s="108"/>
      <c r="CF63" s="108"/>
      <c r="CG63" s="108"/>
      <c r="CH63" s="108"/>
      <c r="CI63" s="108"/>
      <c r="CJ63" s="108"/>
      <c r="CK63" s="105"/>
      <c r="CL63" s="105"/>
      <c r="CM63" s="105"/>
      <c r="CN63" s="105"/>
      <c r="CO63" s="108"/>
      <c r="CP63" s="108"/>
      <c r="CQ63" s="108"/>
      <c r="CR63" s="108"/>
      <c r="CS63" s="108"/>
      <c r="CT63" s="108"/>
      <c r="CU63" s="108"/>
      <c r="CV63" s="108"/>
      <c r="CW63" s="103"/>
      <c r="CX63" s="103"/>
      <c r="CY63" s="103"/>
      <c r="CZ63" s="103"/>
      <c r="DA63" s="108"/>
      <c r="DB63" s="108"/>
      <c r="DC63" s="108"/>
      <c r="DD63" s="108"/>
      <c r="DE63" s="108"/>
      <c r="DF63" s="108"/>
      <c r="DG63" s="108"/>
      <c r="DH63" s="108"/>
      <c r="DI63" s="108"/>
      <c r="DJ63" s="108"/>
      <c r="DK63" s="108"/>
      <c r="DL63" s="108"/>
      <c r="DM63" s="108"/>
      <c r="DN63" s="108"/>
      <c r="DO63" s="108"/>
      <c r="DP63" s="108"/>
      <c r="DQ63" s="108"/>
      <c r="DR63" s="108"/>
      <c r="DS63" s="108"/>
      <c r="DT63" s="108"/>
    </row>
    <row r="64" spans="3:124" x14ac:dyDescent="0.3"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8"/>
      <c r="AB64" s="108"/>
      <c r="AC64" s="108"/>
      <c r="AD64" s="108"/>
      <c r="AE64" s="108"/>
      <c r="AF64" s="108"/>
      <c r="AG64" s="108"/>
      <c r="AH64" s="108"/>
      <c r="AI64" s="108"/>
      <c r="AJ64" s="108"/>
      <c r="AK64" s="108"/>
      <c r="AL64" s="108"/>
      <c r="AM64" s="108"/>
      <c r="AN64" s="108"/>
      <c r="AO64" s="108"/>
      <c r="AP64" s="108"/>
      <c r="AQ64" s="108"/>
      <c r="AR64" s="108"/>
      <c r="AS64" s="108"/>
      <c r="AT64" s="108"/>
      <c r="AU64" s="108"/>
      <c r="AV64" s="108"/>
      <c r="AW64" s="108"/>
      <c r="AX64" s="108"/>
      <c r="AY64" s="108"/>
      <c r="AZ64" s="108"/>
      <c r="BA64" s="108"/>
      <c r="BB64" s="108"/>
      <c r="BC64" s="108"/>
      <c r="BD64" s="108"/>
      <c r="BE64" s="108"/>
      <c r="BF64" s="108"/>
      <c r="BG64" s="108"/>
      <c r="BH64" s="108"/>
      <c r="BI64" s="108"/>
      <c r="BJ64" s="108"/>
      <c r="BK64" s="108"/>
      <c r="BL64" s="108"/>
      <c r="BM64" s="108"/>
      <c r="BN64" s="108"/>
      <c r="BO64" s="108"/>
      <c r="BP64" s="108"/>
      <c r="BQ64" s="108"/>
      <c r="BR64" s="108"/>
      <c r="BS64" s="108"/>
      <c r="BT64" s="108"/>
      <c r="BU64" s="108"/>
      <c r="BV64" s="108"/>
      <c r="BW64" s="108"/>
      <c r="BX64" s="108"/>
      <c r="BY64" s="108"/>
      <c r="BZ64" s="108"/>
      <c r="CA64" s="108"/>
      <c r="CB64" s="108"/>
      <c r="CC64" s="108"/>
      <c r="CD64" s="108"/>
      <c r="CE64" s="108"/>
      <c r="CF64" s="108"/>
      <c r="CG64" s="108"/>
      <c r="CH64" s="108"/>
      <c r="CI64" s="108"/>
      <c r="CJ64" s="108"/>
      <c r="CK64" s="105"/>
      <c r="CL64" s="105"/>
      <c r="CM64" s="105"/>
      <c r="CN64" s="105"/>
      <c r="CO64" s="108"/>
      <c r="CP64" s="108"/>
      <c r="CQ64" s="108"/>
      <c r="CR64" s="108"/>
      <c r="CS64" s="108"/>
      <c r="CT64" s="108"/>
      <c r="CU64" s="108"/>
      <c r="CV64" s="108"/>
      <c r="CW64" s="103"/>
      <c r="CX64" s="103"/>
      <c r="CY64" s="103"/>
      <c r="CZ64" s="103"/>
      <c r="DA64" s="108"/>
      <c r="DB64" s="108"/>
      <c r="DC64" s="108"/>
      <c r="DD64" s="108"/>
      <c r="DE64" s="108"/>
      <c r="DF64" s="108"/>
      <c r="DG64" s="108"/>
      <c r="DH64" s="108"/>
      <c r="DI64" s="108"/>
      <c r="DJ64" s="108"/>
      <c r="DK64" s="108"/>
      <c r="DL64" s="108"/>
      <c r="DM64" s="108"/>
      <c r="DN64" s="108"/>
      <c r="DO64" s="108"/>
      <c r="DP64" s="108"/>
      <c r="DQ64" s="108"/>
      <c r="DR64" s="108"/>
      <c r="DS64" s="108"/>
      <c r="DT64" s="108"/>
    </row>
    <row r="65" spans="3:124" x14ac:dyDescent="0.3"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8"/>
      <c r="Z65" s="108"/>
      <c r="AA65" s="108"/>
      <c r="AB65" s="108"/>
      <c r="AC65" s="108"/>
      <c r="AD65" s="108"/>
      <c r="AE65" s="108"/>
      <c r="AF65" s="108"/>
      <c r="AG65" s="108"/>
      <c r="AH65" s="108"/>
      <c r="AI65" s="108"/>
      <c r="AJ65" s="108"/>
      <c r="AK65" s="108"/>
      <c r="AL65" s="108"/>
      <c r="AM65" s="108"/>
      <c r="AN65" s="108"/>
      <c r="AO65" s="108"/>
      <c r="AP65" s="108"/>
      <c r="AQ65" s="108"/>
      <c r="AR65" s="108"/>
      <c r="AS65" s="108"/>
      <c r="AT65" s="108"/>
      <c r="AU65" s="108"/>
      <c r="AV65" s="108"/>
      <c r="AW65" s="108"/>
      <c r="AX65" s="108"/>
      <c r="AY65" s="108"/>
      <c r="AZ65" s="108"/>
      <c r="BA65" s="108"/>
      <c r="BB65" s="108"/>
      <c r="BC65" s="108"/>
      <c r="BD65" s="108"/>
      <c r="BE65" s="108"/>
      <c r="BF65" s="108"/>
      <c r="BG65" s="108"/>
      <c r="BH65" s="108"/>
      <c r="BI65" s="108"/>
      <c r="BJ65" s="108"/>
      <c r="BK65" s="108"/>
      <c r="BL65" s="108"/>
      <c r="BM65" s="108"/>
      <c r="BN65" s="108"/>
      <c r="BO65" s="108"/>
      <c r="BP65" s="108"/>
      <c r="BQ65" s="108"/>
      <c r="BR65" s="108"/>
      <c r="BS65" s="108"/>
      <c r="BT65" s="108"/>
      <c r="BU65" s="108"/>
      <c r="BV65" s="108"/>
      <c r="BW65" s="108"/>
      <c r="BX65" s="108"/>
      <c r="BY65" s="108"/>
      <c r="BZ65" s="108"/>
      <c r="CA65" s="108"/>
      <c r="CB65" s="108"/>
      <c r="CC65" s="108"/>
      <c r="CD65" s="108"/>
      <c r="CE65" s="108"/>
      <c r="CF65" s="108"/>
      <c r="CG65" s="108"/>
      <c r="CH65" s="108"/>
      <c r="CI65" s="108"/>
      <c r="CJ65" s="108"/>
      <c r="CK65" s="105"/>
      <c r="CL65" s="105"/>
      <c r="CM65" s="105"/>
      <c r="CN65" s="105"/>
      <c r="CO65" s="108"/>
      <c r="CP65" s="108"/>
      <c r="CQ65" s="108"/>
      <c r="CR65" s="108"/>
      <c r="CS65" s="108"/>
      <c r="CT65" s="108"/>
      <c r="CU65" s="108"/>
      <c r="CV65" s="108"/>
      <c r="CW65" s="103"/>
      <c r="CX65" s="103"/>
      <c r="CY65" s="103"/>
      <c r="CZ65" s="103"/>
      <c r="DA65" s="108"/>
      <c r="DB65" s="108"/>
      <c r="DC65" s="108"/>
      <c r="DD65" s="108"/>
      <c r="DE65" s="108"/>
      <c r="DF65" s="108"/>
      <c r="DG65" s="108"/>
      <c r="DH65" s="108"/>
      <c r="DI65" s="108"/>
      <c r="DJ65" s="108"/>
      <c r="DK65" s="108"/>
      <c r="DL65" s="108"/>
      <c r="DM65" s="108"/>
      <c r="DN65" s="108"/>
      <c r="DO65" s="108"/>
      <c r="DP65" s="108"/>
      <c r="DQ65" s="108"/>
      <c r="DR65" s="108"/>
      <c r="DS65" s="108"/>
      <c r="DT65" s="108"/>
    </row>
    <row r="66" spans="3:124" x14ac:dyDescent="0.3"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8"/>
      <c r="Z66" s="108"/>
      <c r="AA66" s="108"/>
      <c r="AB66" s="108"/>
      <c r="AC66" s="108"/>
      <c r="AD66" s="108"/>
      <c r="AE66" s="108"/>
      <c r="AF66" s="108"/>
      <c r="AG66" s="108"/>
      <c r="AH66" s="108"/>
      <c r="AI66" s="108"/>
      <c r="AJ66" s="108"/>
      <c r="AK66" s="108"/>
      <c r="AL66" s="108"/>
      <c r="AM66" s="108"/>
      <c r="AN66" s="108"/>
      <c r="AO66" s="108"/>
      <c r="AP66" s="108"/>
      <c r="AQ66" s="108"/>
      <c r="AR66" s="108"/>
      <c r="AS66" s="108"/>
      <c r="AT66" s="108"/>
      <c r="AU66" s="108"/>
      <c r="AV66" s="108"/>
      <c r="AW66" s="108"/>
      <c r="AX66" s="108"/>
      <c r="AY66" s="108"/>
      <c r="AZ66" s="108"/>
      <c r="BA66" s="108"/>
      <c r="BB66" s="108"/>
      <c r="BC66" s="108"/>
      <c r="BD66" s="108"/>
      <c r="BE66" s="108"/>
      <c r="BF66" s="108"/>
      <c r="BG66" s="108"/>
      <c r="BH66" s="108"/>
      <c r="BI66" s="108"/>
      <c r="BJ66" s="108"/>
      <c r="BK66" s="108"/>
      <c r="BL66" s="108"/>
      <c r="BM66" s="108"/>
      <c r="BN66" s="108"/>
      <c r="BO66" s="108"/>
      <c r="BP66" s="108"/>
      <c r="BQ66" s="108"/>
      <c r="BR66" s="108"/>
      <c r="BS66" s="108"/>
      <c r="BT66" s="108"/>
      <c r="BU66" s="108"/>
      <c r="BV66" s="108"/>
      <c r="BW66" s="108"/>
      <c r="BX66" s="108"/>
      <c r="BY66" s="108"/>
      <c r="BZ66" s="108"/>
      <c r="CA66" s="108"/>
      <c r="CB66" s="108"/>
      <c r="CC66" s="108"/>
      <c r="CD66" s="108"/>
      <c r="CE66" s="108"/>
      <c r="CF66" s="108"/>
      <c r="CG66" s="108"/>
      <c r="CH66" s="108"/>
      <c r="CI66" s="108"/>
      <c r="CJ66" s="108"/>
      <c r="CK66" s="105"/>
      <c r="CL66" s="105"/>
      <c r="CM66" s="105"/>
      <c r="CN66" s="105"/>
      <c r="CO66" s="108"/>
      <c r="CP66" s="108"/>
      <c r="CQ66" s="108"/>
      <c r="CR66" s="108"/>
      <c r="CS66" s="108"/>
      <c r="CT66" s="108"/>
      <c r="CU66" s="108"/>
      <c r="CV66" s="108"/>
      <c r="CW66" s="103"/>
      <c r="CX66" s="103"/>
      <c r="CY66" s="103"/>
      <c r="CZ66" s="103"/>
      <c r="DA66" s="108"/>
      <c r="DB66" s="108"/>
      <c r="DC66" s="108"/>
      <c r="DD66" s="108"/>
      <c r="DE66" s="108"/>
      <c r="DF66" s="108"/>
      <c r="DG66" s="108"/>
      <c r="DH66" s="108"/>
      <c r="DI66" s="108"/>
      <c r="DJ66" s="108"/>
      <c r="DK66" s="108"/>
      <c r="DL66" s="108"/>
      <c r="DM66" s="108"/>
      <c r="DN66" s="108"/>
      <c r="DO66" s="108"/>
      <c r="DP66" s="108"/>
      <c r="DQ66" s="108"/>
      <c r="DR66" s="108"/>
      <c r="DS66" s="108"/>
      <c r="DT66" s="108"/>
    </row>
    <row r="67" spans="3:124" x14ac:dyDescent="0.3"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8"/>
      <c r="Z67" s="108"/>
      <c r="AA67" s="108"/>
      <c r="AB67" s="108"/>
      <c r="AC67" s="108"/>
      <c r="AD67" s="108"/>
      <c r="AE67" s="108"/>
      <c r="AF67" s="108"/>
      <c r="AG67" s="108"/>
      <c r="AH67" s="108"/>
      <c r="AI67" s="108"/>
      <c r="AJ67" s="108"/>
      <c r="AK67" s="108"/>
      <c r="AL67" s="108"/>
      <c r="AM67" s="108"/>
      <c r="AN67" s="108"/>
      <c r="AO67" s="108"/>
      <c r="AP67" s="108"/>
      <c r="AQ67" s="108"/>
      <c r="AR67" s="108"/>
      <c r="AS67" s="108"/>
      <c r="AT67" s="108"/>
      <c r="AU67" s="108"/>
      <c r="AV67" s="108"/>
      <c r="AW67" s="108"/>
      <c r="AX67" s="108"/>
      <c r="AY67" s="108"/>
      <c r="AZ67" s="108"/>
      <c r="BA67" s="108"/>
      <c r="BB67" s="108"/>
      <c r="BC67" s="108"/>
      <c r="BD67" s="108"/>
      <c r="BE67" s="108"/>
      <c r="BF67" s="108"/>
      <c r="BG67" s="108"/>
      <c r="BH67" s="108"/>
      <c r="BI67" s="108"/>
      <c r="BJ67" s="108"/>
      <c r="BK67" s="108"/>
      <c r="BL67" s="108"/>
      <c r="BM67" s="108"/>
      <c r="BN67" s="108"/>
      <c r="BO67" s="108"/>
      <c r="BP67" s="108"/>
      <c r="BQ67" s="108"/>
      <c r="BR67" s="108"/>
      <c r="BS67" s="108"/>
      <c r="BT67" s="108"/>
      <c r="BU67" s="108"/>
      <c r="BV67" s="108"/>
      <c r="BW67" s="108"/>
      <c r="BX67" s="108"/>
      <c r="BY67" s="108"/>
      <c r="BZ67" s="108"/>
      <c r="CA67" s="108"/>
      <c r="CB67" s="108"/>
      <c r="CC67" s="108"/>
      <c r="CD67" s="108"/>
      <c r="CE67" s="108"/>
      <c r="CF67" s="108"/>
      <c r="CG67" s="108"/>
      <c r="CH67" s="108"/>
      <c r="CI67" s="108"/>
      <c r="CJ67" s="108"/>
      <c r="CK67" s="105"/>
      <c r="CL67" s="105"/>
      <c r="CM67" s="105"/>
      <c r="CN67" s="105"/>
      <c r="CO67" s="108"/>
      <c r="CP67" s="108"/>
      <c r="CQ67" s="108"/>
      <c r="CR67" s="108"/>
      <c r="CS67" s="108"/>
      <c r="CT67" s="108"/>
      <c r="CU67" s="108"/>
      <c r="CV67" s="108"/>
      <c r="CW67" s="103"/>
      <c r="CX67" s="103"/>
      <c r="CY67" s="103"/>
      <c r="CZ67" s="103"/>
      <c r="DA67" s="108"/>
      <c r="DB67" s="108"/>
      <c r="DC67" s="108"/>
      <c r="DD67" s="108"/>
      <c r="DE67" s="108"/>
      <c r="DF67" s="108"/>
      <c r="DG67" s="108"/>
      <c r="DH67" s="108"/>
      <c r="DI67" s="108"/>
      <c r="DJ67" s="108"/>
      <c r="DK67" s="108"/>
      <c r="DL67" s="108"/>
      <c r="DM67" s="108"/>
      <c r="DN67" s="108"/>
      <c r="DO67" s="108"/>
      <c r="DP67" s="108"/>
      <c r="DQ67" s="108"/>
      <c r="DR67" s="108"/>
      <c r="DS67" s="108"/>
      <c r="DT67" s="108"/>
    </row>
    <row r="68" spans="3:124" x14ac:dyDescent="0.3"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108"/>
      <c r="AU68" s="108"/>
      <c r="AV68" s="108"/>
      <c r="AW68" s="108"/>
      <c r="AX68" s="108"/>
      <c r="AY68" s="108"/>
      <c r="AZ68" s="108"/>
      <c r="BA68" s="108"/>
      <c r="BB68" s="108"/>
      <c r="BC68" s="108"/>
      <c r="BD68" s="108"/>
      <c r="BE68" s="108"/>
      <c r="BF68" s="108"/>
      <c r="BG68" s="108"/>
      <c r="BH68" s="108"/>
      <c r="BI68" s="108"/>
      <c r="BJ68" s="108"/>
      <c r="BK68" s="108"/>
      <c r="BL68" s="108"/>
      <c r="BM68" s="108"/>
      <c r="BN68" s="108"/>
      <c r="BO68" s="108"/>
      <c r="BP68" s="108"/>
      <c r="BQ68" s="108"/>
      <c r="BR68" s="108"/>
      <c r="BS68" s="108"/>
      <c r="BT68" s="108"/>
      <c r="BU68" s="108"/>
      <c r="BV68" s="108"/>
      <c r="BW68" s="108"/>
      <c r="BX68" s="108"/>
      <c r="BY68" s="108"/>
      <c r="BZ68" s="108"/>
      <c r="CA68" s="108"/>
      <c r="CB68" s="108"/>
      <c r="CC68" s="108"/>
      <c r="CD68" s="108"/>
      <c r="CE68" s="108"/>
      <c r="CF68" s="108"/>
      <c r="CG68" s="108"/>
      <c r="CH68" s="108"/>
      <c r="CI68" s="108"/>
      <c r="CJ68" s="108"/>
      <c r="CK68" s="105"/>
      <c r="CL68" s="105"/>
      <c r="CM68" s="105"/>
      <c r="CN68" s="105"/>
      <c r="CO68" s="108"/>
      <c r="CP68" s="108"/>
      <c r="CQ68" s="108"/>
      <c r="CR68" s="108"/>
      <c r="CS68" s="108"/>
      <c r="CT68" s="108"/>
      <c r="CU68" s="108"/>
      <c r="CV68" s="108"/>
      <c r="CW68" s="103"/>
      <c r="CX68" s="103"/>
      <c r="CY68" s="103"/>
      <c r="CZ68" s="103"/>
      <c r="DA68" s="108"/>
      <c r="DB68" s="108"/>
      <c r="DC68" s="108"/>
      <c r="DD68" s="108"/>
      <c r="DE68" s="108"/>
      <c r="DF68" s="108"/>
      <c r="DG68" s="108"/>
      <c r="DH68" s="108"/>
      <c r="DI68" s="108"/>
      <c r="DJ68" s="108"/>
      <c r="DK68" s="108"/>
      <c r="DL68" s="108"/>
      <c r="DM68" s="108"/>
      <c r="DN68" s="108"/>
      <c r="DO68" s="108"/>
      <c r="DP68" s="108"/>
      <c r="DQ68" s="108"/>
      <c r="DR68" s="108"/>
      <c r="DS68" s="108"/>
      <c r="DT68" s="108"/>
    </row>
    <row r="69" spans="3:124" x14ac:dyDescent="0.3"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  <c r="W69" s="108"/>
      <c r="X69" s="108"/>
      <c r="Y69" s="108"/>
      <c r="Z69" s="108"/>
      <c r="AA69" s="108"/>
      <c r="AB69" s="108"/>
      <c r="AC69" s="108"/>
      <c r="AD69" s="108"/>
      <c r="AE69" s="108"/>
      <c r="AF69" s="108"/>
      <c r="AG69" s="108"/>
      <c r="AH69" s="108"/>
      <c r="AI69" s="108"/>
      <c r="AJ69" s="108"/>
      <c r="AK69" s="108"/>
      <c r="AL69" s="108"/>
      <c r="AM69" s="108"/>
      <c r="AN69" s="108"/>
      <c r="AO69" s="108"/>
      <c r="AP69" s="108"/>
      <c r="AQ69" s="108"/>
      <c r="AR69" s="108"/>
      <c r="AS69" s="108"/>
      <c r="AT69" s="108"/>
      <c r="AU69" s="108"/>
      <c r="AV69" s="108"/>
      <c r="AW69" s="108"/>
      <c r="AX69" s="108"/>
      <c r="AY69" s="108"/>
      <c r="AZ69" s="108"/>
      <c r="BA69" s="108"/>
      <c r="BB69" s="108"/>
      <c r="BC69" s="108"/>
      <c r="BD69" s="108"/>
      <c r="BE69" s="108"/>
      <c r="BF69" s="108"/>
      <c r="BG69" s="108"/>
      <c r="BH69" s="108"/>
      <c r="BI69" s="108"/>
      <c r="BJ69" s="108"/>
      <c r="BK69" s="108"/>
      <c r="BL69" s="108"/>
      <c r="BM69" s="108"/>
      <c r="BN69" s="108"/>
      <c r="BO69" s="108"/>
      <c r="BP69" s="108"/>
      <c r="BQ69" s="108"/>
      <c r="BR69" s="108"/>
      <c r="BS69" s="108"/>
      <c r="BT69" s="108"/>
      <c r="BU69" s="108"/>
      <c r="BV69" s="108"/>
      <c r="BW69" s="108"/>
      <c r="BX69" s="108"/>
      <c r="BY69" s="108"/>
      <c r="BZ69" s="108"/>
      <c r="CA69" s="108"/>
      <c r="CB69" s="108"/>
      <c r="CC69" s="108"/>
      <c r="CD69" s="108"/>
      <c r="CE69" s="108"/>
      <c r="CF69" s="108"/>
      <c r="CG69" s="108"/>
      <c r="CH69" s="108"/>
      <c r="CI69" s="108"/>
      <c r="CJ69" s="108"/>
      <c r="CK69" s="105"/>
      <c r="CL69" s="105"/>
      <c r="CM69" s="105"/>
      <c r="CN69" s="105"/>
      <c r="CO69" s="108"/>
      <c r="CP69" s="108"/>
      <c r="CQ69" s="108"/>
      <c r="CR69" s="108"/>
      <c r="CS69" s="108"/>
      <c r="CT69" s="108"/>
      <c r="CU69" s="108"/>
      <c r="CV69" s="108"/>
      <c r="CW69" s="103"/>
      <c r="CX69" s="103"/>
      <c r="CY69" s="103"/>
      <c r="CZ69" s="103"/>
      <c r="DA69" s="108"/>
      <c r="DB69" s="108"/>
      <c r="DC69" s="108"/>
      <c r="DD69" s="108"/>
      <c r="DE69" s="108"/>
      <c r="DF69" s="108"/>
      <c r="DG69" s="108"/>
      <c r="DH69" s="108"/>
      <c r="DI69" s="108"/>
      <c r="DJ69" s="108"/>
      <c r="DK69" s="108"/>
      <c r="DL69" s="108"/>
      <c r="DM69" s="108"/>
      <c r="DN69" s="108"/>
      <c r="DO69" s="108"/>
      <c r="DP69" s="108"/>
      <c r="DQ69" s="108"/>
      <c r="DR69" s="108"/>
      <c r="DS69" s="108"/>
      <c r="DT69" s="108"/>
    </row>
    <row r="70" spans="3:124" x14ac:dyDescent="0.3"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108"/>
      <c r="AL70" s="108"/>
      <c r="AM70" s="108"/>
      <c r="AN70" s="108"/>
      <c r="AO70" s="108"/>
      <c r="AP70" s="108"/>
      <c r="AQ70" s="108"/>
      <c r="AR70" s="108"/>
      <c r="AS70" s="108"/>
      <c r="AT70" s="108"/>
      <c r="AU70" s="108"/>
      <c r="AV70" s="108"/>
      <c r="AW70" s="108"/>
      <c r="AX70" s="108"/>
      <c r="AY70" s="108"/>
      <c r="AZ70" s="108"/>
      <c r="BA70" s="108"/>
      <c r="BB70" s="108"/>
      <c r="BC70" s="108"/>
      <c r="BD70" s="108"/>
      <c r="BE70" s="108"/>
      <c r="BF70" s="108"/>
      <c r="BG70" s="108"/>
      <c r="BH70" s="108"/>
      <c r="BI70" s="108"/>
      <c r="BJ70" s="108"/>
      <c r="BK70" s="108"/>
      <c r="BL70" s="108"/>
      <c r="BM70" s="108"/>
      <c r="BN70" s="108"/>
      <c r="BO70" s="108"/>
      <c r="BP70" s="108"/>
      <c r="BQ70" s="108"/>
      <c r="BR70" s="108"/>
      <c r="BS70" s="108"/>
      <c r="BT70" s="108"/>
      <c r="BU70" s="108"/>
      <c r="BV70" s="108"/>
      <c r="BW70" s="108"/>
      <c r="BX70" s="108"/>
      <c r="BY70" s="108"/>
      <c r="BZ70" s="108"/>
      <c r="CA70" s="108"/>
      <c r="CB70" s="108"/>
      <c r="CC70" s="108"/>
      <c r="CD70" s="108"/>
      <c r="CE70" s="108"/>
      <c r="CF70" s="108"/>
      <c r="CG70" s="108"/>
      <c r="CH70" s="108"/>
      <c r="CI70" s="108"/>
      <c r="CJ70" s="108"/>
      <c r="CK70" s="105"/>
      <c r="CL70" s="105"/>
      <c r="CM70" s="105"/>
      <c r="CN70" s="105"/>
      <c r="CO70" s="108"/>
      <c r="CP70" s="108"/>
      <c r="CQ70" s="108"/>
      <c r="CR70" s="108"/>
      <c r="CS70" s="108"/>
      <c r="CT70" s="108"/>
      <c r="CU70" s="108"/>
      <c r="CV70" s="108"/>
      <c r="CW70" s="103"/>
      <c r="CX70" s="103"/>
      <c r="CY70" s="103"/>
      <c r="CZ70" s="103"/>
      <c r="DA70" s="108"/>
      <c r="DB70" s="108"/>
      <c r="DC70" s="108"/>
      <c r="DD70" s="108"/>
      <c r="DE70" s="108"/>
      <c r="DF70" s="108"/>
      <c r="DG70" s="108"/>
      <c r="DH70" s="108"/>
      <c r="DI70" s="108"/>
      <c r="DJ70" s="108"/>
      <c r="DK70" s="108"/>
      <c r="DL70" s="108"/>
      <c r="DM70" s="108"/>
      <c r="DN70" s="108"/>
      <c r="DO70" s="108"/>
      <c r="DP70" s="108"/>
      <c r="DQ70" s="108"/>
      <c r="DR70" s="108"/>
      <c r="DS70" s="108"/>
      <c r="DT70" s="108"/>
    </row>
    <row r="71" spans="3:124" x14ac:dyDescent="0.3"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  <c r="W71" s="108"/>
      <c r="X71" s="108"/>
      <c r="Y71" s="108"/>
      <c r="Z71" s="108"/>
      <c r="AA71" s="108"/>
      <c r="AB71" s="108"/>
      <c r="AC71" s="108"/>
      <c r="AD71" s="108"/>
      <c r="AE71" s="108"/>
      <c r="AF71" s="108"/>
      <c r="AG71" s="108"/>
      <c r="AH71" s="108"/>
      <c r="AI71" s="108"/>
      <c r="AJ71" s="108"/>
      <c r="AK71" s="108"/>
      <c r="AL71" s="108"/>
      <c r="AM71" s="108"/>
      <c r="AN71" s="108"/>
      <c r="AO71" s="108"/>
      <c r="AP71" s="108"/>
      <c r="AQ71" s="108"/>
      <c r="AR71" s="108"/>
      <c r="AS71" s="108"/>
      <c r="AT71" s="108"/>
      <c r="AU71" s="108"/>
      <c r="AV71" s="108"/>
      <c r="AW71" s="108"/>
      <c r="AX71" s="108"/>
      <c r="AY71" s="108"/>
      <c r="AZ71" s="108"/>
      <c r="BA71" s="108"/>
      <c r="BB71" s="108"/>
      <c r="BC71" s="108"/>
      <c r="BD71" s="108"/>
      <c r="BE71" s="108"/>
      <c r="BF71" s="108"/>
      <c r="BG71" s="108"/>
      <c r="BH71" s="108"/>
      <c r="BI71" s="108"/>
      <c r="BJ71" s="108"/>
      <c r="BK71" s="108"/>
      <c r="BL71" s="108"/>
      <c r="BM71" s="108"/>
      <c r="BN71" s="108"/>
      <c r="BO71" s="108"/>
      <c r="BP71" s="108"/>
      <c r="BQ71" s="108"/>
      <c r="BR71" s="108"/>
      <c r="BS71" s="108"/>
      <c r="BT71" s="108"/>
      <c r="BU71" s="108"/>
      <c r="BV71" s="108"/>
      <c r="BW71" s="108"/>
      <c r="BX71" s="108"/>
      <c r="BY71" s="108"/>
      <c r="BZ71" s="108"/>
      <c r="CA71" s="108"/>
      <c r="CB71" s="108"/>
      <c r="CC71" s="108"/>
      <c r="CD71" s="108"/>
      <c r="CE71" s="108"/>
      <c r="CF71" s="108"/>
      <c r="CG71" s="108"/>
      <c r="CH71" s="108"/>
      <c r="CI71" s="108"/>
      <c r="CJ71" s="108"/>
      <c r="CK71" s="105"/>
      <c r="CL71" s="105"/>
      <c r="CM71" s="105"/>
      <c r="CN71" s="105"/>
      <c r="CO71" s="108"/>
      <c r="CP71" s="108"/>
      <c r="CQ71" s="108"/>
      <c r="CR71" s="108"/>
      <c r="CS71" s="108"/>
      <c r="CT71" s="108"/>
      <c r="CU71" s="108"/>
      <c r="CV71" s="108"/>
      <c r="CW71" s="103"/>
      <c r="CX71" s="103"/>
      <c r="CY71" s="103"/>
      <c r="CZ71" s="103"/>
      <c r="DA71" s="108"/>
      <c r="DB71" s="108"/>
      <c r="DC71" s="108"/>
      <c r="DD71" s="108"/>
      <c r="DE71" s="108"/>
      <c r="DF71" s="108"/>
      <c r="DG71" s="108"/>
      <c r="DH71" s="108"/>
      <c r="DI71" s="108"/>
      <c r="DJ71" s="108"/>
      <c r="DK71" s="108"/>
      <c r="DL71" s="108"/>
      <c r="DM71" s="108"/>
      <c r="DN71" s="108"/>
      <c r="DO71" s="108"/>
      <c r="DP71" s="108"/>
      <c r="DQ71" s="108"/>
      <c r="DR71" s="108"/>
      <c r="DS71" s="108"/>
      <c r="DT71" s="108"/>
    </row>
    <row r="72" spans="3:124" x14ac:dyDescent="0.3"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08"/>
      <c r="T72" s="108"/>
      <c r="U72" s="108"/>
      <c r="V72" s="108"/>
      <c r="W72" s="108"/>
      <c r="X72" s="108"/>
      <c r="Y72" s="108"/>
      <c r="Z72" s="108"/>
      <c r="AA72" s="108"/>
      <c r="AB72" s="108"/>
      <c r="AC72" s="108"/>
      <c r="AD72" s="108"/>
      <c r="AE72" s="108"/>
      <c r="AF72" s="108"/>
      <c r="AG72" s="108"/>
      <c r="AH72" s="108"/>
      <c r="AI72" s="108"/>
      <c r="AJ72" s="108"/>
      <c r="AK72" s="108"/>
      <c r="AL72" s="108"/>
      <c r="AM72" s="108"/>
      <c r="AN72" s="108"/>
      <c r="AO72" s="108"/>
      <c r="AP72" s="108"/>
      <c r="AQ72" s="108"/>
      <c r="AR72" s="108"/>
      <c r="AS72" s="108"/>
      <c r="AT72" s="108"/>
      <c r="AU72" s="108"/>
      <c r="AV72" s="108"/>
      <c r="AW72" s="108"/>
      <c r="AX72" s="108"/>
      <c r="AY72" s="108"/>
      <c r="AZ72" s="108"/>
      <c r="BA72" s="108"/>
      <c r="BB72" s="108"/>
      <c r="BC72" s="108"/>
      <c r="BD72" s="108"/>
      <c r="BE72" s="108"/>
      <c r="BF72" s="108"/>
      <c r="BG72" s="108"/>
      <c r="BH72" s="108"/>
      <c r="BI72" s="108"/>
      <c r="BJ72" s="108"/>
      <c r="BK72" s="108"/>
      <c r="BL72" s="108"/>
      <c r="BM72" s="108"/>
      <c r="BN72" s="108"/>
      <c r="BO72" s="108"/>
      <c r="BP72" s="108"/>
      <c r="BQ72" s="108"/>
      <c r="BR72" s="108"/>
      <c r="BS72" s="108"/>
      <c r="BT72" s="108"/>
      <c r="BU72" s="108"/>
      <c r="BV72" s="108"/>
      <c r="BW72" s="108"/>
      <c r="BX72" s="108"/>
      <c r="BY72" s="108"/>
      <c r="BZ72" s="108"/>
      <c r="CA72" s="108"/>
      <c r="CB72" s="108"/>
      <c r="CC72" s="108"/>
      <c r="CD72" s="108"/>
      <c r="CE72" s="108"/>
      <c r="CF72" s="108"/>
      <c r="CG72" s="108"/>
      <c r="CH72" s="108"/>
      <c r="CI72" s="108"/>
      <c r="CJ72" s="108"/>
      <c r="CK72" s="105"/>
      <c r="CL72" s="105"/>
      <c r="CM72" s="105"/>
      <c r="CN72" s="105"/>
      <c r="CO72" s="108"/>
      <c r="CP72" s="108"/>
      <c r="CQ72" s="108"/>
      <c r="CR72" s="108"/>
      <c r="CS72" s="108"/>
      <c r="CT72" s="108"/>
      <c r="CU72" s="108"/>
      <c r="CV72" s="108"/>
      <c r="CW72" s="103"/>
      <c r="CX72" s="103"/>
      <c r="CY72" s="103"/>
      <c r="CZ72" s="103"/>
      <c r="DA72" s="108"/>
      <c r="DB72" s="108"/>
      <c r="DC72" s="108"/>
      <c r="DD72" s="108"/>
      <c r="DE72" s="108"/>
      <c r="DF72" s="108"/>
      <c r="DG72" s="108"/>
      <c r="DH72" s="108"/>
      <c r="DI72" s="108"/>
      <c r="DJ72" s="108"/>
      <c r="DK72" s="108"/>
      <c r="DL72" s="108"/>
      <c r="DM72" s="108"/>
      <c r="DN72" s="108"/>
      <c r="DO72" s="108"/>
      <c r="DP72" s="108"/>
      <c r="DQ72" s="108"/>
      <c r="DR72" s="108"/>
      <c r="DS72" s="108"/>
      <c r="DT72" s="108"/>
    </row>
    <row r="73" spans="3:124" x14ac:dyDescent="0.3"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8"/>
      <c r="Z73" s="108"/>
      <c r="AA73" s="108"/>
      <c r="AB73" s="108"/>
      <c r="AC73" s="108"/>
      <c r="AD73" s="108"/>
      <c r="AE73" s="108"/>
      <c r="AF73" s="108"/>
      <c r="AG73" s="108"/>
      <c r="AH73" s="108"/>
      <c r="AI73" s="108"/>
      <c r="AJ73" s="108"/>
      <c r="AK73" s="108"/>
      <c r="AL73" s="108"/>
      <c r="AM73" s="108"/>
      <c r="AN73" s="108"/>
      <c r="AO73" s="108"/>
      <c r="AP73" s="108"/>
      <c r="AQ73" s="108"/>
      <c r="AR73" s="108"/>
      <c r="AS73" s="108"/>
      <c r="AT73" s="108"/>
      <c r="AU73" s="108"/>
      <c r="AV73" s="108"/>
      <c r="AW73" s="108"/>
      <c r="AX73" s="108"/>
      <c r="AY73" s="108"/>
      <c r="AZ73" s="108"/>
      <c r="BA73" s="108"/>
      <c r="BB73" s="108"/>
      <c r="BC73" s="108"/>
      <c r="BD73" s="108"/>
      <c r="BE73" s="108"/>
      <c r="BF73" s="108"/>
      <c r="BG73" s="108"/>
      <c r="BH73" s="108"/>
      <c r="BI73" s="108"/>
      <c r="BJ73" s="108"/>
      <c r="BK73" s="108"/>
      <c r="BL73" s="108"/>
      <c r="BM73" s="108"/>
      <c r="BN73" s="108"/>
      <c r="BO73" s="108"/>
      <c r="BP73" s="108"/>
      <c r="BQ73" s="108"/>
      <c r="BR73" s="108"/>
      <c r="BS73" s="108"/>
      <c r="BT73" s="108"/>
      <c r="BU73" s="108"/>
      <c r="BV73" s="108"/>
      <c r="BW73" s="108"/>
      <c r="BX73" s="108"/>
      <c r="BY73" s="108"/>
      <c r="BZ73" s="108"/>
      <c r="CA73" s="108"/>
      <c r="CB73" s="108"/>
      <c r="CC73" s="108"/>
      <c r="CD73" s="108"/>
      <c r="CE73" s="108"/>
      <c r="CF73" s="108"/>
      <c r="CG73" s="108"/>
      <c r="CH73" s="108"/>
      <c r="CI73" s="108"/>
      <c r="CJ73" s="108"/>
      <c r="CK73" s="105"/>
      <c r="CL73" s="105"/>
      <c r="CM73" s="105"/>
      <c r="CN73" s="105"/>
      <c r="CO73" s="108"/>
      <c r="CP73" s="108"/>
      <c r="CQ73" s="108"/>
      <c r="CR73" s="108"/>
      <c r="CS73" s="108"/>
      <c r="CT73" s="108"/>
      <c r="CU73" s="108"/>
      <c r="CV73" s="108"/>
      <c r="CW73" s="103"/>
      <c r="CX73" s="103"/>
      <c r="CY73" s="103"/>
      <c r="CZ73" s="103"/>
      <c r="DA73" s="108"/>
      <c r="DB73" s="108"/>
      <c r="DC73" s="108"/>
      <c r="DD73" s="108"/>
      <c r="DE73" s="108"/>
      <c r="DF73" s="108"/>
      <c r="DG73" s="108"/>
      <c r="DH73" s="108"/>
      <c r="DI73" s="108"/>
      <c r="DJ73" s="108"/>
      <c r="DK73" s="108"/>
      <c r="DL73" s="108"/>
      <c r="DM73" s="108"/>
      <c r="DN73" s="108"/>
      <c r="DO73" s="108"/>
      <c r="DP73" s="108"/>
      <c r="DQ73" s="108"/>
      <c r="DR73" s="108"/>
      <c r="DS73" s="108"/>
      <c r="DT73" s="108"/>
    </row>
    <row r="74" spans="3:124" x14ac:dyDescent="0.3"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108"/>
      <c r="AU74" s="108"/>
      <c r="AV74" s="108"/>
      <c r="AW74" s="108"/>
      <c r="AX74" s="108"/>
      <c r="AY74" s="108"/>
      <c r="AZ74" s="108"/>
      <c r="BA74" s="108"/>
      <c r="BB74" s="108"/>
      <c r="BC74" s="108"/>
      <c r="BD74" s="108"/>
      <c r="BE74" s="108"/>
      <c r="BF74" s="108"/>
      <c r="BG74" s="108"/>
      <c r="BH74" s="108"/>
      <c r="BI74" s="108"/>
      <c r="BJ74" s="108"/>
      <c r="BK74" s="108"/>
      <c r="BL74" s="108"/>
      <c r="BM74" s="108"/>
      <c r="BN74" s="108"/>
      <c r="BO74" s="108"/>
      <c r="BP74" s="108"/>
      <c r="BQ74" s="108"/>
      <c r="BR74" s="108"/>
      <c r="BS74" s="108"/>
      <c r="BT74" s="108"/>
      <c r="BU74" s="108"/>
      <c r="BV74" s="108"/>
      <c r="BW74" s="108"/>
      <c r="BX74" s="108"/>
      <c r="BY74" s="108"/>
      <c r="BZ74" s="108"/>
      <c r="CA74" s="108"/>
      <c r="CB74" s="108"/>
      <c r="CC74" s="108"/>
      <c r="CD74" s="108"/>
      <c r="CE74" s="108"/>
      <c r="CF74" s="108"/>
      <c r="CG74" s="108"/>
      <c r="CH74" s="108"/>
      <c r="CI74" s="108"/>
      <c r="CJ74" s="108"/>
      <c r="CK74" s="105"/>
      <c r="CL74" s="105"/>
      <c r="CM74" s="105"/>
      <c r="CN74" s="105"/>
      <c r="CO74" s="108"/>
      <c r="CP74" s="108"/>
      <c r="CQ74" s="108"/>
      <c r="CR74" s="108"/>
      <c r="CS74" s="108"/>
      <c r="CT74" s="108"/>
      <c r="CU74" s="108"/>
      <c r="CV74" s="108"/>
      <c r="CW74" s="103"/>
      <c r="CX74" s="103"/>
      <c r="CY74" s="103"/>
      <c r="CZ74" s="103"/>
      <c r="DA74" s="108"/>
      <c r="DB74" s="108"/>
      <c r="DC74" s="108"/>
      <c r="DD74" s="108"/>
      <c r="DE74" s="108"/>
      <c r="DF74" s="108"/>
      <c r="DG74" s="108"/>
      <c r="DH74" s="108"/>
      <c r="DI74" s="108"/>
      <c r="DJ74" s="108"/>
      <c r="DK74" s="108"/>
      <c r="DL74" s="108"/>
      <c r="DM74" s="108"/>
      <c r="DN74" s="108"/>
      <c r="DO74" s="108"/>
      <c r="DP74" s="108"/>
      <c r="DQ74" s="108"/>
      <c r="DR74" s="108"/>
      <c r="DS74" s="108"/>
      <c r="DT74" s="108"/>
    </row>
    <row r="75" spans="3:124" x14ac:dyDescent="0.3"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  <c r="AA75" s="108"/>
      <c r="AB75" s="108"/>
      <c r="AC75" s="108"/>
      <c r="AD75" s="108"/>
      <c r="AE75" s="108"/>
      <c r="AF75" s="108"/>
      <c r="AG75" s="108"/>
      <c r="AH75" s="108"/>
      <c r="AI75" s="108"/>
      <c r="AJ75" s="108"/>
      <c r="AK75" s="108"/>
      <c r="AL75" s="108"/>
      <c r="AM75" s="108"/>
      <c r="AN75" s="108"/>
      <c r="AO75" s="108"/>
      <c r="AP75" s="108"/>
      <c r="AQ75" s="108"/>
      <c r="AR75" s="108"/>
      <c r="AS75" s="108"/>
      <c r="AT75" s="108"/>
      <c r="AU75" s="108"/>
      <c r="AV75" s="108"/>
      <c r="AW75" s="108"/>
      <c r="AX75" s="108"/>
      <c r="AY75" s="108"/>
      <c r="AZ75" s="108"/>
      <c r="BA75" s="108"/>
      <c r="BB75" s="108"/>
      <c r="BC75" s="108"/>
      <c r="BD75" s="108"/>
      <c r="BE75" s="108"/>
      <c r="BF75" s="108"/>
      <c r="BG75" s="108"/>
      <c r="BH75" s="108"/>
      <c r="BI75" s="108"/>
      <c r="BJ75" s="108"/>
      <c r="BK75" s="108"/>
      <c r="BL75" s="108"/>
      <c r="BM75" s="108"/>
      <c r="BN75" s="108"/>
      <c r="BO75" s="108"/>
      <c r="BP75" s="108"/>
      <c r="BQ75" s="108"/>
      <c r="BR75" s="108"/>
      <c r="BS75" s="108"/>
      <c r="BT75" s="108"/>
      <c r="BU75" s="108"/>
      <c r="BV75" s="108"/>
      <c r="BW75" s="108"/>
      <c r="BX75" s="108"/>
      <c r="BY75" s="108"/>
      <c r="BZ75" s="108"/>
      <c r="CA75" s="108"/>
      <c r="CB75" s="108"/>
      <c r="CC75" s="108"/>
      <c r="CD75" s="108"/>
      <c r="CE75" s="108"/>
      <c r="CF75" s="108"/>
      <c r="CG75" s="108"/>
      <c r="CH75" s="108"/>
      <c r="CI75" s="108"/>
      <c r="CJ75" s="108"/>
      <c r="CK75" s="105"/>
      <c r="CL75" s="105"/>
      <c r="CM75" s="105"/>
      <c r="CN75" s="105"/>
      <c r="CO75" s="108"/>
      <c r="CP75" s="108"/>
      <c r="CQ75" s="108"/>
      <c r="CR75" s="108"/>
      <c r="CS75" s="108"/>
      <c r="CT75" s="108"/>
      <c r="CU75" s="108"/>
      <c r="CV75" s="108"/>
      <c r="CW75" s="103"/>
      <c r="CX75" s="103"/>
      <c r="CY75" s="103"/>
      <c r="CZ75" s="103"/>
      <c r="DA75" s="108"/>
      <c r="DB75" s="108"/>
      <c r="DC75" s="108"/>
      <c r="DD75" s="108"/>
      <c r="DE75" s="108"/>
      <c r="DF75" s="108"/>
      <c r="DG75" s="108"/>
      <c r="DH75" s="108"/>
      <c r="DI75" s="108"/>
      <c r="DJ75" s="108"/>
      <c r="DK75" s="108"/>
      <c r="DL75" s="108"/>
      <c r="DM75" s="108"/>
      <c r="DN75" s="108"/>
      <c r="DO75" s="108"/>
      <c r="DP75" s="108"/>
      <c r="DQ75" s="108"/>
      <c r="DR75" s="108"/>
      <c r="DS75" s="108"/>
      <c r="DT75" s="108"/>
    </row>
    <row r="76" spans="3:124" x14ac:dyDescent="0.3">
      <c r="C76" s="108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  <c r="W76" s="108"/>
      <c r="X76" s="108"/>
      <c r="Y76" s="108"/>
      <c r="Z76" s="108"/>
      <c r="AA76" s="108"/>
      <c r="AB76" s="108"/>
      <c r="AC76" s="108"/>
      <c r="AD76" s="108"/>
      <c r="AE76" s="108"/>
      <c r="AF76" s="108"/>
      <c r="AG76" s="108"/>
      <c r="AH76" s="108"/>
      <c r="AI76" s="108"/>
      <c r="AJ76" s="108"/>
      <c r="AK76" s="108"/>
      <c r="AL76" s="108"/>
      <c r="AM76" s="108"/>
      <c r="AN76" s="108"/>
      <c r="AO76" s="108"/>
      <c r="AP76" s="108"/>
      <c r="AQ76" s="108"/>
      <c r="AR76" s="108"/>
      <c r="AS76" s="108"/>
      <c r="AT76" s="108"/>
      <c r="AU76" s="108"/>
      <c r="AV76" s="108"/>
      <c r="AW76" s="108"/>
      <c r="AX76" s="108"/>
      <c r="AY76" s="108"/>
      <c r="AZ76" s="108"/>
      <c r="BA76" s="108"/>
      <c r="BB76" s="108"/>
      <c r="BC76" s="108"/>
      <c r="BD76" s="108"/>
      <c r="BE76" s="108"/>
      <c r="BF76" s="108"/>
      <c r="BG76" s="108"/>
      <c r="BH76" s="108"/>
      <c r="BI76" s="108"/>
      <c r="BJ76" s="108"/>
      <c r="BK76" s="108"/>
      <c r="BL76" s="108"/>
      <c r="BM76" s="108"/>
      <c r="BN76" s="108"/>
      <c r="BO76" s="108"/>
      <c r="BP76" s="108"/>
      <c r="BQ76" s="108"/>
      <c r="BR76" s="108"/>
      <c r="BS76" s="108"/>
      <c r="BT76" s="108"/>
      <c r="BU76" s="108"/>
      <c r="BV76" s="108"/>
      <c r="BW76" s="108"/>
      <c r="BX76" s="108"/>
      <c r="BY76" s="108"/>
      <c r="BZ76" s="108"/>
      <c r="CA76" s="108"/>
      <c r="CB76" s="108"/>
      <c r="CC76" s="108"/>
      <c r="CD76" s="108"/>
      <c r="CE76" s="108"/>
      <c r="CF76" s="108"/>
      <c r="CG76" s="108"/>
      <c r="CH76" s="108"/>
      <c r="CI76" s="108"/>
      <c r="CJ76" s="108"/>
      <c r="CK76" s="105"/>
      <c r="CL76" s="105"/>
      <c r="CM76" s="105"/>
      <c r="CN76" s="105"/>
      <c r="CO76" s="108"/>
      <c r="CP76" s="108"/>
      <c r="CQ76" s="108"/>
      <c r="CR76" s="108"/>
      <c r="CS76" s="108"/>
      <c r="CT76" s="108"/>
      <c r="CU76" s="108"/>
      <c r="CV76" s="108"/>
      <c r="CW76" s="103"/>
      <c r="CX76" s="103"/>
      <c r="CY76" s="103"/>
      <c r="CZ76" s="103"/>
      <c r="DA76" s="108"/>
      <c r="DB76" s="108"/>
      <c r="DC76" s="108"/>
      <c r="DD76" s="108"/>
      <c r="DE76" s="108"/>
      <c r="DF76" s="108"/>
      <c r="DG76" s="108"/>
      <c r="DH76" s="108"/>
      <c r="DI76" s="108"/>
      <c r="DJ76" s="108"/>
      <c r="DK76" s="108"/>
      <c r="DL76" s="108"/>
      <c r="DM76" s="108"/>
      <c r="DN76" s="108"/>
      <c r="DO76" s="108"/>
      <c r="DP76" s="108"/>
      <c r="DQ76" s="108"/>
      <c r="DR76" s="108"/>
      <c r="DS76" s="108"/>
      <c r="DT76" s="108"/>
    </row>
    <row r="77" spans="3:124" x14ac:dyDescent="0.3"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  <c r="AT77" s="108"/>
      <c r="AU77" s="108"/>
      <c r="AV77" s="108"/>
      <c r="AW77" s="108"/>
      <c r="AX77" s="108"/>
      <c r="AY77" s="108"/>
      <c r="AZ77" s="108"/>
      <c r="BA77" s="108"/>
      <c r="BB77" s="108"/>
      <c r="BC77" s="108"/>
      <c r="BD77" s="108"/>
      <c r="BE77" s="108"/>
      <c r="BF77" s="108"/>
      <c r="BG77" s="108"/>
      <c r="BH77" s="108"/>
      <c r="BI77" s="108"/>
      <c r="BJ77" s="108"/>
      <c r="BK77" s="108"/>
      <c r="BL77" s="108"/>
      <c r="BM77" s="108"/>
      <c r="BN77" s="108"/>
      <c r="BO77" s="108"/>
      <c r="BP77" s="108"/>
      <c r="BQ77" s="108"/>
      <c r="BR77" s="108"/>
      <c r="BS77" s="108"/>
      <c r="BT77" s="108"/>
      <c r="BU77" s="108"/>
      <c r="BV77" s="108"/>
      <c r="BW77" s="108"/>
      <c r="BX77" s="108"/>
      <c r="BY77" s="108"/>
      <c r="BZ77" s="108"/>
      <c r="CA77" s="108"/>
      <c r="CB77" s="108"/>
      <c r="CC77" s="108"/>
      <c r="CD77" s="108"/>
      <c r="CE77" s="108"/>
      <c r="CF77" s="108"/>
      <c r="CG77" s="108"/>
      <c r="CH77" s="108"/>
      <c r="CI77" s="108"/>
      <c r="CJ77" s="108"/>
      <c r="CK77" s="105"/>
      <c r="CL77" s="105"/>
      <c r="CM77" s="105"/>
      <c r="CN77" s="105"/>
      <c r="CO77" s="108"/>
      <c r="CP77" s="108"/>
      <c r="CQ77" s="108"/>
      <c r="CR77" s="108"/>
      <c r="CS77" s="108"/>
      <c r="CT77" s="108"/>
      <c r="CU77" s="108"/>
      <c r="CV77" s="108"/>
      <c r="CW77" s="103"/>
      <c r="CX77" s="103"/>
      <c r="CY77" s="103"/>
      <c r="CZ77" s="103"/>
      <c r="DA77" s="108"/>
      <c r="DB77" s="108"/>
      <c r="DC77" s="108"/>
      <c r="DD77" s="108"/>
      <c r="DE77" s="108"/>
      <c r="DF77" s="108"/>
      <c r="DG77" s="108"/>
      <c r="DH77" s="108"/>
      <c r="DI77" s="108"/>
      <c r="DJ77" s="108"/>
      <c r="DK77" s="108"/>
      <c r="DL77" s="108"/>
      <c r="DM77" s="108"/>
      <c r="DN77" s="108"/>
      <c r="DO77" s="108"/>
      <c r="DP77" s="108"/>
      <c r="DQ77" s="108"/>
      <c r="DR77" s="108"/>
      <c r="DS77" s="108"/>
      <c r="DT77" s="108"/>
    </row>
    <row r="78" spans="3:124" x14ac:dyDescent="0.3"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  <c r="BH78" s="108"/>
      <c r="BI78" s="108"/>
      <c r="BJ78" s="108"/>
      <c r="BK78" s="108"/>
      <c r="BL78" s="108"/>
      <c r="BM78" s="108"/>
      <c r="BN78" s="108"/>
      <c r="BO78" s="108"/>
      <c r="BP78" s="108"/>
      <c r="BQ78" s="108"/>
      <c r="BR78" s="108"/>
      <c r="BS78" s="108"/>
      <c r="BT78" s="108"/>
      <c r="BU78" s="108"/>
      <c r="BV78" s="108"/>
      <c r="BW78" s="108"/>
      <c r="BX78" s="108"/>
      <c r="BY78" s="108"/>
      <c r="BZ78" s="108"/>
      <c r="CA78" s="108"/>
      <c r="CB78" s="108"/>
      <c r="CC78" s="108"/>
      <c r="CD78" s="108"/>
      <c r="CE78" s="108"/>
      <c r="CF78" s="108"/>
      <c r="CG78" s="108"/>
      <c r="CH78" s="108"/>
      <c r="CI78" s="108"/>
      <c r="CJ78" s="108"/>
      <c r="CK78" s="105"/>
      <c r="CL78" s="105"/>
      <c r="CM78" s="105"/>
      <c r="CN78" s="105"/>
      <c r="CO78" s="108"/>
      <c r="CP78" s="108"/>
      <c r="CQ78" s="108"/>
      <c r="CR78" s="108"/>
      <c r="CS78" s="108"/>
      <c r="CT78" s="108"/>
      <c r="CU78" s="108"/>
      <c r="CV78" s="108"/>
      <c r="CW78" s="103"/>
      <c r="CX78" s="103"/>
      <c r="CY78" s="103"/>
      <c r="CZ78" s="103"/>
      <c r="DA78" s="108"/>
      <c r="DB78" s="108"/>
      <c r="DC78" s="108"/>
      <c r="DD78" s="108"/>
      <c r="DE78" s="108"/>
      <c r="DF78" s="108"/>
      <c r="DG78" s="108"/>
      <c r="DH78" s="108"/>
      <c r="DI78" s="108"/>
      <c r="DJ78" s="108"/>
      <c r="DK78" s="108"/>
      <c r="DL78" s="108"/>
      <c r="DM78" s="108"/>
      <c r="DN78" s="108"/>
      <c r="DO78" s="108"/>
      <c r="DP78" s="108"/>
      <c r="DQ78" s="108"/>
      <c r="DR78" s="108"/>
      <c r="DS78" s="108"/>
      <c r="DT78" s="108"/>
    </row>
    <row r="79" spans="3:124" x14ac:dyDescent="0.3"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08"/>
      <c r="BB79" s="108"/>
      <c r="BC79" s="108"/>
      <c r="BD79" s="108"/>
      <c r="BE79" s="108"/>
      <c r="BF79" s="108"/>
      <c r="BG79" s="108"/>
      <c r="BH79" s="108"/>
      <c r="BI79" s="108"/>
      <c r="BJ79" s="108"/>
      <c r="BK79" s="108"/>
      <c r="BL79" s="108"/>
      <c r="BM79" s="108"/>
      <c r="BN79" s="108"/>
      <c r="BO79" s="108"/>
      <c r="BP79" s="108"/>
      <c r="BQ79" s="108"/>
      <c r="BR79" s="108"/>
      <c r="BS79" s="108"/>
      <c r="BT79" s="108"/>
      <c r="BU79" s="108"/>
      <c r="BV79" s="108"/>
      <c r="BW79" s="108"/>
      <c r="BX79" s="108"/>
      <c r="BY79" s="108"/>
      <c r="BZ79" s="108"/>
      <c r="CA79" s="108"/>
      <c r="CB79" s="108"/>
      <c r="CC79" s="108"/>
      <c r="CD79" s="108"/>
      <c r="CE79" s="108"/>
      <c r="CF79" s="108"/>
      <c r="CG79" s="108"/>
      <c r="CH79" s="108"/>
      <c r="CI79" s="108"/>
      <c r="CJ79" s="108"/>
      <c r="CK79" s="105"/>
      <c r="CL79" s="105"/>
      <c r="CM79" s="105"/>
      <c r="CN79" s="105"/>
      <c r="CO79" s="108"/>
      <c r="CP79" s="108"/>
      <c r="CQ79" s="108"/>
      <c r="CR79" s="108"/>
      <c r="CS79" s="108"/>
      <c r="CT79" s="108"/>
      <c r="CU79" s="108"/>
      <c r="CV79" s="108"/>
      <c r="CW79" s="103"/>
      <c r="CX79" s="103"/>
      <c r="CY79" s="103"/>
      <c r="CZ79" s="103"/>
      <c r="DA79" s="108"/>
      <c r="DB79" s="108"/>
      <c r="DC79" s="108"/>
      <c r="DD79" s="108"/>
      <c r="DE79" s="108"/>
      <c r="DF79" s="108"/>
      <c r="DG79" s="108"/>
      <c r="DH79" s="108"/>
      <c r="DI79" s="108"/>
      <c r="DJ79" s="108"/>
      <c r="DK79" s="108"/>
      <c r="DL79" s="108"/>
      <c r="DM79" s="108"/>
      <c r="DN79" s="108"/>
      <c r="DO79" s="108"/>
      <c r="DP79" s="108"/>
      <c r="DQ79" s="108"/>
      <c r="DR79" s="108"/>
      <c r="DS79" s="108"/>
      <c r="DT79" s="108"/>
    </row>
    <row r="80" spans="3:124" x14ac:dyDescent="0.3"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8"/>
      <c r="Z80" s="108"/>
      <c r="AA80" s="108"/>
      <c r="AB80" s="108"/>
      <c r="AC80" s="108"/>
      <c r="AD80" s="108"/>
      <c r="AE80" s="108"/>
      <c r="AF80" s="108"/>
      <c r="AG80" s="108"/>
      <c r="AH80" s="108"/>
      <c r="AI80" s="108"/>
      <c r="AJ80" s="108"/>
      <c r="AK80" s="108"/>
      <c r="AL80" s="108"/>
      <c r="AM80" s="108"/>
      <c r="AN80" s="108"/>
      <c r="AO80" s="108"/>
      <c r="AP80" s="108"/>
      <c r="AQ80" s="108"/>
      <c r="AR80" s="108"/>
      <c r="AS80" s="108"/>
      <c r="AT80" s="108"/>
      <c r="AU80" s="108"/>
      <c r="AV80" s="108"/>
      <c r="AW80" s="108"/>
      <c r="AX80" s="108"/>
      <c r="AY80" s="108"/>
      <c r="AZ80" s="108"/>
      <c r="BA80" s="108"/>
      <c r="BB80" s="108"/>
      <c r="BC80" s="108"/>
      <c r="BD80" s="108"/>
      <c r="BE80" s="108"/>
      <c r="BF80" s="108"/>
      <c r="BG80" s="108"/>
      <c r="BH80" s="108"/>
      <c r="BI80" s="108"/>
      <c r="BJ80" s="108"/>
      <c r="BK80" s="108"/>
      <c r="BL80" s="108"/>
      <c r="BM80" s="108"/>
      <c r="BN80" s="108"/>
      <c r="BO80" s="108"/>
      <c r="BP80" s="108"/>
      <c r="BQ80" s="108"/>
      <c r="BR80" s="108"/>
      <c r="BS80" s="108"/>
      <c r="BT80" s="108"/>
      <c r="BU80" s="108"/>
      <c r="BV80" s="108"/>
      <c r="BW80" s="108"/>
      <c r="BX80" s="108"/>
      <c r="BY80" s="108"/>
      <c r="BZ80" s="108"/>
      <c r="CA80" s="108"/>
      <c r="CB80" s="108"/>
      <c r="CC80" s="108"/>
      <c r="CD80" s="108"/>
      <c r="CE80" s="108"/>
      <c r="CF80" s="108"/>
      <c r="CG80" s="108"/>
      <c r="CH80" s="108"/>
      <c r="CI80" s="108"/>
      <c r="CJ80" s="108"/>
      <c r="CK80" s="105"/>
      <c r="CL80" s="105"/>
      <c r="CM80" s="105"/>
      <c r="CN80" s="105"/>
      <c r="CO80" s="108"/>
      <c r="CP80" s="108"/>
      <c r="CQ80" s="108"/>
      <c r="CR80" s="108"/>
      <c r="CS80" s="108"/>
      <c r="CT80" s="108"/>
      <c r="CU80" s="108"/>
      <c r="CV80" s="108"/>
      <c r="CW80" s="103"/>
      <c r="CX80" s="103"/>
      <c r="CY80" s="103"/>
      <c r="CZ80" s="103"/>
      <c r="DA80" s="108"/>
      <c r="DB80" s="108"/>
      <c r="DC80" s="108"/>
      <c r="DD80" s="108"/>
      <c r="DE80" s="108"/>
      <c r="DF80" s="108"/>
      <c r="DG80" s="108"/>
      <c r="DH80" s="108"/>
      <c r="DI80" s="108"/>
      <c r="DJ80" s="108"/>
      <c r="DK80" s="108"/>
      <c r="DL80" s="108"/>
      <c r="DM80" s="108"/>
      <c r="DN80" s="108"/>
      <c r="DO80" s="108"/>
      <c r="DP80" s="108"/>
      <c r="DQ80" s="108"/>
      <c r="DR80" s="108"/>
      <c r="DS80" s="108"/>
      <c r="DT80" s="108"/>
    </row>
    <row r="81" spans="3:124" x14ac:dyDescent="0.3"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N81" s="108"/>
      <c r="AO81" s="108"/>
      <c r="AP81" s="108"/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  <c r="BH81" s="108"/>
      <c r="BI81" s="108"/>
      <c r="BJ81" s="108"/>
      <c r="BK81" s="108"/>
      <c r="BL81" s="108"/>
      <c r="BM81" s="108"/>
      <c r="BN81" s="108"/>
      <c r="BO81" s="108"/>
      <c r="BP81" s="108"/>
      <c r="BQ81" s="108"/>
      <c r="BR81" s="108"/>
      <c r="BS81" s="108"/>
      <c r="BT81" s="108"/>
      <c r="BU81" s="108"/>
      <c r="BV81" s="108"/>
      <c r="BW81" s="108"/>
      <c r="BX81" s="108"/>
      <c r="BY81" s="108"/>
      <c r="BZ81" s="108"/>
      <c r="CA81" s="108"/>
      <c r="CB81" s="108"/>
      <c r="CC81" s="108"/>
      <c r="CD81" s="108"/>
      <c r="CE81" s="108"/>
      <c r="CF81" s="108"/>
      <c r="CG81" s="108"/>
      <c r="CH81" s="108"/>
      <c r="CI81" s="108"/>
      <c r="CJ81" s="108"/>
      <c r="CK81" s="105"/>
      <c r="CL81" s="105"/>
      <c r="CM81" s="105"/>
      <c r="CN81" s="105"/>
      <c r="CO81" s="108"/>
      <c r="CP81" s="108"/>
      <c r="CQ81" s="108"/>
      <c r="CR81" s="108"/>
      <c r="CS81" s="108"/>
      <c r="CT81" s="108"/>
      <c r="CU81" s="108"/>
      <c r="CV81" s="108"/>
      <c r="CW81" s="103"/>
      <c r="CX81" s="103"/>
      <c r="CY81" s="103"/>
      <c r="CZ81" s="103"/>
      <c r="DA81" s="108"/>
      <c r="DB81" s="108"/>
      <c r="DC81" s="108"/>
      <c r="DD81" s="108"/>
      <c r="DE81" s="108"/>
      <c r="DF81" s="108"/>
      <c r="DG81" s="108"/>
      <c r="DH81" s="108"/>
      <c r="DI81" s="108"/>
      <c r="DJ81" s="108"/>
      <c r="DK81" s="108"/>
      <c r="DL81" s="108"/>
      <c r="DM81" s="108"/>
      <c r="DN81" s="108"/>
      <c r="DO81" s="108"/>
      <c r="DP81" s="108"/>
      <c r="DQ81" s="108"/>
      <c r="DR81" s="108"/>
      <c r="DS81" s="108"/>
      <c r="DT81" s="108"/>
    </row>
    <row r="82" spans="3:124" x14ac:dyDescent="0.3"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108"/>
      <c r="AO82" s="108"/>
      <c r="AP82" s="108"/>
      <c r="AQ82" s="108"/>
      <c r="AR82" s="108"/>
      <c r="AS82" s="108"/>
      <c r="AT82" s="108"/>
      <c r="AU82" s="108"/>
      <c r="AV82" s="108"/>
      <c r="AW82" s="108"/>
      <c r="AX82" s="108"/>
      <c r="AY82" s="108"/>
      <c r="AZ82" s="108"/>
      <c r="BA82" s="108"/>
      <c r="BB82" s="108"/>
      <c r="BC82" s="108"/>
      <c r="BD82" s="108"/>
      <c r="BE82" s="108"/>
      <c r="BF82" s="108"/>
      <c r="BG82" s="108"/>
      <c r="BH82" s="108"/>
      <c r="BI82" s="108"/>
      <c r="BJ82" s="108"/>
      <c r="BK82" s="108"/>
      <c r="BL82" s="108"/>
      <c r="BM82" s="108"/>
      <c r="BN82" s="108"/>
      <c r="BO82" s="108"/>
      <c r="BP82" s="108"/>
      <c r="BQ82" s="108"/>
      <c r="BR82" s="108"/>
      <c r="BS82" s="108"/>
      <c r="BT82" s="108"/>
      <c r="BU82" s="108"/>
      <c r="BV82" s="108"/>
      <c r="BW82" s="108"/>
      <c r="BX82" s="108"/>
      <c r="BY82" s="108"/>
      <c r="BZ82" s="108"/>
      <c r="CA82" s="108"/>
      <c r="CB82" s="108"/>
      <c r="CC82" s="108"/>
      <c r="CD82" s="108"/>
      <c r="CE82" s="108"/>
      <c r="CF82" s="108"/>
      <c r="CG82" s="108"/>
      <c r="CH82" s="108"/>
      <c r="CI82" s="108"/>
      <c r="CJ82" s="108"/>
      <c r="CK82" s="105"/>
      <c r="CL82" s="105"/>
      <c r="CM82" s="105"/>
      <c r="CN82" s="105"/>
      <c r="CO82" s="108"/>
      <c r="CP82" s="108"/>
      <c r="CQ82" s="108"/>
      <c r="CR82" s="108"/>
      <c r="CS82" s="108"/>
      <c r="CT82" s="108"/>
      <c r="CU82" s="108"/>
      <c r="CV82" s="108"/>
      <c r="CW82" s="103"/>
      <c r="CX82" s="103"/>
      <c r="CY82" s="103"/>
      <c r="CZ82" s="103"/>
      <c r="DA82" s="108"/>
      <c r="DB82" s="108"/>
      <c r="DC82" s="108"/>
      <c r="DD82" s="108"/>
      <c r="DE82" s="108"/>
      <c r="DF82" s="108"/>
      <c r="DG82" s="108"/>
      <c r="DH82" s="108"/>
      <c r="DI82" s="108"/>
      <c r="DJ82" s="108"/>
      <c r="DK82" s="108"/>
      <c r="DL82" s="108"/>
      <c r="DM82" s="108"/>
      <c r="DN82" s="108"/>
      <c r="DO82" s="108"/>
      <c r="DP82" s="108"/>
      <c r="DQ82" s="108"/>
      <c r="DR82" s="108"/>
      <c r="DS82" s="108"/>
      <c r="DT82" s="108"/>
    </row>
    <row r="83" spans="3:124" x14ac:dyDescent="0.3"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  <c r="AB83" s="108"/>
      <c r="AC83" s="108"/>
      <c r="AD83" s="108"/>
      <c r="AE83" s="108"/>
      <c r="AF83" s="108"/>
      <c r="AG83" s="108"/>
      <c r="AH83" s="108"/>
      <c r="AI83" s="108"/>
      <c r="AJ83" s="108"/>
      <c r="AK83" s="108"/>
      <c r="AL83" s="108"/>
      <c r="AM83" s="108"/>
      <c r="AN83" s="108"/>
      <c r="AO83" s="108"/>
      <c r="AP83" s="108"/>
      <c r="AQ83" s="108"/>
      <c r="AR83" s="108"/>
      <c r="AS83" s="108"/>
      <c r="AT83" s="108"/>
      <c r="AU83" s="108"/>
      <c r="AV83" s="108"/>
      <c r="AW83" s="108"/>
      <c r="AX83" s="108"/>
      <c r="AY83" s="108"/>
      <c r="AZ83" s="108"/>
      <c r="BA83" s="108"/>
      <c r="BB83" s="108"/>
      <c r="BC83" s="108"/>
      <c r="BD83" s="108"/>
      <c r="BE83" s="108"/>
      <c r="BF83" s="108"/>
      <c r="BG83" s="108"/>
      <c r="BH83" s="108"/>
      <c r="BI83" s="108"/>
      <c r="BJ83" s="108"/>
      <c r="BK83" s="108"/>
      <c r="BL83" s="108"/>
      <c r="BM83" s="108"/>
      <c r="BN83" s="108"/>
      <c r="BO83" s="108"/>
      <c r="BP83" s="108"/>
      <c r="BQ83" s="108"/>
      <c r="BR83" s="108"/>
      <c r="BS83" s="108"/>
      <c r="BT83" s="108"/>
      <c r="BU83" s="108"/>
      <c r="BV83" s="108"/>
      <c r="BW83" s="108"/>
      <c r="BX83" s="108"/>
      <c r="BY83" s="108"/>
      <c r="BZ83" s="108"/>
      <c r="CA83" s="108"/>
      <c r="CB83" s="108"/>
      <c r="CC83" s="108"/>
      <c r="CD83" s="108"/>
      <c r="CE83" s="108"/>
      <c r="CF83" s="108"/>
      <c r="CG83" s="108"/>
      <c r="CH83" s="108"/>
      <c r="CI83" s="108"/>
      <c r="CJ83" s="108"/>
      <c r="CK83" s="105"/>
      <c r="CL83" s="105"/>
      <c r="CM83" s="105"/>
      <c r="CN83" s="105"/>
      <c r="CO83" s="108"/>
      <c r="CP83" s="108"/>
      <c r="CQ83" s="108"/>
      <c r="CR83" s="108"/>
      <c r="CS83" s="108"/>
      <c r="CT83" s="108"/>
      <c r="CU83" s="108"/>
      <c r="CV83" s="108"/>
      <c r="CW83" s="103"/>
      <c r="CX83" s="103"/>
      <c r="CY83" s="103"/>
      <c r="CZ83" s="103"/>
      <c r="DA83" s="108"/>
      <c r="DB83" s="108"/>
      <c r="DC83" s="108"/>
      <c r="DD83" s="108"/>
      <c r="DE83" s="108"/>
      <c r="DF83" s="108"/>
      <c r="DG83" s="108"/>
      <c r="DH83" s="108"/>
      <c r="DI83" s="108"/>
      <c r="DJ83" s="108"/>
      <c r="DK83" s="108"/>
      <c r="DL83" s="108"/>
      <c r="DM83" s="108"/>
      <c r="DN83" s="108"/>
      <c r="DO83" s="108"/>
      <c r="DP83" s="108"/>
      <c r="DQ83" s="108"/>
      <c r="DR83" s="108"/>
      <c r="DS83" s="108"/>
      <c r="DT83" s="108"/>
    </row>
    <row r="84" spans="3:124" x14ac:dyDescent="0.3"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  <c r="W84" s="108"/>
      <c r="X84" s="108"/>
      <c r="Y84" s="108"/>
      <c r="Z84" s="108"/>
      <c r="AA84" s="108"/>
      <c r="AB84" s="108"/>
      <c r="AC84" s="108"/>
      <c r="AD84" s="108"/>
      <c r="AE84" s="108"/>
      <c r="AF84" s="108"/>
      <c r="AG84" s="108"/>
      <c r="AH84" s="108"/>
      <c r="AI84" s="108"/>
      <c r="AJ84" s="108"/>
      <c r="AK84" s="108"/>
      <c r="AL84" s="108"/>
      <c r="AM84" s="108"/>
      <c r="AN84" s="108"/>
      <c r="AO84" s="108"/>
      <c r="AP84" s="108"/>
      <c r="AQ84" s="108"/>
      <c r="AR84" s="108"/>
      <c r="AS84" s="108"/>
      <c r="AT84" s="108"/>
      <c r="AU84" s="108"/>
      <c r="AV84" s="108"/>
      <c r="AW84" s="108"/>
      <c r="AX84" s="108"/>
      <c r="AY84" s="108"/>
      <c r="AZ84" s="108"/>
      <c r="BA84" s="108"/>
      <c r="BB84" s="108"/>
      <c r="BC84" s="108"/>
      <c r="BD84" s="108"/>
      <c r="BE84" s="108"/>
      <c r="BF84" s="108"/>
      <c r="BG84" s="108"/>
      <c r="BH84" s="108"/>
      <c r="BI84" s="108"/>
      <c r="BJ84" s="108"/>
      <c r="BK84" s="108"/>
      <c r="BL84" s="108"/>
      <c r="BM84" s="108"/>
      <c r="BN84" s="108"/>
      <c r="BO84" s="108"/>
      <c r="BP84" s="108"/>
      <c r="BQ84" s="108"/>
      <c r="BR84" s="108"/>
      <c r="BS84" s="108"/>
      <c r="BT84" s="108"/>
      <c r="BU84" s="108"/>
      <c r="BV84" s="108"/>
      <c r="BW84" s="108"/>
      <c r="BX84" s="108"/>
      <c r="BY84" s="108"/>
      <c r="BZ84" s="108"/>
      <c r="CA84" s="108"/>
      <c r="CB84" s="108"/>
      <c r="CC84" s="108"/>
      <c r="CD84" s="108"/>
      <c r="CE84" s="108"/>
      <c r="CF84" s="108"/>
      <c r="CG84" s="108"/>
      <c r="CH84" s="108"/>
      <c r="CI84" s="108"/>
      <c r="CJ84" s="108"/>
      <c r="CK84" s="105"/>
      <c r="CL84" s="105"/>
      <c r="CM84" s="105"/>
      <c r="CN84" s="105"/>
      <c r="CO84" s="108"/>
      <c r="CP84" s="108"/>
      <c r="CQ84" s="108"/>
      <c r="CR84" s="108"/>
      <c r="CS84" s="108"/>
      <c r="CT84" s="108"/>
      <c r="CU84" s="108"/>
      <c r="CV84" s="108"/>
      <c r="CW84" s="103"/>
      <c r="CX84" s="103"/>
      <c r="CY84" s="103"/>
      <c r="CZ84" s="103"/>
      <c r="DA84" s="108"/>
      <c r="DB84" s="108"/>
      <c r="DC84" s="108"/>
      <c r="DD84" s="108"/>
      <c r="DE84" s="108"/>
      <c r="DF84" s="108"/>
      <c r="DG84" s="108"/>
      <c r="DH84" s="108"/>
      <c r="DI84" s="108"/>
      <c r="DJ84" s="108"/>
      <c r="DK84" s="108"/>
      <c r="DL84" s="108"/>
      <c r="DM84" s="108"/>
      <c r="DN84" s="108"/>
      <c r="DO84" s="108"/>
      <c r="DP84" s="108"/>
      <c r="DQ84" s="108"/>
      <c r="DR84" s="108"/>
      <c r="DS84" s="108"/>
      <c r="DT84" s="108"/>
    </row>
    <row r="85" spans="3:124" x14ac:dyDescent="0.3"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8"/>
      <c r="Z85" s="108"/>
      <c r="AA85" s="108"/>
      <c r="AB85" s="108"/>
      <c r="AC85" s="108"/>
      <c r="AD85" s="108"/>
      <c r="AE85" s="108"/>
      <c r="AF85" s="108"/>
      <c r="AG85" s="108"/>
      <c r="AH85" s="108"/>
      <c r="AI85" s="108"/>
      <c r="AJ85" s="108"/>
      <c r="AK85" s="108"/>
      <c r="AL85" s="108"/>
      <c r="AM85" s="108"/>
      <c r="AN85" s="108"/>
      <c r="AO85" s="108"/>
      <c r="AP85" s="108"/>
      <c r="AQ85" s="108"/>
      <c r="AR85" s="108"/>
      <c r="AS85" s="108"/>
      <c r="AT85" s="108"/>
      <c r="AU85" s="108"/>
      <c r="AV85" s="108"/>
      <c r="AW85" s="108"/>
      <c r="AX85" s="108"/>
      <c r="AY85" s="108"/>
      <c r="AZ85" s="108"/>
      <c r="BA85" s="108"/>
      <c r="BB85" s="108"/>
      <c r="BC85" s="108"/>
      <c r="BD85" s="108"/>
      <c r="BE85" s="108"/>
      <c r="BF85" s="108"/>
      <c r="BG85" s="108"/>
      <c r="BH85" s="108"/>
      <c r="BI85" s="108"/>
      <c r="BJ85" s="108"/>
      <c r="BK85" s="108"/>
      <c r="BL85" s="108"/>
      <c r="BM85" s="108"/>
      <c r="BN85" s="108"/>
      <c r="BO85" s="108"/>
      <c r="BP85" s="108"/>
      <c r="BQ85" s="108"/>
      <c r="BR85" s="108"/>
      <c r="BS85" s="108"/>
      <c r="BT85" s="108"/>
      <c r="BU85" s="108"/>
      <c r="BV85" s="108"/>
      <c r="BW85" s="108"/>
      <c r="BX85" s="108"/>
      <c r="BY85" s="108"/>
      <c r="BZ85" s="108"/>
      <c r="CA85" s="108"/>
      <c r="CB85" s="108"/>
      <c r="CC85" s="108"/>
      <c r="CD85" s="108"/>
      <c r="CE85" s="108"/>
      <c r="CF85" s="108"/>
      <c r="CG85" s="108"/>
      <c r="CH85" s="108"/>
      <c r="CI85" s="108"/>
      <c r="CJ85" s="108"/>
      <c r="CK85" s="105"/>
      <c r="CL85" s="105"/>
      <c r="CM85" s="105"/>
      <c r="CN85" s="105"/>
      <c r="CO85" s="108"/>
      <c r="CP85" s="108"/>
      <c r="CQ85" s="108"/>
      <c r="CR85" s="108"/>
      <c r="CS85" s="108"/>
      <c r="CT85" s="108"/>
      <c r="CU85" s="108"/>
      <c r="CV85" s="108"/>
      <c r="CW85" s="103"/>
      <c r="CX85" s="103"/>
      <c r="CY85" s="103"/>
      <c r="CZ85" s="103"/>
      <c r="DA85" s="108"/>
      <c r="DB85" s="108"/>
      <c r="DC85" s="108"/>
      <c r="DD85" s="108"/>
      <c r="DE85" s="108"/>
      <c r="DF85" s="108"/>
      <c r="DG85" s="108"/>
      <c r="DH85" s="108"/>
      <c r="DI85" s="108"/>
      <c r="DJ85" s="108"/>
      <c r="DK85" s="108"/>
      <c r="DL85" s="108"/>
      <c r="DM85" s="108"/>
      <c r="DN85" s="108"/>
      <c r="DO85" s="108"/>
      <c r="DP85" s="108"/>
      <c r="DQ85" s="108"/>
      <c r="DR85" s="108"/>
      <c r="DS85" s="108"/>
      <c r="DT85" s="108"/>
    </row>
    <row r="86" spans="3:124" x14ac:dyDescent="0.3"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8"/>
      <c r="Z86" s="108"/>
      <c r="AA86" s="108"/>
      <c r="AB86" s="108"/>
      <c r="AC86" s="108"/>
      <c r="AD86" s="108"/>
      <c r="AE86" s="108"/>
      <c r="AF86" s="108"/>
      <c r="AG86" s="108"/>
      <c r="AH86" s="108"/>
      <c r="AI86" s="108"/>
      <c r="AJ86" s="108"/>
      <c r="AK86" s="108"/>
      <c r="AL86" s="108"/>
      <c r="AM86" s="108"/>
      <c r="AN86" s="108"/>
      <c r="AO86" s="108"/>
      <c r="AP86" s="108"/>
      <c r="AQ86" s="108"/>
      <c r="AR86" s="108"/>
      <c r="AS86" s="108"/>
      <c r="AT86" s="108"/>
      <c r="AU86" s="108"/>
      <c r="AV86" s="108"/>
      <c r="AW86" s="108"/>
      <c r="AX86" s="108"/>
      <c r="AY86" s="108"/>
      <c r="AZ86" s="108"/>
      <c r="BA86" s="108"/>
      <c r="BB86" s="108"/>
      <c r="BC86" s="108"/>
      <c r="BD86" s="108"/>
      <c r="BE86" s="108"/>
      <c r="BF86" s="108"/>
      <c r="BG86" s="108"/>
      <c r="BH86" s="108"/>
      <c r="BI86" s="108"/>
      <c r="BJ86" s="108"/>
      <c r="BK86" s="108"/>
      <c r="BL86" s="108"/>
      <c r="BM86" s="108"/>
      <c r="BN86" s="108"/>
      <c r="BO86" s="108"/>
      <c r="BP86" s="108"/>
      <c r="BQ86" s="108"/>
      <c r="BR86" s="108"/>
      <c r="BS86" s="108"/>
      <c r="BT86" s="108"/>
      <c r="BU86" s="108"/>
      <c r="BV86" s="108"/>
      <c r="BW86" s="108"/>
      <c r="BX86" s="108"/>
      <c r="BY86" s="108"/>
      <c r="BZ86" s="108"/>
      <c r="CA86" s="108"/>
      <c r="CB86" s="108"/>
      <c r="CC86" s="108"/>
      <c r="CD86" s="108"/>
      <c r="CE86" s="108"/>
      <c r="CF86" s="108"/>
      <c r="CG86" s="108"/>
      <c r="CH86" s="108"/>
      <c r="CI86" s="108"/>
      <c r="CJ86" s="108"/>
      <c r="CK86" s="105"/>
      <c r="CL86" s="105"/>
      <c r="CM86" s="105"/>
      <c r="CN86" s="105"/>
      <c r="CO86" s="108"/>
      <c r="CP86" s="108"/>
      <c r="CQ86" s="108"/>
      <c r="CR86" s="108"/>
      <c r="CS86" s="108"/>
      <c r="CT86" s="108"/>
      <c r="CU86" s="108"/>
      <c r="CV86" s="108"/>
      <c r="CW86" s="103"/>
      <c r="CX86" s="103"/>
      <c r="CY86" s="103"/>
      <c r="CZ86" s="103"/>
      <c r="DA86" s="108"/>
      <c r="DB86" s="108"/>
      <c r="DC86" s="108"/>
      <c r="DD86" s="108"/>
      <c r="DE86" s="108"/>
      <c r="DF86" s="108"/>
      <c r="DG86" s="108"/>
      <c r="DH86" s="108"/>
      <c r="DI86" s="108"/>
      <c r="DJ86" s="108"/>
      <c r="DK86" s="108"/>
      <c r="DL86" s="108"/>
      <c r="DM86" s="108"/>
      <c r="DN86" s="108"/>
      <c r="DO86" s="108"/>
      <c r="DP86" s="108"/>
      <c r="DQ86" s="108"/>
      <c r="DR86" s="108"/>
      <c r="DS86" s="108"/>
      <c r="DT86" s="108"/>
    </row>
    <row r="87" spans="3:124" x14ac:dyDescent="0.3"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  <c r="W87" s="108"/>
      <c r="X87" s="108"/>
      <c r="Y87" s="108"/>
      <c r="Z87" s="108"/>
      <c r="AA87" s="108"/>
      <c r="AB87" s="108"/>
      <c r="AC87" s="108"/>
      <c r="AD87" s="108"/>
      <c r="AE87" s="108"/>
      <c r="AF87" s="108"/>
      <c r="AG87" s="108"/>
      <c r="AH87" s="108"/>
      <c r="AI87" s="108"/>
      <c r="AJ87" s="108"/>
      <c r="AK87" s="108"/>
      <c r="AL87" s="108"/>
      <c r="AM87" s="108"/>
      <c r="AN87" s="108"/>
      <c r="AO87" s="108"/>
      <c r="AP87" s="108"/>
      <c r="AQ87" s="108"/>
      <c r="AR87" s="108"/>
      <c r="AS87" s="108"/>
      <c r="AT87" s="108"/>
      <c r="AU87" s="108"/>
      <c r="AV87" s="108"/>
      <c r="AW87" s="108"/>
      <c r="AX87" s="108"/>
      <c r="AY87" s="108"/>
      <c r="AZ87" s="108"/>
      <c r="BA87" s="108"/>
      <c r="BB87" s="108"/>
      <c r="BC87" s="108"/>
      <c r="BD87" s="108"/>
      <c r="BE87" s="108"/>
      <c r="BF87" s="108"/>
      <c r="BG87" s="108"/>
      <c r="BH87" s="108"/>
      <c r="BI87" s="108"/>
      <c r="BJ87" s="108"/>
      <c r="BK87" s="108"/>
      <c r="BL87" s="108"/>
      <c r="BM87" s="108"/>
      <c r="BN87" s="108"/>
      <c r="BO87" s="108"/>
      <c r="BP87" s="108"/>
      <c r="BQ87" s="108"/>
      <c r="BR87" s="108"/>
      <c r="BS87" s="108"/>
      <c r="BT87" s="108"/>
      <c r="BU87" s="108"/>
      <c r="BV87" s="108"/>
      <c r="BW87" s="108"/>
      <c r="BX87" s="108"/>
      <c r="BY87" s="108"/>
      <c r="BZ87" s="108"/>
      <c r="CA87" s="108"/>
      <c r="CB87" s="108"/>
      <c r="CC87" s="108"/>
      <c r="CD87" s="108"/>
      <c r="CE87" s="108"/>
      <c r="CF87" s="108"/>
      <c r="CG87" s="108"/>
      <c r="CH87" s="108"/>
      <c r="CI87" s="108"/>
      <c r="CJ87" s="108"/>
      <c r="CK87" s="105"/>
      <c r="CL87" s="105"/>
      <c r="CM87" s="105"/>
      <c r="CN87" s="105"/>
      <c r="CO87" s="108"/>
      <c r="CP87" s="108"/>
      <c r="CQ87" s="108"/>
      <c r="CR87" s="108"/>
      <c r="CS87" s="108"/>
      <c r="CT87" s="108"/>
      <c r="CU87" s="108"/>
      <c r="CV87" s="108"/>
      <c r="CW87" s="103"/>
      <c r="CX87" s="103"/>
      <c r="CY87" s="103"/>
      <c r="CZ87" s="103"/>
      <c r="DA87" s="108"/>
      <c r="DB87" s="108"/>
      <c r="DC87" s="108"/>
      <c r="DD87" s="108"/>
      <c r="DE87" s="108"/>
      <c r="DF87" s="108"/>
      <c r="DG87" s="108"/>
      <c r="DH87" s="108"/>
      <c r="DI87" s="108"/>
      <c r="DJ87" s="108"/>
      <c r="DK87" s="108"/>
      <c r="DL87" s="108"/>
      <c r="DM87" s="108"/>
      <c r="DN87" s="108"/>
      <c r="DO87" s="108"/>
      <c r="DP87" s="108"/>
      <c r="DQ87" s="108"/>
      <c r="DR87" s="108"/>
      <c r="DS87" s="108"/>
      <c r="DT87" s="108"/>
    </row>
    <row r="88" spans="3:124" x14ac:dyDescent="0.3"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8"/>
      <c r="Z88" s="108"/>
      <c r="AA88" s="108"/>
      <c r="AB88" s="108"/>
      <c r="AC88" s="108"/>
      <c r="AD88" s="108"/>
      <c r="AE88" s="108"/>
      <c r="AF88" s="108"/>
      <c r="AG88" s="108"/>
      <c r="AH88" s="108"/>
      <c r="AI88" s="108"/>
      <c r="AJ88" s="108"/>
      <c r="AK88" s="108"/>
      <c r="AL88" s="108"/>
      <c r="AM88" s="108"/>
      <c r="AN88" s="108"/>
      <c r="AO88" s="108"/>
      <c r="AP88" s="108"/>
      <c r="AQ88" s="108"/>
      <c r="AR88" s="108"/>
      <c r="AS88" s="108"/>
      <c r="AT88" s="108"/>
      <c r="AU88" s="108"/>
      <c r="AV88" s="108"/>
      <c r="AW88" s="108"/>
      <c r="AX88" s="108"/>
      <c r="AY88" s="108"/>
      <c r="AZ88" s="108"/>
      <c r="BA88" s="108"/>
      <c r="BB88" s="108"/>
      <c r="BC88" s="108"/>
      <c r="BD88" s="108"/>
      <c r="BE88" s="108"/>
      <c r="BF88" s="108"/>
      <c r="BG88" s="108"/>
      <c r="BH88" s="108"/>
      <c r="BI88" s="108"/>
      <c r="BJ88" s="108"/>
      <c r="BK88" s="108"/>
      <c r="BL88" s="108"/>
      <c r="BM88" s="108"/>
      <c r="BN88" s="108"/>
      <c r="BO88" s="108"/>
      <c r="BP88" s="108"/>
      <c r="BQ88" s="108"/>
      <c r="BR88" s="108"/>
      <c r="BS88" s="108"/>
      <c r="BT88" s="108"/>
      <c r="BU88" s="108"/>
      <c r="BV88" s="108"/>
      <c r="BW88" s="108"/>
      <c r="BX88" s="108"/>
      <c r="BY88" s="108"/>
      <c r="BZ88" s="108"/>
      <c r="CA88" s="108"/>
      <c r="CB88" s="108"/>
      <c r="CC88" s="108"/>
      <c r="CD88" s="108"/>
      <c r="CE88" s="108"/>
      <c r="CF88" s="108"/>
      <c r="CG88" s="108"/>
      <c r="CH88" s="108"/>
      <c r="CI88" s="108"/>
      <c r="CJ88" s="108"/>
      <c r="CK88" s="105"/>
      <c r="CL88" s="105"/>
      <c r="CM88" s="105"/>
      <c r="CN88" s="105"/>
      <c r="CO88" s="108"/>
      <c r="CP88" s="108"/>
      <c r="CQ88" s="108"/>
      <c r="CR88" s="108"/>
      <c r="CS88" s="108"/>
      <c r="CT88" s="108"/>
      <c r="CU88" s="108"/>
      <c r="CV88" s="108"/>
      <c r="CW88" s="103"/>
      <c r="CX88" s="103"/>
      <c r="CY88" s="103"/>
      <c r="CZ88" s="103"/>
      <c r="DA88" s="108"/>
      <c r="DB88" s="108"/>
      <c r="DC88" s="108"/>
      <c r="DD88" s="108"/>
      <c r="DE88" s="108"/>
      <c r="DF88" s="108"/>
      <c r="DG88" s="108"/>
      <c r="DH88" s="108"/>
      <c r="DI88" s="108"/>
      <c r="DJ88" s="108"/>
      <c r="DK88" s="108"/>
      <c r="DL88" s="108"/>
      <c r="DM88" s="108"/>
      <c r="DN88" s="108"/>
      <c r="DO88" s="108"/>
      <c r="DP88" s="108"/>
      <c r="DQ88" s="108"/>
      <c r="DR88" s="108"/>
      <c r="DS88" s="108"/>
      <c r="DT88" s="108"/>
    </row>
    <row r="89" spans="3:124" x14ac:dyDescent="0.3"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  <c r="W89" s="108"/>
      <c r="X89" s="108"/>
      <c r="Y89" s="108"/>
      <c r="Z89" s="108"/>
      <c r="AA89" s="108"/>
      <c r="AB89" s="108"/>
      <c r="AC89" s="108"/>
      <c r="AD89" s="108"/>
      <c r="AE89" s="108"/>
      <c r="AF89" s="108"/>
      <c r="AG89" s="108"/>
      <c r="AH89" s="108"/>
      <c r="AI89" s="108"/>
      <c r="AJ89" s="108"/>
      <c r="AK89" s="108"/>
      <c r="AL89" s="108"/>
      <c r="AM89" s="108"/>
      <c r="AN89" s="108"/>
      <c r="AO89" s="108"/>
      <c r="AP89" s="108"/>
      <c r="AQ89" s="108"/>
      <c r="AR89" s="108"/>
      <c r="AS89" s="108"/>
      <c r="AT89" s="108"/>
      <c r="AU89" s="108"/>
      <c r="AV89" s="108"/>
      <c r="AW89" s="108"/>
      <c r="AX89" s="108"/>
      <c r="AY89" s="108"/>
      <c r="AZ89" s="108"/>
      <c r="BA89" s="108"/>
      <c r="BB89" s="108"/>
      <c r="BC89" s="108"/>
      <c r="BD89" s="108"/>
      <c r="BE89" s="108"/>
      <c r="BF89" s="108"/>
      <c r="BG89" s="108"/>
      <c r="BH89" s="108"/>
      <c r="BI89" s="108"/>
      <c r="BJ89" s="108"/>
      <c r="BK89" s="108"/>
      <c r="BL89" s="108"/>
      <c r="BM89" s="108"/>
      <c r="BN89" s="108"/>
      <c r="BO89" s="108"/>
      <c r="BP89" s="108"/>
      <c r="BQ89" s="108"/>
      <c r="BR89" s="108"/>
      <c r="BS89" s="108"/>
      <c r="BT89" s="108"/>
      <c r="BU89" s="108"/>
      <c r="BV89" s="108"/>
      <c r="BW89" s="108"/>
      <c r="BX89" s="108"/>
      <c r="BY89" s="108"/>
      <c r="BZ89" s="108"/>
      <c r="CA89" s="108"/>
      <c r="CB89" s="108"/>
      <c r="CC89" s="108"/>
      <c r="CD89" s="108"/>
      <c r="CE89" s="108"/>
      <c r="CF89" s="108"/>
      <c r="CG89" s="108"/>
      <c r="CH89" s="108"/>
      <c r="CI89" s="108"/>
      <c r="CJ89" s="108"/>
      <c r="CK89" s="105"/>
      <c r="CL89" s="105"/>
      <c r="CM89" s="105"/>
      <c r="CN89" s="105"/>
      <c r="CO89" s="108"/>
      <c r="CP89" s="108"/>
      <c r="CQ89" s="108"/>
      <c r="CR89" s="108"/>
      <c r="CS89" s="108"/>
      <c r="CT89" s="108"/>
      <c r="CU89" s="108"/>
      <c r="CV89" s="108"/>
      <c r="CW89" s="103"/>
      <c r="CX89" s="103"/>
      <c r="CY89" s="103"/>
      <c r="CZ89" s="103"/>
      <c r="DA89" s="108"/>
      <c r="DB89" s="108"/>
      <c r="DC89" s="108"/>
      <c r="DD89" s="108"/>
      <c r="DE89" s="108"/>
      <c r="DF89" s="108"/>
      <c r="DG89" s="108"/>
      <c r="DH89" s="108"/>
      <c r="DI89" s="108"/>
      <c r="DJ89" s="108"/>
      <c r="DK89" s="108"/>
      <c r="DL89" s="108"/>
      <c r="DM89" s="108"/>
      <c r="DN89" s="108"/>
      <c r="DO89" s="108"/>
      <c r="DP89" s="108"/>
      <c r="DQ89" s="108"/>
      <c r="DR89" s="108"/>
      <c r="DS89" s="108"/>
      <c r="DT89" s="108"/>
    </row>
    <row r="90" spans="3:124" x14ac:dyDescent="0.3">
      <c r="C90" s="108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  <c r="W90" s="108"/>
      <c r="X90" s="108"/>
      <c r="Y90" s="108"/>
      <c r="Z90" s="108"/>
      <c r="AA90" s="108"/>
      <c r="AB90" s="108"/>
      <c r="AC90" s="108"/>
      <c r="AD90" s="108"/>
      <c r="AE90" s="108"/>
      <c r="AF90" s="108"/>
      <c r="AG90" s="108"/>
      <c r="AH90" s="108"/>
      <c r="AI90" s="108"/>
      <c r="AJ90" s="108"/>
      <c r="AK90" s="108"/>
      <c r="AL90" s="108"/>
      <c r="AM90" s="108"/>
      <c r="AN90" s="108"/>
      <c r="AO90" s="108"/>
      <c r="AP90" s="108"/>
      <c r="AQ90" s="108"/>
      <c r="AR90" s="108"/>
      <c r="AS90" s="108"/>
      <c r="AT90" s="108"/>
      <c r="AU90" s="108"/>
      <c r="AV90" s="108"/>
      <c r="AW90" s="108"/>
      <c r="AX90" s="108"/>
      <c r="AY90" s="108"/>
      <c r="AZ90" s="108"/>
      <c r="BA90" s="108"/>
      <c r="BB90" s="108"/>
      <c r="BC90" s="108"/>
      <c r="BD90" s="108"/>
      <c r="BE90" s="108"/>
      <c r="BF90" s="108"/>
      <c r="BG90" s="108"/>
      <c r="BH90" s="108"/>
      <c r="BI90" s="108"/>
      <c r="BJ90" s="108"/>
      <c r="BK90" s="108"/>
      <c r="BL90" s="108"/>
      <c r="BM90" s="108"/>
      <c r="BN90" s="108"/>
      <c r="BO90" s="108"/>
      <c r="BP90" s="108"/>
      <c r="BQ90" s="108"/>
      <c r="BR90" s="108"/>
      <c r="BS90" s="108"/>
      <c r="BT90" s="108"/>
      <c r="BU90" s="108"/>
      <c r="BV90" s="108"/>
      <c r="BW90" s="108"/>
      <c r="BX90" s="108"/>
      <c r="BY90" s="108"/>
      <c r="BZ90" s="108"/>
      <c r="CA90" s="108"/>
      <c r="CB90" s="108"/>
      <c r="CC90" s="108"/>
      <c r="CD90" s="108"/>
      <c r="CE90" s="108"/>
      <c r="CF90" s="108"/>
      <c r="CG90" s="108"/>
      <c r="CH90" s="108"/>
      <c r="CI90" s="108"/>
      <c r="CJ90" s="108"/>
      <c r="CK90" s="105"/>
      <c r="CL90" s="105"/>
      <c r="CM90" s="105"/>
      <c r="CN90" s="105"/>
      <c r="CO90" s="108"/>
      <c r="CP90" s="108"/>
      <c r="CQ90" s="108"/>
      <c r="CR90" s="108"/>
      <c r="CS90" s="108"/>
      <c r="CT90" s="108"/>
      <c r="CU90" s="108"/>
      <c r="CV90" s="108"/>
      <c r="CW90" s="103"/>
      <c r="CX90" s="103"/>
      <c r="CY90" s="103"/>
      <c r="CZ90" s="103"/>
      <c r="DA90" s="108"/>
      <c r="DB90" s="108"/>
      <c r="DC90" s="108"/>
      <c r="DD90" s="108"/>
      <c r="DE90" s="108"/>
      <c r="DF90" s="108"/>
      <c r="DG90" s="108"/>
      <c r="DH90" s="108"/>
      <c r="DI90" s="108"/>
      <c r="DJ90" s="108"/>
      <c r="DK90" s="108"/>
      <c r="DL90" s="108"/>
      <c r="DM90" s="108"/>
      <c r="DN90" s="108"/>
      <c r="DO90" s="108"/>
      <c r="DP90" s="108"/>
      <c r="DQ90" s="108"/>
      <c r="DR90" s="108"/>
      <c r="DS90" s="108"/>
      <c r="DT90" s="108"/>
    </row>
    <row r="91" spans="3:124" x14ac:dyDescent="0.3"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  <c r="W91" s="108"/>
      <c r="X91" s="108"/>
      <c r="Y91" s="108"/>
      <c r="Z91" s="108"/>
      <c r="AA91" s="108"/>
      <c r="AB91" s="108"/>
      <c r="AC91" s="108"/>
      <c r="AD91" s="108"/>
      <c r="AE91" s="108"/>
      <c r="AF91" s="108"/>
      <c r="AG91" s="108"/>
      <c r="AH91" s="108"/>
      <c r="AI91" s="108"/>
      <c r="AJ91" s="108"/>
      <c r="AK91" s="108"/>
      <c r="AL91" s="108"/>
      <c r="AM91" s="108"/>
      <c r="AN91" s="108"/>
      <c r="AO91" s="108"/>
      <c r="AP91" s="108"/>
      <c r="AQ91" s="108"/>
      <c r="AR91" s="108"/>
      <c r="AS91" s="108"/>
      <c r="AT91" s="108"/>
      <c r="AU91" s="108"/>
      <c r="AV91" s="108"/>
      <c r="AW91" s="108"/>
      <c r="AX91" s="108"/>
      <c r="AY91" s="108"/>
      <c r="AZ91" s="108"/>
      <c r="BA91" s="108"/>
      <c r="BB91" s="108"/>
      <c r="BC91" s="108"/>
      <c r="BD91" s="108"/>
      <c r="BE91" s="108"/>
      <c r="BF91" s="108"/>
      <c r="BG91" s="108"/>
      <c r="BH91" s="108"/>
      <c r="BI91" s="108"/>
      <c r="BJ91" s="108"/>
      <c r="BK91" s="108"/>
      <c r="BL91" s="108"/>
      <c r="BM91" s="108"/>
      <c r="BN91" s="108"/>
      <c r="BO91" s="108"/>
      <c r="BP91" s="108"/>
      <c r="BQ91" s="108"/>
      <c r="BR91" s="108"/>
      <c r="BS91" s="108"/>
      <c r="BT91" s="108"/>
      <c r="BU91" s="108"/>
      <c r="BV91" s="108"/>
      <c r="BW91" s="108"/>
      <c r="BX91" s="108"/>
      <c r="BY91" s="108"/>
      <c r="BZ91" s="108"/>
      <c r="CA91" s="108"/>
      <c r="CB91" s="108"/>
      <c r="CC91" s="108"/>
      <c r="CD91" s="108"/>
      <c r="CE91" s="108"/>
      <c r="CF91" s="108"/>
      <c r="CG91" s="108"/>
      <c r="CH91" s="108"/>
      <c r="CI91" s="108"/>
      <c r="CJ91" s="108"/>
      <c r="CK91" s="105"/>
      <c r="CL91" s="105"/>
      <c r="CM91" s="105"/>
      <c r="CN91" s="105"/>
      <c r="CO91" s="108"/>
      <c r="CP91" s="108"/>
      <c r="CQ91" s="108"/>
      <c r="CR91" s="108"/>
      <c r="CS91" s="108"/>
      <c r="CT91" s="108"/>
      <c r="CU91" s="108"/>
      <c r="CV91" s="108"/>
      <c r="CW91" s="103"/>
      <c r="CX91" s="103"/>
      <c r="CY91" s="103"/>
      <c r="CZ91" s="103"/>
      <c r="DA91" s="108"/>
      <c r="DB91" s="108"/>
      <c r="DC91" s="108"/>
      <c r="DD91" s="108"/>
      <c r="DE91" s="108"/>
      <c r="DF91" s="108"/>
      <c r="DG91" s="108"/>
      <c r="DH91" s="108"/>
      <c r="DI91" s="108"/>
      <c r="DJ91" s="108"/>
      <c r="DK91" s="108"/>
      <c r="DL91" s="108"/>
      <c r="DM91" s="108"/>
      <c r="DN91" s="108"/>
      <c r="DO91" s="108"/>
      <c r="DP91" s="108"/>
      <c r="DQ91" s="108"/>
      <c r="DR91" s="108"/>
      <c r="DS91" s="108"/>
      <c r="DT91" s="108"/>
    </row>
    <row r="92" spans="3:124" x14ac:dyDescent="0.3"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  <c r="W92" s="108"/>
      <c r="X92" s="108"/>
      <c r="Y92" s="108"/>
      <c r="Z92" s="108"/>
      <c r="AA92" s="108"/>
      <c r="AB92" s="108"/>
      <c r="AC92" s="108"/>
      <c r="AD92" s="108"/>
      <c r="AE92" s="108"/>
      <c r="AF92" s="108"/>
      <c r="AG92" s="108"/>
      <c r="AH92" s="108"/>
      <c r="AI92" s="108"/>
      <c r="AJ92" s="108"/>
      <c r="AK92" s="108"/>
      <c r="AL92" s="108"/>
      <c r="AM92" s="108"/>
      <c r="AN92" s="108"/>
      <c r="AO92" s="108"/>
      <c r="AP92" s="108"/>
      <c r="AQ92" s="108"/>
      <c r="AR92" s="108"/>
      <c r="AS92" s="108"/>
      <c r="AT92" s="108"/>
      <c r="AU92" s="108"/>
      <c r="AV92" s="108"/>
      <c r="AW92" s="108"/>
      <c r="AX92" s="108"/>
      <c r="AY92" s="108"/>
      <c r="AZ92" s="108"/>
      <c r="BA92" s="108"/>
      <c r="BB92" s="108"/>
      <c r="BC92" s="108"/>
      <c r="BD92" s="108"/>
      <c r="BE92" s="108"/>
      <c r="BF92" s="108"/>
      <c r="BG92" s="108"/>
      <c r="BH92" s="108"/>
      <c r="BI92" s="108"/>
      <c r="BJ92" s="108"/>
      <c r="BK92" s="108"/>
      <c r="BL92" s="108"/>
      <c r="BM92" s="108"/>
      <c r="BN92" s="108"/>
      <c r="BO92" s="108"/>
      <c r="BP92" s="108"/>
      <c r="BQ92" s="108"/>
      <c r="BR92" s="108"/>
      <c r="BS92" s="108"/>
      <c r="BT92" s="108"/>
      <c r="BU92" s="108"/>
      <c r="BV92" s="108"/>
      <c r="BW92" s="108"/>
      <c r="BX92" s="108"/>
      <c r="BY92" s="108"/>
      <c r="BZ92" s="108"/>
      <c r="CA92" s="108"/>
      <c r="CB92" s="108"/>
      <c r="CC92" s="108"/>
      <c r="CD92" s="108"/>
      <c r="CE92" s="108"/>
      <c r="CF92" s="108"/>
      <c r="CG92" s="108"/>
      <c r="CH92" s="108"/>
      <c r="CI92" s="108"/>
      <c r="CJ92" s="108"/>
      <c r="CK92" s="105"/>
      <c r="CL92" s="105"/>
      <c r="CM92" s="105"/>
      <c r="CN92" s="105"/>
      <c r="CO92" s="108"/>
      <c r="CP92" s="108"/>
      <c r="CQ92" s="108"/>
      <c r="CR92" s="108"/>
      <c r="CS92" s="108"/>
      <c r="CT92" s="108"/>
      <c r="CU92" s="108"/>
      <c r="CV92" s="108"/>
      <c r="CW92" s="103"/>
      <c r="CX92" s="103"/>
      <c r="CY92" s="103"/>
      <c r="CZ92" s="103"/>
      <c r="DA92" s="108"/>
      <c r="DB92" s="108"/>
      <c r="DC92" s="108"/>
      <c r="DD92" s="108"/>
      <c r="DE92" s="108"/>
      <c r="DF92" s="108"/>
      <c r="DG92" s="108"/>
      <c r="DH92" s="108"/>
      <c r="DI92" s="108"/>
      <c r="DJ92" s="108"/>
      <c r="DK92" s="108"/>
      <c r="DL92" s="108"/>
      <c r="DM92" s="108"/>
      <c r="DN92" s="108"/>
      <c r="DO92" s="108"/>
      <c r="DP92" s="108"/>
      <c r="DQ92" s="108"/>
      <c r="DR92" s="108"/>
      <c r="DS92" s="108"/>
      <c r="DT92" s="108"/>
    </row>
    <row r="93" spans="3:124" x14ac:dyDescent="0.3"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8"/>
      <c r="Z93" s="108"/>
      <c r="AA93" s="108"/>
      <c r="AB93" s="108"/>
      <c r="AC93" s="108"/>
      <c r="AD93" s="108"/>
      <c r="AE93" s="108"/>
      <c r="AF93" s="108"/>
      <c r="AG93" s="108"/>
      <c r="AH93" s="108"/>
      <c r="AI93" s="108"/>
      <c r="AJ93" s="108"/>
      <c r="AK93" s="108"/>
      <c r="AL93" s="108"/>
      <c r="AM93" s="108"/>
      <c r="AN93" s="108"/>
      <c r="AO93" s="108"/>
      <c r="AP93" s="108"/>
      <c r="AQ93" s="108"/>
      <c r="AR93" s="108"/>
      <c r="AS93" s="108"/>
      <c r="AT93" s="108"/>
      <c r="AU93" s="108"/>
      <c r="AV93" s="108"/>
      <c r="AW93" s="108"/>
      <c r="AX93" s="108"/>
      <c r="AY93" s="108"/>
      <c r="AZ93" s="108"/>
      <c r="BA93" s="108"/>
      <c r="BB93" s="108"/>
      <c r="BC93" s="108"/>
      <c r="BD93" s="108"/>
      <c r="BE93" s="108"/>
      <c r="BF93" s="108"/>
      <c r="BG93" s="108"/>
      <c r="BH93" s="108"/>
      <c r="BI93" s="108"/>
      <c r="BJ93" s="108"/>
      <c r="BK93" s="108"/>
      <c r="BL93" s="108"/>
      <c r="BM93" s="108"/>
      <c r="BN93" s="108"/>
      <c r="BO93" s="108"/>
      <c r="BP93" s="108"/>
      <c r="BQ93" s="108"/>
      <c r="BR93" s="108"/>
      <c r="BS93" s="108"/>
      <c r="BT93" s="108"/>
      <c r="BU93" s="108"/>
      <c r="BV93" s="108"/>
      <c r="BW93" s="108"/>
      <c r="BX93" s="108"/>
      <c r="BY93" s="108"/>
      <c r="BZ93" s="108"/>
      <c r="CA93" s="108"/>
      <c r="CB93" s="108"/>
      <c r="CC93" s="108"/>
      <c r="CD93" s="108"/>
      <c r="CE93" s="108"/>
      <c r="CF93" s="108"/>
      <c r="CG93" s="108"/>
      <c r="CH93" s="108"/>
      <c r="CI93" s="108"/>
      <c r="CJ93" s="108"/>
      <c r="CK93" s="105"/>
      <c r="CL93" s="105"/>
      <c r="CM93" s="105"/>
      <c r="CN93" s="105"/>
      <c r="CO93" s="108"/>
      <c r="CP93" s="108"/>
      <c r="CQ93" s="108"/>
      <c r="CR93" s="108"/>
      <c r="CS93" s="108"/>
      <c r="CT93" s="108"/>
      <c r="CU93" s="108"/>
      <c r="CV93" s="108"/>
      <c r="CW93" s="103"/>
      <c r="CX93" s="103"/>
      <c r="CY93" s="103"/>
      <c r="CZ93" s="103"/>
      <c r="DA93" s="108"/>
      <c r="DB93" s="108"/>
      <c r="DC93" s="108"/>
      <c r="DD93" s="108"/>
      <c r="DE93" s="108"/>
      <c r="DF93" s="108"/>
      <c r="DG93" s="108"/>
      <c r="DH93" s="108"/>
      <c r="DI93" s="108"/>
      <c r="DJ93" s="108"/>
      <c r="DK93" s="108"/>
      <c r="DL93" s="108"/>
      <c r="DM93" s="108"/>
      <c r="DN93" s="108"/>
      <c r="DO93" s="108"/>
      <c r="DP93" s="108"/>
      <c r="DQ93" s="108"/>
      <c r="DR93" s="108"/>
      <c r="DS93" s="108"/>
      <c r="DT93" s="108"/>
    </row>
    <row r="94" spans="3:124" x14ac:dyDescent="0.3"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8"/>
      <c r="AH94" s="108"/>
      <c r="AI94" s="108"/>
      <c r="AJ94" s="108"/>
      <c r="AK94" s="108"/>
      <c r="AL94" s="108"/>
      <c r="AM94" s="108"/>
      <c r="AN94" s="108"/>
      <c r="AO94" s="108"/>
      <c r="AP94" s="108"/>
      <c r="AQ94" s="108"/>
      <c r="AR94" s="108"/>
      <c r="AS94" s="108"/>
      <c r="AT94" s="108"/>
      <c r="AU94" s="108"/>
      <c r="AV94" s="108"/>
      <c r="AW94" s="108"/>
      <c r="AX94" s="108"/>
      <c r="AY94" s="108"/>
      <c r="AZ94" s="108"/>
      <c r="BA94" s="108"/>
      <c r="BB94" s="108"/>
      <c r="BC94" s="108"/>
      <c r="BD94" s="108"/>
      <c r="BE94" s="108"/>
      <c r="BF94" s="108"/>
      <c r="BG94" s="108"/>
      <c r="BH94" s="108"/>
      <c r="BI94" s="108"/>
      <c r="BJ94" s="108"/>
      <c r="BK94" s="108"/>
      <c r="BL94" s="108"/>
      <c r="BM94" s="108"/>
      <c r="BN94" s="108"/>
      <c r="BO94" s="108"/>
      <c r="BP94" s="108"/>
      <c r="BQ94" s="108"/>
      <c r="BR94" s="108"/>
      <c r="BS94" s="108"/>
      <c r="BT94" s="108"/>
      <c r="BU94" s="108"/>
      <c r="BV94" s="108"/>
      <c r="BW94" s="108"/>
      <c r="BX94" s="108"/>
      <c r="BY94" s="108"/>
      <c r="BZ94" s="108"/>
      <c r="CA94" s="108"/>
      <c r="CB94" s="108"/>
      <c r="CC94" s="108"/>
      <c r="CD94" s="108"/>
      <c r="CE94" s="108"/>
      <c r="CF94" s="108"/>
      <c r="CG94" s="108"/>
      <c r="CH94" s="108"/>
      <c r="CI94" s="108"/>
      <c r="CJ94" s="108"/>
      <c r="CK94" s="105"/>
      <c r="CL94" s="105"/>
      <c r="CM94" s="105"/>
      <c r="CN94" s="105"/>
      <c r="CO94" s="108"/>
      <c r="CP94" s="108"/>
      <c r="CQ94" s="108"/>
      <c r="CR94" s="108"/>
      <c r="CS94" s="108"/>
      <c r="CT94" s="108"/>
      <c r="CU94" s="108"/>
      <c r="CV94" s="108"/>
      <c r="CW94" s="103"/>
      <c r="CX94" s="103"/>
      <c r="CY94" s="103"/>
      <c r="CZ94" s="103"/>
      <c r="DA94" s="108"/>
      <c r="DB94" s="108"/>
      <c r="DC94" s="108"/>
      <c r="DD94" s="108"/>
      <c r="DE94" s="108"/>
      <c r="DF94" s="108"/>
      <c r="DG94" s="108"/>
      <c r="DH94" s="108"/>
      <c r="DI94" s="108"/>
      <c r="DJ94" s="108"/>
      <c r="DK94" s="108"/>
      <c r="DL94" s="108"/>
      <c r="DM94" s="108"/>
      <c r="DN94" s="108"/>
      <c r="DO94" s="108"/>
      <c r="DP94" s="108"/>
      <c r="DQ94" s="108"/>
      <c r="DR94" s="108"/>
      <c r="DS94" s="108"/>
      <c r="DT94" s="108"/>
    </row>
    <row r="95" spans="3:124" x14ac:dyDescent="0.3"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108"/>
      <c r="AG95" s="108"/>
      <c r="AH95" s="108"/>
      <c r="AI95" s="108"/>
      <c r="AJ95" s="108"/>
      <c r="AK95" s="108"/>
      <c r="AL95" s="108"/>
      <c r="AM95" s="108"/>
      <c r="AN95" s="108"/>
      <c r="AO95" s="108"/>
      <c r="AP95" s="108"/>
      <c r="AQ95" s="108"/>
      <c r="AR95" s="108"/>
      <c r="AS95" s="108"/>
      <c r="AT95" s="108"/>
      <c r="AU95" s="108"/>
      <c r="AV95" s="108"/>
      <c r="AW95" s="108"/>
      <c r="AX95" s="108"/>
      <c r="AY95" s="108"/>
      <c r="AZ95" s="108"/>
      <c r="BA95" s="108"/>
      <c r="BB95" s="108"/>
      <c r="BC95" s="108"/>
      <c r="BD95" s="108"/>
      <c r="BE95" s="108"/>
      <c r="BF95" s="108"/>
      <c r="BG95" s="108"/>
      <c r="BH95" s="108"/>
      <c r="BI95" s="108"/>
      <c r="BJ95" s="108"/>
      <c r="BK95" s="108"/>
      <c r="BL95" s="108"/>
      <c r="BM95" s="108"/>
      <c r="BN95" s="108"/>
      <c r="BO95" s="108"/>
      <c r="BP95" s="108"/>
      <c r="BQ95" s="108"/>
      <c r="BR95" s="108"/>
      <c r="BS95" s="108"/>
      <c r="BT95" s="108"/>
      <c r="BU95" s="108"/>
      <c r="BV95" s="108"/>
      <c r="BW95" s="108"/>
      <c r="BX95" s="108"/>
      <c r="BY95" s="108"/>
      <c r="BZ95" s="108"/>
      <c r="CA95" s="108"/>
      <c r="CB95" s="108"/>
      <c r="CC95" s="108"/>
      <c r="CD95" s="108"/>
      <c r="CE95" s="108"/>
      <c r="CF95" s="108"/>
      <c r="CG95" s="108"/>
      <c r="CH95" s="108"/>
      <c r="CI95" s="108"/>
      <c r="CJ95" s="108"/>
      <c r="CK95" s="105"/>
      <c r="CL95" s="105"/>
      <c r="CM95" s="105"/>
      <c r="CN95" s="105"/>
      <c r="CO95" s="108"/>
      <c r="CP95" s="108"/>
      <c r="CQ95" s="108"/>
      <c r="CR95" s="108"/>
      <c r="CS95" s="108"/>
      <c r="CT95" s="108"/>
      <c r="CU95" s="108"/>
      <c r="CV95" s="108"/>
      <c r="CW95" s="103"/>
      <c r="CX95" s="103"/>
      <c r="CY95" s="103"/>
      <c r="CZ95" s="103"/>
      <c r="DA95" s="108"/>
      <c r="DB95" s="108"/>
      <c r="DC95" s="108"/>
      <c r="DD95" s="108"/>
      <c r="DE95" s="108"/>
      <c r="DF95" s="108"/>
      <c r="DG95" s="108"/>
      <c r="DH95" s="108"/>
      <c r="DI95" s="108"/>
      <c r="DJ95" s="108"/>
      <c r="DK95" s="108"/>
      <c r="DL95" s="108"/>
      <c r="DM95" s="108"/>
      <c r="DN95" s="108"/>
      <c r="DO95" s="108"/>
      <c r="DP95" s="108"/>
      <c r="DQ95" s="108"/>
      <c r="DR95" s="108"/>
      <c r="DS95" s="108"/>
      <c r="DT95" s="108"/>
    </row>
    <row r="96" spans="3:124" x14ac:dyDescent="0.3"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08"/>
      <c r="AH96" s="108"/>
      <c r="AI96" s="108"/>
      <c r="AJ96" s="108"/>
      <c r="AK96" s="108"/>
      <c r="AL96" s="108"/>
      <c r="AM96" s="108"/>
      <c r="AN96" s="108"/>
      <c r="AO96" s="108"/>
      <c r="AP96" s="108"/>
      <c r="AQ96" s="108"/>
      <c r="AR96" s="108"/>
      <c r="AS96" s="108"/>
      <c r="AT96" s="108"/>
      <c r="AU96" s="108"/>
      <c r="AV96" s="108"/>
      <c r="AW96" s="108"/>
      <c r="AX96" s="108"/>
      <c r="AY96" s="108"/>
      <c r="AZ96" s="108"/>
      <c r="BA96" s="108"/>
      <c r="BB96" s="108"/>
      <c r="BC96" s="108"/>
      <c r="BD96" s="108"/>
      <c r="BE96" s="108"/>
      <c r="BF96" s="108"/>
      <c r="BG96" s="108"/>
      <c r="BH96" s="108"/>
      <c r="BI96" s="108"/>
      <c r="BJ96" s="108"/>
      <c r="BK96" s="108"/>
      <c r="BL96" s="108"/>
      <c r="BM96" s="108"/>
      <c r="BN96" s="108"/>
      <c r="BO96" s="108"/>
      <c r="BP96" s="108"/>
      <c r="BQ96" s="108"/>
      <c r="BR96" s="108"/>
      <c r="BS96" s="108"/>
      <c r="BT96" s="108"/>
      <c r="BU96" s="108"/>
      <c r="BV96" s="108"/>
      <c r="BW96" s="108"/>
      <c r="BX96" s="108"/>
      <c r="BY96" s="108"/>
      <c r="BZ96" s="108"/>
      <c r="CA96" s="108"/>
      <c r="CB96" s="108"/>
      <c r="CC96" s="108"/>
      <c r="CD96" s="108"/>
      <c r="CE96" s="108"/>
      <c r="CF96" s="108"/>
      <c r="CG96" s="108"/>
      <c r="CH96" s="108"/>
      <c r="CI96" s="108"/>
      <c r="CJ96" s="108"/>
      <c r="CK96" s="105"/>
      <c r="CL96" s="105"/>
      <c r="CM96" s="105"/>
      <c r="CN96" s="105"/>
      <c r="CO96" s="108"/>
      <c r="CP96" s="108"/>
      <c r="CQ96" s="108"/>
      <c r="CR96" s="108"/>
      <c r="CS96" s="108"/>
      <c r="CT96" s="108"/>
      <c r="CU96" s="108"/>
      <c r="CV96" s="108"/>
      <c r="CW96" s="103"/>
      <c r="CX96" s="103"/>
      <c r="CY96" s="103"/>
      <c r="CZ96" s="103"/>
      <c r="DA96" s="108"/>
      <c r="DB96" s="108"/>
      <c r="DC96" s="108"/>
      <c r="DD96" s="108"/>
      <c r="DE96" s="108"/>
      <c r="DF96" s="108"/>
      <c r="DG96" s="108"/>
      <c r="DH96" s="108"/>
      <c r="DI96" s="108"/>
      <c r="DJ96" s="108"/>
      <c r="DK96" s="108"/>
      <c r="DL96" s="108"/>
      <c r="DM96" s="108"/>
      <c r="DN96" s="108"/>
      <c r="DO96" s="108"/>
      <c r="DP96" s="108"/>
      <c r="DQ96" s="108"/>
      <c r="DR96" s="108"/>
      <c r="DS96" s="108"/>
      <c r="DT96" s="108"/>
    </row>
    <row r="97" spans="3:124" x14ac:dyDescent="0.3"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  <c r="W97" s="108"/>
      <c r="X97" s="108"/>
      <c r="Y97" s="108"/>
      <c r="Z97" s="108"/>
      <c r="AA97" s="108"/>
      <c r="AB97" s="108"/>
      <c r="AC97" s="108"/>
      <c r="AD97" s="108"/>
      <c r="AE97" s="108"/>
      <c r="AF97" s="108"/>
      <c r="AG97" s="108"/>
      <c r="AH97" s="108"/>
      <c r="AI97" s="108"/>
      <c r="AJ97" s="108"/>
      <c r="AK97" s="108"/>
      <c r="AL97" s="108"/>
      <c r="AM97" s="108"/>
      <c r="AN97" s="108"/>
      <c r="AO97" s="108"/>
      <c r="AP97" s="108"/>
      <c r="AQ97" s="108"/>
      <c r="AR97" s="108"/>
      <c r="AS97" s="108"/>
      <c r="AT97" s="108"/>
      <c r="AU97" s="108"/>
      <c r="AV97" s="108"/>
      <c r="AW97" s="108"/>
      <c r="AX97" s="108"/>
      <c r="AY97" s="108"/>
      <c r="AZ97" s="108"/>
      <c r="BA97" s="108"/>
      <c r="BB97" s="108"/>
      <c r="BC97" s="108"/>
      <c r="BD97" s="108"/>
      <c r="BE97" s="108"/>
      <c r="BF97" s="108"/>
      <c r="BG97" s="108"/>
      <c r="BH97" s="108"/>
      <c r="BI97" s="108"/>
      <c r="BJ97" s="108"/>
      <c r="BK97" s="108"/>
      <c r="BL97" s="108"/>
      <c r="BM97" s="108"/>
      <c r="BN97" s="108"/>
      <c r="BO97" s="108"/>
      <c r="BP97" s="108"/>
      <c r="BQ97" s="108"/>
      <c r="BR97" s="108"/>
      <c r="BS97" s="108"/>
      <c r="BT97" s="108"/>
      <c r="BU97" s="108"/>
      <c r="BV97" s="108"/>
      <c r="BW97" s="108"/>
      <c r="BX97" s="108"/>
      <c r="BY97" s="108"/>
      <c r="BZ97" s="108"/>
      <c r="CA97" s="108"/>
      <c r="CB97" s="108"/>
      <c r="CC97" s="108"/>
      <c r="CD97" s="108"/>
      <c r="CE97" s="108"/>
      <c r="CF97" s="108"/>
      <c r="CG97" s="108"/>
      <c r="CH97" s="108"/>
      <c r="CI97" s="108"/>
      <c r="CJ97" s="108"/>
      <c r="CK97" s="105"/>
      <c r="CL97" s="105"/>
      <c r="CM97" s="105"/>
      <c r="CN97" s="105"/>
      <c r="CO97" s="108"/>
      <c r="CP97" s="108"/>
      <c r="CQ97" s="108"/>
      <c r="CR97" s="108"/>
      <c r="CS97" s="108"/>
      <c r="CT97" s="108"/>
      <c r="CU97" s="108"/>
      <c r="CV97" s="108"/>
      <c r="CW97" s="103"/>
      <c r="CX97" s="103"/>
      <c r="CY97" s="103"/>
      <c r="CZ97" s="103"/>
      <c r="DA97" s="108"/>
      <c r="DB97" s="108"/>
      <c r="DC97" s="108"/>
      <c r="DD97" s="108"/>
      <c r="DE97" s="108"/>
      <c r="DF97" s="108"/>
      <c r="DG97" s="108"/>
      <c r="DH97" s="108"/>
      <c r="DI97" s="108"/>
      <c r="DJ97" s="108"/>
      <c r="DK97" s="108"/>
      <c r="DL97" s="108"/>
      <c r="DM97" s="108"/>
      <c r="DN97" s="108"/>
      <c r="DO97" s="108"/>
      <c r="DP97" s="108"/>
      <c r="DQ97" s="108"/>
      <c r="DR97" s="108"/>
      <c r="DS97" s="108"/>
      <c r="DT97" s="108"/>
    </row>
    <row r="98" spans="3:124" x14ac:dyDescent="0.3"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08"/>
      <c r="AH98" s="108"/>
      <c r="AI98" s="108"/>
      <c r="AJ98" s="108"/>
      <c r="AK98" s="108"/>
      <c r="AL98" s="108"/>
      <c r="AM98" s="108"/>
      <c r="AN98" s="108"/>
      <c r="AO98" s="108"/>
      <c r="AP98" s="108"/>
      <c r="AQ98" s="108"/>
      <c r="AR98" s="108"/>
      <c r="AS98" s="108"/>
      <c r="AT98" s="108"/>
      <c r="AU98" s="108"/>
      <c r="AV98" s="108"/>
      <c r="AW98" s="108"/>
      <c r="AX98" s="108"/>
      <c r="AY98" s="108"/>
      <c r="AZ98" s="108"/>
      <c r="BA98" s="108"/>
      <c r="BB98" s="108"/>
      <c r="BC98" s="108"/>
      <c r="BD98" s="108"/>
      <c r="BE98" s="108"/>
      <c r="BF98" s="108"/>
      <c r="BG98" s="108"/>
      <c r="BH98" s="108"/>
      <c r="BI98" s="108"/>
      <c r="BJ98" s="108"/>
      <c r="BK98" s="108"/>
      <c r="BL98" s="108"/>
      <c r="BM98" s="108"/>
      <c r="BN98" s="108"/>
      <c r="BO98" s="108"/>
      <c r="BP98" s="108"/>
      <c r="BQ98" s="108"/>
      <c r="BR98" s="108"/>
      <c r="BS98" s="108"/>
      <c r="BT98" s="108"/>
      <c r="BU98" s="108"/>
      <c r="BV98" s="108"/>
      <c r="BW98" s="108"/>
      <c r="BX98" s="108"/>
      <c r="BY98" s="108"/>
      <c r="BZ98" s="108"/>
      <c r="CA98" s="108"/>
      <c r="CB98" s="108"/>
      <c r="CC98" s="108"/>
      <c r="CD98" s="108"/>
      <c r="CE98" s="108"/>
      <c r="CF98" s="108"/>
      <c r="CG98" s="108"/>
      <c r="CH98" s="108"/>
      <c r="CI98" s="108"/>
      <c r="CJ98" s="108"/>
      <c r="CK98" s="105"/>
      <c r="CL98" s="105"/>
      <c r="CM98" s="105"/>
      <c r="CN98" s="105"/>
      <c r="CO98" s="108"/>
      <c r="CP98" s="108"/>
      <c r="CQ98" s="108"/>
      <c r="CR98" s="108"/>
      <c r="CS98" s="108"/>
      <c r="CT98" s="108"/>
      <c r="CU98" s="108"/>
      <c r="CV98" s="108"/>
      <c r="CW98" s="103"/>
      <c r="CX98" s="103"/>
      <c r="CY98" s="103"/>
      <c r="CZ98" s="103"/>
      <c r="DA98" s="108"/>
      <c r="DB98" s="108"/>
      <c r="DC98" s="108"/>
      <c r="DD98" s="108"/>
      <c r="DE98" s="108"/>
      <c r="DF98" s="108"/>
      <c r="DG98" s="108"/>
      <c r="DH98" s="108"/>
      <c r="DI98" s="108"/>
      <c r="DJ98" s="108"/>
      <c r="DK98" s="108"/>
      <c r="DL98" s="108"/>
      <c r="DM98" s="108"/>
      <c r="DN98" s="108"/>
      <c r="DO98" s="108"/>
      <c r="DP98" s="108"/>
      <c r="DQ98" s="108"/>
      <c r="DR98" s="108"/>
      <c r="DS98" s="108"/>
      <c r="DT98" s="108"/>
    </row>
    <row r="99" spans="3:124" x14ac:dyDescent="0.3"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8"/>
      <c r="AA99" s="108"/>
      <c r="AB99" s="108"/>
      <c r="AC99" s="108"/>
      <c r="AD99" s="108"/>
      <c r="AE99" s="108"/>
      <c r="AF99" s="108"/>
      <c r="AG99" s="108"/>
      <c r="AH99" s="108"/>
      <c r="AI99" s="108"/>
      <c r="AJ99" s="108"/>
      <c r="AK99" s="108"/>
      <c r="AL99" s="108"/>
      <c r="AM99" s="108"/>
      <c r="AN99" s="108"/>
      <c r="AO99" s="108"/>
      <c r="AP99" s="108"/>
      <c r="AQ99" s="108"/>
      <c r="AR99" s="108"/>
      <c r="AS99" s="108"/>
      <c r="AT99" s="108"/>
      <c r="AU99" s="108"/>
      <c r="AV99" s="108"/>
      <c r="AW99" s="108"/>
      <c r="AX99" s="108"/>
      <c r="AY99" s="108"/>
      <c r="AZ99" s="108"/>
      <c r="BA99" s="108"/>
      <c r="BB99" s="108"/>
      <c r="BC99" s="108"/>
      <c r="BD99" s="108"/>
      <c r="BE99" s="108"/>
      <c r="BF99" s="108"/>
      <c r="BG99" s="108"/>
      <c r="BH99" s="108"/>
      <c r="BI99" s="108"/>
      <c r="BJ99" s="108"/>
      <c r="BK99" s="108"/>
      <c r="BL99" s="108"/>
      <c r="BM99" s="108"/>
      <c r="BN99" s="108"/>
      <c r="BO99" s="108"/>
      <c r="BP99" s="108"/>
      <c r="BQ99" s="108"/>
      <c r="BR99" s="108"/>
      <c r="BS99" s="108"/>
      <c r="BT99" s="108"/>
      <c r="BU99" s="108"/>
      <c r="BV99" s="108"/>
      <c r="BW99" s="108"/>
      <c r="BX99" s="108"/>
      <c r="BY99" s="108"/>
      <c r="BZ99" s="108"/>
      <c r="CA99" s="108"/>
      <c r="CB99" s="108"/>
      <c r="CC99" s="108"/>
      <c r="CD99" s="108"/>
      <c r="CE99" s="108"/>
      <c r="CF99" s="108"/>
      <c r="CG99" s="108"/>
      <c r="CH99" s="108"/>
      <c r="CI99" s="108"/>
      <c r="CJ99" s="108"/>
      <c r="CK99" s="105"/>
      <c r="CL99" s="105"/>
      <c r="CM99" s="105"/>
      <c r="CN99" s="105"/>
      <c r="CO99" s="108"/>
      <c r="CP99" s="108"/>
      <c r="CQ99" s="108"/>
      <c r="CR99" s="108"/>
      <c r="CS99" s="108"/>
      <c r="CT99" s="108"/>
      <c r="CU99" s="108"/>
      <c r="CV99" s="108"/>
      <c r="CW99" s="103"/>
      <c r="CX99" s="103"/>
      <c r="CY99" s="103"/>
      <c r="CZ99" s="103"/>
      <c r="DA99" s="108"/>
      <c r="DB99" s="108"/>
      <c r="DC99" s="108"/>
      <c r="DD99" s="108"/>
      <c r="DE99" s="108"/>
      <c r="DF99" s="108"/>
      <c r="DG99" s="108"/>
      <c r="DH99" s="108"/>
      <c r="DI99" s="108"/>
      <c r="DJ99" s="108"/>
      <c r="DK99" s="108"/>
      <c r="DL99" s="108"/>
      <c r="DM99" s="108"/>
      <c r="DN99" s="108"/>
      <c r="DO99" s="108"/>
      <c r="DP99" s="108"/>
      <c r="DQ99" s="108"/>
      <c r="DR99" s="108"/>
      <c r="DS99" s="108"/>
      <c r="DT99" s="108"/>
    </row>
    <row r="100" spans="3:124" x14ac:dyDescent="0.3">
      <c r="C100" s="108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08"/>
      <c r="T100" s="108"/>
      <c r="U100" s="108"/>
      <c r="V100" s="108"/>
      <c r="W100" s="108"/>
      <c r="X100" s="108"/>
      <c r="Y100" s="108"/>
      <c r="Z100" s="108"/>
      <c r="AA100" s="108"/>
      <c r="AB100" s="108"/>
      <c r="AC100" s="108"/>
      <c r="AD100" s="108"/>
      <c r="AE100" s="108"/>
      <c r="AF100" s="108"/>
      <c r="AG100" s="108"/>
      <c r="AH100" s="108"/>
      <c r="AI100" s="108"/>
      <c r="AJ100" s="108"/>
      <c r="AK100" s="108"/>
      <c r="AL100" s="108"/>
      <c r="AM100" s="108"/>
      <c r="AN100" s="108"/>
      <c r="AO100" s="108"/>
      <c r="AP100" s="108"/>
      <c r="AQ100" s="108"/>
      <c r="AR100" s="108"/>
      <c r="AS100" s="108"/>
      <c r="AT100" s="108"/>
      <c r="AU100" s="108"/>
      <c r="AV100" s="108"/>
      <c r="AW100" s="108"/>
      <c r="AX100" s="108"/>
      <c r="AY100" s="108"/>
      <c r="AZ100" s="108"/>
      <c r="BA100" s="108"/>
      <c r="BB100" s="108"/>
      <c r="BC100" s="108"/>
      <c r="BD100" s="108"/>
      <c r="BE100" s="108"/>
      <c r="BF100" s="108"/>
      <c r="BG100" s="108"/>
      <c r="BH100" s="108"/>
      <c r="BI100" s="108"/>
      <c r="BJ100" s="108"/>
      <c r="BK100" s="108"/>
      <c r="BL100" s="108"/>
      <c r="BM100" s="108"/>
      <c r="BN100" s="108"/>
      <c r="BO100" s="108"/>
      <c r="BP100" s="108"/>
      <c r="BQ100" s="108"/>
      <c r="BR100" s="108"/>
      <c r="BS100" s="108"/>
      <c r="BT100" s="108"/>
      <c r="BU100" s="108"/>
      <c r="BV100" s="108"/>
      <c r="BW100" s="108"/>
      <c r="BX100" s="108"/>
      <c r="BY100" s="108"/>
      <c r="BZ100" s="108"/>
      <c r="CA100" s="108"/>
      <c r="CB100" s="108"/>
      <c r="CC100" s="108"/>
      <c r="CD100" s="108"/>
      <c r="CE100" s="108"/>
      <c r="CF100" s="108"/>
      <c r="CG100" s="108"/>
      <c r="CH100" s="108"/>
      <c r="CI100" s="108"/>
      <c r="CJ100" s="108"/>
      <c r="CK100" s="105"/>
      <c r="CL100" s="105"/>
      <c r="CM100" s="105"/>
      <c r="CN100" s="105"/>
      <c r="CO100" s="108"/>
      <c r="CP100" s="108"/>
      <c r="CQ100" s="108"/>
      <c r="CR100" s="108"/>
      <c r="CS100" s="108"/>
      <c r="CT100" s="108"/>
      <c r="CU100" s="108"/>
      <c r="CV100" s="108"/>
      <c r="CW100" s="103"/>
      <c r="CX100" s="103"/>
      <c r="CY100" s="103"/>
      <c r="CZ100" s="103"/>
      <c r="DA100" s="108"/>
      <c r="DB100" s="108"/>
      <c r="DC100" s="108"/>
      <c r="DD100" s="108"/>
      <c r="DE100" s="108"/>
      <c r="DF100" s="108"/>
      <c r="DG100" s="108"/>
      <c r="DH100" s="108"/>
      <c r="DI100" s="108"/>
      <c r="DJ100" s="108"/>
      <c r="DK100" s="108"/>
      <c r="DL100" s="108"/>
      <c r="DM100" s="108"/>
      <c r="DN100" s="108"/>
      <c r="DO100" s="108"/>
      <c r="DP100" s="108"/>
      <c r="DQ100" s="108"/>
      <c r="DR100" s="108"/>
      <c r="DS100" s="108"/>
      <c r="DT100" s="108"/>
    </row>
    <row r="101" spans="3:124" x14ac:dyDescent="0.3"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  <c r="W101" s="108"/>
      <c r="X101" s="108"/>
      <c r="Y101" s="108"/>
      <c r="Z101" s="108"/>
      <c r="AA101" s="108"/>
      <c r="AB101" s="108"/>
      <c r="AC101" s="108"/>
      <c r="AD101" s="108"/>
      <c r="AE101" s="108"/>
      <c r="AF101" s="108"/>
      <c r="AG101" s="108"/>
      <c r="AH101" s="108"/>
      <c r="AI101" s="108"/>
      <c r="AJ101" s="108"/>
      <c r="AK101" s="108"/>
      <c r="AL101" s="108"/>
      <c r="AM101" s="108"/>
      <c r="AN101" s="108"/>
      <c r="AO101" s="108"/>
      <c r="AP101" s="108"/>
      <c r="AQ101" s="108"/>
      <c r="AR101" s="108"/>
      <c r="AS101" s="108"/>
      <c r="AT101" s="108"/>
      <c r="AU101" s="108"/>
      <c r="AV101" s="108"/>
      <c r="AW101" s="108"/>
      <c r="AX101" s="108"/>
      <c r="AY101" s="108"/>
      <c r="AZ101" s="108"/>
      <c r="BA101" s="108"/>
      <c r="BB101" s="108"/>
      <c r="BC101" s="108"/>
      <c r="BD101" s="108"/>
      <c r="BE101" s="108"/>
      <c r="BF101" s="108"/>
      <c r="BG101" s="108"/>
      <c r="BH101" s="108"/>
      <c r="BI101" s="108"/>
      <c r="BJ101" s="108"/>
      <c r="BK101" s="108"/>
      <c r="BL101" s="108"/>
      <c r="BM101" s="108"/>
      <c r="BN101" s="108"/>
      <c r="BO101" s="108"/>
      <c r="BP101" s="108"/>
      <c r="BQ101" s="108"/>
      <c r="BR101" s="108"/>
      <c r="BS101" s="108"/>
      <c r="BT101" s="108"/>
      <c r="BU101" s="108"/>
      <c r="BV101" s="108"/>
      <c r="BW101" s="108"/>
      <c r="BX101" s="108"/>
      <c r="BY101" s="108"/>
      <c r="BZ101" s="108"/>
      <c r="CA101" s="108"/>
      <c r="CB101" s="108"/>
      <c r="CC101" s="108"/>
      <c r="CD101" s="108"/>
      <c r="CE101" s="108"/>
      <c r="CF101" s="108"/>
      <c r="CG101" s="108"/>
      <c r="CH101" s="108"/>
      <c r="CI101" s="108"/>
      <c r="CJ101" s="108"/>
      <c r="CK101" s="105"/>
      <c r="CL101" s="105"/>
      <c r="CM101" s="105"/>
      <c r="CN101" s="105"/>
      <c r="CO101" s="108"/>
      <c r="CP101" s="108"/>
      <c r="CQ101" s="108"/>
      <c r="CR101" s="108"/>
      <c r="CS101" s="108"/>
      <c r="CT101" s="108"/>
      <c r="CU101" s="108"/>
      <c r="CV101" s="108"/>
      <c r="CW101" s="103"/>
      <c r="CX101" s="103"/>
      <c r="CY101" s="103"/>
      <c r="CZ101" s="103"/>
      <c r="DA101" s="108"/>
      <c r="DB101" s="108"/>
      <c r="DC101" s="108"/>
      <c r="DD101" s="108"/>
      <c r="DE101" s="108"/>
      <c r="DF101" s="108"/>
      <c r="DG101" s="108"/>
      <c r="DH101" s="108"/>
      <c r="DI101" s="108"/>
      <c r="DJ101" s="108"/>
      <c r="DK101" s="108"/>
      <c r="DL101" s="108"/>
      <c r="DM101" s="108"/>
      <c r="DN101" s="108"/>
      <c r="DO101" s="108"/>
      <c r="DP101" s="108"/>
      <c r="DQ101" s="108"/>
      <c r="DR101" s="108"/>
      <c r="DS101" s="108"/>
      <c r="DT101" s="108"/>
    </row>
    <row r="102" spans="3:124" x14ac:dyDescent="0.3"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  <c r="W102" s="108"/>
      <c r="X102" s="108"/>
      <c r="Y102" s="108"/>
      <c r="Z102" s="108"/>
      <c r="AA102" s="108"/>
      <c r="AB102" s="108"/>
      <c r="AC102" s="108"/>
      <c r="AD102" s="108"/>
      <c r="AE102" s="108"/>
      <c r="AF102" s="108"/>
      <c r="AG102" s="108"/>
      <c r="AH102" s="108"/>
      <c r="AI102" s="108"/>
      <c r="AJ102" s="108"/>
      <c r="AK102" s="108"/>
      <c r="AL102" s="108"/>
      <c r="AM102" s="108"/>
      <c r="AN102" s="108"/>
      <c r="AO102" s="108"/>
      <c r="AP102" s="108"/>
      <c r="AQ102" s="108"/>
      <c r="AR102" s="108"/>
      <c r="AS102" s="108"/>
      <c r="AT102" s="108"/>
      <c r="AU102" s="108"/>
      <c r="AV102" s="108"/>
      <c r="AW102" s="108"/>
      <c r="AX102" s="108"/>
      <c r="AY102" s="108"/>
      <c r="AZ102" s="108"/>
      <c r="BA102" s="108"/>
      <c r="BB102" s="108"/>
      <c r="BC102" s="108"/>
      <c r="BD102" s="108"/>
      <c r="BE102" s="108"/>
      <c r="BF102" s="108"/>
      <c r="BG102" s="108"/>
      <c r="BH102" s="108"/>
      <c r="BI102" s="108"/>
      <c r="BJ102" s="108"/>
      <c r="BK102" s="108"/>
      <c r="BL102" s="108"/>
      <c r="BM102" s="108"/>
      <c r="BN102" s="108"/>
      <c r="BO102" s="108"/>
      <c r="BP102" s="108"/>
      <c r="BQ102" s="108"/>
      <c r="BR102" s="108"/>
      <c r="BS102" s="108"/>
      <c r="BT102" s="108"/>
      <c r="BU102" s="108"/>
      <c r="BV102" s="108"/>
      <c r="BW102" s="108"/>
      <c r="BX102" s="108"/>
      <c r="BY102" s="108"/>
      <c r="BZ102" s="108"/>
      <c r="CA102" s="108"/>
      <c r="CB102" s="108"/>
      <c r="CC102" s="108"/>
      <c r="CD102" s="108"/>
      <c r="CE102" s="108"/>
      <c r="CF102" s="108"/>
      <c r="CG102" s="108"/>
      <c r="CH102" s="108"/>
      <c r="CI102" s="108"/>
      <c r="CJ102" s="108"/>
      <c r="CK102" s="105"/>
      <c r="CL102" s="105"/>
      <c r="CM102" s="105"/>
      <c r="CN102" s="105"/>
      <c r="CO102" s="108"/>
      <c r="CP102" s="108"/>
      <c r="CQ102" s="108"/>
      <c r="CR102" s="108"/>
      <c r="CS102" s="108"/>
      <c r="CT102" s="108"/>
      <c r="CU102" s="108"/>
      <c r="CV102" s="108"/>
      <c r="CW102" s="103"/>
      <c r="CX102" s="103"/>
      <c r="CY102" s="103"/>
      <c r="CZ102" s="103"/>
      <c r="DA102" s="108"/>
      <c r="DB102" s="108"/>
      <c r="DC102" s="108"/>
      <c r="DD102" s="108"/>
      <c r="DE102" s="108"/>
      <c r="DF102" s="108"/>
      <c r="DG102" s="108"/>
      <c r="DH102" s="108"/>
      <c r="DI102" s="108"/>
      <c r="DJ102" s="108"/>
      <c r="DK102" s="108"/>
      <c r="DL102" s="108"/>
      <c r="DM102" s="108"/>
      <c r="DN102" s="108"/>
      <c r="DO102" s="108"/>
      <c r="DP102" s="108"/>
      <c r="DQ102" s="108"/>
      <c r="DR102" s="108"/>
      <c r="DS102" s="108"/>
      <c r="DT102" s="108"/>
    </row>
    <row r="103" spans="3:124" x14ac:dyDescent="0.3">
      <c r="C103" s="108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  <c r="W103" s="108"/>
      <c r="X103" s="108"/>
      <c r="Y103" s="108"/>
      <c r="Z103" s="108"/>
      <c r="AA103" s="108"/>
      <c r="AB103" s="108"/>
      <c r="AC103" s="108"/>
      <c r="AD103" s="108"/>
      <c r="AE103" s="108"/>
      <c r="AF103" s="108"/>
      <c r="AG103" s="108"/>
      <c r="AH103" s="108"/>
      <c r="AI103" s="108"/>
      <c r="AJ103" s="108"/>
      <c r="AK103" s="108"/>
      <c r="AL103" s="108"/>
      <c r="AM103" s="108"/>
      <c r="AN103" s="108"/>
      <c r="AO103" s="108"/>
      <c r="AP103" s="108"/>
      <c r="AQ103" s="108"/>
      <c r="AR103" s="108"/>
      <c r="AS103" s="108"/>
      <c r="AT103" s="108"/>
      <c r="AU103" s="108"/>
      <c r="AV103" s="108"/>
      <c r="AW103" s="108"/>
      <c r="AX103" s="108"/>
      <c r="AY103" s="108"/>
      <c r="AZ103" s="108"/>
      <c r="BA103" s="108"/>
      <c r="BB103" s="108"/>
      <c r="BC103" s="108"/>
      <c r="BD103" s="108"/>
      <c r="BE103" s="108"/>
      <c r="BF103" s="108"/>
      <c r="BG103" s="108"/>
      <c r="BH103" s="108"/>
      <c r="BI103" s="108"/>
      <c r="BJ103" s="108"/>
      <c r="BK103" s="108"/>
      <c r="BL103" s="108"/>
      <c r="BM103" s="108"/>
      <c r="BN103" s="108"/>
      <c r="BO103" s="108"/>
      <c r="BP103" s="108"/>
      <c r="BQ103" s="108"/>
      <c r="BR103" s="108"/>
      <c r="BS103" s="108"/>
      <c r="BT103" s="108"/>
      <c r="BU103" s="108"/>
      <c r="BV103" s="108"/>
      <c r="BW103" s="108"/>
      <c r="BX103" s="108"/>
      <c r="BY103" s="108"/>
      <c r="BZ103" s="108"/>
      <c r="CA103" s="108"/>
      <c r="CB103" s="108"/>
      <c r="CC103" s="108"/>
      <c r="CD103" s="108"/>
      <c r="CE103" s="108"/>
      <c r="CF103" s="108"/>
      <c r="CG103" s="108"/>
      <c r="CH103" s="108"/>
      <c r="CI103" s="108"/>
      <c r="CJ103" s="108"/>
      <c r="CK103" s="105"/>
      <c r="CL103" s="105"/>
      <c r="CM103" s="105"/>
      <c r="CN103" s="105"/>
      <c r="CO103" s="108"/>
      <c r="CP103" s="108"/>
      <c r="CQ103" s="108"/>
      <c r="CR103" s="108"/>
      <c r="CS103" s="108"/>
      <c r="CT103" s="108"/>
      <c r="CU103" s="108"/>
      <c r="CV103" s="108"/>
      <c r="CW103" s="103"/>
      <c r="CX103" s="103"/>
      <c r="CY103" s="103"/>
      <c r="CZ103" s="103"/>
      <c r="DA103" s="108"/>
      <c r="DB103" s="108"/>
      <c r="DC103" s="108"/>
      <c r="DD103" s="108"/>
      <c r="DE103" s="108"/>
      <c r="DF103" s="108"/>
      <c r="DG103" s="108"/>
      <c r="DH103" s="108"/>
      <c r="DI103" s="108"/>
      <c r="DJ103" s="108"/>
      <c r="DK103" s="108"/>
      <c r="DL103" s="108"/>
      <c r="DM103" s="108"/>
      <c r="DN103" s="108"/>
      <c r="DO103" s="108"/>
      <c r="DP103" s="108"/>
      <c r="DQ103" s="108"/>
      <c r="DR103" s="108"/>
      <c r="DS103" s="108"/>
      <c r="DT103" s="108"/>
    </row>
    <row r="104" spans="3:124" x14ac:dyDescent="0.3"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  <c r="W104" s="108"/>
      <c r="X104" s="108"/>
      <c r="Y104" s="108"/>
      <c r="Z104" s="108"/>
      <c r="AA104" s="108"/>
      <c r="AB104" s="108"/>
      <c r="AC104" s="108"/>
      <c r="AD104" s="108"/>
      <c r="AE104" s="108"/>
      <c r="AF104" s="108"/>
      <c r="AG104" s="108"/>
      <c r="AH104" s="108"/>
      <c r="AI104" s="108"/>
      <c r="AJ104" s="108"/>
      <c r="AK104" s="108"/>
      <c r="AL104" s="108"/>
      <c r="AM104" s="108"/>
      <c r="AN104" s="108"/>
      <c r="AO104" s="108"/>
      <c r="AP104" s="108"/>
      <c r="AQ104" s="108"/>
      <c r="AR104" s="108"/>
      <c r="AS104" s="108"/>
      <c r="AT104" s="108"/>
      <c r="AU104" s="108"/>
      <c r="AV104" s="108"/>
      <c r="AW104" s="108"/>
      <c r="AX104" s="108"/>
      <c r="AY104" s="108"/>
      <c r="AZ104" s="108"/>
      <c r="BA104" s="108"/>
      <c r="BB104" s="108"/>
      <c r="BC104" s="108"/>
      <c r="BD104" s="108"/>
      <c r="BE104" s="108"/>
      <c r="BF104" s="108"/>
      <c r="BG104" s="108"/>
      <c r="BH104" s="108"/>
      <c r="BI104" s="108"/>
      <c r="BJ104" s="108"/>
      <c r="BK104" s="108"/>
      <c r="BL104" s="108"/>
      <c r="BM104" s="108"/>
      <c r="BN104" s="108"/>
      <c r="BO104" s="108"/>
      <c r="BP104" s="108"/>
      <c r="BQ104" s="108"/>
      <c r="BR104" s="108"/>
      <c r="BS104" s="108"/>
      <c r="BT104" s="108"/>
      <c r="BU104" s="108"/>
      <c r="BV104" s="108"/>
      <c r="BW104" s="108"/>
      <c r="BX104" s="108"/>
      <c r="BY104" s="108"/>
      <c r="BZ104" s="108"/>
      <c r="CA104" s="108"/>
      <c r="CB104" s="108"/>
      <c r="CC104" s="108"/>
      <c r="CD104" s="108"/>
      <c r="CE104" s="108"/>
      <c r="CF104" s="108"/>
      <c r="CG104" s="108"/>
      <c r="CH104" s="108"/>
      <c r="CI104" s="108"/>
      <c r="CJ104" s="108"/>
      <c r="CK104" s="105"/>
      <c r="CL104" s="105"/>
      <c r="CM104" s="105"/>
      <c r="CN104" s="105"/>
      <c r="CO104" s="108"/>
      <c r="CP104" s="108"/>
      <c r="CQ104" s="108"/>
      <c r="CR104" s="108"/>
      <c r="CS104" s="108"/>
      <c r="CT104" s="108"/>
      <c r="CU104" s="108"/>
      <c r="CV104" s="108"/>
      <c r="CW104" s="103"/>
      <c r="CX104" s="103"/>
      <c r="CY104" s="103"/>
      <c r="CZ104" s="103"/>
      <c r="DA104" s="108"/>
      <c r="DB104" s="108"/>
      <c r="DC104" s="108"/>
      <c r="DD104" s="108"/>
      <c r="DE104" s="108"/>
      <c r="DF104" s="108"/>
      <c r="DG104" s="108"/>
      <c r="DH104" s="108"/>
      <c r="DI104" s="108"/>
      <c r="DJ104" s="108"/>
      <c r="DK104" s="108"/>
      <c r="DL104" s="108"/>
      <c r="DM104" s="108"/>
      <c r="DN104" s="108"/>
      <c r="DO104" s="108"/>
      <c r="DP104" s="108"/>
      <c r="DQ104" s="108"/>
      <c r="DR104" s="108"/>
      <c r="DS104" s="108"/>
      <c r="DT104" s="108"/>
    </row>
    <row r="105" spans="3:124" x14ac:dyDescent="0.3"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  <c r="W105" s="108"/>
      <c r="X105" s="108"/>
      <c r="Y105" s="108"/>
      <c r="Z105" s="108"/>
      <c r="AA105" s="108"/>
      <c r="AB105" s="108"/>
      <c r="AC105" s="108"/>
      <c r="AD105" s="108"/>
      <c r="AE105" s="108"/>
      <c r="AF105" s="108"/>
      <c r="AG105" s="108"/>
      <c r="AH105" s="108"/>
      <c r="AI105" s="108"/>
      <c r="AJ105" s="108"/>
      <c r="AK105" s="108"/>
      <c r="AL105" s="108"/>
      <c r="AM105" s="108"/>
      <c r="AN105" s="108"/>
      <c r="AO105" s="108"/>
      <c r="AP105" s="108"/>
      <c r="AQ105" s="108"/>
      <c r="AR105" s="108"/>
      <c r="AS105" s="108"/>
      <c r="AT105" s="108"/>
      <c r="AU105" s="108"/>
      <c r="AV105" s="108"/>
      <c r="AW105" s="108"/>
      <c r="AX105" s="108"/>
      <c r="AY105" s="108"/>
      <c r="AZ105" s="108"/>
      <c r="BA105" s="108"/>
      <c r="BB105" s="108"/>
      <c r="BC105" s="108"/>
      <c r="BD105" s="108"/>
      <c r="BE105" s="108"/>
      <c r="BF105" s="108"/>
      <c r="BG105" s="108"/>
      <c r="BH105" s="108"/>
      <c r="BI105" s="108"/>
      <c r="BJ105" s="108"/>
      <c r="BK105" s="108"/>
      <c r="BL105" s="108"/>
      <c r="BM105" s="108"/>
      <c r="BN105" s="108"/>
      <c r="BO105" s="108"/>
      <c r="BP105" s="108"/>
      <c r="BQ105" s="108"/>
      <c r="BR105" s="108"/>
      <c r="BS105" s="108"/>
      <c r="BT105" s="108"/>
      <c r="BU105" s="108"/>
      <c r="BV105" s="108"/>
      <c r="BW105" s="108"/>
      <c r="BX105" s="108"/>
      <c r="BY105" s="108"/>
      <c r="BZ105" s="108"/>
      <c r="CA105" s="108"/>
      <c r="CB105" s="108"/>
      <c r="CC105" s="108"/>
      <c r="CD105" s="108"/>
      <c r="CE105" s="108"/>
      <c r="CF105" s="108"/>
      <c r="CG105" s="108"/>
      <c r="CH105" s="108"/>
      <c r="CI105" s="108"/>
      <c r="CJ105" s="108"/>
      <c r="CK105" s="105"/>
      <c r="CL105" s="105"/>
      <c r="CM105" s="105"/>
      <c r="CN105" s="105"/>
      <c r="CO105" s="108"/>
      <c r="CP105" s="108"/>
      <c r="CQ105" s="108"/>
      <c r="CR105" s="108"/>
      <c r="CS105" s="108"/>
      <c r="CT105" s="108"/>
      <c r="CU105" s="108"/>
      <c r="CV105" s="108"/>
      <c r="CW105" s="103"/>
      <c r="CX105" s="103"/>
      <c r="CY105" s="103"/>
      <c r="CZ105" s="103"/>
      <c r="DA105" s="108"/>
      <c r="DB105" s="108"/>
      <c r="DC105" s="108"/>
      <c r="DD105" s="108"/>
      <c r="DE105" s="108"/>
      <c r="DF105" s="108"/>
      <c r="DG105" s="108"/>
      <c r="DH105" s="108"/>
      <c r="DI105" s="108"/>
      <c r="DJ105" s="108"/>
      <c r="DK105" s="108"/>
      <c r="DL105" s="108"/>
      <c r="DM105" s="108"/>
      <c r="DN105" s="108"/>
      <c r="DO105" s="108"/>
      <c r="DP105" s="108"/>
      <c r="DQ105" s="108"/>
      <c r="DR105" s="108"/>
      <c r="DS105" s="108"/>
      <c r="DT105" s="108"/>
    </row>
    <row r="106" spans="3:124" x14ac:dyDescent="0.3"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  <c r="W106" s="108"/>
      <c r="X106" s="108"/>
      <c r="Y106" s="108"/>
      <c r="Z106" s="108"/>
      <c r="AA106" s="108"/>
      <c r="AB106" s="108"/>
      <c r="AC106" s="108"/>
      <c r="AD106" s="108"/>
      <c r="AE106" s="108"/>
      <c r="AF106" s="108"/>
      <c r="AG106" s="108"/>
      <c r="AH106" s="108"/>
      <c r="AI106" s="108"/>
      <c r="AJ106" s="108"/>
      <c r="AK106" s="108"/>
      <c r="AL106" s="108"/>
      <c r="AM106" s="108"/>
      <c r="AN106" s="108"/>
      <c r="AO106" s="108"/>
      <c r="AP106" s="108"/>
      <c r="AQ106" s="108"/>
      <c r="AR106" s="108"/>
      <c r="AS106" s="108"/>
      <c r="AT106" s="108"/>
      <c r="AU106" s="108"/>
      <c r="AV106" s="108"/>
      <c r="AW106" s="108"/>
      <c r="AX106" s="108"/>
      <c r="AY106" s="108"/>
      <c r="AZ106" s="108"/>
      <c r="BA106" s="108"/>
      <c r="BB106" s="108"/>
      <c r="BC106" s="108"/>
      <c r="BD106" s="108"/>
      <c r="BE106" s="108"/>
      <c r="BF106" s="108"/>
      <c r="BG106" s="108"/>
      <c r="BH106" s="108"/>
      <c r="BI106" s="108"/>
      <c r="BJ106" s="108"/>
      <c r="BK106" s="108"/>
      <c r="BL106" s="108"/>
      <c r="BM106" s="108"/>
      <c r="BN106" s="108"/>
      <c r="BO106" s="108"/>
      <c r="BP106" s="108"/>
      <c r="BQ106" s="108"/>
      <c r="BR106" s="108"/>
      <c r="BS106" s="108"/>
      <c r="BT106" s="108"/>
      <c r="BU106" s="108"/>
      <c r="BV106" s="108"/>
      <c r="BW106" s="108"/>
      <c r="BX106" s="108"/>
      <c r="BY106" s="108"/>
      <c r="BZ106" s="108"/>
      <c r="CA106" s="108"/>
      <c r="CB106" s="108"/>
      <c r="CC106" s="108"/>
      <c r="CD106" s="108"/>
      <c r="CE106" s="108"/>
      <c r="CF106" s="108"/>
      <c r="CG106" s="108"/>
      <c r="CH106" s="108"/>
      <c r="CI106" s="108"/>
      <c r="CJ106" s="108"/>
      <c r="CK106" s="105"/>
      <c r="CL106" s="105"/>
      <c r="CM106" s="105"/>
      <c r="CN106" s="105"/>
      <c r="CO106" s="108"/>
      <c r="CP106" s="108"/>
      <c r="CQ106" s="108"/>
      <c r="CR106" s="108"/>
      <c r="CS106" s="108"/>
      <c r="CT106" s="108"/>
      <c r="CU106" s="108"/>
      <c r="CV106" s="108"/>
      <c r="CW106" s="103"/>
      <c r="CX106" s="103"/>
      <c r="CY106" s="103"/>
      <c r="CZ106" s="103"/>
      <c r="DA106" s="108"/>
      <c r="DB106" s="108"/>
      <c r="DC106" s="108"/>
      <c r="DD106" s="108"/>
      <c r="DE106" s="108"/>
      <c r="DF106" s="108"/>
      <c r="DG106" s="108"/>
      <c r="DH106" s="108"/>
      <c r="DI106" s="108"/>
      <c r="DJ106" s="108"/>
      <c r="DK106" s="108"/>
      <c r="DL106" s="108"/>
      <c r="DM106" s="108"/>
      <c r="DN106" s="108"/>
      <c r="DO106" s="108"/>
      <c r="DP106" s="108"/>
      <c r="DQ106" s="108"/>
      <c r="DR106" s="108"/>
      <c r="DS106" s="108"/>
      <c r="DT106" s="108"/>
    </row>
    <row r="107" spans="3:124" x14ac:dyDescent="0.3"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  <c r="W107" s="108"/>
      <c r="X107" s="108"/>
      <c r="Y107" s="108"/>
      <c r="Z107" s="108"/>
      <c r="AA107" s="108"/>
      <c r="AB107" s="108"/>
      <c r="AC107" s="108"/>
      <c r="AD107" s="108"/>
      <c r="AE107" s="108"/>
      <c r="AF107" s="108"/>
      <c r="AG107" s="108"/>
      <c r="AH107" s="108"/>
      <c r="AI107" s="108"/>
      <c r="AJ107" s="108"/>
      <c r="AK107" s="108"/>
      <c r="AL107" s="108"/>
      <c r="AM107" s="108"/>
      <c r="AN107" s="108"/>
      <c r="AO107" s="108"/>
      <c r="AP107" s="108"/>
      <c r="AQ107" s="108"/>
      <c r="AR107" s="108"/>
      <c r="AS107" s="108"/>
      <c r="AT107" s="108"/>
      <c r="AU107" s="108"/>
      <c r="AV107" s="108"/>
      <c r="AW107" s="108"/>
      <c r="AX107" s="108"/>
      <c r="AY107" s="108"/>
      <c r="AZ107" s="108"/>
      <c r="BA107" s="108"/>
      <c r="BB107" s="108"/>
      <c r="BC107" s="108"/>
      <c r="BD107" s="108"/>
      <c r="BE107" s="108"/>
      <c r="BF107" s="108"/>
      <c r="BG107" s="108"/>
      <c r="BH107" s="108"/>
      <c r="BI107" s="108"/>
      <c r="BJ107" s="108"/>
      <c r="BK107" s="108"/>
      <c r="BL107" s="108"/>
      <c r="BM107" s="108"/>
      <c r="BN107" s="108"/>
      <c r="BO107" s="108"/>
      <c r="BP107" s="108"/>
      <c r="BQ107" s="108"/>
      <c r="BR107" s="108"/>
      <c r="BS107" s="108"/>
      <c r="BT107" s="108"/>
      <c r="BU107" s="108"/>
      <c r="BV107" s="108"/>
      <c r="BW107" s="108"/>
      <c r="BX107" s="108"/>
      <c r="BY107" s="108"/>
      <c r="BZ107" s="108"/>
      <c r="CA107" s="108"/>
      <c r="CB107" s="108"/>
      <c r="CC107" s="108"/>
      <c r="CD107" s="108"/>
      <c r="CE107" s="108"/>
      <c r="CF107" s="108"/>
      <c r="CG107" s="108"/>
      <c r="CH107" s="108"/>
      <c r="CI107" s="108"/>
      <c r="CJ107" s="108"/>
      <c r="CK107" s="105"/>
      <c r="CL107" s="105"/>
      <c r="CM107" s="105"/>
      <c r="CN107" s="105"/>
      <c r="CO107" s="108"/>
      <c r="CP107" s="108"/>
      <c r="CQ107" s="108"/>
      <c r="CR107" s="108"/>
      <c r="CS107" s="108"/>
      <c r="CT107" s="108"/>
      <c r="CU107" s="108"/>
      <c r="CV107" s="108"/>
      <c r="CW107" s="103"/>
      <c r="CX107" s="103"/>
      <c r="CY107" s="103"/>
      <c r="CZ107" s="103"/>
      <c r="DA107" s="108"/>
      <c r="DB107" s="108"/>
      <c r="DC107" s="108"/>
      <c r="DD107" s="108"/>
      <c r="DE107" s="108"/>
      <c r="DF107" s="108"/>
      <c r="DG107" s="108"/>
      <c r="DH107" s="108"/>
      <c r="DI107" s="108"/>
      <c r="DJ107" s="108"/>
      <c r="DK107" s="108"/>
      <c r="DL107" s="108"/>
      <c r="DM107" s="108"/>
      <c r="DN107" s="108"/>
      <c r="DO107" s="108"/>
      <c r="DP107" s="108"/>
      <c r="DQ107" s="108"/>
      <c r="DR107" s="108"/>
      <c r="DS107" s="108"/>
      <c r="DT107" s="108"/>
    </row>
    <row r="108" spans="3:124" x14ac:dyDescent="0.3">
      <c r="C108" s="108"/>
      <c r="D108" s="108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  <c r="V108" s="108"/>
      <c r="W108" s="108"/>
      <c r="X108" s="108"/>
      <c r="Y108" s="108"/>
      <c r="Z108" s="108"/>
      <c r="AA108" s="108"/>
      <c r="AB108" s="108"/>
      <c r="AC108" s="108"/>
      <c r="AD108" s="108"/>
      <c r="AE108" s="108"/>
      <c r="AF108" s="108"/>
      <c r="AG108" s="108"/>
      <c r="AH108" s="108"/>
      <c r="AI108" s="108"/>
      <c r="AJ108" s="108"/>
      <c r="AK108" s="108"/>
      <c r="AL108" s="108"/>
      <c r="AM108" s="108"/>
      <c r="AN108" s="108"/>
      <c r="AO108" s="108"/>
      <c r="AP108" s="108"/>
      <c r="AQ108" s="108"/>
      <c r="AR108" s="108"/>
      <c r="AS108" s="108"/>
      <c r="AT108" s="108"/>
      <c r="AU108" s="108"/>
      <c r="AV108" s="108"/>
      <c r="AW108" s="108"/>
      <c r="AX108" s="108"/>
      <c r="AY108" s="108"/>
      <c r="AZ108" s="108"/>
      <c r="BA108" s="108"/>
      <c r="BB108" s="108"/>
      <c r="BC108" s="108"/>
      <c r="BD108" s="108"/>
      <c r="BE108" s="108"/>
      <c r="BF108" s="108"/>
      <c r="BG108" s="108"/>
      <c r="BH108" s="108"/>
      <c r="BI108" s="108"/>
      <c r="BJ108" s="108"/>
      <c r="BK108" s="108"/>
      <c r="BL108" s="108"/>
      <c r="BM108" s="108"/>
      <c r="BN108" s="108"/>
      <c r="BO108" s="108"/>
      <c r="BP108" s="108"/>
      <c r="BQ108" s="108"/>
      <c r="BR108" s="108"/>
      <c r="BS108" s="108"/>
      <c r="BT108" s="108"/>
      <c r="BU108" s="108"/>
      <c r="BV108" s="108"/>
      <c r="BW108" s="108"/>
      <c r="BX108" s="108"/>
      <c r="BY108" s="108"/>
      <c r="BZ108" s="108"/>
      <c r="CA108" s="108"/>
      <c r="CB108" s="108"/>
      <c r="CC108" s="108"/>
      <c r="CD108" s="108"/>
      <c r="CE108" s="108"/>
      <c r="CF108" s="108"/>
      <c r="CG108" s="108"/>
      <c r="CH108" s="108"/>
      <c r="CI108" s="108"/>
      <c r="CJ108" s="108"/>
      <c r="CK108" s="105"/>
      <c r="CL108" s="105"/>
      <c r="CM108" s="105"/>
      <c r="CN108" s="105"/>
      <c r="CO108" s="108"/>
      <c r="CP108" s="108"/>
      <c r="CQ108" s="108"/>
      <c r="CR108" s="108"/>
      <c r="CS108" s="108"/>
      <c r="CT108" s="108"/>
      <c r="CU108" s="108"/>
      <c r="CV108" s="108"/>
      <c r="CW108" s="103"/>
      <c r="CX108" s="103"/>
      <c r="CY108" s="103"/>
      <c r="CZ108" s="103"/>
      <c r="DA108" s="108"/>
      <c r="DB108" s="108"/>
      <c r="DC108" s="108"/>
      <c r="DD108" s="108"/>
      <c r="DE108" s="108"/>
      <c r="DF108" s="108"/>
      <c r="DG108" s="108"/>
      <c r="DH108" s="108"/>
      <c r="DI108" s="108"/>
      <c r="DJ108" s="108"/>
      <c r="DK108" s="108"/>
      <c r="DL108" s="108"/>
      <c r="DM108" s="108"/>
      <c r="DN108" s="108"/>
      <c r="DO108" s="108"/>
      <c r="DP108" s="108"/>
      <c r="DQ108" s="108"/>
      <c r="DR108" s="108"/>
      <c r="DS108" s="108"/>
      <c r="DT108" s="108"/>
    </row>
    <row r="109" spans="3:124" x14ac:dyDescent="0.3">
      <c r="C109" s="108"/>
      <c r="D109" s="108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108"/>
      <c r="W109" s="108"/>
      <c r="X109" s="108"/>
      <c r="Y109" s="108"/>
      <c r="Z109" s="108"/>
      <c r="AA109" s="108"/>
      <c r="AB109" s="108"/>
      <c r="AC109" s="108"/>
      <c r="AD109" s="108"/>
      <c r="AE109" s="108"/>
      <c r="AF109" s="108"/>
      <c r="AG109" s="108"/>
      <c r="AH109" s="108"/>
      <c r="AI109" s="108"/>
      <c r="AJ109" s="108"/>
      <c r="AK109" s="108"/>
      <c r="AL109" s="108"/>
      <c r="AM109" s="108"/>
      <c r="AN109" s="108"/>
      <c r="AO109" s="108"/>
      <c r="AP109" s="108"/>
      <c r="AQ109" s="108"/>
      <c r="AR109" s="108"/>
      <c r="AS109" s="108"/>
      <c r="AT109" s="108"/>
      <c r="AU109" s="108"/>
      <c r="AV109" s="108"/>
      <c r="AW109" s="108"/>
      <c r="AX109" s="108"/>
      <c r="AY109" s="108"/>
      <c r="AZ109" s="108"/>
      <c r="BA109" s="108"/>
      <c r="BB109" s="108"/>
      <c r="BC109" s="108"/>
      <c r="BD109" s="108"/>
      <c r="BE109" s="108"/>
      <c r="BF109" s="108"/>
      <c r="BG109" s="108"/>
      <c r="BH109" s="108"/>
      <c r="BI109" s="108"/>
      <c r="BJ109" s="108"/>
      <c r="BK109" s="108"/>
      <c r="BL109" s="108"/>
      <c r="BM109" s="108"/>
      <c r="BN109" s="108"/>
      <c r="BO109" s="108"/>
      <c r="BP109" s="108"/>
      <c r="BQ109" s="108"/>
      <c r="BR109" s="108"/>
      <c r="BS109" s="108"/>
      <c r="BT109" s="108"/>
      <c r="BU109" s="108"/>
      <c r="BV109" s="108"/>
      <c r="BW109" s="108"/>
      <c r="BX109" s="108"/>
      <c r="BY109" s="108"/>
      <c r="BZ109" s="108"/>
      <c r="CA109" s="108"/>
      <c r="CB109" s="108"/>
      <c r="CC109" s="108"/>
      <c r="CD109" s="108"/>
      <c r="CE109" s="108"/>
      <c r="CF109" s="108"/>
      <c r="CG109" s="108"/>
      <c r="CH109" s="108"/>
      <c r="CI109" s="108"/>
      <c r="CJ109" s="108"/>
      <c r="CK109" s="105"/>
      <c r="CL109" s="105"/>
      <c r="CM109" s="105"/>
      <c r="CN109" s="105"/>
      <c r="CO109" s="108"/>
      <c r="CP109" s="108"/>
      <c r="CQ109" s="108"/>
      <c r="CR109" s="108"/>
      <c r="CS109" s="108"/>
      <c r="CT109" s="108"/>
      <c r="CU109" s="108"/>
      <c r="CV109" s="108"/>
      <c r="CW109" s="103"/>
      <c r="CX109" s="103"/>
      <c r="CY109" s="103"/>
      <c r="CZ109" s="103"/>
      <c r="DA109" s="108"/>
      <c r="DB109" s="108"/>
      <c r="DC109" s="108"/>
      <c r="DD109" s="108"/>
      <c r="DE109" s="108"/>
      <c r="DF109" s="108"/>
      <c r="DG109" s="108"/>
      <c r="DH109" s="108"/>
      <c r="DI109" s="108"/>
      <c r="DJ109" s="108"/>
      <c r="DK109" s="108"/>
      <c r="DL109" s="108"/>
      <c r="DM109" s="108"/>
      <c r="DN109" s="108"/>
      <c r="DO109" s="108"/>
      <c r="DP109" s="108"/>
      <c r="DQ109" s="108"/>
      <c r="DR109" s="108"/>
      <c r="DS109" s="108"/>
      <c r="DT109" s="108"/>
    </row>
    <row r="110" spans="3:124" x14ac:dyDescent="0.3"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  <c r="W110" s="108"/>
      <c r="X110" s="108"/>
      <c r="Y110" s="108"/>
      <c r="Z110" s="108"/>
      <c r="AA110" s="108"/>
      <c r="AB110" s="108"/>
      <c r="AC110" s="108"/>
      <c r="AD110" s="108"/>
      <c r="AE110" s="108"/>
      <c r="AF110" s="108"/>
      <c r="AG110" s="108"/>
      <c r="AH110" s="108"/>
      <c r="AI110" s="108"/>
      <c r="AJ110" s="108"/>
      <c r="AK110" s="108"/>
      <c r="AL110" s="108"/>
      <c r="AM110" s="108"/>
      <c r="AN110" s="108"/>
      <c r="AO110" s="108"/>
      <c r="AP110" s="108"/>
      <c r="AQ110" s="108"/>
      <c r="AR110" s="108"/>
      <c r="AS110" s="108"/>
      <c r="AT110" s="108"/>
      <c r="AU110" s="108"/>
      <c r="AV110" s="108"/>
      <c r="AW110" s="108"/>
      <c r="AX110" s="108"/>
      <c r="AY110" s="108"/>
      <c r="AZ110" s="108"/>
      <c r="BA110" s="108"/>
      <c r="BB110" s="108"/>
      <c r="BC110" s="108"/>
      <c r="BD110" s="108"/>
      <c r="BE110" s="108"/>
      <c r="BF110" s="108"/>
      <c r="BG110" s="108"/>
      <c r="BH110" s="108"/>
      <c r="BI110" s="108"/>
      <c r="BJ110" s="108"/>
      <c r="BK110" s="108"/>
      <c r="BL110" s="108"/>
      <c r="BM110" s="108"/>
      <c r="BN110" s="108"/>
      <c r="BO110" s="108"/>
      <c r="BP110" s="108"/>
      <c r="BQ110" s="108"/>
      <c r="BR110" s="108"/>
      <c r="BS110" s="108"/>
      <c r="BT110" s="108"/>
      <c r="BU110" s="108"/>
      <c r="BV110" s="108"/>
      <c r="BW110" s="108"/>
      <c r="BX110" s="108"/>
      <c r="BY110" s="108"/>
      <c r="BZ110" s="108"/>
      <c r="CA110" s="108"/>
      <c r="CB110" s="108"/>
      <c r="CC110" s="108"/>
      <c r="CD110" s="108"/>
      <c r="CE110" s="108"/>
      <c r="CF110" s="108"/>
      <c r="CG110" s="108"/>
      <c r="CH110" s="108"/>
      <c r="CI110" s="108"/>
      <c r="CJ110" s="108"/>
      <c r="CK110" s="105"/>
      <c r="CL110" s="105"/>
      <c r="CM110" s="105"/>
      <c r="CN110" s="105"/>
      <c r="CO110" s="108"/>
      <c r="CP110" s="108"/>
      <c r="CQ110" s="108"/>
      <c r="CR110" s="108"/>
      <c r="CS110" s="108"/>
      <c r="CT110" s="108"/>
      <c r="CU110" s="108"/>
      <c r="CV110" s="108"/>
      <c r="CW110" s="103"/>
      <c r="CX110" s="103"/>
      <c r="CY110" s="103"/>
      <c r="CZ110" s="103"/>
      <c r="DA110" s="108"/>
      <c r="DB110" s="108"/>
      <c r="DC110" s="108"/>
      <c r="DD110" s="108"/>
      <c r="DE110" s="108"/>
      <c r="DF110" s="108"/>
      <c r="DG110" s="108"/>
      <c r="DH110" s="108"/>
      <c r="DI110" s="108"/>
      <c r="DJ110" s="108"/>
      <c r="DK110" s="108"/>
      <c r="DL110" s="108"/>
      <c r="DM110" s="108"/>
      <c r="DN110" s="108"/>
      <c r="DO110" s="108"/>
      <c r="DP110" s="108"/>
      <c r="DQ110" s="108"/>
      <c r="DR110" s="108"/>
      <c r="DS110" s="108"/>
      <c r="DT110" s="108"/>
    </row>
    <row r="111" spans="3:124" x14ac:dyDescent="0.3"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  <c r="W111" s="108"/>
      <c r="X111" s="108"/>
      <c r="Y111" s="108"/>
      <c r="Z111" s="108"/>
      <c r="AA111" s="108"/>
      <c r="AB111" s="108"/>
      <c r="AC111" s="108"/>
      <c r="AD111" s="108"/>
      <c r="AE111" s="108"/>
      <c r="AF111" s="108"/>
      <c r="AG111" s="108"/>
      <c r="AH111" s="108"/>
      <c r="AI111" s="108"/>
      <c r="AJ111" s="108"/>
      <c r="AK111" s="108"/>
      <c r="AL111" s="108"/>
      <c r="AM111" s="108"/>
      <c r="AN111" s="108"/>
      <c r="AO111" s="108"/>
      <c r="AP111" s="108"/>
      <c r="AQ111" s="108"/>
      <c r="AR111" s="108"/>
      <c r="AS111" s="108"/>
      <c r="AT111" s="108"/>
      <c r="AU111" s="108"/>
      <c r="AV111" s="108"/>
      <c r="AW111" s="108"/>
      <c r="AX111" s="108"/>
      <c r="AY111" s="108"/>
      <c r="AZ111" s="108"/>
      <c r="BA111" s="108"/>
      <c r="BB111" s="108"/>
      <c r="BC111" s="108"/>
      <c r="BD111" s="108"/>
      <c r="BE111" s="108"/>
      <c r="BF111" s="108"/>
      <c r="BG111" s="108"/>
      <c r="BH111" s="108"/>
      <c r="BI111" s="108"/>
      <c r="BJ111" s="108"/>
      <c r="BK111" s="108"/>
      <c r="BL111" s="108"/>
      <c r="BM111" s="108"/>
      <c r="BN111" s="108"/>
      <c r="BO111" s="108"/>
      <c r="BP111" s="108"/>
      <c r="BQ111" s="108"/>
      <c r="BR111" s="108"/>
      <c r="BS111" s="108"/>
      <c r="BT111" s="108"/>
      <c r="BU111" s="108"/>
      <c r="BV111" s="108"/>
      <c r="BW111" s="108"/>
      <c r="BX111" s="108"/>
      <c r="BY111" s="108"/>
      <c r="BZ111" s="108"/>
      <c r="CA111" s="108"/>
      <c r="CB111" s="108"/>
      <c r="CC111" s="108"/>
      <c r="CD111" s="108"/>
      <c r="CE111" s="108"/>
      <c r="CF111" s="108"/>
      <c r="CG111" s="108"/>
      <c r="CH111" s="108"/>
      <c r="CI111" s="108"/>
      <c r="CJ111" s="108"/>
      <c r="CK111" s="105"/>
      <c r="CL111" s="105"/>
      <c r="CM111" s="105"/>
      <c r="CN111" s="105"/>
      <c r="CO111" s="108"/>
      <c r="CP111" s="108"/>
      <c r="CQ111" s="108"/>
      <c r="CR111" s="108"/>
      <c r="CS111" s="108"/>
      <c r="CT111" s="108"/>
      <c r="CU111" s="108"/>
      <c r="CV111" s="108"/>
      <c r="CW111" s="103"/>
      <c r="CX111" s="103"/>
      <c r="CY111" s="103"/>
      <c r="CZ111" s="103"/>
      <c r="DA111" s="108"/>
      <c r="DB111" s="108"/>
      <c r="DC111" s="108"/>
      <c r="DD111" s="108"/>
      <c r="DE111" s="108"/>
      <c r="DF111" s="108"/>
      <c r="DG111" s="108"/>
      <c r="DH111" s="108"/>
      <c r="DI111" s="108"/>
      <c r="DJ111" s="108"/>
      <c r="DK111" s="108"/>
      <c r="DL111" s="108"/>
      <c r="DM111" s="108"/>
      <c r="DN111" s="108"/>
      <c r="DO111" s="108"/>
      <c r="DP111" s="108"/>
      <c r="DQ111" s="108"/>
      <c r="DR111" s="108"/>
      <c r="DS111" s="108"/>
      <c r="DT111" s="108"/>
    </row>
    <row r="112" spans="3:124" x14ac:dyDescent="0.3"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08"/>
      <c r="W112" s="108"/>
      <c r="X112" s="108"/>
      <c r="Y112" s="108"/>
      <c r="Z112" s="108"/>
      <c r="AA112" s="108"/>
      <c r="AB112" s="108"/>
      <c r="AC112" s="108"/>
      <c r="AD112" s="108"/>
      <c r="AE112" s="108"/>
      <c r="AF112" s="108"/>
      <c r="AG112" s="108"/>
      <c r="AH112" s="108"/>
      <c r="AI112" s="108"/>
      <c r="AJ112" s="108"/>
      <c r="AK112" s="108"/>
      <c r="AL112" s="108"/>
      <c r="AM112" s="108"/>
      <c r="AN112" s="108"/>
      <c r="AO112" s="108"/>
      <c r="AP112" s="108"/>
      <c r="AQ112" s="108"/>
      <c r="AR112" s="108"/>
      <c r="AS112" s="108"/>
      <c r="AT112" s="108"/>
      <c r="AU112" s="108"/>
      <c r="AV112" s="108"/>
      <c r="AW112" s="108"/>
      <c r="AX112" s="108"/>
      <c r="AY112" s="108"/>
      <c r="AZ112" s="108"/>
      <c r="BA112" s="108"/>
      <c r="BB112" s="108"/>
      <c r="BC112" s="108"/>
      <c r="BD112" s="108"/>
      <c r="BE112" s="108"/>
      <c r="BF112" s="108"/>
      <c r="BG112" s="108"/>
      <c r="BH112" s="108"/>
      <c r="BI112" s="108"/>
      <c r="BJ112" s="108"/>
      <c r="BK112" s="108"/>
      <c r="BL112" s="108"/>
      <c r="BM112" s="108"/>
      <c r="BN112" s="108"/>
      <c r="BO112" s="108"/>
      <c r="BP112" s="108"/>
      <c r="BQ112" s="108"/>
      <c r="BR112" s="108"/>
      <c r="BS112" s="108"/>
      <c r="BT112" s="108"/>
      <c r="BU112" s="108"/>
      <c r="BV112" s="108"/>
      <c r="BW112" s="108"/>
      <c r="BX112" s="108"/>
      <c r="BY112" s="108"/>
      <c r="BZ112" s="108"/>
      <c r="CA112" s="108"/>
      <c r="CB112" s="108"/>
      <c r="CC112" s="108"/>
      <c r="CD112" s="108"/>
      <c r="CE112" s="108"/>
      <c r="CF112" s="108"/>
      <c r="CG112" s="108"/>
      <c r="CH112" s="108"/>
      <c r="CI112" s="108"/>
      <c r="CJ112" s="108"/>
      <c r="CK112" s="105"/>
      <c r="CL112" s="105"/>
      <c r="CM112" s="105"/>
      <c r="CN112" s="105"/>
      <c r="CO112" s="108"/>
      <c r="CP112" s="108"/>
      <c r="CQ112" s="108"/>
      <c r="CR112" s="108"/>
      <c r="CS112" s="108"/>
      <c r="CT112" s="108"/>
      <c r="CU112" s="108"/>
      <c r="CV112" s="108"/>
      <c r="CW112" s="103"/>
      <c r="CX112" s="103"/>
      <c r="CY112" s="103"/>
      <c r="CZ112" s="103"/>
      <c r="DA112" s="108"/>
      <c r="DB112" s="108"/>
      <c r="DC112" s="108"/>
      <c r="DD112" s="108"/>
      <c r="DE112" s="108"/>
      <c r="DF112" s="108"/>
      <c r="DG112" s="108"/>
      <c r="DH112" s="108"/>
      <c r="DI112" s="108"/>
      <c r="DJ112" s="108"/>
      <c r="DK112" s="108"/>
      <c r="DL112" s="108"/>
      <c r="DM112" s="108"/>
      <c r="DN112" s="108"/>
      <c r="DO112" s="108"/>
      <c r="DP112" s="108"/>
      <c r="DQ112" s="108"/>
      <c r="DR112" s="108"/>
      <c r="DS112" s="108"/>
      <c r="DT112" s="108"/>
    </row>
    <row r="113" spans="3:124" x14ac:dyDescent="0.3"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  <c r="V113" s="108"/>
      <c r="W113" s="108"/>
      <c r="X113" s="108"/>
      <c r="Y113" s="108"/>
      <c r="Z113" s="108"/>
      <c r="AA113" s="108"/>
      <c r="AB113" s="108"/>
      <c r="AC113" s="108"/>
      <c r="AD113" s="108"/>
      <c r="AE113" s="108"/>
      <c r="AF113" s="108"/>
      <c r="AG113" s="108"/>
      <c r="AH113" s="108"/>
      <c r="AI113" s="108"/>
      <c r="AJ113" s="108"/>
      <c r="AK113" s="108"/>
      <c r="AL113" s="108"/>
      <c r="AM113" s="108"/>
      <c r="AN113" s="108"/>
      <c r="AO113" s="108"/>
      <c r="AP113" s="108"/>
      <c r="AQ113" s="108"/>
      <c r="AR113" s="108"/>
      <c r="AS113" s="108"/>
      <c r="AT113" s="108"/>
      <c r="AU113" s="108"/>
      <c r="AV113" s="108"/>
      <c r="AW113" s="108"/>
      <c r="AX113" s="108"/>
      <c r="AY113" s="108"/>
      <c r="AZ113" s="108"/>
      <c r="BA113" s="108"/>
      <c r="BB113" s="108"/>
      <c r="BC113" s="108"/>
      <c r="BD113" s="108"/>
      <c r="BE113" s="108"/>
      <c r="BF113" s="108"/>
      <c r="BG113" s="108"/>
      <c r="BH113" s="108"/>
      <c r="BI113" s="108"/>
      <c r="BJ113" s="108"/>
      <c r="BK113" s="108"/>
      <c r="BL113" s="108"/>
      <c r="BM113" s="108"/>
      <c r="BN113" s="108"/>
      <c r="BO113" s="108"/>
      <c r="BP113" s="108"/>
      <c r="BQ113" s="108"/>
      <c r="BR113" s="108"/>
      <c r="BS113" s="108"/>
      <c r="BT113" s="108"/>
      <c r="BU113" s="108"/>
      <c r="BV113" s="108"/>
      <c r="BW113" s="108"/>
      <c r="BX113" s="108"/>
      <c r="BY113" s="108"/>
      <c r="BZ113" s="108"/>
      <c r="CA113" s="108"/>
      <c r="CB113" s="108"/>
      <c r="CC113" s="108"/>
      <c r="CD113" s="108"/>
      <c r="CE113" s="108"/>
      <c r="CF113" s="108"/>
      <c r="CG113" s="108"/>
      <c r="CH113" s="108"/>
      <c r="CI113" s="108"/>
      <c r="CJ113" s="108"/>
      <c r="CK113" s="105"/>
      <c r="CL113" s="105"/>
      <c r="CM113" s="105"/>
      <c r="CN113" s="105"/>
      <c r="CO113" s="108"/>
      <c r="CP113" s="108"/>
      <c r="CQ113" s="108"/>
      <c r="CR113" s="108"/>
      <c r="CS113" s="108"/>
      <c r="CT113" s="108"/>
      <c r="CU113" s="108"/>
      <c r="CV113" s="108"/>
      <c r="CW113" s="103"/>
      <c r="CX113" s="103"/>
      <c r="CY113" s="103"/>
      <c r="CZ113" s="103"/>
      <c r="DA113" s="108"/>
      <c r="DB113" s="108"/>
      <c r="DC113" s="108"/>
      <c r="DD113" s="108"/>
      <c r="DE113" s="108"/>
      <c r="DF113" s="108"/>
      <c r="DG113" s="108"/>
      <c r="DH113" s="108"/>
      <c r="DI113" s="108"/>
      <c r="DJ113" s="108"/>
      <c r="DK113" s="108"/>
      <c r="DL113" s="108"/>
      <c r="DM113" s="108"/>
      <c r="DN113" s="108"/>
      <c r="DO113" s="108"/>
      <c r="DP113" s="108"/>
      <c r="DQ113" s="108"/>
      <c r="DR113" s="108"/>
      <c r="DS113" s="108"/>
      <c r="DT113" s="108"/>
    </row>
    <row r="114" spans="3:124" x14ac:dyDescent="0.3">
      <c r="C114" s="108"/>
      <c r="D114" s="108"/>
      <c r="E114" s="108"/>
      <c r="F114" s="108"/>
      <c r="G114" s="108"/>
      <c r="H114" s="108"/>
      <c r="I114" s="108"/>
      <c r="J114" s="108"/>
      <c r="K114" s="108"/>
      <c r="L114" s="108"/>
      <c r="M114" s="108"/>
      <c r="N114" s="108"/>
      <c r="O114" s="108"/>
      <c r="P114" s="108"/>
      <c r="Q114" s="108"/>
      <c r="R114" s="108"/>
      <c r="S114" s="108"/>
      <c r="T114" s="108"/>
      <c r="U114" s="108"/>
      <c r="V114" s="108"/>
      <c r="W114" s="108"/>
      <c r="X114" s="108"/>
      <c r="Y114" s="108"/>
      <c r="Z114" s="108"/>
      <c r="AA114" s="108"/>
      <c r="AB114" s="108"/>
      <c r="AC114" s="108"/>
      <c r="AD114" s="108"/>
      <c r="AE114" s="108"/>
      <c r="AF114" s="108"/>
      <c r="AG114" s="108"/>
      <c r="AH114" s="108"/>
      <c r="AI114" s="108"/>
      <c r="AJ114" s="108"/>
      <c r="AK114" s="108"/>
      <c r="AL114" s="108"/>
      <c r="AM114" s="108"/>
      <c r="AN114" s="108"/>
      <c r="AO114" s="108"/>
      <c r="AP114" s="108"/>
      <c r="AQ114" s="108"/>
      <c r="AR114" s="108"/>
      <c r="AS114" s="108"/>
      <c r="AT114" s="108"/>
      <c r="AU114" s="108"/>
      <c r="AV114" s="108"/>
      <c r="AW114" s="108"/>
      <c r="AX114" s="108"/>
      <c r="AY114" s="108"/>
      <c r="AZ114" s="108"/>
      <c r="BA114" s="108"/>
      <c r="BB114" s="108"/>
      <c r="BC114" s="108"/>
      <c r="BD114" s="108"/>
      <c r="BE114" s="108"/>
      <c r="BF114" s="108"/>
      <c r="BG114" s="108"/>
      <c r="BH114" s="108"/>
      <c r="BI114" s="108"/>
      <c r="BJ114" s="108"/>
      <c r="BK114" s="108"/>
      <c r="BL114" s="108"/>
      <c r="BM114" s="108"/>
      <c r="BN114" s="108"/>
      <c r="BO114" s="108"/>
      <c r="BP114" s="108"/>
      <c r="BQ114" s="108"/>
      <c r="BR114" s="108"/>
      <c r="BS114" s="108"/>
      <c r="BT114" s="108"/>
      <c r="BU114" s="108"/>
      <c r="BV114" s="108"/>
      <c r="BW114" s="108"/>
      <c r="BX114" s="108"/>
      <c r="BY114" s="108"/>
      <c r="BZ114" s="108"/>
      <c r="CA114" s="108"/>
      <c r="CB114" s="108"/>
      <c r="CC114" s="108"/>
      <c r="CD114" s="108"/>
      <c r="CE114" s="108"/>
      <c r="CF114" s="108"/>
      <c r="CG114" s="108"/>
      <c r="CH114" s="108"/>
      <c r="CI114" s="108"/>
      <c r="CJ114" s="108"/>
      <c r="CK114" s="105"/>
      <c r="CL114" s="105"/>
      <c r="CM114" s="105"/>
      <c r="CN114" s="105"/>
      <c r="CO114" s="108"/>
      <c r="CP114" s="108"/>
      <c r="CQ114" s="108"/>
      <c r="CR114" s="108"/>
      <c r="CS114" s="108"/>
      <c r="CT114" s="108"/>
      <c r="CU114" s="108"/>
      <c r="CV114" s="108"/>
      <c r="CW114" s="103"/>
      <c r="CX114" s="103"/>
      <c r="CY114" s="103"/>
      <c r="CZ114" s="103"/>
      <c r="DA114" s="108"/>
      <c r="DB114" s="108"/>
      <c r="DC114" s="108"/>
      <c r="DD114" s="108"/>
      <c r="DE114" s="108"/>
      <c r="DF114" s="108"/>
      <c r="DG114" s="108"/>
      <c r="DH114" s="108"/>
      <c r="DI114" s="108"/>
      <c r="DJ114" s="108"/>
      <c r="DK114" s="108"/>
      <c r="DL114" s="108"/>
      <c r="DM114" s="108"/>
      <c r="DN114" s="108"/>
      <c r="DO114" s="108"/>
      <c r="DP114" s="108"/>
      <c r="DQ114" s="108"/>
      <c r="DR114" s="108"/>
      <c r="DS114" s="108"/>
      <c r="DT114" s="108"/>
    </row>
    <row r="115" spans="3:124" x14ac:dyDescent="0.3"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  <c r="V115" s="108"/>
      <c r="W115" s="108"/>
      <c r="X115" s="108"/>
      <c r="Y115" s="108"/>
      <c r="Z115" s="108"/>
      <c r="AA115" s="108"/>
      <c r="AB115" s="108"/>
      <c r="AC115" s="108"/>
      <c r="AD115" s="108"/>
      <c r="AE115" s="108"/>
      <c r="AF115" s="108"/>
      <c r="AG115" s="108"/>
      <c r="AH115" s="108"/>
      <c r="AI115" s="108"/>
      <c r="AJ115" s="108"/>
      <c r="AK115" s="108"/>
      <c r="AL115" s="108"/>
      <c r="AM115" s="108"/>
      <c r="AN115" s="108"/>
      <c r="AO115" s="108"/>
      <c r="AP115" s="108"/>
      <c r="AQ115" s="108"/>
      <c r="AR115" s="108"/>
      <c r="AS115" s="108"/>
      <c r="AT115" s="108"/>
      <c r="AU115" s="108"/>
      <c r="AV115" s="108"/>
      <c r="AW115" s="108"/>
      <c r="AX115" s="108"/>
      <c r="AY115" s="108"/>
      <c r="AZ115" s="108"/>
      <c r="BA115" s="108"/>
      <c r="BB115" s="108"/>
      <c r="BC115" s="108"/>
      <c r="BD115" s="108"/>
      <c r="BE115" s="108"/>
      <c r="BF115" s="108"/>
      <c r="BG115" s="108"/>
      <c r="BH115" s="108"/>
      <c r="BI115" s="108"/>
      <c r="BJ115" s="108"/>
      <c r="BK115" s="108"/>
      <c r="BL115" s="108"/>
      <c r="BM115" s="108"/>
      <c r="BN115" s="108"/>
      <c r="BO115" s="108"/>
      <c r="BP115" s="108"/>
      <c r="BQ115" s="108"/>
      <c r="BR115" s="108"/>
      <c r="BS115" s="108"/>
      <c r="BT115" s="108"/>
      <c r="BU115" s="108"/>
      <c r="BV115" s="108"/>
      <c r="BW115" s="108"/>
      <c r="BX115" s="108"/>
      <c r="BY115" s="108"/>
      <c r="BZ115" s="108"/>
      <c r="CA115" s="108"/>
      <c r="CB115" s="108"/>
      <c r="CC115" s="108"/>
      <c r="CD115" s="108"/>
      <c r="CE115" s="108"/>
      <c r="CF115" s="108"/>
      <c r="CG115" s="108"/>
      <c r="CH115" s="108"/>
      <c r="CI115" s="108"/>
      <c r="CJ115" s="108"/>
      <c r="CK115" s="105"/>
      <c r="CL115" s="105"/>
      <c r="CM115" s="105"/>
      <c r="CN115" s="105"/>
      <c r="CO115" s="108"/>
      <c r="CP115" s="108"/>
      <c r="CQ115" s="108"/>
      <c r="CR115" s="108"/>
      <c r="CS115" s="108"/>
      <c r="CT115" s="108"/>
      <c r="CU115" s="108"/>
      <c r="CV115" s="108"/>
      <c r="CW115" s="103"/>
      <c r="CX115" s="103"/>
      <c r="CY115" s="103"/>
      <c r="CZ115" s="103"/>
      <c r="DA115" s="108"/>
      <c r="DB115" s="108"/>
      <c r="DC115" s="108"/>
      <c r="DD115" s="108"/>
      <c r="DE115" s="108"/>
      <c r="DF115" s="108"/>
      <c r="DG115" s="108"/>
      <c r="DH115" s="108"/>
      <c r="DI115" s="108"/>
      <c r="DJ115" s="108"/>
      <c r="DK115" s="108"/>
      <c r="DL115" s="108"/>
      <c r="DM115" s="108"/>
      <c r="DN115" s="108"/>
      <c r="DO115" s="108"/>
      <c r="DP115" s="108"/>
      <c r="DQ115" s="108"/>
      <c r="DR115" s="108"/>
      <c r="DS115" s="108"/>
      <c r="DT115" s="108"/>
    </row>
    <row r="116" spans="3:124" x14ac:dyDescent="0.3"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  <c r="V116" s="108"/>
      <c r="W116" s="108"/>
      <c r="X116" s="108"/>
      <c r="Y116" s="108"/>
      <c r="Z116" s="108"/>
      <c r="AA116" s="108"/>
      <c r="AB116" s="108"/>
      <c r="AC116" s="108"/>
      <c r="AD116" s="108"/>
      <c r="AE116" s="108"/>
      <c r="AF116" s="108"/>
      <c r="AG116" s="108"/>
      <c r="AH116" s="108"/>
      <c r="AI116" s="108"/>
      <c r="AJ116" s="108"/>
      <c r="AK116" s="108"/>
      <c r="AL116" s="108"/>
      <c r="AM116" s="108"/>
      <c r="AN116" s="108"/>
      <c r="AO116" s="108"/>
      <c r="AP116" s="108"/>
      <c r="AQ116" s="108"/>
      <c r="AR116" s="108"/>
      <c r="AS116" s="108"/>
      <c r="AT116" s="108"/>
      <c r="AU116" s="108"/>
      <c r="AV116" s="108"/>
      <c r="AW116" s="108"/>
      <c r="AX116" s="108"/>
      <c r="AY116" s="108"/>
      <c r="AZ116" s="108"/>
      <c r="BA116" s="108"/>
      <c r="BB116" s="108"/>
      <c r="BC116" s="108"/>
      <c r="BD116" s="108"/>
      <c r="BE116" s="108"/>
      <c r="BF116" s="108"/>
      <c r="BG116" s="108"/>
      <c r="BH116" s="108"/>
      <c r="BI116" s="108"/>
      <c r="BJ116" s="108"/>
      <c r="BK116" s="108"/>
      <c r="BL116" s="108"/>
      <c r="BM116" s="108"/>
      <c r="BN116" s="108"/>
      <c r="BO116" s="108"/>
      <c r="BP116" s="108"/>
      <c r="BQ116" s="108"/>
      <c r="BR116" s="108"/>
      <c r="BS116" s="108"/>
      <c r="BT116" s="108"/>
      <c r="BU116" s="108"/>
      <c r="BV116" s="108"/>
      <c r="BW116" s="108"/>
      <c r="BX116" s="108"/>
      <c r="BY116" s="108"/>
      <c r="BZ116" s="108"/>
      <c r="CA116" s="108"/>
      <c r="CB116" s="108"/>
      <c r="CC116" s="108"/>
      <c r="CD116" s="108"/>
      <c r="CE116" s="108"/>
      <c r="CF116" s="108"/>
      <c r="CG116" s="108"/>
      <c r="CH116" s="108"/>
      <c r="CI116" s="108"/>
      <c r="CJ116" s="108"/>
      <c r="CK116" s="105"/>
      <c r="CL116" s="105"/>
      <c r="CM116" s="105"/>
      <c r="CN116" s="105"/>
      <c r="CO116" s="108"/>
      <c r="CP116" s="108"/>
      <c r="CQ116" s="108"/>
      <c r="CR116" s="108"/>
      <c r="CS116" s="108"/>
      <c r="CT116" s="108"/>
      <c r="CU116" s="108"/>
      <c r="CV116" s="108"/>
      <c r="CW116" s="103"/>
      <c r="CX116" s="103"/>
      <c r="CY116" s="103"/>
      <c r="CZ116" s="103"/>
      <c r="DA116" s="108"/>
      <c r="DB116" s="108"/>
      <c r="DC116" s="108"/>
      <c r="DD116" s="108"/>
      <c r="DE116" s="108"/>
      <c r="DF116" s="108"/>
      <c r="DG116" s="108"/>
      <c r="DH116" s="108"/>
      <c r="DI116" s="108"/>
      <c r="DJ116" s="108"/>
      <c r="DK116" s="108"/>
      <c r="DL116" s="108"/>
      <c r="DM116" s="108"/>
      <c r="DN116" s="108"/>
      <c r="DO116" s="108"/>
      <c r="DP116" s="108"/>
      <c r="DQ116" s="108"/>
      <c r="DR116" s="108"/>
      <c r="DS116" s="108"/>
      <c r="DT116" s="108"/>
    </row>
    <row r="117" spans="3:124" x14ac:dyDescent="0.3"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  <c r="V117" s="108"/>
      <c r="W117" s="108"/>
      <c r="X117" s="108"/>
      <c r="Y117" s="108"/>
      <c r="Z117" s="108"/>
      <c r="AA117" s="108"/>
      <c r="AB117" s="108"/>
      <c r="AC117" s="108"/>
      <c r="AD117" s="108"/>
      <c r="AE117" s="108"/>
      <c r="AF117" s="108"/>
      <c r="AG117" s="108"/>
      <c r="AH117" s="108"/>
      <c r="AI117" s="108"/>
      <c r="AJ117" s="108"/>
      <c r="AK117" s="108"/>
      <c r="AL117" s="108"/>
      <c r="AM117" s="108"/>
      <c r="AN117" s="108"/>
      <c r="AO117" s="108"/>
      <c r="AP117" s="108"/>
      <c r="AQ117" s="108"/>
      <c r="AR117" s="108"/>
      <c r="AS117" s="108"/>
      <c r="AT117" s="108"/>
      <c r="AU117" s="108"/>
      <c r="AV117" s="108"/>
      <c r="AW117" s="108"/>
      <c r="AX117" s="108"/>
      <c r="AY117" s="108"/>
      <c r="AZ117" s="108"/>
      <c r="BA117" s="108"/>
      <c r="BB117" s="108"/>
      <c r="BC117" s="108"/>
      <c r="BD117" s="108"/>
      <c r="BE117" s="108"/>
      <c r="BF117" s="108"/>
      <c r="BG117" s="108"/>
      <c r="BH117" s="108"/>
      <c r="BI117" s="108"/>
      <c r="BJ117" s="108"/>
      <c r="BK117" s="108"/>
      <c r="BL117" s="108"/>
      <c r="BM117" s="108"/>
      <c r="BN117" s="108"/>
      <c r="BO117" s="108"/>
      <c r="BP117" s="108"/>
      <c r="BQ117" s="108"/>
      <c r="BR117" s="108"/>
      <c r="BS117" s="108"/>
      <c r="BT117" s="108"/>
      <c r="BU117" s="108"/>
      <c r="BV117" s="108"/>
      <c r="BW117" s="108"/>
      <c r="BX117" s="108"/>
      <c r="BY117" s="108"/>
      <c r="BZ117" s="108"/>
      <c r="CA117" s="108"/>
      <c r="CB117" s="108"/>
      <c r="CC117" s="108"/>
      <c r="CD117" s="108"/>
      <c r="CE117" s="108"/>
      <c r="CF117" s="108"/>
      <c r="CG117" s="108"/>
      <c r="CH117" s="108"/>
      <c r="CI117" s="108"/>
      <c r="CJ117" s="108"/>
      <c r="CK117" s="105"/>
      <c r="CL117" s="105"/>
      <c r="CM117" s="105"/>
      <c r="CN117" s="105"/>
      <c r="CO117" s="108"/>
      <c r="CP117" s="108"/>
      <c r="CQ117" s="108"/>
      <c r="CR117" s="108"/>
      <c r="CS117" s="108"/>
      <c r="CT117" s="108"/>
      <c r="CU117" s="108"/>
      <c r="CV117" s="108"/>
      <c r="CW117" s="103"/>
      <c r="CX117" s="103"/>
      <c r="CY117" s="103"/>
      <c r="CZ117" s="103"/>
      <c r="DA117" s="108"/>
      <c r="DB117" s="108"/>
      <c r="DC117" s="108"/>
      <c r="DD117" s="108"/>
      <c r="DE117" s="108"/>
      <c r="DF117" s="108"/>
      <c r="DG117" s="108"/>
      <c r="DH117" s="108"/>
      <c r="DI117" s="108"/>
      <c r="DJ117" s="108"/>
      <c r="DK117" s="108"/>
      <c r="DL117" s="108"/>
      <c r="DM117" s="108"/>
      <c r="DN117" s="108"/>
      <c r="DO117" s="108"/>
      <c r="DP117" s="108"/>
      <c r="DQ117" s="108"/>
      <c r="DR117" s="108"/>
      <c r="DS117" s="108"/>
      <c r="DT117" s="108"/>
    </row>
    <row r="118" spans="3:124" x14ac:dyDescent="0.3">
      <c r="C118" s="108"/>
      <c r="D118" s="108"/>
      <c r="E118" s="108"/>
      <c r="F118" s="108"/>
      <c r="G118" s="108"/>
      <c r="H118" s="108"/>
      <c r="I118" s="108"/>
      <c r="J118" s="108"/>
      <c r="K118" s="108"/>
      <c r="L118" s="108"/>
      <c r="M118" s="108"/>
      <c r="N118" s="108"/>
      <c r="O118" s="108"/>
      <c r="P118" s="108"/>
      <c r="Q118" s="108"/>
      <c r="R118" s="108"/>
      <c r="S118" s="108"/>
      <c r="T118" s="108"/>
      <c r="U118" s="108"/>
      <c r="V118" s="108"/>
      <c r="W118" s="108"/>
      <c r="X118" s="108"/>
      <c r="Y118" s="108"/>
      <c r="Z118" s="108"/>
      <c r="AA118" s="108"/>
      <c r="AB118" s="108"/>
      <c r="AC118" s="108"/>
      <c r="AD118" s="108"/>
      <c r="AE118" s="108"/>
      <c r="AF118" s="108"/>
      <c r="AG118" s="108"/>
      <c r="AH118" s="108"/>
      <c r="AI118" s="108"/>
      <c r="AJ118" s="108"/>
      <c r="AK118" s="108"/>
      <c r="AL118" s="108"/>
      <c r="AM118" s="108"/>
      <c r="AN118" s="108"/>
      <c r="AO118" s="108"/>
      <c r="AP118" s="108"/>
      <c r="AQ118" s="108"/>
      <c r="AR118" s="108"/>
      <c r="AS118" s="108"/>
      <c r="AT118" s="108"/>
      <c r="AU118" s="108"/>
      <c r="AV118" s="108"/>
      <c r="AW118" s="108"/>
      <c r="AX118" s="108"/>
      <c r="AY118" s="108"/>
      <c r="AZ118" s="108"/>
      <c r="BA118" s="108"/>
      <c r="BB118" s="108"/>
      <c r="BC118" s="108"/>
      <c r="BD118" s="108"/>
      <c r="BE118" s="108"/>
      <c r="BF118" s="108"/>
      <c r="BG118" s="108"/>
      <c r="BH118" s="108"/>
      <c r="BI118" s="108"/>
      <c r="BJ118" s="108"/>
      <c r="BK118" s="108"/>
      <c r="BL118" s="108"/>
      <c r="BM118" s="108"/>
      <c r="BN118" s="108"/>
      <c r="BO118" s="108"/>
      <c r="BP118" s="108"/>
      <c r="BQ118" s="108"/>
      <c r="BR118" s="108"/>
      <c r="BS118" s="108"/>
      <c r="BT118" s="108"/>
      <c r="BU118" s="108"/>
      <c r="BV118" s="108"/>
      <c r="BW118" s="108"/>
      <c r="BX118" s="108"/>
      <c r="BY118" s="108"/>
      <c r="BZ118" s="108"/>
      <c r="CA118" s="108"/>
      <c r="CB118" s="108"/>
      <c r="CC118" s="108"/>
      <c r="CD118" s="108"/>
      <c r="CE118" s="108"/>
      <c r="CF118" s="108"/>
      <c r="CG118" s="108"/>
      <c r="CH118" s="108"/>
      <c r="CI118" s="108"/>
      <c r="CJ118" s="108"/>
      <c r="CK118" s="105"/>
      <c r="CL118" s="105"/>
      <c r="CM118" s="105"/>
      <c r="CN118" s="105"/>
      <c r="CO118" s="108"/>
      <c r="CP118" s="108"/>
      <c r="CQ118" s="108"/>
      <c r="CR118" s="108"/>
      <c r="CS118" s="108"/>
      <c r="CT118" s="108"/>
      <c r="CU118" s="108"/>
      <c r="CV118" s="108"/>
      <c r="CW118" s="103"/>
      <c r="CX118" s="103"/>
      <c r="CY118" s="103"/>
      <c r="CZ118" s="103"/>
      <c r="DA118" s="108"/>
      <c r="DB118" s="108"/>
      <c r="DC118" s="108"/>
      <c r="DD118" s="108"/>
      <c r="DE118" s="108"/>
      <c r="DF118" s="108"/>
      <c r="DG118" s="108"/>
      <c r="DH118" s="108"/>
      <c r="DI118" s="108"/>
      <c r="DJ118" s="108"/>
      <c r="DK118" s="108"/>
      <c r="DL118" s="108"/>
      <c r="DM118" s="108"/>
      <c r="DN118" s="108"/>
      <c r="DO118" s="108"/>
      <c r="DP118" s="108"/>
      <c r="DQ118" s="108"/>
      <c r="DR118" s="108"/>
      <c r="DS118" s="108"/>
      <c r="DT118" s="108"/>
    </row>
    <row r="119" spans="3:124" x14ac:dyDescent="0.3">
      <c r="C119" s="108"/>
      <c r="D119" s="108"/>
      <c r="E119" s="108"/>
      <c r="F119" s="108"/>
      <c r="G119" s="108"/>
      <c r="H119" s="108"/>
      <c r="I119" s="108"/>
      <c r="J119" s="108"/>
      <c r="K119" s="108"/>
      <c r="L119" s="108"/>
      <c r="M119" s="108"/>
      <c r="N119" s="108"/>
      <c r="O119" s="108"/>
      <c r="P119" s="108"/>
      <c r="Q119" s="108"/>
      <c r="R119" s="108"/>
      <c r="S119" s="108"/>
      <c r="T119" s="108"/>
      <c r="U119" s="108"/>
      <c r="V119" s="108"/>
      <c r="W119" s="108"/>
      <c r="X119" s="108"/>
      <c r="Y119" s="108"/>
      <c r="Z119" s="108"/>
      <c r="AA119" s="108"/>
      <c r="AB119" s="108"/>
      <c r="AC119" s="108"/>
      <c r="AD119" s="108"/>
      <c r="AE119" s="108"/>
      <c r="AF119" s="108"/>
      <c r="AG119" s="108"/>
      <c r="AH119" s="108"/>
      <c r="AI119" s="108"/>
      <c r="AJ119" s="108"/>
      <c r="AK119" s="108"/>
      <c r="AL119" s="108"/>
      <c r="AM119" s="108"/>
      <c r="AN119" s="108"/>
      <c r="AO119" s="108"/>
      <c r="AP119" s="108"/>
      <c r="AQ119" s="108"/>
      <c r="AR119" s="108"/>
      <c r="AS119" s="108"/>
      <c r="AT119" s="108"/>
      <c r="AU119" s="108"/>
      <c r="AV119" s="108"/>
      <c r="AW119" s="108"/>
      <c r="AX119" s="108"/>
      <c r="AY119" s="108"/>
      <c r="AZ119" s="108"/>
      <c r="BA119" s="108"/>
      <c r="BB119" s="108"/>
      <c r="BC119" s="108"/>
      <c r="BD119" s="108"/>
      <c r="BE119" s="108"/>
      <c r="BF119" s="108"/>
      <c r="BG119" s="108"/>
      <c r="BH119" s="108"/>
      <c r="BI119" s="108"/>
      <c r="BJ119" s="108"/>
      <c r="BK119" s="108"/>
      <c r="BL119" s="108"/>
      <c r="BM119" s="108"/>
      <c r="BN119" s="108"/>
      <c r="BO119" s="108"/>
      <c r="BP119" s="108"/>
      <c r="BQ119" s="108"/>
      <c r="BR119" s="108"/>
      <c r="BS119" s="108"/>
      <c r="BT119" s="108"/>
      <c r="BU119" s="108"/>
      <c r="BV119" s="108"/>
      <c r="BW119" s="108"/>
      <c r="BX119" s="108"/>
      <c r="BY119" s="108"/>
      <c r="BZ119" s="108"/>
      <c r="CA119" s="108"/>
      <c r="CB119" s="108"/>
      <c r="CC119" s="108"/>
      <c r="CD119" s="108"/>
      <c r="CE119" s="108"/>
      <c r="CF119" s="108"/>
      <c r="CG119" s="108"/>
      <c r="CH119" s="108"/>
      <c r="CI119" s="108"/>
      <c r="CJ119" s="108"/>
      <c r="CK119" s="105"/>
      <c r="CL119" s="105"/>
      <c r="CM119" s="105"/>
      <c r="CN119" s="105"/>
      <c r="CO119" s="108"/>
      <c r="CP119" s="108"/>
      <c r="CQ119" s="108"/>
      <c r="CR119" s="108"/>
      <c r="CS119" s="108"/>
      <c r="CT119" s="108"/>
      <c r="CU119" s="108"/>
      <c r="CV119" s="108"/>
      <c r="CW119" s="103"/>
      <c r="CX119" s="103"/>
      <c r="CY119" s="103"/>
      <c r="CZ119" s="103"/>
      <c r="DA119" s="108"/>
      <c r="DB119" s="108"/>
      <c r="DC119" s="108"/>
      <c r="DD119" s="108"/>
      <c r="DE119" s="108"/>
      <c r="DF119" s="108"/>
      <c r="DG119" s="108"/>
      <c r="DH119" s="108"/>
      <c r="DI119" s="108"/>
      <c r="DJ119" s="108"/>
      <c r="DK119" s="108"/>
      <c r="DL119" s="108"/>
      <c r="DM119" s="108"/>
      <c r="DN119" s="108"/>
      <c r="DO119" s="108"/>
      <c r="DP119" s="108"/>
      <c r="DQ119" s="108"/>
      <c r="DR119" s="108"/>
      <c r="DS119" s="108"/>
      <c r="DT119" s="108"/>
    </row>
    <row r="120" spans="3:124" x14ac:dyDescent="0.3"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  <c r="V120" s="108"/>
      <c r="W120" s="108"/>
      <c r="X120" s="108"/>
      <c r="Y120" s="108"/>
      <c r="Z120" s="108"/>
      <c r="AA120" s="108"/>
      <c r="AB120" s="108"/>
      <c r="AC120" s="108"/>
      <c r="AD120" s="108"/>
      <c r="AE120" s="108"/>
      <c r="AF120" s="108"/>
      <c r="AG120" s="108"/>
      <c r="AH120" s="108"/>
      <c r="AI120" s="108"/>
      <c r="AJ120" s="108"/>
      <c r="AK120" s="108"/>
      <c r="AL120" s="108"/>
      <c r="AM120" s="108"/>
      <c r="AN120" s="108"/>
      <c r="AO120" s="108"/>
      <c r="AP120" s="108"/>
      <c r="AQ120" s="108"/>
      <c r="AR120" s="108"/>
      <c r="AS120" s="108"/>
      <c r="AT120" s="108"/>
      <c r="AU120" s="108"/>
      <c r="AV120" s="108"/>
      <c r="AW120" s="108"/>
      <c r="AX120" s="108"/>
      <c r="AY120" s="108"/>
      <c r="AZ120" s="108"/>
      <c r="BA120" s="108"/>
      <c r="BB120" s="108"/>
      <c r="BC120" s="108"/>
      <c r="BD120" s="108"/>
      <c r="BE120" s="108"/>
      <c r="BF120" s="108"/>
      <c r="BG120" s="108"/>
      <c r="BH120" s="108"/>
      <c r="BI120" s="108"/>
      <c r="BJ120" s="108"/>
      <c r="BK120" s="108"/>
      <c r="BL120" s="108"/>
      <c r="BM120" s="108"/>
      <c r="BN120" s="108"/>
      <c r="BO120" s="108"/>
      <c r="BP120" s="108"/>
      <c r="BQ120" s="108"/>
      <c r="BR120" s="108"/>
      <c r="BS120" s="108"/>
      <c r="BT120" s="108"/>
      <c r="BU120" s="108"/>
      <c r="BV120" s="108"/>
      <c r="BW120" s="108"/>
      <c r="BX120" s="108"/>
      <c r="BY120" s="108"/>
      <c r="BZ120" s="108"/>
      <c r="CA120" s="108"/>
      <c r="CB120" s="108"/>
      <c r="CC120" s="108"/>
      <c r="CD120" s="108"/>
      <c r="CE120" s="108"/>
      <c r="CF120" s="108"/>
      <c r="CG120" s="108"/>
      <c r="CH120" s="108"/>
      <c r="CI120" s="108"/>
      <c r="CJ120" s="108"/>
      <c r="CK120" s="105"/>
      <c r="CL120" s="105"/>
      <c r="CM120" s="105"/>
      <c r="CN120" s="105"/>
      <c r="CO120" s="108"/>
      <c r="CP120" s="108"/>
      <c r="CQ120" s="108"/>
      <c r="CR120" s="108"/>
      <c r="CS120" s="108"/>
      <c r="CT120" s="108"/>
      <c r="CU120" s="108"/>
      <c r="CV120" s="108"/>
      <c r="CW120" s="103"/>
      <c r="CX120" s="103"/>
      <c r="CY120" s="103"/>
      <c r="CZ120" s="103"/>
      <c r="DA120" s="108"/>
      <c r="DB120" s="108"/>
      <c r="DC120" s="108"/>
      <c r="DD120" s="108"/>
      <c r="DE120" s="108"/>
      <c r="DF120" s="108"/>
      <c r="DG120" s="108"/>
      <c r="DH120" s="108"/>
      <c r="DI120" s="108"/>
      <c r="DJ120" s="108"/>
      <c r="DK120" s="108"/>
      <c r="DL120" s="108"/>
      <c r="DM120" s="108"/>
      <c r="DN120" s="108"/>
      <c r="DO120" s="108"/>
      <c r="DP120" s="108"/>
      <c r="DQ120" s="108"/>
      <c r="DR120" s="108"/>
      <c r="DS120" s="108"/>
      <c r="DT120" s="108"/>
    </row>
    <row r="121" spans="3:124" x14ac:dyDescent="0.3"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M121" s="108"/>
      <c r="N121" s="108"/>
      <c r="O121" s="108"/>
      <c r="P121" s="108"/>
      <c r="Q121" s="108"/>
      <c r="R121" s="108"/>
      <c r="S121" s="108"/>
      <c r="T121" s="108"/>
      <c r="U121" s="108"/>
      <c r="V121" s="108"/>
      <c r="W121" s="108"/>
      <c r="X121" s="108"/>
      <c r="Y121" s="108"/>
      <c r="Z121" s="108"/>
      <c r="AA121" s="108"/>
      <c r="AB121" s="108"/>
      <c r="AC121" s="108"/>
      <c r="AD121" s="108"/>
      <c r="AE121" s="108"/>
      <c r="AF121" s="108"/>
      <c r="AG121" s="108"/>
      <c r="AH121" s="108"/>
      <c r="AI121" s="108"/>
      <c r="AJ121" s="108"/>
      <c r="AK121" s="108"/>
      <c r="AL121" s="108"/>
      <c r="AM121" s="108"/>
      <c r="AN121" s="108"/>
      <c r="AO121" s="108"/>
      <c r="AP121" s="108"/>
      <c r="AQ121" s="108"/>
      <c r="AR121" s="108"/>
      <c r="AS121" s="108"/>
      <c r="AT121" s="108"/>
      <c r="AU121" s="108"/>
      <c r="AV121" s="108"/>
      <c r="AW121" s="108"/>
      <c r="AX121" s="108"/>
      <c r="AY121" s="108"/>
      <c r="AZ121" s="108"/>
      <c r="BA121" s="108"/>
      <c r="BB121" s="108"/>
      <c r="BC121" s="108"/>
      <c r="BD121" s="108"/>
      <c r="BE121" s="108"/>
      <c r="BF121" s="108"/>
      <c r="BG121" s="108"/>
      <c r="BH121" s="108"/>
      <c r="BI121" s="108"/>
      <c r="BJ121" s="108"/>
      <c r="BK121" s="108"/>
      <c r="BL121" s="108"/>
      <c r="BM121" s="108"/>
      <c r="BN121" s="108"/>
      <c r="BO121" s="108"/>
      <c r="BP121" s="108"/>
      <c r="BQ121" s="108"/>
      <c r="BR121" s="108"/>
      <c r="BS121" s="108"/>
      <c r="BT121" s="108"/>
      <c r="BU121" s="108"/>
      <c r="BV121" s="108"/>
      <c r="BW121" s="108"/>
      <c r="BX121" s="108"/>
      <c r="BY121" s="108"/>
      <c r="BZ121" s="108"/>
      <c r="CA121" s="108"/>
      <c r="CB121" s="108"/>
      <c r="CC121" s="108"/>
      <c r="CD121" s="108"/>
      <c r="CE121" s="108"/>
      <c r="CF121" s="108"/>
      <c r="CG121" s="108"/>
      <c r="CH121" s="108"/>
      <c r="CI121" s="108"/>
      <c r="CJ121" s="108"/>
      <c r="CK121" s="105"/>
      <c r="CL121" s="105"/>
      <c r="CM121" s="105"/>
      <c r="CN121" s="105"/>
      <c r="CO121" s="108"/>
      <c r="CP121" s="108"/>
      <c r="CQ121" s="108"/>
      <c r="CR121" s="108"/>
      <c r="CS121" s="108"/>
      <c r="CT121" s="108"/>
      <c r="CU121" s="108"/>
      <c r="CV121" s="108"/>
      <c r="CW121" s="103"/>
      <c r="CX121" s="103"/>
      <c r="CY121" s="103"/>
      <c r="CZ121" s="103"/>
      <c r="DA121" s="108"/>
      <c r="DB121" s="108"/>
      <c r="DC121" s="108"/>
      <c r="DD121" s="108"/>
      <c r="DE121" s="108"/>
      <c r="DF121" s="108"/>
      <c r="DG121" s="108"/>
      <c r="DH121" s="108"/>
      <c r="DI121" s="108"/>
      <c r="DJ121" s="108"/>
      <c r="DK121" s="108"/>
      <c r="DL121" s="108"/>
      <c r="DM121" s="108"/>
      <c r="DN121" s="108"/>
      <c r="DO121" s="108"/>
      <c r="DP121" s="108"/>
      <c r="DQ121" s="108"/>
      <c r="DR121" s="108"/>
      <c r="DS121" s="108"/>
      <c r="DT121" s="108"/>
    </row>
    <row r="122" spans="3:124" x14ac:dyDescent="0.3">
      <c r="C122" s="108"/>
      <c r="D122" s="108"/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8"/>
      <c r="Q122" s="108"/>
      <c r="R122" s="108"/>
      <c r="S122" s="108"/>
      <c r="T122" s="108"/>
      <c r="U122" s="108"/>
      <c r="V122" s="108"/>
      <c r="W122" s="108"/>
      <c r="X122" s="108"/>
      <c r="Y122" s="108"/>
      <c r="Z122" s="108"/>
      <c r="AA122" s="108"/>
      <c r="AB122" s="108"/>
      <c r="AC122" s="108"/>
      <c r="AD122" s="108"/>
      <c r="AE122" s="108"/>
      <c r="AF122" s="108"/>
      <c r="AG122" s="108"/>
      <c r="AH122" s="108"/>
      <c r="AI122" s="108"/>
      <c r="AJ122" s="108"/>
      <c r="AK122" s="108"/>
      <c r="AL122" s="108"/>
      <c r="AM122" s="108"/>
      <c r="AN122" s="108"/>
      <c r="AO122" s="108"/>
      <c r="AP122" s="108"/>
      <c r="AQ122" s="108"/>
      <c r="AR122" s="108"/>
      <c r="AS122" s="108"/>
      <c r="AT122" s="108"/>
      <c r="AU122" s="108"/>
      <c r="AV122" s="108"/>
      <c r="AW122" s="108"/>
      <c r="AX122" s="108"/>
      <c r="AY122" s="108"/>
      <c r="AZ122" s="108"/>
      <c r="BA122" s="108"/>
      <c r="BB122" s="108"/>
      <c r="BC122" s="108"/>
      <c r="BD122" s="108"/>
      <c r="BE122" s="108"/>
      <c r="BF122" s="108"/>
      <c r="BG122" s="108"/>
      <c r="BH122" s="108"/>
      <c r="BI122" s="108"/>
      <c r="BJ122" s="108"/>
      <c r="BK122" s="108"/>
      <c r="BL122" s="108"/>
      <c r="BM122" s="108"/>
      <c r="BN122" s="108"/>
      <c r="BO122" s="108"/>
      <c r="BP122" s="108"/>
      <c r="BQ122" s="108"/>
      <c r="BR122" s="108"/>
      <c r="BS122" s="108"/>
      <c r="BT122" s="108"/>
      <c r="BU122" s="108"/>
      <c r="BV122" s="108"/>
      <c r="BW122" s="108"/>
      <c r="BX122" s="108"/>
      <c r="BY122" s="108"/>
      <c r="BZ122" s="108"/>
      <c r="CA122" s="108"/>
      <c r="CB122" s="108"/>
      <c r="CC122" s="108"/>
      <c r="CD122" s="108"/>
      <c r="CE122" s="108"/>
      <c r="CF122" s="108"/>
      <c r="CG122" s="108"/>
      <c r="CH122" s="108"/>
      <c r="CI122" s="108"/>
      <c r="CJ122" s="108"/>
      <c r="CK122" s="105"/>
      <c r="CL122" s="105"/>
      <c r="CM122" s="105"/>
      <c r="CN122" s="105"/>
      <c r="CO122" s="108"/>
      <c r="CP122" s="108"/>
      <c r="CQ122" s="108"/>
      <c r="CR122" s="108"/>
      <c r="CS122" s="108"/>
      <c r="CT122" s="108"/>
      <c r="CU122" s="108"/>
      <c r="CV122" s="108"/>
      <c r="CW122" s="103"/>
      <c r="CX122" s="103"/>
      <c r="CY122" s="103"/>
      <c r="CZ122" s="103"/>
      <c r="DA122" s="108"/>
      <c r="DB122" s="108"/>
      <c r="DC122" s="108"/>
      <c r="DD122" s="108"/>
      <c r="DE122" s="108"/>
      <c r="DF122" s="108"/>
      <c r="DG122" s="108"/>
      <c r="DH122" s="108"/>
      <c r="DI122" s="108"/>
      <c r="DJ122" s="108"/>
      <c r="DK122" s="108"/>
      <c r="DL122" s="108"/>
      <c r="DM122" s="108"/>
      <c r="DN122" s="108"/>
      <c r="DO122" s="108"/>
      <c r="DP122" s="108"/>
      <c r="DQ122" s="108"/>
      <c r="DR122" s="108"/>
      <c r="DS122" s="108"/>
      <c r="DT122" s="108"/>
    </row>
    <row r="123" spans="3:124" x14ac:dyDescent="0.3"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  <c r="V123" s="108"/>
      <c r="W123" s="108"/>
      <c r="X123" s="108"/>
      <c r="Y123" s="108"/>
      <c r="Z123" s="108"/>
      <c r="AA123" s="108"/>
      <c r="AB123" s="108"/>
      <c r="AC123" s="108"/>
      <c r="AD123" s="108"/>
      <c r="AE123" s="108"/>
      <c r="AF123" s="108"/>
      <c r="AG123" s="108"/>
      <c r="AH123" s="108"/>
      <c r="AI123" s="108"/>
      <c r="AJ123" s="108"/>
      <c r="AK123" s="108"/>
      <c r="AL123" s="108"/>
      <c r="AM123" s="108"/>
      <c r="AN123" s="108"/>
      <c r="AO123" s="108"/>
      <c r="AP123" s="108"/>
      <c r="AQ123" s="108"/>
      <c r="AR123" s="108"/>
      <c r="AS123" s="108"/>
      <c r="AT123" s="108"/>
      <c r="AU123" s="108"/>
      <c r="AV123" s="108"/>
      <c r="AW123" s="108"/>
      <c r="AX123" s="108"/>
      <c r="AY123" s="108"/>
      <c r="AZ123" s="108"/>
      <c r="BA123" s="108"/>
      <c r="BB123" s="108"/>
      <c r="BC123" s="108"/>
      <c r="BD123" s="108"/>
      <c r="BE123" s="108"/>
      <c r="BF123" s="108"/>
      <c r="BG123" s="108"/>
      <c r="BH123" s="108"/>
      <c r="BI123" s="108"/>
      <c r="BJ123" s="108"/>
      <c r="BK123" s="108"/>
      <c r="BL123" s="108"/>
      <c r="BM123" s="108"/>
      <c r="BN123" s="108"/>
      <c r="BO123" s="108"/>
      <c r="BP123" s="108"/>
      <c r="BQ123" s="108"/>
      <c r="BR123" s="108"/>
      <c r="BS123" s="108"/>
      <c r="BT123" s="108"/>
      <c r="BU123" s="108"/>
      <c r="BV123" s="108"/>
      <c r="BW123" s="108"/>
      <c r="BX123" s="108"/>
      <c r="BY123" s="108"/>
      <c r="BZ123" s="108"/>
      <c r="CA123" s="108"/>
      <c r="CB123" s="108"/>
      <c r="CC123" s="108"/>
      <c r="CD123" s="108"/>
      <c r="CE123" s="108"/>
      <c r="CF123" s="108"/>
      <c r="CG123" s="108"/>
      <c r="CH123" s="108"/>
      <c r="CI123" s="108"/>
      <c r="CJ123" s="108"/>
      <c r="CK123" s="105"/>
      <c r="CL123" s="105"/>
      <c r="CM123" s="105"/>
      <c r="CN123" s="105"/>
      <c r="CO123" s="108"/>
      <c r="CP123" s="108"/>
      <c r="CQ123" s="108"/>
      <c r="CR123" s="108"/>
      <c r="CS123" s="108"/>
      <c r="CT123" s="108"/>
      <c r="CU123" s="108"/>
      <c r="CV123" s="108"/>
      <c r="CW123" s="103"/>
      <c r="CX123" s="103"/>
      <c r="CY123" s="103"/>
      <c r="CZ123" s="103"/>
      <c r="DA123" s="108"/>
      <c r="DB123" s="108"/>
      <c r="DC123" s="108"/>
      <c r="DD123" s="108"/>
      <c r="DE123" s="108"/>
      <c r="DF123" s="108"/>
      <c r="DG123" s="108"/>
      <c r="DH123" s="108"/>
      <c r="DI123" s="108"/>
      <c r="DJ123" s="108"/>
      <c r="DK123" s="108"/>
      <c r="DL123" s="108"/>
      <c r="DM123" s="108"/>
      <c r="DN123" s="108"/>
      <c r="DO123" s="108"/>
      <c r="DP123" s="108"/>
      <c r="DQ123" s="108"/>
      <c r="DR123" s="108"/>
      <c r="DS123" s="108"/>
      <c r="DT123" s="108"/>
    </row>
    <row r="124" spans="3:124" x14ac:dyDescent="0.3">
      <c r="C124" s="108"/>
      <c r="D124" s="108"/>
      <c r="E124" s="108"/>
      <c r="F124" s="108"/>
      <c r="G124" s="108"/>
      <c r="H124" s="108"/>
      <c r="I124" s="108"/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8"/>
      <c r="V124" s="108"/>
      <c r="W124" s="108"/>
      <c r="X124" s="108"/>
      <c r="Y124" s="108"/>
      <c r="Z124" s="108"/>
      <c r="AA124" s="108"/>
      <c r="AB124" s="108"/>
      <c r="AC124" s="108"/>
      <c r="AD124" s="108"/>
      <c r="AE124" s="108"/>
      <c r="AF124" s="108"/>
      <c r="AG124" s="108"/>
      <c r="AH124" s="108"/>
      <c r="AI124" s="108"/>
      <c r="AJ124" s="108"/>
      <c r="AK124" s="108"/>
      <c r="AL124" s="108"/>
      <c r="AM124" s="108"/>
      <c r="AN124" s="108"/>
      <c r="AO124" s="108"/>
      <c r="AP124" s="108"/>
      <c r="AQ124" s="108"/>
      <c r="AR124" s="108"/>
      <c r="AS124" s="108"/>
      <c r="AT124" s="108"/>
      <c r="AU124" s="108"/>
      <c r="AV124" s="108"/>
      <c r="AW124" s="108"/>
      <c r="AX124" s="108"/>
      <c r="AY124" s="108"/>
      <c r="AZ124" s="108"/>
      <c r="BA124" s="108"/>
      <c r="BB124" s="108"/>
      <c r="BC124" s="108"/>
      <c r="BD124" s="108"/>
      <c r="BE124" s="108"/>
      <c r="BF124" s="108"/>
      <c r="BG124" s="108"/>
      <c r="BH124" s="108"/>
      <c r="BI124" s="108"/>
      <c r="BJ124" s="108"/>
      <c r="BK124" s="108"/>
      <c r="BL124" s="108"/>
      <c r="BM124" s="108"/>
      <c r="BN124" s="108"/>
      <c r="BO124" s="108"/>
      <c r="BP124" s="108"/>
      <c r="BQ124" s="108"/>
      <c r="BR124" s="108"/>
      <c r="BS124" s="108"/>
      <c r="BT124" s="108"/>
      <c r="BU124" s="108"/>
      <c r="BV124" s="108"/>
      <c r="BW124" s="108"/>
      <c r="BX124" s="108"/>
      <c r="BY124" s="108"/>
      <c r="BZ124" s="108"/>
      <c r="CA124" s="108"/>
      <c r="CB124" s="108"/>
      <c r="CC124" s="108"/>
      <c r="CD124" s="108"/>
      <c r="CE124" s="108"/>
      <c r="CF124" s="108"/>
      <c r="CG124" s="108"/>
      <c r="CH124" s="108"/>
      <c r="CI124" s="108"/>
      <c r="CJ124" s="108"/>
      <c r="CK124" s="105"/>
      <c r="CL124" s="105"/>
      <c r="CM124" s="105"/>
      <c r="CN124" s="105"/>
      <c r="CO124" s="108"/>
      <c r="CP124" s="108"/>
      <c r="CQ124" s="108"/>
      <c r="CR124" s="108"/>
      <c r="CS124" s="108"/>
      <c r="CT124" s="108"/>
      <c r="CU124" s="108"/>
      <c r="CV124" s="108"/>
      <c r="CW124" s="103"/>
      <c r="CX124" s="103"/>
      <c r="CY124" s="103"/>
      <c r="CZ124" s="103"/>
      <c r="DA124" s="108"/>
      <c r="DB124" s="108"/>
      <c r="DC124" s="108"/>
      <c r="DD124" s="108"/>
      <c r="DE124" s="108"/>
      <c r="DF124" s="108"/>
      <c r="DG124" s="108"/>
      <c r="DH124" s="108"/>
      <c r="DI124" s="108"/>
      <c r="DJ124" s="108"/>
      <c r="DK124" s="108"/>
      <c r="DL124" s="108"/>
      <c r="DM124" s="108"/>
      <c r="DN124" s="108"/>
      <c r="DO124" s="108"/>
      <c r="DP124" s="108"/>
      <c r="DQ124" s="108"/>
      <c r="DR124" s="108"/>
      <c r="DS124" s="108"/>
      <c r="DT124" s="108"/>
    </row>
    <row r="125" spans="3:124" x14ac:dyDescent="0.3"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  <c r="W125" s="108"/>
      <c r="X125" s="108"/>
      <c r="Y125" s="108"/>
      <c r="Z125" s="108"/>
      <c r="AA125" s="108"/>
      <c r="AB125" s="108"/>
      <c r="AC125" s="108"/>
      <c r="AD125" s="108"/>
      <c r="AE125" s="108"/>
      <c r="AF125" s="108"/>
      <c r="AG125" s="108"/>
      <c r="AH125" s="108"/>
      <c r="AI125" s="108"/>
      <c r="AJ125" s="108"/>
      <c r="AK125" s="108"/>
      <c r="AL125" s="108"/>
      <c r="AM125" s="108"/>
      <c r="AN125" s="108"/>
      <c r="AO125" s="108"/>
      <c r="AP125" s="108"/>
      <c r="AQ125" s="108"/>
      <c r="AR125" s="108"/>
      <c r="AS125" s="108"/>
      <c r="AT125" s="108"/>
      <c r="AU125" s="108"/>
      <c r="AV125" s="108"/>
      <c r="AW125" s="108"/>
      <c r="AX125" s="108"/>
      <c r="AY125" s="108"/>
      <c r="AZ125" s="108"/>
      <c r="BA125" s="108"/>
      <c r="BB125" s="108"/>
      <c r="BC125" s="108"/>
      <c r="BD125" s="108"/>
      <c r="BE125" s="108"/>
      <c r="BF125" s="108"/>
      <c r="BG125" s="108"/>
      <c r="BH125" s="108"/>
      <c r="BI125" s="108"/>
      <c r="BJ125" s="108"/>
      <c r="BK125" s="108"/>
      <c r="BL125" s="108"/>
      <c r="BM125" s="108"/>
      <c r="BN125" s="108"/>
      <c r="BO125" s="108"/>
      <c r="BP125" s="108"/>
      <c r="BQ125" s="108"/>
      <c r="BR125" s="108"/>
      <c r="BS125" s="108"/>
      <c r="BT125" s="108"/>
      <c r="BU125" s="108"/>
      <c r="BV125" s="108"/>
      <c r="BW125" s="108"/>
      <c r="BX125" s="108"/>
      <c r="BY125" s="108"/>
      <c r="BZ125" s="108"/>
      <c r="CA125" s="108"/>
      <c r="CB125" s="108"/>
      <c r="CC125" s="108"/>
      <c r="CD125" s="108"/>
      <c r="CE125" s="108"/>
      <c r="CF125" s="108"/>
      <c r="CG125" s="108"/>
      <c r="CH125" s="108"/>
      <c r="CI125" s="108"/>
      <c r="CJ125" s="108"/>
      <c r="CK125" s="105"/>
      <c r="CL125" s="105"/>
      <c r="CM125" s="105"/>
      <c r="CN125" s="105"/>
      <c r="CO125" s="108"/>
      <c r="CP125" s="108"/>
      <c r="CQ125" s="108"/>
      <c r="CR125" s="108"/>
      <c r="CS125" s="108"/>
      <c r="CT125" s="108"/>
      <c r="CU125" s="108"/>
      <c r="CV125" s="108"/>
      <c r="CW125" s="103"/>
      <c r="CX125" s="103"/>
      <c r="CY125" s="103"/>
      <c r="CZ125" s="103"/>
      <c r="DA125" s="108"/>
      <c r="DB125" s="108"/>
      <c r="DC125" s="108"/>
      <c r="DD125" s="108"/>
      <c r="DE125" s="108"/>
      <c r="DF125" s="108"/>
      <c r="DG125" s="108"/>
      <c r="DH125" s="108"/>
      <c r="DI125" s="108"/>
      <c r="DJ125" s="108"/>
      <c r="DK125" s="108"/>
      <c r="DL125" s="108"/>
      <c r="DM125" s="108"/>
      <c r="DN125" s="108"/>
      <c r="DO125" s="108"/>
      <c r="DP125" s="108"/>
      <c r="DQ125" s="108"/>
      <c r="DR125" s="108"/>
      <c r="DS125" s="108"/>
      <c r="DT125" s="108"/>
    </row>
    <row r="126" spans="3:124" x14ac:dyDescent="0.3"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  <c r="W126" s="108"/>
      <c r="X126" s="108"/>
      <c r="Y126" s="108"/>
      <c r="Z126" s="108"/>
      <c r="AA126" s="108"/>
      <c r="AB126" s="108"/>
      <c r="AC126" s="108"/>
      <c r="AD126" s="108"/>
      <c r="AE126" s="108"/>
      <c r="AF126" s="108"/>
      <c r="AG126" s="108"/>
      <c r="AH126" s="108"/>
      <c r="AI126" s="108"/>
      <c r="AJ126" s="108"/>
      <c r="AK126" s="108"/>
      <c r="AL126" s="108"/>
      <c r="AM126" s="108"/>
      <c r="AN126" s="108"/>
      <c r="AO126" s="108"/>
      <c r="AP126" s="108"/>
      <c r="AQ126" s="108"/>
      <c r="AR126" s="108"/>
      <c r="AS126" s="108"/>
      <c r="AT126" s="108"/>
      <c r="AU126" s="108"/>
      <c r="AV126" s="108"/>
      <c r="AW126" s="108"/>
      <c r="AX126" s="108"/>
      <c r="AY126" s="108"/>
      <c r="AZ126" s="108"/>
      <c r="BA126" s="108"/>
      <c r="BB126" s="108"/>
      <c r="BC126" s="108"/>
      <c r="BD126" s="108"/>
      <c r="BE126" s="108"/>
      <c r="BF126" s="108"/>
      <c r="BG126" s="108"/>
      <c r="BH126" s="108"/>
      <c r="BI126" s="108"/>
      <c r="BJ126" s="108"/>
      <c r="BK126" s="108"/>
      <c r="BL126" s="108"/>
      <c r="BM126" s="108"/>
      <c r="BN126" s="108"/>
      <c r="BO126" s="108"/>
      <c r="BP126" s="108"/>
      <c r="BQ126" s="108"/>
      <c r="BR126" s="108"/>
      <c r="BS126" s="108"/>
      <c r="BT126" s="108"/>
      <c r="BU126" s="108"/>
      <c r="BV126" s="108"/>
      <c r="BW126" s="108"/>
      <c r="BX126" s="108"/>
      <c r="BY126" s="108"/>
      <c r="BZ126" s="108"/>
      <c r="CA126" s="108"/>
      <c r="CB126" s="108"/>
      <c r="CC126" s="108"/>
      <c r="CD126" s="108"/>
      <c r="CE126" s="108"/>
      <c r="CF126" s="108"/>
      <c r="CG126" s="108"/>
      <c r="CH126" s="108"/>
      <c r="CI126" s="108"/>
      <c r="CJ126" s="108"/>
      <c r="CK126" s="105"/>
      <c r="CL126" s="105"/>
      <c r="CM126" s="105"/>
      <c r="CN126" s="105"/>
      <c r="CO126" s="108"/>
      <c r="CP126" s="108"/>
      <c r="CQ126" s="108"/>
      <c r="CR126" s="108"/>
      <c r="CS126" s="108"/>
      <c r="CT126" s="108"/>
      <c r="CU126" s="108"/>
      <c r="CV126" s="108"/>
      <c r="CW126" s="103"/>
      <c r="CX126" s="103"/>
      <c r="CY126" s="103"/>
      <c r="CZ126" s="103"/>
      <c r="DA126" s="108"/>
      <c r="DB126" s="108"/>
      <c r="DC126" s="108"/>
      <c r="DD126" s="108"/>
      <c r="DE126" s="108"/>
      <c r="DF126" s="108"/>
      <c r="DG126" s="108"/>
      <c r="DH126" s="108"/>
      <c r="DI126" s="108"/>
      <c r="DJ126" s="108"/>
      <c r="DK126" s="108"/>
      <c r="DL126" s="108"/>
      <c r="DM126" s="108"/>
      <c r="DN126" s="108"/>
      <c r="DO126" s="108"/>
      <c r="DP126" s="108"/>
      <c r="DQ126" s="108"/>
      <c r="DR126" s="108"/>
      <c r="DS126" s="108"/>
      <c r="DT126" s="108"/>
    </row>
    <row r="127" spans="3:124" x14ac:dyDescent="0.3">
      <c r="C127" s="108"/>
      <c r="D127" s="10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  <c r="V127" s="108"/>
      <c r="W127" s="108"/>
      <c r="X127" s="108"/>
      <c r="Y127" s="108"/>
      <c r="Z127" s="108"/>
      <c r="AA127" s="108"/>
      <c r="AB127" s="108"/>
      <c r="AC127" s="108"/>
      <c r="AD127" s="108"/>
      <c r="AE127" s="108"/>
      <c r="AF127" s="108"/>
      <c r="AG127" s="108"/>
      <c r="AH127" s="108"/>
      <c r="AI127" s="108"/>
      <c r="AJ127" s="108"/>
      <c r="AK127" s="108"/>
      <c r="AL127" s="108"/>
      <c r="AM127" s="108"/>
      <c r="AN127" s="108"/>
      <c r="AO127" s="108"/>
      <c r="AP127" s="108"/>
      <c r="AQ127" s="108"/>
      <c r="AR127" s="108"/>
      <c r="AS127" s="108"/>
      <c r="AT127" s="108"/>
      <c r="AU127" s="108"/>
      <c r="AV127" s="108"/>
      <c r="AW127" s="108"/>
      <c r="AX127" s="108"/>
      <c r="AY127" s="108"/>
      <c r="AZ127" s="108"/>
      <c r="BA127" s="108"/>
      <c r="BB127" s="108"/>
      <c r="BC127" s="108"/>
      <c r="BD127" s="108"/>
      <c r="BE127" s="108"/>
      <c r="BF127" s="108"/>
      <c r="BG127" s="108"/>
      <c r="BH127" s="108"/>
      <c r="BI127" s="108"/>
      <c r="BJ127" s="108"/>
      <c r="BK127" s="108"/>
      <c r="BL127" s="108"/>
      <c r="BM127" s="108"/>
      <c r="BN127" s="108"/>
      <c r="BO127" s="108"/>
      <c r="BP127" s="108"/>
      <c r="BQ127" s="108"/>
      <c r="BR127" s="108"/>
      <c r="BS127" s="108"/>
      <c r="BT127" s="108"/>
      <c r="BU127" s="108"/>
      <c r="BV127" s="108"/>
      <c r="BW127" s="108"/>
      <c r="BX127" s="108"/>
      <c r="BY127" s="108"/>
      <c r="BZ127" s="108"/>
      <c r="CA127" s="108"/>
      <c r="CB127" s="108"/>
      <c r="CC127" s="108"/>
      <c r="CD127" s="108"/>
      <c r="CE127" s="108"/>
      <c r="CF127" s="108"/>
      <c r="CG127" s="108"/>
      <c r="CH127" s="108"/>
      <c r="CI127" s="108"/>
      <c r="CJ127" s="108"/>
      <c r="CK127" s="105"/>
      <c r="CL127" s="105"/>
      <c r="CM127" s="105"/>
      <c r="CN127" s="105"/>
      <c r="CO127" s="108"/>
      <c r="CP127" s="108"/>
      <c r="CQ127" s="108"/>
      <c r="CR127" s="108"/>
      <c r="CS127" s="108"/>
      <c r="CT127" s="108"/>
      <c r="CU127" s="108"/>
      <c r="CV127" s="108"/>
      <c r="CW127" s="103"/>
      <c r="CX127" s="103"/>
      <c r="CY127" s="103"/>
      <c r="CZ127" s="103"/>
      <c r="DA127" s="108"/>
      <c r="DB127" s="108"/>
      <c r="DC127" s="108"/>
      <c r="DD127" s="108"/>
      <c r="DE127" s="108"/>
      <c r="DF127" s="108"/>
      <c r="DG127" s="108"/>
      <c r="DH127" s="108"/>
      <c r="DI127" s="108"/>
      <c r="DJ127" s="108"/>
      <c r="DK127" s="108"/>
      <c r="DL127" s="108"/>
      <c r="DM127" s="108"/>
      <c r="DN127" s="108"/>
      <c r="DO127" s="108"/>
      <c r="DP127" s="108"/>
      <c r="DQ127" s="108"/>
      <c r="DR127" s="108"/>
      <c r="DS127" s="108"/>
      <c r="DT127" s="108"/>
    </row>
    <row r="128" spans="3:124" x14ac:dyDescent="0.3"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  <c r="W128" s="108"/>
      <c r="X128" s="108"/>
      <c r="Y128" s="108"/>
      <c r="Z128" s="108"/>
      <c r="AA128" s="108"/>
      <c r="AB128" s="108"/>
      <c r="AC128" s="108"/>
      <c r="AD128" s="108"/>
      <c r="AE128" s="108"/>
      <c r="AF128" s="108"/>
      <c r="AG128" s="108"/>
      <c r="AH128" s="108"/>
      <c r="AI128" s="108"/>
      <c r="AJ128" s="108"/>
      <c r="AK128" s="108"/>
      <c r="AL128" s="108"/>
      <c r="AM128" s="108"/>
      <c r="AN128" s="108"/>
      <c r="AO128" s="108"/>
      <c r="AP128" s="108"/>
      <c r="AQ128" s="108"/>
      <c r="AR128" s="108"/>
      <c r="AS128" s="108"/>
      <c r="AT128" s="108"/>
      <c r="AU128" s="108"/>
      <c r="AV128" s="108"/>
      <c r="AW128" s="108"/>
      <c r="AX128" s="108"/>
      <c r="AY128" s="108"/>
      <c r="AZ128" s="108"/>
      <c r="BA128" s="108"/>
      <c r="BB128" s="108"/>
      <c r="BC128" s="108"/>
      <c r="BD128" s="108"/>
      <c r="BE128" s="108"/>
      <c r="BF128" s="108"/>
      <c r="BG128" s="108"/>
      <c r="BH128" s="108"/>
      <c r="BI128" s="108"/>
      <c r="BJ128" s="108"/>
      <c r="BK128" s="108"/>
      <c r="BL128" s="108"/>
      <c r="BM128" s="108"/>
      <c r="BN128" s="108"/>
      <c r="BO128" s="108"/>
      <c r="BP128" s="108"/>
      <c r="BQ128" s="108"/>
      <c r="BR128" s="108"/>
      <c r="BS128" s="108"/>
      <c r="BT128" s="108"/>
      <c r="BU128" s="108"/>
      <c r="BV128" s="108"/>
      <c r="BW128" s="108"/>
      <c r="BX128" s="108"/>
      <c r="BY128" s="108"/>
      <c r="BZ128" s="108"/>
      <c r="CA128" s="108"/>
      <c r="CB128" s="108"/>
      <c r="CC128" s="108"/>
      <c r="CD128" s="108"/>
      <c r="CE128" s="108"/>
      <c r="CF128" s="108"/>
      <c r="CG128" s="108"/>
      <c r="CH128" s="108"/>
      <c r="CI128" s="108"/>
      <c r="CJ128" s="108"/>
      <c r="CK128" s="105"/>
      <c r="CL128" s="105"/>
      <c r="CM128" s="105"/>
      <c r="CN128" s="105"/>
      <c r="CO128" s="108"/>
      <c r="CP128" s="108"/>
      <c r="CQ128" s="108"/>
      <c r="CR128" s="108"/>
      <c r="CS128" s="108"/>
      <c r="CT128" s="108"/>
      <c r="CU128" s="108"/>
      <c r="CV128" s="108"/>
      <c r="CW128" s="103"/>
      <c r="CX128" s="103"/>
      <c r="CY128" s="103"/>
      <c r="CZ128" s="103"/>
      <c r="DA128" s="108"/>
      <c r="DB128" s="108"/>
      <c r="DC128" s="108"/>
      <c r="DD128" s="108"/>
      <c r="DE128" s="108"/>
      <c r="DF128" s="108"/>
      <c r="DG128" s="108"/>
      <c r="DH128" s="108"/>
      <c r="DI128" s="108"/>
      <c r="DJ128" s="108"/>
      <c r="DK128" s="108"/>
      <c r="DL128" s="108"/>
      <c r="DM128" s="108"/>
      <c r="DN128" s="108"/>
      <c r="DO128" s="108"/>
      <c r="DP128" s="108"/>
      <c r="DQ128" s="108"/>
      <c r="DR128" s="108"/>
      <c r="DS128" s="108"/>
      <c r="DT128" s="108"/>
    </row>
    <row r="129" spans="3:124" x14ac:dyDescent="0.3"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  <c r="W129" s="108"/>
      <c r="X129" s="108"/>
      <c r="Y129" s="108"/>
      <c r="Z129" s="108"/>
      <c r="AA129" s="108"/>
      <c r="AB129" s="108"/>
      <c r="AC129" s="108"/>
      <c r="AD129" s="108"/>
      <c r="AE129" s="108"/>
      <c r="AF129" s="108"/>
      <c r="AG129" s="108"/>
      <c r="AH129" s="108"/>
      <c r="AI129" s="108"/>
      <c r="AJ129" s="108"/>
      <c r="AK129" s="108"/>
      <c r="AL129" s="108"/>
      <c r="AM129" s="108"/>
      <c r="AN129" s="108"/>
      <c r="AO129" s="108"/>
      <c r="AP129" s="108"/>
      <c r="AQ129" s="108"/>
      <c r="AR129" s="108"/>
      <c r="AS129" s="108"/>
      <c r="AT129" s="108"/>
      <c r="AU129" s="108"/>
      <c r="AV129" s="108"/>
      <c r="AW129" s="108"/>
      <c r="AX129" s="108"/>
      <c r="AY129" s="108"/>
      <c r="AZ129" s="108"/>
      <c r="BA129" s="108"/>
      <c r="BB129" s="108"/>
      <c r="BC129" s="108"/>
      <c r="BD129" s="108"/>
      <c r="BE129" s="108"/>
      <c r="BF129" s="108"/>
      <c r="BG129" s="108"/>
      <c r="BH129" s="108"/>
      <c r="BI129" s="108"/>
      <c r="BJ129" s="108"/>
      <c r="BK129" s="108"/>
      <c r="BL129" s="108"/>
      <c r="BM129" s="108"/>
      <c r="BN129" s="108"/>
      <c r="BO129" s="108"/>
      <c r="BP129" s="108"/>
      <c r="BQ129" s="108"/>
      <c r="BR129" s="108"/>
      <c r="BS129" s="108"/>
      <c r="BT129" s="108"/>
      <c r="BU129" s="108"/>
      <c r="BV129" s="108"/>
      <c r="BW129" s="108"/>
      <c r="BX129" s="108"/>
      <c r="BY129" s="108"/>
      <c r="BZ129" s="108"/>
      <c r="CA129" s="108"/>
      <c r="CB129" s="108"/>
      <c r="CC129" s="108"/>
      <c r="CD129" s="108"/>
      <c r="CE129" s="108"/>
      <c r="CF129" s="108"/>
      <c r="CG129" s="108"/>
      <c r="CH129" s="108"/>
      <c r="CI129" s="108"/>
      <c r="CJ129" s="108"/>
      <c r="CK129" s="105"/>
      <c r="CL129" s="105"/>
      <c r="CM129" s="105"/>
      <c r="CN129" s="105"/>
      <c r="CO129" s="108"/>
      <c r="CP129" s="108"/>
      <c r="CQ129" s="108"/>
      <c r="CR129" s="108"/>
      <c r="CS129" s="108"/>
      <c r="CT129" s="108"/>
      <c r="CU129" s="108"/>
      <c r="CV129" s="108"/>
      <c r="CW129" s="103"/>
      <c r="CX129" s="103"/>
      <c r="CY129" s="103"/>
      <c r="CZ129" s="103"/>
      <c r="DA129" s="108"/>
      <c r="DB129" s="108"/>
      <c r="DC129" s="108"/>
      <c r="DD129" s="108"/>
      <c r="DE129" s="108"/>
      <c r="DF129" s="108"/>
      <c r="DG129" s="108"/>
      <c r="DH129" s="108"/>
      <c r="DI129" s="108"/>
      <c r="DJ129" s="108"/>
      <c r="DK129" s="108"/>
      <c r="DL129" s="108"/>
      <c r="DM129" s="108"/>
      <c r="DN129" s="108"/>
      <c r="DO129" s="108"/>
      <c r="DP129" s="108"/>
      <c r="DQ129" s="108"/>
      <c r="DR129" s="108"/>
      <c r="DS129" s="108"/>
      <c r="DT129" s="108"/>
    </row>
    <row r="130" spans="3:124" x14ac:dyDescent="0.3"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  <c r="W130" s="108"/>
      <c r="X130" s="108"/>
      <c r="Y130" s="108"/>
      <c r="Z130" s="108"/>
      <c r="AA130" s="108"/>
      <c r="AB130" s="108"/>
      <c r="AC130" s="108"/>
      <c r="AD130" s="108"/>
      <c r="AE130" s="108"/>
      <c r="AF130" s="108"/>
      <c r="AG130" s="108"/>
      <c r="AH130" s="108"/>
      <c r="AI130" s="108"/>
      <c r="AJ130" s="108"/>
      <c r="AK130" s="108"/>
      <c r="AL130" s="108"/>
      <c r="AM130" s="108"/>
      <c r="AN130" s="108"/>
      <c r="AO130" s="108"/>
      <c r="AP130" s="108"/>
      <c r="AQ130" s="108"/>
      <c r="AR130" s="108"/>
      <c r="AS130" s="108"/>
      <c r="AT130" s="108"/>
      <c r="AU130" s="108"/>
      <c r="AV130" s="108"/>
      <c r="AW130" s="108"/>
      <c r="AX130" s="108"/>
      <c r="AY130" s="108"/>
      <c r="AZ130" s="108"/>
      <c r="BA130" s="108"/>
      <c r="BB130" s="108"/>
      <c r="BC130" s="108"/>
      <c r="BD130" s="108"/>
      <c r="BE130" s="108"/>
      <c r="BF130" s="108"/>
      <c r="BG130" s="108"/>
      <c r="BH130" s="108"/>
      <c r="BI130" s="108"/>
      <c r="BJ130" s="108"/>
      <c r="BK130" s="108"/>
      <c r="BL130" s="108"/>
      <c r="BM130" s="108"/>
      <c r="BN130" s="108"/>
      <c r="BO130" s="108"/>
      <c r="BP130" s="108"/>
      <c r="BQ130" s="108"/>
      <c r="BR130" s="108"/>
      <c r="BS130" s="108"/>
      <c r="BT130" s="108"/>
      <c r="BU130" s="108"/>
      <c r="BV130" s="108"/>
      <c r="BW130" s="108"/>
      <c r="BX130" s="108"/>
      <c r="BY130" s="108"/>
      <c r="BZ130" s="108"/>
      <c r="CA130" s="108"/>
      <c r="CB130" s="108"/>
      <c r="CC130" s="108"/>
      <c r="CD130" s="108"/>
      <c r="CE130" s="108"/>
      <c r="CF130" s="108"/>
      <c r="CG130" s="108"/>
      <c r="CH130" s="108"/>
      <c r="CI130" s="108"/>
      <c r="CJ130" s="108"/>
      <c r="CK130" s="105"/>
      <c r="CL130" s="105"/>
      <c r="CM130" s="105"/>
      <c r="CN130" s="105"/>
      <c r="CO130" s="108"/>
      <c r="CP130" s="108"/>
      <c r="CQ130" s="108"/>
      <c r="CR130" s="108"/>
      <c r="CS130" s="108"/>
      <c r="CT130" s="108"/>
      <c r="CU130" s="108"/>
      <c r="CV130" s="108"/>
      <c r="CW130" s="103"/>
      <c r="CX130" s="103"/>
      <c r="CY130" s="103"/>
      <c r="CZ130" s="103"/>
      <c r="DA130" s="108"/>
      <c r="DB130" s="108"/>
      <c r="DC130" s="108"/>
      <c r="DD130" s="108"/>
      <c r="DE130" s="108"/>
      <c r="DF130" s="108"/>
      <c r="DG130" s="108"/>
      <c r="DH130" s="108"/>
      <c r="DI130" s="108"/>
      <c r="DJ130" s="108"/>
      <c r="DK130" s="108"/>
      <c r="DL130" s="108"/>
      <c r="DM130" s="108"/>
      <c r="DN130" s="108"/>
      <c r="DO130" s="108"/>
      <c r="DP130" s="108"/>
      <c r="DQ130" s="108"/>
      <c r="DR130" s="108"/>
      <c r="DS130" s="108"/>
      <c r="DT130" s="108"/>
    </row>
    <row r="131" spans="3:124" x14ac:dyDescent="0.3"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8"/>
      <c r="Q131" s="108"/>
      <c r="R131" s="108"/>
      <c r="S131" s="108"/>
      <c r="T131" s="108"/>
      <c r="U131" s="108"/>
      <c r="V131" s="108"/>
      <c r="W131" s="108"/>
      <c r="X131" s="108"/>
      <c r="Y131" s="108"/>
      <c r="Z131" s="108"/>
      <c r="AA131" s="108"/>
      <c r="AB131" s="108"/>
      <c r="AC131" s="108"/>
      <c r="AD131" s="108"/>
      <c r="AE131" s="108"/>
      <c r="AF131" s="108"/>
      <c r="AG131" s="108"/>
      <c r="AH131" s="108"/>
      <c r="AI131" s="108"/>
      <c r="AJ131" s="108"/>
      <c r="AK131" s="108"/>
      <c r="AL131" s="108"/>
      <c r="AM131" s="108"/>
      <c r="AN131" s="108"/>
      <c r="AO131" s="108"/>
      <c r="AP131" s="108"/>
      <c r="AQ131" s="108"/>
      <c r="AR131" s="108"/>
      <c r="AS131" s="108"/>
      <c r="AT131" s="108"/>
      <c r="AU131" s="108"/>
      <c r="AV131" s="108"/>
      <c r="AW131" s="108"/>
      <c r="AX131" s="108"/>
      <c r="AY131" s="108"/>
      <c r="AZ131" s="108"/>
      <c r="BA131" s="108"/>
      <c r="BB131" s="108"/>
      <c r="BC131" s="108"/>
      <c r="BD131" s="108"/>
      <c r="BE131" s="108"/>
      <c r="BF131" s="108"/>
      <c r="BG131" s="108"/>
      <c r="BH131" s="108"/>
      <c r="BI131" s="108"/>
      <c r="BJ131" s="108"/>
      <c r="BK131" s="108"/>
      <c r="BL131" s="108"/>
      <c r="BM131" s="108"/>
      <c r="BN131" s="108"/>
      <c r="BO131" s="108"/>
      <c r="BP131" s="108"/>
      <c r="BQ131" s="108"/>
      <c r="BR131" s="108"/>
      <c r="BS131" s="108"/>
      <c r="BT131" s="108"/>
      <c r="BU131" s="108"/>
      <c r="BV131" s="108"/>
      <c r="BW131" s="108"/>
      <c r="BX131" s="108"/>
      <c r="BY131" s="108"/>
      <c r="BZ131" s="108"/>
      <c r="CA131" s="108"/>
      <c r="CB131" s="108"/>
      <c r="CC131" s="108"/>
      <c r="CD131" s="108"/>
      <c r="CE131" s="108"/>
      <c r="CF131" s="108"/>
      <c r="CG131" s="108"/>
      <c r="CH131" s="108"/>
      <c r="CI131" s="108"/>
      <c r="CJ131" s="108"/>
      <c r="CK131" s="105"/>
      <c r="CL131" s="105"/>
      <c r="CM131" s="105"/>
      <c r="CN131" s="105"/>
      <c r="CO131" s="108"/>
      <c r="CP131" s="108"/>
      <c r="CQ131" s="108"/>
      <c r="CR131" s="108"/>
      <c r="CS131" s="108"/>
      <c r="CT131" s="108"/>
      <c r="CU131" s="108"/>
      <c r="CV131" s="108"/>
      <c r="CW131" s="103"/>
      <c r="CX131" s="103"/>
      <c r="CY131" s="103"/>
      <c r="CZ131" s="103"/>
      <c r="DA131" s="108"/>
      <c r="DB131" s="108"/>
      <c r="DC131" s="108"/>
      <c r="DD131" s="108"/>
      <c r="DE131" s="108"/>
      <c r="DF131" s="108"/>
      <c r="DG131" s="108"/>
      <c r="DH131" s="108"/>
      <c r="DI131" s="108"/>
      <c r="DJ131" s="108"/>
      <c r="DK131" s="108"/>
      <c r="DL131" s="108"/>
      <c r="DM131" s="108"/>
      <c r="DN131" s="108"/>
      <c r="DO131" s="108"/>
      <c r="DP131" s="108"/>
      <c r="DQ131" s="108"/>
      <c r="DR131" s="108"/>
      <c r="DS131" s="108"/>
      <c r="DT131" s="108"/>
    </row>
    <row r="132" spans="3:124" x14ac:dyDescent="0.3"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  <c r="W132" s="108"/>
      <c r="X132" s="108"/>
      <c r="Y132" s="108"/>
      <c r="Z132" s="108"/>
      <c r="AA132" s="108"/>
      <c r="AB132" s="108"/>
      <c r="AC132" s="108"/>
      <c r="AD132" s="108"/>
      <c r="AE132" s="108"/>
      <c r="AF132" s="108"/>
      <c r="AG132" s="108"/>
      <c r="AH132" s="108"/>
      <c r="AI132" s="108"/>
      <c r="AJ132" s="108"/>
      <c r="AK132" s="108"/>
      <c r="AL132" s="108"/>
      <c r="AM132" s="108"/>
      <c r="AN132" s="108"/>
      <c r="AO132" s="108"/>
      <c r="AP132" s="108"/>
      <c r="AQ132" s="108"/>
      <c r="AR132" s="108"/>
      <c r="AS132" s="108"/>
      <c r="AT132" s="108"/>
      <c r="AU132" s="108"/>
      <c r="AV132" s="108"/>
      <c r="AW132" s="108"/>
      <c r="AX132" s="108"/>
      <c r="AY132" s="108"/>
      <c r="AZ132" s="108"/>
      <c r="BA132" s="108"/>
      <c r="BB132" s="108"/>
      <c r="BC132" s="108"/>
      <c r="BD132" s="108"/>
      <c r="BE132" s="108"/>
      <c r="BF132" s="108"/>
      <c r="BG132" s="108"/>
      <c r="BH132" s="108"/>
      <c r="BI132" s="108"/>
      <c r="BJ132" s="108"/>
      <c r="BK132" s="108"/>
      <c r="BL132" s="108"/>
      <c r="BM132" s="108"/>
      <c r="BN132" s="108"/>
      <c r="BO132" s="108"/>
      <c r="BP132" s="108"/>
      <c r="BQ132" s="108"/>
      <c r="BR132" s="108"/>
      <c r="BS132" s="108"/>
      <c r="BT132" s="108"/>
      <c r="BU132" s="108"/>
      <c r="BV132" s="108"/>
      <c r="BW132" s="108"/>
      <c r="BX132" s="108"/>
      <c r="BY132" s="108"/>
      <c r="BZ132" s="108"/>
      <c r="CA132" s="108"/>
      <c r="CB132" s="108"/>
      <c r="CC132" s="108"/>
      <c r="CD132" s="108"/>
      <c r="CE132" s="108"/>
      <c r="CF132" s="108"/>
      <c r="CG132" s="108"/>
      <c r="CH132" s="108"/>
      <c r="CI132" s="108"/>
      <c r="CJ132" s="108"/>
      <c r="CK132" s="105"/>
      <c r="CL132" s="105"/>
      <c r="CM132" s="105"/>
      <c r="CN132" s="105"/>
      <c r="CO132" s="108"/>
      <c r="CP132" s="108"/>
      <c r="CQ132" s="108"/>
      <c r="CR132" s="108"/>
      <c r="CS132" s="108"/>
      <c r="CT132" s="108"/>
      <c r="CU132" s="108"/>
      <c r="CV132" s="108"/>
      <c r="CW132" s="103"/>
      <c r="CX132" s="103"/>
      <c r="CY132" s="103"/>
      <c r="CZ132" s="103"/>
      <c r="DA132" s="108"/>
      <c r="DB132" s="108"/>
      <c r="DC132" s="108"/>
      <c r="DD132" s="108"/>
      <c r="DE132" s="108"/>
      <c r="DF132" s="108"/>
      <c r="DG132" s="108"/>
      <c r="DH132" s="108"/>
      <c r="DI132" s="108"/>
      <c r="DJ132" s="108"/>
      <c r="DK132" s="108"/>
      <c r="DL132" s="108"/>
      <c r="DM132" s="108"/>
      <c r="DN132" s="108"/>
      <c r="DO132" s="108"/>
      <c r="DP132" s="108"/>
      <c r="DQ132" s="108"/>
      <c r="DR132" s="108"/>
      <c r="DS132" s="108"/>
      <c r="DT132" s="108"/>
    </row>
    <row r="133" spans="3:124" x14ac:dyDescent="0.3"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  <c r="V133" s="108"/>
      <c r="W133" s="108"/>
      <c r="X133" s="108"/>
      <c r="Y133" s="108"/>
      <c r="Z133" s="108"/>
      <c r="AA133" s="108"/>
      <c r="AB133" s="108"/>
      <c r="AC133" s="108"/>
      <c r="AD133" s="108"/>
      <c r="AE133" s="108"/>
      <c r="AF133" s="108"/>
      <c r="AG133" s="108"/>
      <c r="AH133" s="108"/>
      <c r="AI133" s="108"/>
      <c r="AJ133" s="108"/>
      <c r="AK133" s="108"/>
      <c r="AL133" s="108"/>
      <c r="AM133" s="108"/>
      <c r="AN133" s="108"/>
      <c r="AO133" s="108"/>
      <c r="AP133" s="108"/>
      <c r="AQ133" s="108"/>
      <c r="AR133" s="108"/>
      <c r="AS133" s="108"/>
      <c r="AT133" s="108"/>
      <c r="AU133" s="108"/>
      <c r="AV133" s="108"/>
      <c r="AW133" s="108"/>
      <c r="AX133" s="108"/>
      <c r="AY133" s="108"/>
      <c r="AZ133" s="108"/>
      <c r="BA133" s="108"/>
      <c r="BB133" s="108"/>
      <c r="BC133" s="108"/>
      <c r="BD133" s="108"/>
      <c r="BE133" s="108"/>
      <c r="BF133" s="108"/>
      <c r="BG133" s="108"/>
      <c r="BH133" s="108"/>
      <c r="BI133" s="108"/>
      <c r="BJ133" s="108"/>
      <c r="BK133" s="108"/>
      <c r="BL133" s="108"/>
      <c r="BM133" s="108"/>
      <c r="BN133" s="108"/>
      <c r="BO133" s="108"/>
      <c r="BP133" s="108"/>
      <c r="BQ133" s="108"/>
      <c r="BR133" s="108"/>
      <c r="BS133" s="108"/>
      <c r="BT133" s="108"/>
      <c r="BU133" s="108"/>
      <c r="BV133" s="108"/>
      <c r="BW133" s="108"/>
      <c r="BX133" s="108"/>
      <c r="BY133" s="108"/>
      <c r="BZ133" s="108"/>
      <c r="CA133" s="108"/>
      <c r="CB133" s="108"/>
      <c r="CC133" s="108"/>
      <c r="CD133" s="108"/>
      <c r="CE133" s="108"/>
      <c r="CF133" s="108"/>
      <c r="CG133" s="108"/>
      <c r="CH133" s="108"/>
      <c r="CI133" s="108"/>
      <c r="CJ133" s="108"/>
      <c r="CK133" s="105"/>
      <c r="CL133" s="105"/>
      <c r="CM133" s="105"/>
      <c r="CN133" s="105"/>
      <c r="CO133" s="108"/>
      <c r="CP133" s="108"/>
      <c r="CQ133" s="108"/>
      <c r="CR133" s="108"/>
      <c r="CS133" s="108"/>
      <c r="CT133" s="108"/>
      <c r="CU133" s="108"/>
      <c r="CV133" s="108"/>
      <c r="CW133" s="103"/>
      <c r="CX133" s="103"/>
      <c r="CY133" s="103"/>
      <c r="CZ133" s="103"/>
      <c r="DA133" s="108"/>
      <c r="DB133" s="108"/>
      <c r="DC133" s="108"/>
      <c r="DD133" s="108"/>
      <c r="DE133" s="108"/>
      <c r="DF133" s="108"/>
      <c r="DG133" s="108"/>
      <c r="DH133" s="108"/>
      <c r="DI133" s="108"/>
      <c r="DJ133" s="108"/>
      <c r="DK133" s="108"/>
      <c r="DL133" s="108"/>
      <c r="DM133" s="108"/>
      <c r="DN133" s="108"/>
      <c r="DO133" s="108"/>
      <c r="DP133" s="108"/>
      <c r="DQ133" s="108"/>
      <c r="DR133" s="108"/>
      <c r="DS133" s="108"/>
      <c r="DT133" s="108"/>
    </row>
  </sheetData>
  <protectedRanges>
    <protectedRange sqref="B11:B14" name="Range3"/>
    <protectedRange sqref="AK11:DL12 I11:AF12 I13:DL14" name="Range1"/>
    <protectedRange sqref="DO11:DT14" name="Range2"/>
    <protectedRange sqref="AG11:AJ12" name="Range1_2"/>
  </protectedRanges>
  <mergeCells count="101">
    <mergeCell ref="DS8:DT8"/>
    <mergeCell ref="A15:B15"/>
    <mergeCell ref="DG8:DH8"/>
    <mergeCell ref="DI8:DJ8"/>
    <mergeCell ref="DK8:DL8"/>
    <mergeCell ref="DM8:DN8"/>
    <mergeCell ref="DO8:DP8"/>
    <mergeCell ref="DQ8:DR8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CQ8:CR8"/>
    <mergeCell ref="CS8:CT8"/>
    <mergeCell ref="BW8:BX8"/>
    <mergeCell ref="BY8:BZ8"/>
    <mergeCell ref="CA8:CB8"/>
    <mergeCell ref="CC8:CD8"/>
    <mergeCell ref="CE8:CF8"/>
    <mergeCell ref="CG8:CH8"/>
    <mergeCell ref="BK8:BL8"/>
    <mergeCell ref="BM8:BN8"/>
    <mergeCell ref="BO8:BP8"/>
    <mergeCell ref="BQ8:BR8"/>
    <mergeCell ref="BS8:BT8"/>
    <mergeCell ref="BU8:BV8"/>
    <mergeCell ref="AY8:AZ8"/>
    <mergeCell ref="BA8:BB8"/>
    <mergeCell ref="BC8:BD8"/>
    <mergeCell ref="BE8:BF8"/>
    <mergeCell ref="BG8:BH8"/>
    <mergeCell ref="BI8:BJ8"/>
    <mergeCell ref="AM8:AN8"/>
    <mergeCell ref="AO8:AP8"/>
    <mergeCell ref="AQ8:AR8"/>
    <mergeCell ref="AS8:AT8"/>
    <mergeCell ref="AU8:AV8"/>
    <mergeCell ref="AW8:AX8"/>
    <mergeCell ref="AA8:AB8"/>
    <mergeCell ref="AC8:AD8"/>
    <mergeCell ref="AE8:AF8"/>
    <mergeCell ref="AG8:AH8"/>
    <mergeCell ref="AI8:AJ8"/>
    <mergeCell ref="AK8:AL8"/>
    <mergeCell ref="O8:P8"/>
    <mergeCell ref="Q8:R8"/>
    <mergeCell ref="S8:T8"/>
    <mergeCell ref="U8:V8"/>
    <mergeCell ref="W8:X8"/>
    <mergeCell ref="Y8:Z8"/>
    <mergeCell ref="C8:D8"/>
    <mergeCell ref="E8:F8"/>
    <mergeCell ref="G8:H8"/>
    <mergeCell ref="I8:J8"/>
    <mergeCell ref="K8:L8"/>
    <mergeCell ref="M8:N8"/>
    <mergeCell ref="BQ7:BT7"/>
    <mergeCell ref="BU7:BX7"/>
    <mergeCell ref="BY7:CB7"/>
    <mergeCell ref="CC7:CF7"/>
    <mergeCell ref="CG7:CJ7"/>
    <mergeCell ref="CS7:CV7"/>
    <mergeCell ref="CW7:CZ7"/>
    <mergeCell ref="M7:P7"/>
    <mergeCell ref="Q7:T7"/>
    <mergeCell ref="AG7:AJ7"/>
    <mergeCell ref="AK7:AN7"/>
    <mergeCell ref="AO7:AR7"/>
    <mergeCell ref="AS7:AV7"/>
    <mergeCell ref="CK6:CN7"/>
    <mergeCell ref="CO6:CR7"/>
    <mergeCell ref="B2:O2"/>
    <mergeCell ref="E3:L3"/>
    <mergeCell ref="AA4:AB4"/>
    <mergeCell ref="A5:A9"/>
    <mergeCell ref="B5:B9"/>
    <mergeCell ref="C5:H7"/>
    <mergeCell ref="I5:DT5"/>
    <mergeCell ref="I6:L7"/>
    <mergeCell ref="M6:T6"/>
    <mergeCell ref="U6:X7"/>
    <mergeCell ref="BQ6:CJ6"/>
    <mergeCell ref="DA6:DD7"/>
    <mergeCell ref="DI6:DL7"/>
    <mergeCell ref="DM6:DR7"/>
    <mergeCell ref="DS6:DT7"/>
    <mergeCell ref="DE7:DH7"/>
    <mergeCell ref="Y6:AB7"/>
    <mergeCell ref="AC6:AF7"/>
    <mergeCell ref="AG6:AZ6"/>
    <mergeCell ref="BA6:BD7"/>
    <mergeCell ref="BM6:BP7"/>
    <mergeCell ref="AW7:AZ7"/>
    <mergeCell ref="BE7:BH7"/>
    <mergeCell ref="BI7:BL7"/>
  </mergeCells>
  <pageMargins left="0" right="0" top="0" bottom="0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6"/>
  <sheetViews>
    <sheetView zoomScale="120" zoomScaleNormal="12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BV7" sqref="BU7:BV7"/>
    </sheetView>
  </sheetViews>
  <sheetFormatPr defaultColWidth="10.7109375" defaultRowHeight="17.25" x14ac:dyDescent="0.3"/>
  <cols>
    <col min="1" max="1" width="2.85546875" style="57" customWidth="1"/>
    <col min="2" max="2" width="10.5703125" style="57" customWidth="1"/>
    <col min="3" max="3" width="10.140625" style="57" customWidth="1"/>
    <col min="4" max="4" width="10.5703125" style="57" customWidth="1"/>
    <col min="5" max="5" width="10" style="57" customWidth="1"/>
    <col min="6" max="6" width="9.85546875" style="57" customWidth="1"/>
    <col min="7" max="8" width="10.140625" style="57" customWidth="1"/>
    <col min="9" max="10" width="9.85546875" style="57" customWidth="1"/>
    <col min="11" max="11" width="6.85546875" style="57" hidden="1" customWidth="1"/>
    <col min="12" max="12" width="8.85546875" style="57" hidden="1" customWidth="1"/>
    <col min="13" max="13" width="9" style="57" customWidth="1"/>
    <col min="14" max="14" width="8.7109375" style="57" customWidth="1"/>
    <col min="15" max="15" width="9" style="57" customWidth="1"/>
    <col min="16" max="16" width="8.7109375" style="57" customWidth="1"/>
    <col min="17" max="18" width="7.7109375" style="57" customWidth="1"/>
    <col min="19" max="19" width="8.28515625" style="57" customWidth="1"/>
    <col min="20" max="20" width="8" style="57" customWidth="1"/>
    <col min="21" max="21" width="8.28515625" style="57" customWidth="1"/>
    <col min="22" max="22" width="8" style="57" customWidth="1"/>
    <col min="23" max="23" width="8.42578125" style="57" customWidth="1"/>
    <col min="24" max="24" width="8" style="57" customWidth="1"/>
    <col min="25" max="25" width="8.140625" style="57" customWidth="1"/>
    <col min="26" max="26" width="7.5703125" style="57" customWidth="1"/>
    <col min="27" max="27" width="9.28515625" style="57" customWidth="1"/>
    <col min="28" max="28" width="8.7109375" style="57" customWidth="1"/>
    <col min="29" max="29" width="9" style="57" customWidth="1"/>
    <col min="30" max="30" width="8.7109375" style="57" customWidth="1"/>
    <col min="31" max="31" width="4.85546875" style="57" customWidth="1"/>
    <col min="32" max="32" width="4.42578125" style="57" customWidth="1"/>
    <col min="33" max="33" width="10.28515625" style="57" customWidth="1"/>
    <col min="34" max="34" width="9.7109375" style="57" customWidth="1"/>
    <col min="35" max="35" width="10.5703125" style="57" customWidth="1"/>
    <col min="36" max="36" width="10" style="57" customWidth="1"/>
    <col min="37" max="37" width="8.5703125" style="57" customWidth="1"/>
    <col min="38" max="38" width="7.7109375" style="57" customWidth="1"/>
    <col min="39" max="39" width="7.140625" style="57" customWidth="1"/>
    <col min="40" max="40" width="7.42578125" style="57" customWidth="1"/>
    <col min="41" max="41" width="8.140625" style="57" customWidth="1"/>
    <col min="42" max="42" width="8.85546875" style="57" customWidth="1"/>
    <col min="43" max="43" width="9" style="57" customWidth="1"/>
    <col min="44" max="45" width="8.42578125" style="57" customWidth="1"/>
    <col min="46" max="46" width="8.140625" style="57" customWidth="1"/>
    <col min="47" max="47" width="5.5703125" style="57" customWidth="1"/>
    <col min="48" max="48" width="4.5703125" style="57" customWidth="1"/>
    <col min="49" max="49" width="9" style="57" customWidth="1"/>
    <col min="50" max="50" width="8.42578125" style="57" customWidth="1"/>
    <col min="51" max="51" width="6" style="57" customWidth="1"/>
    <col min="52" max="52" width="5.42578125" style="57" customWidth="1"/>
    <col min="53" max="54" width="8.42578125" style="57" customWidth="1"/>
    <col min="55" max="55" width="10.5703125" style="57" customWidth="1"/>
    <col min="56" max="56" width="10.140625" style="57" customWidth="1"/>
    <col min="57" max="57" width="9" style="57" customWidth="1"/>
    <col min="58" max="58" width="8.85546875" style="57" customWidth="1"/>
    <col min="59" max="59" width="5.28515625" style="59" customWidth="1"/>
    <col min="60" max="60" width="5.5703125" style="59" customWidth="1"/>
    <col min="61" max="61" width="9" style="57" customWidth="1"/>
    <col min="62" max="62" width="8.7109375" style="57" customWidth="1"/>
    <col min="63" max="63" width="9.7109375" style="57" customWidth="1"/>
    <col min="64" max="64" width="10.5703125" style="57" customWidth="1"/>
    <col min="65" max="65" width="6.85546875" style="57" customWidth="1"/>
    <col min="66" max="66" width="7.7109375" style="57" customWidth="1"/>
    <col min="67" max="16384" width="10.7109375" style="57"/>
  </cols>
  <sheetData>
    <row r="1" spans="1:66" ht="9.75" customHeight="1" x14ac:dyDescent="0.3"/>
    <row r="2" spans="1:66" s="109" customFormat="1" ht="27.75" customHeight="1" x14ac:dyDescent="0.3">
      <c r="B2" s="110"/>
      <c r="C2" s="291" t="s">
        <v>105</v>
      </c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110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2"/>
      <c r="BD2" s="112"/>
      <c r="BE2" s="112"/>
      <c r="BF2" s="112"/>
      <c r="BG2" s="113"/>
      <c r="BH2" s="113"/>
      <c r="BI2" s="112"/>
      <c r="BJ2" s="112"/>
      <c r="BK2" s="112"/>
      <c r="BL2" s="112"/>
      <c r="BM2" s="112"/>
      <c r="BN2" s="112"/>
    </row>
    <row r="3" spans="1:66" s="67" customFormat="1" ht="16.5" x14ac:dyDescent="0.25">
      <c r="A3" s="61"/>
      <c r="B3" s="68"/>
      <c r="C3" s="68"/>
      <c r="D3" s="68"/>
      <c r="E3" s="241" t="s">
        <v>142</v>
      </c>
      <c r="F3" s="241"/>
      <c r="G3" s="241"/>
      <c r="H3" s="241"/>
      <c r="I3" s="241"/>
      <c r="J3" s="241"/>
      <c r="K3" s="241"/>
      <c r="L3" s="241"/>
      <c r="M3" s="241"/>
      <c r="N3" s="241"/>
      <c r="O3" s="61"/>
      <c r="P3" s="62"/>
      <c r="Q3" s="62"/>
      <c r="R3" s="62"/>
      <c r="S3" s="62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3"/>
      <c r="BH3" s="63"/>
      <c r="BI3" s="61"/>
      <c r="BJ3" s="61"/>
      <c r="BK3" s="61"/>
      <c r="BL3" s="61"/>
      <c r="BM3" s="61"/>
      <c r="BN3" s="61"/>
    </row>
    <row r="4" spans="1:66" s="109" customFormat="1" ht="15" customHeight="1" x14ac:dyDescent="0.3">
      <c r="A4" s="114"/>
      <c r="B4" s="115"/>
      <c r="E4" s="116"/>
      <c r="F4" s="116"/>
      <c r="G4" s="116"/>
      <c r="H4" s="116"/>
      <c r="I4" s="116"/>
      <c r="Q4" s="117" t="s">
        <v>1</v>
      </c>
      <c r="W4" s="292"/>
      <c r="X4" s="292"/>
      <c r="AG4" s="293"/>
      <c r="AH4" s="293"/>
      <c r="AI4" s="118"/>
      <c r="AJ4" s="118"/>
      <c r="BG4" s="119"/>
      <c r="BH4" s="119"/>
    </row>
    <row r="5" spans="1:66" s="80" customFormat="1" ht="23.25" customHeight="1" x14ac:dyDescent="0.25">
      <c r="A5" s="325" t="s">
        <v>2</v>
      </c>
      <c r="B5" s="244" t="s">
        <v>65</v>
      </c>
      <c r="C5" s="294" t="s">
        <v>106</v>
      </c>
      <c r="D5" s="295"/>
      <c r="E5" s="295"/>
      <c r="F5" s="295"/>
      <c r="G5" s="295"/>
      <c r="H5" s="296"/>
      <c r="I5" s="300" t="s">
        <v>107</v>
      </c>
      <c r="J5" s="301"/>
      <c r="K5" s="301"/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2"/>
      <c r="BC5" s="313"/>
      <c r="BD5" s="313"/>
      <c r="BE5" s="313"/>
      <c r="BF5" s="313"/>
      <c r="BG5" s="313"/>
      <c r="BH5" s="313"/>
      <c r="BI5" s="313"/>
      <c r="BJ5" s="313"/>
      <c r="BK5" s="313"/>
      <c r="BL5" s="313"/>
      <c r="BM5" s="313"/>
      <c r="BN5" s="313"/>
    </row>
    <row r="6" spans="1:66" s="80" customFormat="1" ht="27.75" customHeight="1" x14ac:dyDescent="0.25">
      <c r="A6" s="325"/>
      <c r="B6" s="244"/>
      <c r="C6" s="297"/>
      <c r="D6" s="298"/>
      <c r="E6" s="298"/>
      <c r="F6" s="298"/>
      <c r="G6" s="298"/>
      <c r="H6" s="299"/>
      <c r="I6" s="300" t="s">
        <v>108</v>
      </c>
      <c r="J6" s="301"/>
      <c r="K6" s="301"/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2"/>
      <c r="BC6" s="314" t="s">
        <v>109</v>
      </c>
      <c r="BD6" s="315"/>
      <c r="BE6" s="315"/>
      <c r="BF6" s="315"/>
      <c r="BG6" s="315"/>
      <c r="BH6" s="315"/>
      <c r="BI6" s="316" t="s">
        <v>110</v>
      </c>
      <c r="BJ6" s="316"/>
      <c r="BK6" s="316"/>
      <c r="BL6" s="316"/>
      <c r="BM6" s="316"/>
      <c r="BN6" s="316"/>
    </row>
    <row r="7" spans="1:66" s="80" customFormat="1" ht="7.5" customHeight="1" x14ac:dyDescent="0.25">
      <c r="A7" s="325"/>
      <c r="B7" s="244"/>
      <c r="C7" s="297"/>
      <c r="D7" s="298"/>
      <c r="E7" s="298"/>
      <c r="F7" s="298"/>
      <c r="G7" s="298"/>
      <c r="H7" s="299"/>
      <c r="I7" s="317"/>
      <c r="J7" s="318"/>
      <c r="K7" s="318"/>
      <c r="L7" s="318"/>
      <c r="M7" s="318"/>
      <c r="N7" s="318"/>
      <c r="O7" s="318"/>
      <c r="P7" s="318"/>
      <c r="Q7" s="318"/>
      <c r="R7" s="318"/>
      <c r="S7" s="318"/>
      <c r="T7" s="318"/>
      <c r="U7" s="318"/>
      <c r="V7" s="318"/>
      <c r="W7" s="318"/>
      <c r="X7" s="318"/>
      <c r="Y7" s="318"/>
      <c r="Z7" s="318"/>
      <c r="AA7" s="318"/>
      <c r="AB7" s="318"/>
      <c r="AC7" s="318"/>
      <c r="AD7" s="318"/>
      <c r="AE7" s="318"/>
      <c r="AF7" s="318"/>
      <c r="AG7" s="318"/>
      <c r="AH7" s="318"/>
      <c r="AI7" s="318"/>
      <c r="AJ7" s="318"/>
      <c r="AK7" s="318"/>
      <c r="AL7" s="318"/>
      <c r="AM7" s="318"/>
      <c r="AN7" s="318"/>
      <c r="AO7" s="318"/>
      <c r="AP7" s="318"/>
      <c r="AQ7" s="318"/>
      <c r="AR7" s="318"/>
      <c r="AS7" s="318"/>
      <c r="AT7" s="318"/>
      <c r="AU7" s="318"/>
      <c r="AV7" s="318"/>
      <c r="AW7" s="318"/>
      <c r="AX7" s="318"/>
      <c r="AY7" s="318"/>
      <c r="AZ7" s="318"/>
      <c r="BA7" s="318"/>
      <c r="BB7" s="319"/>
      <c r="BC7" s="321" t="s">
        <v>144</v>
      </c>
      <c r="BD7" s="321"/>
      <c r="BE7" s="321" t="s">
        <v>123</v>
      </c>
      <c r="BF7" s="321"/>
      <c r="BG7" s="320" t="s">
        <v>111</v>
      </c>
      <c r="BH7" s="320"/>
      <c r="BI7" s="321" t="s">
        <v>112</v>
      </c>
      <c r="BJ7" s="321"/>
      <c r="BK7" s="321" t="s">
        <v>113</v>
      </c>
      <c r="BL7" s="321"/>
      <c r="BM7" s="321"/>
      <c r="BN7" s="321"/>
    </row>
    <row r="8" spans="1:66" s="80" customFormat="1" ht="59.25" customHeight="1" x14ac:dyDescent="0.25">
      <c r="A8" s="325"/>
      <c r="B8" s="244"/>
      <c r="C8" s="297"/>
      <c r="D8" s="298"/>
      <c r="E8" s="298"/>
      <c r="F8" s="298"/>
      <c r="G8" s="298"/>
      <c r="H8" s="299"/>
      <c r="I8" s="317" t="s">
        <v>114</v>
      </c>
      <c r="J8" s="318"/>
      <c r="K8" s="318"/>
      <c r="L8" s="319"/>
      <c r="M8" s="303" t="s">
        <v>115</v>
      </c>
      <c r="N8" s="304"/>
      <c r="O8" s="307" t="s">
        <v>116</v>
      </c>
      <c r="P8" s="308"/>
      <c r="Q8" s="308"/>
      <c r="R8" s="308"/>
      <c r="S8" s="308"/>
      <c r="T8" s="308"/>
      <c r="U8" s="308"/>
      <c r="V8" s="308"/>
      <c r="W8" s="308"/>
      <c r="X8" s="308"/>
      <c r="Y8" s="308"/>
      <c r="Z8" s="308"/>
      <c r="AA8" s="308"/>
      <c r="AB8" s="308"/>
      <c r="AC8" s="308"/>
      <c r="AD8" s="309"/>
      <c r="AE8" s="303" t="s">
        <v>117</v>
      </c>
      <c r="AF8" s="304"/>
      <c r="AG8" s="303" t="s">
        <v>118</v>
      </c>
      <c r="AH8" s="304"/>
      <c r="AI8" s="284" t="s">
        <v>74</v>
      </c>
      <c r="AJ8" s="285"/>
      <c r="AK8" s="324" t="s">
        <v>119</v>
      </c>
      <c r="AL8" s="280"/>
      <c r="AM8" s="284" t="s">
        <v>74</v>
      </c>
      <c r="AN8" s="285"/>
      <c r="AO8" s="280" t="s">
        <v>120</v>
      </c>
      <c r="AP8" s="280"/>
      <c r="AQ8" s="284" t="s">
        <v>121</v>
      </c>
      <c r="AR8" s="288"/>
      <c r="AS8" s="288"/>
      <c r="AT8" s="288"/>
      <c r="AU8" s="288"/>
      <c r="AV8" s="285"/>
      <c r="AW8" s="284" t="s">
        <v>122</v>
      </c>
      <c r="AX8" s="288"/>
      <c r="AY8" s="288"/>
      <c r="AZ8" s="288"/>
      <c r="BA8" s="288"/>
      <c r="BB8" s="285"/>
      <c r="BC8" s="321"/>
      <c r="BD8" s="321"/>
      <c r="BE8" s="321"/>
      <c r="BF8" s="321"/>
      <c r="BG8" s="320"/>
      <c r="BH8" s="320"/>
      <c r="BI8" s="321"/>
      <c r="BJ8" s="321"/>
      <c r="BK8" s="321"/>
      <c r="BL8" s="321"/>
      <c r="BM8" s="321"/>
      <c r="BN8" s="321"/>
    </row>
    <row r="9" spans="1:66" s="120" customFormat="1" ht="120.75" customHeight="1" x14ac:dyDescent="0.25">
      <c r="A9" s="325"/>
      <c r="B9" s="244"/>
      <c r="C9" s="310" t="s">
        <v>124</v>
      </c>
      <c r="D9" s="310"/>
      <c r="E9" s="311" t="s">
        <v>100</v>
      </c>
      <c r="F9" s="311"/>
      <c r="G9" s="312" t="s">
        <v>101</v>
      </c>
      <c r="H9" s="312"/>
      <c r="I9" s="286" t="s">
        <v>125</v>
      </c>
      <c r="J9" s="286"/>
      <c r="K9" s="289" t="s">
        <v>126</v>
      </c>
      <c r="L9" s="290"/>
      <c r="M9" s="305"/>
      <c r="N9" s="306"/>
      <c r="O9" s="289" t="s">
        <v>127</v>
      </c>
      <c r="P9" s="290"/>
      <c r="Q9" s="289" t="s">
        <v>128</v>
      </c>
      <c r="R9" s="290"/>
      <c r="S9" s="289" t="s">
        <v>129</v>
      </c>
      <c r="T9" s="290"/>
      <c r="U9" s="289" t="s">
        <v>130</v>
      </c>
      <c r="V9" s="290"/>
      <c r="W9" s="289" t="s">
        <v>131</v>
      </c>
      <c r="X9" s="290"/>
      <c r="Y9" s="322" t="s">
        <v>132</v>
      </c>
      <c r="Z9" s="323"/>
      <c r="AA9" s="289" t="s">
        <v>133</v>
      </c>
      <c r="AB9" s="290"/>
      <c r="AC9" s="289" t="s">
        <v>134</v>
      </c>
      <c r="AD9" s="290"/>
      <c r="AE9" s="305"/>
      <c r="AF9" s="306"/>
      <c r="AG9" s="305"/>
      <c r="AH9" s="306"/>
      <c r="AI9" s="289" t="s">
        <v>135</v>
      </c>
      <c r="AJ9" s="290"/>
      <c r="AK9" s="280"/>
      <c r="AL9" s="280"/>
      <c r="AM9" s="289" t="s">
        <v>136</v>
      </c>
      <c r="AN9" s="290"/>
      <c r="AO9" s="280"/>
      <c r="AP9" s="280"/>
      <c r="AQ9" s="310" t="s">
        <v>124</v>
      </c>
      <c r="AR9" s="310"/>
      <c r="AS9" s="310" t="s">
        <v>100</v>
      </c>
      <c r="AT9" s="310"/>
      <c r="AU9" s="310" t="s">
        <v>101</v>
      </c>
      <c r="AV9" s="310"/>
      <c r="AW9" s="310" t="s">
        <v>137</v>
      </c>
      <c r="AX9" s="310"/>
      <c r="AY9" s="326" t="s">
        <v>138</v>
      </c>
      <c r="AZ9" s="327"/>
      <c r="BA9" s="328" t="s">
        <v>139</v>
      </c>
      <c r="BB9" s="328"/>
      <c r="BC9" s="321"/>
      <c r="BD9" s="321"/>
      <c r="BE9" s="321"/>
      <c r="BF9" s="321"/>
      <c r="BG9" s="320"/>
      <c r="BH9" s="320"/>
      <c r="BI9" s="321"/>
      <c r="BJ9" s="321"/>
      <c r="BK9" s="321" t="s">
        <v>140</v>
      </c>
      <c r="BL9" s="321"/>
      <c r="BM9" s="321" t="s">
        <v>141</v>
      </c>
      <c r="BN9" s="321"/>
    </row>
    <row r="10" spans="1:66" s="85" customFormat="1" ht="36.75" customHeight="1" x14ac:dyDescent="0.2">
      <c r="A10" s="325"/>
      <c r="B10" s="244"/>
      <c r="C10" s="81" t="s">
        <v>103</v>
      </c>
      <c r="D10" s="82" t="s">
        <v>104</v>
      </c>
      <c r="E10" s="81" t="s">
        <v>103</v>
      </c>
      <c r="F10" s="82" t="s">
        <v>104</v>
      </c>
      <c r="G10" s="81" t="s">
        <v>103</v>
      </c>
      <c r="H10" s="82" t="s">
        <v>104</v>
      </c>
      <c r="I10" s="81" t="s">
        <v>103</v>
      </c>
      <c r="J10" s="82" t="s">
        <v>104</v>
      </c>
      <c r="K10" s="81" t="s">
        <v>103</v>
      </c>
      <c r="L10" s="82" t="s">
        <v>104</v>
      </c>
      <c r="M10" s="81" t="s">
        <v>103</v>
      </c>
      <c r="N10" s="82" t="s">
        <v>104</v>
      </c>
      <c r="O10" s="81" t="s">
        <v>103</v>
      </c>
      <c r="P10" s="82" t="s">
        <v>104</v>
      </c>
      <c r="Q10" s="81" t="s">
        <v>103</v>
      </c>
      <c r="R10" s="82" t="s">
        <v>104</v>
      </c>
      <c r="S10" s="81" t="s">
        <v>103</v>
      </c>
      <c r="T10" s="82" t="s">
        <v>104</v>
      </c>
      <c r="U10" s="81" t="s">
        <v>103</v>
      </c>
      <c r="V10" s="82" t="s">
        <v>104</v>
      </c>
      <c r="W10" s="81" t="s">
        <v>103</v>
      </c>
      <c r="X10" s="82" t="s">
        <v>104</v>
      </c>
      <c r="Y10" s="81" t="s">
        <v>103</v>
      </c>
      <c r="Z10" s="82" t="s">
        <v>104</v>
      </c>
      <c r="AA10" s="81" t="s">
        <v>103</v>
      </c>
      <c r="AB10" s="82" t="s">
        <v>104</v>
      </c>
      <c r="AC10" s="81" t="s">
        <v>103</v>
      </c>
      <c r="AD10" s="82" t="s">
        <v>104</v>
      </c>
      <c r="AE10" s="81" t="s">
        <v>103</v>
      </c>
      <c r="AF10" s="82" t="s">
        <v>104</v>
      </c>
      <c r="AG10" s="81" t="s">
        <v>103</v>
      </c>
      <c r="AH10" s="82" t="s">
        <v>104</v>
      </c>
      <c r="AI10" s="81" t="s">
        <v>103</v>
      </c>
      <c r="AJ10" s="82" t="s">
        <v>104</v>
      </c>
      <c r="AK10" s="81" t="s">
        <v>103</v>
      </c>
      <c r="AL10" s="82" t="s">
        <v>104</v>
      </c>
      <c r="AM10" s="81" t="s">
        <v>103</v>
      </c>
      <c r="AN10" s="82" t="s">
        <v>104</v>
      </c>
      <c r="AO10" s="81" t="s">
        <v>103</v>
      </c>
      <c r="AP10" s="82" t="s">
        <v>104</v>
      </c>
      <c r="AQ10" s="81" t="s">
        <v>103</v>
      </c>
      <c r="AR10" s="82" t="s">
        <v>104</v>
      </c>
      <c r="AS10" s="81" t="s">
        <v>103</v>
      </c>
      <c r="AT10" s="82" t="s">
        <v>104</v>
      </c>
      <c r="AU10" s="81" t="s">
        <v>103</v>
      </c>
      <c r="AV10" s="82" t="s">
        <v>104</v>
      </c>
      <c r="AW10" s="81" t="s">
        <v>103</v>
      </c>
      <c r="AX10" s="82" t="s">
        <v>104</v>
      </c>
      <c r="AY10" s="81" t="s">
        <v>103</v>
      </c>
      <c r="AZ10" s="82" t="s">
        <v>104</v>
      </c>
      <c r="BA10" s="81" t="s">
        <v>103</v>
      </c>
      <c r="BB10" s="82" t="s">
        <v>104</v>
      </c>
      <c r="BC10" s="81" t="s">
        <v>103</v>
      </c>
      <c r="BD10" s="82" t="s">
        <v>104</v>
      </c>
      <c r="BE10" s="81" t="s">
        <v>103</v>
      </c>
      <c r="BF10" s="82" t="s">
        <v>104</v>
      </c>
      <c r="BG10" s="81" t="s">
        <v>103</v>
      </c>
      <c r="BH10" s="82" t="s">
        <v>104</v>
      </c>
      <c r="BI10" s="81" t="s">
        <v>103</v>
      </c>
      <c r="BJ10" s="82" t="s">
        <v>104</v>
      </c>
      <c r="BK10" s="81" t="s">
        <v>103</v>
      </c>
      <c r="BL10" s="82" t="s">
        <v>104</v>
      </c>
      <c r="BM10" s="81" t="s">
        <v>103</v>
      </c>
      <c r="BN10" s="82" t="s">
        <v>104</v>
      </c>
    </row>
    <row r="11" spans="1:66" s="120" customFormat="1" ht="12.75" x14ac:dyDescent="0.25">
      <c r="A11" s="121"/>
      <c r="B11" s="121">
        <v>1</v>
      </c>
      <c r="C11" s="121">
        <v>2</v>
      </c>
      <c r="D11" s="121">
        <v>3</v>
      </c>
      <c r="E11" s="121">
        <v>4</v>
      </c>
      <c r="F11" s="121">
        <v>5</v>
      </c>
      <c r="G11" s="121">
        <v>6</v>
      </c>
      <c r="H11" s="121">
        <v>7</v>
      </c>
      <c r="I11" s="121">
        <v>8</v>
      </c>
      <c r="J11" s="121">
        <v>9</v>
      </c>
      <c r="K11" s="121">
        <v>10</v>
      </c>
      <c r="L11" s="121">
        <v>11</v>
      </c>
      <c r="M11" s="121">
        <v>10</v>
      </c>
      <c r="N11" s="121">
        <v>11</v>
      </c>
      <c r="O11" s="121">
        <v>12</v>
      </c>
      <c r="P11" s="121">
        <v>13</v>
      </c>
      <c r="Q11" s="121">
        <v>14</v>
      </c>
      <c r="R11" s="121">
        <v>15</v>
      </c>
      <c r="S11" s="121">
        <v>16</v>
      </c>
      <c r="T11" s="121">
        <v>17</v>
      </c>
      <c r="U11" s="121">
        <v>18</v>
      </c>
      <c r="V11" s="121">
        <v>19</v>
      </c>
      <c r="W11" s="121">
        <v>20</v>
      </c>
      <c r="X11" s="121">
        <v>21</v>
      </c>
      <c r="Y11" s="121">
        <v>22</v>
      </c>
      <c r="Z11" s="121">
        <v>23</v>
      </c>
      <c r="AA11" s="121">
        <v>24</v>
      </c>
      <c r="AB11" s="121">
        <v>25</v>
      </c>
      <c r="AC11" s="121">
        <v>26</v>
      </c>
      <c r="AD11" s="121">
        <v>27</v>
      </c>
      <c r="AE11" s="121">
        <v>28</v>
      </c>
      <c r="AF11" s="121">
        <v>29</v>
      </c>
      <c r="AG11" s="121">
        <v>30</v>
      </c>
      <c r="AH11" s="121">
        <v>31</v>
      </c>
      <c r="AI11" s="121">
        <v>32</v>
      </c>
      <c r="AJ11" s="121">
        <v>33</v>
      </c>
      <c r="AK11" s="121">
        <v>34</v>
      </c>
      <c r="AL11" s="121">
        <v>35</v>
      </c>
      <c r="AM11" s="121">
        <v>36</v>
      </c>
      <c r="AN11" s="121">
        <v>37</v>
      </c>
      <c r="AO11" s="121">
        <v>38</v>
      </c>
      <c r="AP11" s="121">
        <v>39</v>
      </c>
      <c r="AQ11" s="121">
        <v>40</v>
      </c>
      <c r="AR11" s="121">
        <v>41</v>
      </c>
      <c r="AS11" s="121">
        <v>42</v>
      </c>
      <c r="AT11" s="121">
        <v>43</v>
      </c>
      <c r="AU11" s="121">
        <v>44</v>
      </c>
      <c r="AV11" s="121">
        <v>45</v>
      </c>
      <c r="AW11" s="121">
        <v>46</v>
      </c>
      <c r="AX11" s="121">
        <v>47</v>
      </c>
      <c r="AY11" s="121">
        <v>48</v>
      </c>
      <c r="AZ11" s="121">
        <v>49</v>
      </c>
      <c r="BA11" s="121">
        <v>50</v>
      </c>
      <c r="BB11" s="121">
        <v>51</v>
      </c>
      <c r="BC11" s="121">
        <v>52</v>
      </c>
      <c r="BD11" s="121">
        <v>53</v>
      </c>
      <c r="BE11" s="121">
        <v>54</v>
      </c>
      <c r="BF11" s="121">
        <v>55</v>
      </c>
      <c r="BG11" s="122">
        <v>56</v>
      </c>
      <c r="BH11" s="122">
        <v>57</v>
      </c>
      <c r="BI11" s="121">
        <v>58</v>
      </c>
      <c r="BJ11" s="121">
        <v>59</v>
      </c>
      <c r="BK11" s="121">
        <v>60</v>
      </c>
      <c r="BL11" s="121">
        <v>61</v>
      </c>
      <c r="BM11" s="121">
        <v>62</v>
      </c>
      <c r="BN11" s="121">
        <v>63</v>
      </c>
    </row>
    <row r="12" spans="1:66" s="126" customFormat="1" ht="18.75" customHeight="1" x14ac:dyDescent="0.25">
      <c r="A12" s="123">
        <v>1</v>
      </c>
      <c r="B12" s="39" t="s">
        <v>40</v>
      </c>
      <c r="C12" s="124">
        <f t="shared" ref="C12:D15" si="0">E12+G12-BA12</f>
        <v>2393376.5999999996</v>
      </c>
      <c r="D12" s="124">
        <f t="shared" si="0"/>
        <v>2251801.2999999998</v>
      </c>
      <c r="E12" s="124">
        <f t="shared" ref="E12:F15" si="1">I12+K12+M12+AE12+AG12+AK12+AO12+AS12</f>
        <v>1711808.2999999998</v>
      </c>
      <c r="F12" s="124">
        <f t="shared" si="1"/>
        <v>1625902.4999999998</v>
      </c>
      <c r="G12" s="124">
        <f t="shared" ref="G12:H15" si="2">AY12+BC12+BE12+BG12+BI12+BK12+BM12</f>
        <v>681568.3</v>
      </c>
      <c r="H12" s="124">
        <f t="shared" si="2"/>
        <v>625898.80000000005</v>
      </c>
      <c r="I12" s="124">
        <v>585752</v>
      </c>
      <c r="J12" s="124">
        <v>583296</v>
      </c>
      <c r="K12" s="124"/>
      <c r="L12" s="124"/>
      <c r="M12" s="124">
        <v>313869.5</v>
      </c>
      <c r="N12" s="124">
        <v>287264.09999999998</v>
      </c>
      <c r="O12" s="124">
        <v>72892.3</v>
      </c>
      <c r="P12" s="124">
        <v>70642.5</v>
      </c>
      <c r="Q12" s="124">
        <v>4240.2</v>
      </c>
      <c r="R12" s="124">
        <v>4058.1</v>
      </c>
      <c r="S12" s="124">
        <v>5454.9</v>
      </c>
      <c r="T12" s="124">
        <v>4660.3</v>
      </c>
      <c r="U12" s="124">
        <v>6623.5</v>
      </c>
      <c r="V12" s="124">
        <v>5901.6</v>
      </c>
      <c r="W12" s="124">
        <v>37660.800000000003</v>
      </c>
      <c r="X12" s="124">
        <v>36818.199999999997</v>
      </c>
      <c r="Y12" s="124">
        <v>25838.9</v>
      </c>
      <c r="Z12" s="124">
        <v>25765.200000000001</v>
      </c>
      <c r="AA12" s="124">
        <v>37140.199999999997</v>
      </c>
      <c r="AB12" s="124">
        <v>25037.599999999999</v>
      </c>
      <c r="AC12" s="124">
        <v>134434.70000000001</v>
      </c>
      <c r="AD12" s="124">
        <v>126216.6</v>
      </c>
      <c r="AE12" s="125"/>
      <c r="AF12" s="125"/>
      <c r="AG12" s="124">
        <v>721388.4</v>
      </c>
      <c r="AH12" s="124">
        <v>712001.7</v>
      </c>
      <c r="AI12" s="124">
        <v>713692.5</v>
      </c>
      <c r="AJ12" s="124">
        <v>704342.2</v>
      </c>
      <c r="AK12" s="124">
        <v>15080</v>
      </c>
      <c r="AL12" s="124">
        <v>12492.3</v>
      </c>
      <c r="AM12" s="124"/>
      <c r="AN12" s="124"/>
      <c r="AO12" s="124">
        <v>34680</v>
      </c>
      <c r="AP12" s="124">
        <v>25024</v>
      </c>
      <c r="AQ12" s="124">
        <f t="shared" ref="AQ12:AR15" si="3">AS12+AU12-BA12</f>
        <v>41038.400000000001</v>
      </c>
      <c r="AR12" s="124">
        <f t="shared" si="3"/>
        <v>5824.4</v>
      </c>
      <c r="AS12" s="124">
        <v>41038.400000000001</v>
      </c>
      <c r="AT12" s="124">
        <v>5824.4</v>
      </c>
      <c r="AU12" s="124"/>
      <c r="AV12" s="124"/>
      <c r="AW12" s="124">
        <v>32288</v>
      </c>
      <c r="AX12" s="124">
        <v>0</v>
      </c>
      <c r="AY12" s="124">
        <v>0</v>
      </c>
      <c r="AZ12" s="124">
        <v>0</v>
      </c>
      <c r="BA12" s="124">
        <v>0</v>
      </c>
      <c r="BB12" s="124">
        <v>0</v>
      </c>
      <c r="BC12" s="124">
        <v>857753.59999999998</v>
      </c>
      <c r="BD12" s="124">
        <v>786098.7</v>
      </c>
      <c r="BE12" s="124">
        <v>25424.9</v>
      </c>
      <c r="BF12" s="124">
        <v>25317.5</v>
      </c>
      <c r="BG12" s="130">
        <v>2389.8000000000002</v>
      </c>
      <c r="BH12" s="130">
        <v>2389.8000000000002</v>
      </c>
      <c r="BI12" s="124">
        <v>-15000</v>
      </c>
      <c r="BJ12" s="124">
        <v>-43714.9</v>
      </c>
      <c r="BK12" s="124">
        <v>-189000</v>
      </c>
      <c r="BL12" s="124">
        <v>-144192.29999999999</v>
      </c>
      <c r="BM12" s="124"/>
      <c r="BN12" s="124"/>
    </row>
    <row r="13" spans="1:66" s="126" customFormat="1" ht="18.75" customHeight="1" x14ac:dyDescent="0.25">
      <c r="A13" s="123">
        <v>2</v>
      </c>
      <c r="B13" s="39" t="s">
        <v>42</v>
      </c>
      <c r="C13" s="124">
        <f t="shared" si="0"/>
        <v>1836292.5</v>
      </c>
      <c r="D13" s="124">
        <f t="shared" si="0"/>
        <v>1001403.8000000002</v>
      </c>
      <c r="E13" s="124">
        <f t="shared" si="1"/>
        <v>1119887</v>
      </c>
      <c r="F13" s="124">
        <f t="shared" si="1"/>
        <v>1075653.9000000001</v>
      </c>
      <c r="G13" s="124">
        <f t="shared" si="2"/>
        <v>716405.5</v>
      </c>
      <c r="H13" s="124">
        <f t="shared" si="2"/>
        <v>-74250.099999999977</v>
      </c>
      <c r="I13" s="124">
        <v>228711.6</v>
      </c>
      <c r="J13" s="124">
        <v>209594.6</v>
      </c>
      <c r="K13" s="124"/>
      <c r="L13" s="124"/>
      <c r="M13" s="124">
        <v>146368.4</v>
      </c>
      <c r="N13" s="124">
        <v>128424.5</v>
      </c>
      <c r="O13" s="124">
        <v>57417</v>
      </c>
      <c r="P13" s="124">
        <v>56098.9</v>
      </c>
      <c r="Q13" s="124">
        <v>3700</v>
      </c>
      <c r="R13" s="124">
        <v>881.4</v>
      </c>
      <c r="S13" s="124">
        <v>3654</v>
      </c>
      <c r="T13" s="124">
        <v>2963.7</v>
      </c>
      <c r="U13" s="124">
        <v>8854</v>
      </c>
      <c r="V13" s="124">
        <v>8748</v>
      </c>
      <c r="W13" s="124">
        <v>20527.099999999999</v>
      </c>
      <c r="X13" s="124">
        <v>17749.900000000001</v>
      </c>
      <c r="Y13" s="124">
        <v>10000</v>
      </c>
      <c r="Z13" s="124">
        <v>9792</v>
      </c>
      <c r="AA13" s="124">
        <v>4556</v>
      </c>
      <c r="AB13" s="124">
        <v>3903.4</v>
      </c>
      <c r="AC13" s="124">
        <v>43017</v>
      </c>
      <c r="AD13" s="124">
        <v>34170</v>
      </c>
      <c r="AE13" s="125"/>
      <c r="AF13" s="125"/>
      <c r="AG13" s="124">
        <v>716594.9</v>
      </c>
      <c r="AH13" s="124">
        <v>710987.4</v>
      </c>
      <c r="AI13" s="124">
        <v>716594.9</v>
      </c>
      <c r="AJ13" s="124">
        <v>710987.5</v>
      </c>
      <c r="AK13" s="124">
        <v>3264.6</v>
      </c>
      <c r="AL13" s="124">
        <v>3264.6</v>
      </c>
      <c r="AM13" s="124">
        <v>884.6</v>
      </c>
      <c r="AN13" s="124">
        <v>884.6</v>
      </c>
      <c r="AO13" s="124">
        <v>17565</v>
      </c>
      <c r="AP13" s="124">
        <v>17085</v>
      </c>
      <c r="AQ13" s="124">
        <f t="shared" si="3"/>
        <v>7382.5</v>
      </c>
      <c r="AR13" s="124">
        <f t="shared" si="3"/>
        <v>6297.8</v>
      </c>
      <c r="AS13" s="124">
        <v>7382.5</v>
      </c>
      <c r="AT13" s="124">
        <v>6297.8</v>
      </c>
      <c r="AU13" s="124"/>
      <c r="AV13" s="124"/>
      <c r="AW13" s="124">
        <v>744</v>
      </c>
      <c r="AX13" s="124">
        <v>0</v>
      </c>
      <c r="AY13" s="124">
        <v>0</v>
      </c>
      <c r="AZ13" s="124">
        <v>0</v>
      </c>
      <c r="BA13" s="124">
        <v>0</v>
      </c>
      <c r="BB13" s="124">
        <v>0</v>
      </c>
      <c r="BC13" s="124">
        <v>1263429.1000000001</v>
      </c>
      <c r="BD13" s="124">
        <v>913957</v>
      </c>
      <c r="BE13" s="124">
        <v>154446.39999999999</v>
      </c>
      <c r="BF13" s="124">
        <v>38536.800000000003</v>
      </c>
      <c r="BG13" s="130"/>
      <c r="BH13" s="130"/>
      <c r="BI13" s="124">
        <v>-1000</v>
      </c>
      <c r="BJ13" s="124">
        <v>-1162</v>
      </c>
      <c r="BK13" s="124">
        <v>-700470</v>
      </c>
      <c r="BL13" s="124">
        <v>-1025581.9</v>
      </c>
      <c r="BM13" s="124"/>
      <c r="BN13" s="124"/>
    </row>
    <row r="14" spans="1:66" s="126" customFormat="1" ht="18.75" customHeight="1" x14ac:dyDescent="0.25">
      <c r="A14" s="123">
        <v>3</v>
      </c>
      <c r="B14" s="39" t="s">
        <v>43</v>
      </c>
      <c r="C14" s="124">
        <f t="shared" si="0"/>
        <v>2544542.7999999998</v>
      </c>
      <c r="D14" s="124">
        <f t="shared" si="0"/>
        <v>2447669.5</v>
      </c>
      <c r="E14" s="124">
        <f t="shared" si="1"/>
        <v>1277649.9999999998</v>
      </c>
      <c r="F14" s="124">
        <f t="shared" si="1"/>
        <v>1212270</v>
      </c>
      <c r="G14" s="124">
        <f t="shared" si="2"/>
        <v>1445632.8</v>
      </c>
      <c r="H14" s="124">
        <f t="shared" si="2"/>
        <v>1414139.4999999998</v>
      </c>
      <c r="I14" s="124">
        <v>282234</v>
      </c>
      <c r="J14" s="124">
        <v>270475.7</v>
      </c>
      <c r="K14" s="124"/>
      <c r="L14" s="124"/>
      <c r="M14" s="124">
        <v>152220.6</v>
      </c>
      <c r="N14" s="124">
        <v>122820.3</v>
      </c>
      <c r="O14" s="124">
        <v>47892.2</v>
      </c>
      <c r="P14" s="124">
        <v>46756</v>
      </c>
      <c r="Q14" s="124">
        <v>284.5</v>
      </c>
      <c r="R14" s="124">
        <v>262.89999999999998</v>
      </c>
      <c r="S14" s="124">
        <v>4619</v>
      </c>
      <c r="T14" s="124">
        <v>3155.8</v>
      </c>
      <c r="U14" s="124">
        <v>2300</v>
      </c>
      <c r="V14" s="124">
        <v>863</v>
      </c>
      <c r="W14" s="124">
        <v>7369.8</v>
      </c>
      <c r="X14" s="124">
        <v>5564.8</v>
      </c>
      <c r="Y14" s="124">
        <v>4282.3</v>
      </c>
      <c r="Z14" s="124">
        <v>2595.4</v>
      </c>
      <c r="AA14" s="124">
        <v>31932.7</v>
      </c>
      <c r="AB14" s="124">
        <v>25730.2</v>
      </c>
      <c r="AC14" s="124">
        <v>42563.3</v>
      </c>
      <c r="AD14" s="124">
        <v>30171</v>
      </c>
      <c r="AE14" s="125"/>
      <c r="AF14" s="125"/>
      <c r="AG14" s="124">
        <v>632654.69999999995</v>
      </c>
      <c r="AH14" s="124">
        <v>632083.30000000005</v>
      </c>
      <c r="AI14" s="124">
        <v>632654.69999999995</v>
      </c>
      <c r="AJ14" s="124">
        <v>632083.30000000005</v>
      </c>
      <c r="AK14" s="124">
        <v>4802.2</v>
      </c>
      <c r="AL14" s="124">
        <v>4802.2</v>
      </c>
      <c r="AM14" s="124">
        <v>2991</v>
      </c>
      <c r="AN14" s="124">
        <v>2991</v>
      </c>
      <c r="AO14" s="124">
        <v>12000</v>
      </c>
      <c r="AP14" s="124">
        <v>2920</v>
      </c>
      <c r="AQ14" s="124">
        <f t="shared" si="3"/>
        <v>14998.5</v>
      </c>
      <c r="AR14" s="124">
        <f t="shared" si="3"/>
        <v>428.5</v>
      </c>
      <c r="AS14" s="124">
        <v>193738.5</v>
      </c>
      <c r="AT14" s="124">
        <v>179168.5</v>
      </c>
      <c r="AU14" s="124"/>
      <c r="AV14" s="124"/>
      <c r="AW14" s="124">
        <v>191647.5</v>
      </c>
      <c r="AX14" s="124">
        <v>178740</v>
      </c>
      <c r="AY14" s="124">
        <v>0</v>
      </c>
      <c r="AZ14" s="124">
        <v>0</v>
      </c>
      <c r="BA14" s="124">
        <v>178740</v>
      </c>
      <c r="BB14" s="124">
        <v>178740</v>
      </c>
      <c r="BC14" s="124">
        <v>1420030.8</v>
      </c>
      <c r="BD14" s="124">
        <v>1412245.5</v>
      </c>
      <c r="BE14" s="124">
        <v>30602</v>
      </c>
      <c r="BF14" s="124">
        <v>22144.9</v>
      </c>
      <c r="BG14" s="130"/>
      <c r="BH14" s="130"/>
      <c r="BI14" s="124">
        <v>0</v>
      </c>
      <c r="BJ14" s="124">
        <v>-3826.8</v>
      </c>
      <c r="BK14" s="124">
        <v>-5000</v>
      </c>
      <c r="BL14" s="124">
        <v>-16424.099999999999</v>
      </c>
      <c r="BM14" s="124"/>
      <c r="BN14" s="124"/>
    </row>
    <row r="15" spans="1:66" s="126" customFormat="1" ht="18.75" customHeight="1" x14ac:dyDescent="0.25">
      <c r="A15" s="123">
        <v>4</v>
      </c>
      <c r="B15" s="39" t="s">
        <v>44</v>
      </c>
      <c r="C15" s="124">
        <f t="shared" si="0"/>
        <v>1860410.2000000002</v>
      </c>
      <c r="D15" s="124">
        <f t="shared" si="0"/>
        <v>1489473.7999999998</v>
      </c>
      <c r="E15" s="124">
        <f t="shared" si="1"/>
        <v>1267601.6000000001</v>
      </c>
      <c r="F15" s="124">
        <f t="shared" si="1"/>
        <v>1121466.3999999999</v>
      </c>
      <c r="G15" s="124">
        <f t="shared" si="2"/>
        <v>592808.6</v>
      </c>
      <c r="H15" s="124">
        <f t="shared" si="2"/>
        <v>368007.4</v>
      </c>
      <c r="I15" s="124">
        <v>351666.8</v>
      </c>
      <c r="J15" s="124">
        <v>345392.8</v>
      </c>
      <c r="K15" s="124"/>
      <c r="L15" s="124"/>
      <c r="M15" s="124">
        <v>188178.8</v>
      </c>
      <c r="N15" s="124">
        <v>146010.29999999999</v>
      </c>
      <c r="O15" s="124">
        <v>50220.7</v>
      </c>
      <c r="P15" s="124">
        <v>44572.3</v>
      </c>
      <c r="Q15" s="124">
        <v>10933.4</v>
      </c>
      <c r="R15" s="124">
        <v>8279.6</v>
      </c>
      <c r="S15" s="124">
        <v>4775</v>
      </c>
      <c r="T15" s="124">
        <v>4231.3999999999996</v>
      </c>
      <c r="U15" s="124">
        <v>12703</v>
      </c>
      <c r="V15" s="124">
        <v>7322.5</v>
      </c>
      <c r="W15" s="124">
        <v>28516</v>
      </c>
      <c r="X15" s="124">
        <v>24573.5</v>
      </c>
      <c r="Y15" s="124">
        <v>21300</v>
      </c>
      <c r="Z15" s="124">
        <v>19954.8</v>
      </c>
      <c r="AA15" s="124">
        <v>11300</v>
      </c>
      <c r="AB15" s="124">
        <v>7225.1</v>
      </c>
      <c r="AC15" s="124">
        <v>60988.6</v>
      </c>
      <c r="AD15" s="124">
        <v>43586.9</v>
      </c>
      <c r="AE15" s="125">
        <v>0</v>
      </c>
      <c r="AF15" s="125">
        <v>0</v>
      </c>
      <c r="AG15" s="124">
        <v>674453.4</v>
      </c>
      <c r="AH15" s="124">
        <v>599601.9</v>
      </c>
      <c r="AI15" s="124">
        <v>674453.4</v>
      </c>
      <c r="AJ15" s="124">
        <v>599601.9</v>
      </c>
      <c r="AK15" s="124">
        <v>7029.5</v>
      </c>
      <c r="AL15" s="124">
        <v>2329.5</v>
      </c>
      <c r="AM15" s="124"/>
      <c r="AN15" s="124"/>
      <c r="AO15" s="124">
        <v>22435</v>
      </c>
      <c r="AP15" s="124">
        <v>19110.7</v>
      </c>
      <c r="AQ15" s="124">
        <f t="shared" si="3"/>
        <v>23838.1</v>
      </c>
      <c r="AR15" s="124">
        <f t="shared" si="3"/>
        <v>9021.2000000000007</v>
      </c>
      <c r="AS15" s="124">
        <v>23838.1</v>
      </c>
      <c r="AT15" s="124">
        <v>9021.2000000000007</v>
      </c>
      <c r="AU15" s="124"/>
      <c r="AV15" s="124"/>
      <c r="AW15" s="124">
        <v>6115.1</v>
      </c>
      <c r="AX15" s="124">
        <v>0</v>
      </c>
      <c r="AY15" s="124">
        <v>0</v>
      </c>
      <c r="AZ15" s="124">
        <v>0</v>
      </c>
      <c r="BA15" s="124">
        <v>0</v>
      </c>
      <c r="BB15" s="124">
        <v>0</v>
      </c>
      <c r="BC15" s="124">
        <v>507793.6</v>
      </c>
      <c r="BD15" s="124">
        <v>328918.90000000002</v>
      </c>
      <c r="BE15" s="124">
        <v>97155</v>
      </c>
      <c r="BF15" s="124">
        <v>71658.3</v>
      </c>
      <c r="BG15" s="127">
        <v>0</v>
      </c>
      <c r="BH15" s="127">
        <v>0</v>
      </c>
      <c r="BI15" s="124">
        <v>-440</v>
      </c>
      <c r="BJ15" s="124">
        <v>-6366.5</v>
      </c>
      <c r="BK15" s="124">
        <v>-11700</v>
      </c>
      <c r="BL15" s="124">
        <v>-26203.3</v>
      </c>
      <c r="BM15" s="124"/>
      <c r="BN15" s="124"/>
    </row>
    <row r="16" spans="1:66" s="128" customFormat="1" ht="18.75" customHeight="1" x14ac:dyDescent="0.25">
      <c r="A16" s="283" t="s">
        <v>41</v>
      </c>
      <c r="B16" s="283"/>
      <c r="C16" s="124">
        <f t="shared" ref="C16:AH16" si="4">SUM(C12:C15)</f>
        <v>8634622.0999999996</v>
      </c>
      <c r="D16" s="124">
        <f t="shared" si="4"/>
        <v>7190348.3999999994</v>
      </c>
      <c r="E16" s="124">
        <f t="shared" si="4"/>
        <v>5376946.9000000004</v>
      </c>
      <c r="F16" s="124">
        <f t="shared" si="4"/>
        <v>5035292.8</v>
      </c>
      <c r="G16" s="124">
        <f t="shared" si="4"/>
        <v>3436415.2</v>
      </c>
      <c r="H16" s="124">
        <f t="shared" si="4"/>
        <v>2333795.5999999996</v>
      </c>
      <c r="I16" s="124">
        <f t="shared" si="4"/>
        <v>1448364.4000000001</v>
      </c>
      <c r="J16" s="124">
        <f t="shared" si="4"/>
        <v>1408759.1</v>
      </c>
      <c r="K16" s="124"/>
      <c r="L16" s="124"/>
      <c r="M16" s="124">
        <f t="shared" si="4"/>
        <v>800637.3</v>
      </c>
      <c r="N16" s="124">
        <f t="shared" si="4"/>
        <v>684519.2</v>
      </c>
      <c r="O16" s="124">
        <f t="shared" si="4"/>
        <v>228422.2</v>
      </c>
      <c r="P16" s="124">
        <f t="shared" si="4"/>
        <v>218069.7</v>
      </c>
      <c r="Q16" s="124">
        <f t="shared" si="4"/>
        <v>19158.099999999999</v>
      </c>
      <c r="R16" s="124">
        <f t="shared" si="4"/>
        <v>13482</v>
      </c>
      <c r="S16" s="124">
        <f t="shared" si="4"/>
        <v>18502.900000000001</v>
      </c>
      <c r="T16" s="124">
        <f t="shared" si="4"/>
        <v>15011.199999999999</v>
      </c>
      <c r="U16" s="124">
        <f t="shared" si="4"/>
        <v>30480.5</v>
      </c>
      <c r="V16" s="124">
        <f t="shared" si="4"/>
        <v>22835.1</v>
      </c>
      <c r="W16" s="124">
        <f t="shared" si="4"/>
        <v>94073.7</v>
      </c>
      <c r="X16" s="124">
        <f t="shared" si="4"/>
        <v>84706.4</v>
      </c>
      <c r="Y16" s="124">
        <f t="shared" si="4"/>
        <v>61421.200000000004</v>
      </c>
      <c r="Z16" s="124">
        <f t="shared" si="4"/>
        <v>58107.399999999994</v>
      </c>
      <c r="AA16" s="124">
        <f t="shared" si="4"/>
        <v>84928.9</v>
      </c>
      <c r="AB16" s="124">
        <f t="shared" si="4"/>
        <v>61896.299999999996</v>
      </c>
      <c r="AC16" s="124">
        <f t="shared" si="4"/>
        <v>281003.59999999998</v>
      </c>
      <c r="AD16" s="124">
        <f t="shared" si="4"/>
        <v>234144.5</v>
      </c>
      <c r="AE16" s="125">
        <f t="shared" si="4"/>
        <v>0</v>
      </c>
      <c r="AF16" s="125">
        <f t="shared" si="4"/>
        <v>0</v>
      </c>
      <c r="AG16" s="124">
        <f t="shared" si="4"/>
        <v>2745091.4</v>
      </c>
      <c r="AH16" s="124">
        <f t="shared" si="4"/>
        <v>2654674.3000000003</v>
      </c>
      <c r="AI16" s="124">
        <f t="shared" ref="AI16:BN16" si="5">SUM(AI12:AI15)</f>
        <v>2737395.5</v>
      </c>
      <c r="AJ16" s="124">
        <f t="shared" si="5"/>
        <v>2647014.9</v>
      </c>
      <c r="AK16" s="124">
        <f t="shared" si="5"/>
        <v>30176.3</v>
      </c>
      <c r="AL16" s="124">
        <f t="shared" si="5"/>
        <v>22888.6</v>
      </c>
      <c r="AM16" s="124">
        <f t="shared" si="5"/>
        <v>3875.6</v>
      </c>
      <c r="AN16" s="124">
        <f t="shared" si="5"/>
        <v>3875.6</v>
      </c>
      <c r="AO16" s="124">
        <f t="shared" si="5"/>
        <v>86680</v>
      </c>
      <c r="AP16" s="124">
        <f t="shared" si="5"/>
        <v>64139.7</v>
      </c>
      <c r="AQ16" s="124">
        <f t="shared" si="5"/>
        <v>87257.5</v>
      </c>
      <c r="AR16" s="124">
        <f t="shared" si="5"/>
        <v>21571.9</v>
      </c>
      <c r="AS16" s="124">
        <f t="shared" si="5"/>
        <v>265997.5</v>
      </c>
      <c r="AT16" s="124">
        <f t="shared" si="5"/>
        <v>200311.90000000002</v>
      </c>
      <c r="AU16" s="124">
        <f t="shared" si="5"/>
        <v>0</v>
      </c>
      <c r="AV16" s="124">
        <f t="shared" si="5"/>
        <v>0</v>
      </c>
      <c r="AW16" s="124">
        <f t="shared" si="5"/>
        <v>230794.6</v>
      </c>
      <c r="AX16" s="124">
        <f t="shared" si="5"/>
        <v>178740</v>
      </c>
      <c r="AY16" s="124">
        <f t="shared" si="5"/>
        <v>0</v>
      </c>
      <c r="AZ16" s="124">
        <f t="shared" si="5"/>
        <v>0</v>
      </c>
      <c r="BA16" s="124">
        <f t="shared" si="5"/>
        <v>178740</v>
      </c>
      <c r="BB16" s="124">
        <f t="shared" si="5"/>
        <v>178740</v>
      </c>
      <c r="BC16" s="124">
        <f t="shared" si="5"/>
        <v>4049007.1</v>
      </c>
      <c r="BD16" s="124">
        <f t="shared" si="5"/>
        <v>3441220.1</v>
      </c>
      <c r="BE16" s="124">
        <f t="shared" si="5"/>
        <v>307628.3</v>
      </c>
      <c r="BF16" s="124">
        <f t="shared" si="5"/>
        <v>157657.5</v>
      </c>
      <c r="BG16" s="127">
        <f t="shared" si="5"/>
        <v>2389.8000000000002</v>
      </c>
      <c r="BH16" s="127">
        <f t="shared" si="5"/>
        <v>2389.8000000000002</v>
      </c>
      <c r="BI16" s="124">
        <f t="shared" si="5"/>
        <v>-16440</v>
      </c>
      <c r="BJ16" s="124">
        <f t="shared" si="5"/>
        <v>-55070.200000000004</v>
      </c>
      <c r="BK16" s="124">
        <f t="shared" si="5"/>
        <v>-906170</v>
      </c>
      <c r="BL16" s="124">
        <f t="shared" si="5"/>
        <v>-1212401.6000000001</v>
      </c>
      <c r="BM16" s="124">
        <f t="shared" si="5"/>
        <v>0</v>
      </c>
      <c r="BN16" s="124">
        <f t="shared" si="5"/>
        <v>0</v>
      </c>
    </row>
  </sheetData>
  <protectedRanges>
    <protectedRange sqref="AU12:BN15" name="Range3"/>
    <protectedRange sqref="I12:AP15" name="Range2"/>
    <protectedRange sqref="B12:B15" name="Range3_1"/>
  </protectedRanges>
  <mergeCells count="53">
    <mergeCell ref="AW9:AX9"/>
    <mergeCell ref="AY9:AZ9"/>
    <mergeCell ref="BA9:BB9"/>
    <mergeCell ref="BK9:BL9"/>
    <mergeCell ref="BM9:BN9"/>
    <mergeCell ref="AA9:AB9"/>
    <mergeCell ref="A16:B16"/>
    <mergeCell ref="AC9:AD9"/>
    <mergeCell ref="AI9:AJ9"/>
    <mergeCell ref="AM9:AN9"/>
    <mergeCell ref="Q9:R9"/>
    <mergeCell ref="S9:T9"/>
    <mergeCell ref="U9:V9"/>
    <mergeCell ref="W9:X9"/>
    <mergeCell ref="Y9:Z9"/>
    <mergeCell ref="AK8:AL9"/>
    <mergeCell ref="AM8:AN8"/>
    <mergeCell ref="A5:A10"/>
    <mergeCell ref="B5:B10"/>
    <mergeCell ref="AG8:AH9"/>
    <mergeCell ref="AI8:AJ8"/>
    <mergeCell ref="AO8:AP9"/>
    <mergeCell ref="AS9:AT9"/>
    <mergeCell ref="AU9:AV9"/>
    <mergeCell ref="AQ9:AR9"/>
    <mergeCell ref="BC5:BN5"/>
    <mergeCell ref="I6:BB6"/>
    <mergeCell ref="BC6:BH6"/>
    <mergeCell ref="BI6:BN6"/>
    <mergeCell ref="I7:BB7"/>
    <mergeCell ref="BG7:BH9"/>
    <mergeCell ref="BI7:BJ9"/>
    <mergeCell ref="BK7:BN8"/>
    <mergeCell ref="I8:L8"/>
    <mergeCell ref="BC7:BD9"/>
    <mergeCell ref="BE7:BF9"/>
    <mergeCell ref="AQ8:AV8"/>
    <mergeCell ref="AW8:BB8"/>
    <mergeCell ref="I9:J9"/>
    <mergeCell ref="K9:L9"/>
    <mergeCell ref="O9:P9"/>
    <mergeCell ref="C2:P2"/>
    <mergeCell ref="E3:N3"/>
    <mergeCell ref="W4:X4"/>
    <mergeCell ref="AG4:AH4"/>
    <mergeCell ref="C5:H8"/>
    <mergeCell ref="I5:BB5"/>
    <mergeCell ref="M8:N9"/>
    <mergeCell ref="O8:AD8"/>
    <mergeCell ref="C9:D9"/>
    <mergeCell ref="E9:F9"/>
    <mergeCell ref="G9:H9"/>
    <mergeCell ref="AE8:AF9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2022</vt:lpstr>
      <vt:lpstr>գործառն12</vt:lpstr>
      <vt:lpstr>տնտես12</vt:lpstr>
      <vt:lpstr>'2022'!Заголовки_для_печати</vt:lpstr>
      <vt:lpstr>գործառն12!Заголовки_для_печати</vt:lpstr>
      <vt:lpstr>տնտես12!Заголовки_для_печати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2023-04-17T08:40:04Z</dcterms:modified>
</cp:coreProperties>
</file>