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hidePivotFieldList="1" defaultThemeVersion="124226"/>
  <bookViews>
    <workbookView xWindow="0" yWindow="180" windowWidth="20490" windowHeight="6870" tabRatio="753"/>
  </bookViews>
  <sheets>
    <sheet name="Sheet1" sheetId="45" r:id="rId1"/>
  </sheets>
  <definedNames>
    <definedName name="AgencyCode">#REF!</definedName>
    <definedName name="AgencyName">#REF!</definedName>
    <definedName name="åû">#REF!</definedName>
    <definedName name="davit">#REF!</definedName>
    <definedName name="Functional1">#REF!</definedName>
    <definedName name="ggg">#REF!</definedName>
    <definedName name="mas">#REF!</definedName>
    <definedName name="mass">#REF!</definedName>
    <definedName name="PANature">#REF!</definedName>
    <definedName name="PAType">#REF!</definedName>
    <definedName name="Performance2">#REF!</definedName>
    <definedName name="PerformanceType">#REF!</definedName>
    <definedName name="_xlnm.Print_Area" localSheetId="0">Sheet1!$A$1:$B$33</definedName>
    <definedName name="x">#REF!</definedName>
    <definedName name="Հավելված">#REF!</definedName>
    <definedName name="Մաս">#REF!</definedName>
    <definedName name="շախմատիստ">#REF!</definedName>
  </definedNames>
  <calcPr calcId="145621"/>
</workbook>
</file>

<file path=xl/calcChain.xml><?xml version="1.0" encoding="utf-8"?>
<calcChain xmlns="http://schemas.openxmlformats.org/spreadsheetml/2006/main">
  <c r="B32" i="45" l="1"/>
  <c r="B18" i="45" l="1"/>
  <c r="B14" i="45"/>
  <c r="B12" i="45" l="1"/>
  <c r="B5" i="45" l="1"/>
  <c r="B26" i="45"/>
  <c r="B7" i="45" l="1"/>
  <c r="B22" i="45"/>
  <c r="B30" i="45"/>
  <c r="B3" i="45" l="1"/>
</calcChain>
</file>

<file path=xl/sharedStrings.xml><?xml version="1.0" encoding="utf-8"?>
<sst xmlns="http://schemas.openxmlformats.org/spreadsheetml/2006/main" count="33" uniqueCount="33">
  <si>
    <t>հազ. դրամ</t>
  </si>
  <si>
    <t xml:space="preserve"> ՀՀ Գեղարքունիքի  մարզպետարան</t>
  </si>
  <si>
    <t xml:space="preserve"> ՀՀ Սյունիքի  մարզպետարան</t>
  </si>
  <si>
    <t xml:space="preserve"> ՀՀ Վայոց ձորի  մարզպետարան</t>
  </si>
  <si>
    <t xml:space="preserve"> ՀՀ Արագածոտնի  մարզպետարան</t>
  </si>
  <si>
    <t>ՏԵՂԵԿԱՏՎՈՒԹՅՈՒՆ
Անհետաձգելի ծրագրերի վերաբերյալ</t>
  </si>
  <si>
    <t xml:space="preserve"> ՀՀ Արմավիրի  մարզպետարան</t>
  </si>
  <si>
    <t xml:space="preserve"> ՀՀ Տավուշի  մարզպետարան</t>
  </si>
  <si>
    <t>«Իջևանի առողջության առաջնային պահպանման կենտրոն» ՓԲԸ-ի ադմինիստրատիվ մասի և սանհանգույցների վերանորոգում</t>
  </si>
  <si>
    <t>Այդ թվում՝ ըստ մարզերի</t>
  </si>
  <si>
    <t>«Հիսուսի մանուկներ առողջության կենտրոն» ՓԲԸ-ի համար անհրաժեշտ կլինիկական բիոքիմիական արյան ավտոմատ վերլուծիչ, էլեկտրոլիտների վերլուծիչ, լրիվ ավտոմատ հեմատոլոգիական վերլուծիչ և ճեղքային միկրոսկոպ սարքերի ձեռքբերում</t>
  </si>
  <si>
    <t>«Աշտարակի բժշկական կենտրոն» ՓԲԸ-ի համար անհրաժեշտ ռենտգեն և էլեկտրասրտագրման (ԷԿԳ) սարքավորումների ձեռքբերում</t>
  </si>
  <si>
    <t>«Էջմիածին բժշկական կենտրոն» ՓԲԸ-ի համար անհրաժեշտ ընդհանուր անզգայացման, դեֆիբրիլյատոր (2 հատ) և ուլտրաձայնային հետազոտության սարքերի ձեռքբերում</t>
  </si>
  <si>
    <t>«Մեծամորի բժշկական կենտրոն» ՓԲԸ-ի համար անհրաժեշտ հարված-ալիքային թերապիայի, ուլտրաձայնային թերապիայի համակցված, լրիվ ավտոմատ հեմատոլոգիական վերլուծիչ և արհեստական օդափոխության սարքերի ձեռքբերում</t>
  </si>
  <si>
    <t>«Գավառի բժշկական կենտրոն»  ՓԲԸ-ի համար ուլտրաձայնային, հեմոդիալիզի և էլէկտրոկոագուլյացիոն սարքավորումների ձեռքբերում</t>
  </si>
  <si>
    <t>«Ճամբարակի առողջության կենտրոն» ՓԲԸ-ի համար անհրաժեշտ ակնաբուժական ճեղքային լամպի, գաստրոսկոպի և ուլտրաձայնային ստացիոնար հետազոտման սարքավորումների ձեռքբերում</t>
  </si>
  <si>
    <t>«Վարդենիսի բժշկական կենտրոն» ՓԲԸ-ի համար անհրաժեշտ ուլտրաձայնային ստացիոնար հետազոտման սարքավորման ձեռքբերում</t>
  </si>
  <si>
    <t>«Սևանի բժշկական կենտրոն» ՓԲԸ-ի համար անհրաժեշտ ուլտրաձայնային ստացիոնար հետազոտման սարքի և ռենտգենոգրաֆիկ համակարգի ձեռքբերում</t>
  </si>
  <si>
    <t>«Լիճքի ԱԱՊԿ» ՊՈԱԿ-ի համար մանրէազերծող սարքի ձեռքբերում (չորացնող պահարան)</t>
  </si>
  <si>
    <t>«Եղեգնաձորի բժշկական կենտրոնի» ՓԲԸ-ի համակարգչային տոմոգրաֆիայի համար տարածքի հիմնանորոգում</t>
  </si>
  <si>
    <t xml:space="preserve">«Եղեգնաձորի մշակույթի կենտրոն»  ՊՈԱԿ-ի բեմահարթակի, բեմի լուսային համակարգի նորոգման և ջեռուցման համակարգի օպտիմալացման նախագծանախահաշվային փաստաթղթեր </t>
  </si>
  <si>
    <t>ԸՆԴԱՄԵՆԸ ( 6 մարզերին)</t>
  </si>
  <si>
    <r>
      <t xml:space="preserve">Մարզային թվով 25 առողջապահական կազմակերպությունների համար բժշկական սարքերի հավաքածուների ձեռքբերում (օտոսկոպ սարքեր` 17 հատ, օֆթալմոսկոպ սարքեր` 19 հատ և էլեկտրոնային մանկական, թվային կշեռքներ՝ 6 հատ)
</t>
    </r>
    <r>
      <rPr>
        <i/>
        <sz val="10"/>
        <rFont val="GHEA Grapalat"/>
        <family val="3"/>
      </rPr>
      <t>(ըստ կազմակերպությունների՝ «Գավառի  Բ/Կ» ՓԲԸ, «Սարուխանի Բ/Ա» ՊՈԱԿ, «Նորատուսի Բ/Ա» ՊՈԱԿ, «Կարմիրգյուղի Բ/Ա» ՊՈԱԿ, «Սևանի ԲԿ» ՓԲԸ, «Դդմաշենի ԲԱ» ՊՈԱԿ, «Լճաշենի ԱԱՊԿ» ՊՈԱԿ, «Մարտունու  ԲԿ» ՓԲԸ, «Մարտունու Ծննդատուն» ՊՓԲԸ, «Վ. Գետաշենի Բ/Ա» ՊՈԱԿ, «Լիճք ԱԱՊԿ» ՊՈԱԿ, «Աստղաձորի ԱԱՊԿ» ՊՈԱԿ, «Ն. Գետաշենի Բ/Ա» ՊՈԱԿ, «Վաղաշենի ԱԱՊԿ» ՊՈԱԿ, «Զոլաքարի Բ/Ա» ՊՈԱԿ, «Ծովինարի Բ/Ա» ՊՈԱԿ, «Երանոսի Բ/Ա» ՊՈԱԿ, «Վարդենիկի Ա/Կ» ՊՈԱԿ, «Ծակքարի ԱԱՊԿ» ՊՈԱԿ, «Վարդենիսի ԲԿ» ՓԲԸ, «Ծովակի ԱԱՊԿ» ՊՈԱԿ, «Մեծ Մասրիկի ԱԱՊԿ» ՊՈԱԿ, «Լուսակունք ԱԱՊԿ» ՊՈԱԿ, «Ճամբարակի  Ա/Կ» ՓԲԸ և «Դպրաբակ  Բ/Ա» ՊՈԱԿ)</t>
    </r>
  </si>
  <si>
    <r>
      <t xml:space="preserve">«Սևանի բժշկական կենտրոն»  ՓԲԸ-ի մանկական մասնաշենքի տանիքի վերանորոգում </t>
    </r>
    <r>
      <rPr>
        <i/>
        <sz val="12"/>
        <rFont val="GHEA Grapalat"/>
        <family val="3"/>
      </rPr>
      <t>(մասնակի վճարում)</t>
    </r>
  </si>
  <si>
    <r>
      <t xml:space="preserve">«Սիսիանի մանկապատանեկան մարզադպրոց» ՊՈԱԿ-ի շենքի վերանորոգման աշխատանքներ </t>
    </r>
    <r>
      <rPr>
        <i/>
        <sz val="12"/>
        <rFont val="GHEA Grapalat"/>
        <family val="3"/>
      </rPr>
      <t>(մասնակի վճարում)</t>
    </r>
  </si>
  <si>
    <r>
      <t xml:space="preserve">Գորիս համայնքի Քարահունջ բնակավայրի գյուղամիջյան առաջին փողոցի քանդված հենապատի և ճանապարհի վերականգնման աշխատանքներ </t>
    </r>
    <r>
      <rPr>
        <i/>
        <sz val="12"/>
        <rFont val="GHEA Grapalat"/>
        <family val="3"/>
      </rPr>
      <t>(մասնակի վճարում)</t>
    </r>
  </si>
  <si>
    <r>
      <t xml:space="preserve">Գորիս համայնքի Ակներ գյուղի թիվ 15 փողոցի վերանորոգման աշխատանքներ </t>
    </r>
    <r>
      <rPr>
        <i/>
        <sz val="12"/>
        <rFont val="GHEA Grapalat"/>
        <family val="3"/>
      </rPr>
      <t>(մասնակի վճարում)</t>
    </r>
  </si>
  <si>
    <t>«Մարտունի բժշկական կենտրոն» ՓԲԸ-ի համար ԷԷԳ սարքի, էլեկտրոուղեղագրման համակարգի, էլեկտրոմիոգրաֆի, լիգաշուր՝ էլեկտրավիրաբուժական լիգավորման համակարգի և հեմոդիալիզի սարքավորումների (2 հատ) ձեռքբերում</t>
  </si>
  <si>
    <t>«Մարտունու  ծննդատուն» ՊՓԲԸ-ի համար վակում էքսկոխլիատորի  և մանկաբարձական սեղանների (2 հատ) ձեռքբերում</t>
  </si>
  <si>
    <t>«Իջևանի առողջության առաջնային պահպանման կենտրոն» ՓԲԸ-ի համար սրտագրման սարքերի (կարդիոգրաֆներ) և բժշկական կահույքի ձեռքբերում</t>
  </si>
  <si>
    <t>«Նոյեմբերյանի բժշկական կենտրոն» ՓԲԸ-ի համար ռենտգեն ախտորոշման համակարգի ձեռքբերում</t>
  </si>
  <si>
    <t>Խաչիկի միջնակարգ դպրոցի ջեռուցման համար քարածուխի ձեռքբերում</t>
  </si>
  <si>
    <t>«Արմավիրի բժշկական կենտրոն» ՓԲԸ-ի համար անհրաժեշտ անզգայացման, ռենտգենադիտման, Էնդոսկոպիայի, էնդովիրահատական, ախտորոշման գերձայնային, ուլտրաձայնային, դոպլեր և ռենտգեն սարքերի ձեռքբերում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</si>
</sst>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_-* #,##0.00\ _₽_-;\-* #,##0.00\ _₽_-;_-* &quot;-&quot;??\ _₽_-;_-@_-"/>
    <numFmt numFmtId="165" formatCode="##,##0.0;\(##,##0.0\);\-"/>
    <numFmt numFmtId="166" formatCode="#,##0.0"/>
    <numFmt numFmtId="167" formatCode="#,##0.0_);\(#,##0.0\)"/>
    <numFmt numFmtId="168" formatCode="_-* #,##0.00_р_._-;\-* #,##0.00_р_._-;_-* &quot;-&quot;??_р_._-;_-@_-"/>
    <numFmt numFmtId="169" formatCode="_(* #,##0.0_);_(* \(#,##0.0\);_(* &quot;-&quot;??_);_(@_)"/>
  </numFmts>
  <fonts count="79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GHEA Grapalat"/>
      <family val="3"/>
    </font>
    <font>
      <sz val="8"/>
      <name val="GHEA Grapalat"/>
      <family val="3"/>
    </font>
    <font>
      <sz val="10"/>
      <name val="Arial"/>
      <family val="2"/>
    </font>
    <font>
      <sz val="8"/>
      <name val="Arial Armenian"/>
      <family val="2"/>
    </font>
    <font>
      <sz val="11"/>
      <color theme="1"/>
      <name val="Calibri"/>
      <family val="2"/>
      <charset val="1"/>
      <scheme val="minor"/>
    </font>
    <font>
      <sz val="8"/>
      <name val="GHEA Grapalat"/>
      <family val="2"/>
    </font>
    <font>
      <sz val="10"/>
      <name val="Arial Armenian"/>
      <family val="2"/>
    </font>
    <font>
      <sz val="10"/>
      <name val="Times Armenian"/>
      <family val="1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theme="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8"/>
      <color theme="3"/>
      <name val="Cambria"/>
      <family val="2"/>
      <charset val="1"/>
      <scheme val="major"/>
    </font>
    <font>
      <b/>
      <sz val="11"/>
      <color theme="1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sz val="11"/>
      <color indexed="8"/>
      <name val="Calibri"/>
      <family val="2"/>
    </font>
    <font>
      <sz val="10"/>
      <name val="Arial"/>
      <family val="2"/>
      <charset val="204"/>
    </font>
    <font>
      <sz val="10"/>
      <color rgb="FF9C6500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MS Sans Serif"/>
      <family val="2"/>
    </font>
    <font>
      <sz val="12"/>
      <name val="Arial Armenian"/>
      <family val="2"/>
    </font>
    <font>
      <sz val="10"/>
      <name val="Arial Unicode"/>
      <family val="2"/>
    </font>
    <font>
      <sz val="10"/>
      <color indexed="8"/>
      <name val="MS Sans Serif"/>
      <family val="2"/>
      <charset val="204"/>
    </font>
    <font>
      <sz val="12"/>
      <color theme="1"/>
      <name val="GHEA Grapalat"/>
      <family val="3"/>
    </font>
    <font>
      <sz val="12"/>
      <name val="GHEA Grapalat"/>
      <family val="3"/>
    </font>
    <font>
      <i/>
      <sz val="12"/>
      <name val="GHEA Grapalat"/>
      <family val="3"/>
    </font>
    <font>
      <sz val="11"/>
      <color theme="1"/>
      <name val="Calibri"/>
      <family val="2"/>
      <charset val="204"/>
      <scheme val="minor"/>
    </font>
    <font>
      <b/>
      <sz val="12"/>
      <name val="GHEA Grapalat"/>
      <family val="3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i/>
      <sz val="10"/>
      <name val="GHEA Grapalat"/>
      <family val="3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2">
    <xf numFmtId="0" fontId="0" fillId="0" borderId="0"/>
    <xf numFmtId="0" fontId="8" fillId="0" borderId="0"/>
    <xf numFmtId="9" fontId="9" fillId="0" borderId="0" applyFont="0" applyFill="0" applyBorder="0" applyAlignment="0" applyProtection="0"/>
    <xf numFmtId="0" fontId="10" fillId="0" borderId="0"/>
    <xf numFmtId="0" fontId="11" fillId="0" borderId="0">
      <alignment horizontal="left" vertical="top" wrapText="1"/>
    </xf>
    <xf numFmtId="0" fontId="12" fillId="0" borderId="0"/>
    <xf numFmtId="165" fontId="13" fillId="0" borderId="0" applyFill="0" applyBorder="0" applyProtection="0">
      <alignment horizontal="right" vertical="top"/>
    </xf>
    <xf numFmtId="0" fontId="13" fillId="0" borderId="0">
      <alignment horizontal="left" vertical="top" wrapText="1"/>
    </xf>
    <xf numFmtId="0" fontId="14" fillId="0" borderId="0"/>
    <xf numFmtId="43" fontId="14" fillId="0" borderId="0" applyFont="0" applyFill="0" applyBorder="0" applyAlignment="0" applyProtection="0"/>
    <xf numFmtId="0" fontId="15" fillId="0" borderId="0"/>
    <xf numFmtId="0" fontId="16" fillId="0" borderId="2" applyNumberFormat="0" applyFill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8" fillId="0" borderId="0" applyNumberFormat="0" applyFill="0" applyBorder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  <xf numFmtId="0" fontId="21" fillId="5" borderId="0" applyNumberFormat="0" applyBorder="0" applyAlignment="0" applyProtection="0"/>
    <xf numFmtId="0" fontId="22" fillId="6" borderId="5" applyNumberFormat="0" applyAlignment="0" applyProtection="0"/>
    <xf numFmtId="0" fontId="23" fillId="7" borderId="6" applyNumberFormat="0" applyAlignment="0" applyProtection="0"/>
    <xf numFmtId="0" fontId="24" fillId="7" borderId="5" applyNumberFormat="0" applyAlignment="0" applyProtection="0"/>
    <xf numFmtId="0" fontId="25" fillId="0" borderId="7" applyNumberFormat="0" applyFill="0" applyAlignment="0" applyProtection="0"/>
    <xf numFmtId="0" fontId="26" fillId="8" borderId="8" applyNumberFormat="0" applyAlignment="0" applyProtection="0"/>
    <xf numFmtId="0" fontId="27" fillId="0" borderId="0" applyNumberFormat="0" applyFill="0" applyBorder="0" applyAlignment="0" applyProtection="0"/>
    <xf numFmtId="0" fontId="12" fillId="9" borderId="9" applyNumberFormat="0" applyFont="0" applyAlignment="0" applyProtection="0"/>
    <xf numFmtId="0" fontId="28" fillId="0" borderId="0" applyNumberFormat="0" applyFill="0" applyBorder="0" applyAlignment="0" applyProtection="0"/>
    <xf numFmtId="0" fontId="29" fillId="0" borderId="10" applyNumberFormat="0" applyFill="0" applyAlignment="0" applyProtection="0"/>
    <xf numFmtId="0" fontId="30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30" fillId="29" borderId="0" applyNumberFormat="0" applyBorder="0" applyAlignment="0" applyProtection="0"/>
    <xf numFmtId="0" fontId="30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30" fillId="33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14" borderId="0" applyNumberFormat="0" applyBorder="0" applyAlignment="0" applyProtection="0"/>
    <xf numFmtId="0" fontId="7" fillId="9" borderId="9" applyNumberFormat="0" applyFont="0" applyAlignment="0" applyProtection="0"/>
    <xf numFmtId="0" fontId="32" fillId="33" borderId="0" applyNumberFormat="0" applyBorder="0" applyAlignment="0" applyProtection="0"/>
    <xf numFmtId="0" fontId="32" fillId="21" borderId="0" applyNumberFormat="0" applyBorder="0" applyAlignment="0" applyProtection="0"/>
    <xf numFmtId="0" fontId="32" fillId="10" borderId="0" applyNumberFormat="0" applyBorder="0" applyAlignment="0" applyProtection="0"/>
    <xf numFmtId="0" fontId="3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2" fillId="16" borderId="0" applyNumberFormat="0" applyBorder="0" applyAlignment="0" applyProtection="0"/>
    <xf numFmtId="0" fontId="32" fillId="17" borderId="0" applyNumberFormat="0" applyBorder="0" applyAlignment="0" applyProtection="0"/>
    <xf numFmtId="0" fontId="40" fillId="0" borderId="0" applyNumberFormat="0" applyFill="0" applyBorder="0" applyAlignment="0" applyProtection="0"/>
    <xf numFmtId="0" fontId="32" fillId="13" borderId="0" applyNumberFormat="0" applyBorder="0" applyAlignment="0" applyProtection="0"/>
    <xf numFmtId="0" fontId="38" fillId="0" borderId="2" applyNumberFormat="0" applyFill="0" applyAlignment="0" applyProtection="0"/>
    <xf numFmtId="0" fontId="32" fillId="25" borderId="0" applyNumberFormat="0" applyBorder="0" applyAlignment="0" applyProtection="0"/>
    <xf numFmtId="0" fontId="40" fillId="0" borderId="4" applyNumberFormat="0" applyFill="0" applyAlignment="0" applyProtection="0"/>
    <xf numFmtId="0" fontId="47" fillId="0" borderId="0" applyNumberFormat="0" applyFill="0" applyBorder="0" applyAlignment="0" applyProtection="0"/>
    <xf numFmtId="0" fontId="12" fillId="11" borderId="0" applyNumberFormat="0" applyBorder="0" applyAlignment="0" applyProtection="0"/>
    <xf numFmtId="0" fontId="42" fillId="0" borderId="7" applyNumberFormat="0" applyFill="0" applyAlignment="0" applyProtection="0"/>
    <xf numFmtId="0" fontId="12" fillId="19" borderId="0" applyNumberFormat="0" applyBorder="0" applyAlignment="0" applyProtection="0"/>
    <xf numFmtId="0" fontId="12" fillId="15" borderId="0" applyNumberFormat="0" applyBorder="0" applyAlignment="0" applyProtection="0"/>
    <xf numFmtId="0" fontId="32" fillId="29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22" borderId="0" applyNumberFormat="0" applyBorder="0" applyAlignment="0" applyProtection="0"/>
    <xf numFmtId="0" fontId="43" fillId="5" borderId="0" applyNumberFormat="0" applyBorder="0" applyAlignment="0" applyProtection="0"/>
    <xf numFmtId="0" fontId="12" fillId="28" borderId="0" applyNumberFormat="0" applyBorder="0" applyAlignment="0" applyProtection="0"/>
    <xf numFmtId="0" fontId="12" fillId="24" borderId="0" applyNumberFormat="0" applyBorder="0" applyAlignment="0" applyProtection="0"/>
    <xf numFmtId="0" fontId="34" fillId="7" borderId="5" applyNumberFormat="0" applyAlignment="0" applyProtection="0"/>
    <xf numFmtId="0" fontId="37" fillId="3" borderId="0" applyNumberFormat="0" applyBorder="0" applyAlignment="0" applyProtection="0"/>
    <xf numFmtId="0" fontId="44" fillId="7" borderId="6" applyNumberFormat="0" applyAlignment="0" applyProtection="0"/>
    <xf numFmtId="0" fontId="41" fillId="6" borderId="5" applyNumberFormat="0" applyAlignment="0" applyProtection="0"/>
    <xf numFmtId="0" fontId="39" fillId="0" borderId="3" applyNumberFormat="0" applyFill="0" applyAlignment="0" applyProtection="0"/>
    <xf numFmtId="0" fontId="45" fillId="0" borderId="0" applyNumberFormat="0" applyFill="0" applyBorder="0" applyAlignment="0" applyProtection="0"/>
    <xf numFmtId="0" fontId="32" fillId="26" borderId="0" applyNumberFormat="0" applyBorder="0" applyAlignment="0" applyProtection="0"/>
    <xf numFmtId="0" fontId="35" fillId="8" borderId="8" applyNumberForma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46" fillId="0" borderId="10" applyNumberFormat="0" applyFill="0" applyAlignment="0" applyProtection="0"/>
    <xf numFmtId="0" fontId="32" fillId="18" borderId="0" applyNumberFormat="0" applyBorder="0" applyAlignment="0" applyProtection="0"/>
    <xf numFmtId="0" fontId="12" fillId="27" borderId="0" applyNumberFormat="0" applyBorder="0" applyAlignment="0" applyProtection="0"/>
    <xf numFmtId="0" fontId="33" fillId="4" borderId="0" applyNumberFormat="0" applyBorder="0" applyAlignment="0" applyProtection="0"/>
    <xf numFmtId="0" fontId="12" fillId="12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49" fillId="0" borderId="0"/>
    <xf numFmtId="0" fontId="50" fillId="5" borderId="0" applyNumberFormat="0" applyBorder="0" applyAlignment="0" applyProtection="0"/>
    <xf numFmtId="0" fontId="15" fillId="0" borderId="0"/>
    <xf numFmtId="0" fontId="10" fillId="0" borderId="0"/>
    <xf numFmtId="0" fontId="48" fillId="34" borderId="0" applyNumberFormat="0" applyBorder="0" applyAlignment="0" applyProtection="0"/>
    <xf numFmtId="0" fontId="48" fillId="35" borderId="0" applyNumberFormat="0" applyBorder="0" applyAlignment="0" applyProtection="0"/>
    <xf numFmtId="0" fontId="48" fillId="36" borderId="0" applyNumberFormat="0" applyBorder="0" applyAlignment="0" applyProtection="0"/>
    <xf numFmtId="0" fontId="48" fillId="37" borderId="0" applyNumberFormat="0" applyBorder="0" applyAlignment="0" applyProtection="0"/>
    <xf numFmtId="0" fontId="48" fillId="41" borderId="0" applyNumberFormat="0" applyBorder="0" applyAlignment="0" applyProtection="0"/>
    <xf numFmtId="0" fontId="48" fillId="42" borderId="0" applyNumberFormat="0" applyBorder="0" applyAlignment="0" applyProtection="0"/>
    <xf numFmtId="0" fontId="48" fillId="43" borderId="0" applyNumberFormat="0" applyBorder="0" applyAlignment="0" applyProtection="0"/>
    <xf numFmtId="0" fontId="48" fillId="44" borderId="0" applyNumberFormat="0" applyBorder="0" applyAlignment="0" applyProtection="0"/>
    <xf numFmtId="0" fontId="48" fillId="38" borderId="0" applyNumberFormat="0" applyBorder="0" applyAlignment="0" applyProtection="0"/>
    <xf numFmtId="0" fontId="48" fillId="37" borderId="0" applyNumberFormat="0" applyBorder="0" applyAlignment="0" applyProtection="0"/>
    <xf numFmtId="0" fontId="48" fillId="43" borderId="0" applyNumberFormat="0" applyBorder="0" applyAlignment="0" applyProtection="0"/>
    <xf numFmtId="0" fontId="48" fillId="45" borderId="0" applyNumberFormat="0" applyBorder="0" applyAlignment="0" applyProtection="0"/>
    <xf numFmtId="0" fontId="51" fillId="46" borderId="0" applyNumberFormat="0" applyBorder="0" applyAlignment="0" applyProtection="0"/>
    <xf numFmtId="0" fontId="51" fillId="44" borderId="0" applyNumberFormat="0" applyBorder="0" applyAlignment="0" applyProtection="0"/>
    <xf numFmtId="0" fontId="51" fillId="38" borderId="0" applyNumberFormat="0" applyBorder="0" applyAlignment="0" applyProtection="0"/>
    <xf numFmtId="0" fontId="51" fillId="39" borderId="0" applyNumberFormat="0" applyBorder="0" applyAlignment="0" applyProtection="0"/>
    <xf numFmtId="0" fontId="51" fillId="47" borderId="0" applyNumberFormat="0" applyBorder="0" applyAlignment="0" applyProtection="0"/>
    <xf numFmtId="0" fontId="51" fillId="40" borderId="0" applyNumberFormat="0" applyBorder="0" applyAlignment="0" applyProtection="0"/>
    <xf numFmtId="0" fontId="51" fillId="48" borderId="0" applyNumberFormat="0" applyBorder="0" applyAlignment="0" applyProtection="0"/>
    <xf numFmtId="0" fontId="51" fillId="49" borderId="0" applyNumberFormat="0" applyBorder="0" applyAlignment="0" applyProtection="0"/>
    <xf numFmtId="0" fontId="51" fillId="50" borderId="0" applyNumberFormat="0" applyBorder="0" applyAlignment="0" applyProtection="0"/>
    <xf numFmtId="0" fontId="51" fillId="39" borderId="0" applyNumberFormat="0" applyBorder="0" applyAlignment="0" applyProtection="0"/>
    <xf numFmtId="0" fontId="51" fillId="47" borderId="0" applyNumberFormat="0" applyBorder="0" applyAlignment="0" applyProtection="0"/>
    <xf numFmtId="0" fontId="51" fillId="51" borderId="0" applyNumberFormat="0" applyBorder="0" applyAlignment="0" applyProtection="0"/>
    <xf numFmtId="0" fontId="52" fillId="35" borderId="0" applyNumberFormat="0" applyBorder="0" applyAlignment="0" applyProtection="0"/>
    <xf numFmtId="0" fontId="53" fillId="52" borderId="11" applyNumberFormat="0" applyAlignment="0" applyProtection="0"/>
    <xf numFmtId="0" fontId="54" fillId="53" borderId="12" applyNumberFormat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5" fillId="0" borderId="0" applyNumberFormat="0" applyFill="0" applyBorder="0" applyAlignment="0" applyProtection="0"/>
    <xf numFmtId="0" fontId="56" fillId="36" borderId="0" applyNumberFormat="0" applyBorder="0" applyAlignment="0" applyProtection="0"/>
    <xf numFmtId="0" fontId="57" fillId="0" borderId="13" applyNumberFormat="0" applyFill="0" applyAlignment="0" applyProtection="0"/>
    <xf numFmtId="0" fontId="58" fillId="0" borderId="14" applyNumberFormat="0" applyFill="0" applyAlignment="0" applyProtection="0"/>
    <xf numFmtId="0" fontId="59" fillId="0" borderId="15" applyNumberFormat="0" applyFill="0" applyAlignment="0" applyProtection="0"/>
    <xf numFmtId="0" fontId="59" fillId="0" borderId="0" applyNumberFormat="0" applyFill="0" applyBorder="0" applyAlignment="0" applyProtection="0"/>
    <xf numFmtId="0" fontId="60" fillId="42" borderId="11" applyNumberFormat="0" applyAlignment="0" applyProtection="0"/>
    <xf numFmtId="0" fontId="61" fillId="0" borderId="16" applyNumberFormat="0" applyFill="0" applyAlignment="0" applyProtection="0"/>
    <xf numFmtId="0" fontId="62" fillId="54" borderId="0" applyNumberFormat="0" applyBorder="0" applyAlignment="0" applyProtection="0"/>
    <xf numFmtId="1" fontId="68" fillId="0" borderId="0"/>
    <xf numFmtId="1" fontId="68" fillId="0" borderId="0"/>
    <xf numFmtId="1" fontId="68" fillId="0" borderId="0"/>
    <xf numFmtId="0" fontId="6" fillId="0" borderId="0"/>
    <xf numFmtId="0" fontId="10" fillId="0" borderId="0"/>
    <xf numFmtId="0" fontId="10" fillId="0" borderId="0"/>
    <xf numFmtId="0" fontId="14" fillId="55" borderId="17" applyNumberFormat="0" applyFont="0" applyAlignment="0" applyProtection="0"/>
    <xf numFmtId="0" fontId="63" fillId="52" borderId="18" applyNumberFormat="0" applyAlignment="0" applyProtection="0"/>
    <xf numFmtId="0" fontId="67" fillId="0" borderId="0"/>
    <xf numFmtId="0" fontId="67" fillId="0" borderId="0"/>
    <xf numFmtId="0" fontId="67" fillId="0" borderId="0"/>
    <xf numFmtId="0" fontId="64" fillId="0" borderId="0" applyNumberFormat="0" applyFill="0" applyBorder="0" applyAlignment="0" applyProtection="0"/>
    <xf numFmtId="0" fontId="65" fillId="0" borderId="19" applyNumberFormat="0" applyFill="0" applyAlignment="0" applyProtection="0"/>
    <xf numFmtId="0" fontId="66" fillId="0" borderId="0" applyNumberFormat="0" applyFill="0" applyBorder="0" applyAlignment="0" applyProtection="0"/>
    <xf numFmtId="0" fontId="49" fillId="0" borderId="0"/>
    <xf numFmtId="1" fontId="68" fillId="0" borderId="0"/>
    <xf numFmtId="0" fontId="69" fillId="0" borderId="0"/>
    <xf numFmtId="0" fontId="10" fillId="0" borderId="0"/>
    <xf numFmtId="0" fontId="6" fillId="0" borderId="0"/>
    <xf numFmtId="0" fontId="13" fillId="0" borderId="0">
      <alignment horizontal="left" vertical="top" wrapText="1"/>
    </xf>
    <xf numFmtId="0" fontId="5" fillId="9" borderId="9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67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3" fillId="9" borderId="9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5" fillId="0" borderId="0"/>
    <xf numFmtId="164" fontId="15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49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0" fontId="13" fillId="0" borderId="0">
      <alignment horizontal="left" vertical="top" wrapText="1"/>
    </xf>
    <xf numFmtId="0" fontId="13" fillId="0" borderId="0">
      <alignment horizontal="left" vertical="top" wrapText="1"/>
    </xf>
    <xf numFmtId="0" fontId="31" fillId="0" borderId="0" applyNumberFormat="0" applyFill="0" applyBorder="0" applyAlignment="0" applyProtection="0"/>
    <xf numFmtId="0" fontId="2" fillId="9" borderId="9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30" fillId="13" borderId="0" applyNumberFormat="0" applyBorder="0" applyAlignment="0" applyProtection="0"/>
    <xf numFmtId="0" fontId="30" fillId="17" borderId="0" applyNumberFormat="0" applyBorder="0" applyAlignment="0" applyProtection="0"/>
    <xf numFmtId="0" fontId="30" fillId="21" borderId="0" applyNumberFormat="0" applyBorder="0" applyAlignment="0" applyProtection="0"/>
    <xf numFmtId="0" fontId="30" fillId="25" borderId="0" applyNumberFormat="0" applyBorder="0" applyAlignment="0" applyProtection="0"/>
    <xf numFmtId="0" fontId="30" fillId="29" borderId="0" applyNumberFormat="0" applyBorder="0" applyAlignment="0" applyProtection="0"/>
    <xf numFmtId="0" fontId="30" fillId="33" borderId="0" applyNumberFormat="0" applyBorder="0" applyAlignment="0" applyProtection="0"/>
    <xf numFmtId="0" fontId="30" fillId="10" borderId="0" applyNumberFormat="0" applyBorder="0" applyAlignment="0" applyProtection="0"/>
    <xf numFmtId="0" fontId="30" fillId="14" borderId="0" applyNumberFormat="0" applyBorder="0" applyAlignment="0" applyProtection="0"/>
    <xf numFmtId="0" fontId="30" fillId="18" borderId="0" applyNumberFormat="0" applyBorder="0" applyAlignment="0" applyProtection="0"/>
    <xf numFmtId="0" fontId="30" fillId="22" borderId="0" applyNumberFormat="0" applyBorder="0" applyAlignment="0" applyProtection="0"/>
    <xf numFmtId="0" fontId="30" fillId="26" borderId="0" applyNumberFormat="0" applyBorder="0" applyAlignment="0" applyProtection="0"/>
    <xf numFmtId="0" fontId="30" fillId="30" borderId="0" applyNumberFormat="0" applyBorder="0" applyAlignment="0" applyProtection="0"/>
    <xf numFmtId="0" fontId="22" fillId="6" borderId="5" applyNumberFormat="0" applyAlignment="0" applyProtection="0"/>
    <xf numFmtId="0" fontId="23" fillId="7" borderId="6" applyNumberFormat="0" applyAlignment="0" applyProtection="0"/>
    <xf numFmtId="0" fontId="24" fillId="7" borderId="5" applyNumberFormat="0" applyAlignment="0" applyProtection="0"/>
    <xf numFmtId="0" fontId="16" fillId="0" borderId="2" applyNumberFormat="0" applyFill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8" fillId="0" borderId="0" applyNumberFormat="0" applyFill="0" applyBorder="0" applyAlignment="0" applyProtection="0"/>
    <xf numFmtId="0" fontId="29" fillId="0" borderId="10" applyNumberFormat="0" applyFill="0" applyAlignment="0" applyProtection="0"/>
    <xf numFmtId="0" fontId="26" fillId="8" borderId="8" applyNumberFormat="0" applyAlignment="0" applyProtection="0"/>
    <xf numFmtId="0" fontId="21" fillId="5" borderId="0" applyNumberFormat="0" applyBorder="0" applyAlignment="0" applyProtection="0"/>
    <xf numFmtId="0" fontId="20" fillId="4" borderId="0" applyNumberFormat="0" applyBorder="0" applyAlignment="0" applyProtection="0"/>
    <xf numFmtId="0" fontId="28" fillId="0" borderId="0" applyNumberFormat="0" applyFill="0" applyBorder="0" applyAlignment="0" applyProtection="0"/>
    <xf numFmtId="0" fontId="25" fillId="0" borderId="7" applyNumberFormat="0" applyFill="0" applyAlignment="0" applyProtection="0"/>
    <xf numFmtId="0" fontId="70" fillId="0" borderId="0"/>
    <xf numFmtId="0" fontId="27" fillId="0" borderId="0" applyNumberFormat="0" applyFill="0" applyBorder="0" applyAlignment="0" applyProtection="0"/>
    <xf numFmtId="0" fontId="19" fillId="3" borderId="0" applyNumberFormat="0" applyBorder="0" applyAlignment="0" applyProtection="0"/>
    <xf numFmtId="0" fontId="13" fillId="0" borderId="0">
      <alignment horizontal="left" vertical="top" wrapText="1"/>
    </xf>
    <xf numFmtId="0" fontId="74" fillId="0" borderId="0"/>
    <xf numFmtId="0" fontId="10" fillId="0" borderId="0"/>
    <xf numFmtId="0" fontId="15" fillId="0" borderId="0"/>
    <xf numFmtId="43" fontId="15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77" fillId="5" borderId="0" applyNumberFormat="0" applyBorder="0" applyAlignment="0" applyProtection="0"/>
    <xf numFmtId="0" fontId="1" fillId="9" borderId="9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15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3" fillId="52" borderId="50" applyNumberFormat="0" applyAlignment="0" applyProtection="0"/>
    <xf numFmtId="0" fontId="60" fillId="42" borderId="50" applyNumberFormat="0" applyAlignment="0" applyProtection="0"/>
    <xf numFmtId="0" fontId="63" fillId="52" borderId="28" applyNumberFormat="0" applyAlignment="0" applyProtection="0"/>
    <xf numFmtId="0" fontId="53" fillId="52" borderId="26" applyNumberFormat="0" applyAlignment="0" applyProtection="0"/>
    <xf numFmtId="0" fontId="14" fillId="55" borderId="35" applyNumberFormat="0" applyFont="0" applyAlignment="0" applyProtection="0"/>
    <xf numFmtId="0" fontId="14" fillId="55" borderId="55" applyNumberFormat="0" applyFont="0" applyAlignment="0" applyProtection="0"/>
    <xf numFmtId="0" fontId="53" fillId="52" borderId="22" applyNumberFormat="0" applyAlignment="0" applyProtection="0"/>
    <xf numFmtId="0" fontId="1" fillId="9" borderId="9" applyNumberFormat="0" applyFont="0" applyAlignment="0" applyProtection="0"/>
    <xf numFmtId="0" fontId="53" fillId="52" borderId="54" applyNumberFormat="0" applyAlignment="0" applyProtection="0"/>
    <xf numFmtId="0" fontId="53" fillId="52" borderId="38" applyNumberFormat="0" applyAlignment="0" applyProtection="0"/>
    <xf numFmtId="0" fontId="65" fillId="0" borderId="25" applyNumberFormat="0" applyFill="0" applyAlignment="0" applyProtection="0"/>
    <xf numFmtId="0" fontId="63" fillId="52" borderId="52" applyNumberFormat="0" applyAlignment="0" applyProtection="0"/>
    <xf numFmtId="0" fontId="14" fillId="55" borderId="63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65" fillId="0" borderId="65" applyNumberFormat="0" applyFill="0" applyAlignment="0" applyProtection="0"/>
    <xf numFmtId="0" fontId="63" fillId="52" borderId="36" applyNumberFormat="0" applyAlignment="0" applyProtection="0"/>
    <xf numFmtId="0" fontId="53" fillId="52" borderId="58" applyNumberFormat="0" applyAlignment="0" applyProtection="0"/>
    <xf numFmtId="0" fontId="65" fillId="0" borderId="41" applyNumberFormat="0" applyFill="0" applyAlignment="0" applyProtection="0"/>
    <xf numFmtId="0" fontId="63" fillId="52" borderId="48" applyNumberFormat="0" applyAlignment="0" applyProtection="0"/>
    <xf numFmtId="0" fontId="63" fillId="52" borderId="24" applyNumberFormat="0" applyAlignment="0" applyProtection="0"/>
    <xf numFmtId="0" fontId="60" fillId="42" borderId="22" applyNumberFormat="0" applyAlignment="0" applyProtection="0"/>
    <xf numFmtId="43" fontId="1" fillId="0" borderId="0" applyFont="0" applyFill="0" applyBorder="0" applyAlignment="0" applyProtection="0"/>
    <xf numFmtId="0" fontId="63" fillId="52" borderId="60" applyNumberFormat="0" applyAlignment="0" applyProtection="0"/>
    <xf numFmtId="0" fontId="60" fillId="42" borderId="26" applyNumberFormat="0" applyAlignment="0" applyProtection="0"/>
    <xf numFmtId="0" fontId="1" fillId="0" borderId="0"/>
    <xf numFmtId="0" fontId="14" fillId="55" borderId="31" applyNumberFormat="0" applyFont="0" applyAlignment="0" applyProtection="0"/>
    <xf numFmtId="0" fontId="63" fillId="52" borderId="44" applyNumberFormat="0" applyAlignment="0" applyProtection="0"/>
    <xf numFmtId="0" fontId="1" fillId="0" borderId="0"/>
    <xf numFmtId="0" fontId="1" fillId="9" borderId="9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9" borderId="9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53" fillId="52" borderId="42" applyNumberFormat="0" applyAlignment="0" applyProtection="0"/>
    <xf numFmtId="0" fontId="1" fillId="9" borderId="9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65" fillId="0" borderId="53" applyNumberFormat="0" applyFill="0" applyAlignment="0" applyProtection="0"/>
    <xf numFmtId="0" fontId="14" fillId="55" borderId="27" applyNumberFormat="0" applyFont="0" applyAlignment="0" applyProtection="0"/>
    <xf numFmtId="0" fontId="53" fillId="52" borderId="34" applyNumberFormat="0" applyAlignment="0" applyProtection="0"/>
    <xf numFmtId="0" fontId="65" fillId="0" borderId="33" applyNumberFormat="0" applyFill="0" applyAlignment="0" applyProtection="0"/>
    <xf numFmtId="0" fontId="65" fillId="0" borderId="37" applyNumberFormat="0" applyFill="0" applyAlignment="0" applyProtection="0"/>
    <xf numFmtId="0" fontId="60" fillId="42" borderId="46" applyNumberFormat="0" applyAlignment="0" applyProtection="0"/>
    <xf numFmtId="0" fontId="63" fillId="52" borderId="56" applyNumberFormat="0" applyAlignment="0" applyProtection="0"/>
    <xf numFmtId="0" fontId="14" fillId="55" borderId="23" applyNumberFormat="0" applyFont="0" applyAlignment="0" applyProtection="0"/>
    <xf numFmtId="0" fontId="63" fillId="52" borderId="40" applyNumberFormat="0" applyAlignment="0" applyProtection="0"/>
    <xf numFmtId="0" fontId="60" fillId="42" borderId="54" applyNumberFormat="0" applyAlignment="0" applyProtection="0"/>
    <xf numFmtId="0" fontId="60" fillId="42" borderId="30" applyNumberFormat="0" applyAlignment="0" applyProtection="0"/>
    <xf numFmtId="0" fontId="65" fillId="0" borderId="49" applyNumberFormat="0" applyFill="0" applyAlignment="0" applyProtection="0"/>
    <xf numFmtId="0" fontId="60" fillId="42" borderId="34" applyNumberFormat="0" applyAlignment="0" applyProtection="0"/>
    <xf numFmtId="0" fontId="14" fillId="55" borderId="47" applyNumberFormat="0" applyFont="0" applyAlignment="0" applyProtection="0"/>
    <xf numFmtId="0" fontId="65" fillId="0" borderId="61" applyNumberFormat="0" applyFill="0" applyAlignment="0" applyProtection="0"/>
    <xf numFmtId="0" fontId="60" fillId="42" borderId="38" applyNumberFormat="0" applyAlignment="0" applyProtection="0"/>
    <xf numFmtId="0" fontId="63" fillId="52" borderId="32" applyNumberFormat="0" applyAlignment="0" applyProtection="0"/>
    <xf numFmtId="0" fontId="60" fillId="42" borderId="42" applyNumberFormat="0" applyAlignment="0" applyProtection="0"/>
    <xf numFmtId="0" fontId="14" fillId="55" borderId="59" applyNumberFormat="0" applyFont="0" applyAlignment="0" applyProtection="0"/>
    <xf numFmtId="0" fontId="53" fillId="52" borderId="30" applyNumberFormat="0" applyAlignment="0" applyProtection="0"/>
    <xf numFmtId="0" fontId="14" fillId="55" borderId="51" applyNumberFormat="0" applyFont="0" applyAlignment="0" applyProtection="0"/>
    <xf numFmtId="0" fontId="65" fillId="0" borderId="29" applyNumberFormat="0" applyFill="0" applyAlignment="0" applyProtection="0"/>
    <xf numFmtId="0" fontId="65" fillId="0" borderId="45" applyNumberFormat="0" applyFill="0" applyAlignment="0" applyProtection="0"/>
    <xf numFmtId="0" fontId="14" fillId="55" borderId="39" applyNumberFormat="0" applyFont="0" applyAlignment="0" applyProtection="0"/>
    <xf numFmtId="0" fontId="60" fillId="42" borderId="58" applyNumberFormat="0" applyAlignment="0" applyProtection="0"/>
    <xf numFmtId="0" fontId="53" fillId="52" borderId="62" applyNumberFormat="0" applyAlignment="0" applyProtection="0"/>
    <xf numFmtId="0" fontId="14" fillId="55" borderId="43" applyNumberFormat="0" applyFont="0" applyAlignment="0" applyProtection="0"/>
    <xf numFmtId="0" fontId="53" fillId="52" borderId="46" applyNumberFormat="0" applyAlignment="0" applyProtection="0"/>
    <xf numFmtId="0" fontId="65" fillId="0" borderId="57" applyNumberFormat="0" applyFill="0" applyAlignment="0" applyProtection="0"/>
    <xf numFmtId="0" fontId="60" fillId="42" borderId="62" applyNumberFormat="0" applyAlignment="0" applyProtection="0"/>
    <xf numFmtId="0" fontId="63" fillId="52" borderId="64" applyNumberFormat="0" applyAlignment="0" applyProtection="0"/>
    <xf numFmtId="0" fontId="53" fillId="52" borderId="67" applyNumberFormat="0" applyAlignment="0" applyProtection="0"/>
    <xf numFmtId="0" fontId="60" fillId="42" borderId="67" applyNumberFormat="0" applyAlignment="0" applyProtection="0"/>
    <xf numFmtId="0" fontId="14" fillId="55" borderId="68" applyNumberFormat="0" applyFont="0" applyAlignment="0" applyProtection="0"/>
    <xf numFmtId="0" fontId="63" fillId="52" borderId="69" applyNumberFormat="0" applyAlignment="0" applyProtection="0"/>
    <xf numFmtId="0" fontId="65" fillId="0" borderId="70" applyNumberFormat="0" applyFill="0" applyAlignment="0" applyProtection="0"/>
    <xf numFmtId="0" fontId="53" fillId="52" borderId="71" applyNumberFormat="0" applyAlignment="0" applyProtection="0"/>
    <xf numFmtId="0" fontId="60" fillId="42" borderId="71" applyNumberFormat="0" applyAlignment="0" applyProtection="0"/>
    <xf numFmtId="0" fontId="14" fillId="55" borderId="72" applyNumberFormat="0" applyFont="0" applyAlignment="0" applyProtection="0"/>
    <xf numFmtId="0" fontId="63" fillId="52" borderId="73" applyNumberFormat="0" applyAlignment="0" applyProtection="0"/>
    <xf numFmtId="0" fontId="65" fillId="0" borderId="74" applyNumberFormat="0" applyFill="0" applyAlignment="0" applyProtection="0"/>
    <xf numFmtId="0" fontId="74" fillId="0" borderId="0"/>
    <xf numFmtId="0" fontId="1" fillId="0" borderId="0"/>
  </cellStyleXfs>
  <cellXfs count="26">
    <xf numFmtId="0" fontId="0" fillId="0" borderId="0" xfId="0"/>
    <xf numFmtId="0" fontId="72" fillId="0" borderId="20" xfId="0" applyFont="1" applyFill="1" applyBorder="1" applyAlignment="1">
      <alignment vertical="center" wrapText="1"/>
    </xf>
    <xf numFmtId="167" fontId="72" fillId="0" borderId="20" xfId="210" applyNumberFormat="1" applyFont="1" applyFill="1" applyBorder="1" applyAlignment="1">
      <alignment horizontal="center" vertical="center" wrapText="1"/>
    </xf>
    <xf numFmtId="0" fontId="75" fillId="0" borderId="20" xfId="0" applyFont="1" applyFill="1" applyBorder="1" applyAlignment="1">
      <alignment vertical="center" wrapText="1"/>
    </xf>
    <xf numFmtId="0" fontId="75" fillId="0" borderId="20" xfId="0" applyFont="1" applyFill="1" applyBorder="1" applyAlignment="1">
      <alignment horizontal="left" vertical="center" wrapText="1"/>
    </xf>
    <xf numFmtId="167" fontId="75" fillId="0" borderId="20" xfId="210" applyNumberFormat="1" applyFont="1" applyFill="1" applyBorder="1" applyAlignment="1">
      <alignment horizontal="center" vertical="center" wrapText="1"/>
    </xf>
    <xf numFmtId="0" fontId="72" fillId="2" borderId="20" xfId="0" applyFont="1" applyFill="1" applyBorder="1" applyAlignment="1">
      <alignment vertical="center" wrapText="1"/>
    </xf>
    <xf numFmtId="167" fontId="75" fillId="2" borderId="20" xfId="210" applyNumberFormat="1" applyFont="1" applyFill="1" applyBorder="1" applyAlignment="1">
      <alignment horizontal="center" vertical="center" wrapText="1"/>
    </xf>
    <xf numFmtId="167" fontId="72" fillId="2" borderId="20" xfId="210" applyNumberFormat="1" applyFont="1" applyFill="1" applyBorder="1" applyAlignment="1">
      <alignment horizontal="center" vertical="center" wrapText="1"/>
    </xf>
    <xf numFmtId="49" fontId="75" fillId="0" borderId="1" xfId="0" applyNumberFormat="1" applyFont="1" applyFill="1" applyBorder="1" applyAlignment="1">
      <alignment horizontal="center" vertical="center" wrapText="1"/>
    </xf>
    <xf numFmtId="0" fontId="72" fillId="0" borderId="0" xfId="0" applyFont="1" applyFill="1" applyAlignment="1">
      <alignment horizontal="left" vertical="center" wrapText="1"/>
    </xf>
    <xf numFmtId="0" fontId="73" fillId="0" borderId="0" xfId="0" applyFont="1" applyFill="1" applyAlignment="1">
      <alignment horizontal="left" vertical="center" wrapText="1"/>
    </xf>
    <xf numFmtId="0" fontId="75" fillId="2" borderId="20" xfId="0" applyFont="1" applyFill="1" applyBorder="1" applyAlignment="1">
      <alignment vertical="center" wrapText="1"/>
    </xf>
    <xf numFmtId="0" fontId="73" fillId="2" borderId="0" xfId="0" applyFont="1" applyFill="1" applyAlignment="1">
      <alignment horizontal="left" vertical="center" wrapText="1"/>
    </xf>
    <xf numFmtId="169" fontId="72" fillId="0" borderId="0" xfId="210" applyNumberFormat="1" applyFont="1" applyFill="1" applyAlignment="1">
      <alignment horizontal="left" vertical="center" wrapText="1"/>
    </xf>
    <xf numFmtId="0" fontId="71" fillId="0" borderId="75" xfId="0" applyFont="1" applyBorder="1" applyAlignment="1">
      <alignment horizontal="left" vertical="center" wrapText="1"/>
    </xf>
    <xf numFmtId="0" fontId="72" fillId="2" borderId="75" xfId="0" applyFont="1" applyFill="1" applyBorder="1" applyAlignment="1">
      <alignment horizontal="left" vertical="center" wrapText="1"/>
    </xf>
    <xf numFmtId="166" fontId="72" fillId="0" borderId="75" xfId="0" applyNumberFormat="1" applyFont="1" applyFill="1" applyBorder="1" applyAlignment="1">
      <alignment horizontal="center" vertical="center" wrapText="1"/>
    </xf>
    <xf numFmtId="167" fontId="72" fillId="0" borderId="77" xfId="210" applyNumberFormat="1" applyFont="1" applyFill="1" applyBorder="1" applyAlignment="1">
      <alignment horizontal="center" vertical="center" wrapText="1"/>
    </xf>
    <xf numFmtId="0" fontId="72" fillId="0" borderId="77" xfId="0" applyFont="1" applyFill="1" applyBorder="1" applyAlignment="1">
      <alignment vertical="center" wrapText="1"/>
    </xf>
    <xf numFmtId="0" fontId="72" fillId="0" borderId="77" xfId="0" applyFont="1" applyFill="1" applyBorder="1" applyAlignment="1">
      <alignment horizontal="left" vertical="center" wrapText="1"/>
    </xf>
    <xf numFmtId="0" fontId="71" fillId="0" borderId="77" xfId="0" applyFont="1" applyFill="1" applyBorder="1" applyAlignment="1">
      <alignment horizontal="left" vertical="center" wrapText="1"/>
    </xf>
    <xf numFmtId="0" fontId="72" fillId="0" borderId="76" xfId="262" applyFont="1" applyFill="1" applyBorder="1" applyAlignment="1">
      <alignment horizontal="left" vertical="center" wrapText="1"/>
    </xf>
    <xf numFmtId="0" fontId="72" fillId="0" borderId="66" xfId="262" applyFont="1" applyFill="1" applyBorder="1" applyAlignment="1">
      <alignment horizontal="left" vertical="center" wrapText="1"/>
    </xf>
    <xf numFmtId="0" fontId="75" fillId="0" borderId="0" xfId="0" applyFont="1" applyFill="1" applyAlignment="1">
      <alignment horizontal="center" vertical="center" wrapText="1"/>
    </xf>
    <xf numFmtId="169" fontId="72" fillId="0" borderId="21" xfId="210" applyNumberFormat="1" applyFont="1" applyFill="1" applyBorder="1" applyAlignment="1">
      <alignment horizontal="right" vertical="center" wrapText="1"/>
    </xf>
  </cellXfs>
  <cellStyles count="422">
    <cellStyle name="20% - Accent1" xfId="28" builtinId="30" customBuiltin="1"/>
    <cellStyle name="20% - Accent1 2" xfId="68"/>
    <cellStyle name="20% - Accent1 2 2" xfId="107"/>
    <cellStyle name="20% - Accent1 3" xfId="166"/>
    <cellStyle name="20% - Accent1 3 2" xfId="320"/>
    <cellStyle name="20% - Accent1 4" xfId="190"/>
    <cellStyle name="20% - Accent1 4 2" xfId="343"/>
    <cellStyle name="20% - Accent1 5" xfId="270"/>
    <cellStyle name="20% - Accent2" xfId="32" builtinId="34" customBuiltin="1"/>
    <cellStyle name="20% - Accent2 2" xfId="71"/>
    <cellStyle name="20% - Accent2 2 2" xfId="108"/>
    <cellStyle name="20% - Accent2 3" xfId="168"/>
    <cellStyle name="20% - Accent2 3 2" xfId="322"/>
    <cellStyle name="20% - Accent2 4" xfId="192"/>
    <cellStyle name="20% - Accent2 4 2" xfId="345"/>
    <cellStyle name="20% - Accent2 5" xfId="273"/>
    <cellStyle name="20% - Accent3" xfId="36" builtinId="38" customBuiltin="1"/>
    <cellStyle name="20% - Accent3 2" xfId="70"/>
    <cellStyle name="20% - Accent3 2 2" xfId="109"/>
    <cellStyle name="20% - Accent3 3" xfId="170"/>
    <cellStyle name="20% - Accent3 3 2" xfId="324"/>
    <cellStyle name="20% - Accent3 4" xfId="194"/>
    <cellStyle name="20% - Accent3 4 2" xfId="347"/>
    <cellStyle name="20% - Accent3 5" xfId="276"/>
    <cellStyle name="20% - Accent4" xfId="40" builtinId="42" customBuiltin="1"/>
    <cellStyle name="20% - Accent4 2" xfId="87"/>
    <cellStyle name="20% - Accent4 2 2" xfId="110"/>
    <cellStyle name="20% - Accent4 3" xfId="172"/>
    <cellStyle name="20% - Accent4 3 2" xfId="326"/>
    <cellStyle name="20% - Accent4 4" xfId="196"/>
    <cellStyle name="20% - Accent4 4 2" xfId="349"/>
    <cellStyle name="20% - Accent4 5" xfId="279"/>
    <cellStyle name="20% - Accent5" xfId="44" builtinId="46" customBuiltin="1"/>
    <cellStyle name="20% - Accent5 2" xfId="90"/>
    <cellStyle name="20% - Accent5 2 2" xfId="111"/>
    <cellStyle name="20% - Accent5 3" xfId="174"/>
    <cellStyle name="20% - Accent5 3 2" xfId="328"/>
    <cellStyle name="20% - Accent5 4" xfId="198"/>
    <cellStyle name="20% - Accent5 4 2" xfId="351"/>
    <cellStyle name="20% - Accent5 5" xfId="282"/>
    <cellStyle name="20% - Accent6" xfId="48" builtinId="50" customBuiltin="1"/>
    <cellStyle name="20% - Accent6 2" xfId="58"/>
    <cellStyle name="20% - Accent6 2 2" xfId="112"/>
    <cellStyle name="20% - Accent6 3" xfId="176"/>
    <cellStyle name="20% - Accent6 3 2" xfId="330"/>
    <cellStyle name="20% - Accent6 4" xfId="200"/>
    <cellStyle name="20% - Accent6 4 2" xfId="353"/>
    <cellStyle name="20% - Accent6 5" xfId="285"/>
    <cellStyle name="20% - Акцент1 2" xfId="222"/>
    <cellStyle name="20% - Акцент1 2 2" xfId="367"/>
    <cellStyle name="20% - Акцент2 2" xfId="224"/>
    <cellStyle name="20% - Акцент2 2 2" xfId="369"/>
    <cellStyle name="20% - Акцент3 2" xfId="226"/>
    <cellStyle name="20% - Акцент3 2 2" xfId="371"/>
    <cellStyle name="20% - Акцент4 2" xfId="228"/>
    <cellStyle name="20% - Акцент4 2 2" xfId="373"/>
    <cellStyle name="20% - Акцент5 2" xfId="230"/>
    <cellStyle name="20% - Акцент5 2 2" xfId="375"/>
    <cellStyle name="20% - Акцент6 2" xfId="232"/>
    <cellStyle name="20% - Акцент6 2 2" xfId="377"/>
    <cellStyle name="40% - Accent1" xfId="29" builtinId="31" customBuiltin="1"/>
    <cellStyle name="40% - Accent1 2" xfId="92"/>
    <cellStyle name="40% - Accent1 2 2" xfId="113"/>
    <cellStyle name="40% - Accent1 3" xfId="167"/>
    <cellStyle name="40% - Accent1 3 2" xfId="321"/>
    <cellStyle name="40% - Accent1 4" xfId="191"/>
    <cellStyle name="40% - Accent1 4 2" xfId="344"/>
    <cellStyle name="40% - Accent1 5" xfId="271"/>
    <cellStyle name="40% - Accent2" xfId="33" builtinId="35" customBuiltin="1"/>
    <cellStyle name="40% - Accent2 2" xfId="60"/>
    <cellStyle name="40% - Accent2 2 2" xfId="114"/>
    <cellStyle name="40% - Accent2 3" xfId="169"/>
    <cellStyle name="40% - Accent2 3 2" xfId="323"/>
    <cellStyle name="40% - Accent2 4" xfId="193"/>
    <cellStyle name="40% - Accent2 4 2" xfId="346"/>
    <cellStyle name="40% - Accent2 5" xfId="274"/>
    <cellStyle name="40% - Accent3" xfId="37" builtinId="39" customBuiltin="1"/>
    <cellStyle name="40% - Accent3 2" xfId="86"/>
    <cellStyle name="40% - Accent3 2 2" xfId="115"/>
    <cellStyle name="40% - Accent3 3" xfId="171"/>
    <cellStyle name="40% - Accent3 3 2" xfId="325"/>
    <cellStyle name="40% - Accent3 4" xfId="195"/>
    <cellStyle name="40% - Accent3 4 2" xfId="348"/>
    <cellStyle name="40% - Accent3 5" xfId="277"/>
    <cellStyle name="40% - Accent4" xfId="41" builtinId="43" customBuiltin="1"/>
    <cellStyle name="40% - Accent4 2" xfId="77"/>
    <cellStyle name="40% - Accent4 2 2" xfId="116"/>
    <cellStyle name="40% - Accent4 3" xfId="173"/>
    <cellStyle name="40% - Accent4 3 2" xfId="327"/>
    <cellStyle name="40% - Accent4 4" xfId="197"/>
    <cellStyle name="40% - Accent4 4 2" xfId="350"/>
    <cellStyle name="40% - Accent4 5" xfId="280"/>
    <cellStyle name="40% - Accent5" xfId="45" builtinId="47" customBuiltin="1"/>
    <cellStyle name="40% - Accent5 2" xfId="76"/>
    <cellStyle name="40% - Accent5 2 2" xfId="117"/>
    <cellStyle name="40% - Accent5 3" xfId="175"/>
    <cellStyle name="40% - Accent5 3 2" xfId="329"/>
    <cellStyle name="40% - Accent5 4" xfId="199"/>
    <cellStyle name="40% - Accent5 4 2" xfId="352"/>
    <cellStyle name="40% - Accent5 5" xfId="283"/>
    <cellStyle name="40% - Accent6" xfId="49" builtinId="51" customBuiltin="1"/>
    <cellStyle name="40% - Accent6 2" xfId="59"/>
    <cellStyle name="40% - Accent6 2 2" xfId="118"/>
    <cellStyle name="40% - Accent6 3" xfId="177"/>
    <cellStyle name="40% - Accent6 3 2" xfId="331"/>
    <cellStyle name="40% - Accent6 4" xfId="201"/>
    <cellStyle name="40% - Accent6 4 2" xfId="354"/>
    <cellStyle name="40% - Accent6 5" xfId="286"/>
    <cellStyle name="40% - Акцент1 2" xfId="223"/>
    <cellStyle name="40% - Акцент1 2 2" xfId="368"/>
    <cellStyle name="40% - Акцент2 2" xfId="225"/>
    <cellStyle name="40% - Акцент2 2 2" xfId="370"/>
    <cellStyle name="40% - Акцент3 2" xfId="227"/>
    <cellStyle name="40% - Акцент3 2 2" xfId="372"/>
    <cellStyle name="40% - Акцент4 2" xfId="229"/>
    <cellStyle name="40% - Акцент4 2 2" xfId="374"/>
    <cellStyle name="40% - Акцент5 2" xfId="231"/>
    <cellStyle name="40% - Акцент5 2 2" xfId="376"/>
    <cellStyle name="40% - Акцент6 2" xfId="233"/>
    <cellStyle name="40% - Акцент6 2 2" xfId="378"/>
    <cellStyle name="60% - Accent1" xfId="30" builtinId="32" customBuiltin="1"/>
    <cellStyle name="60% - Accent1 2" xfId="63"/>
    <cellStyle name="60% - Accent1 2 2" xfId="119"/>
    <cellStyle name="60% - Accent1 3" xfId="272"/>
    <cellStyle name="60% - Accent2" xfId="34" builtinId="36" customBuiltin="1"/>
    <cellStyle name="60% - Accent2 2" xfId="61"/>
    <cellStyle name="60% - Accent2 2 2" xfId="120"/>
    <cellStyle name="60% - Accent2 3" xfId="275"/>
    <cellStyle name="60% - Accent3" xfId="38" builtinId="40" customBuiltin="1"/>
    <cellStyle name="60% - Accent3 2" xfId="55"/>
    <cellStyle name="60% - Accent3 2 2" xfId="121"/>
    <cellStyle name="60% - Accent3 3" xfId="278"/>
    <cellStyle name="60% - Accent4" xfId="42" builtinId="44" customBuiltin="1"/>
    <cellStyle name="60% - Accent4 2" xfId="65"/>
    <cellStyle name="60% - Accent4 2 2" xfId="122"/>
    <cellStyle name="60% - Accent4 3" xfId="281"/>
    <cellStyle name="60% - Accent5" xfId="46" builtinId="48" customBuiltin="1"/>
    <cellStyle name="60% - Accent5 2" xfId="72"/>
    <cellStyle name="60% - Accent5 2 2" xfId="123"/>
    <cellStyle name="60% - Accent5 3" xfId="284"/>
    <cellStyle name="60% - Accent6" xfId="50" builtinId="52" customBuiltin="1"/>
    <cellStyle name="60% - Accent6 2" xfId="54"/>
    <cellStyle name="60% - Accent6 2 2" xfId="124"/>
    <cellStyle name="60% - Accent6 3" xfId="287"/>
    <cellStyle name="60% - Акцент1 2" xfId="234"/>
    <cellStyle name="60% - Акцент2 2" xfId="235"/>
    <cellStyle name="60% - Акцент3 2" xfId="236"/>
    <cellStyle name="60% - Акцент4 2" xfId="237"/>
    <cellStyle name="60% - Акцент5 2" xfId="238"/>
    <cellStyle name="60% - Акцент6 2" xfId="239"/>
    <cellStyle name="Accent1" xfId="27" builtinId="29" customBuiltin="1"/>
    <cellStyle name="Accent1 2" xfId="56"/>
    <cellStyle name="Accent1 2 2" xfId="125"/>
    <cellStyle name="Accent2" xfId="31" builtinId="33" customBuiltin="1"/>
    <cellStyle name="Accent2 2" xfId="52"/>
    <cellStyle name="Accent2 2 2" xfId="126"/>
    <cellStyle name="Accent3" xfId="35" builtinId="37" customBuiltin="1"/>
    <cellStyle name="Accent3 2" xfId="89"/>
    <cellStyle name="Accent3 2 2" xfId="127"/>
    <cellStyle name="Accent4" xfId="39" builtinId="41" customBuiltin="1"/>
    <cellStyle name="Accent4 2" xfId="74"/>
    <cellStyle name="Accent4 2 2" xfId="128"/>
    <cellStyle name="Accent5" xfId="43" builtinId="45" customBuiltin="1"/>
    <cellStyle name="Accent5 2" xfId="84"/>
    <cellStyle name="Accent5 2 2" xfId="129"/>
    <cellStyle name="Accent6" xfId="47" builtinId="49" customBuiltin="1"/>
    <cellStyle name="Accent6 2" xfId="57"/>
    <cellStyle name="Accent6 2 2" xfId="130"/>
    <cellStyle name="Bad" xfId="16" builtinId="27" customBuiltin="1"/>
    <cellStyle name="Bad 2" xfId="91"/>
    <cellStyle name="Bad 2 2" xfId="131"/>
    <cellStyle name="Calculation" xfId="20" builtinId="22" customBuiltin="1"/>
    <cellStyle name="Calculation 2" xfId="78"/>
    <cellStyle name="Calculation 2 2" xfId="132"/>
    <cellStyle name="Calculation 2 2 10" xfId="298"/>
    <cellStyle name="Calculation 2 2 11" xfId="307"/>
    <cellStyle name="Calculation 2 2 12" xfId="404"/>
    <cellStyle name="Calculation 2 2 13" xfId="410"/>
    <cellStyle name="Calculation 2 2 14" xfId="415"/>
    <cellStyle name="Calculation 2 2 2" xfId="296"/>
    <cellStyle name="Calculation 2 2 3" xfId="293"/>
    <cellStyle name="Calculation 2 2 4" xfId="398"/>
    <cellStyle name="Calculation 2 2 5" xfId="381"/>
    <cellStyle name="Calculation 2 2 6" xfId="299"/>
    <cellStyle name="Calculation 2 2 7" xfId="365"/>
    <cellStyle name="Calculation 2 2 8" xfId="406"/>
    <cellStyle name="Calculation 2 2 9" xfId="290"/>
    <cellStyle name="Check Cell" xfId="22" builtinId="23" customBuiltin="1"/>
    <cellStyle name="Check Cell 2" xfId="85"/>
    <cellStyle name="Check Cell 2 2" xfId="133"/>
    <cellStyle name="Comma 2" xfId="9"/>
    <cellStyle name="Comma 2 2" xfId="99"/>
    <cellStyle name="Comma 2 2 2" xfId="134"/>
    <cellStyle name="Comma 2 2 2 3" xfId="266"/>
    <cellStyle name="Comma 2 3" xfId="102"/>
    <cellStyle name="Comma 2 3 2" xfId="288"/>
    <cellStyle name="Comma 3" xfId="98"/>
    <cellStyle name="Comma 3 2" xfId="135"/>
    <cellStyle name="Comma 3 2 2" xfId="187"/>
    <cellStyle name="Comma 3 2 2 2" xfId="210"/>
    <cellStyle name="Comma 3 2 2 2 2" xfId="363"/>
    <cellStyle name="Comma 3 2 2 3" xfId="340"/>
    <cellStyle name="Comma 3 2 3" xfId="180"/>
    <cellStyle name="Comma 3 2 3 2" xfId="334"/>
    <cellStyle name="Comma 3 2 4" xfId="204"/>
    <cellStyle name="Comma 3 2 4 2" xfId="357"/>
    <cellStyle name="Comma 3 2 5" xfId="312"/>
    <cellStyle name="Comma 4" xfId="101"/>
    <cellStyle name="Comma 5" xfId="94"/>
    <cellStyle name="Comma 5 2" xfId="179"/>
    <cellStyle name="Comma 5 2 2" xfId="333"/>
    <cellStyle name="Comma 5 3" xfId="203"/>
    <cellStyle name="Comma 5 3 2" xfId="356"/>
    <cellStyle name="Comma 5 4" xfId="304"/>
    <cellStyle name="Comma 6" xfId="186"/>
    <cellStyle name="Comma 6 2" xfId="209"/>
    <cellStyle name="Comma 6 2 2" xfId="362"/>
    <cellStyle name="Comma 6 3" xfId="339"/>
    <cellStyle name="Explanatory Text" xfId="25" builtinId="53" customBuiltin="1"/>
    <cellStyle name="Explanatory Text 2" xfId="73"/>
    <cellStyle name="Explanatory Text 2 2" xfId="136"/>
    <cellStyle name="Good" xfId="15" builtinId="26" customBuiltin="1"/>
    <cellStyle name="Good 2" xfId="79"/>
    <cellStyle name="Good 2 2" xfId="137"/>
    <cellStyle name="Heading 1" xfId="11" builtinId="16" customBuiltin="1"/>
    <cellStyle name="Heading 1 2" xfId="64"/>
    <cellStyle name="Heading 1 2 2" xfId="138"/>
    <cellStyle name="Heading 2" xfId="12" builtinId="17" customBuiltin="1"/>
    <cellStyle name="Heading 2 2" xfId="82"/>
    <cellStyle name="Heading 2 2 2" xfId="139"/>
    <cellStyle name="Heading 3" xfId="13" builtinId="18" customBuiltin="1"/>
    <cellStyle name="Heading 3 2" xfId="66"/>
    <cellStyle name="Heading 3 2 2" xfId="140"/>
    <cellStyle name="Heading 4" xfId="14" builtinId="19" customBuiltin="1"/>
    <cellStyle name="Heading 4 2" xfId="62"/>
    <cellStyle name="Heading 4 2 2" xfId="141"/>
    <cellStyle name="Input" xfId="18" builtinId="20" customBuiltin="1"/>
    <cellStyle name="Input 2" xfId="81"/>
    <cellStyle name="Input 2 2" xfId="142"/>
    <cellStyle name="Input 2 2 10" xfId="388"/>
    <cellStyle name="Input 2 2 11" xfId="403"/>
    <cellStyle name="Input 2 2 12" xfId="408"/>
    <cellStyle name="Input 2 2 13" xfId="411"/>
    <cellStyle name="Input 2 2 14" xfId="416"/>
    <cellStyle name="Input 2 2 2" xfId="311"/>
    <cellStyle name="Input 2 2 3" xfId="314"/>
    <cellStyle name="Input 2 2 4" xfId="389"/>
    <cellStyle name="Input 2 2 5" xfId="391"/>
    <cellStyle name="Input 2 2 6" xfId="394"/>
    <cellStyle name="Input 2 2 7" xfId="396"/>
    <cellStyle name="Input 2 2 8" xfId="384"/>
    <cellStyle name="Input 2 2 9" xfId="291"/>
    <cellStyle name="Linked Cell" xfId="21" builtinId="24" customBuiltin="1"/>
    <cellStyle name="Linked Cell 2" xfId="69"/>
    <cellStyle name="Linked Cell 2 2" xfId="143"/>
    <cellStyle name="Neutral" xfId="17" builtinId="28" customBuiltin="1"/>
    <cellStyle name="Neutral 2" xfId="75"/>
    <cellStyle name="Neutral 2 2" xfId="104"/>
    <cellStyle name="Neutral 3" xfId="144"/>
    <cellStyle name="Neutral 4" xfId="268"/>
    <cellStyle name="Normal" xfId="0" builtinId="0"/>
    <cellStyle name="Normal 10" xfId="4"/>
    <cellStyle name="Normal 10 2" xfId="184"/>
    <cellStyle name="Normal 10 2 2" xfId="337"/>
    <cellStyle name="Normal 10 3" xfId="207"/>
    <cellStyle name="Normal 10 3 2" xfId="360"/>
    <cellStyle name="Normal 11" xfId="163"/>
    <cellStyle name="Normal 11 2" xfId="185"/>
    <cellStyle name="Normal 11 2 2" xfId="338"/>
    <cellStyle name="Normal 11 3" xfId="208"/>
    <cellStyle name="Normal 11 3 2" xfId="361"/>
    <cellStyle name="Normal 11 4" xfId="318"/>
    <cellStyle name="Normal 12" xfId="164"/>
    <cellStyle name="Normal 12 2" xfId="262"/>
    <cellStyle name="Normal 13" xfId="420"/>
    <cellStyle name="Normal 2" xfId="1"/>
    <cellStyle name="Normal 2 2" xfId="145"/>
    <cellStyle name="Normal 2 2 2" xfId="162"/>
    <cellStyle name="Normal 2 3" xfId="146"/>
    <cellStyle name="Normal 2 4" xfId="95"/>
    <cellStyle name="Normal 2 5" xfId="218"/>
    <cellStyle name="Normal 3" xfId="3"/>
    <cellStyle name="Normal 3 2" xfId="103"/>
    <cellStyle name="Normal 3 2 2" xfId="147"/>
    <cellStyle name="Normal 3 3" xfId="97"/>
    <cellStyle name="Normal 3_HavelvacN2axjusakN3" xfId="105"/>
    <cellStyle name="Normal 4" xfId="5"/>
    <cellStyle name="Normal 4 2" xfId="8"/>
    <cellStyle name="Normal 4 3" xfId="100"/>
    <cellStyle name="Normal 5" xfId="106"/>
    <cellStyle name="Normal 5 10" xfId="264"/>
    <cellStyle name="Normal 5 2" xfId="148"/>
    <cellStyle name="Normal 5 2 2" xfId="188"/>
    <cellStyle name="Normal 5 2 2 2" xfId="211"/>
    <cellStyle name="Normal 5 2 2 2 2" xfId="364"/>
    <cellStyle name="Normal 5 2 2 3" xfId="341"/>
    <cellStyle name="Normal 5 2 3" xfId="181"/>
    <cellStyle name="Normal 5 2 3 2" xfId="335"/>
    <cellStyle name="Normal 5 2 4" xfId="205"/>
    <cellStyle name="Normal 5 2 4 2" xfId="358"/>
    <cellStyle name="Normal 5 2 5" xfId="315"/>
    <cellStyle name="Normal 6" xfId="149"/>
    <cellStyle name="Normal 6 2" xfId="212"/>
    <cellStyle name="Normal 7" xfId="150"/>
    <cellStyle name="Normal 8" xfId="7"/>
    <cellStyle name="Normal 8 2" xfId="161"/>
    <cellStyle name="Normal 8 3" xfId="178"/>
    <cellStyle name="Normal 8 3 2" xfId="332"/>
    <cellStyle name="Normal 8 4" xfId="202"/>
    <cellStyle name="Normal 8 4 2" xfId="355"/>
    <cellStyle name="Normal 9" xfId="93"/>
    <cellStyle name="Normal 9 2" xfId="183"/>
    <cellStyle name="Normal 9 2 2" xfId="336"/>
    <cellStyle name="Normal 9 3" xfId="206"/>
    <cellStyle name="Normal 9 3 2" xfId="359"/>
    <cellStyle name="Normal 9 4" xfId="303"/>
    <cellStyle name="Note" xfId="24" builtinId="10" customBuiltin="1"/>
    <cellStyle name="Note 2" xfId="53"/>
    <cellStyle name="Note 2 2" xfId="151"/>
    <cellStyle name="Note 2 2 10" xfId="295"/>
    <cellStyle name="Note 2 2 11" xfId="397"/>
    <cellStyle name="Note 2 2 12" xfId="302"/>
    <cellStyle name="Note 2 2 13" xfId="412"/>
    <cellStyle name="Note 2 2 14" xfId="417"/>
    <cellStyle name="Note 2 2 2" xfId="386"/>
    <cellStyle name="Note 2 2 3" xfId="380"/>
    <cellStyle name="Note 2 2 4" xfId="316"/>
    <cellStyle name="Note 2 2 5" xfId="294"/>
    <cellStyle name="Note 2 2 6" xfId="402"/>
    <cellStyle name="Note 2 2 7" xfId="405"/>
    <cellStyle name="Note 2 2 8" xfId="392"/>
    <cellStyle name="Note 2 2 9" xfId="399"/>
    <cellStyle name="Note 2 3" xfId="297"/>
    <cellStyle name="Note 3" xfId="165"/>
    <cellStyle name="Note 3 2" xfId="319"/>
    <cellStyle name="Note 4" xfId="189"/>
    <cellStyle name="Note 4 2" xfId="342"/>
    <cellStyle name="Note 5" xfId="269"/>
    <cellStyle name="Output" xfId="19" builtinId="21" customBuiltin="1"/>
    <cellStyle name="Output 2" xfId="80"/>
    <cellStyle name="Output 2 2" xfId="152"/>
    <cellStyle name="Output 2 2 10" xfId="385"/>
    <cellStyle name="Output 2 2 11" xfId="313"/>
    <cellStyle name="Output 2 2 12" xfId="409"/>
    <cellStyle name="Output 2 2 13" xfId="413"/>
    <cellStyle name="Output 2 2 14" xfId="418"/>
    <cellStyle name="Output 2 2 2" xfId="310"/>
    <cellStyle name="Output 2 2 3" xfId="292"/>
    <cellStyle name="Output 2 2 4" xfId="395"/>
    <cellStyle name="Output 2 2 5" xfId="306"/>
    <cellStyle name="Output 2 2 6" xfId="387"/>
    <cellStyle name="Output 2 2 7" xfId="317"/>
    <cellStyle name="Output 2 2 8" xfId="309"/>
    <cellStyle name="Output 2 2 9" xfId="301"/>
    <cellStyle name="Percent 2" xfId="2"/>
    <cellStyle name="Percent 2 2" xfId="96"/>
    <cellStyle name="Percent 2 3" xfId="289"/>
    <cellStyle name="SN_241" xfId="6"/>
    <cellStyle name="Style 1" xfId="153"/>
    <cellStyle name="Style 1 2" xfId="154"/>
    <cellStyle name="Style 1 2 2" xfId="182"/>
    <cellStyle name="Style 1_verchnakan_ax21-25_2018" xfId="155"/>
    <cellStyle name="Title 2" xfId="51"/>
    <cellStyle name="Title 2 2" xfId="156"/>
    <cellStyle name="Title 3" xfId="83"/>
    <cellStyle name="Title 4" xfId="267"/>
    <cellStyle name="Total" xfId="26" builtinId="25" customBuiltin="1"/>
    <cellStyle name="Total 2" xfId="88"/>
    <cellStyle name="Total 2 2" xfId="157"/>
    <cellStyle name="Total 2 2 10" xfId="407"/>
    <cellStyle name="Total 2 2 11" xfId="393"/>
    <cellStyle name="Total 2 2 12" xfId="305"/>
    <cellStyle name="Total 2 2 13" xfId="414"/>
    <cellStyle name="Total 2 2 14" xfId="419"/>
    <cellStyle name="Total 2 2 2" xfId="300"/>
    <cellStyle name="Total 2 2 3" xfId="400"/>
    <cellStyle name="Total 2 2 4" xfId="382"/>
    <cellStyle name="Total 2 2 5" xfId="383"/>
    <cellStyle name="Total 2 2 6" xfId="308"/>
    <cellStyle name="Total 2 2 7" xfId="401"/>
    <cellStyle name="Total 2 2 8" xfId="390"/>
    <cellStyle name="Total 2 2 9" xfId="379"/>
    <cellStyle name="Warning Text" xfId="23" builtinId="11" customBuiltin="1"/>
    <cellStyle name="Warning Text 2" xfId="67"/>
    <cellStyle name="Warning Text 2 2" xfId="158"/>
    <cellStyle name="Акцент1 2" xfId="240"/>
    <cellStyle name="Акцент2 2" xfId="241"/>
    <cellStyle name="Акцент3 2" xfId="242"/>
    <cellStyle name="Акцент4 2" xfId="243"/>
    <cellStyle name="Акцент5 2" xfId="244"/>
    <cellStyle name="Акцент6 2" xfId="245"/>
    <cellStyle name="Ввод  2" xfId="246"/>
    <cellStyle name="Вывод 2" xfId="247"/>
    <cellStyle name="Вычисление 2" xfId="248"/>
    <cellStyle name="Заголовок 1 2" xfId="249"/>
    <cellStyle name="Заголовок 2 2" xfId="250"/>
    <cellStyle name="Заголовок 3 2" xfId="251"/>
    <cellStyle name="Заголовок 4 2" xfId="252"/>
    <cellStyle name="Итог 2" xfId="253"/>
    <cellStyle name="Контрольная ячейка 2" xfId="254"/>
    <cellStyle name="Название 2" xfId="220"/>
    <cellStyle name="Нейтральный 2" xfId="255"/>
    <cellStyle name="Обычный 2" xfId="10"/>
    <cellStyle name="Обычный 2 2" xfId="160"/>
    <cellStyle name="Обычный 2 3" xfId="159"/>
    <cellStyle name="Обычный 3" xfId="216"/>
    <cellStyle name="Обычный 3 2" xfId="421"/>
    <cellStyle name="Обычный 4" xfId="219"/>
    <cellStyle name="Обычный 5" xfId="265"/>
    <cellStyle name="Обычный 7" xfId="263"/>
    <cellStyle name="Плохой 2" xfId="256"/>
    <cellStyle name="Пояснение 2" xfId="257"/>
    <cellStyle name="Примечание 2" xfId="221"/>
    <cellStyle name="Примечание 2 2" xfId="366"/>
    <cellStyle name="Связанная ячейка 2" xfId="258"/>
    <cellStyle name="Стиль 1" xfId="259"/>
    <cellStyle name="Текст предупреждения 2" xfId="260"/>
    <cellStyle name="Финансовый 2" xfId="213"/>
    <cellStyle name="Финансовый 2 2" xfId="214"/>
    <cellStyle name="Финансовый 3" xfId="215"/>
    <cellStyle name="Финансовый 4" xfId="217"/>
    <cellStyle name="Хороший 2" xfId="26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"/>
  <sheetViews>
    <sheetView tabSelected="1" topLeftCell="A23" zoomScaleNormal="100" workbookViewId="0">
      <selection activeCell="A26" sqref="A26"/>
    </sheetView>
  </sheetViews>
  <sheetFormatPr defaultRowHeight="17.25"/>
  <cols>
    <col min="1" max="1" width="106.28515625" style="10" customWidth="1"/>
    <col min="2" max="2" width="15.5703125" style="14" customWidth="1"/>
    <col min="3" max="243" width="9.140625" style="10"/>
    <col min="244" max="244" width="9.7109375" style="10" customWidth="1"/>
    <col min="245" max="245" width="12.42578125" style="10" customWidth="1"/>
    <col min="246" max="246" width="72.42578125" style="10" customWidth="1"/>
    <col min="247" max="247" width="22.7109375" style="10" customWidth="1"/>
    <col min="248" max="248" width="18.28515625" style="10" customWidth="1"/>
    <col min="249" max="249" width="12.28515625" style="10" bestFit="1" customWidth="1"/>
    <col min="250" max="250" width="11" style="10" bestFit="1" customWidth="1"/>
    <col min="251" max="251" width="17.85546875" style="10" bestFit="1" customWidth="1"/>
    <col min="252" max="499" width="9.140625" style="10"/>
    <col min="500" max="500" width="9.7109375" style="10" customWidth="1"/>
    <col min="501" max="501" width="12.42578125" style="10" customWidth="1"/>
    <col min="502" max="502" width="72.42578125" style="10" customWidth="1"/>
    <col min="503" max="503" width="22.7109375" style="10" customWidth="1"/>
    <col min="504" max="504" width="18.28515625" style="10" customWidth="1"/>
    <col min="505" max="505" width="12.28515625" style="10" bestFit="1" customWidth="1"/>
    <col min="506" max="506" width="11" style="10" bestFit="1" customWidth="1"/>
    <col min="507" max="507" width="17.85546875" style="10" bestFit="1" customWidth="1"/>
    <col min="508" max="755" width="9.140625" style="10"/>
    <col min="756" max="756" width="9.7109375" style="10" customWidth="1"/>
    <col min="757" max="757" width="12.42578125" style="10" customWidth="1"/>
    <col min="758" max="758" width="72.42578125" style="10" customWidth="1"/>
    <col min="759" max="759" width="22.7109375" style="10" customWidth="1"/>
    <col min="760" max="760" width="18.28515625" style="10" customWidth="1"/>
    <col min="761" max="761" width="12.28515625" style="10" bestFit="1" customWidth="1"/>
    <col min="762" max="762" width="11" style="10" bestFit="1" customWidth="1"/>
    <col min="763" max="763" width="17.85546875" style="10" bestFit="1" customWidth="1"/>
    <col min="764" max="1011" width="9.140625" style="10"/>
    <col min="1012" max="1012" width="9.7109375" style="10" customWidth="1"/>
    <col min="1013" max="1013" width="12.42578125" style="10" customWidth="1"/>
    <col min="1014" max="1014" width="72.42578125" style="10" customWidth="1"/>
    <col min="1015" max="1015" width="22.7109375" style="10" customWidth="1"/>
    <col min="1016" max="1016" width="18.28515625" style="10" customWidth="1"/>
    <col min="1017" max="1017" width="12.28515625" style="10" bestFit="1" customWidth="1"/>
    <col min="1018" max="1018" width="11" style="10" bestFit="1" customWidth="1"/>
    <col min="1019" max="1019" width="17.85546875" style="10" bestFit="1" customWidth="1"/>
    <col min="1020" max="1267" width="9.140625" style="10"/>
    <col min="1268" max="1268" width="9.7109375" style="10" customWidth="1"/>
    <col min="1269" max="1269" width="12.42578125" style="10" customWidth="1"/>
    <col min="1270" max="1270" width="72.42578125" style="10" customWidth="1"/>
    <col min="1271" max="1271" width="22.7109375" style="10" customWidth="1"/>
    <col min="1272" max="1272" width="18.28515625" style="10" customWidth="1"/>
    <col min="1273" max="1273" width="12.28515625" style="10" bestFit="1" customWidth="1"/>
    <col min="1274" max="1274" width="11" style="10" bestFit="1" customWidth="1"/>
    <col min="1275" max="1275" width="17.85546875" style="10" bestFit="1" customWidth="1"/>
    <col min="1276" max="1523" width="9.140625" style="10"/>
    <col min="1524" max="1524" width="9.7109375" style="10" customWidth="1"/>
    <col min="1525" max="1525" width="12.42578125" style="10" customWidth="1"/>
    <col min="1526" max="1526" width="72.42578125" style="10" customWidth="1"/>
    <col min="1527" max="1527" width="22.7109375" style="10" customWidth="1"/>
    <col min="1528" max="1528" width="18.28515625" style="10" customWidth="1"/>
    <col min="1529" max="1529" width="12.28515625" style="10" bestFit="1" customWidth="1"/>
    <col min="1530" max="1530" width="11" style="10" bestFit="1" customWidth="1"/>
    <col min="1531" max="1531" width="17.85546875" style="10" bestFit="1" customWidth="1"/>
    <col min="1532" max="1779" width="9.140625" style="10"/>
    <col min="1780" max="1780" width="9.7109375" style="10" customWidth="1"/>
    <col min="1781" max="1781" width="12.42578125" style="10" customWidth="1"/>
    <col min="1782" max="1782" width="72.42578125" style="10" customWidth="1"/>
    <col min="1783" max="1783" width="22.7109375" style="10" customWidth="1"/>
    <col min="1784" max="1784" width="18.28515625" style="10" customWidth="1"/>
    <col min="1785" max="1785" width="12.28515625" style="10" bestFit="1" customWidth="1"/>
    <col min="1786" max="1786" width="11" style="10" bestFit="1" customWidth="1"/>
    <col min="1787" max="1787" width="17.85546875" style="10" bestFit="1" customWidth="1"/>
    <col min="1788" max="2035" width="9.140625" style="10"/>
    <col min="2036" max="2036" width="9.7109375" style="10" customWidth="1"/>
    <col min="2037" max="2037" width="12.42578125" style="10" customWidth="1"/>
    <col min="2038" max="2038" width="72.42578125" style="10" customWidth="1"/>
    <col min="2039" max="2039" width="22.7109375" style="10" customWidth="1"/>
    <col min="2040" max="2040" width="18.28515625" style="10" customWidth="1"/>
    <col min="2041" max="2041" width="12.28515625" style="10" bestFit="1" customWidth="1"/>
    <col min="2042" max="2042" width="11" style="10" bestFit="1" customWidth="1"/>
    <col min="2043" max="2043" width="17.85546875" style="10" bestFit="1" customWidth="1"/>
    <col min="2044" max="2291" width="9.140625" style="10"/>
    <col min="2292" max="2292" width="9.7109375" style="10" customWidth="1"/>
    <col min="2293" max="2293" width="12.42578125" style="10" customWidth="1"/>
    <col min="2294" max="2294" width="72.42578125" style="10" customWidth="1"/>
    <col min="2295" max="2295" width="22.7109375" style="10" customWidth="1"/>
    <col min="2296" max="2296" width="18.28515625" style="10" customWidth="1"/>
    <col min="2297" max="2297" width="12.28515625" style="10" bestFit="1" customWidth="1"/>
    <col min="2298" max="2298" width="11" style="10" bestFit="1" customWidth="1"/>
    <col min="2299" max="2299" width="17.85546875" style="10" bestFit="1" customWidth="1"/>
    <col min="2300" max="2547" width="9.140625" style="10"/>
    <col min="2548" max="2548" width="9.7109375" style="10" customWidth="1"/>
    <col min="2549" max="2549" width="12.42578125" style="10" customWidth="1"/>
    <col min="2550" max="2550" width="72.42578125" style="10" customWidth="1"/>
    <col min="2551" max="2551" width="22.7109375" style="10" customWidth="1"/>
    <col min="2552" max="2552" width="18.28515625" style="10" customWidth="1"/>
    <col min="2553" max="2553" width="12.28515625" style="10" bestFit="1" customWidth="1"/>
    <col min="2554" max="2554" width="11" style="10" bestFit="1" customWidth="1"/>
    <col min="2555" max="2555" width="17.85546875" style="10" bestFit="1" customWidth="1"/>
    <col min="2556" max="2803" width="9.140625" style="10"/>
    <col min="2804" max="2804" width="9.7109375" style="10" customWidth="1"/>
    <col min="2805" max="2805" width="12.42578125" style="10" customWidth="1"/>
    <col min="2806" max="2806" width="72.42578125" style="10" customWidth="1"/>
    <col min="2807" max="2807" width="22.7109375" style="10" customWidth="1"/>
    <col min="2808" max="2808" width="18.28515625" style="10" customWidth="1"/>
    <col min="2809" max="2809" width="12.28515625" style="10" bestFit="1" customWidth="1"/>
    <col min="2810" max="2810" width="11" style="10" bestFit="1" customWidth="1"/>
    <col min="2811" max="2811" width="17.85546875" style="10" bestFit="1" customWidth="1"/>
    <col min="2812" max="3059" width="9.140625" style="10"/>
    <col min="3060" max="3060" width="9.7109375" style="10" customWidth="1"/>
    <col min="3061" max="3061" width="12.42578125" style="10" customWidth="1"/>
    <col min="3062" max="3062" width="72.42578125" style="10" customWidth="1"/>
    <col min="3063" max="3063" width="22.7109375" style="10" customWidth="1"/>
    <col min="3064" max="3064" width="18.28515625" style="10" customWidth="1"/>
    <col min="3065" max="3065" width="12.28515625" style="10" bestFit="1" customWidth="1"/>
    <col min="3066" max="3066" width="11" style="10" bestFit="1" customWidth="1"/>
    <col min="3067" max="3067" width="17.85546875" style="10" bestFit="1" customWidth="1"/>
    <col min="3068" max="3315" width="9.140625" style="10"/>
    <col min="3316" max="3316" width="9.7109375" style="10" customWidth="1"/>
    <col min="3317" max="3317" width="12.42578125" style="10" customWidth="1"/>
    <col min="3318" max="3318" width="72.42578125" style="10" customWidth="1"/>
    <col min="3319" max="3319" width="22.7109375" style="10" customWidth="1"/>
    <col min="3320" max="3320" width="18.28515625" style="10" customWidth="1"/>
    <col min="3321" max="3321" width="12.28515625" style="10" bestFit="1" customWidth="1"/>
    <col min="3322" max="3322" width="11" style="10" bestFit="1" customWidth="1"/>
    <col min="3323" max="3323" width="17.85546875" style="10" bestFit="1" customWidth="1"/>
    <col min="3324" max="3571" width="9.140625" style="10"/>
    <col min="3572" max="3572" width="9.7109375" style="10" customWidth="1"/>
    <col min="3573" max="3573" width="12.42578125" style="10" customWidth="1"/>
    <col min="3574" max="3574" width="72.42578125" style="10" customWidth="1"/>
    <col min="3575" max="3575" width="22.7109375" style="10" customWidth="1"/>
    <col min="3576" max="3576" width="18.28515625" style="10" customWidth="1"/>
    <col min="3577" max="3577" width="12.28515625" style="10" bestFit="1" customWidth="1"/>
    <col min="3578" max="3578" width="11" style="10" bestFit="1" customWidth="1"/>
    <col min="3579" max="3579" width="17.85546875" style="10" bestFit="1" customWidth="1"/>
    <col min="3580" max="3827" width="9.140625" style="10"/>
    <col min="3828" max="3828" width="9.7109375" style="10" customWidth="1"/>
    <col min="3829" max="3829" width="12.42578125" style="10" customWidth="1"/>
    <col min="3830" max="3830" width="72.42578125" style="10" customWidth="1"/>
    <col min="3831" max="3831" width="22.7109375" style="10" customWidth="1"/>
    <col min="3832" max="3832" width="18.28515625" style="10" customWidth="1"/>
    <col min="3833" max="3833" width="12.28515625" style="10" bestFit="1" customWidth="1"/>
    <col min="3834" max="3834" width="11" style="10" bestFit="1" customWidth="1"/>
    <col min="3835" max="3835" width="17.85546875" style="10" bestFit="1" customWidth="1"/>
    <col min="3836" max="4083" width="9.140625" style="10"/>
    <col min="4084" max="4084" width="9.7109375" style="10" customWidth="1"/>
    <col min="4085" max="4085" width="12.42578125" style="10" customWidth="1"/>
    <col min="4086" max="4086" width="72.42578125" style="10" customWidth="1"/>
    <col min="4087" max="4087" width="22.7109375" style="10" customWidth="1"/>
    <col min="4088" max="4088" width="18.28515625" style="10" customWidth="1"/>
    <col min="4089" max="4089" width="12.28515625" style="10" bestFit="1" customWidth="1"/>
    <col min="4090" max="4090" width="11" style="10" bestFit="1" customWidth="1"/>
    <col min="4091" max="4091" width="17.85546875" style="10" bestFit="1" customWidth="1"/>
    <col min="4092" max="4339" width="9.140625" style="10"/>
    <col min="4340" max="4340" width="9.7109375" style="10" customWidth="1"/>
    <col min="4341" max="4341" width="12.42578125" style="10" customWidth="1"/>
    <col min="4342" max="4342" width="72.42578125" style="10" customWidth="1"/>
    <col min="4343" max="4343" width="22.7109375" style="10" customWidth="1"/>
    <col min="4344" max="4344" width="18.28515625" style="10" customWidth="1"/>
    <col min="4345" max="4345" width="12.28515625" style="10" bestFit="1" customWidth="1"/>
    <col min="4346" max="4346" width="11" style="10" bestFit="1" customWidth="1"/>
    <col min="4347" max="4347" width="17.85546875" style="10" bestFit="1" customWidth="1"/>
    <col min="4348" max="4595" width="9.140625" style="10"/>
    <col min="4596" max="4596" width="9.7109375" style="10" customWidth="1"/>
    <col min="4597" max="4597" width="12.42578125" style="10" customWidth="1"/>
    <col min="4598" max="4598" width="72.42578125" style="10" customWidth="1"/>
    <col min="4599" max="4599" width="22.7109375" style="10" customWidth="1"/>
    <col min="4600" max="4600" width="18.28515625" style="10" customWidth="1"/>
    <col min="4601" max="4601" width="12.28515625" style="10" bestFit="1" customWidth="1"/>
    <col min="4602" max="4602" width="11" style="10" bestFit="1" customWidth="1"/>
    <col min="4603" max="4603" width="17.85546875" style="10" bestFit="1" customWidth="1"/>
    <col min="4604" max="4851" width="9.140625" style="10"/>
    <col min="4852" max="4852" width="9.7109375" style="10" customWidth="1"/>
    <col min="4853" max="4853" width="12.42578125" style="10" customWidth="1"/>
    <col min="4854" max="4854" width="72.42578125" style="10" customWidth="1"/>
    <col min="4855" max="4855" width="22.7109375" style="10" customWidth="1"/>
    <col min="4856" max="4856" width="18.28515625" style="10" customWidth="1"/>
    <col min="4857" max="4857" width="12.28515625" style="10" bestFit="1" customWidth="1"/>
    <col min="4858" max="4858" width="11" style="10" bestFit="1" customWidth="1"/>
    <col min="4859" max="4859" width="17.85546875" style="10" bestFit="1" customWidth="1"/>
    <col min="4860" max="5107" width="9.140625" style="10"/>
    <col min="5108" max="5108" width="9.7109375" style="10" customWidth="1"/>
    <col min="5109" max="5109" width="12.42578125" style="10" customWidth="1"/>
    <col min="5110" max="5110" width="72.42578125" style="10" customWidth="1"/>
    <col min="5111" max="5111" width="22.7109375" style="10" customWidth="1"/>
    <col min="5112" max="5112" width="18.28515625" style="10" customWidth="1"/>
    <col min="5113" max="5113" width="12.28515625" style="10" bestFit="1" customWidth="1"/>
    <col min="5114" max="5114" width="11" style="10" bestFit="1" customWidth="1"/>
    <col min="5115" max="5115" width="17.85546875" style="10" bestFit="1" customWidth="1"/>
    <col min="5116" max="5363" width="9.140625" style="10"/>
    <col min="5364" max="5364" width="9.7109375" style="10" customWidth="1"/>
    <col min="5365" max="5365" width="12.42578125" style="10" customWidth="1"/>
    <col min="5366" max="5366" width="72.42578125" style="10" customWidth="1"/>
    <col min="5367" max="5367" width="22.7109375" style="10" customWidth="1"/>
    <col min="5368" max="5368" width="18.28515625" style="10" customWidth="1"/>
    <col min="5369" max="5369" width="12.28515625" style="10" bestFit="1" customWidth="1"/>
    <col min="5370" max="5370" width="11" style="10" bestFit="1" customWidth="1"/>
    <col min="5371" max="5371" width="17.85546875" style="10" bestFit="1" customWidth="1"/>
    <col min="5372" max="5619" width="9.140625" style="10"/>
    <col min="5620" max="5620" width="9.7109375" style="10" customWidth="1"/>
    <col min="5621" max="5621" width="12.42578125" style="10" customWidth="1"/>
    <col min="5622" max="5622" width="72.42578125" style="10" customWidth="1"/>
    <col min="5623" max="5623" width="22.7109375" style="10" customWidth="1"/>
    <col min="5624" max="5624" width="18.28515625" style="10" customWidth="1"/>
    <col min="5625" max="5625" width="12.28515625" style="10" bestFit="1" customWidth="1"/>
    <col min="5626" max="5626" width="11" style="10" bestFit="1" customWidth="1"/>
    <col min="5627" max="5627" width="17.85546875" style="10" bestFit="1" customWidth="1"/>
    <col min="5628" max="5875" width="9.140625" style="10"/>
    <col min="5876" max="5876" width="9.7109375" style="10" customWidth="1"/>
    <col min="5877" max="5877" width="12.42578125" style="10" customWidth="1"/>
    <col min="5878" max="5878" width="72.42578125" style="10" customWidth="1"/>
    <col min="5879" max="5879" width="22.7109375" style="10" customWidth="1"/>
    <col min="5880" max="5880" width="18.28515625" style="10" customWidth="1"/>
    <col min="5881" max="5881" width="12.28515625" style="10" bestFit="1" customWidth="1"/>
    <col min="5882" max="5882" width="11" style="10" bestFit="1" customWidth="1"/>
    <col min="5883" max="5883" width="17.85546875" style="10" bestFit="1" customWidth="1"/>
    <col min="5884" max="6131" width="9.140625" style="10"/>
    <col min="6132" max="6132" width="9.7109375" style="10" customWidth="1"/>
    <col min="6133" max="6133" width="12.42578125" style="10" customWidth="1"/>
    <col min="6134" max="6134" width="72.42578125" style="10" customWidth="1"/>
    <col min="6135" max="6135" width="22.7109375" style="10" customWidth="1"/>
    <col min="6136" max="6136" width="18.28515625" style="10" customWidth="1"/>
    <col min="6137" max="6137" width="12.28515625" style="10" bestFit="1" customWidth="1"/>
    <col min="6138" max="6138" width="11" style="10" bestFit="1" customWidth="1"/>
    <col min="6139" max="6139" width="17.85546875" style="10" bestFit="1" customWidth="1"/>
    <col min="6140" max="6387" width="9.140625" style="10"/>
    <col min="6388" max="6388" width="9.7109375" style="10" customWidth="1"/>
    <col min="6389" max="6389" width="12.42578125" style="10" customWidth="1"/>
    <col min="6390" max="6390" width="72.42578125" style="10" customWidth="1"/>
    <col min="6391" max="6391" width="22.7109375" style="10" customWidth="1"/>
    <col min="6392" max="6392" width="18.28515625" style="10" customWidth="1"/>
    <col min="6393" max="6393" width="12.28515625" style="10" bestFit="1" customWidth="1"/>
    <col min="6394" max="6394" width="11" style="10" bestFit="1" customWidth="1"/>
    <col min="6395" max="6395" width="17.85546875" style="10" bestFit="1" customWidth="1"/>
    <col min="6396" max="6643" width="9.140625" style="10"/>
    <col min="6644" max="6644" width="9.7109375" style="10" customWidth="1"/>
    <col min="6645" max="6645" width="12.42578125" style="10" customWidth="1"/>
    <col min="6646" max="6646" width="72.42578125" style="10" customWidth="1"/>
    <col min="6647" max="6647" width="22.7109375" style="10" customWidth="1"/>
    <col min="6648" max="6648" width="18.28515625" style="10" customWidth="1"/>
    <col min="6649" max="6649" width="12.28515625" style="10" bestFit="1" customWidth="1"/>
    <col min="6650" max="6650" width="11" style="10" bestFit="1" customWidth="1"/>
    <col min="6651" max="6651" width="17.85546875" style="10" bestFit="1" customWidth="1"/>
    <col min="6652" max="6899" width="9.140625" style="10"/>
    <col min="6900" max="6900" width="9.7109375" style="10" customWidth="1"/>
    <col min="6901" max="6901" width="12.42578125" style="10" customWidth="1"/>
    <col min="6902" max="6902" width="72.42578125" style="10" customWidth="1"/>
    <col min="6903" max="6903" width="22.7109375" style="10" customWidth="1"/>
    <col min="6904" max="6904" width="18.28515625" style="10" customWidth="1"/>
    <col min="6905" max="6905" width="12.28515625" style="10" bestFit="1" customWidth="1"/>
    <col min="6906" max="6906" width="11" style="10" bestFit="1" customWidth="1"/>
    <col min="6907" max="6907" width="17.85546875" style="10" bestFit="1" customWidth="1"/>
    <col min="6908" max="7155" width="9.140625" style="10"/>
    <col min="7156" max="7156" width="9.7109375" style="10" customWidth="1"/>
    <col min="7157" max="7157" width="12.42578125" style="10" customWidth="1"/>
    <col min="7158" max="7158" width="72.42578125" style="10" customWidth="1"/>
    <col min="7159" max="7159" width="22.7109375" style="10" customWidth="1"/>
    <col min="7160" max="7160" width="18.28515625" style="10" customWidth="1"/>
    <col min="7161" max="7161" width="12.28515625" style="10" bestFit="1" customWidth="1"/>
    <col min="7162" max="7162" width="11" style="10" bestFit="1" customWidth="1"/>
    <col min="7163" max="7163" width="17.85546875" style="10" bestFit="1" customWidth="1"/>
    <col min="7164" max="7411" width="9.140625" style="10"/>
    <col min="7412" max="7412" width="9.7109375" style="10" customWidth="1"/>
    <col min="7413" max="7413" width="12.42578125" style="10" customWidth="1"/>
    <col min="7414" max="7414" width="72.42578125" style="10" customWidth="1"/>
    <col min="7415" max="7415" width="22.7109375" style="10" customWidth="1"/>
    <col min="7416" max="7416" width="18.28515625" style="10" customWidth="1"/>
    <col min="7417" max="7417" width="12.28515625" style="10" bestFit="1" customWidth="1"/>
    <col min="7418" max="7418" width="11" style="10" bestFit="1" customWidth="1"/>
    <col min="7419" max="7419" width="17.85546875" style="10" bestFit="1" customWidth="1"/>
    <col min="7420" max="7667" width="9.140625" style="10"/>
    <col min="7668" max="7668" width="9.7109375" style="10" customWidth="1"/>
    <col min="7669" max="7669" width="12.42578125" style="10" customWidth="1"/>
    <col min="7670" max="7670" width="72.42578125" style="10" customWidth="1"/>
    <col min="7671" max="7671" width="22.7109375" style="10" customWidth="1"/>
    <col min="7672" max="7672" width="18.28515625" style="10" customWidth="1"/>
    <col min="7673" max="7673" width="12.28515625" style="10" bestFit="1" customWidth="1"/>
    <col min="7674" max="7674" width="11" style="10" bestFit="1" customWidth="1"/>
    <col min="7675" max="7675" width="17.85546875" style="10" bestFit="1" customWidth="1"/>
    <col min="7676" max="7923" width="9.140625" style="10"/>
    <col min="7924" max="7924" width="9.7109375" style="10" customWidth="1"/>
    <col min="7925" max="7925" width="12.42578125" style="10" customWidth="1"/>
    <col min="7926" max="7926" width="72.42578125" style="10" customWidth="1"/>
    <col min="7927" max="7927" width="22.7109375" style="10" customWidth="1"/>
    <col min="7928" max="7928" width="18.28515625" style="10" customWidth="1"/>
    <col min="7929" max="7929" width="12.28515625" style="10" bestFit="1" customWidth="1"/>
    <col min="7930" max="7930" width="11" style="10" bestFit="1" customWidth="1"/>
    <col min="7931" max="7931" width="17.85546875" style="10" bestFit="1" customWidth="1"/>
    <col min="7932" max="8179" width="9.140625" style="10"/>
    <col min="8180" max="8180" width="9.7109375" style="10" customWidth="1"/>
    <col min="8181" max="8181" width="12.42578125" style="10" customWidth="1"/>
    <col min="8182" max="8182" width="72.42578125" style="10" customWidth="1"/>
    <col min="8183" max="8183" width="22.7109375" style="10" customWidth="1"/>
    <col min="8184" max="8184" width="18.28515625" style="10" customWidth="1"/>
    <col min="8185" max="8185" width="12.28515625" style="10" bestFit="1" customWidth="1"/>
    <col min="8186" max="8186" width="11" style="10" bestFit="1" customWidth="1"/>
    <col min="8187" max="8187" width="17.85546875" style="10" bestFit="1" customWidth="1"/>
    <col min="8188" max="8435" width="9.140625" style="10"/>
    <col min="8436" max="8436" width="9.7109375" style="10" customWidth="1"/>
    <col min="8437" max="8437" width="12.42578125" style="10" customWidth="1"/>
    <col min="8438" max="8438" width="72.42578125" style="10" customWidth="1"/>
    <col min="8439" max="8439" width="22.7109375" style="10" customWidth="1"/>
    <col min="8440" max="8440" width="18.28515625" style="10" customWidth="1"/>
    <col min="8441" max="8441" width="12.28515625" style="10" bestFit="1" customWidth="1"/>
    <col min="8442" max="8442" width="11" style="10" bestFit="1" customWidth="1"/>
    <col min="8443" max="8443" width="17.85546875" style="10" bestFit="1" customWidth="1"/>
    <col min="8444" max="8691" width="9.140625" style="10"/>
    <col min="8692" max="8692" width="9.7109375" style="10" customWidth="1"/>
    <col min="8693" max="8693" width="12.42578125" style="10" customWidth="1"/>
    <col min="8694" max="8694" width="72.42578125" style="10" customWidth="1"/>
    <col min="8695" max="8695" width="22.7109375" style="10" customWidth="1"/>
    <col min="8696" max="8696" width="18.28515625" style="10" customWidth="1"/>
    <col min="8697" max="8697" width="12.28515625" style="10" bestFit="1" customWidth="1"/>
    <col min="8698" max="8698" width="11" style="10" bestFit="1" customWidth="1"/>
    <col min="8699" max="8699" width="17.85546875" style="10" bestFit="1" customWidth="1"/>
    <col min="8700" max="8947" width="9.140625" style="10"/>
    <col min="8948" max="8948" width="9.7109375" style="10" customWidth="1"/>
    <col min="8949" max="8949" width="12.42578125" style="10" customWidth="1"/>
    <col min="8950" max="8950" width="72.42578125" style="10" customWidth="1"/>
    <col min="8951" max="8951" width="22.7109375" style="10" customWidth="1"/>
    <col min="8952" max="8952" width="18.28515625" style="10" customWidth="1"/>
    <col min="8953" max="8953" width="12.28515625" style="10" bestFit="1" customWidth="1"/>
    <col min="8954" max="8954" width="11" style="10" bestFit="1" customWidth="1"/>
    <col min="8955" max="8955" width="17.85546875" style="10" bestFit="1" customWidth="1"/>
    <col min="8956" max="9203" width="9.140625" style="10"/>
    <col min="9204" max="9204" width="9.7109375" style="10" customWidth="1"/>
    <col min="9205" max="9205" width="12.42578125" style="10" customWidth="1"/>
    <col min="9206" max="9206" width="72.42578125" style="10" customWidth="1"/>
    <col min="9207" max="9207" width="22.7109375" style="10" customWidth="1"/>
    <col min="9208" max="9208" width="18.28515625" style="10" customWidth="1"/>
    <col min="9209" max="9209" width="12.28515625" style="10" bestFit="1" customWidth="1"/>
    <col min="9210" max="9210" width="11" style="10" bestFit="1" customWidth="1"/>
    <col min="9211" max="9211" width="17.85546875" style="10" bestFit="1" customWidth="1"/>
    <col min="9212" max="9459" width="9.140625" style="10"/>
    <col min="9460" max="9460" width="9.7109375" style="10" customWidth="1"/>
    <col min="9461" max="9461" width="12.42578125" style="10" customWidth="1"/>
    <col min="9462" max="9462" width="72.42578125" style="10" customWidth="1"/>
    <col min="9463" max="9463" width="22.7109375" style="10" customWidth="1"/>
    <col min="9464" max="9464" width="18.28515625" style="10" customWidth="1"/>
    <col min="9465" max="9465" width="12.28515625" style="10" bestFit="1" customWidth="1"/>
    <col min="9466" max="9466" width="11" style="10" bestFit="1" customWidth="1"/>
    <col min="9467" max="9467" width="17.85546875" style="10" bestFit="1" customWidth="1"/>
    <col min="9468" max="9715" width="9.140625" style="10"/>
    <col min="9716" max="9716" width="9.7109375" style="10" customWidth="1"/>
    <col min="9717" max="9717" width="12.42578125" style="10" customWidth="1"/>
    <col min="9718" max="9718" width="72.42578125" style="10" customWidth="1"/>
    <col min="9719" max="9719" width="22.7109375" style="10" customWidth="1"/>
    <col min="9720" max="9720" width="18.28515625" style="10" customWidth="1"/>
    <col min="9721" max="9721" width="12.28515625" style="10" bestFit="1" customWidth="1"/>
    <col min="9722" max="9722" width="11" style="10" bestFit="1" customWidth="1"/>
    <col min="9723" max="9723" width="17.85546875" style="10" bestFit="1" customWidth="1"/>
    <col min="9724" max="9971" width="9.140625" style="10"/>
    <col min="9972" max="9972" width="9.7109375" style="10" customWidth="1"/>
    <col min="9973" max="9973" width="12.42578125" style="10" customWidth="1"/>
    <col min="9974" max="9974" width="72.42578125" style="10" customWidth="1"/>
    <col min="9975" max="9975" width="22.7109375" style="10" customWidth="1"/>
    <col min="9976" max="9976" width="18.28515625" style="10" customWidth="1"/>
    <col min="9977" max="9977" width="12.28515625" style="10" bestFit="1" customWidth="1"/>
    <col min="9978" max="9978" width="11" style="10" bestFit="1" customWidth="1"/>
    <col min="9979" max="9979" width="17.85546875" style="10" bestFit="1" customWidth="1"/>
    <col min="9980" max="10227" width="9.140625" style="10"/>
    <col min="10228" max="10228" width="9.7109375" style="10" customWidth="1"/>
    <col min="10229" max="10229" width="12.42578125" style="10" customWidth="1"/>
    <col min="10230" max="10230" width="72.42578125" style="10" customWidth="1"/>
    <col min="10231" max="10231" width="22.7109375" style="10" customWidth="1"/>
    <col min="10232" max="10232" width="18.28515625" style="10" customWidth="1"/>
    <col min="10233" max="10233" width="12.28515625" style="10" bestFit="1" customWidth="1"/>
    <col min="10234" max="10234" width="11" style="10" bestFit="1" customWidth="1"/>
    <col min="10235" max="10235" width="17.85546875" style="10" bestFit="1" customWidth="1"/>
    <col min="10236" max="10483" width="9.140625" style="10"/>
    <col min="10484" max="10484" width="9.7109375" style="10" customWidth="1"/>
    <col min="10485" max="10485" width="12.42578125" style="10" customWidth="1"/>
    <col min="10486" max="10486" width="72.42578125" style="10" customWidth="1"/>
    <col min="10487" max="10487" width="22.7109375" style="10" customWidth="1"/>
    <col min="10488" max="10488" width="18.28515625" style="10" customWidth="1"/>
    <col min="10489" max="10489" width="12.28515625" style="10" bestFit="1" customWidth="1"/>
    <col min="10490" max="10490" width="11" style="10" bestFit="1" customWidth="1"/>
    <col min="10491" max="10491" width="17.85546875" style="10" bestFit="1" customWidth="1"/>
    <col min="10492" max="10739" width="9.140625" style="10"/>
    <col min="10740" max="10740" width="9.7109375" style="10" customWidth="1"/>
    <col min="10741" max="10741" width="12.42578125" style="10" customWidth="1"/>
    <col min="10742" max="10742" width="72.42578125" style="10" customWidth="1"/>
    <col min="10743" max="10743" width="22.7109375" style="10" customWidth="1"/>
    <col min="10744" max="10744" width="18.28515625" style="10" customWidth="1"/>
    <col min="10745" max="10745" width="12.28515625" style="10" bestFit="1" customWidth="1"/>
    <col min="10746" max="10746" width="11" style="10" bestFit="1" customWidth="1"/>
    <col min="10747" max="10747" width="17.85546875" style="10" bestFit="1" customWidth="1"/>
    <col min="10748" max="10995" width="9.140625" style="10"/>
    <col min="10996" max="10996" width="9.7109375" style="10" customWidth="1"/>
    <col min="10997" max="10997" width="12.42578125" style="10" customWidth="1"/>
    <col min="10998" max="10998" width="72.42578125" style="10" customWidth="1"/>
    <col min="10999" max="10999" width="22.7109375" style="10" customWidth="1"/>
    <col min="11000" max="11000" width="18.28515625" style="10" customWidth="1"/>
    <col min="11001" max="11001" width="12.28515625" style="10" bestFit="1" customWidth="1"/>
    <col min="11002" max="11002" width="11" style="10" bestFit="1" customWidth="1"/>
    <col min="11003" max="11003" width="17.85546875" style="10" bestFit="1" customWidth="1"/>
    <col min="11004" max="11251" width="9.140625" style="10"/>
    <col min="11252" max="11252" width="9.7109375" style="10" customWidth="1"/>
    <col min="11253" max="11253" width="12.42578125" style="10" customWidth="1"/>
    <col min="11254" max="11254" width="72.42578125" style="10" customWidth="1"/>
    <col min="11255" max="11255" width="22.7109375" style="10" customWidth="1"/>
    <col min="11256" max="11256" width="18.28515625" style="10" customWidth="1"/>
    <col min="11257" max="11257" width="12.28515625" style="10" bestFit="1" customWidth="1"/>
    <col min="11258" max="11258" width="11" style="10" bestFit="1" customWidth="1"/>
    <col min="11259" max="11259" width="17.85546875" style="10" bestFit="1" customWidth="1"/>
    <col min="11260" max="11507" width="9.140625" style="10"/>
    <col min="11508" max="11508" width="9.7109375" style="10" customWidth="1"/>
    <col min="11509" max="11509" width="12.42578125" style="10" customWidth="1"/>
    <col min="11510" max="11510" width="72.42578125" style="10" customWidth="1"/>
    <col min="11511" max="11511" width="22.7109375" style="10" customWidth="1"/>
    <col min="11512" max="11512" width="18.28515625" style="10" customWidth="1"/>
    <col min="11513" max="11513" width="12.28515625" style="10" bestFit="1" customWidth="1"/>
    <col min="11514" max="11514" width="11" style="10" bestFit="1" customWidth="1"/>
    <col min="11515" max="11515" width="17.85546875" style="10" bestFit="1" customWidth="1"/>
    <col min="11516" max="11763" width="9.140625" style="10"/>
    <col min="11764" max="11764" width="9.7109375" style="10" customWidth="1"/>
    <col min="11765" max="11765" width="12.42578125" style="10" customWidth="1"/>
    <col min="11766" max="11766" width="72.42578125" style="10" customWidth="1"/>
    <col min="11767" max="11767" width="22.7109375" style="10" customWidth="1"/>
    <col min="11768" max="11768" width="18.28515625" style="10" customWidth="1"/>
    <col min="11769" max="11769" width="12.28515625" style="10" bestFit="1" customWidth="1"/>
    <col min="11770" max="11770" width="11" style="10" bestFit="1" customWidth="1"/>
    <col min="11771" max="11771" width="17.85546875" style="10" bestFit="1" customWidth="1"/>
    <col min="11772" max="12019" width="9.140625" style="10"/>
    <col min="12020" max="12020" width="9.7109375" style="10" customWidth="1"/>
    <col min="12021" max="12021" width="12.42578125" style="10" customWidth="1"/>
    <col min="12022" max="12022" width="72.42578125" style="10" customWidth="1"/>
    <col min="12023" max="12023" width="22.7109375" style="10" customWidth="1"/>
    <col min="12024" max="12024" width="18.28515625" style="10" customWidth="1"/>
    <col min="12025" max="12025" width="12.28515625" style="10" bestFit="1" customWidth="1"/>
    <col min="12026" max="12026" width="11" style="10" bestFit="1" customWidth="1"/>
    <col min="12027" max="12027" width="17.85546875" style="10" bestFit="1" customWidth="1"/>
    <col min="12028" max="12275" width="9.140625" style="10"/>
    <col min="12276" max="12276" width="9.7109375" style="10" customWidth="1"/>
    <col min="12277" max="12277" width="12.42578125" style="10" customWidth="1"/>
    <col min="12278" max="12278" width="72.42578125" style="10" customWidth="1"/>
    <col min="12279" max="12279" width="22.7109375" style="10" customWidth="1"/>
    <col min="12280" max="12280" width="18.28515625" style="10" customWidth="1"/>
    <col min="12281" max="12281" width="12.28515625" style="10" bestFit="1" customWidth="1"/>
    <col min="12282" max="12282" width="11" style="10" bestFit="1" customWidth="1"/>
    <col min="12283" max="12283" width="17.85546875" style="10" bestFit="1" customWidth="1"/>
    <col min="12284" max="12531" width="9.140625" style="10"/>
    <col min="12532" max="12532" width="9.7109375" style="10" customWidth="1"/>
    <col min="12533" max="12533" width="12.42578125" style="10" customWidth="1"/>
    <col min="12534" max="12534" width="72.42578125" style="10" customWidth="1"/>
    <col min="12535" max="12535" width="22.7109375" style="10" customWidth="1"/>
    <col min="12536" max="12536" width="18.28515625" style="10" customWidth="1"/>
    <col min="12537" max="12537" width="12.28515625" style="10" bestFit="1" customWidth="1"/>
    <col min="12538" max="12538" width="11" style="10" bestFit="1" customWidth="1"/>
    <col min="12539" max="12539" width="17.85546875" style="10" bestFit="1" customWidth="1"/>
    <col min="12540" max="12787" width="9.140625" style="10"/>
    <col min="12788" max="12788" width="9.7109375" style="10" customWidth="1"/>
    <col min="12789" max="12789" width="12.42578125" style="10" customWidth="1"/>
    <col min="12790" max="12790" width="72.42578125" style="10" customWidth="1"/>
    <col min="12791" max="12791" width="22.7109375" style="10" customWidth="1"/>
    <col min="12792" max="12792" width="18.28515625" style="10" customWidth="1"/>
    <col min="12793" max="12793" width="12.28515625" style="10" bestFit="1" customWidth="1"/>
    <col min="12794" max="12794" width="11" style="10" bestFit="1" customWidth="1"/>
    <col min="12795" max="12795" width="17.85546875" style="10" bestFit="1" customWidth="1"/>
    <col min="12796" max="13043" width="9.140625" style="10"/>
    <col min="13044" max="13044" width="9.7109375" style="10" customWidth="1"/>
    <col min="13045" max="13045" width="12.42578125" style="10" customWidth="1"/>
    <col min="13046" max="13046" width="72.42578125" style="10" customWidth="1"/>
    <col min="13047" max="13047" width="22.7109375" style="10" customWidth="1"/>
    <col min="13048" max="13048" width="18.28515625" style="10" customWidth="1"/>
    <col min="13049" max="13049" width="12.28515625" style="10" bestFit="1" customWidth="1"/>
    <col min="13050" max="13050" width="11" style="10" bestFit="1" customWidth="1"/>
    <col min="13051" max="13051" width="17.85546875" style="10" bestFit="1" customWidth="1"/>
    <col min="13052" max="13299" width="9.140625" style="10"/>
    <col min="13300" max="13300" width="9.7109375" style="10" customWidth="1"/>
    <col min="13301" max="13301" width="12.42578125" style="10" customWidth="1"/>
    <col min="13302" max="13302" width="72.42578125" style="10" customWidth="1"/>
    <col min="13303" max="13303" width="22.7109375" style="10" customWidth="1"/>
    <col min="13304" max="13304" width="18.28515625" style="10" customWidth="1"/>
    <col min="13305" max="13305" width="12.28515625" style="10" bestFit="1" customWidth="1"/>
    <col min="13306" max="13306" width="11" style="10" bestFit="1" customWidth="1"/>
    <col min="13307" max="13307" width="17.85546875" style="10" bestFit="1" customWidth="1"/>
    <col min="13308" max="13555" width="9.140625" style="10"/>
    <col min="13556" max="13556" width="9.7109375" style="10" customWidth="1"/>
    <col min="13557" max="13557" width="12.42578125" style="10" customWidth="1"/>
    <col min="13558" max="13558" width="72.42578125" style="10" customWidth="1"/>
    <col min="13559" max="13559" width="22.7109375" style="10" customWidth="1"/>
    <col min="13560" max="13560" width="18.28515625" style="10" customWidth="1"/>
    <col min="13561" max="13561" width="12.28515625" style="10" bestFit="1" customWidth="1"/>
    <col min="13562" max="13562" width="11" style="10" bestFit="1" customWidth="1"/>
    <col min="13563" max="13563" width="17.85546875" style="10" bestFit="1" customWidth="1"/>
    <col min="13564" max="13811" width="9.140625" style="10"/>
    <col min="13812" max="13812" width="9.7109375" style="10" customWidth="1"/>
    <col min="13813" max="13813" width="12.42578125" style="10" customWidth="1"/>
    <col min="13814" max="13814" width="72.42578125" style="10" customWidth="1"/>
    <col min="13815" max="13815" width="22.7109375" style="10" customWidth="1"/>
    <col min="13816" max="13816" width="18.28515625" style="10" customWidth="1"/>
    <col min="13817" max="13817" width="12.28515625" style="10" bestFit="1" customWidth="1"/>
    <col min="13818" max="13818" width="11" style="10" bestFit="1" customWidth="1"/>
    <col min="13819" max="13819" width="17.85546875" style="10" bestFit="1" customWidth="1"/>
    <col min="13820" max="14067" width="9.140625" style="10"/>
    <col min="14068" max="14068" width="9.7109375" style="10" customWidth="1"/>
    <col min="14069" max="14069" width="12.42578125" style="10" customWidth="1"/>
    <col min="14070" max="14070" width="72.42578125" style="10" customWidth="1"/>
    <col min="14071" max="14071" width="22.7109375" style="10" customWidth="1"/>
    <col min="14072" max="14072" width="18.28515625" style="10" customWidth="1"/>
    <col min="14073" max="14073" width="12.28515625" style="10" bestFit="1" customWidth="1"/>
    <col min="14074" max="14074" width="11" style="10" bestFit="1" customWidth="1"/>
    <col min="14075" max="14075" width="17.85546875" style="10" bestFit="1" customWidth="1"/>
    <col min="14076" max="14323" width="9.140625" style="10"/>
    <col min="14324" max="14324" width="9.7109375" style="10" customWidth="1"/>
    <col min="14325" max="14325" width="12.42578125" style="10" customWidth="1"/>
    <col min="14326" max="14326" width="72.42578125" style="10" customWidth="1"/>
    <col min="14327" max="14327" width="22.7109375" style="10" customWidth="1"/>
    <col min="14328" max="14328" width="18.28515625" style="10" customWidth="1"/>
    <col min="14329" max="14329" width="12.28515625" style="10" bestFit="1" customWidth="1"/>
    <col min="14330" max="14330" width="11" style="10" bestFit="1" customWidth="1"/>
    <col min="14331" max="14331" width="17.85546875" style="10" bestFit="1" customWidth="1"/>
    <col min="14332" max="14579" width="9.140625" style="10"/>
    <col min="14580" max="14580" width="9.7109375" style="10" customWidth="1"/>
    <col min="14581" max="14581" width="12.42578125" style="10" customWidth="1"/>
    <col min="14582" max="14582" width="72.42578125" style="10" customWidth="1"/>
    <col min="14583" max="14583" width="22.7109375" style="10" customWidth="1"/>
    <col min="14584" max="14584" width="18.28515625" style="10" customWidth="1"/>
    <col min="14585" max="14585" width="12.28515625" style="10" bestFit="1" customWidth="1"/>
    <col min="14586" max="14586" width="11" style="10" bestFit="1" customWidth="1"/>
    <col min="14587" max="14587" width="17.85546875" style="10" bestFit="1" customWidth="1"/>
    <col min="14588" max="14835" width="9.140625" style="10"/>
    <col min="14836" max="14836" width="9.7109375" style="10" customWidth="1"/>
    <col min="14837" max="14837" width="12.42578125" style="10" customWidth="1"/>
    <col min="14838" max="14838" width="72.42578125" style="10" customWidth="1"/>
    <col min="14839" max="14839" width="22.7109375" style="10" customWidth="1"/>
    <col min="14840" max="14840" width="18.28515625" style="10" customWidth="1"/>
    <col min="14841" max="14841" width="12.28515625" style="10" bestFit="1" customWidth="1"/>
    <col min="14842" max="14842" width="11" style="10" bestFit="1" customWidth="1"/>
    <col min="14843" max="14843" width="17.85546875" style="10" bestFit="1" customWidth="1"/>
    <col min="14844" max="15091" width="9.140625" style="10"/>
    <col min="15092" max="15092" width="9.7109375" style="10" customWidth="1"/>
    <col min="15093" max="15093" width="12.42578125" style="10" customWidth="1"/>
    <col min="15094" max="15094" width="72.42578125" style="10" customWidth="1"/>
    <col min="15095" max="15095" width="22.7109375" style="10" customWidth="1"/>
    <col min="15096" max="15096" width="18.28515625" style="10" customWidth="1"/>
    <col min="15097" max="15097" width="12.28515625" style="10" bestFit="1" customWidth="1"/>
    <col min="15098" max="15098" width="11" style="10" bestFit="1" customWidth="1"/>
    <col min="15099" max="15099" width="17.85546875" style="10" bestFit="1" customWidth="1"/>
    <col min="15100" max="15347" width="9.140625" style="10"/>
    <col min="15348" max="15348" width="9.7109375" style="10" customWidth="1"/>
    <col min="15349" max="15349" width="12.42578125" style="10" customWidth="1"/>
    <col min="15350" max="15350" width="72.42578125" style="10" customWidth="1"/>
    <col min="15351" max="15351" width="22.7109375" style="10" customWidth="1"/>
    <col min="15352" max="15352" width="18.28515625" style="10" customWidth="1"/>
    <col min="15353" max="15353" width="12.28515625" style="10" bestFit="1" customWidth="1"/>
    <col min="15354" max="15354" width="11" style="10" bestFit="1" customWidth="1"/>
    <col min="15355" max="15355" width="17.85546875" style="10" bestFit="1" customWidth="1"/>
    <col min="15356" max="15603" width="9.140625" style="10"/>
    <col min="15604" max="15604" width="9.7109375" style="10" customWidth="1"/>
    <col min="15605" max="15605" width="12.42578125" style="10" customWidth="1"/>
    <col min="15606" max="15606" width="72.42578125" style="10" customWidth="1"/>
    <col min="15607" max="15607" width="22.7109375" style="10" customWidth="1"/>
    <col min="15608" max="15608" width="18.28515625" style="10" customWidth="1"/>
    <col min="15609" max="15609" width="12.28515625" style="10" bestFit="1" customWidth="1"/>
    <col min="15610" max="15610" width="11" style="10" bestFit="1" customWidth="1"/>
    <col min="15611" max="15611" width="17.85546875" style="10" bestFit="1" customWidth="1"/>
    <col min="15612" max="15859" width="9.140625" style="10"/>
    <col min="15860" max="15860" width="9.7109375" style="10" customWidth="1"/>
    <col min="15861" max="15861" width="12.42578125" style="10" customWidth="1"/>
    <col min="15862" max="15862" width="72.42578125" style="10" customWidth="1"/>
    <col min="15863" max="15863" width="22.7109375" style="10" customWidth="1"/>
    <col min="15864" max="15864" width="18.28515625" style="10" customWidth="1"/>
    <col min="15865" max="15865" width="12.28515625" style="10" bestFit="1" customWidth="1"/>
    <col min="15866" max="15866" width="11" style="10" bestFit="1" customWidth="1"/>
    <col min="15867" max="15867" width="17.85546875" style="10" bestFit="1" customWidth="1"/>
    <col min="15868" max="16115" width="9.140625" style="10"/>
    <col min="16116" max="16116" width="9.7109375" style="10" customWidth="1"/>
    <col min="16117" max="16117" width="12.42578125" style="10" customWidth="1"/>
    <col min="16118" max="16118" width="72.42578125" style="10" customWidth="1"/>
    <col min="16119" max="16119" width="22.7109375" style="10" customWidth="1"/>
    <col min="16120" max="16120" width="18.28515625" style="10" customWidth="1"/>
    <col min="16121" max="16121" width="12.28515625" style="10" bestFit="1" customWidth="1"/>
    <col min="16122" max="16122" width="11" style="10" bestFit="1" customWidth="1"/>
    <col min="16123" max="16123" width="17.85546875" style="10" bestFit="1" customWidth="1"/>
    <col min="16124" max="16384" width="9.140625" style="10"/>
  </cols>
  <sheetData>
    <row r="1" spans="1:2" ht="42" customHeight="1">
      <c r="A1" s="24" t="s">
        <v>5</v>
      </c>
      <c r="B1" s="24"/>
    </row>
    <row r="2" spans="1:2">
      <c r="A2" s="25" t="s">
        <v>0</v>
      </c>
      <c r="B2" s="25"/>
    </row>
    <row r="3" spans="1:2" ht="30" customHeight="1">
      <c r="A3" s="9" t="s">
        <v>21</v>
      </c>
      <c r="B3" s="5">
        <f>+B5+B12+B22+B26+B7+B30</f>
        <v>663200.02</v>
      </c>
    </row>
    <row r="4" spans="1:2" ht="25.5" customHeight="1">
      <c r="A4" s="22" t="s">
        <v>9</v>
      </c>
      <c r="B4" s="23"/>
    </row>
    <row r="5" spans="1:2" s="11" customFormat="1" ht="36" customHeight="1">
      <c r="A5" s="4" t="s">
        <v>4</v>
      </c>
      <c r="B5" s="5">
        <f>SUM(B6)</f>
        <v>25990</v>
      </c>
    </row>
    <row r="6" spans="1:2" s="11" customFormat="1" ht="47.25" customHeight="1">
      <c r="A6" s="1" t="s">
        <v>11</v>
      </c>
      <c r="B6" s="18">
        <v>25990</v>
      </c>
    </row>
    <row r="7" spans="1:2" s="11" customFormat="1" ht="36" customHeight="1">
      <c r="A7" s="3" t="s">
        <v>6</v>
      </c>
      <c r="B7" s="5">
        <f t="shared" ref="B7" si="0">SUM(B8:B11)</f>
        <v>205380</v>
      </c>
    </row>
    <row r="8" spans="1:2" s="11" customFormat="1" ht="59.25" customHeight="1">
      <c r="A8" s="1" t="s">
        <v>10</v>
      </c>
      <c r="B8" s="18">
        <v>15490</v>
      </c>
    </row>
    <row r="9" spans="1:2" s="11" customFormat="1" ht="67.5" customHeight="1">
      <c r="A9" s="1" t="s">
        <v>32</v>
      </c>
      <c r="B9" s="18">
        <v>130250</v>
      </c>
    </row>
    <row r="10" spans="1:2" s="11" customFormat="1" ht="54" customHeight="1">
      <c r="A10" s="1" t="s">
        <v>12</v>
      </c>
      <c r="B10" s="18">
        <v>37700</v>
      </c>
    </row>
    <row r="11" spans="1:2" s="11" customFormat="1" ht="66" customHeight="1">
      <c r="A11" s="1" t="s">
        <v>13</v>
      </c>
      <c r="B11" s="18">
        <v>21940</v>
      </c>
    </row>
    <row r="12" spans="1:2" s="11" customFormat="1" ht="34.5" customHeight="1">
      <c r="A12" s="3" t="s">
        <v>1</v>
      </c>
      <c r="B12" s="5">
        <f>SUM(B13:B21)</f>
        <v>244892.7</v>
      </c>
    </row>
    <row r="13" spans="1:2" s="11" customFormat="1" ht="40.5" customHeight="1">
      <c r="A13" s="1" t="s">
        <v>23</v>
      </c>
      <c r="B13" s="2">
        <v>8000</v>
      </c>
    </row>
    <row r="14" spans="1:2" s="11" customFormat="1" ht="60.75" customHeight="1">
      <c r="A14" s="1" t="s">
        <v>15</v>
      </c>
      <c r="B14" s="2">
        <f>1330+21000+30000</f>
        <v>52330</v>
      </c>
    </row>
    <row r="15" spans="1:2" s="11" customFormat="1" ht="45" customHeight="1">
      <c r="A15" s="19" t="s">
        <v>14</v>
      </c>
      <c r="B15" s="2">
        <v>17095</v>
      </c>
    </row>
    <row r="16" spans="1:2" s="11" customFormat="1" ht="76.5" customHeight="1">
      <c r="A16" s="19" t="s">
        <v>27</v>
      </c>
      <c r="B16" s="2">
        <v>65000</v>
      </c>
    </row>
    <row r="17" spans="1:2" s="11" customFormat="1" ht="48.75" customHeight="1">
      <c r="A17" s="19" t="s">
        <v>16</v>
      </c>
      <c r="B17" s="18">
        <v>30000</v>
      </c>
    </row>
    <row r="18" spans="1:2" s="11" customFormat="1" ht="53.25" customHeight="1">
      <c r="A18" s="19" t="s">
        <v>17</v>
      </c>
      <c r="B18" s="18">
        <f>30000+25200</f>
        <v>55200</v>
      </c>
    </row>
    <row r="19" spans="1:2" s="11" customFormat="1" ht="44.25" customHeight="1">
      <c r="A19" s="19" t="s">
        <v>28</v>
      </c>
      <c r="B19" s="18">
        <v>14600</v>
      </c>
    </row>
    <row r="20" spans="1:2" s="11" customFormat="1" ht="42.75" customHeight="1">
      <c r="A20" s="20" t="s">
        <v>18</v>
      </c>
      <c r="B20" s="18">
        <v>480</v>
      </c>
    </row>
    <row r="21" spans="1:2" s="11" customFormat="1" ht="158.25" customHeight="1">
      <c r="A21" s="20" t="s">
        <v>22</v>
      </c>
      <c r="B21" s="18">
        <v>2187.6999999999998</v>
      </c>
    </row>
    <row r="22" spans="1:2" s="13" customFormat="1" ht="27" customHeight="1">
      <c r="A22" s="12" t="s">
        <v>2</v>
      </c>
      <c r="B22" s="7">
        <f t="shared" ref="B22" si="1">SUM(B23:B25)</f>
        <v>134484.82</v>
      </c>
    </row>
    <row r="23" spans="1:2" s="13" customFormat="1" ht="42" customHeight="1">
      <c r="A23" s="6" t="s">
        <v>24</v>
      </c>
      <c r="B23" s="8">
        <v>31751.21</v>
      </c>
    </row>
    <row r="24" spans="1:2" s="13" customFormat="1" ht="42.75" customHeight="1">
      <c r="A24" s="16" t="s">
        <v>25</v>
      </c>
      <c r="B24" s="8">
        <v>10561.26</v>
      </c>
    </row>
    <row r="25" spans="1:2" s="13" customFormat="1" ht="41.25" customHeight="1">
      <c r="A25" s="16" t="s">
        <v>26</v>
      </c>
      <c r="B25" s="8">
        <v>92172.35</v>
      </c>
    </row>
    <row r="26" spans="1:2" s="13" customFormat="1" ht="28.5" customHeight="1">
      <c r="A26" s="12" t="s">
        <v>3</v>
      </c>
      <c r="B26" s="7">
        <f>SUM(B27:B29)</f>
        <v>32036</v>
      </c>
    </row>
    <row r="27" spans="1:2" s="11" customFormat="1" ht="42.75" customHeight="1">
      <c r="A27" s="1" t="s">
        <v>19</v>
      </c>
      <c r="B27" s="2">
        <v>27900</v>
      </c>
    </row>
    <row r="28" spans="1:2" s="11" customFormat="1" ht="27" customHeight="1">
      <c r="A28" s="6" t="s">
        <v>31</v>
      </c>
      <c r="B28" s="2">
        <v>3200</v>
      </c>
    </row>
    <row r="29" spans="1:2" s="11" customFormat="1" ht="48" customHeight="1">
      <c r="A29" s="1" t="s">
        <v>20</v>
      </c>
      <c r="B29" s="2">
        <v>936</v>
      </c>
    </row>
    <row r="30" spans="1:2" s="13" customFormat="1" ht="30.75" customHeight="1">
      <c r="A30" s="12" t="s">
        <v>7</v>
      </c>
      <c r="B30" s="7">
        <f>SUM(B31:B33)</f>
        <v>20416.5</v>
      </c>
    </row>
    <row r="31" spans="1:2" s="13" customFormat="1" ht="42" customHeight="1">
      <c r="A31" s="15" t="s">
        <v>8</v>
      </c>
      <c r="B31" s="17">
        <v>5860</v>
      </c>
    </row>
    <row r="32" spans="1:2" s="13" customFormat="1" ht="42.75" customHeight="1">
      <c r="A32" s="21" t="s">
        <v>29</v>
      </c>
      <c r="B32" s="17">
        <f>226.5+430</f>
        <v>656.5</v>
      </c>
    </row>
    <row r="33" spans="1:2" s="13" customFormat="1" ht="39" customHeight="1">
      <c r="A33" s="21" t="s">
        <v>30</v>
      </c>
      <c r="B33" s="17">
        <v>13900</v>
      </c>
    </row>
    <row r="34" spans="1:2" s="11" customFormat="1"/>
  </sheetData>
  <mergeCells count="3">
    <mergeCell ref="A4:B4"/>
    <mergeCell ref="A1:B1"/>
    <mergeCell ref="A2:B2"/>
  </mergeCells>
  <printOptions horizontalCentered="1"/>
  <pageMargins left="0" right="0" top="0" bottom="0" header="0" footer="0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Gyulumyan</dc:creator>
  <cp:keywords>https:/mul2-lori.gov.am/tasks/500006/oneclick/Havelvac.xlsx?token=16763b195371d78db34afddec959b4de</cp:keywords>
  <cp:lastModifiedBy>Zaven Mkrtchyan</cp:lastModifiedBy>
  <cp:lastPrinted>2022-12-21T18:08:27Z</cp:lastPrinted>
  <dcterms:created xsi:type="dcterms:W3CDTF">2020-05-26T05:50:11Z</dcterms:created>
  <dcterms:modified xsi:type="dcterms:W3CDTF">2023-01-13T07:49:48Z</dcterms:modified>
</cp:coreProperties>
</file>